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Results\"/>
    </mc:Choice>
  </mc:AlternateContent>
  <bookViews>
    <workbookView xWindow="-105" yWindow="-105" windowWidth="19425" windowHeight="10425" firstSheet="16" activeTab="19"/>
  </bookViews>
  <sheets>
    <sheet name="Data --&gt;" sheetId="8" r:id="rId1"/>
    <sheet name="Scenario 1" sheetId="16" r:id="rId2"/>
    <sheet name="Scenario 2" sheetId="17" r:id="rId3"/>
    <sheet name="Scenario 3" sheetId="18" r:id="rId4"/>
    <sheet name="Scenario 4" sheetId="20" r:id="rId5"/>
    <sheet name="Scenario 1_issuedGoos" sheetId="10" r:id="rId6"/>
    <sheet name="Scenario 2_issuedGoos" sheetId="12" r:id="rId7"/>
    <sheet name="Scenario 3_issuedGoos" sheetId="11" r:id="rId8"/>
    <sheet name="Scenario 4_issuedGoos" sheetId="13" r:id="rId9"/>
    <sheet name="DE-EN Country" sheetId="14" r:id="rId10"/>
    <sheet name="Analyses --&gt;" sheetId="9" r:id="rId11"/>
    <sheet name="WAVG - Countries" sheetId="6" r:id="rId12"/>
    <sheet name="WAVG - Technologies" sheetId="7" r:id="rId13"/>
    <sheet name="Max" sheetId="21" r:id="rId14"/>
    <sheet name="Min" sheetId="22" r:id="rId15"/>
    <sheet name="Comparison" sheetId="26" r:id="rId16"/>
    <sheet name="For Text - TEC" sheetId="28" r:id="rId17"/>
    <sheet name="For Text - Cou" sheetId="29" r:id="rId18"/>
    <sheet name="GoO Volumes per Technology" sheetId="30" r:id="rId19"/>
    <sheet name="GoO Volumes per Country" sheetId="31" r:id="rId20"/>
  </sheets>
  <definedNames>
    <definedName name="_xlnm._FilterDatabase" localSheetId="5" hidden="1">'Scenario 1_issuedGoos'!$A$3:$W$3</definedName>
    <definedName name="_xlnm._FilterDatabase" localSheetId="6" hidden="1">'Scenario 2_issuedGoos'!$A$3:$W$3</definedName>
    <definedName name="_xlnm._FilterDatabase" localSheetId="7" hidden="1">'Scenario 3_issuedGoos'!$A$3:$X$3</definedName>
    <definedName name="_xlnm._FilterDatabase" localSheetId="8" hidden="1">'Scenario 4_issuedGoos'!$A$3:$X$3</definedName>
  </definedNames>
  <calcPr calcId="162913"/>
  <pivotCaches>
    <pivotCache cacheId="0" r:id="rId21"/>
    <pivotCache cacheId="1" r:id="rId22"/>
    <pivotCache cacheId="2" r:id="rId23"/>
    <pivotCache cacheId="3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98" i="31" l="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D97" i="31"/>
  <c r="E67" i="31"/>
  <c r="F67" i="31"/>
  <c r="G67" i="31"/>
  <c r="H67" i="31"/>
  <c r="I67" i="31"/>
  <c r="J67" i="31"/>
  <c r="K67" i="31"/>
  <c r="L67" i="31"/>
  <c r="M67" i="31"/>
  <c r="N67" i="31"/>
  <c r="O67" i="31"/>
  <c r="P67" i="31"/>
  <c r="Q67" i="31"/>
  <c r="R67" i="31"/>
  <c r="S67" i="31"/>
  <c r="T67" i="31"/>
  <c r="U67" i="31"/>
  <c r="V67" i="31"/>
  <c r="W67" i="31"/>
  <c r="X67" i="31"/>
  <c r="E68" i="31"/>
  <c r="F68" i="31"/>
  <c r="G68" i="31"/>
  <c r="H68" i="31"/>
  <c r="I68" i="31"/>
  <c r="J68" i="31"/>
  <c r="K68" i="31"/>
  <c r="L68" i="31"/>
  <c r="M68" i="31"/>
  <c r="N68" i="31"/>
  <c r="O68" i="31"/>
  <c r="P68" i="31"/>
  <c r="Q68" i="31"/>
  <c r="R68" i="31"/>
  <c r="S68" i="31"/>
  <c r="T68" i="31"/>
  <c r="U68" i="31"/>
  <c r="V68" i="31"/>
  <c r="W68" i="31"/>
  <c r="X68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R69" i="31"/>
  <c r="S69" i="31"/>
  <c r="T69" i="31"/>
  <c r="U69" i="31"/>
  <c r="V69" i="31"/>
  <c r="W69" i="31"/>
  <c r="X69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67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36" i="31"/>
  <c r="C121" i="31"/>
  <c r="B121" i="31"/>
  <c r="C120" i="31"/>
  <c r="B120" i="31"/>
  <c r="C119" i="31"/>
  <c r="B119" i="31"/>
  <c r="C118" i="31"/>
  <c r="B118" i="31"/>
  <c r="C117" i="31"/>
  <c r="B117" i="31"/>
  <c r="C116" i="31"/>
  <c r="B116" i="31"/>
  <c r="C115" i="31"/>
  <c r="B115" i="31"/>
  <c r="C114" i="31"/>
  <c r="B114" i="31"/>
  <c r="C113" i="31"/>
  <c r="B113" i="31"/>
  <c r="C112" i="31"/>
  <c r="B112" i="31"/>
  <c r="C111" i="31"/>
  <c r="B111" i="31"/>
  <c r="C110" i="31"/>
  <c r="B110" i="31"/>
  <c r="C109" i="31"/>
  <c r="B109" i="31"/>
  <c r="C108" i="31"/>
  <c r="B108" i="31"/>
  <c r="C107" i="31"/>
  <c r="B107" i="31"/>
  <c r="C106" i="31"/>
  <c r="B106" i="31"/>
  <c r="C105" i="31"/>
  <c r="B105" i="31"/>
  <c r="C104" i="31"/>
  <c r="B104" i="31"/>
  <c r="C103" i="31"/>
  <c r="B103" i="31"/>
  <c r="C102" i="31"/>
  <c r="B102" i="31"/>
  <c r="C101" i="31"/>
  <c r="B101" i="31"/>
  <c r="C100" i="31"/>
  <c r="B100" i="31"/>
  <c r="C99" i="31"/>
  <c r="B99" i="31"/>
  <c r="C98" i="31"/>
  <c r="B98" i="31"/>
  <c r="C97" i="31"/>
  <c r="B97" i="31"/>
  <c r="C91" i="31"/>
  <c r="B91" i="31"/>
  <c r="C90" i="31"/>
  <c r="B90" i="31"/>
  <c r="C89" i="31"/>
  <c r="B89" i="31"/>
  <c r="C88" i="31"/>
  <c r="B88" i="31"/>
  <c r="C87" i="31"/>
  <c r="B87" i="31"/>
  <c r="C86" i="31"/>
  <c r="B86" i="31"/>
  <c r="C85" i="31"/>
  <c r="B85" i="31"/>
  <c r="C84" i="31"/>
  <c r="B84" i="31"/>
  <c r="C83" i="31"/>
  <c r="B83" i="31"/>
  <c r="C82" i="31"/>
  <c r="B82" i="31"/>
  <c r="C81" i="31"/>
  <c r="B81" i="31"/>
  <c r="C80" i="31"/>
  <c r="B80" i="31"/>
  <c r="C79" i="31"/>
  <c r="B79" i="31"/>
  <c r="C78" i="31"/>
  <c r="B78" i="31"/>
  <c r="C77" i="31"/>
  <c r="B77" i="31"/>
  <c r="C76" i="31"/>
  <c r="B76" i="31"/>
  <c r="C75" i="31"/>
  <c r="B75" i="31"/>
  <c r="C74" i="31"/>
  <c r="B74" i="31"/>
  <c r="C73" i="31"/>
  <c r="B73" i="31"/>
  <c r="C72" i="31"/>
  <c r="B72" i="31"/>
  <c r="C71" i="31"/>
  <c r="B71" i="31"/>
  <c r="C70" i="31"/>
  <c r="B70" i="31"/>
  <c r="C69" i="31"/>
  <c r="B69" i="31"/>
  <c r="C68" i="31"/>
  <c r="B68" i="31"/>
  <c r="C67" i="31"/>
  <c r="B67" i="31"/>
  <c r="C60" i="31"/>
  <c r="B60" i="31"/>
  <c r="C59" i="31"/>
  <c r="B59" i="31"/>
  <c r="C58" i="31"/>
  <c r="B58" i="31"/>
  <c r="C57" i="31"/>
  <c r="B57" i="31"/>
  <c r="C56" i="31"/>
  <c r="B56" i="31"/>
  <c r="C55" i="31"/>
  <c r="B55" i="31"/>
  <c r="C54" i="31"/>
  <c r="B54" i="31"/>
  <c r="C53" i="31"/>
  <c r="B53" i="31"/>
  <c r="C52" i="31"/>
  <c r="B52" i="31"/>
  <c r="C51" i="31"/>
  <c r="B51" i="31"/>
  <c r="C50" i="31"/>
  <c r="B50" i="31"/>
  <c r="C49" i="31"/>
  <c r="B49" i="31"/>
  <c r="C48" i="31"/>
  <c r="B48" i="31"/>
  <c r="C47" i="31"/>
  <c r="B47" i="31"/>
  <c r="C46" i="31"/>
  <c r="B46" i="31"/>
  <c r="C45" i="31"/>
  <c r="B45" i="31"/>
  <c r="C44" i="31"/>
  <c r="B44" i="31"/>
  <c r="C43" i="31"/>
  <c r="B43" i="31"/>
  <c r="C42" i="31"/>
  <c r="B42" i="31"/>
  <c r="C41" i="31"/>
  <c r="B41" i="31"/>
  <c r="C40" i="31"/>
  <c r="B40" i="31"/>
  <c r="C39" i="31"/>
  <c r="B39" i="31"/>
  <c r="C38" i="31"/>
  <c r="B38" i="31"/>
  <c r="C37" i="31"/>
  <c r="B37" i="31"/>
  <c r="C36" i="31"/>
  <c r="B36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5" i="31"/>
  <c r="B39" i="30"/>
  <c r="C39" i="30"/>
  <c r="D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B40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B41" i="30"/>
  <c r="C41" i="30"/>
  <c r="D41" i="30"/>
  <c r="E41" i="30"/>
  <c r="F41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B42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B43" i="30"/>
  <c r="C43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C38" i="30"/>
  <c r="D38" i="30"/>
  <c r="E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B38" i="30"/>
  <c r="B28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B30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B31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B32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B27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B17" i="30"/>
  <c r="B18" i="30"/>
  <c r="B19" i="30"/>
  <c r="B20" i="30"/>
  <c r="B21" i="30"/>
  <c r="B16" i="30"/>
  <c r="C5" i="30"/>
  <c r="D5" i="30"/>
  <c r="E5" i="30"/>
  <c r="F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C6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B6" i="30"/>
  <c r="B7" i="30"/>
  <c r="B8" i="30"/>
  <c r="B9" i="30"/>
  <c r="B10" i="30"/>
  <c r="B5" i="30"/>
  <c r="X153" i="13" l="1"/>
  <c r="X152" i="13"/>
  <c r="X151" i="13"/>
  <c r="X150" i="13"/>
  <c r="X149" i="13"/>
  <c r="X148" i="13"/>
  <c r="X147" i="13"/>
  <c r="X146" i="13"/>
  <c r="X145" i="13"/>
  <c r="X144" i="13"/>
  <c r="X143" i="13"/>
  <c r="X142" i="13"/>
  <c r="X141" i="13"/>
  <c r="X140" i="13"/>
  <c r="X139" i="13"/>
  <c r="X138" i="13"/>
  <c r="X137" i="13"/>
  <c r="X136" i="13"/>
  <c r="X135" i="13"/>
  <c r="X134" i="13"/>
  <c r="X133" i="13"/>
  <c r="X132" i="13"/>
  <c r="X131" i="13"/>
  <c r="X130" i="13"/>
  <c r="X129" i="13"/>
  <c r="X128" i="13"/>
  <c r="X127" i="13"/>
  <c r="X126" i="13"/>
  <c r="X125" i="13"/>
  <c r="X124" i="13"/>
  <c r="X123" i="13"/>
  <c r="X122" i="13"/>
  <c r="X121" i="13"/>
  <c r="X120" i="13"/>
  <c r="X119" i="13"/>
  <c r="X118" i="13"/>
  <c r="X117" i="13"/>
  <c r="X116" i="13"/>
  <c r="X115" i="13"/>
  <c r="X114" i="13"/>
  <c r="X113" i="13"/>
  <c r="X112" i="13"/>
  <c r="X111" i="13"/>
  <c r="X110" i="13"/>
  <c r="X109" i="13"/>
  <c r="X108" i="13"/>
  <c r="X107" i="13"/>
  <c r="X106" i="13"/>
  <c r="X105" i="13"/>
  <c r="X104" i="13"/>
  <c r="X103" i="13"/>
  <c r="X102" i="13"/>
  <c r="X101" i="13"/>
  <c r="X100" i="13"/>
  <c r="X99" i="13"/>
  <c r="X98" i="13"/>
  <c r="X97" i="13"/>
  <c r="X96" i="13"/>
  <c r="X95" i="13"/>
  <c r="X94" i="13"/>
  <c r="X93" i="13"/>
  <c r="X92" i="13"/>
  <c r="X91" i="13"/>
  <c r="X90" i="13"/>
  <c r="X89" i="13"/>
  <c r="X88" i="13"/>
  <c r="X87" i="13"/>
  <c r="X86" i="13"/>
  <c r="X85" i="13"/>
  <c r="X84" i="13"/>
  <c r="X83" i="13"/>
  <c r="X82" i="13"/>
  <c r="X81" i="13"/>
  <c r="X80" i="13"/>
  <c r="X79" i="13"/>
  <c r="X78" i="13"/>
  <c r="X77" i="13"/>
  <c r="X76" i="13"/>
  <c r="X75" i="13"/>
  <c r="X74" i="13"/>
  <c r="X73" i="13"/>
  <c r="X72" i="13"/>
  <c r="X71" i="13"/>
  <c r="X70" i="13"/>
  <c r="X69" i="13"/>
  <c r="X68" i="13"/>
  <c r="X67" i="13"/>
  <c r="X66" i="13"/>
  <c r="X65" i="13"/>
  <c r="X64" i="13"/>
  <c r="X63" i="13"/>
  <c r="X62" i="13"/>
  <c r="X61" i="13"/>
  <c r="X60" i="13"/>
  <c r="X59" i="13"/>
  <c r="X58" i="13"/>
  <c r="X57" i="13"/>
  <c r="X56" i="13"/>
  <c r="X55" i="13"/>
  <c r="X54" i="13"/>
  <c r="X53" i="13"/>
  <c r="X52" i="13"/>
  <c r="X51" i="13"/>
  <c r="X50" i="13"/>
  <c r="X49" i="13"/>
  <c r="X48" i="13"/>
  <c r="X47" i="13"/>
  <c r="X46" i="13"/>
  <c r="X45" i="13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153" i="11"/>
  <c r="X152" i="11"/>
  <c r="X151" i="11"/>
  <c r="X150" i="11"/>
  <c r="X149" i="11"/>
  <c r="X148" i="11"/>
  <c r="X147" i="11"/>
  <c r="X146" i="11"/>
  <c r="X145" i="11"/>
  <c r="X144" i="11"/>
  <c r="X143" i="11"/>
  <c r="X142" i="11"/>
  <c r="X141" i="11"/>
  <c r="X140" i="11"/>
  <c r="X139" i="11"/>
  <c r="X138" i="11"/>
  <c r="X137" i="11"/>
  <c r="X136" i="11"/>
  <c r="X135" i="11"/>
  <c r="X134" i="11"/>
  <c r="X133" i="11"/>
  <c r="X132" i="11"/>
  <c r="X131" i="11"/>
  <c r="X130" i="11"/>
  <c r="X129" i="11"/>
  <c r="X128" i="11"/>
  <c r="X127" i="11"/>
  <c r="X126" i="11"/>
  <c r="X125" i="11"/>
  <c r="X124" i="11"/>
  <c r="X123" i="11"/>
  <c r="X122" i="11"/>
  <c r="X121" i="11"/>
  <c r="X120" i="11"/>
  <c r="X119" i="11"/>
  <c r="X118" i="11"/>
  <c r="X117" i="11"/>
  <c r="X116" i="11"/>
  <c r="X115" i="11"/>
  <c r="X114" i="11"/>
  <c r="X113" i="11"/>
  <c r="X112" i="11"/>
  <c r="X111" i="11"/>
  <c r="X110" i="11"/>
  <c r="X109" i="11"/>
  <c r="X108" i="11"/>
  <c r="X107" i="11"/>
  <c r="X106" i="11"/>
  <c r="X105" i="11"/>
  <c r="X104" i="11"/>
  <c r="X103" i="11"/>
  <c r="X102" i="11"/>
  <c r="X101" i="11"/>
  <c r="X100" i="11"/>
  <c r="X99" i="11"/>
  <c r="X98" i="11"/>
  <c r="X97" i="11"/>
  <c r="X96" i="11"/>
  <c r="X95" i="11"/>
  <c r="X94" i="11"/>
  <c r="X93" i="11"/>
  <c r="X92" i="11"/>
  <c r="X91" i="11"/>
  <c r="X90" i="11"/>
  <c r="X89" i="11"/>
  <c r="X88" i="11"/>
  <c r="X87" i="11"/>
  <c r="X86" i="11"/>
  <c r="X85" i="11"/>
  <c r="X84" i="11"/>
  <c r="X83" i="11"/>
  <c r="X82" i="11"/>
  <c r="X81" i="11"/>
  <c r="X80" i="11"/>
  <c r="X79" i="11"/>
  <c r="X78" i="11"/>
  <c r="X77" i="11"/>
  <c r="X76" i="11"/>
  <c r="X75" i="11"/>
  <c r="X74" i="11"/>
  <c r="X73" i="11"/>
  <c r="X72" i="11"/>
  <c r="X71" i="11"/>
  <c r="X70" i="11"/>
  <c r="X69" i="11"/>
  <c r="X68" i="11"/>
  <c r="X67" i="11"/>
  <c r="X66" i="11"/>
  <c r="X65" i="11"/>
  <c r="X64" i="11"/>
  <c r="X63" i="11"/>
  <c r="X62" i="11"/>
  <c r="X61" i="11"/>
  <c r="X60" i="11"/>
  <c r="X59" i="11"/>
  <c r="X58" i="11"/>
  <c r="X57" i="11"/>
  <c r="X56" i="11"/>
  <c r="X55" i="11"/>
  <c r="X54" i="11"/>
  <c r="X53" i="11"/>
  <c r="X52" i="11"/>
  <c r="X51" i="11"/>
  <c r="X50" i="11"/>
  <c r="X49" i="11"/>
  <c r="X48" i="11"/>
  <c r="X47" i="11"/>
  <c r="X46" i="11"/>
  <c r="X45" i="1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X4" i="11"/>
  <c r="X153" i="12"/>
  <c r="X152" i="12"/>
  <c r="X151" i="12"/>
  <c r="X150" i="12"/>
  <c r="X149" i="12"/>
  <c r="X148" i="12"/>
  <c r="X147" i="12"/>
  <c r="X146" i="12"/>
  <c r="X145" i="12"/>
  <c r="X144" i="12"/>
  <c r="X143" i="12"/>
  <c r="X142" i="12"/>
  <c r="X141" i="12"/>
  <c r="X140" i="12"/>
  <c r="X139" i="12"/>
  <c r="X138" i="12"/>
  <c r="X137" i="12"/>
  <c r="X136" i="12"/>
  <c r="X135" i="12"/>
  <c r="X134" i="12"/>
  <c r="X133" i="12"/>
  <c r="X132" i="12"/>
  <c r="X131" i="12"/>
  <c r="X130" i="12"/>
  <c r="X129" i="12"/>
  <c r="X128" i="12"/>
  <c r="X127" i="12"/>
  <c r="X126" i="12"/>
  <c r="X125" i="12"/>
  <c r="X124" i="12"/>
  <c r="X123" i="12"/>
  <c r="X122" i="12"/>
  <c r="X121" i="12"/>
  <c r="X120" i="12"/>
  <c r="X119" i="12"/>
  <c r="X118" i="12"/>
  <c r="X117" i="12"/>
  <c r="X116" i="12"/>
  <c r="X115" i="12"/>
  <c r="X114" i="12"/>
  <c r="X113" i="12"/>
  <c r="X112" i="12"/>
  <c r="X111" i="12"/>
  <c r="X110" i="12"/>
  <c r="X109" i="12"/>
  <c r="X108" i="12"/>
  <c r="X107" i="12"/>
  <c r="X106" i="12"/>
  <c r="X105" i="12"/>
  <c r="X104" i="12"/>
  <c r="X103" i="12"/>
  <c r="X102" i="12"/>
  <c r="X101" i="12"/>
  <c r="X100" i="12"/>
  <c r="X99" i="12"/>
  <c r="X98" i="12"/>
  <c r="X97" i="12"/>
  <c r="X96" i="12"/>
  <c r="X95" i="12"/>
  <c r="X94" i="12"/>
  <c r="X93" i="12"/>
  <c r="X92" i="12"/>
  <c r="X91" i="12"/>
  <c r="X90" i="12"/>
  <c r="X89" i="12"/>
  <c r="X88" i="12"/>
  <c r="X87" i="12"/>
  <c r="X86" i="12"/>
  <c r="X85" i="12"/>
  <c r="X84" i="12"/>
  <c r="X83" i="12"/>
  <c r="X82" i="12"/>
  <c r="X81" i="12"/>
  <c r="X80" i="12"/>
  <c r="X79" i="12"/>
  <c r="X78" i="12"/>
  <c r="X77" i="12"/>
  <c r="X76" i="12"/>
  <c r="X75" i="12"/>
  <c r="X74" i="12"/>
  <c r="X73" i="12"/>
  <c r="X72" i="12"/>
  <c r="X71" i="12"/>
  <c r="X70" i="12"/>
  <c r="X69" i="12"/>
  <c r="X68" i="12"/>
  <c r="X67" i="12"/>
  <c r="X66" i="12"/>
  <c r="X65" i="12"/>
  <c r="X64" i="12"/>
  <c r="X63" i="12"/>
  <c r="X62" i="12"/>
  <c r="X61" i="12"/>
  <c r="X60" i="12"/>
  <c r="X59" i="12"/>
  <c r="X58" i="12"/>
  <c r="X57" i="12"/>
  <c r="X56" i="12"/>
  <c r="X55" i="12"/>
  <c r="X54" i="12"/>
  <c r="X53" i="12"/>
  <c r="X52" i="12"/>
  <c r="X51" i="12"/>
  <c r="X50" i="12"/>
  <c r="X49" i="12"/>
  <c r="X48" i="12"/>
  <c r="X47" i="12"/>
  <c r="X46" i="12"/>
  <c r="X45" i="12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C2" i="10" l="1"/>
  <c r="W2" i="10"/>
  <c r="X2" i="10" l="1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X2" i="13" s="1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C2" i="12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227" i="21"/>
  <c r="B226" i="21"/>
  <c r="B225" i="21"/>
  <c r="B224" i="21"/>
  <c r="B223" i="21"/>
  <c r="B222" i="21"/>
  <c r="B221" i="21"/>
  <c r="B220" i="21"/>
  <c r="B219" i="21"/>
  <c r="B218" i="21"/>
  <c r="B217" i="21"/>
  <c r="B216" i="21"/>
  <c r="B215" i="21"/>
  <c r="B214" i="21"/>
  <c r="B213" i="21"/>
  <c r="B212" i="21"/>
  <c r="B211" i="21"/>
  <c r="B210" i="21"/>
  <c r="B209" i="21"/>
  <c r="B208" i="21"/>
  <c r="B207" i="21"/>
  <c r="B206" i="21"/>
  <c r="B205" i="21"/>
  <c r="B204" i="21"/>
  <c r="B203" i="21"/>
  <c r="B199" i="21"/>
  <c r="B198" i="21"/>
  <c r="B197" i="21"/>
  <c r="B196" i="21"/>
  <c r="B195" i="21"/>
  <c r="B194" i="21"/>
  <c r="B193" i="21"/>
  <c r="B192" i="21"/>
  <c r="B191" i="21"/>
  <c r="B190" i="21"/>
  <c r="B189" i="21"/>
  <c r="B188" i="21"/>
  <c r="B187" i="21"/>
  <c r="B186" i="21"/>
  <c r="B185" i="21"/>
  <c r="B184" i="21"/>
  <c r="B183" i="21"/>
  <c r="B182" i="21"/>
  <c r="B181" i="21"/>
  <c r="B180" i="21"/>
  <c r="B179" i="21"/>
  <c r="B178" i="21"/>
  <c r="B177" i="21"/>
  <c r="B176" i="21"/>
  <c r="B175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4" i="2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X2" i="12" l="1"/>
  <c r="AA5" i="20" a="1"/>
  <c r="AA5" i="20" s="1"/>
  <c r="AB5" i="20" a="1"/>
  <c r="AB5" i="20" s="1"/>
  <c r="AC5" i="20" a="1"/>
  <c r="AC5" i="20" s="1"/>
  <c r="AD5" i="20" a="1"/>
  <c r="AD5" i="20" s="1"/>
  <c r="AE5" i="20" a="1"/>
  <c r="AE5" i="20" s="1"/>
  <c r="AF5" i="20" a="1"/>
  <c r="AF5" i="20" s="1"/>
  <c r="AG5" i="20" a="1"/>
  <c r="AG5" i="20" s="1"/>
  <c r="AH5" i="20" a="1"/>
  <c r="AH5" i="20" s="1"/>
  <c r="AI5" i="20" a="1"/>
  <c r="AI5" i="20" s="1"/>
  <c r="AJ5" i="20" a="1"/>
  <c r="AJ5" i="20" s="1"/>
  <c r="AK5" i="20" a="1"/>
  <c r="AK5" i="20" s="1"/>
  <c r="AL5" i="20" a="1"/>
  <c r="AL5" i="20" s="1"/>
  <c r="AM5" i="20" a="1"/>
  <c r="AM5" i="20" s="1"/>
  <c r="AN5" i="20" a="1"/>
  <c r="AN5" i="20" s="1"/>
  <c r="AO5" i="20" a="1"/>
  <c r="AO5" i="20" s="1"/>
  <c r="AP5" i="20" a="1"/>
  <c r="AP5" i="20" s="1"/>
  <c r="AQ5" i="20" a="1"/>
  <c r="AQ5" i="20" s="1"/>
  <c r="AR5" i="20" a="1"/>
  <c r="AR5" i="20" s="1"/>
  <c r="AS5" i="20" a="1"/>
  <c r="AS5" i="20" s="1"/>
  <c r="AT5" i="20" a="1"/>
  <c r="AT5" i="20" s="1"/>
  <c r="AA6" i="20" a="1"/>
  <c r="AA6" i="20" s="1"/>
  <c r="AB6" i="20" a="1"/>
  <c r="AB6" i="20" s="1"/>
  <c r="AC6" i="20" a="1"/>
  <c r="AC6" i="20" s="1"/>
  <c r="AD6" i="20" a="1"/>
  <c r="AD6" i="20" s="1"/>
  <c r="AE6" i="20" a="1"/>
  <c r="AE6" i="20" s="1"/>
  <c r="AF6" i="20" a="1"/>
  <c r="AF6" i="20" s="1"/>
  <c r="AG6" i="20" a="1"/>
  <c r="AG6" i="20" s="1"/>
  <c r="AH6" i="20" a="1"/>
  <c r="AH6" i="20" s="1"/>
  <c r="AI6" i="20" a="1"/>
  <c r="AI6" i="20" s="1"/>
  <c r="AJ6" i="20" a="1"/>
  <c r="AJ6" i="20" s="1"/>
  <c r="AK6" i="20" a="1"/>
  <c r="AK6" i="20" s="1"/>
  <c r="AL6" i="20" a="1"/>
  <c r="AL6" i="20" s="1"/>
  <c r="AM6" i="20" a="1"/>
  <c r="AM6" i="20" s="1"/>
  <c r="AN6" i="20" a="1"/>
  <c r="AN6" i="20" s="1"/>
  <c r="AO6" i="20" a="1"/>
  <c r="AO6" i="20" s="1"/>
  <c r="AP6" i="20" a="1"/>
  <c r="AP6" i="20" s="1"/>
  <c r="AQ6" i="20" a="1"/>
  <c r="AQ6" i="20" s="1"/>
  <c r="AR6" i="20" a="1"/>
  <c r="AR6" i="20" s="1"/>
  <c r="AS6" i="20" a="1"/>
  <c r="AS6" i="20" s="1"/>
  <c r="AT6" i="20" a="1"/>
  <c r="AT6" i="20" s="1"/>
  <c r="AA7" i="20" a="1"/>
  <c r="AA7" i="20" s="1"/>
  <c r="AB7" i="20" a="1"/>
  <c r="AB7" i="20" s="1"/>
  <c r="AC7" i="20" a="1"/>
  <c r="AC7" i="20" s="1"/>
  <c r="AD7" i="20" a="1"/>
  <c r="AD7" i="20" s="1"/>
  <c r="AE7" i="20" a="1"/>
  <c r="AE7" i="20" s="1"/>
  <c r="AF7" i="20" a="1"/>
  <c r="AF7" i="20" s="1"/>
  <c r="AG7" i="20" a="1"/>
  <c r="AG7" i="20" s="1"/>
  <c r="AH7" i="20" a="1"/>
  <c r="AH7" i="20" s="1"/>
  <c r="AI7" i="20" a="1"/>
  <c r="AI7" i="20" s="1"/>
  <c r="AJ7" i="20" a="1"/>
  <c r="AJ7" i="20" s="1"/>
  <c r="AK7" i="20" a="1"/>
  <c r="AK7" i="20" s="1"/>
  <c r="AL7" i="20" a="1"/>
  <c r="AL7" i="20" s="1"/>
  <c r="AM7" i="20" a="1"/>
  <c r="AM7" i="20" s="1"/>
  <c r="AN7" i="20" a="1"/>
  <c r="AN7" i="20" s="1"/>
  <c r="AO7" i="20" a="1"/>
  <c r="AO7" i="20" s="1"/>
  <c r="AP7" i="20" a="1"/>
  <c r="AP7" i="20" s="1"/>
  <c r="AQ7" i="20" a="1"/>
  <c r="AQ7" i="20" s="1"/>
  <c r="AR7" i="20" a="1"/>
  <c r="AR7" i="20" s="1"/>
  <c r="AS7" i="20" a="1"/>
  <c r="AS7" i="20" s="1"/>
  <c r="AT7" i="20" a="1"/>
  <c r="AT7" i="20" s="1"/>
  <c r="AA8" i="20" a="1"/>
  <c r="AA8" i="20" s="1"/>
  <c r="AB8" i="20" a="1"/>
  <c r="AB8" i="20" s="1"/>
  <c r="AC8" i="20" a="1"/>
  <c r="AC8" i="20" s="1"/>
  <c r="AD8" i="20" a="1"/>
  <c r="AD8" i="20" s="1"/>
  <c r="AE8" i="20" a="1"/>
  <c r="AE8" i="20" s="1"/>
  <c r="AF8" i="20" a="1"/>
  <c r="AF8" i="20" s="1"/>
  <c r="AG8" i="20" a="1"/>
  <c r="AG8" i="20" s="1"/>
  <c r="AH8" i="20" a="1"/>
  <c r="AH8" i="20" s="1"/>
  <c r="AI8" i="20" a="1"/>
  <c r="AI8" i="20" s="1"/>
  <c r="AJ8" i="20" a="1"/>
  <c r="AJ8" i="20" s="1"/>
  <c r="AK8" i="20" a="1"/>
  <c r="AK8" i="20" s="1"/>
  <c r="AL8" i="20" a="1"/>
  <c r="AL8" i="20" s="1"/>
  <c r="AM8" i="20" a="1"/>
  <c r="AM8" i="20" s="1"/>
  <c r="AN8" i="20" a="1"/>
  <c r="AN8" i="20" s="1"/>
  <c r="AO8" i="20" a="1"/>
  <c r="AO8" i="20" s="1"/>
  <c r="AP8" i="20" a="1"/>
  <c r="AP8" i="20" s="1"/>
  <c r="AQ8" i="20" a="1"/>
  <c r="AQ8" i="20" s="1"/>
  <c r="AR8" i="20" a="1"/>
  <c r="AR8" i="20" s="1"/>
  <c r="AS8" i="20" a="1"/>
  <c r="AS8" i="20" s="1"/>
  <c r="AT8" i="20" a="1"/>
  <c r="AT8" i="20" s="1"/>
  <c r="AA9" i="20" a="1"/>
  <c r="AA9" i="20" s="1"/>
  <c r="AB9" i="20" a="1"/>
  <c r="AB9" i="20" s="1"/>
  <c r="AC9" i="20" a="1"/>
  <c r="AC9" i="20" s="1"/>
  <c r="AD9" i="20" a="1"/>
  <c r="AD9" i="20" s="1"/>
  <c r="AE9" i="20" a="1"/>
  <c r="AE9" i="20" s="1"/>
  <c r="AF9" i="20" a="1"/>
  <c r="AF9" i="20" s="1"/>
  <c r="AG9" i="20" a="1"/>
  <c r="AG9" i="20" s="1"/>
  <c r="AH9" i="20" a="1"/>
  <c r="AH9" i="20" s="1"/>
  <c r="AI9" i="20" a="1"/>
  <c r="AI9" i="20" s="1"/>
  <c r="AJ9" i="20" a="1"/>
  <c r="AJ9" i="20" s="1"/>
  <c r="AK9" i="20" a="1"/>
  <c r="AK9" i="20" s="1"/>
  <c r="AL9" i="20" a="1"/>
  <c r="AL9" i="20" s="1"/>
  <c r="AM9" i="20" a="1"/>
  <c r="AM9" i="20" s="1"/>
  <c r="AN9" i="20" a="1"/>
  <c r="AN9" i="20" s="1"/>
  <c r="AO9" i="20" a="1"/>
  <c r="AO9" i="20" s="1"/>
  <c r="AP9" i="20" a="1"/>
  <c r="AP9" i="20" s="1"/>
  <c r="AQ9" i="20" a="1"/>
  <c r="AQ9" i="20" s="1"/>
  <c r="AR9" i="20" a="1"/>
  <c r="AR9" i="20" s="1"/>
  <c r="AS9" i="20" a="1"/>
  <c r="AS9" i="20" s="1"/>
  <c r="AT9" i="20" a="1"/>
  <c r="AT9" i="20" s="1"/>
  <c r="AA10" i="20" a="1"/>
  <c r="AA10" i="20" s="1"/>
  <c r="AB10" i="20" a="1"/>
  <c r="AB10" i="20" s="1"/>
  <c r="AC10" i="20" a="1"/>
  <c r="AC10" i="20" s="1"/>
  <c r="AD10" i="20" a="1"/>
  <c r="AD10" i="20" s="1"/>
  <c r="AE10" i="20" a="1"/>
  <c r="AE10" i="20" s="1"/>
  <c r="AF10" i="20" a="1"/>
  <c r="AF10" i="20" s="1"/>
  <c r="AG10" i="20" a="1"/>
  <c r="AG10" i="20" s="1"/>
  <c r="AH10" i="20" a="1"/>
  <c r="AH10" i="20" s="1"/>
  <c r="AI10" i="20" a="1"/>
  <c r="AI10" i="20" s="1"/>
  <c r="AJ10" i="20" a="1"/>
  <c r="AJ10" i="20" s="1"/>
  <c r="AK10" i="20" a="1"/>
  <c r="AK10" i="20" s="1"/>
  <c r="AL10" i="20" a="1"/>
  <c r="AL10" i="20" s="1"/>
  <c r="AM10" i="20" a="1"/>
  <c r="AM10" i="20" s="1"/>
  <c r="AN10" i="20" a="1"/>
  <c r="AN10" i="20" s="1"/>
  <c r="AO10" i="20" a="1"/>
  <c r="AO10" i="20" s="1"/>
  <c r="AP10" i="20" a="1"/>
  <c r="AP10" i="20" s="1"/>
  <c r="AQ10" i="20" a="1"/>
  <c r="AQ10" i="20" s="1"/>
  <c r="AR10" i="20" a="1"/>
  <c r="AR10" i="20" s="1"/>
  <c r="AS10" i="20" a="1"/>
  <c r="AS10" i="20" s="1"/>
  <c r="AT10" i="20" a="1"/>
  <c r="AT10" i="20" s="1"/>
  <c r="AA11" i="20" a="1"/>
  <c r="AA11" i="20" s="1"/>
  <c r="AB11" i="20" a="1"/>
  <c r="AB11" i="20" s="1"/>
  <c r="AC11" i="20" a="1"/>
  <c r="AC11" i="20" s="1"/>
  <c r="AD11" i="20" a="1"/>
  <c r="AD11" i="20" s="1"/>
  <c r="AE11" i="20" a="1"/>
  <c r="AE11" i="20" s="1"/>
  <c r="AF11" i="20" a="1"/>
  <c r="AF11" i="20" s="1"/>
  <c r="AG11" i="20" a="1"/>
  <c r="AG11" i="20" s="1"/>
  <c r="AH11" i="20" a="1"/>
  <c r="AH11" i="20" s="1"/>
  <c r="AI11" i="20" a="1"/>
  <c r="AI11" i="20" s="1"/>
  <c r="AJ11" i="20" a="1"/>
  <c r="AJ11" i="20" s="1"/>
  <c r="AK11" i="20" a="1"/>
  <c r="AK11" i="20" s="1"/>
  <c r="AL11" i="20" a="1"/>
  <c r="AL11" i="20" s="1"/>
  <c r="AM11" i="20" a="1"/>
  <c r="AM11" i="20" s="1"/>
  <c r="AN11" i="20" a="1"/>
  <c r="AN11" i="20" s="1"/>
  <c r="AO11" i="20" a="1"/>
  <c r="AO11" i="20" s="1"/>
  <c r="AP11" i="20" a="1"/>
  <c r="AP11" i="20" s="1"/>
  <c r="AQ11" i="20" a="1"/>
  <c r="AQ11" i="20" s="1"/>
  <c r="AR11" i="20" a="1"/>
  <c r="AR11" i="20" s="1"/>
  <c r="AS11" i="20" a="1"/>
  <c r="AS11" i="20" s="1"/>
  <c r="AT11" i="20" a="1"/>
  <c r="AT11" i="20" s="1"/>
  <c r="AA12" i="20" a="1"/>
  <c r="AA12" i="20" s="1"/>
  <c r="AB12" i="20" a="1"/>
  <c r="AB12" i="20" s="1"/>
  <c r="AC12" i="20" a="1"/>
  <c r="AC12" i="20" s="1"/>
  <c r="AD12" i="20" a="1"/>
  <c r="AD12" i="20" s="1"/>
  <c r="AE12" i="20" a="1"/>
  <c r="AE12" i="20" s="1"/>
  <c r="AF12" i="20" a="1"/>
  <c r="AF12" i="20" s="1"/>
  <c r="AG12" i="20" a="1"/>
  <c r="AG12" i="20" s="1"/>
  <c r="AH12" i="20" a="1"/>
  <c r="AH12" i="20" s="1"/>
  <c r="AI12" i="20" a="1"/>
  <c r="AI12" i="20" s="1"/>
  <c r="AJ12" i="20" a="1"/>
  <c r="AJ12" i="20" s="1"/>
  <c r="AK12" i="20" a="1"/>
  <c r="AK12" i="20" s="1"/>
  <c r="AL12" i="20" a="1"/>
  <c r="AL12" i="20" s="1"/>
  <c r="AM12" i="20" a="1"/>
  <c r="AM12" i="20" s="1"/>
  <c r="AN12" i="20" a="1"/>
  <c r="AN12" i="20" s="1"/>
  <c r="AO12" i="20" a="1"/>
  <c r="AO12" i="20" s="1"/>
  <c r="AP12" i="20" a="1"/>
  <c r="AP12" i="20" s="1"/>
  <c r="AQ12" i="20" a="1"/>
  <c r="AQ12" i="20" s="1"/>
  <c r="AR12" i="20" a="1"/>
  <c r="AR12" i="20" s="1"/>
  <c r="AS12" i="20" a="1"/>
  <c r="AS12" i="20" s="1"/>
  <c r="AT12" i="20" a="1"/>
  <c r="AT12" i="20" s="1"/>
  <c r="AA13" i="20" a="1"/>
  <c r="AA13" i="20" s="1"/>
  <c r="AB13" i="20" a="1"/>
  <c r="AB13" i="20" s="1"/>
  <c r="AC13" i="20" a="1"/>
  <c r="AC13" i="20" s="1"/>
  <c r="AD13" i="20" a="1"/>
  <c r="AD13" i="20" s="1"/>
  <c r="AE13" i="20" a="1"/>
  <c r="AE13" i="20" s="1"/>
  <c r="AF13" i="20" a="1"/>
  <c r="AF13" i="20" s="1"/>
  <c r="AG13" i="20" a="1"/>
  <c r="AG13" i="20" s="1"/>
  <c r="AH13" i="20" a="1"/>
  <c r="AH13" i="20" s="1"/>
  <c r="AI13" i="20" a="1"/>
  <c r="AI13" i="20" s="1"/>
  <c r="AJ13" i="20" a="1"/>
  <c r="AJ13" i="20" s="1"/>
  <c r="AK13" i="20" a="1"/>
  <c r="AK13" i="20" s="1"/>
  <c r="AL13" i="20" a="1"/>
  <c r="AL13" i="20" s="1"/>
  <c r="AM13" i="20" a="1"/>
  <c r="AM13" i="20" s="1"/>
  <c r="AN13" i="20" a="1"/>
  <c r="AN13" i="20" s="1"/>
  <c r="AO13" i="20" a="1"/>
  <c r="AO13" i="20" s="1"/>
  <c r="AP13" i="20" a="1"/>
  <c r="AP13" i="20" s="1"/>
  <c r="AQ13" i="20" a="1"/>
  <c r="AQ13" i="20" s="1"/>
  <c r="AR13" i="20" a="1"/>
  <c r="AR13" i="20" s="1"/>
  <c r="AS13" i="20" a="1"/>
  <c r="AS13" i="20" s="1"/>
  <c r="AT13" i="20" a="1"/>
  <c r="AT13" i="20" s="1"/>
  <c r="AA14" i="20" a="1"/>
  <c r="AA14" i="20" s="1"/>
  <c r="AB14" i="20" a="1"/>
  <c r="AB14" i="20" s="1"/>
  <c r="AC14" i="20" a="1"/>
  <c r="AC14" i="20" s="1"/>
  <c r="AD14" i="20" a="1"/>
  <c r="AD14" i="20" s="1"/>
  <c r="AE14" i="20" a="1"/>
  <c r="AE14" i="20" s="1"/>
  <c r="AF14" i="20" a="1"/>
  <c r="AF14" i="20" s="1"/>
  <c r="AG14" i="20" a="1"/>
  <c r="AG14" i="20" s="1"/>
  <c r="AH14" i="20" a="1"/>
  <c r="AH14" i="20" s="1"/>
  <c r="AI14" i="20" a="1"/>
  <c r="AI14" i="20" s="1"/>
  <c r="AJ14" i="20" a="1"/>
  <c r="AJ14" i="20" s="1"/>
  <c r="AK14" i="20" a="1"/>
  <c r="AK14" i="20" s="1"/>
  <c r="AL14" i="20" a="1"/>
  <c r="AL14" i="20" s="1"/>
  <c r="AM14" i="20" a="1"/>
  <c r="AM14" i="20" s="1"/>
  <c r="AN14" i="20" a="1"/>
  <c r="AN14" i="20" s="1"/>
  <c r="AO14" i="20" a="1"/>
  <c r="AO14" i="20" s="1"/>
  <c r="AP14" i="20" a="1"/>
  <c r="AP14" i="20" s="1"/>
  <c r="AQ14" i="20" a="1"/>
  <c r="AQ14" i="20" s="1"/>
  <c r="AR14" i="20" a="1"/>
  <c r="AR14" i="20" s="1"/>
  <c r="AS14" i="20" a="1"/>
  <c r="AS14" i="20" s="1"/>
  <c r="AT14" i="20" a="1"/>
  <c r="AT14" i="20" s="1"/>
  <c r="AA15" i="20" a="1"/>
  <c r="AA15" i="20" s="1"/>
  <c r="AB15" i="20" a="1"/>
  <c r="AB15" i="20" s="1"/>
  <c r="AC15" i="20" a="1"/>
  <c r="AC15" i="20" s="1"/>
  <c r="AD15" i="20" a="1"/>
  <c r="AD15" i="20" s="1"/>
  <c r="AE15" i="20" a="1"/>
  <c r="AE15" i="20" s="1"/>
  <c r="AF15" i="20" a="1"/>
  <c r="AF15" i="20" s="1"/>
  <c r="AG15" i="20" a="1"/>
  <c r="AG15" i="20" s="1"/>
  <c r="AH15" i="20" a="1"/>
  <c r="AH15" i="20" s="1"/>
  <c r="AI15" i="20" a="1"/>
  <c r="AI15" i="20" s="1"/>
  <c r="AJ15" i="20" a="1"/>
  <c r="AJ15" i="20" s="1"/>
  <c r="AK15" i="20" a="1"/>
  <c r="AK15" i="20" s="1"/>
  <c r="AL15" i="20" a="1"/>
  <c r="AL15" i="20" s="1"/>
  <c r="AM15" i="20" a="1"/>
  <c r="AM15" i="20" s="1"/>
  <c r="AN15" i="20" a="1"/>
  <c r="AN15" i="20" s="1"/>
  <c r="AO15" i="20" a="1"/>
  <c r="AO15" i="20" s="1"/>
  <c r="AP15" i="20" a="1"/>
  <c r="AP15" i="20" s="1"/>
  <c r="AQ15" i="20" a="1"/>
  <c r="AQ15" i="20" s="1"/>
  <c r="AR15" i="20" a="1"/>
  <c r="AR15" i="20" s="1"/>
  <c r="AS15" i="20" a="1"/>
  <c r="AS15" i="20" s="1"/>
  <c r="AT15" i="20" a="1"/>
  <c r="AT15" i="20" s="1"/>
  <c r="AA16" i="20" a="1"/>
  <c r="AA16" i="20" s="1"/>
  <c r="AB16" i="20" a="1"/>
  <c r="AB16" i="20" s="1"/>
  <c r="AC16" i="20" a="1"/>
  <c r="AC16" i="20" s="1"/>
  <c r="AD16" i="20" a="1"/>
  <c r="AD16" i="20" s="1"/>
  <c r="AE16" i="20" a="1"/>
  <c r="AE16" i="20" s="1"/>
  <c r="AF16" i="20" a="1"/>
  <c r="AF16" i="20" s="1"/>
  <c r="AG16" i="20" a="1"/>
  <c r="AG16" i="20" s="1"/>
  <c r="AH16" i="20" a="1"/>
  <c r="AH16" i="20" s="1"/>
  <c r="AI16" i="20" a="1"/>
  <c r="AI16" i="20" s="1"/>
  <c r="AJ16" i="20" a="1"/>
  <c r="AJ16" i="20" s="1"/>
  <c r="AK16" i="20" a="1"/>
  <c r="AK16" i="20" s="1"/>
  <c r="AL16" i="20" a="1"/>
  <c r="AL16" i="20" s="1"/>
  <c r="AM16" i="20" a="1"/>
  <c r="AM16" i="20" s="1"/>
  <c r="AN16" i="20" a="1"/>
  <c r="AN16" i="20" s="1"/>
  <c r="AO16" i="20" a="1"/>
  <c r="AO16" i="20" s="1"/>
  <c r="AP16" i="20" a="1"/>
  <c r="AP16" i="20" s="1"/>
  <c r="AQ16" i="20" a="1"/>
  <c r="AQ16" i="20" s="1"/>
  <c r="AR16" i="20" a="1"/>
  <c r="AR16" i="20" s="1"/>
  <c r="AS16" i="20" a="1"/>
  <c r="AS16" i="20" s="1"/>
  <c r="AT16" i="20" a="1"/>
  <c r="AT16" i="20" s="1"/>
  <c r="AA17" i="20" a="1"/>
  <c r="AA17" i="20" s="1"/>
  <c r="AB17" i="20" a="1"/>
  <c r="AB17" i="20" s="1"/>
  <c r="AC17" i="20" a="1"/>
  <c r="AC17" i="20" s="1"/>
  <c r="AD17" i="20" a="1"/>
  <c r="AD17" i="20" s="1"/>
  <c r="AE17" i="20" a="1"/>
  <c r="AE17" i="20" s="1"/>
  <c r="AF17" i="20" a="1"/>
  <c r="AF17" i="20" s="1"/>
  <c r="AG17" i="20" a="1"/>
  <c r="AG17" i="20" s="1"/>
  <c r="AH17" i="20" a="1"/>
  <c r="AH17" i="20" s="1"/>
  <c r="AI17" i="20" a="1"/>
  <c r="AI17" i="20" s="1"/>
  <c r="AJ17" i="20" a="1"/>
  <c r="AJ17" i="20" s="1"/>
  <c r="AK17" i="20" a="1"/>
  <c r="AK17" i="20" s="1"/>
  <c r="AL17" i="20" a="1"/>
  <c r="AL17" i="20" s="1"/>
  <c r="AM17" i="20" a="1"/>
  <c r="AM17" i="20" s="1"/>
  <c r="AN17" i="20" a="1"/>
  <c r="AN17" i="20" s="1"/>
  <c r="AO17" i="20" a="1"/>
  <c r="AO17" i="20" s="1"/>
  <c r="AP17" i="20" a="1"/>
  <c r="AP17" i="20" s="1"/>
  <c r="AQ17" i="20" a="1"/>
  <c r="AQ17" i="20" s="1"/>
  <c r="AR17" i="20" a="1"/>
  <c r="AR17" i="20" s="1"/>
  <c r="AS17" i="20" a="1"/>
  <c r="AS17" i="20" s="1"/>
  <c r="AT17" i="20" a="1"/>
  <c r="AT17" i="20" s="1"/>
  <c r="AA18" i="20" a="1"/>
  <c r="AA18" i="20" s="1"/>
  <c r="AB18" i="20" a="1"/>
  <c r="AB18" i="20" s="1"/>
  <c r="AC18" i="20" a="1"/>
  <c r="AC18" i="20" s="1"/>
  <c r="AD18" i="20" a="1"/>
  <c r="AD18" i="20" s="1"/>
  <c r="AE18" i="20" a="1"/>
  <c r="AE18" i="20" s="1"/>
  <c r="AF18" i="20" a="1"/>
  <c r="AF18" i="20" s="1"/>
  <c r="AG18" i="20" a="1"/>
  <c r="AG18" i="20" s="1"/>
  <c r="AH18" i="20" a="1"/>
  <c r="AH18" i="20" s="1"/>
  <c r="AI18" i="20" a="1"/>
  <c r="AI18" i="20" s="1"/>
  <c r="AJ18" i="20" a="1"/>
  <c r="AJ18" i="20" s="1"/>
  <c r="AK18" i="20" a="1"/>
  <c r="AK18" i="20" s="1"/>
  <c r="AL18" i="20" a="1"/>
  <c r="AL18" i="20" s="1"/>
  <c r="AM18" i="20" a="1"/>
  <c r="AM18" i="20" s="1"/>
  <c r="AN18" i="20" a="1"/>
  <c r="AN18" i="20" s="1"/>
  <c r="AO18" i="20" a="1"/>
  <c r="AO18" i="20" s="1"/>
  <c r="AP18" i="20" a="1"/>
  <c r="AP18" i="20" s="1"/>
  <c r="AQ18" i="20" a="1"/>
  <c r="AQ18" i="20" s="1"/>
  <c r="AR18" i="20" a="1"/>
  <c r="AR18" i="20" s="1"/>
  <c r="AS18" i="20" a="1"/>
  <c r="AS18" i="20" s="1"/>
  <c r="AT18" i="20" a="1"/>
  <c r="AT18" i="20" s="1"/>
  <c r="AA19" i="20" a="1"/>
  <c r="AA19" i="20" s="1"/>
  <c r="AB19" i="20" a="1"/>
  <c r="AB19" i="20" s="1"/>
  <c r="AC19" i="20" a="1"/>
  <c r="AC19" i="20" s="1"/>
  <c r="AD19" i="20" a="1"/>
  <c r="AD19" i="20" s="1"/>
  <c r="AE19" i="20" a="1"/>
  <c r="AE19" i="20" s="1"/>
  <c r="AF19" i="20" a="1"/>
  <c r="AF19" i="20" s="1"/>
  <c r="AG19" i="20" a="1"/>
  <c r="AG19" i="20" s="1"/>
  <c r="AH19" i="20" a="1"/>
  <c r="AH19" i="20" s="1"/>
  <c r="AI19" i="20" a="1"/>
  <c r="AI19" i="20" s="1"/>
  <c r="AJ19" i="20" a="1"/>
  <c r="AJ19" i="20" s="1"/>
  <c r="AK19" i="20" a="1"/>
  <c r="AK19" i="20" s="1"/>
  <c r="AL19" i="20" a="1"/>
  <c r="AL19" i="20" s="1"/>
  <c r="AM19" i="20" a="1"/>
  <c r="AM19" i="20" s="1"/>
  <c r="AN19" i="20" a="1"/>
  <c r="AN19" i="20" s="1"/>
  <c r="AO19" i="20" a="1"/>
  <c r="AO19" i="20" s="1"/>
  <c r="AP19" i="20" a="1"/>
  <c r="AP19" i="20" s="1"/>
  <c r="AQ19" i="20" a="1"/>
  <c r="AQ19" i="20" s="1"/>
  <c r="AR19" i="20" a="1"/>
  <c r="AR19" i="20" s="1"/>
  <c r="AS19" i="20" a="1"/>
  <c r="AS19" i="20" s="1"/>
  <c r="AT19" i="20" a="1"/>
  <c r="AT19" i="20" s="1"/>
  <c r="AA20" i="20" a="1"/>
  <c r="AA20" i="20" s="1"/>
  <c r="AB20" i="20" a="1"/>
  <c r="AB20" i="20" s="1"/>
  <c r="AC20" i="20" a="1"/>
  <c r="AC20" i="20" s="1"/>
  <c r="AD20" i="20" a="1"/>
  <c r="AD20" i="20" s="1"/>
  <c r="AE20" i="20" a="1"/>
  <c r="AE20" i="20" s="1"/>
  <c r="AF20" i="20" a="1"/>
  <c r="AF20" i="20" s="1"/>
  <c r="AG20" i="20" a="1"/>
  <c r="AG20" i="20" s="1"/>
  <c r="AH20" i="20" a="1"/>
  <c r="AH20" i="20" s="1"/>
  <c r="AI20" i="20" a="1"/>
  <c r="AI20" i="20" s="1"/>
  <c r="AJ20" i="20" a="1"/>
  <c r="AJ20" i="20" s="1"/>
  <c r="AK20" i="20" a="1"/>
  <c r="AK20" i="20" s="1"/>
  <c r="AL20" i="20" a="1"/>
  <c r="AL20" i="20" s="1"/>
  <c r="AM20" i="20" a="1"/>
  <c r="AM20" i="20" s="1"/>
  <c r="AN20" i="20" a="1"/>
  <c r="AN20" i="20" s="1"/>
  <c r="AO20" i="20" a="1"/>
  <c r="AO20" i="20" s="1"/>
  <c r="AP20" i="20" a="1"/>
  <c r="AP20" i="20" s="1"/>
  <c r="AQ20" i="20" a="1"/>
  <c r="AQ20" i="20" s="1"/>
  <c r="AR20" i="20" a="1"/>
  <c r="AR20" i="20" s="1"/>
  <c r="AS20" i="20" a="1"/>
  <c r="AS20" i="20" s="1"/>
  <c r="AT20" i="20" a="1"/>
  <c r="AT20" i="20" s="1"/>
  <c r="AA21" i="20" a="1"/>
  <c r="AA21" i="20" s="1"/>
  <c r="AB21" i="20" a="1"/>
  <c r="AB21" i="20" s="1"/>
  <c r="AC21" i="20" a="1"/>
  <c r="AC21" i="20" s="1"/>
  <c r="AD21" i="20" a="1"/>
  <c r="AD21" i="20" s="1"/>
  <c r="AE21" i="20" a="1"/>
  <c r="AE21" i="20" s="1"/>
  <c r="AF21" i="20" a="1"/>
  <c r="AF21" i="20" s="1"/>
  <c r="AG21" i="20" a="1"/>
  <c r="AG21" i="20" s="1"/>
  <c r="AH21" i="20" a="1"/>
  <c r="AH21" i="20" s="1"/>
  <c r="AI21" i="20" a="1"/>
  <c r="AI21" i="20" s="1"/>
  <c r="AJ21" i="20" a="1"/>
  <c r="AJ21" i="20" s="1"/>
  <c r="AK21" i="20" a="1"/>
  <c r="AK21" i="20" s="1"/>
  <c r="AL21" i="20" a="1"/>
  <c r="AL21" i="20" s="1"/>
  <c r="AM21" i="20" a="1"/>
  <c r="AM21" i="20" s="1"/>
  <c r="AN21" i="20" a="1"/>
  <c r="AN21" i="20" s="1"/>
  <c r="AO21" i="20" a="1"/>
  <c r="AO21" i="20" s="1"/>
  <c r="AP21" i="20" a="1"/>
  <c r="AP21" i="20" s="1"/>
  <c r="AQ21" i="20" a="1"/>
  <c r="AQ21" i="20" s="1"/>
  <c r="AR21" i="20" a="1"/>
  <c r="AR21" i="20" s="1"/>
  <c r="AS21" i="20" a="1"/>
  <c r="AS21" i="20" s="1"/>
  <c r="AT21" i="20" a="1"/>
  <c r="AT21" i="20" s="1"/>
  <c r="AA22" i="20" a="1"/>
  <c r="AA22" i="20" s="1"/>
  <c r="AB22" i="20" a="1"/>
  <c r="AB22" i="20" s="1"/>
  <c r="AC22" i="20" a="1"/>
  <c r="AC22" i="20" s="1"/>
  <c r="AD22" i="20" a="1"/>
  <c r="AD22" i="20" s="1"/>
  <c r="AE22" i="20" a="1"/>
  <c r="AE22" i="20" s="1"/>
  <c r="AF22" i="20" a="1"/>
  <c r="AF22" i="20" s="1"/>
  <c r="AG22" i="20" a="1"/>
  <c r="AG22" i="20" s="1"/>
  <c r="AH22" i="20" a="1"/>
  <c r="AH22" i="20" s="1"/>
  <c r="AI22" i="20" a="1"/>
  <c r="AI22" i="20" s="1"/>
  <c r="AJ22" i="20" a="1"/>
  <c r="AJ22" i="20" s="1"/>
  <c r="AK22" i="20" a="1"/>
  <c r="AK22" i="20" s="1"/>
  <c r="AL22" i="20" a="1"/>
  <c r="AL22" i="20" s="1"/>
  <c r="AM22" i="20" a="1"/>
  <c r="AM22" i="20" s="1"/>
  <c r="AN22" i="20" a="1"/>
  <c r="AN22" i="20" s="1"/>
  <c r="AO22" i="20" a="1"/>
  <c r="AO22" i="20" s="1"/>
  <c r="AP22" i="20" a="1"/>
  <c r="AP22" i="20" s="1"/>
  <c r="AQ22" i="20" a="1"/>
  <c r="AQ22" i="20" s="1"/>
  <c r="AR22" i="20" a="1"/>
  <c r="AR22" i="20" s="1"/>
  <c r="AS22" i="20" a="1"/>
  <c r="AS22" i="20" s="1"/>
  <c r="AT22" i="20" a="1"/>
  <c r="AT22" i="20" s="1"/>
  <c r="AA23" i="20" a="1"/>
  <c r="AA23" i="20" s="1"/>
  <c r="AB23" i="20" a="1"/>
  <c r="AB23" i="20" s="1"/>
  <c r="AC23" i="20" a="1"/>
  <c r="AC23" i="20" s="1"/>
  <c r="AD23" i="20" a="1"/>
  <c r="AD23" i="20" s="1"/>
  <c r="AE23" i="20" a="1"/>
  <c r="AE23" i="20" s="1"/>
  <c r="AF23" i="20" a="1"/>
  <c r="AF23" i="20" s="1"/>
  <c r="AG23" i="20" a="1"/>
  <c r="AG23" i="20" s="1"/>
  <c r="AH23" i="20" a="1"/>
  <c r="AH23" i="20" s="1"/>
  <c r="AI23" i="20" a="1"/>
  <c r="AI23" i="20" s="1"/>
  <c r="AJ23" i="20" a="1"/>
  <c r="AJ23" i="20" s="1"/>
  <c r="AK23" i="20" a="1"/>
  <c r="AK23" i="20" s="1"/>
  <c r="AL23" i="20" a="1"/>
  <c r="AL23" i="20" s="1"/>
  <c r="AM23" i="20" a="1"/>
  <c r="AM23" i="20" s="1"/>
  <c r="AN23" i="20" a="1"/>
  <c r="AN23" i="20" s="1"/>
  <c r="AO23" i="20" a="1"/>
  <c r="AO23" i="20" s="1"/>
  <c r="AP23" i="20" a="1"/>
  <c r="AP23" i="20" s="1"/>
  <c r="AQ23" i="20" a="1"/>
  <c r="AQ23" i="20" s="1"/>
  <c r="AR23" i="20" a="1"/>
  <c r="AR23" i="20" s="1"/>
  <c r="AS23" i="20" a="1"/>
  <c r="AS23" i="20" s="1"/>
  <c r="AT23" i="20" a="1"/>
  <c r="AT23" i="20" s="1"/>
  <c r="AA24" i="20" a="1"/>
  <c r="AA24" i="20" s="1"/>
  <c r="AB24" i="20" a="1"/>
  <c r="AB24" i="20" s="1"/>
  <c r="AC24" i="20" a="1"/>
  <c r="AC24" i="20" s="1"/>
  <c r="AD24" i="20" a="1"/>
  <c r="AD24" i="20" s="1"/>
  <c r="AE24" i="20" a="1"/>
  <c r="AE24" i="20" s="1"/>
  <c r="AF24" i="20" a="1"/>
  <c r="AF24" i="20" s="1"/>
  <c r="AG24" i="20" a="1"/>
  <c r="AG24" i="20" s="1"/>
  <c r="AH24" i="20" a="1"/>
  <c r="AH24" i="20" s="1"/>
  <c r="AI24" i="20" a="1"/>
  <c r="AI24" i="20" s="1"/>
  <c r="AJ24" i="20" a="1"/>
  <c r="AJ24" i="20" s="1"/>
  <c r="AK24" i="20" a="1"/>
  <c r="AK24" i="20" s="1"/>
  <c r="AL24" i="20" a="1"/>
  <c r="AL24" i="20" s="1"/>
  <c r="AM24" i="20" a="1"/>
  <c r="AM24" i="20" s="1"/>
  <c r="AN24" i="20" a="1"/>
  <c r="AN24" i="20" s="1"/>
  <c r="AO24" i="20" a="1"/>
  <c r="AO24" i="20" s="1"/>
  <c r="AP24" i="20" a="1"/>
  <c r="AP24" i="20" s="1"/>
  <c r="AQ24" i="20" a="1"/>
  <c r="AQ24" i="20" s="1"/>
  <c r="AR24" i="20" a="1"/>
  <c r="AR24" i="20" s="1"/>
  <c r="AS24" i="20" a="1"/>
  <c r="AS24" i="20" s="1"/>
  <c r="AT24" i="20" a="1"/>
  <c r="AT24" i="20" s="1"/>
  <c r="AA25" i="20" a="1"/>
  <c r="AA25" i="20" s="1"/>
  <c r="AB25" i="20" a="1"/>
  <c r="AB25" i="20" s="1"/>
  <c r="AC25" i="20" a="1"/>
  <c r="AC25" i="20" s="1"/>
  <c r="AD25" i="20" a="1"/>
  <c r="AD25" i="20" s="1"/>
  <c r="AE25" i="20" a="1"/>
  <c r="AE25" i="20" s="1"/>
  <c r="AF25" i="20" a="1"/>
  <c r="AF25" i="20" s="1"/>
  <c r="AG25" i="20" a="1"/>
  <c r="AG25" i="20" s="1"/>
  <c r="AH25" i="20" a="1"/>
  <c r="AH25" i="20" s="1"/>
  <c r="AI25" i="20" a="1"/>
  <c r="AI25" i="20" s="1"/>
  <c r="AJ25" i="20" a="1"/>
  <c r="AJ25" i="20" s="1"/>
  <c r="AK25" i="20" a="1"/>
  <c r="AK25" i="20" s="1"/>
  <c r="AL25" i="20" a="1"/>
  <c r="AL25" i="20" s="1"/>
  <c r="AM25" i="20" a="1"/>
  <c r="AM25" i="20" s="1"/>
  <c r="AN25" i="20" a="1"/>
  <c r="AN25" i="20" s="1"/>
  <c r="AO25" i="20" a="1"/>
  <c r="AO25" i="20" s="1"/>
  <c r="AP25" i="20" a="1"/>
  <c r="AP25" i="20" s="1"/>
  <c r="AQ25" i="20" a="1"/>
  <c r="AQ25" i="20" s="1"/>
  <c r="AR25" i="20" a="1"/>
  <c r="AR25" i="20" s="1"/>
  <c r="AS25" i="20" a="1"/>
  <c r="AS25" i="20" s="1"/>
  <c r="AT25" i="20" a="1"/>
  <c r="AT25" i="20" s="1"/>
  <c r="AA26" i="20" a="1"/>
  <c r="AA26" i="20" s="1"/>
  <c r="AB26" i="20" a="1"/>
  <c r="AB26" i="20" s="1"/>
  <c r="AC26" i="20" a="1"/>
  <c r="AC26" i="20" s="1"/>
  <c r="AD26" i="20" a="1"/>
  <c r="AD26" i="20" s="1"/>
  <c r="AE26" i="20" a="1"/>
  <c r="AE26" i="20" s="1"/>
  <c r="AF26" i="20" a="1"/>
  <c r="AF26" i="20" s="1"/>
  <c r="AG26" i="20" a="1"/>
  <c r="AG26" i="20" s="1"/>
  <c r="AH26" i="20" a="1"/>
  <c r="AH26" i="20" s="1"/>
  <c r="AI26" i="20" a="1"/>
  <c r="AI26" i="20" s="1"/>
  <c r="AJ26" i="20" a="1"/>
  <c r="AJ26" i="20" s="1"/>
  <c r="AK26" i="20" a="1"/>
  <c r="AK26" i="20" s="1"/>
  <c r="AL26" i="20" a="1"/>
  <c r="AL26" i="20" s="1"/>
  <c r="AM26" i="20" a="1"/>
  <c r="AM26" i="20" s="1"/>
  <c r="AN26" i="20" a="1"/>
  <c r="AN26" i="20" s="1"/>
  <c r="AO26" i="20" a="1"/>
  <c r="AO26" i="20" s="1"/>
  <c r="AP26" i="20" a="1"/>
  <c r="AP26" i="20" s="1"/>
  <c r="AQ26" i="20" a="1"/>
  <c r="AQ26" i="20" s="1"/>
  <c r="AR26" i="20" a="1"/>
  <c r="AR26" i="20" s="1"/>
  <c r="AS26" i="20" a="1"/>
  <c r="AS26" i="20" s="1"/>
  <c r="AT26" i="20" a="1"/>
  <c r="AT26" i="20" s="1"/>
  <c r="AA27" i="20" a="1"/>
  <c r="AA27" i="20" s="1"/>
  <c r="AB27" i="20" a="1"/>
  <c r="AB27" i="20" s="1"/>
  <c r="AC27" i="20" a="1"/>
  <c r="AC27" i="20" s="1"/>
  <c r="AD27" i="20" a="1"/>
  <c r="AD27" i="20" s="1"/>
  <c r="AE27" i="20" a="1"/>
  <c r="AE27" i="20" s="1"/>
  <c r="AF27" i="20" a="1"/>
  <c r="AF27" i="20" s="1"/>
  <c r="AG27" i="20" a="1"/>
  <c r="AG27" i="20" s="1"/>
  <c r="AH27" i="20" a="1"/>
  <c r="AH27" i="20" s="1"/>
  <c r="AI27" i="20" a="1"/>
  <c r="AI27" i="20" s="1"/>
  <c r="AJ27" i="20" a="1"/>
  <c r="AJ27" i="20" s="1"/>
  <c r="AK27" i="20" a="1"/>
  <c r="AK27" i="20" s="1"/>
  <c r="AL27" i="20" a="1"/>
  <c r="AL27" i="20" s="1"/>
  <c r="AM27" i="20" a="1"/>
  <c r="AM27" i="20" s="1"/>
  <c r="AN27" i="20" a="1"/>
  <c r="AN27" i="20" s="1"/>
  <c r="AO27" i="20" a="1"/>
  <c r="AO27" i="20" s="1"/>
  <c r="AP27" i="20" a="1"/>
  <c r="AP27" i="20" s="1"/>
  <c r="AQ27" i="20" a="1"/>
  <c r="AQ27" i="20" s="1"/>
  <c r="AR27" i="20" a="1"/>
  <c r="AR27" i="20" s="1"/>
  <c r="AS27" i="20" a="1"/>
  <c r="AS27" i="20" s="1"/>
  <c r="AT27" i="20" a="1"/>
  <c r="AT27" i="20" s="1"/>
  <c r="AA28" i="20" a="1"/>
  <c r="AA28" i="20" s="1"/>
  <c r="AB28" i="20" a="1"/>
  <c r="AB28" i="20" s="1"/>
  <c r="AC28" i="20" a="1"/>
  <c r="AC28" i="20" s="1"/>
  <c r="AD28" i="20" a="1"/>
  <c r="AD28" i="20" s="1"/>
  <c r="AE28" i="20" a="1"/>
  <c r="AE28" i="20" s="1"/>
  <c r="AF28" i="20" a="1"/>
  <c r="AF28" i="20" s="1"/>
  <c r="AG28" i="20" a="1"/>
  <c r="AG28" i="20" s="1"/>
  <c r="AH28" i="20" a="1"/>
  <c r="AH28" i="20" s="1"/>
  <c r="AI28" i="20" a="1"/>
  <c r="AI28" i="20" s="1"/>
  <c r="AJ28" i="20" a="1"/>
  <c r="AJ28" i="20" s="1"/>
  <c r="AK28" i="20" a="1"/>
  <c r="AK28" i="20" s="1"/>
  <c r="AL28" i="20" a="1"/>
  <c r="AL28" i="20" s="1"/>
  <c r="AM28" i="20" a="1"/>
  <c r="AM28" i="20" s="1"/>
  <c r="AN28" i="20" a="1"/>
  <c r="AN28" i="20" s="1"/>
  <c r="AO28" i="20" a="1"/>
  <c r="AO28" i="20" s="1"/>
  <c r="AP28" i="20" a="1"/>
  <c r="AP28" i="20" s="1"/>
  <c r="AQ28" i="20" a="1"/>
  <c r="AQ28" i="20" s="1"/>
  <c r="AR28" i="20" a="1"/>
  <c r="AR28" i="20" s="1"/>
  <c r="AS28" i="20" a="1"/>
  <c r="AS28" i="20" s="1"/>
  <c r="AT28" i="20" a="1"/>
  <c r="AT28" i="20" s="1"/>
  <c r="AA29" i="20" a="1"/>
  <c r="AA29" i="20" s="1"/>
  <c r="AB29" i="20" a="1"/>
  <c r="AB29" i="20" s="1"/>
  <c r="AC29" i="20" a="1"/>
  <c r="AC29" i="20" s="1"/>
  <c r="AD29" i="20" a="1"/>
  <c r="AD29" i="20" s="1"/>
  <c r="AE29" i="20" a="1"/>
  <c r="AE29" i="20" s="1"/>
  <c r="AF29" i="20" a="1"/>
  <c r="AF29" i="20" s="1"/>
  <c r="AG29" i="20" a="1"/>
  <c r="AG29" i="20" s="1"/>
  <c r="AH29" i="20" a="1"/>
  <c r="AH29" i="20" s="1"/>
  <c r="AI29" i="20" a="1"/>
  <c r="AI29" i="20" s="1"/>
  <c r="AJ29" i="20" a="1"/>
  <c r="AJ29" i="20" s="1"/>
  <c r="AK29" i="20" a="1"/>
  <c r="AK29" i="20" s="1"/>
  <c r="AL29" i="20" a="1"/>
  <c r="AL29" i="20" s="1"/>
  <c r="AM29" i="20" a="1"/>
  <c r="AM29" i="20" s="1"/>
  <c r="AN29" i="20" a="1"/>
  <c r="AN29" i="20" s="1"/>
  <c r="AO29" i="20" a="1"/>
  <c r="AO29" i="20" s="1"/>
  <c r="AP29" i="20" a="1"/>
  <c r="AP29" i="20" s="1"/>
  <c r="AQ29" i="20" a="1"/>
  <c r="AQ29" i="20" s="1"/>
  <c r="AR29" i="20" a="1"/>
  <c r="AR29" i="20" s="1"/>
  <c r="AS29" i="20" a="1"/>
  <c r="AS29" i="20" s="1"/>
  <c r="AT29" i="20" a="1"/>
  <c r="AT29" i="20" s="1"/>
  <c r="AA30" i="20" a="1"/>
  <c r="AA30" i="20" s="1"/>
  <c r="AB30" i="20" a="1"/>
  <c r="AB30" i="20" s="1"/>
  <c r="AC30" i="20" a="1"/>
  <c r="AC30" i="20" s="1"/>
  <c r="AD30" i="20" a="1"/>
  <c r="AD30" i="20" s="1"/>
  <c r="AE30" i="20" a="1"/>
  <c r="AE30" i="20" s="1"/>
  <c r="AF30" i="20" a="1"/>
  <c r="AF30" i="20" s="1"/>
  <c r="AG30" i="20" a="1"/>
  <c r="AG30" i="20" s="1"/>
  <c r="AH30" i="20" a="1"/>
  <c r="AH30" i="20" s="1"/>
  <c r="AI30" i="20" a="1"/>
  <c r="AI30" i="20" s="1"/>
  <c r="AJ30" i="20" a="1"/>
  <c r="AJ30" i="20" s="1"/>
  <c r="AK30" i="20" a="1"/>
  <c r="AK30" i="20" s="1"/>
  <c r="AL30" i="20" a="1"/>
  <c r="AL30" i="20" s="1"/>
  <c r="AM30" i="20" a="1"/>
  <c r="AM30" i="20" s="1"/>
  <c r="AN30" i="20" a="1"/>
  <c r="AN30" i="20" s="1"/>
  <c r="AO30" i="20" a="1"/>
  <c r="AO30" i="20" s="1"/>
  <c r="AP30" i="20" a="1"/>
  <c r="AP30" i="20" s="1"/>
  <c r="AQ30" i="20" a="1"/>
  <c r="AQ30" i="20" s="1"/>
  <c r="AR30" i="20" a="1"/>
  <c r="AR30" i="20" s="1"/>
  <c r="AS30" i="20" a="1"/>
  <c r="AS30" i="20" s="1"/>
  <c r="AT30" i="20" a="1"/>
  <c r="AT30" i="20" s="1"/>
  <c r="AA31" i="20" a="1"/>
  <c r="AA31" i="20" s="1"/>
  <c r="AB31" i="20" a="1"/>
  <c r="AB31" i="20" s="1"/>
  <c r="AC31" i="20" a="1"/>
  <c r="AC31" i="20" s="1"/>
  <c r="AD31" i="20" a="1"/>
  <c r="AD31" i="20" s="1"/>
  <c r="AE31" i="20" a="1"/>
  <c r="AE31" i="20" s="1"/>
  <c r="AF31" i="20" a="1"/>
  <c r="AF31" i="20" s="1"/>
  <c r="AG31" i="20" a="1"/>
  <c r="AG31" i="20" s="1"/>
  <c r="AH31" i="20" a="1"/>
  <c r="AH31" i="20" s="1"/>
  <c r="AI31" i="20" a="1"/>
  <c r="AI31" i="20" s="1"/>
  <c r="AJ31" i="20" a="1"/>
  <c r="AJ31" i="20" s="1"/>
  <c r="AK31" i="20" a="1"/>
  <c r="AK31" i="20" s="1"/>
  <c r="AL31" i="20" a="1"/>
  <c r="AL31" i="20" s="1"/>
  <c r="AM31" i="20" a="1"/>
  <c r="AM31" i="20" s="1"/>
  <c r="AN31" i="20" a="1"/>
  <c r="AN31" i="20" s="1"/>
  <c r="AO31" i="20" a="1"/>
  <c r="AO31" i="20" s="1"/>
  <c r="AP31" i="20" a="1"/>
  <c r="AP31" i="20" s="1"/>
  <c r="AQ31" i="20" a="1"/>
  <c r="AQ31" i="20" s="1"/>
  <c r="AR31" i="20" a="1"/>
  <c r="AR31" i="20" s="1"/>
  <c r="AS31" i="20" a="1"/>
  <c r="AS31" i="20" s="1"/>
  <c r="AT31" i="20" a="1"/>
  <c r="AT31" i="20" s="1"/>
  <c r="AA32" i="20" a="1"/>
  <c r="AA32" i="20" s="1"/>
  <c r="AB32" i="20" a="1"/>
  <c r="AB32" i="20" s="1"/>
  <c r="AC32" i="20" a="1"/>
  <c r="AC32" i="20" s="1"/>
  <c r="AD32" i="20" a="1"/>
  <c r="AD32" i="20" s="1"/>
  <c r="AE32" i="20" a="1"/>
  <c r="AE32" i="20" s="1"/>
  <c r="AF32" i="20" a="1"/>
  <c r="AF32" i="20" s="1"/>
  <c r="AG32" i="20" a="1"/>
  <c r="AG32" i="20" s="1"/>
  <c r="AH32" i="20" a="1"/>
  <c r="AH32" i="20" s="1"/>
  <c r="AI32" i="20" a="1"/>
  <c r="AI32" i="20" s="1"/>
  <c r="AJ32" i="20" a="1"/>
  <c r="AJ32" i="20" s="1"/>
  <c r="AK32" i="20" a="1"/>
  <c r="AK32" i="20" s="1"/>
  <c r="AL32" i="20" a="1"/>
  <c r="AL32" i="20" s="1"/>
  <c r="AM32" i="20" a="1"/>
  <c r="AM32" i="20" s="1"/>
  <c r="AN32" i="20" a="1"/>
  <c r="AN32" i="20" s="1"/>
  <c r="AO32" i="20" a="1"/>
  <c r="AO32" i="20" s="1"/>
  <c r="AP32" i="20" a="1"/>
  <c r="AP32" i="20" s="1"/>
  <c r="AQ32" i="20" a="1"/>
  <c r="AQ32" i="20" s="1"/>
  <c r="AR32" i="20" a="1"/>
  <c r="AR32" i="20" s="1"/>
  <c r="AS32" i="20" a="1"/>
  <c r="AS32" i="20" s="1"/>
  <c r="AT32" i="20" a="1"/>
  <c r="AT32" i="20" s="1"/>
  <c r="AA33" i="20" a="1"/>
  <c r="AA33" i="20" s="1"/>
  <c r="AB33" i="20" a="1"/>
  <c r="AB33" i="20" s="1"/>
  <c r="AC33" i="20" a="1"/>
  <c r="AC33" i="20" s="1"/>
  <c r="AD33" i="20" a="1"/>
  <c r="AD33" i="20" s="1"/>
  <c r="AE33" i="20" a="1"/>
  <c r="AE33" i="20" s="1"/>
  <c r="AF33" i="20" a="1"/>
  <c r="AF33" i="20" s="1"/>
  <c r="AG33" i="20" a="1"/>
  <c r="AG33" i="20" s="1"/>
  <c r="AH33" i="20" a="1"/>
  <c r="AH33" i="20" s="1"/>
  <c r="AI33" i="20" a="1"/>
  <c r="AI33" i="20" s="1"/>
  <c r="AJ33" i="20" a="1"/>
  <c r="AJ33" i="20" s="1"/>
  <c r="AK33" i="20" a="1"/>
  <c r="AK33" i="20" s="1"/>
  <c r="AL33" i="20" a="1"/>
  <c r="AL33" i="20" s="1"/>
  <c r="AM33" i="20" a="1"/>
  <c r="AM33" i="20" s="1"/>
  <c r="AN33" i="20" a="1"/>
  <c r="AN33" i="20" s="1"/>
  <c r="AO33" i="20" a="1"/>
  <c r="AO33" i="20" s="1"/>
  <c r="AP33" i="20" a="1"/>
  <c r="AP33" i="20" s="1"/>
  <c r="AQ33" i="20" a="1"/>
  <c r="AQ33" i="20" s="1"/>
  <c r="AR33" i="20" a="1"/>
  <c r="AR33" i="20" s="1"/>
  <c r="AS33" i="20" a="1"/>
  <c r="AS33" i="20" s="1"/>
  <c r="AT33" i="20" a="1"/>
  <c r="AT33" i="20" s="1"/>
  <c r="AA34" i="20" a="1"/>
  <c r="AA34" i="20" s="1"/>
  <c r="AB34" i="20" a="1"/>
  <c r="AB34" i="20" s="1"/>
  <c r="AC34" i="20" a="1"/>
  <c r="AC34" i="20" s="1"/>
  <c r="AD34" i="20" a="1"/>
  <c r="AD34" i="20" s="1"/>
  <c r="AE34" i="20" a="1"/>
  <c r="AE34" i="20" s="1"/>
  <c r="AF34" i="20" a="1"/>
  <c r="AF34" i="20" s="1"/>
  <c r="AG34" i="20" a="1"/>
  <c r="AG34" i="20" s="1"/>
  <c r="AH34" i="20" a="1"/>
  <c r="AH34" i="20" s="1"/>
  <c r="AI34" i="20" a="1"/>
  <c r="AI34" i="20" s="1"/>
  <c r="AJ34" i="20" a="1"/>
  <c r="AJ34" i="20" s="1"/>
  <c r="AK34" i="20" a="1"/>
  <c r="AK34" i="20" s="1"/>
  <c r="AL34" i="20" a="1"/>
  <c r="AL34" i="20" s="1"/>
  <c r="AM34" i="20" a="1"/>
  <c r="AM34" i="20" s="1"/>
  <c r="AN34" i="20" a="1"/>
  <c r="AN34" i="20" s="1"/>
  <c r="AO34" i="20" a="1"/>
  <c r="AO34" i="20" s="1"/>
  <c r="AP34" i="20" a="1"/>
  <c r="AP34" i="20" s="1"/>
  <c r="AQ34" i="20" a="1"/>
  <c r="AQ34" i="20" s="1"/>
  <c r="AR34" i="20" a="1"/>
  <c r="AR34" i="20" s="1"/>
  <c r="AS34" i="20" a="1"/>
  <c r="AS34" i="20" s="1"/>
  <c r="AT34" i="20" a="1"/>
  <c r="AT34" i="20" s="1"/>
  <c r="AA35" i="20" a="1"/>
  <c r="AA35" i="20" s="1"/>
  <c r="AB35" i="20" a="1"/>
  <c r="AB35" i="20" s="1"/>
  <c r="AC35" i="20" a="1"/>
  <c r="AC35" i="20" s="1"/>
  <c r="AD35" i="20" a="1"/>
  <c r="AD35" i="20" s="1"/>
  <c r="AE35" i="20" a="1"/>
  <c r="AE35" i="20" s="1"/>
  <c r="AF35" i="20" a="1"/>
  <c r="AF35" i="20" s="1"/>
  <c r="AG35" i="20" a="1"/>
  <c r="AG35" i="20" s="1"/>
  <c r="AH35" i="20" a="1"/>
  <c r="AH35" i="20" s="1"/>
  <c r="AI35" i="20" a="1"/>
  <c r="AI35" i="20" s="1"/>
  <c r="AJ35" i="20" a="1"/>
  <c r="AJ35" i="20" s="1"/>
  <c r="AK35" i="20" a="1"/>
  <c r="AK35" i="20" s="1"/>
  <c r="AL35" i="20" a="1"/>
  <c r="AL35" i="20" s="1"/>
  <c r="AM35" i="20" a="1"/>
  <c r="AM35" i="20" s="1"/>
  <c r="AN35" i="20" a="1"/>
  <c r="AN35" i="20" s="1"/>
  <c r="AO35" i="20" a="1"/>
  <c r="AO35" i="20" s="1"/>
  <c r="AP35" i="20" a="1"/>
  <c r="AP35" i="20" s="1"/>
  <c r="AQ35" i="20" a="1"/>
  <c r="AQ35" i="20" s="1"/>
  <c r="AR35" i="20" a="1"/>
  <c r="AR35" i="20" s="1"/>
  <c r="AS35" i="20" a="1"/>
  <c r="AS35" i="20" s="1"/>
  <c r="AT35" i="20" a="1"/>
  <c r="AT35" i="20" s="1"/>
  <c r="AA36" i="20" a="1"/>
  <c r="AA36" i="20" s="1"/>
  <c r="AB36" i="20" a="1"/>
  <c r="AB36" i="20" s="1"/>
  <c r="AC36" i="20" a="1"/>
  <c r="AC36" i="20" s="1"/>
  <c r="AD36" i="20" a="1"/>
  <c r="AD36" i="20" s="1"/>
  <c r="AE36" i="20" a="1"/>
  <c r="AE36" i="20" s="1"/>
  <c r="AF36" i="20" a="1"/>
  <c r="AF36" i="20" s="1"/>
  <c r="AG36" i="20" a="1"/>
  <c r="AG36" i="20" s="1"/>
  <c r="AH36" i="20" a="1"/>
  <c r="AH36" i="20" s="1"/>
  <c r="AI36" i="20" a="1"/>
  <c r="AI36" i="20" s="1"/>
  <c r="AJ36" i="20" a="1"/>
  <c r="AJ36" i="20" s="1"/>
  <c r="AK36" i="20" a="1"/>
  <c r="AK36" i="20" s="1"/>
  <c r="AL36" i="20" a="1"/>
  <c r="AL36" i="20" s="1"/>
  <c r="AM36" i="20" a="1"/>
  <c r="AM36" i="20" s="1"/>
  <c r="AN36" i="20" a="1"/>
  <c r="AN36" i="20" s="1"/>
  <c r="AO36" i="20" a="1"/>
  <c r="AO36" i="20" s="1"/>
  <c r="AP36" i="20" a="1"/>
  <c r="AP36" i="20" s="1"/>
  <c r="AQ36" i="20" a="1"/>
  <c r="AQ36" i="20" s="1"/>
  <c r="AR36" i="20" a="1"/>
  <c r="AR36" i="20" s="1"/>
  <c r="AS36" i="20" a="1"/>
  <c r="AS36" i="20" s="1"/>
  <c r="AT36" i="20" a="1"/>
  <c r="AT36" i="20" s="1"/>
  <c r="AA37" i="20" a="1"/>
  <c r="AA37" i="20" s="1"/>
  <c r="AB37" i="20" a="1"/>
  <c r="AB37" i="20" s="1"/>
  <c r="AC37" i="20" a="1"/>
  <c r="AC37" i="20" s="1"/>
  <c r="AD37" i="20" a="1"/>
  <c r="AD37" i="20" s="1"/>
  <c r="AE37" i="20" a="1"/>
  <c r="AE37" i="20" s="1"/>
  <c r="AF37" i="20" a="1"/>
  <c r="AF37" i="20" s="1"/>
  <c r="AG37" i="20" a="1"/>
  <c r="AG37" i="20" s="1"/>
  <c r="AH37" i="20" a="1"/>
  <c r="AH37" i="20" s="1"/>
  <c r="AI37" i="20" a="1"/>
  <c r="AI37" i="20" s="1"/>
  <c r="AJ37" i="20" a="1"/>
  <c r="AJ37" i="20" s="1"/>
  <c r="AK37" i="20" a="1"/>
  <c r="AK37" i="20" s="1"/>
  <c r="AL37" i="20" a="1"/>
  <c r="AL37" i="20" s="1"/>
  <c r="AM37" i="20" a="1"/>
  <c r="AM37" i="20" s="1"/>
  <c r="AN37" i="20" a="1"/>
  <c r="AN37" i="20" s="1"/>
  <c r="AO37" i="20" a="1"/>
  <c r="AO37" i="20" s="1"/>
  <c r="AP37" i="20" a="1"/>
  <c r="AP37" i="20" s="1"/>
  <c r="AQ37" i="20" a="1"/>
  <c r="AQ37" i="20" s="1"/>
  <c r="AR37" i="20" a="1"/>
  <c r="AR37" i="20" s="1"/>
  <c r="AS37" i="20" a="1"/>
  <c r="AS37" i="20" s="1"/>
  <c r="AT37" i="20" a="1"/>
  <c r="AT37" i="20" s="1"/>
  <c r="AA38" i="20" a="1"/>
  <c r="AA38" i="20" s="1"/>
  <c r="AB38" i="20" a="1"/>
  <c r="AB38" i="20" s="1"/>
  <c r="AC38" i="20" a="1"/>
  <c r="AC38" i="20" s="1"/>
  <c r="AD38" i="20" a="1"/>
  <c r="AD38" i="20" s="1"/>
  <c r="AE38" i="20" a="1"/>
  <c r="AE38" i="20" s="1"/>
  <c r="AF38" i="20" a="1"/>
  <c r="AF38" i="20" s="1"/>
  <c r="AG38" i="20" a="1"/>
  <c r="AG38" i="20" s="1"/>
  <c r="AH38" i="20" a="1"/>
  <c r="AH38" i="20" s="1"/>
  <c r="AI38" i="20" a="1"/>
  <c r="AI38" i="20" s="1"/>
  <c r="AJ38" i="20" a="1"/>
  <c r="AJ38" i="20" s="1"/>
  <c r="AK38" i="20" a="1"/>
  <c r="AK38" i="20" s="1"/>
  <c r="AL38" i="20" a="1"/>
  <c r="AL38" i="20" s="1"/>
  <c r="AM38" i="20" a="1"/>
  <c r="AM38" i="20" s="1"/>
  <c r="AN38" i="20" a="1"/>
  <c r="AN38" i="20" s="1"/>
  <c r="AO38" i="20" a="1"/>
  <c r="AO38" i="20" s="1"/>
  <c r="AP38" i="20" a="1"/>
  <c r="AP38" i="20" s="1"/>
  <c r="AQ38" i="20" a="1"/>
  <c r="AQ38" i="20" s="1"/>
  <c r="AR38" i="20" a="1"/>
  <c r="AR38" i="20" s="1"/>
  <c r="AS38" i="20" a="1"/>
  <c r="AS38" i="20" s="1"/>
  <c r="AT38" i="20" a="1"/>
  <c r="AT38" i="20" s="1"/>
  <c r="AA39" i="20" a="1"/>
  <c r="AA39" i="20" s="1"/>
  <c r="AB39" i="20" a="1"/>
  <c r="AB39" i="20" s="1"/>
  <c r="AC39" i="20" a="1"/>
  <c r="AC39" i="20" s="1"/>
  <c r="AD39" i="20" a="1"/>
  <c r="AD39" i="20" s="1"/>
  <c r="AE39" i="20" a="1"/>
  <c r="AE39" i="20" s="1"/>
  <c r="AF39" i="20" a="1"/>
  <c r="AF39" i="20" s="1"/>
  <c r="AG39" i="20" a="1"/>
  <c r="AG39" i="20" s="1"/>
  <c r="AH39" i="20" a="1"/>
  <c r="AH39" i="20" s="1"/>
  <c r="AI39" i="20" a="1"/>
  <c r="AI39" i="20" s="1"/>
  <c r="AJ39" i="20" a="1"/>
  <c r="AJ39" i="20" s="1"/>
  <c r="AK39" i="20" a="1"/>
  <c r="AK39" i="20" s="1"/>
  <c r="AL39" i="20" a="1"/>
  <c r="AL39" i="20" s="1"/>
  <c r="AM39" i="20" a="1"/>
  <c r="AM39" i="20" s="1"/>
  <c r="AN39" i="20" a="1"/>
  <c r="AN39" i="20" s="1"/>
  <c r="AO39" i="20" a="1"/>
  <c r="AO39" i="20" s="1"/>
  <c r="AP39" i="20" a="1"/>
  <c r="AP39" i="20" s="1"/>
  <c r="AQ39" i="20" a="1"/>
  <c r="AQ39" i="20" s="1"/>
  <c r="AR39" i="20" a="1"/>
  <c r="AR39" i="20" s="1"/>
  <c r="AS39" i="20" a="1"/>
  <c r="AS39" i="20" s="1"/>
  <c r="AT39" i="20" a="1"/>
  <c r="AT39" i="20" s="1"/>
  <c r="AA40" i="20" a="1"/>
  <c r="AA40" i="20" s="1"/>
  <c r="AB40" i="20" a="1"/>
  <c r="AB40" i="20" s="1"/>
  <c r="AC40" i="20" a="1"/>
  <c r="AC40" i="20" s="1"/>
  <c r="AD40" i="20" a="1"/>
  <c r="AD40" i="20" s="1"/>
  <c r="AE40" i="20" a="1"/>
  <c r="AE40" i="20" s="1"/>
  <c r="AF40" i="20" a="1"/>
  <c r="AF40" i="20" s="1"/>
  <c r="AG40" i="20" a="1"/>
  <c r="AG40" i="20" s="1"/>
  <c r="AH40" i="20" a="1"/>
  <c r="AH40" i="20" s="1"/>
  <c r="AI40" i="20" a="1"/>
  <c r="AI40" i="20" s="1"/>
  <c r="AJ40" i="20" a="1"/>
  <c r="AJ40" i="20" s="1"/>
  <c r="AK40" i="20" a="1"/>
  <c r="AK40" i="20" s="1"/>
  <c r="AL40" i="20" a="1"/>
  <c r="AL40" i="20" s="1"/>
  <c r="AM40" i="20" a="1"/>
  <c r="AM40" i="20" s="1"/>
  <c r="AN40" i="20" a="1"/>
  <c r="AN40" i="20" s="1"/>
  <c r="AO40" i="20" a="1"/>
  <c r="AO40" i="20" s="1"/>
  <c r="AP40" i="20" a="1"/>
  <c r="AP40" i="20" s="1"/>
  <c r="AQ40" i="20" a="1"/>
  <c r="AQ40" i="20" s="1"/>
  <c r="AR40" i="20" a="1"/>
  <c r="AR40" i="20" s="1"/>
  <c r="AS40" i="20" a="1"/>
  <c r="AS40" i="20" s="1"/>
  <c r="AT40" i="20" a="1"/>
  <c r="AT40" i="20" s="1"/>
  <c r="AA41" i="20" a="1"/>
  <c r="AA41" i="20" s="1"/>
  <c r="AB41" i="20" a="1"/>
  <c r="AB41" i="20" s="1"/>
  <c r="AC41" i="20" a="1"/>
  <c r="AC41" i="20" s="1"/>
  <c r="AD41" i="20" a="1"/>
  <c r="AD41" i="20" s="1"/>
  <c r="AE41" i="20" a="1"/>
  <c r="AE41" i="20" s="1"/>
  <c r="AF41" i="20" a="1"/>
  <c r="AF41" i="20" s="1"/>
  <c r="AG41" i="20" a="1"/>
  <c r="AG41" i="20" s="1"/>
  <c r="AH41" i="20" a="1"/>
  <c r="AH41" i="20" s="1"/>
  <c r="AI41" i="20" a="1"/>
  <c r="AI41" i="20" s="1"/>
  <c r="AJ41" i="20" a="1"/>
  <c r="AJ41" i="20" s="1"/>
  <c r="AK41" i="20" a="1"/>
  <c r="AK41" i="20" s="1"/>
  <c r="AL41" i="20" a="1"/>
  <c r="AL41" i="20" s="1"/>
  <c r="AM41" i="20" a="1"/>
  <c r="AM41" i="20" s="1"/>
  <c r="AN41" i="20" a="1"/>
  <c r="AN41" i="20" s="1"/>
  <c r="AO41" i="20" a="1"/>
  <c r="AO41" i="20" s="1"/>
  <c r="AP41" i="20" a="1"/>
  <c r="AP41" i="20" s="1"/>
  <c r="AQ41" i="20" a="1"/>
  <c r="AQ41" i="20" s="1"/>
  <c r="AR41" i="20" a="1"/>
  <c r="AR41" i="20" s="1"/>
  <c r="AS41" i="20" a="1"/>
  <c r="AS41" i="20" s="1"/>
  <c r="AT41" i="20" a="1"/>
  <c r="AT41" i="20" s="1"/>
  <c r="AA42" i="20" a="1"/>
  <c r="AA42" i="20" s="1"/>
  <c r="AB42" i="20" a="1"/>
  <c r="AB42" i="20" s="1"/>
  <c r="AC42" i="20" a="1"/>
  <c r="AC42" i="20" s="1"/>
  <c r="AD42" i="20" a="1"/>
  <c r="AD42" i="20" s="1"/>
  <c r="AE42" i="20" a="1"/>
  <c r="AE42" i="20" s="1"/>
  <c r="AF42" i="20" a="1"/>
  <c r="AF42" i="20" s="1"/>
  <c r="AG42" i="20" a="1"/>
  <c r="AG42" i="20" s="1"/>
  <c r="AH42" i="20" a="1"/>
  <c r="AH42" i="20" s="1"/>
  <c r="AI42" i="20" a="1"/>
  <c r="AI42" i="20" s="1"/>
  <c r="AJ42" i="20" a="1"/>
  <c r="AJ42" i="20" s="1"/>
  <c r="AK42" i="20" a="1"/>
  <c r="AK42" i="20" s="1"/>
  <c r="AL42" i="20" a="1"/>
  <c r="AL42" i="20" s="1"/>
  <c r="AM42" i="20" a="1"/>
  <c r="AM42" i="20" s="1"/>
  <c r="AN42" i="20" a="1"/>
  <c r="AN42" i="20" s="1"/>
  <c r="AO42" i="20" a="1"/>
  <c r="AO42" i="20" s="1"/>
  <c r="AP42" i="20" a="1"/>
  <c r="AP42" i="20" s="1"/>
  <c r="AQ42" i="20" a="1"/>
  <c r="AQ42" i="20" s="1"/>
  <c r="AR42" i="20" a="1"/>
  <c r="AR42" i="20" s="1"/>
  <c r="AS42" i="20" a="1"/>
  <c r="AS42" i="20" s="1"/>
  <c r="AT42" i="20" a="1"/>
  <c r="AT42" i="20" s="1"/>
  <c r="AA43" i="20" a="1"/>
  <c r="AA43" i="20" s="1"/>
  <c r="AB43" i="20" a="1"/>
  <c r="AB43" i="20" s="1"/>
  <c r="AC43" i="20" a="1"/>
  <c r="AC43" i="20" s="1"/>
  <c r="AD43" i="20" a="1"/>
  <c r="AD43" i="20" s="1"/>
  <c r="AE43" i="20" a="1"/>
  <c r="AE43" i="20" s="1"/>
  <c r="AF43" i="20" a="1"/>
  <c r="AF43" i="20" s="1"/>
  <c r="AG43" i="20" a="1"/>
  <c r="AG43" i="20" s="1"/>
  <c r="AH43" i="20" a="1"/>
  <c r="AH43" i="20" s="1"/>
  <c r="AI43" i="20" a="1"/>
  <c r="AI43" i="20" s="1"/>
  <c r="AJ43" i="20" a="1"/>
  <c r="AJ43" i="20" s="1"/>
  <c r="AK43" i="20" a="1"/>
  <c r="AK43" i="20" s="1"/>
  <c r="AL43" i="20" a="1"/>
  <c r="AL43" i="20" s="1"/>
  <c r="AM43" i="20" a="1"/>
  <c r="AM43" i="20" s="1"/>
  <c r="AN43" i="20" a="1"/>
  <c r="AN43" i="20" s="1"/>
  <c r="AO43" i="20" a="1"/>
  <c r="AO43" i="20" s="1"/>
  <c r="AP43" i="20" a="1"/>
  <c r="AP43" i="20" s="1"/>
  <c r="AQ43" i="20" a="1"/>
  <c r="AQ43" i="20" s="1"/>
  <c r="AR43" i="20" a="1"/>
  <c r="AR43" i="20" s="1"/>
  <c r="AS43" i="20" a="1"/>
  <c r="AS43" i="20" s="1"/>
  <c r="AT43" i="20" a="1"/>
  <c r="AT43" i="20" s="1"/>
  <c r="AA44" i="20" a="1"/>
  <c r="AA44" i="20" s="1"/>
  <c r="AB44" i="20" a="1"/>
  <c r="AB44" i="20" s="1"/>
  <c r="AC44" i="20" a="1"/>
  <c r="AC44" i="20" s="1"/>
  <c r="AD44" i="20" a="1"/>
  <c r="AD44" i="20" s="1"/>
  <c r="AE44" i="20" a="1"/>
  <c r="AE44" i="20" s="1"/>
  <c r="AF44" i="20" a="1"/>
  <c r="AF44" i="20" s="1"/>
  <c r="AG44" i="20" a="1"/>
  <c r="AG44" i="20" s="1"/>
  <c r="AH44" i="20" a="1"/>
  <c r="AH44" i="20" s="1"/>
  <c r="AI44" i="20" a="1"/>
  <c r="AI44" i="20" s="1"/>
  <c r="AJ44" i="20" a="1"/>
  <c r="AJ44" i="20" s="1"/>
  <c r="AK44" i="20" a="1"/>
  <c r="AK44" i="20" s="1"/>
  <c r="AL44" i="20" a="1"/>
  <c r="AL44" i="20" s="1"/>
  <c r="AM44" i="20" a="1"/>
  <c r="AM44" i="20" s="1"/>
  <c r="AN44" i="20" a="1"/>
  <c r="AN44" i="20" s="1"/>
  <c r="AO44" i="20" a="1"/>
  <c r="AO44" i="20" s="1"/>
  <c r="AP44" i="20" a="1"/>
  <c r="AP44" i="20" s="1"/>
  <c r="AQ44" i="20" a="1"/>
  <c r="AQ44" i="20" s="1"/>
  <c r="AR44" i="20" a="1"/>
  <c r="AR44" i="20" s="1"/>
  <c r="AS44" i="20" a="1"/>
  <c r="AS44" i="20" s="1"/>
  <c r="AT44" i="20" a="1"/>
  <c r="AT44" i="20" s="1"/>
  <c r="AA45" i="20" a="1"/>
  <c r="AA45" i="20" s="1"/>
  <c r="AB45" i="20" a="1"/>
  <c r="AB45" i="20" s="1"/>
  <c r="AC45" i="20" a="1"/>
  <c r="AC45" i="20" s="1"/>
  <c r="AD45" i="20" a="1"/>
  <c r="AD45" i="20" s="1"/>
  <c r="AE45" i="20" a="1"/>
  <c r="AE45" i="20" s="1"/>
  <c r="AF45" i="20" a="1"/>
  <c r="AF45" i="20" s="1"/>
  <c r="AG45" i="20" a="1"/>
  <c r="AG45" i="20" s="1"/>
  <c r="AH45" i="20" a="1"/>
  <c r="AH45" i="20" s="1"/>
  <c r="AI45" i="20" a="1"/>
  <c r="AI45" i="20" s="1"/>
  <c r="AJ45" i="20" a="1"/>
  <c r="AJ45" i="20" s="1"/>
  <c r="AK45" i="20" a="1"/>
  <c r="AK45" i="20" s="1"/>
  <c r="AL45" i="20" a="1"/>
  <c r="AL45" i="20" s="1"/>
  <c r="AM45" i="20" a="1"/>
  <c r="AM45" i="20" s="1"/>
  <c r="AN45" i="20" a="1"/>
  <c r="AN45" i="20" s="1"/>
  <c r="AO45" i="20" a="1"/>
  <c r="AO45" i="20" s="1"/>
  <c r="AP45" i="20" a="1"/>
  <c r="AP45" i="20" s="1"/>
  <c r="AQ45" i="20" a="1"/>
  <c r="AQ45" i="20" s="1"/>
  <c r="AR45" i="20" a="1"/>
  <c r="AR45" i="20" s="1"/>
  <c r="AS45" i="20" a="1"/>
  <c r="AS45" i="20" s="1"/>
  <c r="AT45" i="20" a="1"/>
  <c r="AT45" i="20" s="1"/>
  <c r="AA46" i="20" a="1"/>
  <c r="AA46" i="20" s="1"/>
  <c r="AB46" i="20" a="1"/>
  <c r="AB46" i="20" s="1"/>
  <c r="AC46" i="20" a="1"/>
  <c r="AC46" i="20" s="1"/>
  <c r="AD46" i="20" a="1"/>
  <c r="AD46" i="20" s="1"/>
  <c r="AE46" i="20" a="1"/>
  <c r="AE46" i="20" s="1"/>
  <c r="AF46" i="20" a="1"/>
  <c r="AF46" i="20" s="1"/>
  <c r="AG46" i="20" a="1"/>
  <c r="AG46" i="20" s="1"/>
  <c r="AH46" i="20" a="1"/>
  <c r="AH46" i="20" s="1"/>
  <c r="AI46" i="20" a="1"/>
  <c r="AI46" i="20" s="1"/>
  <c r="AJ46" i="20" a="1"/>
  <c r="AJ46" i="20" s="1"/>
  <c r="AK46" i="20" a="1"/>
  <c r="AK46" i="20" s="1"/>
  <c r="AL46" i="20" a="1"/>
  <c r="AL46" i="20" s="1"/>
  <c r="AM46" i="20" a="1"/>
  <c r="AM46" i="20" s="1"/>
  <c r="AN46" i="20" a="1"/>
  <c r="AN46" i="20" s="1"/>
  <c r="AO46" i="20" a="1"/>
  <c r="AO46" i="20" s="1"/>
  <c r="AP46" i="20" a="1"/>
  <c r="AP46" i="20" s="1"/>
  <c r="AQ46" i="20" a="1"/>
  <c r="AQ46" i="20" s="1"/>
  <c r="AR46" i="20" a="1"/>
  <c r="AR46" i="20" s="1"/>
  <c r="AS46" i="20" a="1"/>
  <c r="AS46" i="20" s="1"/>
  <c r="AT46" i="20" a="1"/>
  <c r="AT46" i="20" s="1"/>
  <c r="AA47" i="20" a="1"/>
  <c r="AA47" i="20" s="1"/>
  <c r="AB47" i="20" a="1"/>
  <c r="AB47" i="20" s="1"/>
  <c r="AC47" i="20" a="1"/>
  <c r="AC47" i="20" s="1"/>
  <c r="AD47" i="20" a="1"/>
  <c r="AD47" i="20" s="1"/>
  <c r="AE47" i="20" a="1"/>
  <c r="AE47" i="20" s="1"/>
  <c r="AF47" i="20" a="1"/>
  <c r="AF47" i="20" s="1"/>
  <c r="AG47" i="20" a="1"/>
  <c r="AG47" i="20" s="1"/>
  <c r="AH47" i="20" a="1"/>
  <c r="AH47" i="20" s="1"/>
  <c r="AI47" i="20" a="1"/>
  <c r="AI47" i="20" s="1"/>
  <c r="AJ47" i="20" a="1"/>
  <c r="AJ47" i="20" s="1"/>
  <c r="AK47" i="20" a="1"/>
  <c r="AK47" i="20" s="1"/>
  <c r="AL47" i="20" a="1"/>
  <c r="AL47" i="20" s="1"/>
  <c r="AM47" i="20" a="1"/>
  <c r="AM47" i="20" s="1"/>
  <c r="AN47" i="20" a="1"/>
  <c r="AN47" i="20" s="1"/>
  <c r="AO47" i="20" a="1"/>
  <c r="AO47" i="20" s="1"/>
  <c r="AP47" i="20" a="1"/>
  <c r="AP47" i="20" s="1"/>
  <c r="AQ47" i="20" a="1"/>
  <c r="AQ47" i="20" s="1"/>
  <c r="AR47" i="20" a="1"/>
  <c r="AR47" i="20" s="1"/>
  <c r="AS47" i="20" a="1"/>
  <c r="AS47" i="20" s="1"/>
  <c r="AT47" i="20" a="1"/>
  <c r="AT47" i="20" s="1"/>
  <c r="AA48" i="20" a="1"/>
  <c r="AA48" i="20" s="1"/>
  <c r="AB48" i="20" a="1"/>
  <c r="AB48" i="20" s="1"/>
  <c r="AC48" i="20" a="1"/>
  <c r="AC48" i="20" s="1"/>
  <c r="AD48" i="20" a="1"/>
  <c r="AD48" i="20" s="1"/>
  <c r="AE48" i="20" a="1"/>
  <c r="AE48" i="20" s="1"/>
  <c r="AF48" i="20" a="1"/>
  <c r="AF48" i="20" s="1"/>
  <c r="AG48" i="20" a="1"/>
  <c r="AG48" i="20" s="1"/>
  <c r="AH48" i="20" a="1"/>
  <c r="AH48" i="20" s="1"/>
  <c r="AI48" i="20" a="1"/>
  <c r="AI48" i="20" s="1"/>
  <c r="AJ48" i="20" a="1"/>
  <c r="AJ48" i="20" s="1"/>
  <c r="AK48" i="20" a="1"/>
  <c r="AK48" i="20" s="1"/>
  <c r="AL48" i="20" a="1"/>
  <c r="AL48" i="20" s="1"/>
  <c r="AM48" i="20" a="1"/>
  <c r="AM48" i="20" s="1"/>
  <c r="AN48" i="20" a="1"/>
  <c r="AN48" i="20" s="1"/>
  <c r="AO48" i="20" a="1"/>
  <c r="AO48" i="20" s="1"/>
  <c r="AP48" i="20" a="1"/>
  <c r="AP48" i="20" s="1"/>
  <c r="AQ48" i="20" a="1"/>
  <c r="AQ48" i="20" s="1"/>
  <c r="AR48" i="20" a="1"/>
  <c r="AR48" i="20" s="1"/>
  <c r="AS48" i="20" a="1"/>
  <c r="AS48" i="20" s="1"/>
  <c r="AT48" i="20" a="1"/>
  <c r="AT48" i="20" s="1"/>
  <c r="AA49" i="20" a="1"/>
  <c r="AA49" i="20" s="1"/>
  <c r="AB49" i="20" a="1"/>
  <c r="AB49" i="20" s="1"/>
  <c r="AC49" i="20" a="1"/>
  <c r="AC49" i="20" s="1"/>
  <c r="AD49" i="20" a="1"/>
  <c r="AD49" i="20" s="1"/>
  <c r="AE49" i="20" a="1"/>
  <c r="AE49" i="20" s="1"/>
  <c r="AF49" i="20" a="1"/>
  <c r="AF49" i="20" s="1"/>
  <c r="AG49" i="20" a="1"/>
  <c r="AG49" i="20" s="1"/>
  <c r="AH49" i="20" a="1"/>
  <c r="AH49" i="20" s="1"/>
  <c r="AI49" i="20" a="1"/>
  <c r="AI49" i="20" s="1"/>
  <c r="AJ49" i="20" a="1"/>
  <c r="AJ49" i="20" s="1"/>
  <c r="AK49" i="20" a="1"/>
  <c r="AK49" i="20" s="1"/>
  <c r="AL49" i="20" a="1"/>
  <c r="AL49" i="20" s="1"/>
  <c r="AM49" i="20" a="1"/>
  <c r="AM49" i="20" s="1"/>
  <c r="AN49" i="20" a="1"/>
  <c r="AN49" i="20" s="1"/>
  <c r="AO49" i="20" a="1"/>
  <c r="AO49" i="20" s="1"/>
  <c r="AP49" i="20" a="1"/>
  <c r="AP49" i="20" s="1"/>
  <c r="AQ49" i="20" a="1"/>
  <c r="AQ49" i="20" s="1"/>
  <c r="AR49" i="20" a="1"/>
  <c r="AR49" i="20" s="1"/>
  <c r="AS49" i="20" a="1"/>
  <c r="AS49" i="20" s="1"/>
  <c r="AT49" i="20" a="1"/>
  <c r="AT49" i="20" s="1"/>
  <c r="AA50" i="20" a="1"/>
  <c r="AA50" i="20" s="1"/>
  <c r="AB50" i="20" a="1"/>
  <c r="AB50" i="20" s="1"/>
  <c r="AC50" i="20" a="1"/>
  <c r="AC50" i="20" s="1"/>
  <c r="AD50" i="20" a="1"/>
  <c r="AD50" i="20" s="1"/>
  <c r="AE50" i="20" a="1"/>
  <c r="AE50" i="20" s="1"/>
  <c r="AF50" i="20" a="1"/>
  <c r="AF50" i="20" s="1"/>
  <c r="AG50" i="20" a="1"/>
  <c r="AG50" i="20" s="1"/>
  <c r="AH50" i="20" a="1"/>
  <c r="AH50" i="20" s="1"/>
  <c r="AI50" i="20" a="1"/>
  <c r="AI50" i="20" s="1"/>
  <c r="AJ50" i="20" a="1"/>
  <c r="AJ50" i="20" s="1"/>
  <c r="AK50" i="20" a="1"/>
  <c r="AK50" i="20" s="1"/>
  <c r="AL50" i="20" a="1"/>
  <c r="AL50" i="20" s="1"/>
  <c r="AM50" i="20" a="1"/>
  <c r="AM50" i="20" s="1"/>
  <c r="AN50" i="20" a="1"/>
  <c r="AN50" i="20" s="1"/>
  <c r="AO50" i="20" a="1"/>
  <c r="AO50" i="20" s="1"/>
  <c r="AP50" i="20" a="1"/>
  <c r="AP50" i="20" s="1"/>
  <c r="AQ50" i="20" a="1"/>
  <c r="AQ50" i="20" s="1"/>
  <c r="AR50" i="20" a="1"/>
  <c r="AR50" i="20" s="1"/>
  <c r="AS50" i="20" a="1"/>
  <c r="AS50" i="20" s="1"/>
  <c r="AT50" i="20" a="1"/>
  <c r="AT50" i="20" s="1"/>
  <c r="AA51" i="20" a="1"/>
  <c r="AA51" i="20" s="1"/>
  <c r="AB51" i="20" a="1"/>
  <c r="AB51" i="20" s="1"/>
  <c r="AC51" i="20" a="1"/>
  <c r="AC51" i="20" s="1"/>
  <c r="AD51" i="20" a="1"/>
  <c r="AD51" i="20" s="1"/>
  <c r="AE51" i="20" a="1"/>
  <c r="AE51" i="20" s="1"/>
  <c r="AF51" i="20" a="1"/>
  <c r="AF51" i="20" s="1"/>
  <c r="AG51" i="20" a="1"/>
  <c r="AG51" i="20" s="1"/>
  <c r="AH51" i="20" a="1"/>
  <c r="AH51" i="20" s="1"/>
  <c r="AI51" i="20" a="1"/>
  <c r="AI51" i="20" s="1"/>
  <c r="AJ51" i="20" a="1"/>
  <c r="AJ51" i="20" s="1"/>
  <c r="AK51" i="20" a="1"/>
  <c r="AK51" i="20" s="1"/>
  <c r="AL51" i="20" a="1"/>
  <c r="AL51" i="20" s="1"/>
  <c r="AM51" i="20" a="1"/>
  <c r="AM51" i="20" s="1"/>
  <c r="AN51" i="20" a="1"/>
  <c r="AN51" i="20" s="1"/>
  <c r="AO51" i="20" a="1"/>
  <c r="AO51" i="20" s="1"/>
  <c r="AP51" i="20" a="1"/>
  <c r="AP51" i="20" s="1"/>
  <c r="AQ51" i="20" a="1"/>
  <c r="AQ51" i="20" s="1"/>
  <c r="AR51" i="20" a="1"/>
  <c r="AR51" i="20" s="1"/>
  <c r="AS51" i="20" a="1"/>
  <c r="AS51" i="20" s="1"/>
  <c r="AT51" i="20" a="1"/>
  <c r="AT51" i="20" s="1"/>
  <c r="AA52" i="20" a="1"/>
  <c r="AA52" i="20" s="1"/>
  <c r="AB52" i="20" a="1"/>
  <c r="AB52" i="20" s="1"/>
  <c r="AC52" i="20" a="1"/>
  <c r="AC52" i="20" s="1"/>
  <c r="AD52" i="20" a="1"/>
  <c r="AD52" i="20" s="1"/>
  <c r="AE52" i="20" a="1"/>
  <c r="AE52" i="20" s="1"/>
  <c r="AF52" i="20" a="1"/>
  <c r="AF52" i="20" s="1"/>
  <c r="AG52" i="20" a="1"/>
  <c r="AG52" i="20" s="1"/>
  <c r="AH52" i="20" a="1"/>
  <c r="AH52" i="20" s="1"/>
  <c r="AI52" i="20" a="1"/>
  <c r="AI52" i="20" s="1"/>
  <c r="AJ52" i="20" a="1"/>
  <c r="AJ52" i="20" s="1"/>
  <c r="AK52" i="20" a="1"/>
  <c r="AK52" i="20" s="1"/>
  <c r="AL52" i="20" a="1"/>
  <c r="AL52" i="20" s="1"/>
  <c r="AM52" i="20" a="1"/>
  <c r="AM52" i="20" s="1"/>
  <c r="AN52" i="20" a="1"/>
  <c r="AN52" i="20" s="1"/>
  <c r="AO52" i="20" a="1"/>
  <c r="AO52" i="20" s="1"/>
  <c r="AP52" i="20" a="1"/>
  <c r="AP52" i="20" s="1"/>
  <c r="AQ52" i="20" a="1"/>
  <c r="AQ52" i="20" s="1"/>
  <c r="AR52" i="20" a="1"/>
  <c r="AR52" i="20" s="1"/>
  <c r="AS52" i="20" a="1"/>
  <c r="AS52" i="20" s="1"/>
  <c r="AT52" i="20" a="1"/>
  <c r="AT52" i="20" s="1"/>
  <c r="AA53" i="20" a="1"/>
  <c r="AA53" i="20" s="1"/>
  <c r="AB53" i="20" a="1"/>
  <c r="AB53" i="20" s="1"/>
  <c r="AC53" i="20" a="1"/>
  <c r="AC53" i="20" s="1"/>
  <c r="AD53" i="20" a="1"/>
  <c r="AD53" i="20" s="1"/>
  <c r="AE53" i="20" a="1"/>
  <c r="AE53" i="20" s="1"/>
  <c r="AF53" i="20" a="1"/>
  <c r="AF53" i="20" s="1"/>
  <c r="AG53" i="20" a="1"/>
  <c r="AG53" i="20" s="1"/>
  <c r="AH53" i="20" a="1"/>
  <c r="AH53" i="20" s="1"/>
  <c r="AI53" i="20" a="1"/>
  <c r="AI53" i="20" s="1"/>
  <c r="AJ53" i="20" a="1"/>
  <c r="AJ53" i="20" s="1"/>
  <c r="AK53" i="20" a="1"/>
  <c r="AK53" i="20" s="1"/>
  <c r="AL53" i="20" a="1"/>
  <c r="AL53" i="20" s="1"/>
  <c r="AM53" i="20" a="1"/>
  <c r="AM53" i="20" s="1"/>
  <c r="AN53" i="20" a="1"/>
  <c r="AN53" i="20" s="1"/>
  <c r="AO53" i="20" a="1"/>
  <c r="AO53" i="20" s="1"/>
  <c r="AP53" i="20" a="1"/>
  <c r="AP53" i="20" s="1"/>
  <c r="AQ53" i="20" a="1"/>
  <c r="AQ53" i="20" s="1"/>
  <c r="AR53" i="20" a="1"/>
  <c r="AR53" i="20" s="1"/>
  <c r="AS53" i="20" a="1"/>
  <c r="AS53" i="20" s="1"/>
  <c r="AT53" i="20" a="1"/>
  <c r="AT53" i="20" s="1"/>
  <c r="AA54" i="20" a="1"/>
  <c r="AA54" i="20" s="1"/>
  <c r="AB54" i="20" a="1"/>
  <c r="AB54" i="20" s="1"/>
  <c r="AC54" i="20" a="1"/>
  <c r="AC54" i="20" s="1"/>
  <c r="AD54" i="20" a="1"/>
  <c r="AD54" i="20" s="1"/>
  <c r="AE54" i="20" a="1"/>
  <c r="AE54" i="20" s="1"/>
  <c r="AF54" i="20" a="1"/>
  <c r="AF54" i="20" s="1"/>
  <c r="AG54" i="20" a="1"/>
  <c r="AG54" i="20" s="1"/>
  <c r="AH54" i="20" a="1"/>
  <c r="AH54" i="20" s="1"/>
  <c r="AI54" i="20" a="1"/>
  <c r="AI54" i="20" s="1"/>
  <c r="AJ54" i="20" a="1"/>
  <c r="AJ54" i="20" s="1"/>
  <c r="AK54" i="20" a="1"/>
  <c r="AK54" i="20" s="1"/>
  <c r="AL54" i="20" a="1"/>
  <c r="AL54" i="20" s="1"/>
  <c r="AM54" i="20" a="1"/>
  <c r="AM54" i="20" s="1"/>
  <c r="AN54" i="20" a="1"/>
  <c r="AN54" i="20" s="1"/>
  <c r="AO54" i="20" a="1"/>
  <c r="AO54" i="20" s="1"/>
  <c r="AP54" i="20" a="1"/>
  <c r="AP54" i="20" s="1"/>
  <c r="AQ54" i="20" a="1"/>
  <c r="AQ54" i="20" s="1"/>
  <c r="AR54" i="20" a="1"/>
  <c r="AR54" i="20" s="1"/>
  <c r="AS54" i="20" a="1"/>
  <c r="AS54" i="20" s="1"/>
  <c r="AT54" i="20" a="1"/>
  <c r="AT54" i="20" s="1"/>
  <c r="AA55" i="20" a="1"/>
  <c r="AA55" i="20" s="1"/>
  <c r="AB55" i="20" a="1"/>
  <c r="AB55" i="20" s="1"/>
  <c r="AC55" i="20" a="1"/>
  <c r="AC55" i="20" s="1"/>
  <c r="AD55" i="20" a="1"/>
  <c r="AD55" i="20" s="1"/>
  <c r="AE55" i="20" a="1"/>
  <c r="AE55" i="20" s="1"/>
  <c r="AF55" i="20" a="1"/>
  <c r="AF55" i="20" s="1"/>
  <c r="AG55" i="20" a="1"/>
  <c r="AG55" i="20" s="1"/>
  <c r="AH55" i="20" a="1"/>
  <c r="AH55" i="20" s="1"/>
  <c r="AI55" i="20" a="1"/>
  <c r="AI55" i="20" s="1"/>
  <c r="AJ55" i="20" a="1"/>
  <c r="AJ55" i="20" s="1"/>
  <c r="AK55" i="20" a="1"/>
  <c r="AK55" i="20" s="1"/>
  <c r="AL55" i="20" a="1"/>
  <c r="AL55" i="20" s="1"/>
  <c r="AM55" i="20" a="1"/>
  <c r="AM55" i="20" s="1"/>
  <c r="AN55" i="20" a="1"/>
  <c r="AN55" i="20" s="1"/>
  <c r="AO55" i="20" a="1"/>
  <c r="AO55" i="20" s="1"/>
  <c r="AP55" i="20" a="1"/>
  <c r="AP55" i="20" s="1"/>
  <c r="AQ55" i="20" a="1"/>
  <c r="AQ55" i="20" s="1"/>
  <c r="AR55" i="20" a="1"/>
  <c r="AR55" i="20" s="1"/>
  <c r="AS55" i="20" a="1"/>
  <c r="AS55" i="20" s="1"/>
  <c r="AT55" i="20" a="1"/>
  <c r="AT55" i="20" s="1"/>
  <c r="AA56" i="20" a="1"/>
  <c r="AA56" i="20" s="1"/>
  <c r="AB56" i="20" a="1"/>
  <c r="AB56" i="20" s="1"/>
  <c r="AC56" i="20" a="1"/>
  <c r="AC56" i="20" s="1"/>
  <c r="AD56" i="20" a="1"/>
  <c r="AD56" i="20" s="1"/>
  <c r="AE56" i="20" a="1"/>
  <c r="AE56" i="20" s="1"/>
  <c r="AF56" i="20" a="1"/>
  <c r="AF56" i="20" s="1"/>
  <c r="AG56" i="20" a="1"/>
  <c r="AG56" i="20" s="1"/>
  <c r="AH56" i="20" a="1"/>
  <c r="AH56" i="20" s="1"/>
  <c r="AI56" i="20" a="1"/>
  <c r="AI56" i="20" s="1"/>
  <c r="AJ56" i="20" a="1"/>
  <c r="AJ56" i="20" s="1"/>
  <c r="AK56" i="20" a="1"/>
  <c r="AK56" i="20" s="1"/>
  <c r="AL56" i="20" a="1"/>
  <c r="AL56" i="20" s="1"/>
  <c r="AM56" i="20" a="1"/>
  <c r="AM56" i="20" s="1"/>
  <c r="AN56" i="20" a="1"/>
  <c r="AN56" i="20" s="1"/>
  <c r="AO56" i="20" a="1"/>
  <c r="AO56" i="20" s="1"/>
  <c r="AP56" i="20" a="1"/>
  <c r="AP56" i="20" s="1"/>
  <c r="AQ56" i="20" a="1"/>
  <c r="AQ56" i="20" s="1"/>
  <c r="AR56" i="20" a="1"/>
  <c r="AR56" i="20" s="1"/>
  <c r="AS56" i="20" a="1"/>
  <c r="AS56" i="20" s="1"/>
  <c r="AT56" i="20" a="1"/>
  <c r="AT56" i="20" s="1"/>
  <c r="AA57" i="20" a="1"/>
  <c r="AA57" i="20" s="1"/>
  <c r="AB57" i="20" a="1"/>
  <c r="AB57" i="20" s="1"/>
  <c r="AC57" i="20" a="1"/>
  <c r="AC57" i="20" s="1"/>
  <c r="AD57" i="20" a="1"/>
  <c r="AD57" i="20" s="1"/>
  <c r="AE57" i="20" a="1"/>
  <c r="AE57" i="20" s="1"/>
  <c r="AF57" i="20" a="1"/>
  <c r="AF57" i="20" s="1"/>
  <c r="AG57" i="20" a="1"/>
  <c r="AG57" i="20" s="1"/>
  <c r="AH57" i="20" a="1"/>
  <c r="AH57" i="20" s="1"/>
  <c r="AI57" i="20" a="1"/>
  <c r="AI57" i="20" s="1"/>
  <c r="AJ57" i="20" a="1"/>
  <c r="AJ57" i="20" s="1"/>
  <c r="AK57" i="20" a="1"/>
  <c r="AK57" i="20" s="1"/>
  <c r="AL57" i="20" a="1"/>
  <c r="AL57" i="20" s="1"/>
  <c r="AM57" i="20" a="1"/>
  <c r="AM57" i="20" s="1"/>
  <c r="AN57" i="20" a="1"/>
  <c r="AN57" i="20" s="1"/>
  <c r="AO57" i="20" a="1"/>
  <c r="AO57" i="20" s="1"/>
  <c r="AP57" i="20" a="1"/>
  <c r="AP57" i="20" s="1"/>
  <c r="AQ57" i="20" a="1"/>
  <c r="AQ57" i="20" s="1"/>
  <c r="AR57" i="20" a="1"/>
  <c r="AR57" i="20" s="1"/>
  <c r="AS57" i="20" a="1"/>
  <c r="AS57" i="20" s="1"/>
  <c r="AT57" i="20" a="1"/>
  <c r="AT57" i="20" s="1"/>
  <c r="AA58" i="20" a="1"/>
  <c r="AA58" i="20" s="1"/>
  <c r="AB58" i="20" a="1"/>
  <c r="AB58" i="20" s="1"/>
  <c r="AC58" i="20" a="1"/>
  <c r="AC58" i="20" s="1"/>
  <c r="AD58" i="20" a="1"/>
  <c r="AD58" i="20" s="1"/>
  <c r="AE58" i="20" a="1"/>
  <c r="AE58" i="20" s="1"/>
  <c r="AF58" i="20" a="1"/>
  <c r="AF58" i="20" s="1"/>
  <c r="AG58" i="20" a="1"/>
  <c r="AG58" i="20" s="1"/>
  <c r="AH58" i="20" a="1"/>
  <c r="AH58" i="20" s="1"/>
  <c r="AI58" i="20" a="1"/>
  <c r="AI58" i="20" s="1"/>
  <c r="AJ58" i="20" a="1"/>
  <c r="AJ58" i="20" s="1"/>
  <c r="AK58" i="20" a="1"/>
  <c r="AK58" i="20" s="1"/>
  <c r="AL58" i="20" a="1"/>
  <c r="AL58" i="20" s="1"/>
  <c r="AM58" i="20" a="1"/>
  <c r="AM58" i="20" s="1"/>
  <c r="AN58" i="20" a="1"/>
  <c r="AN58" i="20" s="1"/>
  <c r="AO58" i="20" a="1"/>
  <c r="AO58" i="20" s="1"/>
  <c r="AP58" i="20" a="1"/>
  <c r="AP58" i="20" s="1"/>
  <c r="AQ58" i="20" a="1"/>
  <c r="AQ58" i="20" s="1"/>
  <c r="AR58" i="20" a="1"/>
  <c r="AR58" i="20" s="1"/>
  <c r="AS58" i="20" a="1"/>
  <c r="AS58" i="20" s="1"/>
  <c r="AT58" i="20" a="1"/>
  <c r="AT58" i="20" s="1"/>
  <c r="AA59" i="20" a="1"/>
  <c r="AA59" i="20" s="1"/>
  <c r="AB59" i="20" a="1"/>
  <c r="AB59" i="20" s="1"/>
  <c r="AC59" i="20" a="1"/>
  <c r="AC59" i="20" s="1"/>
  <c r="AD59" i="20" a="1"/>
  <c r="AD59" i="20" s="1"/>
  <c r="AE59" i="20" a="1"/>
  <c r="AE59" i="20" s="1"/>
  <c r="AF59" i="20" a="1"/>
  <c r="AF59" i="20" s="1"/>
  <c r="AG59" i="20" a="1"/>
  <c r="AG59" i="20" s="1"/>
  <c r="AH59" i="20" a="1"/>
  <c r="AH59" i="20" s="1"/>
  <c r="AI59" i="20" a="1"/>
  <c r="AI59" i="20" s="1"/>
  <c r="AJ59" i="20" a="1"/>
  <c r="AJ59" i="20" s="1"/>
  <c r="AK59" i="20" a="1"/>
  <c r="AK59" i="20" s="1"/>
  <c r="AL59" i="20" a="1"/>
  <c r="AL59" i="20" s="1"/>
  <c r="AM59" i="20" a="1"/>
  <c r="AM59" i="20" s="1"/>
  <c r="AN59" i="20" a="1"/>
  <c r="AN59" i="20" s="1"/>
  <c r="AO59" i="20" a="1"/>
  <c r="AO59" i="20" s="1"/>
  <c r="AP59" i="20" a="1"/>
  <c r="AP59" i="20" s="1"/>
  <c r="AQ59" i="20" a="1"/>
  <c r="AQ59" i="20" s="1"/>
  <c r="AR59" i="20" a="1"/>
  <c r="AR59" i="20" s="1"/>
  <c r="AS59" i="20" a="1"/>
  <c r="AS59" i="20" s="1"/>
  <c r="AT59" i="20" a="1"/>
  <c r="AT59" i="20" s="1"/>
  <c r="AA60" i="20" a="1"/>
  <c r="AA60" i="20" s="1"/>
  <c r="AB60" i="20" a="1"/>
  <c r="AB60" i="20" s="1"/>
  <c r="AC60" i="20" a="1"/>
  <c r="AC60" i="20" s="1"/>
  <c r="AD60" i="20" a="1"/>
  <c r="AD60" i="20" s="1"/>
  <c r="AE60" i="20" a="1"/>
  <c r="AE60" i="20" s="1"/>
  <c r="AF60" i="20" a="1"/>
  <c r="AF60" i="20" s="1"/>
  <c r="AG60" i="20" a="1"/>
  <c r="AG60" i="20" s="1"/>
  <c r="AH60" i="20" a="1"/>
  <c r="AH60" i="20" s="1"/>
  <c r="AI60" i="20" a="1"/>
  <c r="AI60" i="20" s="1"/>
  <c r="AJ60" i="20" a="1"/>
  <c r="AJ60" i="20" s="1"/>
  <c r="AK60" i="20" a="1"/>
  <c r="AK60" i="20" s="1"/>
  <c r="AL60" i="20" a="1"/>
  <c r="AL60" i="20" s="1"/>
  <c r="AM60" i="20" a="1"/>
  <c r="AM60" i="20" s="1"/>
  <c r="AN60" i="20" a="1"/>
  <c r="AN60" i="20" s="1"/>
  <c r="AO60" i="20" a="1"/>
  <c r="AO60" i="20" s="1"/>
  <c r="AP60" i="20" a="1"/>
  <c r="AP60" i="20" s="1"/>
  <c r="AQ60" i="20" a="1"/>
  <c r="AQ60" i="20" s="1"/>
  <c r="AR60" i="20" a="1"/>
  <c r="AR60" i="20" s="1"/>
  <c r="AS60" i="20" a="1"/>
  <c r="AS60" i="20" s="1"/>
  <c r="AT60" i="20" a="1"/>
  <c r="AT60" i="20" s="1"/>
  <c r="AA61" i="20" a="1"/>
  <c r="AA61" i="20" s="1"/>
  <c r="AB61" i="20" a="1"/>
  <c r="AB61" i="20" s="1"/>
  <c r="AC61" i="20" a="1"/>
  <c r="AC61" i="20" s="1"/>
  <c r="AD61" i="20" a="1"/>
  <c r="AD61" i="20" s="1"/>
  <c r="AE61" i="20" a="1"/>
  <c r="AE61" i="20" s="1"/>
  <c r="AF61" i="20" a="1"/>
  <c r="AF61" i="20" s="1"/>
  <c r="AG61" i="20" a="1"/>
  <c r="AG61" i="20" s="1"/>
  <c r="AH61" i="20" a="1"/>
  <c r="AH61" i="20" s="1"/>
  <c r="AI61" i="20" a="1"/>
  <c r="AI61" i="20" s="1"/>
  <c r="AJ61" i="20" a="1"/>
  <c r="AJ61" i="20" s="1"/>
  <c r="AK61" i="20" a="1"/>
  <c r="AK61" i="20" s="1"/>
  <c r="AL61" i="20" a="1"/>
  <c r="AL61" i="20" s="1"/>
  <c r="AM61" i="20" a="1"/>
  <c r="AM61" i="20" s="1"/>
  <c r="AN61" i="20" a="1"/>
  <c r="AN61" i="20" s="1"/>
  <c r="AO61" i="20" a="1"/>
  <c r="AO61" i="20" s="1"/>
  <c r="AP61" i="20" a="1"/>
  <c r="AP61" i="20" s="1"/>
  <c r="AQ61" i="20" a="1"/>
  <c r="AQ61" i="20" s="1"/>
  <c r="AR61" i="20" a="1"/>
  <c r="AR61" i="20" s="1"/>
  <c r="AS61" i="20" a="1"/>
  <c r="AS61" i="20" s="1"/>
  <c r="AT61" i="20" a="1"/>
  <c r="AT61" i="20" s="1"/>
  <c r="AA62" i="20" a="1"/>
  <c r="AA62" i="20" s="1"/>
  <c r="AB62" i="20" a="1"/>
  <c r="AB62" i="20" s="1"/>
  <c r="AC62" i="20" a="1"/>
  <c r="AC62" i="20" s="1"/>
  <c r="AD62" i="20" a="1"/>
  <c r="AD62" i="20" s="1"/>
  <c r="AE62" i="20" a="1"/>
  <c r="AE62" i="20" s="1"/>
  <c r="AF62" i="20" a="1"/>
  <c r="AF62" i="20" s="1"/>
  <c r="AG62" i="20" a="1"/>
  <c r="AG62" i="20" s="1"/>
  <c r="AH62" i="20" a="1"/>
  <c r="AH62" i="20" s="1"/>
  <c r="AI62" i="20" a="1"/>
  <c r="AI62" i="20" s="1"/>
  <c r="AJ62" i="20" a="1"/>
  <c r="AJ62" i="20" s="1"/>
  <c r="AK62" i="20" a="1"/>
  <c r="AK62" i="20" s="1"/>
  <c r="AL62" i="20" a="1"/>
  <c r="AL62" i="20" s="1"/>
  <c r="AM62" i="20" a="1"/>
  <c r="AM62" i="20" s="1"/>
  <c r="AN62" i="20" a="1"/>
  <c r="AN62" i="20" s="1"/>
  <c r="AO62" i="20" a="1"/>
  <c r="AO62" i="20" s="1"/>
  <c r="AP62" i="20" a="1"/>
  <c r="AP62" i="20" s="1"/>
  <c r="AQ62" i="20" a="1"/>
  <c r="AQ62" i="20" s="1"/>
  <c r="AR62" i="20" a="1"/>
  <c r="AR62" i="20" s="1"/>
  <c r="AS62" i="20" a="1"/>
  <c r="AS62" i="20" s="1"/>
  <c r="AT62" i="20" a="1"/>
  <c r="AT62" i="20" s="1"/>
  <c r="AA63" i="20" a="1"/>
  <c r="AA63" i="20" s="1"/>
  <c r="AB63" i="20" a="1"/>
  <c r="AB63" i="20" s="1"/>
  <c r="AC63" i="20" a="1"/>
  <c r="AC63" i="20" s="1"/>
  <c r="AD63" i="20" a="1"/>
  <c r="AD63" i="20" s="1"/>
  <c r="AE63" i="20" a="1"/>
  <c r="AE63" i="20" s="1"/>
  <c r="AF63" i="20" a="1"/>
  <c r="AF63" i="20" s="1"/>
  <c r="AG63" i="20" a="1"/>
  <c r="AG63" i="20" s="1"/>
  <c r="AH63" i="20" a="1"/>
  <c r="AH63" i="20" s="1"/>
  <c r="AI63" i="20" a="1"/>
  <c r="AI63" i="20" s="1"/>
  <c r="AJ63" i="20" a="1"/>
  <c r="AJ63" i="20" s="1"/>
  <c r="AK63" i="20" a="1"/>
  <c r="AK63" i="20" s="1"/>
  <c r="AL63" i="20" a="1"/>
  <c r="AL63" i="20" s="1"/>
  <c r="AM63" i="20" a="1"/>
  <c r="AM63" i="20" s="1"/>
  <c r="AN63" i="20" a="1"/>
  <c r="AN63" i="20" s="1"/>
  <c r="AO63" i="20" a="1"/>
  <c r="AO63" i="20" s="1"/>
  <c r="AP63" i="20" a="1"/>
  <c r="AP63" i="20" s="1"/>
  <c r="AQ63" i="20" a="1"/>
  <c r="AQ63" i="20" s="1"/>
  <c r="AR63" i="20" a="1"/>
  <c r="AR63" i="20" s="1"/>
  <c r="AS63" i="20" a="1"/>
  <c r="AS63" i="20" s="1"/>
  <c r="AT63" i="20" a="1"/>
  <c r="AT63" i="20" s="1"/>
  <c r="AA64" i="20" a="1"/>
  <c r="AA64" i="20" s="1"/>
  <c r="AB64" i="20" a="1"/>
  <c r="AB64" i="20" s="1"/>
  <c r="AC64" i="20" a="1"/>
  <c r="AC64" i="20" s="1"/>
  <c r="AD64" i="20" a="1"/>
  <c r="AD64" i="20" s="1"/>
  <c r="AE64" i="20" a="1"/>
  <c r="AE64" i="20" s="1"/>
  <c r="AF64" i="20" a="1"/>
  <c r="AF64" i="20" s="1"/>
  <c r="AG64" i="20" a="1"/>
  <c r="AG64" i="20" s="1"/>
  <c r="AH64" i="20" a="1"/>
  <c r="AH64" i="20" s="1"/>
  <c r="AI64" i="20" a="1"/>
  <c r="AI64" i="20" s="1"/>
  <c r="AJ64" i="20" a="1"/>
  <c r="AJ64" i="20" s="1"/>
  <c r="AK64" i="20" a="1"/>
  <c r="AK64" i="20" s="1"/>
  <c r="AL64" i="20" a="1"/>
  <c r="AL64" i="20" s="1"/>
  <c r="AM64" i="20" a="1"/>
  <c r="AM64" i="20" s="1"/>
  <c r="AN64" i="20" a="1"/>
  <c r="AN64" i="20" s="1"/>
  <c r="AO64" i="20" a="1"/>
  <c r="AO64" i="20" s="1"/>
  <c r="AP64" i="20" a="1"/>
  <c r="AP64" i="20" s="1"/>
  <c r="AQ64" i="20" a="1"/>
  <c r="AQ64" i="20" s="1"/>
  <c r="AR64" i="20" a="1"/>
  <c r="AR64" i="20" s="1"/>
  <c r="AS64" i="20" a="1"/>
  <c r="AS64" i="20" s="1"/>
  <c r="AT64" i="20" a="1"/>
  <c r="AT64" i="20" s="1"/>
  <c r="AA65" i="20" a="1"/>
  <c r="AA65" i="20" s="1"/>
  <c r="AB65" i="20" a="1"/>
  <c r="AB65" i="20" s="1"/>
  <c r="AC65" i="20" a="1"/>
  <c r="AC65" i="20" s="1"/>
  <c r="AD65" i="20" a="1"/>
  <c r="AD65" i="20" s="1"/>
  <c r="AE65" i="20" a="1"/>
  <c r="AE65" i="20" s="1"/>
  <c r="AF65" i="20" a="1"/>
  <c r="AF65" i="20" s="1"/>
  <c r="AG65" i="20" a="1"/>
  <c r="AG65" i="20" s="1"/>
  <c r="AH65" i="20" a="1"/>
  <c r="AH65" i="20" s="1"/>
  <c r="AI65" i="20" a="1"/>
  <c r="AI65" i="20" s="1"/>
  <c r="AJ65" i="20" a="1"/>
  <c r="AJ65" i="20" s="1"/>
  <c r="AK65" i="20" a="1"/>
  <c r="AK65" i="20" s="1"/>
  <c r="AL65" i="20" a="1"/>
  <c r="AL65" i="20" s="1"/>
  <c r="AM65" i="20" a="1"/>
  <c r="AM65" i="20" s="1"/>
  <c r="AN65" i="20" a="1"/>
  <c r="AN65" i="20" s="1"/>
  <c r="AO65" i="20" a="1"/>
  <c r="AO65" i="20" s="1"/>
  <c r="AP65" i="20" a="1"/>
  <c r="AP65" i="20" s="1"/>
  <c r="AQ65" i="20" a="1"/>
  <c r="AQ65" i="20" s="1"/>
  <c r="AR65" i="20" a="1"/>
  <c r="AR65" i="20" s="1"/>
  <c r="AS65" i="20" a="1"/>
  <c r="AS65" i="20" s="1"/>
  <c r="AT65" i="20" a="1"/>
  <c r="AT65" i="20" s="1"/>
  <c r="AA66" i="20" a="1"/>
  <c r="AA66" i="20" s="1"/>
  <c r="AB66" i="20" a="1"/>
  <c r="AB66" i="20" s="1"/>
  <c r="AC66" i="20" a="1"/>
  <c r="AC66" i="20" s="1"/>
  <c r="AD66" i="20" a="1"/>
  <c r="AD66" i="20" s="1"/>
  <c r="AE66" i="20" a="1"/>
  <c r="AE66" i="20" s="1"/>
  <c r="AF66" i="20" a="1"/>
  <c r="AF66" i="20" s="1"/>
  <c r="AG66" i="20" a="1"/>
  <c r="AG66" i="20" s="1"/>
  <c r="AH66" i="20" a="1"/>
  <c r="AH66" i="20" s="1"/>
  <c r="AI66" i="20" a="1"/>
  <c r="AI66" i="20" s="1"/>
  <c r="AJ66" i="20" a="1"/>
  <c r="AJ66" i="20" s="1"/>
  <c r="AK66" i="20" a="1"/>
  <c r="AK66" i="20" s="1"/>
  <c r="AL66" i="20" a="1"/>
  <c r="AL66" i="20" s="1"/>
  <c r="AM66" i="20" a="1"/>
  <c r="AM66" i="20" s="1"/>
  <c r="AN66" i="20" a="1"/>
  <c r="AN66" i="20" s="1"/>
  <c r="AO66" i="20" a="1"/>
  <c r="AO66" i="20" s="1"/>
  <c r="AP66" i="20" a="1"/>
  <c r="AP66" i="20" s="1"/>
  <c r="AQ66" i="20" a="1"/>
  <c r="AQ66" i="20" s="1"/>
  <c r="AR66" i="20" a="1"/>
  <c r="AR66" i="20" s="1"/>
  <c r="AS66" i="20" a="1"/>
  <c r="AS66" i="20" s="1"/>
  <c r="AT66" i="20" a="1"/>
  <c r="AT66" i="20" s="1"/>
  <c r="AA67" i="20" a="1"/>
  <c r="AA67" i="20" s="1"/>
  <c r="AB67" i="20" a="1"/>
  <c r="AB67" i="20" s="1"/>
  <c r="AC67" i="20" a="1"/>
  <c r="AC67" i="20" s="1"/>
  <c r="AD67" i="20" a="1"/>
  <c r="AD67" i="20" s="1"/>
  <c r="AE67" i="20" a="1"/>
  <c r="AE67" i="20" s="1"/>
  <c r="AF67" i="20" a="1"/>
  <c r="AF67" i="20" s="1"/>
  <c r="AG67" i="20" a="1"/>
  <c r="AG67" i="20" s="1"/>
  <c r="AH67" i="20" a="1"/>
  <c r="AH67" i="20" s="1"/>
  <c r="AI67" i="20" a="1"/>
  <c r="AI67" i="20" s="1"/>
  <c r="AJ67" i="20" a="1"/>
  <c r="AJ67" i="20" s="1"/>
  <c r="AK67" i="20" a="1"/>
  <c r="AK67" i="20" s="1"/>
  <c r="AL67" i="20" a="1"/>
  <c r="AL67" i="20" s="1"/>
  <c r="AM67" i="20" a="1"/>
  <c r="AM67" i="20" s="1"/>
  <c r="AN67" i="20" a="1"/>
  <c r="AN67" i="20" s="1"/>
  <c r="AO67" i="20" a="1"/>
  <c r="AO67" i="20" s="1"/>
  <c r="AP67" i="20" a="1"/>
  <c r="AP67" i="20" s="1"/>
  <c r="AQ67" i="20" a="1"/>
  <c r="AQ67" i="20" s="1"/>
  <c r="AR67" i="20" a="1"/>
  <c r="AR67" i="20" s="1"/>
  <c r="AS67" i="20" a="1"/>
  <c r="AS67" i="20" s="1"/>
  <c r="AT67" i="20" a="1"/>
  <c r="AT67" i="20" s="1"/>
  <c r="AA68" i="20" a="1"/>
  <c r="AA68" i="20" s="1"/>
  <c r="AB68" i="20" a="1"/>
  <c r="AB68" i="20" s="1"/>
  <c r="AC68" i="20" a="1"/>
  <c r="AC68" i="20" s="1"/>
  <c r="AD68" i="20" a="1"/>
  <c r="AD68" i="20" s="1"/>
  <c r="AE68" i="20" a="1"/>
  <c r="AE68" i="20" s="1"/>
  <c r="AF68" i="20" a="1"/>
  <c r="AF68" i="20" s="1"/>
  <c r="AG68" i="20" a="1"/>
  <c r="AG68" i="20" s="1"/>
  <c r="AH68" i="20" a="1"/>
  <c r="AH68" i="20" s="1"/>
  <c r="AI68" i="20" a="1"/>
  <c r="AI68" i="20" s="1"/>
  <c r="AJ68" i="20" a="1"/>
  <c r="AJ68" i="20" s="1"/>
  <c r="AK68" i="20" a="1"/>
  <c r="AK68" i="20" s="1"/>
  <c r="AL68" i="20" a="1"/>
  <c r="AL68" i="20" s="1"/>
  <c r="AM68" i="20" a="1"/>
  <c r="AM68" i="20" s="1"/>
  <c r="AN68" i="20" a="1"/>
  <c r="AN68" i="20" s="1"/>
  <c r="AO68" i="20" a="1"/>
  <c r="AO68" i="20" s="1"/>
  <c r="AP68" i="20" a="1"/>
  <c r="AP68" i="20" s="1"/>
  <c r="AQ68" i="20" a="1"/>
  <c r="AQ68" i="20" s="1"/>
  <c r="AR68" i="20" a="1"/>
  <c r="AR68" i="20" s="1"/>
  <c r="AS68" i="20" a="1"/>
  <c r="AS68" i="20" s="1"/>
  <c r="AT68" i="20" a="1"/>
  <c r="AT68" i="20" s="1"/>
  <c r="AA69" i="20" a="1"/>
  <c r="AA69" i="20" s="1"/>
  <c r="AB69" i="20" a="1"/>
  <c r="AB69" i="20" s="1"/>
  <c r="AC69" i="20" a="1"/>
  <c r="AC69" i="20" s="1"/>
  <c r="AD69" i="20" a="1"/>
  <c r="AD69" i="20" s="1"/>
  <c r="AE69" i="20" a="1"/>
  <c r="AE69" i="20" s="1"/>
  <c r="AF69" i="20" a="1"/>
  <c r="AF69" i="20" s="1"/>
  <c r="AG69" i="20" a="1"/>
  <c r="AG69" i="20" s="1"/>
  <c r="AH69" i="20" a="1"/>
  <c r="AH69" i="20" s="1"/>
  <c r="AI69" i="20" a="1"/>
  <c r="AI69" i="20" s="1"/>
  <c r="AJ69" i="20" a="1"/>
  <c r="AJ69" i="20" s="1"/>
  <c r="AK69" i="20" a="1"/>
  <c r="AK69" i="20" s="1"/>
  <c r="AL69" i="20" a="1"/>
  <c r="AL69" i="20" s="1"/>
  <c r="AM69" i="20" a="1"/>
  <c r="AM69" i="20" s="1"/>
  <c r="AN69" i="20" a="1"/>
  <c r="AN69" i="20" s="1"/>
  <c r="AO69" i="20" a="1"/>
  <c r="AO69" i="20" s="1"/>
  <c r="AP69" i="20" a="1"/>
  <c r="AP69" i="20" s="1"/>
  <c r="AQ69" i="20" a="1"/>
  <c r="AQ69" i="20" s="1"/>
  <c r="AR69" i="20" a="1"/>
  <c r="AR69" i="20" s="1"/>
  <c r="AS69" i="20" a="1"/>
  <c r="AS69" i="20" s="1"/>
  <c r="AT69" i="20" a="1"/>
  <c r="AT69" i="20" s="1"/>
  <c r="AA70" i="20" a="1"/>
  <c r="AA70" i="20" s="1"/>
  <c r="AB70" i="20" a="1"/>
  <c r="AB70" i="20" s="1"/>
  <c r="AC70" i="20" a="1"/>
  <c r="AC70" i="20" s="1"/>
  <c r="AD70" i="20" a="1"/>
  <c r="AD70" i="20" s="1"/>
  <c r="AE70" i="20" a="1"/>
  <c r="AE70" i="20" s="1"/>
  <c r="AF70" i="20" a="1"/>
  <c r="AF70" i="20" s="1"/>
  <c r="AG70" i="20" a="1"/>
  <c r="AG70" i="20" s="1"/>
  <c r="AH70" i="20" a="1"/>
  <c r="AH70" i="20" s="1"/>
  <c r="AI70" i="20" a="1"/>
  <c r="AI70" i="20" s="1"/>
  <c r="AJ70" i="20" a="1"/>
  <c r="AJ70" i="20" s="1"/>
  <c r="AK70" i="20" a="1"/>
  <c r="AK70" i="20" s="1"/>
  <c r="AL70" i="20" a="1"/>
  <c r="AL70" i="20" s="1"/>
  <c r="AM70" i="20" a="1"/>
  <c r="AM70" i="20" s="1"/>
  <c r="AN70" i="20" a="1"/>
  <c r="AN70" i="20" s="1"/>
  <c r="AO70" i="20" a="1"/>
  <c r="AO70" i="20" s="1"/>
  <c r="AP70" i="20" a="1"/>
  <c r="AP70" i="20" s="1"/>
  <c r="AQ70" i="20" a="1"/>
  <c r="AQ70" i="20" s="1"/>
  <c r="AR70" i="20" a="1"/>
  <c r="AR70" i="20" s="1"/>
  <c r="AS70" i="20" a="1"/>
  <c r="AS70" i="20" s="1"/>
  <c r="AT70" i="20" a="1"/>
  <c r="AT70" i="20" s="1"/>
  <c r="AA71" i="20" a="1"/>
  <c r="AA71" i="20" s="1"/>
  <c r="AB71" i="20" a="1"/>
  <c r="AB71" i="20" s="1"/>
  <c r="AC71" i="20" a="1"/>
  <c r="AC71" i="20" s="1"/>
  <c r="AD71" i="20" a="1"/>
  <c r="AD71" i="20" s="1"/>
  <c r="AE71" i="20" a="1"/>
  <c r="AE71" i="20" s="1"/>
  <c r="AF71" i="20" a="1"/>
  <c r="AF71" i="20" s="1"/>
  <c r="AG71" i="20" a="1"/>
  <c r="AG71" i="20" s="1"/>
  <c r="AH71" i="20" a="1"/>
  <c r="AH71" i="20" s="1"/>
  <c r="AI71" i="20" a="1"/>
  <c r="AI71" i="20" s="1"/>
  <c r="AJ71" i="20" a="1"/>
  <c r="AJ71" i="20" s="1"/>
  <c r="AK71" i="20" a="1"/>
  <c r="AK71" i="20" s="1"/>
  <c r="AL71" i="20" a="1"/>
  <c r="AL71" i="20" s="1"/>
  <c r="AM71" i="20" a="1"/>
  <c r="AM71" i="20" s="1"/>
  <c r="AN71" i="20" a="1"/>
  <c r="AN71" i="20" s="1"/>
  <c r="AO71" i="20" a="1"/>
  <c r="AO71" i="20" s="1"/>
  <c r="AP71" i="20" a="1"/>
  <c r="AP71" i="20" s="1"/>
  <c r="AQ71" i="20" a="1"/>
  <c r="AQ71" i="20" s="1"/>
  <c r="AR71" i="20" a="1"/>
  <c r="AR71" i="20" s="1"/>
  <c r="AS71" i="20" a="1"/>
  <c r="AS71" i="20" s="1"/>
  <c r="AT71" i="20" a="1"/>
  <c r="AT71" i="20" s="1"/>
  <c r="AA72" i="20" a="1"/>
  <c r="AA72" i="20" s="1"/>
  <c r="AB72" i="20" a="1"/>
  <c r="AB72" i="20" s="1"/>
  <c r="AC72" i="20" a="1"/>
  <c r="AC72" i="20" s="1"/>
  <c r="AD72" i="20" a="1"/>
  <c r="AD72" i="20" s="1"/>
  <c r="AE72" i="20" a="1"/>
  <c r="AE72" i="20" s="1"/>
  <c r="AF72" i="20" a="1"/>
  <c r="AF72" i="20" s="1"/>
  <c r="AG72" i="20" a="1"/>
  <c r="AG72" i="20" s="1"/>
  <c r="AH72" i="20" a="1"/>
  <c r="AH72" i="20" s="1"/>
  <c r="AI72" i="20" a="1"/>
  <c r="AI72" i="20" s="1"/>
  <c r="AJ72" i="20" a="1"/>
  <c r="AJ72" i="20" s="1"/>
  <c r="AK72" i="20" a="1"/>
  <c r="AK72" i="20" s="1"/>
  <c r="AL72" i="20" a="1"/>
  <c r="AL72" i="20" s="1"/>
  <c r="AM72" i="20" a="1"/>
  <c r="AM72" i="20" s="1"/>
  <c r="AN72" i="20" a="1"/>
  <c r="AN72" i="20" s="1"/>
  <c r="AO72" i="20" a="1"/>
  <c r="AO72" i="20" s="1"/>
  <c r="AP72" i="20" a="1"/>
  <c r="AP72" i="20" s="1"/>
  <c r="AQ72" i="20" a="1"/>
  <c r="AQ72" i="20" s="1"/>
  <c r="AR72" i="20" a="1"/>
  <c r="AR72" i="20" s="1"/>
  <c r="AS72" i="20" a="1"/>
  <c r="AS72" i="20" s="1"/>
  <c r="AT72" i="20" a="1"/>
  <c r="AT72" i="20" s="1"/>
  <c r="AA73" i="20" a="1"/>
  <c r="AA73" i="20" s="1"/>
  <c r="AB73" i="20" a="1"/>
  <c r="AB73" i="20" s="1"/>
  <c r="AC73" i="20" a="1"/>
  <c r="AC73" i="20" s="1"/>
  <c r="AD73" i="20" a="1"/>
  <c r="AD73" i="20" s="1"/>
  <c r="AE73" i="20" a="1"/>
  <c r="AE73" i="20" s="1"/>
  <c r="AF73" i="20" a="1"/>
  <c r="AF73" i="20" s="1"/>
  <c r="AG73" i="20" a="1"/>
  <c r="AG73" i="20" s="1"/>
  <c r="AH73" i="20" a="1"/>
  <c r="AH73" i="20" s="1"/>
  <c r="AI73" i="20" a="1"/>
  <c r="AI73" i="20" s="1"/>
  <c r="AJ73" i="20" a="1"/>
  <c r="AJ73" i="20" s="1"/>
  <c r="AK73" i="20" a="1"/>
  <c r="AK73" i="20" s="1"/>
  <c r="AL73" i="20" a="1"/>
  <c r="AL73" i="20" s="1"/>
  <c r="AM73" i="20" a="1"/>
  <c r="AM73" i="20" s="1"/>
  <c r="AN73" i="20" a="1"/>
  <c r="AN73" i="20" s="1"/>
  <c r="AO73" i="20" a="1"/>
  <c r="AO73" i="20" s="1"/>
  <c r="AP73" i="20" a="1"/>
  <c r="AP73" i="20" s="1"/>
  <c r="AQ73" i="20" a="1"/>
  <c r="AQ73" i="20" s="1"/>
  <c r="AR73" i="20" a="1"/>
  <c r="AR73" i="20" s="1"/>
  <c r="AS73" i="20" a="1"/>
  <c r="AS73" i="20" s="1"/>
  <c r="AT73" i="20" a="1"/>
  <c r="AT73" i="20" s="1"/>
  <c r="AA74" i="20" a="1"/>
  <c r="AA74" i="20" s="1"/>
  <c r="AB74" i="20" a="1"/>
  <c r="AB74" i="20" s="1"/>
  <c r="AC74" i="20" a="1"/>
  <c r="AC74" i="20" s="1"/>
  <c r="AD74" i="20" a="1"/>
  <c r="AD74" i="20" s="1"/>
  <c r="AE74" i="20" a="1"/>
  <c r="AE74" i="20" s="1"/>
  <c r="AF74" i="20" a="1"/>
  <c r="AF74" i="20" s="1"/>
  <c r="AG74" i="20" a="1"/>
  <c r="AG74" i="20" s="1"/>
  <c r="AH74" i="20" a="1"/>
  <c r="AH74" i="20" s="1"/>
  <c r="AI74" i="20" a="1"/>
  <c r="AI74" i="20" s="1"/>
  <c r="AJ74" i="20" a="1"/>
  <c r="AJ74" i="20" s="1"/>
  <c r="AK74" i="20" a="1"/>
  <c r="AK74" i="20" s="1"/>
  <c r="AL74" i="20" a="1"/>
  <c r="AL74" i="20" s="1"/>
  <c r="AM74" i="20" a="1"/>
  <c r="AM74" i="20" s="1"/>
  <c r="AN74" i="20" a="1"/>
  <c r="AN74" i="20" s="1"/>
  <c r="AO74" i="20" a="1"/>
  <c r="AO74" i="20" s="1"/>
  <c r="AP74" i="20" a="1"/>
  <c r="AP74" i="20" s="1"/>
  <c r="AQ74" i="20" a="1"/>
  <c r="AQ74" i="20" s="1"/>
  <c r="AR74" i="20" a="1"/>
  <c r="AR74" i="20" s="1"/>
  <c r="AS74" i="20" a="1"/>
  <c r="AS74" i="20" s="1"/>
  <c r="AT74" i="20" a="1"/>
  <c r="AT74" i="20" s="1"/>
  <c r="AA75" i="20" a="1"/>
  <c r="AA75" i="20" s="1"/>
  <c r="AB75" i="20" a="1"/>
  <c r="AB75" i="20" s="1"/>
  <c r="AC75" i="20" a="1"/>
  <c r="AC75" i="20" s="1"/>
  <c r="AD75" i="20" a="1"/>
  <c r="AD75" i="20" s="1"/>
  <c r="AE75" i="20" a="1"/>
  <c r="AE75" i="20" s="1"/>
  <c r="AF75" i="20" a="1"/>
  <c r="AF75" i="20" s="1"/>
  <c r="AG75" i="20" a="1"/>
  <c r="AG75" i="20" s="1"/>
  <c r="AH75" i="20" a="1"/>
  <c r="AH75" i="20" s="1"/>
  <c r="AI75" i="20" a="1"/>
  <c r="AI75" i="20" s="1"/>
  <c r="AJ75" i="20" a="1"/>
  <c r="AJ75" i="20" s="1"/>
  <c r="AK75" i="20" a="1"/>
  <c r="AK75" i="20" s="1"/>
  <c r="AL75" i="20" a="1"/>
  <c r="AL75" i="20" s="1"/>
  <c r="AM75" i="20" a="1"/>
  <c r="AM75" i="20" s="1"/>
  <c r="AN75" i="20" a="1"/>
  <c r="AN75" i="20" s="1"/>
  <c r="AO75" i="20" a="1"/>
  <c r="AO75" i="20" s="1"/>
  <c r="AP75" i="20" a="1"/>
  <c r="AP75" i="20" s="1"/>
  <c r="AQ75" i="20" a="1"/>
  <c r="AQ75" i="20" s="1"/>
  <c r="AR75" i="20" a="1"/>
  <c r="AR75" i="20" s="1"/>
  <c r="AS75" i="20" a="1"/>
  <c r="AS75" i="20" s="1"/>
  <c r="AT75" i="20" a="1"/>
  <c r="AT75" i="20" s="1"/>
  <c r="AA76" i="20" a="1"/>
  <c r="AA76" i="20" s="1"/>
  <c r="AB76" i="20" a="1"/>
  <c r="AB76" i="20" s="1"/>
  <c r="AC76" i="20" a="1"/>
  <c r="AC76" i="20" s="1"/>
  <c r="AD76" i="20" a="1"/>
  <c r="AD76" i="20" s="1"/>
  <c r="AE76" i="20" a="1"/>
  <c r="AE76" i="20" s="1"/>
  <c r="AF76" i="20" a="1"/>
  <c r="AF76" i="20" s="1"/>
  <c r="AG76" i="20" a="1"/>
  <c r="AG76" i="20" s="1"/>
  <c r="AH76" i="20" a="1"/>
  <c r="AH76" i="20" s="1"/>
  <c r="AI76" i="20" a="1"/>
  <c r="AI76" i="20" s="1"/>
  <c r="AJ76" i="20" a="1"/>
  <c r="AJ76" i="20" s="1"/>
  <c r="AK76" i="20" a="1"/>
  <c r="AK76" i="20" s="1"/>
  <c r="AL76" i="20" a="1"/>
  <c r="AL76" i="20" s="1"/>
  <c r="AM76" i="20" a="1"/>
  <c r="AM76" i="20" s="1"/>
  <c r="AN76" i="20" a="1"/>
  <c r="AN76" i="20" s="1"/>
  <c r="AO76" i="20" a="1"/>
  <c r="AO76" i="20" s="1"/>
  <c r="AP76" i="20" a="1"/>
  <c r="AP76" i="20" s="1"/>
  <c r="AQ76" i="20" a="1"/>
  <c r="AQ76" i="20" s="1"/>
  <c r="AR76" i="20" a="1"/>
  <c r="AR76" i="20" s="1"/>
  <c r="AS76" i="20" a="1"/>
  <c r="AS76" i="20" s="1"/>
  <c r="AT76" i="20" a="1"/>
  <c r="AT76" i="20" s="1"/>
  <c r="AA77" i="20" a="1"/>
  <c r="AA77" i="20" s="1"/>
  <c r="AB77" i="20" a="1"/>
  <c r="AB77" i="20" s="1"/>
  <c r="AC77" i="20" a="1"/>
  <c r="AC77" i="20" s="1"/>
  <c r="AD77" i="20" a="1"/>
  <c r="AD77" i="20" s="1"/>
  <c r="AE77" i="20" a="1"/>
  <c r="AE77" i="20" s="1"/>
  <c r="AF77" i="20" a="1"/>
  <c r="AF77" i="20" s="1"/>
  <c r="AG77" i="20" a="1"/>
  <c r="AG77" i="20" s="1"/>
  <c r="AH77" i="20" a="1"/>
  <c r="AH77" i="20" s="1"/>
  <c r="AI77" i="20" a="1"/>
  <c r="AI77" i="20" s="1"/>
  <c r="AJ77" i="20" a="1"/>
  <c r="AJ77" i="20" s="1"/>
  <c r="AK77" i="20" a="1"/>
  <c r="AK77" i="20" s="1"/>
  <c r="AL77" i="20" a="1"/>
  <c r="AL77" i="20" s="1"/>
  <c r="AM77" i="20" a="1"/>
  <c r="AM77" i="20" s="1"/>
  <c r="AN77" i="20" a="1"/>
  <c r="AN77" i="20" s="1"/>
  <c r="AO77" i="20" a="1"/>
  <c r="AO77" i="20" s="1"/>
  <c r="AP77" i="20" a="1"/>
  <c r="AP77" i="20" s="1"/>
  <c r="AQ77" i="20" a="1"/>
  <c r="AQ77" i="20" s="1"/>
  <c r="AR77" i="20" a="1"/>
  <c r="AR77" i="20" s="1"/>
  <c r="AS77" i="20" a="1"/>
  <c r="AS77" i="20" s="1"/>
  <c r="AT77" i="20" a="1"/>
  <c r="AT77" i="20" s="1"/>
  <c r="AA78" i="20" a="1"/>
  <c r="AA78" i="20" s="1"/>
  <c r="AB78" i="20" a="1"/>
  <c r="AB78" i="20" s="1"/>
  <c r="AC78" i="20" a="1"/>
  <c r="AC78" i="20" s="1"/>
  <c r="AD78" i="20" a="1"/>
  <c r="AD78" i="20" s="1"/>
  <c r="AE78" i="20" a="1"/>
  <c r="AE78" i="20" s="1"/>
  <c r="AF78" i="20" a="1"/>
  <c r="AF78" i="20" s="1"/>
  <c r="AG78" i="20" a="1"/>
  <c r="AG78" i="20" s="1"/>
  <c r="AH78" i="20" a="1"/>
  <c r="AH78" i="20" s="1"/>
  <c r="AI78" i="20" a="1"/>
  <c r="AI78" i="20" s="1"/>
  <c r="AJ78" i="20" a="1"/>
  <c r="AJ78" i="20" s="1"/>
  <c r="AK78" i="20" a="1"/>
  <c r="AK78" i="20" s="1"/>
  <c r="AL78" i="20" a="1"/>
  <c r="AL78" i="20" s="1"/>
  <c r="AM78" i="20" a="1"/>
  <c r="AM78" i="20" s="1"/>
  <c r="AN78" i="20" a="1"/>
  <c r="AN78" i="20" s="1"/>
  <c r="AO78" i="20" a="1"/>
  <c r="AO78" i="20" s="1"/>
  <c r="AP78" i="20" a="1"/>
  <c r="AP78" i="20" s="1"/>
  <c r="AQ78" i="20" a="1"/>
  <c r="AQ78" i="20" s="1"/>
  <c r="AR78" i="20" a="1"/>
  <c r="AR78" i="20" s="1"/>
  <c r="AS78" i="20" a="1"/>
  <c r="AS78" i="20" s="1"/>
  <c r="AT78" i="20" a="1"/>
  <c r="AT78" i="20" s="1"/>
  <c r="AA79" i="20" a="1"/>
  <c r="AA79" i="20" s="1"/>
  <c r="AB79" i="20" a="1"/>
  <c r="AB79" i="20" s="1"/>
  <c r="AC79" i="20" a="1"/>
  <c r="AC79" i="20" s="1"/>
  <c r="AD79" i="20" a="1"/>
  <c r="AD79" i="20" s="1"/>
  <c r="AE79" i="20" a="1"/>
  <c r="AE79" i="20" s="1"/>
  <c r="AF79" i="20" a="1"/>
  <c r="AF79" i="20" s="1"/>
  <c r="AG79" i="20" a="1"/>
  <c r="AG79" i="20" s="1"/>
  <c r="AH79" i="20" a="1"/>
  <c r="AH79" i="20" s="1"/>
  <c r="AI79" i="20" a="1"/>
  <c r="AI79" i="20" s="1"/>
  <c r="AJ79" i="20" a="1"/>
  <c r="AJ79" i="20" s="1"/>
  <c r="AK79" i="20" a="1"/>
  <c r="AK79" i="20" s="1"/>
  <c r="AL79" i="20" a="1"/>
  <c r="AL79" i="20" s="1"/>
  <c r="AM79" i="20" a="1"/>
  <c r="AM79" i="20" s="1"/>
  <c r="AN79" i="20" a="1"/>
  <c r="AN79" i="20" s="1"/>
  <c r="AO79" i="20" a="1"/>
  <c r="AO79" i="20" s="1"/>
  <c r="AP79" i="20" a="1"/>
  <c r="AP79" i="20" s="1"/>
  <c r="AQ79" i="20" a="1"/>
  <c r="AQ79" i="20" s="1"/>
  <c r="AR79" i="20" a="1"/>
  <c r="AR79" i="20" s="1"/>
  <c r="AS79" i="20" a="1"/>
  <c r="AS79" i="20" s="1"/>
  <c r="AT79" i="20" a="1"/>
  <c r="AT79" i="20" s="1"/>
  <c r="AA80" i="20" a="1"/>
  <c r="AA80" i="20" s="1"/>
  <c r="AB80" i="20" a="1"/>
  <c r="AB80" i="20" s="1"/>
  <c r="AC80" i="20" a="1"/>
  <c r="AC80" i="20" s="1"/>
  <c r="AD80" i="20" a="1"/>
  <c r="AD80" i="20" s="1"/>
  <c r="AE80" i="20" a="1"/>
  <c r="AE80" i="20" s="1"/>
  <c r="AF80" i="20" a="1"/>
  <c r="AF80" i="20" s="1"/>
  <c r="AG80" i="20" a="1"/>
  <c r="AG80" i="20" s="1"/>
  <c r="AH80" i="20" a="1"/>
  <c r="AH80" i="20" s="1"/>
  <c r="AI80" i="20" a="1"/>
  <c r="AI80" i="20" s="1"/>
  <c r="AJ80" i="20" a="1"/>
  <c r="AJ80" i="20" s="1"/>
  <c r="AK80" i="20" a="1"/>
  <c r="AK80" i="20" s="1"/>
  <c r="AL80" i="20" a="1"/>
  <c r="AL80" i="20" s="1"/>
  <c r="AM80" i="20" a="1"/>
  <c r="AM80" i="20" s="1"/>
  <c r="AN80" i="20" a="1"/>
  <c r="AN80" i="20" s="1"/>
  <c r="AO80" i="20" a="1"/>
  <c r="AO80" i="20" s="1"/>
  <c r="AP80" i="20" a="1"/>
  <c r="AP80" i="20" s="1"/>
  <c r="AQ80" i="20" a="1"/>
  <c r="AQ80" i="20" s="1"/>
  <c r="AR80" i="20" a="1"/>
  <c r="AR80" i="20" s="1"/>
  <c r="AS80" i="20" a="1"/>
  <c r="AS80" i="20" s="1"/>
  <c r="AT80" i="20" a="1"/>
  <c r="AT80" i="20" s="1"/>
  <c r="AA81" i="20" a="1"/>
  <c r="AA81" i="20" s="1"/>
  <c r="AB81" i="20" a="1"/>
  <c r="AB81" i="20" s="1"/>
  <c r="AC81" i="20" a="1"/>
  <c r="AC81" i="20" s="1"/>
  <c r="AD81" i="20" a="1"/>
  <c r="AD81" i="20" s="1"/>
  <c r="AE81" i="20" a="1"/>
  <c r="AE81" i="20" s="1"/>
  <c r="AF81" i="20" a="1"/>
  <c r="AF81" i="20" s="1"/>
  <c r="AG81" i="20" a="1"/>
  <c r="AG81" i="20" s="1"/>
  <c r="AH81" i="20" a="1"/>
  <c r="AH81" i="20" s="1"/>
  <c r="AI81" i="20" a="1"/>
  <c r="AI81" i="20" s="1"/>
  <c r="AJ81" i="20" a="1"/>
  <c r="AJ81" i="20" s="1"/>
  <c r="AK81" i="20" a="1"/>
  <c r="AK81" i="20" s="1"/>
  <c r="AL81" i="20" a="1"/>
  <c r="AL81" i="20" s="1"/>
  <c r="AM81" i="20" a="1"/>
  <c r="AM81" i="20" s="1"/>
  <c r="AN81" i="20" a="1"/>
  <c r="AN81" i="20" s="1"/>
  <c r="AO81" i="20" a="1"/>
  <c r="AO81" i="20" s="1"/>
  <c r="AP81" i="20" a="1"/>
  <c r="AP81" i="20" s="1"/>
  <c r="AQ81" i="20" a="1"/>
  <c r="AQ81" i="20" s="1"/>
  <c r="AR81" i="20" a="1"/>
  <c r="AR81" i="20" s="1"/>
  <c r="AS81" i="20" a="1"/>
  <c r="AS81" i="20" s="1"/>
  <c r="AT81" i="20" a="1"/>
  <c r="AT81" i="20" s="1"/>
  <c r="AA82" i="20" a="1"/>
  <c r="AA82" i="20" s="1"/>
  <c r="AB82" i="20" a="1"/>
  <c r="AB82" i="20" s="1"/>
  <c r="AC82" i="20" a="1"/>
  <c r="AC82" i="20" s="1"/>
  <c r="AD82" i="20" a="1"/>
  <c r="AD82" i="20" s="1"/>
  <c r="AE82" i="20" a="1"/>
  <c r="AE82" i="20" s="1"/>
  <c r="AF82" i="20" a="1"/>
  <c r="AF82" i="20" s="1"/>
  <c r="AG82" i="20" a="1"/>
  <c r="AG82" i="20" s="1"/>
  <c r="AH82" i="20" a="1"/>
  <c r="AH82" i="20" s="1"/>
  <c r="AI82" i="20" a="1"/>
  <c r="AI82" i="20" s="1"/>
  <c r="AJ82" i="20" a="1"/>
  <c r="AJ82" i="20" s="1"/>
  <c r="AK82" i="20" a="1"/>
  <c r="AK82" i="20" s="1"/>
  <c r="AL82" i="20" a="1"/>
  <c r="AL82" i="20" s="1"/>
  <c r="AM82" i="20" a="1"/>
  <c r="AM82" i="20" s="1"/>
  <c r="AN82" i="20" a="1"/>
  <c r="AN82" i="20" s="1"/>
  <c r="AO82" i="20" a="1"/>
  <c r="AO82" i="20" s="1"/>
  <c r="AP82" i="20" a="1"/>
  <c r="AP82" i="20" s="1"/>
  <c r="AQ82" i="20" a="1"/>
  <c r="AQ82" i="20" s="1"/>
  <c r="AR82" i="20" a="1"/>
  <c r="AR82" i="20" s="1"/>
  <c r="AS82" i="20" a="1"/>
  <c r="AS82" i="20" s="1"/>
  <c r="AT82" i="20" a="1"/>
  <c r="AT82" i="20" s="1"/>
  <c r="AA83" i="20" a="1"/>
  <c r="AA83" i="20" s="1"/>
  <c r="AB83" i="20" a="1"/>
  <c r="AB83" i="20" s="1"/>
  <c r="AC83" i="20" a="1"/>
  <c r="AC83" i="20" s="1"/>
  <c r="AD83" i="20" a="1"/>
  <c r="AD83" i="20" s="1"/>
  <c r="AE83" i="20" a="1"/>
  <c r="AE83" i="20" s="1"/>
  <c r="AF83" i="20" a="1"/>
  <c r="AF83" i="20" s="1"/>
  <c r="AG83" i="20" a="1"/>
  <c r="AG83" i="20" s="1"/>
  <c r="AH83" i="20" a="1"/>
  <c r="AH83" i="20" s="1"/>
  <c r="AI83" i="20" a="1"/>
  <c r="AI83" i="20" s="1"/>
  <c r="AJ83" i="20" a="1"/>
  <c r="AJ83" i="20" s="1"/>
  <c r="AK83" i="20" a="1"/>
  <c r="AK83" i="20" s="1"/>
  <c r="AL83" i="20" a="1"/>
  <c r="AL83" i="20" s="1"/>
  <c r="AM83" i="20" a="1"/>
  <c r="AM83" i="20" s="1"/>
  <c r="AN83" i="20" a="1"/>
  <c r="AN83" i="20" s="1"/>
  <c r="AO83" i="20" a="1"/>
  <c r="AO83" i="20" s="1"/>
  <c r="AP83" i="20" a="1"/>
  <c r="AP83" i="20" s="1"/>
  <c r="AQ83" i="20" a="1"/>
  <c r="AQ83" i="20" s="1"/>
  <c r="AR83" i="20" a="1"/>
  <c r="AR83" i="20" s="1"/>
  <c r="AS83" i="20" a="1"/>
  <c r="AS83" i="20" s="1"/>
  <c r="AT83" i="20" a="1"/>
  <c r="AT83" i="20" s="1"/>
  <c r="AA84" i="20" a="1"/>
  <c r="AA84" i="20" s="1"/>
  <c r="AB84" i="20" a="1"/>
  <c r="AB84" i="20" s="1"/>
  <c r="AC84" i="20" a="1"/>
  <c r="AC84" i="20" s="1"/>
  <c r="AD84" i="20" a="1"/>
  <c r="AD84" i="20" s="1"/>
  <c r="AE84" i="20" a="1"/>
  <c r="AE84" i="20" s="1"/>
  <c r="AF84" i="20" a="1"/>
  <c r="AF84" i="20" s="1"/>
  <c r="AG84" i="20" a="1"/>
  <c r="AG84" i="20" s="1"/>
  <c r="AH84" i="20" a="1"/>
  <c r="AH84" i="20" s="1"/>
  <c r="AI84" i="20" a="1"/>
  <c r="AI84" i="20" s="1"/>
  <c r="AJ84" i="20" a="1"/>
  <c r="AJ84" i="20" s="1"/>
  <c r="AK84" i="20" a="1"/>
  <c r="AK84" i="20" s="1"/>
  <c r="AL84" i="20" a="1"/>
  <c r="AL84" i="20" s="1"/>
  <c r="AM84" i="20" a="1"/>
  <c r="AM84" i="20" s="1"/>
  <c r="AN84" i="20" a="1"/>
  <c r="AN84" i="20" s="1"/>
  <c r="AO84" i="20" a="1"/>
  <c r="AO84" i="20" s="1"/>
  <c r="AP84" i="20" a="1"/>
  <c r="AP84" i="20" s="1"/>
  <c r="AQ84" i="20" a="1"/>
  <c r="AQ84" i="20" s="1"/>
  <c r="AR84" i="20" a="1"/>
  <c r="AR84" i="20" s="1"/>
  <c r="AS84" i="20" a="1"/>
  <c r="AS84" i="20" s="1"/>
  <c r="AT84" i="20" a="1"/>
  <c r="AT84" i="20" s="1"/>
  <c r="AA85" i="20" a="1"/>
  <c r="AA85" i="20" s="1"/>
  <c r="AB85" i="20" a="1"/>
  <c r="AB85" i="20" s="1"/>
  <c r="AC85" i="20" a="1"/>
  <c r="AC85" i="20" s="1"/>
  <c r="AD85" i="20" a="1"/>
  <c r="AD85" i="20" s="1"/>
  <c r="AE85" i="20" a="1"/>
  <c r="AE85" i="20" s="1"/>
  <c r="AF85" i="20" a="1"/>
  <c r="AF85" i="20" s="1"/>
  <c r="AG85" i="20" a="1"/>
  <c r="AG85" i="20" s="1"/>
  <c r="AH85" i="20" a="1"/>
  <c r="AH85" i="20" s="1"/>
  <c r="AI85" i="20" a="1"/>
  <c r="AI85" i="20" s="1"/>
  <c r="AJ85" i="20" a="1"/>
  <c r="AJ85" i="20" s="1"/>
  <c r="AK85" i="20" a="1"/>
  <c r="AK85" i="20" s="1"/>
  <c r="AL85" i="20" a="1"/>
  <c r="AL85" i="20" s="1"/>
  <c r="AM85" i="20" a="1"/>
  <c r="AM85" i="20" s="1"/>
  <c r="AN85" i="20" a="1"/>
  <c r="AN85" i="20" s="1"/>
  <c r="AO85" i="20" a="1"/>
  <c r="AO85" i="20" s="1"/>
  <c r="AP85" i="20" a="1"/>
  <c r="AP85" i="20" s="1"/>
  <c r="AQ85" i="20" a="1"/>
  <c r="AQ85" i="20" s="1"/>
  <c r="AR85" i="20" a="1"/>
  <c r="AR85" i="20" s="1"/>
  <c r="AS85" i="20" a="1"/>
  <c r="AS85" i="20" s="1"/>
  <c r="AT85" i="20" a="1"/>
  <c r="AT85" i="20" s="1"/>
  <c r="AA86" i="20" a="1"/>
  <c r="AA86" i="20" s="1"/>
  <c r="AB86" i="20" a="1"/>
  <c r="AB86" i="20" s="1"/>
  <c r="AC86" i="20" a="1"/>
  <c r="AC86" i="20" s="1"/>
  <c r="AD86" i="20" a="1"/>
  <c r="AD86" i="20" s="1"/>
  <c r="AE86" i="20" a="1"/>
  <c r="AE86" i="20" s="1"/>
  <c r="AF86" i="20" a="1"/>
  <c r="AF86" i="20" s="1"/>
  <c r="AG86" i="20" a="1"/>
  <c r="AG86" i="20" s="1"/>
  <c r="AH86" i="20" a="1"/>
  <c r="AH86" i="20" s="1"/>
  <c r="AI86" i="20" a="1"/>
  <c r="AI86" i="20" s="1"/>
  <c r="AJ86" i="20" a="1"/>
  <c r="AJ86" i="20" s="1"/>
  <c r="AK86" i="20" a="1"/>
  <c r="AK86" i="20" s="1"/>
  <c r="AL86" i="20" a="1"/>
  <c r="AL86" i="20" s="1"/>
  <c r="AM86" i="20" a="1"/>
  <c r="AM86" i="20" s="1"/>
  <c r="AN86" i="20" a="1"/>
  <c r="AN86" i="20" s="1"/>
  <c r="AO86" i="20" a="1"/>
  <c r="AO86" i="20" s="1"/>
  <c r="AP86" i="20" a="1"/>
  <c r="AP86" i="20" s="1"/>
  <c r="AQ86" i="20" a="1"/>
  <c r="AQ86" i="20" s="1"/>
  <c r="AR86" i="20" a="1"/>
  <c r="AR86" i="20" s="1"/>
  <c r="AS86" i="20" a="1"/>
  <c r="AS86" i="20" s="1"/>
  <c r="AT86" i="20" a="1"/>
  <c r="AT86" i="20" s="1"/>
  <c r="AA87" i="20" a="1"/>
  <c r="AA87" i="20" s="1"/>
  <c r="AB87" i="20" a="1"/>
  <c r="AB87" i="20" s="1"/>
  <c r="AC87" i="20" a="1"/>
  <c r="AC87" i="20" s="1"/>
  <c r="AD87" i="20" a="1"/>
  <c r="AD87" i="20" s="1"/>
  <c r="AE87" i="20" a="1"/>
  <c r="AE87" i="20" s="1"/>
  <c r="AF87" i="20" a="1"/>
  <c r="AF87" i="20" s="1"/>
  <c r="AG87" i="20" a="1"/>
  <c r="AG87" i="20" s="1"/>
  <c r="AH87" i="20" a="1"/>
  <c r="AH87" i="20" s="1"/>
  <c r="AI87" i="20" a="1"/>
  <c r="AI87" i="20" s="1"/>
  <c r="AJ87" i="20" a="1"/>
  <c r="AJ87" i="20" s="1"/>
  <c r="AK87" i="20" a="1"/>
  <c r="AK87" i="20" s="1"/>
  <c r="AL87" i="20" a="1"/>
  <c r="AL87" i="20" s="1"/>
  <c r="AM87" i="20" a="1"/>
  <c r="AM87" i="20" s="1"/>
  <c r="AN87" i="20" a="1"/>
  <c r="AN87" i="20" s="1"/>
  <c r="AO87" i="20" a="1"/>
  <c r="AO87" i="20" s="1"/>
  <c r="AP87" i="20" a="1"/>
  <c r="AP87" i="20" s="1"/>
  <c r="AQ87" i="20" a="1"/>
  <c r="AQ87" i="20" s="1"/>
  <c r="AR87" i="20" a="1"/>
  <c r="AR87" i="20" s="1"/>
  <c r="AS87" i="20" a="1"/>
  <c r="AS87" i="20" s="1"/>
  <c r="AT87" i="20" a="1"/>
  <c r="AT87" i="20" s="1"/>
  <c r="AA88" i="20" a="1"/>
  <c r="AA88" i="20" s="1"/>
  <c r="AB88" i="20" a="1"/>
  <c r="AB88" i="20" s="1"/>
  <c r="AC88" i="20" a="1"/>
  <c r="AC88" i="20" s="1"/>
  <c r="AD88" i="20" a="1"/>
  <c r="AD88" i="20" s="1"/>
  <c r="AE88" i="20" a="1"/>
  <c r="AE88" i="20" s="1"/>
  <c r="AF88" i="20" a="1"/>
  <c r="AF88" i="20" s="1"/>
  <c r="AG88" i="20" a="1"/>
  <c r="AG88" i="20" s="1"/>
  <c r="AH88" i="20" a="1"/>
  <c r="AH88" i="20" s="1"/>
  <c r="AI88" i="20" a="1"/>
  <c r="AI88" i="20" s="1"/>
  <c r="AJ88" i="20" a="1"/>
  <c r="AJ88" i="20" s="1"/>
  <c r="AK88" i="20" a="1"/>
  <c r="AK88" i="20" s="1"/>
  <c r="AL88" i="20" a="1"/>
  <c r="AL88" i="20" s="1"/>
  <c r="AM88" i="20" a="1"/>
  <c r="AM88" i="20" s="1"/>
  <c r="AN88" i="20" a="1"/>
  <c r="AN88" i="20" s="1"/>
  <c r="AO88" i="20" a="1"/>
  <c r="AO88" i="20" s="1"/>
  <c r="AP88" i="20" a="1"/>
  <c r="AP88" i="20" s="1"/>
  <c r="AQ88" i="20" a="1"/>
  <c r="AQ88" i="20" s="1"/>
  <c r="AR88" i="20" a="1"/>
  <c r="AR88" i="20" s="1"/>
  <c r="AS88" i="20" a="1"/>
  <c r="AS88" i="20" s="1"/>
  <c r="AT88" i="20" a="1"/>
  <c r="AT88" i="20" s="1"/>
  <c r="AA89" i="20" a="1"/>
  <c r="AA89" i="20" s="1"/>
  <c r="AB89" i="20" a="1"/>
  <c r="AB89" i="20" s="1"/>
  <c r="AC89" i="20" a="1"/>
  <c r="AC89" i="20" s="1"/>
  <c r="AD89" i="20" a="1"/>
  <c r="AD89" i="20" s="1"/>
  <c r="AE89" i="20" a="1"/>
  <c r="AE89" i="20" s="1"/>
  <c r="AF89" i="20" a="1"/>
  <c r="AF89" i="20" s="1"/>
  <c r="AG89" i="20" a="1"/>
  <c r="AG89" i="20" s="1"/>
  <c r="AH89" i="20" a="1"/>
  <c r="AH89" i="20" s="1"/>
  <c r="AI89" i="20" a="1"/>
  <c r="AI89" i="20" s="1"/>
  <c r="AJ89" i="20" a="1"/>
  <c r="AJ89" i="20" s="1"/>
  <c r="AK89" i="20" a="1"/>
  <c r="AK89" i="20" s="1"/>
  <c r="AL89" i="20" a="1"/>
  <c r="AL89" i="20" s="1"/>
  <c r="AM89" i="20" a="1"/>
  <c r="AM89" i="20" s="1"/>
  <c r="AN89" i="20" a="1"/>
  <c r="AN89" i="20" s="1"/>
  <c r="AO89" i="20" a="1"/>
  <c r="AO89" i="20" s="1"/>
  <c r="AP89" i="20" a="1"/>
  <c r="AP89" i="20" s="1"/>
  <c r="AQ89" i="20" a="1"/>
  <c r="AQ89" i="20" s="1"/>
  <c r="AR89" i="20" a="1"/>
  <c r="AR89" i="20" s="1"/>
  <c r="AS89" i="20" a="1"/>
  <c r="AS89" i="20" s="1"/>
  <c r="AT89" i="20" a="1"/>
  <c r="AT89" i="20" s="1"/>
  <c r="AA90" i="20" a="1"/>
  <c r="AA90" i="20" s="1"/>
  <c r="AB90" i="20" a="1"/>
  <c r="AB90" i="20" s="1"/>
  <c r="AC90" i="20" a="1"/>
  <c r="AC90" i="20" s="1"/>
  <c r="AD90" i="20" a="1"/>
  <c r="AD90" i="20" s="1"/>
  <c r="AE90" i="20" a="1"/>
  <c r="AE90" i="20" s="1"/>
  <c r="AF90" i="20" a="1"/>
  <c r="AF90" i="20" s="1"/>
  <c r="AG90" i="20" a="1"/>
  <c r="AG90" i="20" s="1"/>
  <c r="AH90" i="20" a="1"/>
  <c r="AH90" i="20" s="1"/>
  <c r="AI90" i="20" a="1"/>
  <c r="AI90" i="20" s="1"/>
  <c r="AJ90" i="20" a="1"/>
  <c r="AJ90" i="20" s="1"/>
  <c r="AK90" i="20" a="1"/>
  <c r="AK90" i="20" s="1"/>
  <c r="AL90" i="20" a="1"/>
  <c r="AL90" i="20" s="1"/>
  <c r="AM90" i="20" a="1"/>
  <c r="AM90" i="20" s="1"/>
  <c r="AN90" i="20" a="1"/>
  <c r="AN90" i="20" s="1"/>
  <c r="AO90" i="20" a="1"/>
  <c r="AO90" i="20" s="1"/>
  <c r="AP90" i="20" a="1"/>
  <c r="AP90" i="20" s="1"/>
  <c r="AQ90" i="20" a="1"/>
  <c r="AQ90" i="20" s="1"/>
  <c r="AR90" i="20" a="1"/>
  <c r="AR90" i="20" s="1"/>
  <c r="AS90" i="20" a="1"/>
  <c r="AS90" i="20" s="1"/>
  <c r="AT90" i="20" a="1"/>
  <c r="AT90" i="20" s="1"/>
  <c r="AA91" i="20" a="1"/>
  <c r="AA91" i="20" s="1"/>
  <c r="AB91" i="20" a="1"/>
  <c r="AB91" i="20" s="1"/>
  <c r="AC91" i="20" a="1"/>
  <c r="AC91" i="20" s="1"/>
  <c r="AD91" i="20" a="1"/>
  <c r="AD91" i="20" s="1"/>
  <c r="AE91" i="20" a="1"/>
  <c r="AE91" i="20" s="1"/>
  <c r="AF91" i="20" a="1"/>
  <c r="AF91" i="20" s="1"/>
  <c r="AG91" i="20" a="1"/>
  <c r="AG91" i="20" s="1"/>
  <c r="AH91" i="20" a="1"/>
  <c r="AH91" i="20" s="1"/>
  <c r="AI91" i="20" a="1"/>
  <c r="AI91" i="20" s="1"/>
  <c r="AJ91" i="20" a="1"/>
  <c r="AJ91" i="20" s="1"/>
  <c r="AK91" i="20" a="1"/>
  <c r="AK91" i="20" s="1"/>
  <c r="AL91" i="20" a="1"/>
  <c r="AL91" i="20" s="1"/>
  <c r="AM91" i="20" a="1"/>
  <c r="AM91" i="20" s="1"/>
  <c r="AN91" i="20" a="1"/>
  <c r="AN91" i="20" s="1"/>
  <c r="AO91" i="20" a="1"/>
  <c r="AO91" i="20" s="1"/>
  <c r="AP91" i="20" a="1"/>
  <c r="AP91" i="20" s="1"/>
  <c r="AQ91" i="20" a="1"/>
  <c r="AQ91" i="20" s="1"/>
  <c r="AR91" i="20" a="1"/>
  <c r="AR91" i="20" s="1"/>
  <c r="AS91" i="20" a="1"/>
  <c r="AS91" i="20" s="1"/>
  <c r="AT91" i="20" a="1"/>
  <c r="AT91" i="20" s="1"/>
  <c r="AA92" i="20" a="1"/>
  <c r="AA92" i="20" s="1"/>
  <c r="AB92" i="20" a="1"/>
  <c r="AB92" i="20" s="1"/>
  <c r="AC92" i="20" a="1"/>
  <c r="AC92" i="20" s="1"/>
  <c r="AD92" i="20" a="1"/>
  <c r="AD92" i="20" s="1"/>
  <c r="AE92" i="20" a="1"/>
  <c r="AE92" i="20" s="1"/>
  <c r="AF92" i="20" a="1"/>
  <c r="AF92" i="20" s="1"/>
  <c r="AG92" i="20" a="1"/>
  <c r="AG92" i="20" s="1"/>
  <c r="AH92" i="20" a="1"/>
  <c r="AH92" i="20" s="1"/>
  <c r="AI92" i="20" a="1"/>
  <c r="AI92" i="20" s="1"/>
  <c r="AJ92" i="20" a="1"/>
  <c r="AJ92" i="20" s="1"/>
  <c r="AK92" i="20" a="1"/>
  <c r="AK92" i="20" s="1"/>
  <c r="AL92" i="20" a="1"/>
  <c r="AL92" i="20" s="1"/>
  <c r="AM92" i="20" a="1"/>
  <c r="AM92" i="20" s="1"/>
  <c r="AN92" i="20" a="1"/>
  <c r="AN92" i="20" s="1"/>
  <c r="AO92" i="20" a="1"/>
  <c r="AO92" i="20" s="1"/>
  <c r="AP92" i="20" a="1"/>
  <c r="AP92" i="20" s="1"/>
  <c r="AQ92" i="20" a="1"/>
  <c r="AQ92" i="20" s="1"/>
  <c r="AR92" i="20" a="1"/>
  <c r="AR92" i="20" s="1"/>
  <c r="AS92" i="20" a="1"/>
  <c r="AS92" i="20" s="1"/>
  <c r="AT92" i="20" a="1"/>
  <c r="AT92" i="20" s="1"/>
  <c r="AA93" i="20" a="1"/>
  <c r="AA93" i="20" s="1"/>
  <c r="AB93" i="20" a="1"/>
  <c r="AB93" i="20" s="1"/>
  <c r="AC93" i="20" a="1"/>
  <c r="AC93" i="20" s="1"/>
  <c r="AD93" i="20" a="1"/>
  <c r="AD93" i="20" s="1"/>
  <c r="AE93" i="20" a="1"/>
  <c r="AE93" i="20" s="1"/>
  <c r="AF93" i="20" a="1"/>
  <c r="AF93" i="20" s="1"/>
  <c r="AG93" i="20" a="1"/>
  <c r="AG93" i="20" s="1"/>
  <c r="AH93" i="20" a="1"/>
  <c r="AH93" i="20" s="1"/>
  <c r="AI93" i="20" a="1"/>
  <c r="AI93" i="20" s="1"/>
  <c r="AJ93" i="20" a="1"/>
  <c r="AJ93" i="20" s="1"/>
  <c r="AK93" i="20" a="1"/>
  <c r="AK93" i="20" s="1"/>
  <c r="AL93" i="20" a="1"/>
  <c r="AL93" i="20" s="1"/>
  <c r="AM93" i="20" a="1"/>
  <c r="AM93" i="20" s="1"/>
  <c r="AN93" i="20" a="1"/>
  <c r="AN93" i="20" s="1"/>
  <c r="AO93" i="20" a="1"/>
  <c r="AO93" i="20" s="1"/>
  <c r="AP93" i="20" a="1"/>
  <c r="AP93" i="20" s="1"/>
  <c r="AQ93" i="20" a="1"/>
  <c r="AQ93" i="20" s="1"/>
  <c r="AR93" i="20" a="1"/>
  <c r="AR93" i="20" s="1"/>
  <c r="AS93" i="20" a="1"/>
  <c r="AS93" i="20" s="1"/>
  <c r="AT93" i="20" a="1"/>
  <c r="AT93" i="20" s="1"/>
  <c r="AA94" i="20" a="1"/>
  <c r="AA94" i="20" s="1"/>
  <c r="AB94" i="20" a="1"/>
  <c r="AB94" i="20" s="1"/>
  <c r="AC94" i="20" a="1"/>
  <c r="AC94" i="20" s="1"/>
  <c r="AD94" i="20" a="1"/>
  <c r="AD94" i="20" s="1"/>
  <c r="AE94" i="20" a="1"/>
  <c r="AE94" i="20" s="1"/>
  <c r="AF94" i="20" a="1"/>
  <c r="AF94" i="20" s="1"/>
  <c r="AG94" i="20" a="1"/>
  <c r="AG94" i="20" s="1"/>
  <c r="AH94" i="20" a="1"/>
  <c r="AH94" i="20" s="1"/>
  <c r="AI94" i="20" a="1"/>
  <c r="AI94" i="20" s="1"/>
  <c r="AJ94" i="20" a="1"/>
  <c r="AJ94" i="20" s="1"/>
  <c r="AK94" i="20" a="1"/>
  <c r="AK94" i="20" s="1"/>
  <c r="AL94" i="20" a="1"/>
  <c r="AL94" i="20" s="1"/>
  <c r="AM94" i="20" a="1"/>
  <c r="AM94" i="20" s="1"/>
  <c r="AN94" i="20" a="1"/>
  <c r="AN94" i="20" s="1"/>
  <c r="AO94" i="20" a="1"/>
  <c r="AO94" i="20" s="1"/>
  <c r="AP94" i="20" a="1"/>
  <c r="AP94" i="20" s="1"/>
  <c r="AQ94" i="20" a="1"/>
  <c r="AQ94" i="20" s="1"/>
  <c r="AR94" i="20" a="1"/>
  <c r="AR94" i="20" s="1"/>
  <c r="AS94" i="20" a="1"/>
  <c r="AS94" i="20" s="1"/>
  <c r="AT94" i="20" a="1"/>
  <c r="AT94" i="20" s="1"/>
  <c r="AA95" i="20" a="1"/>
  <c r="AA95" i="20" s="1"/>
  <c r="AB95" i="20" a="1"/>
  <c r="AB95" i="20" s="1"/>
  <c r="AC95" i="20" a="1"/>
  <c r="AC95" i="20" s="1"/>
  <c r="AD95" i="20" a="1"/>
  <c r="AD95" i="20" s="1"/>
  <c r="AE95" i="20" a="1"/>
  <c r="AE95" i="20" s="1"/>
  <c r="AF95" i="20" a="1"/>
  <c r="AF95" i="20" s="1"/>
  <c r="AG95" i="20" a="1"/>
  <c r="AG95" i="20" s="1"/>
  <c r="AH95" i="20" a="1"/>
  <c r="AH95" i="20" s="1"/>
  <c r="AI95" i="20" a="1"/>
  <c r="AI95" i="20" s="1"/>
  <c r="AJ95" i="20" a="1"/>
  <c r="AJ95" i="20" s="1"/>
  <c r="AK95" i="20" a="1"/>
  <c r="AK95" i="20" s="1"/>
  <c r="AL95" i="20" a="1"/>
  <c r="AL95" i="20" s="1"/>
  <c r="AM95" i="20" a="1"/>
  <c r="AM95" i="20" s="1"/>
  <c r="AN95" i="20" a="1"/>
  <c r="AN95" i="20" s="1"/>
  <c r="AO95" i="20" a="1"/>
  <c r="AO95" i="20" s="1"/>
  <c r="AP95" i="20" a="1"/>
  <c r="AP95" i="20" s="1"/>
  <c r="AQ95" i="20" a="1"/>
  <c r="AQ95" i="20" s="1"/>
  <c r="AR95" i="20" a="1"/>
  <c r="AR95" i="20" s="1"/>
  <c r="AS95" i="20" a="1"/>
  <c r="AS95" i="20" s="1"/>
  <c r="AT95" i="20" a="1"/>
  <c r="AT95" i="20" s="1"/>
  <c r="AA96" i="20" a="1"/>
  <c r="AA96" i="20" s="1"/>
  <c r="AB96" i="20" a="1"/>
  <c r="AB96" i="20" s="1"/>
  <c r="AC96" i="20" a="1"/>
  <c r="AC96" i="20" s="1"/>
  <c r="AD96" i="20" a="1"/>
  <c r="AD96" i="20" s="1"/>
  <c r="AE96" i="20" a="1"/>
  <c r="AE96" i="20" s="1"/>
  <c r="AF96" i="20" a="1"/>
  <c r="AF96" i="20" s="1"/>
  <c r="AG96" i="20" a="1"/>
  <c r="AG96" i="20" s="1"/>
  <c r="AH96" i="20" a="1"/>
  <c r="AH96" i="20" s="1"/>
  <c r="AI96" i="20" a="1"/>
  <c r="AI96" i="20" s="1"/>
  <c r="AJ96" i="20" a="1"/>
  <c r="AJ96" i="20" s="1"/>
  <c r="AK96" i="20" a="1"/>
  <c r="AK96" i="20" s="1"/>
  <c r="AL96" i="20" a="1"/>
  <c r="AL96" i="20" s="1"/>
  <c r="AM96" i="20" a="1"/>
  <c r="AM96" i="20" s="1"/>
  <c r="AN96" i="20" a="1"/>
  <c r="AN96" i="20" s="1"/>
  <c r="AO96" i="20" a="1"/>
  <c r="AO96" i="20" s="1"/>
  <c r="AP96" i="20" a="1"/>
  <c r="AP96" i="20" s="1"/>
  <c r="AQ96" i="20" a="1"/>
  <c r="AQ96" i="20" s="1"/>
  <c r="AR96" i="20" a="1"/>
  <c r="AR96" i="20" s="1"/>
  <c r="AS96" i="20" a="1"/>
  <c r="AS96" i="20" s="1"/>
  <c r="AT96" i="20" a="1"/>
  <c r="AT96" i="20" s="1"/>
  <c r="AA97" i="20" a="1"/>
  <c r="AA97" i="20" s="1"/>
  <c r="AB97" i="20" a="1"/>
  <c r="AB97" i="20" s="1"/>
  <c r="AC97" i="20" a="1"/>
  <c r="AC97" i="20" s="1"/>
  <c r="AD97" i="20" a="1"/>
  <c r="AD97" i="20" s="1"/>
  <c r="AE97" i="20" a="1"/>
  <c r="AE97" i="20" s="1"/>
  <c r="AF97" i="20" a="1"/>
  <c r="AF97" i="20" s="1"/>
  <c r="AG97" i="20" a="1"/>
  <c r="AG97" i="20" s="1"/>
  <c r="AH97" i="20" a="1"/>
  <c r="AH97" i="20" s="1"/>
  <c r="AI97" i="20" a="1"/>
  <c r="AI97" i="20" s="1"/>
  <c r="AJ97" i="20" a="1"/>
  <c r="AJ97" i="20" s="1"/>
  <c r="AK97" i="20" a="1"/>
  <c r="AK97" i="20" s="1"/>
  <c r="AL97" i="20" a="1"/>
  <c r="AL97" i="20" s="1"/>
  <c r="AM97" i="20" a="1"/>
  <c r="AM97" i="20" s="1"/>
  <c r="AN97" i="20" a="1"/>
  <c r="AN97" i="20" s="1"/>
  <c r="AO97" i="20" a="1"/>
  <c r="AO97" i="20" s="1"/>
  <c r="AP97" i="20" a="1"/>
  <c r="AP97" i="20" s="1"/>
  <c r="AQ97" i="20" a="1"/>
  <c r="AQ97" i="20" s="1"/>
  <c r="AR97" i="20" a="1"/>
  <c r="AR97" i="20" s="1"/>
  <c r="AS97" i="20" a="1"/>
  <c r="AS97" i="20" s="1"/>
  <c r="AT97" i="20" a="1"/>
  <c r="AT97" i="20" s="1"/>
  <c r="AA98" i="20" a="1"/>
  <c r="AA98" i="20" s="1"/>
  <c r="AB98" i="20" a="1"/>
  <c r="AB98" i="20" s="1"/>
  <c r="AC98" i="20" a="1"/>
  <c r="AC98" i="20" s="1"/>
  <c r="AD98" i="20" a="1"/>
  <c r="AD98" i="20" s="1"/>
  <c r="AE98" i="20" a="1"/>
  <c r="AE98" i="20" s="1"/>
  <c r="AF98" i="20" a="1"/>
  <c r="AF98" i="20" s="1"/>
  <c r="AG98" i="20" a="1"/>
  <c r="AG98" i="20" s="1"/>
  <c r="AH98" i="20" a="1"/>
  <c r="AH98" i="20" s="1"/>
  <c r="AI98" i="20" a="1"/>
  <c r="AI98" i="20" s="1"/>
  <c r="AJ98" i="20" a="1"/>
  <c r="AJ98" i="20" s="1"/>
  <c r="AK98" i="20" a="1"/>
  <c r="AK98" i="20" s="1"/>
  <c r="AL98" i="20" a="1"/>
  <c r="AL98" i="20" s="1"/>
  <c r="AM98" i="20" a="1"/>
  <c r="AM98" i="20" s="1"/>
  <c r="AN98" i="20" a="1"/>
  <c r="AN98" i="20" s="1"/>
  <c r="AO98" i="20" a="1"/>
  <c r="AO98" i="20" s="1"/>
  <c r="AP98" i="20" a="1"/>
  <c r="AP98" i="20" s="1"/>
  <c r="AQ98" i="20" a="1"/>
  <c r="AQ98" i="20" s="1"/>
  <c r="AR98" i="20" a="1"/>
  <c r="AR98" i="20" s="1"/>
  <c r="AS98" i="20" a="1"/>
  <c r="AS98" i="20" s="1"/>
  <c r="AT98" i="20" a="1"/>
  <c r="AT98" i="20" s="1"/>
  <c r="AA99" i="20" a="1"/>
  <c r="AA99" i="20" s="1"/>
  <c r="AB99" i="20" a="1"/>
  <c r="AB99" i="20" s="1"/>
  <c r="AC99" i="20" a="1"/>
  <c r="AC99" i="20" s="1"/>
  <c r="AD99" i="20" a="1"/>
  <c r="AD99" i="20" s="1"/>
  <c r="AE99" i="20" a="1"/>
  <c r="AE99" i="20" s="1"/>
  <c r="AF99" i="20" a="1"/>
  <c r="AF99" i="20" s="1"/>
  <c r="AG99" i="20" a="1"/>
  <c r="AG99" i="20" s="1"/>
  <c r="AH99" i="20" a="1"/>
  <c r="AH99" i="20" s="1"/>
  <c r="AI99" i="20" a="1"/>
  <c r="AI99" i="20" s="1"/>
  <c r="AJ99" i="20" a="1"/>
  <c r="AJ99" i="20" s="1"/>
  <c r="AK99" i="20" a="1"/>
  <c r="AK99" i="20" s="1"/>
  <c r="AL99" i="20" a="1"/>
  <c r="AL99" i="20" s="1"/>
  <c r="AM99" i="20" a="1"/>
  <c r="AM99" i="20" s="1"/>
  <c r="AN99" i="20" a="1"/>
  <c r="AN99" i="20" s="1"/>
  <c r="AO99" i="20" a="1"/>
  <c r="AO99" i="20" s="1"/>
  <c r="AP99" i="20" a="1"/>
  <c r="AP99" i="20" s="1"/>
  <c r="AQ99" i="20" a="1"/>
  <c r="AQ99" i="20" s="1"/>
  <c r="AR99" i="20" a="1"/>
  <c r="AR99" i="20" s="1"/>
  <c r="AS99" i="20" a="1"/>
  <c r="AS99" i="20" s="1"/>
  <c r="AT99" i="20" a="1"/>
  <c r="AT99" i="20" s="1"/>
  <c r="AA100" i="20" a="1"/>
  <c r="AA100" i="20" s="1"/>
  <c r="AB100" i="20" a="1"/>
  <c r="AB100" i="20" s="1"/>
  <c r="AC100" i="20" a="1"/>
  <c r="AC100" i="20" s="1"/>
  <c r="AD100" i="20" a="1"/>
  <c r="AD100" i="20" s="1"/>
  <c r="AE100" i="20" a="1"/>
  <c r="AE100" i="20" s="1"/>
  <c r="AF100" i="20" a="1"/>
  <c r="AF100" i="20" s="1"/>
  <c r="AG100" i="20" a="1"/>
  <c r="AG100" i="20" s="1"/>
  <c r="AH100" i="20" a="1"/>
  <c r="AH100" i="20" s="1"/>
  <c r="AI100" i="20" a="1"/>
  <c r="AI100" i="20" s="1"/>
  <c r="AJ100" i="20" a="1"/>
  <c r="AJ100" i="20" s="1"/>
  <c r="AK100" i="20" a="1"/>
  <c r="AK100" i="20" s="1"/>
  <c r="AL100" i="20" a="1"/>
  <c r="AL100" i="20" s="1"/>
  <c r="AM100" i="20" a="1"/>
  <c r="AM100" i="20" s="1"/>
  <c r="AN100" i="20" a="1"/>
  <c r="AN100" i="20" s="1"/>
  <c r="AO100" i="20" a="1"/>
  <c r="AO100" i="20" s="1"/>
  <c r="AP100" i="20" a="1"/>
  <c r="AP100" i="20" s="1"/>
  <c r="AQ100" i="20" a="1"/>
  <c r="AQ100" i="20" s="1"/>
  <c r="AR100" i="20" a="1"/>
  <c r="AR100" i="20" s="1"/>
  <c r="AS100" i="20" a="1"/>
  <c r="AS100" i="20" s="1"/>
  <c r="AT100" i="20" a="1"/>
  <c r="AT100" i="20" s="1"/>
  <c r="AA101" i="20" a="1"/>
  <c r="AA101" i="20" s="1"/>
  <c r="AB101" i="20" a="1"/>
  <c r="AB101" i="20" s="1"/>
  <c r="AC101" i="20" a="1"/>
  <c r="AC101" i="20" s="1"/>
  <c r="AD101" i="20" a="1"/>
  <c r="AD101" i="20" s="1"/>
  <c r="AE101" i="20" a="1"/>
  <c r="AE101" i="20" s="1"/>
  <c r="AF101" i="20" a="1"/>
  <c r="AF101" i="20" s="1"/>
  <c r="AG101" i="20" a="1"/>
  <c r="AG101" i="20" s="1"/>
  <c r="AH101" i="20" a="1"/>
  <c r="AH101" i="20" s="1"/>
  <c r="AI101" i="20" a="1"/>
  <c r="AI101" i="20" s="1"/>
  <c r="AJ101" i="20" a="1"/>
  <c r="AJ101" i="20" s="1"/>
  <c r="AK101" i="20" a="1"/>
  <c r="AK101" i="20" s="1"/>
  <c r="AL101" i="20" a="1"/>
  <c r="AL101" i="20" s="1"/>
  <c r="AM101" i="20" a="1"/>
  <c r="AM101" i="20" s="1"/>
  <c r="AN101" i="20" a="1"/>
  <c r="AN101" i="20" s="1"/>
  <c r="AO101" i="20" a="1"/>
  <c r="AO101" i="20" s="1"/>
  <c r="AP101" i="20" a="1"/>
  <c r="AP101" i="20" s="1"/>
  <c r="AQ101" i="20" a="1"/>
  <c r="AQ101" i="20" s="1"/>
  <c r="AR101" i="20" a="1"/>
  <c r="AR101" i="20" s="1"/>
  <c r="AS101" i="20" a="1"/>
  <c r="AS101" i="20" s="1"/>
  <c r="AT101" i="20" a="1"/>
  <c r="AT101" i="20" s="1"/>
  <c r="AA102" i="20" a="1"/>
  <c r="AA102" i="20" s="1"/>
  <c r="AB102" i="20" a="1"/>
  <c r="AB102" i="20" s="1"/>
  <c r="AC102" i="20" a="1"/>
  <c r="AC102" i="20" s="1"/>
  <c r="AD102" i="20" a="1"/>
  <c r="AD102" i="20" s="1"/>
  <c r="AE102" i="20" a="1"/>
  <c r="AE102" i="20" s="1"/>
  <c r="AF102" i="20" a="1"/>
  <c r="AF102" i="20" s="1"/>
  <c r="AG102" i="20" a="1"/>
  <c r="AG102" i="20" s="1"/>
  <c r="AH102" i="20" a="1"/>
  <c r="AH102" i="20" s="1"/>
  <c r="AI102" i="20" a="1"/>
  <c r="AI102" i="20" s="1"/>
  <c r="AJ102" i="20" a="1"/>
  <c r="AJ102" i="20" s="1"/>
  <c r="AK102" i="20" a="1"/>
  <c r="AK102" i="20" s="1"/>
  <c r="AL102" i="20" a="1"/>
  <c r="AL102" i="20" s="1"/>
  <c r="AM102" i="20" a="1"/>
  <c r="AM102" i="20" s="1"/>
  <c r="AN102" i="20" a="1"/>
  <c r="AN102" i="20" s="1"/>
  <c r="AO102" i="20" a="1"/>
  <c r="AO102" i="20" s="1"/>
  <c r="AP102" i="20" a="1"/>
  <c r="AP102" i="20" s="1"/>
  <c r="AQ102" i="20" a="1"/>
  <c r="AQ102" i="20" s="1"/>
  <c r="AR102" i="20" a="1"/>
  <c r="AR102" i="20" s="1"/>
  <c r="AS102" i="20" a="1"/>
  <c r="AS102" i="20" s="1"/>
  <c r="AT102" i="20" a="1"/>
  <c r="AT102" i="20" s="1"/>
  <c r="AA103" i="20" a="1"/>
  <c r="AA103" i="20" s="1"/>
  <c r="AB103" i="20" a="1"/>
  <c r="AB103" i="20" s="1"/>
  <c r="AC103" i="20" a="1"/>
  <c r="AC103" i="20" s="1"/>
  <c r="AD103" i="20" a="1"/>
  <c r="AD103" i="20" s="1"/>
  <c r="AE103" i="20" a="1"/>
  <c r="AE103" i="20" s="1"/>
  <c r="AF103" i="20" a="1"/>
  <c r="AF103" i="20" s="1"/>
  <c r="AG103" i="20" a="1"/>
  <c r="AG103" i="20" s="1"/>
  <c r="AH103" i="20" a="1"/>
  <c r="AH103" i="20" s="1"/>
  <c r="AI103" i="20" a="1"/>
  <c r="AI103" i="20" s="1"/>
  <c r="AJ103" i="20" a="1"/>
  <c r="AJ103" i="20" s="1"/>
  <c r="AK103" i="20" a="1"/>
  <c r="AK103" i="20" s="1"/>
  <c r="AL103" i="20" a="1"/>
  <c r="AL103" i="20" s="1"/>
  <c r="AM103" i="20" a="1"/>
  <c r="AM103" i="20" s="1"/>
  <c r="AN103" i="20" a="1"/>
  <c r="AN103" i="20" s="1"/>
  <c r="AO103" i="20" a="1"/>
  <c r="AO103" i="20" s="1"/>
  <c r="AP103" i="20" a="1"/>
  <c r="AP103" i="20" s="1"/>
  <c r="AQ103" i="20" a="1"/>
  <c r="AQ103" i="20" s="1"/>
  <c r="AR103" i="20" a="1"/>
  <c r="AR103" i="20" s="1"/>
  <c r="AS103" i="20" a="1"/>
  <c r="AS103" i="20" s="1"/>
  <c r="AT103" i="20" a="1"/>
  <c r="AT103" i="20" s="1"/>
  <c r="AA104" i="20" a="1"/>
  <c r="AA104" i="20" s="1"/>
  <c r="AB104" i="20" a="1"/>
  <c r="AB104" i="20" s="1"/>
  <c r="AC104" i="20" a="1"/>
  <c r="AC104" i="20" s="1"/>
  <c r="AD104" i="20" a="1"/>
  <c r="AD104" i="20" s="1"/>
  <c r="AE104" i="20" a="1"/>
  <c r="AE104" i="20" s="1"/>
  <c r="AF104" i="20" a="1"/>
  <c r="AF104" i="20" s="1"/>
  <c r="AG104" i="20" a="1"/>
  <c r="AG104" i="20" s="1"/>
  <c r="AH104" i="20" a="1"/>
  <c r="AH104" i="20" s="1"/>
  <c r="AI104" i="20" a="1"/>
  <c r="AI104" i="20" s="1"/>
  <c r="AJ104" i="20" a="1"/>
  <c r="AJ104" i="20" s="1"/>
  <c r="AK104" i="20" a="1"/>
  <c r="AK104" i="20" s="1"/>
  <c r="AL104" i="20" a="1"/>
  <c r="AL104" i="20" s="1"/>
  <c r="AM104" i="20" a="1"/>
  <c r="AM104" i="20" s="1"/>
  <c r="AN104" i="20" a="1"/>
  <c r="AN104" i="20" s="1"/>
  <c r="AO104" i="20" a="1"/>
  <c r="AO104" i="20" s="1"/>
  <c r="AP104" i="20" a="1"/>
  <c r="AP104" i="20" s="1"/>
  <c r="AQ104" i="20" a="1"/>
  <c r="AQ104" i="20" s="1"/>
  <c r="AR104" i="20" a="1"/>
  <c r="AR104" i="20" s="1"/>
  <c r="AS104" i="20" a="1"/>
  <c r="AS104" i="20" s="1"/>
  <c r="AT104" i="20" a="1"/>
  <c r="AT104" i="20" s="1"/>
  <c r="AA105" i="20" a="1"/>
  <c r="AA105" i="20" s="1"/>
  <c r="AB105" i="20" a="1"/>
  <c r="AB105" i="20" s="1"/>
  <c r="AC105" i="20" a="1"/>
  <c r="AC105" i="20" s="1"/>
  <c r="AD105" i="20" a="1"/>
  <c r="AD105" i="20" s="1"/>
  <c r="AE105" i="20" a="1"/>
  <c r="AE105" i="20" s="1"/>
  <c r="AF105" i="20" a="1"/>
  <c r="AF105" i="20" s="1"/>
  <c r="AG105" i="20" a="1"/>
  <c r="AG105" i="20" s="1"/>
  <c r="AH105" i="20" a="1"/>
  <c r="AH105" i="20" s="1"/>
  <c r="AI105" i="20" a="1"/>
  <c r="AI105" i="20" s="1"/>
  <c r="AJ105" i="20" a="1"/>
  <c r="AJ105" i="20" s="1"/>
  <c r="AK105" i="20" a="1"/>
  <c r="AK105" i="20" s="1"/>
  <c r="AL105" i="20" a="1"/>
  <c r="AL105" i="20" s="1"/>
  <c r="AM105" i="20" a="1"/>
  <c r="AM105" i="20" s="1"/>
  <c r="AN105" i="20" a="1"/>
  <c r="AN105" i="20" s="1"/>
  <c r="AO105" i="20" a="1"/>
  <c r="AO105" i="20" s="1"/>
  <c r="AP105" i="20" a="1"/>
  <c r="AP105" i="20" s="1"/>
  <c r="AQ105" i="20" a="1"/>
  <c r="AQ105" i="20" s="1"/>
  <c r="AR105" i="20" a="1"/>
  <c r="AR105" i="20" s="1"/>
  <c r="AS105" i="20" a="1"/>
  <c r="AS105" i="20" s="1"/>
  <c r="AT105" i="20" a="1"/>
  <c r="AT105" i="20" s="1"/>
  <c r="AA106" i="20" a="1"/>
  <c r="AA106" i="20" s="1"/>
  <c r="AB106" i="20" a="1"/>
  <c r="AB106" i="20" s="1"/>
  <c r="AC106" i="20" a="1"/>
  <c r="AC106" i="20" s="1"/>
  <c r="AD106" i="20" a="1"/>
  <c r="AD106" i="20" s="1"/>
  <c r="AE106" i="20" a="1"/>
  <c r="AE106" i="20" s="1"/>
  <c r="AF106" i="20" a="1"/>
  <c r="AF106" i="20" s="1"/>
  <c r="AG106" i="20" a="1"/>
  <c r="AG106" i="20" s="1"/>
  <c r="AH106" i="20" a="1"/>
  <c r="AH106" i="20" s="1"/>
  <c r="AI106" i="20" a="1"/>
  <c r="AI106" i="20" s="1"/>
  <c r="AJ106" i="20" a="1"/>
  <c r="AJ106" i="20" s="1"/>
  <c r="AK106" i="20" a="1"/>
  <c r="AK106" i="20" s="1"/>
  <c r="AL106" i="20" a="1"/>
  <c r="AL106" i="20" s="1"/>
  <c r="AM106" i="20" a="1"/>
  <c r="AM106" i="20" s="1"/>
  <c r="AN106" i="20" a="1"/>
  <c r="AN106" i="20" s="1"/>
  <c r="AO106" i="20" a="1"/>
  <c r="AO106" i="20" s="1"/>
  <c r="AP106" i="20" a="1"/>
  <c r="AP106" i="20" s="1"/>
  <c r="AQ106" i="20" a="1"/>
  <c r="AQ106" i="20" s="1"/>
  <c r="AR106" i="20" a="1"/>
  <c r="AR106" i="20" s="1"/>
  <c r="AS106" i="20" a="1"/>
  <c r="AS106" i="20" s="1"/>
  <c r="AT106" i="20" a="1"/>
  <c r="AT106" i="20" s="1"/>
  <c r="AA107" i="20" a="1"/>
  <c r="AA107" i="20" s="1"/>
  <c r="AB107" i="20" a="1"/>
  <c r="AB107" i="20" s="1"/>
  <c r="AC107" i="20" a="1"/>
  <c r="AC107" i="20" s="1"/>
  <c r="AD107" i="20" a="1"/>
  <c r="AD107" i="20" s="1"/>
  <c r="AE107" i="20" a="1"/>
  <c r="AE107" i="20" s="1"/>
  <c r="AF107" i="20" a="1"/>
  <c r="AF107" i="20" s="1"/>
  <c r="AG107" i="20" a="1"/>
  <c r="AG107" i="20" s="1"/>
  <c r="AH107" i="20" a="1"/>
  <c r="AH107" i="20" s="1"/>
  <c r="AI107" i="20" a="1"/>
  <c r="AI107" i="20" s="1"/>
  <c r="AJ107" i="20" a="1"/>
  <c r="AJ107" i="20" s="1"/>
  <c r="AK107" i="20" a="1"/>
  <c r="AK107" i="20" s="1"/>
  <c r="AL107" i="20" a="1"/>
  <c r="AL107" i="20" s="1"/>
  <c r="AM107" i="20" a="1"/>
  <c r="AM107" i="20" s="1"/>
  <c r="AN107" i="20" a="1"/>
  <c r="AN107" i="20" s="1"/>
  <c r="AO107" i="20" a="1"/>
  <c r="AO107" i="20" s="1"/>
  <c r="AP107" i="20" a="1"/>
  <c r="AP107" i="20" s="1"/>
  <c r="AQ107" i="20" a="1"/>
  <c r="AQ107" i="20" s="1"/>
  <c r="AR107" i="20" a="1"/>
  <c r="AR107" i="20" s="1"/>
  <c r="AS107" i="20" a="1"/>
  <c r="AS107" i="20" s="1"/>
  <c r="AT107" i="20" a="1"/>
  <c r="AT107" i="20" s="1"/>
  <c r="AA108" i="20" a="1"/>
  <c r="AA108" i="20" s="1"/>
  <c r="AB108" i="20" a="1"/>
  <c r="AB108" i="20" s="1"/>
  <c r="AC108" i="20" a="1"/>
  <c r="AC108" i="20" s="1"/>
  <c r="AD108" i="20" a="1"/>
  <c r="AD108" i="20" s="1"/>
  <c r="AE108" i="20" a="1"/>
  <c r="AE108" i="20" s="1"/>
  <c r="AF108" i="20" a="1"/>
  <c r="AF108" i="20" s="1"/>
  <c r="AG108" i="20" a="1"/>
  <c r="AG108" i="20" s="1"/>
  <c r="AH108" i="20" a="1"/>
  <c r="AH108" i="20" s="1"/>
  <c r="AI108" i="20" a="1"/>
  <c r="AI108" i="20" s="1"/>
  <c r="AJ108" i="20" a="1"/>
  <c r="AJ108" i="20" s="1"/>
  <c r="AK108" i="20" a="1"/>
  <c r="AK108" i="20" s="1"/>
  <c r="AL108" i="20" a="1"/>
  <c r="AL108" i="20" s="1"/>
  <c r="AM108" i="20" a="1"/>
  <c r="AM108" i="20" s="1"/>
  <c r="AN108" i="20" a="1"/>
  <c r="AN108" i="20" s="1"/>
  <c r="AO108" i="20" a="1"/>
  <c r="AO108" i="20" s="1"/>
  <c r="AP108" i="20" a="1"/>
  <c r="AP108" i="20" s="1"/>
  <c r="AQ108" i="20" a="1"/>
  <c r="AQ108" i="20" s="1"/>
  <c r="AR108" i="20" a="1"/>
  <c r="AR108" i="20" s="1"/>
  <c r="AS108" i="20" a="1"/>
  <c r="AS108" i="20" s="1"/>
  <c r="AT108" i="20" a="1"/>
  <c r="AT108" i="20" s="1"/>
  <c r="AA109" i="20" a="1"/>
  <c r="AA109" i="20" s="1"/>
  <c r="AB109" i="20" a="1"/>
  <c r="AB109" i="20" s="1"/>
  <c r="AC109" i="20" a="1"/>
  <c r="AC109" i="20" s="1"/>
  <c r="AD109" i="20" a="1"/>
  <c r="AD109" i="20" s="1"/>
  <c r="AE109" i="20" a="1"/>
  <c r="AE109" i="20" s="1"/>
  <c r="AF109" i="20" a="1"/>
  <c r="AF109" i="20" s="1"/>
  <c r="AG109" i="20" a="1"/>
  <c r="AG109" i="20" s="1"/>
  <c r="AH109" i="20" a="1"/>
  <c r="AH109" i="20" s="1"/>
  <c r="AI109" i="20" a="1"/>
  <c r="AI109" i="20" s="1"/>
  <c r="AJ109" i="20" a="1"/>
  <c r="AJ109" i="20" s="1"/>
  <c r="AK109" i="20" a="1"/>
  <c r="AK109" i="20" s="1"/>
  <c r="AL109" i="20" a="1"/>
  <c r="AL109" i="20" s="1"/>
  <c r="AM109" i="20" a="1"/>
  <c r="AM109" i="20" s="1"/>
  <c r="AN109" i="20" a="1"/>
  <c r="AN109" i="20" s="1"/>
  <c r="AO109" i="20" a="1"/>
  <c r="AO109" i="20" s="1"/>
  <c r="AP109" i="20" a="1"/>
  <c r="AP109" i="20" s="1"/>
  <c r="AQ109" i="20" a="1"/>
  <c r="AQ109" i="20" s="1"/>
  <c r="AR109" i="20" a="1"/>
  <c r="AR109" i="20" s="1"/>
  <c r="AS109" i="20" a="1"/>
  <c r="AS109" i="20" s="1"/>
  <c r="AT109" i="20" a="1"/>
  <c r="AT109" i="20" s="1"/>
  <c r="AA110" i="20" a="1"/>
  <c r="AA110" i="20" s="1"/>
  <c r="AB110" i="20" a="1"/>
  <c r="AB110" i="20" s="1"/>
  <c r="AC110" i="20" a="1"/>
  <c r="AC110" i="20" s="1"/>
  <c r="AD110" i="20" a="1"/>
  <c r="AD110" i="20" s="1"/>
  <c r="AE110" i="20" a="1"/>
  <c r="AE110" i="20" s="1"/>
  <c r="AF110" i="20" a="1"/>
  <c r="AF110" i="20" s="1"/>
  <c r="AG110" i="20" a="1"/>
  <c r="AG110" i="20" s="1"/>
  <c r="AH110" i="20" a="1"/>
  <c r="AH110" i="20" s="1"/>
  <c r="AI110" i="20" a="1"/>
  <c r="AI110" i="20" s="1"/>
  <c r="AJ110" i="20" a="1"/>
  <c r="AJ110" i="20" s="1"/>
  <c r="AK110" i="20" a="1"/>
  <c r="AK110" i="20" s="1"/>
  <c r="AL110" i="20" a="1"/>
  <c r="AL110" i="20" s="1"/>
  <c r="AM110" i="20" a="1"/>
  <c r="AM110" i="20" s="1"/>
  <c r="AN110" i="20" a="1"/>
  <c r="AN110" i="20" s="1"/>
  <c r="AO110" i="20" a="1"/>
  <c r="AO110" i="20" s="1"/>
  <c r="AP110" i="20" a="1"/>
  <c r="AP110" i="20" s="1"/>
  <c r="AQ110" i="20" a="1"/>
  <c r="AQ110" i="20" s="1"/>
  <c r="AR110" i="20" a="1"/>
  <c r="AR110" i="20" s="1"/>
  <c r="AS110" i="20" a="1"/>
  <c r="AS110" i="20" s="1"/>
  <c r="AT110" i="20" a="1"/>
  <c r="AT110" i="20" s="1"/>
  <c r="AA111" i="20" a="1"/>
  <c r="AA111" i="20" s="1"/>
  <c r="AB111" i="20" a="1"/>
  <c r="AB111" i="20" s="1"/>
  <c r="AC111" i="20" a="1"/>
  <c r="AC111" i="20" s="1"/>
  <c r="AD111" i="20" a="1"/>
  <c r="AD111" i="20" s="1"/>
  <c r="AE111" i="20" a="1"/>
  <c r="AE111" i="20" s="1"/>
  <c r="AF111" i="20" a="1"/>
  <c r="AF111" i="20" s="1"/>
  <c r="AG111" i="20" a="1"/>
  <c r="AG111" i="20" s="1"/>
  <c r="AH111" i="20" a="1"/>
  <c r="AH111" i="20" s="1"/>
  <c r="AI111" i="20" a="1"/>
  <c r="AI111" i="20" s="1"/>
  <c r="AJ111" i="20" a="1"/>
  <c r="AJ111" i="20" s="1"/>
  <c r="AK111" i="20" a="1"/>
  <c r="AK111" i="20" s="1"/>
  <c r="AL111" i="20" a="1"/>
  <c r="AL111" i="20" s="1"/>
  <c r="AM111" i="20" a="1"/>
  <c r="AM111" i="20" s="1"/>
  <c r="AN111" i="20" a="1"/>
  <c r="AN111" i="20" s="1"/>
  <c r="AO111" i="20" a="1"/>
  <c r="AO111" i="20" s="1"/>
  <c r="AP111" i="20" a="1"/>
  <c r="AP111" i="20" s="1"/>
  <c r="AQ111" i="20" a="1"/>
  <c r="AQ111" i="20" s="1"/>
  <c r="AR111" i="20" a="1"/>
  <c r="AR111" i="20" s="1"/>
  <c r="AS111" i="20" a="1"/>
  <c r="AS111" i="20" s="1"/>
  <c r="AT111" i="20" a="1"/>
  <c r="AT111" i="20" s="1"/>
  <c r="AA112" i="20" a="1"/>
  <c r="AA112" i="20" s="1"/>
  <c r="AB112" i="20" a="1"/>
  <c r="AB112" i="20" s="1"/>
  <c r="AC112" i="20" a="1"/>
  <c r="AC112" i="20" s="1"/>
  <c r="AD112" i="20" a="1"/>
  <c r="AD112" i="20" s="1"/>
  <c r="AE112" i="20" a="1"/>
  <c r="AE112" i="20" s="1"/>
  <c r="AF112" i="20" a="1"/>
  <c r="AF112" i="20" s="1"/>
  <c r="AG112" i="20" a="1"/>
  <c r="AG112" i="20" s="1"/>
  <c r="AH112" i="20" a="1"/>
  <c r="AH112" i="20" s="1"/>
  <c r="AI112" i="20" a="1"/>
  <c r="AI112" i="20" s="1"/>
  <c r="AJ112" i="20" a="1"/>
  <c r="AJ112" i="20" s="1"/>
  <c r="AK112" i="20" a="1"/>
  <c r="AK112" i="20" s="1"/>
  <c r="AL112" i="20" a="1"/>
  <c r="AL112" i="20" s="1"/>
  <c r="AM112" i="20" a="1"/>
  <c r="AM112" i="20" s="1"/>
  <c r="AN112" i="20" a="1"/>
  <c r="AN112" i="20" s="1"/>
  <c r="AO112" i="20" a="1"/>
  <c r="AO112" i="20" s="1"/>
  <c r="AP112" i="20" a="1"/>
  <c r="AP112" i="20" s="1"/>
  <c r="AQ112" i="20" a="1"/>
  <c r="AQ112" i="20" s="1"/>
  <c r="AR112" i="20" a="1"/>
  <c r="AR112" i="20" s="1"/>
  <c r="AS112" i="20" a="1"/>
  <c r="AS112" i="20" s="1"/>
  <c r="AT112" i="20" a="1"/>
  <c r="AT112" i="20" s="1"/>
  <c r="AA113" i="20" a="1"/>
  <c r="AA113" i="20" s="1"/>
  <c r="AB113" i="20" a="1"/>
  <c r="AB113" i="20" s="1"/>
  <c r="AC113" i="20" a="1"/>
  <c r="AC113" i="20" s="1"/>
  <c r="AD113" i="20" a="1"/>
  <c r="AD113" i="20" s="1"/>
  <c r="AE113" i="20" a="1"/>
  <c r="AE113" i="20" s="1"/>
  <c r="AF113" i="20" a="1"/>
  <c r="AF113" i="20" s="1"/>
  <c r="AG113" i="20" a="1"/>
  <c r="AG113" i="20" s="1"/>
  <c r="AH113" i="20" a="1"/>
  <c r="AH113" i="20" s="1"/>
  <c r="AI113" i="20" a="1"/>
  <c r="AI113" i="20" s="1"/>
  <c r="AJ113" i="20" a="1"/>
  <c r="AJ113" i="20" s="1"/>
  <c r="AK113" i="20" a="1"/>
  <c r="AK113" i="20" s="1"/>
  <c r="AL113" i="20" a="1"/>
  <c r="AL113" i="20" s="1"/>
  <c r="AM113" i="20" a="1"/>
  <c r="AM113" i="20" s="1"/>
  <c r="AN113" i="20" a="1"/>
  <c r="AN113" i="20" s="1"/>
  <c r="AO113" i="20" a="1"/>
  <c r="AO113" i="20" s="1"/>
  <c r="AP113" i="20" a="1"/>
  <c r="AP113" i="20" s="1"/>
  <c r="AQ113" i="20" a="1"/>
  <c r="AQ113" i="20" s="1"/>
  <c r="AR113" i="20" a="1"/>
  <c r="AR113" i="20" s="1"/>
  <c r="AS113" i="20" a="1"/>
  <c r="AS113" i="20" s="1"/>
  <c r="AT113" i="20" a="1"/>
  <c r="AT113" i="20" s="1"/>
  <c r="AA114" i="20" a="1"/>
  <c r="AA114" i="20" s="1"/>
  <c r="AB114" i="20" a="1"/>
  <c r="AB114" i="20" s="1"/>
  <c r="AC114" i="20" a="1"/>
  <c r="AC114" i="20" s="1"/>
  <c r="AD114" i="20" a="1"/>
  <c r="AD114" i="20" s="1"/>
  <c r="AE114" i="20" a="1"/>
  <c r="AE114" i="20" s="1"/>
  <c r="AF114" i="20" a="1"/>
  <c r="AF114" i="20" s="1"/>
  <c r="AG114" i="20" a="1"/>
  <c r="AG114" i="20" s="1"/>
  <c r="AH114" i="20" a="1"/>
  <c r="AH114" i="20" s="1"/>
  <c r="AI114" i="20" a="1"/>
  <c r="AI114" i="20" s="1"/>
  <c r="AJ114" i="20" a="1"/>
  <c r="AJ114" i="20" s="1"/>
  <c r="AK114" i="20" a="1"/>
  <c r="AK114" i="20" s="1"/>
  <c r="AL114" i="20" a="1"/>
  <c r="AL114" i="20" s="1"/>
  <c r="AM114" i="20" a="1"/>
  <c r="AM114" i="20" s="1"/>
  <c r="AN114" i="20" a="1"/>
  <c r="AN114" i="20" s="1"/>
  <c r="AO114" i="20" a="1"/>
  <c r="AO114" i="20" s="1"/>
  <c r="AP114" i="20" a="1"/>
  <c r="AP114" i="20" s="1"/>
  <c r="AQ114" i="20" a="1"/>
  <c r="AQ114" i="20" s="1"/>
  <c r="AR114" i="20" a="1"/>
  <c r="AR114" i="20" s="1"/>
  <c r="AS114" i="20" a="1"/>
  <c r="AS114" i="20" s="1"/>
  <c r="AT114" i="20" a="1"/>
  <c r="AT114" i="20" s="1"/>
  <c r="AA115" i="20" a="1"/>
  <c r="AA115" i="20" s="1"/>
  <c r="AB115" i="20" a="1"/>
  <c r="AB115" i="20" s="1"/>
  <c r="AC115" i="20" a="1"/>
  <c r="AC115" i="20" s="1"/>
  <c r="AD115" i="20" a="1"/>
  <c r="AD115" i="20" s="1"/>
  <c r="AE115" i="20" a="1"/>
  <c r="AE115" i="20" s="1"/>
  <c r="AF115" i="20" a="1"/>
  <c r="AF115" i="20" s="1"/>
  <c r="AG115" i="20" a="1"/>
  <c r="AG115" i="20" s="1"/>
  <c r="AH115" i="20" a="1"/>
  <c r="AH115" i="20" s="1"/>
  <c r="AI115" i="20" a="1"/>
  <c r="AI115" i="20" s="1"/>
  <c r="AJ115" i="20" a="1"/>
  <c r="AJ115" i="20" s="1"/>
  <c r="AK115" i="20" a="1"/>
  <c r="AK115" i="20" s="1"/>
  <c r="AL115" i="20" a="1"/>
  <c r="AL115" i="20" s="1"/>
  <c r="AM115" i="20" a="1"/>
  <c r="AM115" i="20" s="1"/>
  <c r="AN115" i="20" a="1"/>
  <c r="AN115" i="20" s="1"/>
  <c r="AO115" i="20" a="1"/>
  <c r="AO115" i="20" s="1"/>
  <c r="AP115" i="20" a="1"/>
  <c r="AP115" i="20" s="1"/>
  <c r="AQ115" i="20" a="1"/>
  <c r="AQ115" i="20" s="1"/>
  <c r="AR115" i="20" a="1"/>
  <c r="AR115" i="20" s="1"/>
  <c r="AS115" i="20" a="1"/>
  <c r="AS115" i="20" s="1"/>
  <c r="AT115" i="20" a="1"/>
  <c r="AT115" i="20" s="1"/>
  <c r="AA116" i="20" a="1"/>
  <c r="AA116" i="20" s="1"/>
  <c r="AB116" i="20" a="1"/>
  <c r="AB116" i="20" s="1"/>
  <c r="AC116" i="20" a="1"/>
  <c r="AC116" i="20" s="1"/>
  <c r="AD116" i="20" a="1"/>
  <c r="AD116" i="20" s="1"/>
  <c r="AE116" i="20" a="1"/>
  <c r="AE116" i="20" s="1"/>
  <c r="AF116" i="20" a="1"/>
  <c r="AF116" i="20" s="1"/>
  <c r="AG116" i="20" a="1"/>
  <c r="AG116" i="20" s="1"/>
  <c r="AH116" i="20" a="1"/>
  <c r="AH116" i="20" s="1"/>
  <c r="AI116" i="20" a="1"/>
  <c r="AI116" i="20" s="1"/>
  <c r="AJ116" i="20" a="1"/>
  <c r="AJ116" i="20" s="1"/>
  <c r="AK116" i="20" a="1"/>
  <c r="AK116" i="20" s="1"/>
  <c r="AL116" i="20" a="1"/>
  <c r="AL116" i="20" s="1"/>
  <c r="AM116" i="20" a="1"/>
  <c r="AM116" i="20" s="1"/>
  <c r="AN116" i="20" a="1"/>
  <c r="AN116" i="20" s="1"/>
  <c r="AO116" i="20" a="1"/>
  <c r="AO116" i="20" s="1"/>
  <c r="AP116" i="20" a="1"/>
  <c r="AP116" i="20" s="1"/>
  <c r="AQ116" i="20" a="1"/>
  <c r="AQ116" i="20" s="1"/>
  <c r="AR116" i="20" a="1"/>
  <c r="AR116" i="20" s="1"/>
  <c r="AS116" i="20" a="1"/>
  <c r="AS116" i="20" s="1"/>
  <c r="AT116" i="20" a="1"/>
  <c r="AT116" i="20" s="1"/>
  <c r="AA117" i="20" a="1"/>
  <c r="AA117" i="20" s="1"/>
  <c r="AB117" i="20" a="1"/>
  <c r="AB117" i="20" s="1"/>
  <c r="AC117" i="20" a="1"/>
  <c r="AC117" i="20" s="1"/>
  <c r="AD117" i="20" a="1"/>
  <c r="AD117" i="20" s="1"/>
  <c r="AE117" i="20" a="1"/>
  <c r="AE117" i="20" s="1"/>
  <c r="AF117" i="20" a="1"/>
  <c r="AF117" i="20" s="1"/>
  <c r="AG117" i="20" a="1"/>
  <c r="AG117" i="20" s="1"/>
  <c r="AH117" i="20" a="1"/>
  <c r="AH117" i="20" s="1"/>
  <c r="AI117" i="20" a="1"/>
  <c r="AI117" i="20" s="1"/>
  <c r="AJ117" i="20" a="1"/>
  <c r="AJ117" i="20" s="1"/>
  <c r="AK117" i="20" a="1"/>
  <c r="AK117" i="20" s="1"/>
  <c r="AL117" i="20" a="1"/>
  <c r="AL117" i="20" s="1"/>
  <c r="AM117" i="20" a="1"/>
  <c r="AM117" i="20" s="1"/>
  <c r="AN117" i="20" a="1"/>
  <c r="AN117" i="20" s="1"/>
  <c r="AO117" i="20" a="1"/>
  <c r="AO117" i="20" s="1"/>
  <c r="AP117" i="20" a="1"/>
  <c r="AP117" i="20" s="1"/>
  <c r="AQ117" i="20" a="1"/>
  <c r="AQ117" i="20" s="1"/>
  <c r="AR117" i="20" a="1"/>
  <c r="AR117" i="20" s="1"/>
  <c r="AS117" i="20" a="1"/>
  <c r="AS117" i="20" s="1"/>
  <c r="AT117" i="20" a="1"/>
  <c r="AT117" i="20" s="1"/>
  <c r="AA118" i="20" a="1"/>
  <c r="AA118" i="20" s="1"/>
  <c r="AB118" i="20" a="1"/>
  <c r="AB118" i="20" s="1"/>
  <c r="AC118" i="20" a="1"/>
  <c r="AC118" i="20" s="1"/>
  <c r="AD118" i="20" a="1"/>
  <c r="AD118" i="20" s="1"/>
  <c r="AE118" i="20" a="1"/>
  <c r="AE118" i="20" s="1"/>
  <c r="AF118" i="20" a="1"/>
  <c r="AF118" i="20" s="1"/>
  <c r="AG118" i="20" a="1"/>
  <c r="AG118" i="20" s="1"/>
  <c r="AH118" i="20" a="1"/>
  <c r="AH118" i="20" s="1"/>
  <c r="AI118" i="20" a="1"/>
  <c r="AI118" i="20" s="1"/>
  <c r="AJ118" i="20" a="1"/>
  <c r="AJ118" i="20" s="1"/>
  <c r="AK118" i="20" a="1"/>
  <c r="AK118" i="20" s="1"/>
  <c r="AL118" i="20" a="1"/>
  <c r="AL118" i="20" s="1"/>
  <c r="AM118" i="20" a="1"/>
  <c r="AM118" i="20" s="1"/>
  <c r="AN118" i="20" a="1"/>
  <c r="AN118" i="20" s="1"/>
  <c r="AO118" i="20" a="1"/>
  <c r="AO118" i="20" s="1"/>
  <c r="AP118" i="20" a="1"/>
  <c r="AP118" i="20" s="1"/>
  <c r="AQ118" i="20" a="1"/>
  <c r="AQ118" i="20" s="1"/>
  <c r="AR118" i="20" a="1"/>
  <c r="AR118" i="20" s="1"/>
  <c r="AS118" i="20" a="1"/>
  <c r="AS118" i="20" s="1"/>
  <c r="AT118" i="20" a="1"/>
  <c r="AT118" i="20" s="1"/>
  <c r="AA119" i="20" a="1"/>
  <c r="AA119" i="20" s="1"/>
  <c r="AB119" i="20" a="1"/>
  <c r="AB119" i="20" s="1"/>
  <c r="AC119" i="20" a="1"/>
  <c r="AC119" i="20" s="1"/>
  <c r="AD119" i="20" a="1"/>
  <c r="AD119" i="20" s="1"/>
  <c r="AE119" i="20" a="1"/>
  <c r="AE119" i="20" s="1"/>
  <c r="AF119" i="20" a="1"/>
  <c r="AF119" i="20" s="1"/>
  <c r="AG119" i="20" a="1"/>
  <c r="AG119" i="20" s="1"/>
  <c r="AH119" i="20" a="1"/>
  <c r="AH119" i="20" s="1"/>
  <c r="AI119" i="20" a="1"/>
  <c r="AI119" i="20" s="1"/>
  <c r="AJ119" i="20" a="1"/>
  <c r="AJ119" i="20" s="1"/>
  <c r="AK119" i="20" a="1"/>
  <c r="AK119" i="20" s="1"/>
  <c r="AL119" i="20" a="1"/>
  <c r="AL119" i="20" s="1"/>
  <c r="AM119" i="20" a="1"/>
  <c r="AM119" i="20" s="1"/>
  <c r="AN119" i="20" a="1"/>
  <c r="AN119" i="20" s="1"/>
  <c r="AO119" i="20" a="1"/>
  <c r="AO119" i="20" s="1"/>
  <c r="AP119" i="20" a="1"/>
  <c r="AP119" i="20" s="1"/>
  <c r="AQ119" i="20" a="1"/>
  <c r="AQ119" i="20" s="1"/>
  <c r="AR119" i="20" a="1"/>
  <c r="AR119" i="20" s="1"/>
  <c r="AS119" i="20" a="1"/>
  <c r="AS119" i="20" s="1"/>
  <c r="AT119" i="20" a="1"/>
  <c r="AT119" i="20" s="1"/>
  <c r="AA120" i="20" a="1"/>
  <c r="AA120" i="20" s="1"/>
  <c r="AB120" i="20" a="1"/>
  <c r="AB120" i="20" s="1"/>
  <c r="AC120" i="20" a="1"/>
  <c r="AC120" i="20" s="1"/>
  <c r="AD120" i="20" a="1"/>
  <c r="AD120" i="20" s="1"/>
  <c r="AE120" i="20" a="1"/>
  <c r="AE120" i="20" s="1"/>
  <c r="AF120" i="20" a="1"/>
  <c r="AF120" i="20" s="1"/>
  <c r="AG120" i="20" a="1"/>
  <c r="AG120" i="20" s="1"/>
  <c r="AH120" i="20" a="1"/>
  <c r="AH120" i="20" s="1"/>
  <c r="AI120" i="20" a="1"/>
  <c r="AI120" i="20" s="1"/>
  <c r="AJ120" i="20" a="1"/>
  <c r="AJ120" i="20" s="1"/>
  <c r="AK120" i="20" a="1"/>
  <c r="AK120" i="20" s="1"/>
  <c r="AL120" i="20" a="1"/>
  <c r="AL120" i="20" s="1"/>
  <c r="AM120" i="20" a="1"/>
  <c r="AM120" i="20" s="1"/>
  <c r="AN120" i="20" a="1"/>
  <c r="AN120" i="20" s="1"/>
  <c r="AO120" i="20" a="1"/>
  <c r="AO120" i="20" s="1"/>
  <c r="AP120" i="20" a="1"/>
  <c r="AP120" i="20" s="1"/>
  <c r="AQ120" i="20" a="1"/>
  <c r="AQ120" i="20" s="1"/>
  <c r="AR120" i="20" a="1"/>
  <c r="AR120" i="20" s="1"/>
  <c r="AS120" i="20" a="1"/>
  <c r="AS120" i="20" s="1"/>
  <c r="AT120" i="20" a="1"/>
  <c r="AT120" i="20" s="1"/>
  <c r="AA121" i="20" a="1"/>
  <c r="AA121" i="20" s="1"/>
  <c r="AB121" i="20" a="1"/>
  <c r="AB121" i="20" s="1"/>
  <c r="AC121" i="20" a="1"/>
  <c r="AC121" i="20" s="1"/>
  <c r="AD121" i="20" a="1"/>
  <c r="AD121" i="20" s="1"/>
  <c r="AE121" i="20" a="1"/>
  <c r="AE121" i="20" s="1"/>
  <c r="AF121" i="20" a="1"/>
  <c r="AF121" i="20" s="1"/>
  <c r="AG121" i="20" a="1"/>
  <c r="AG121" i="20" s="1"/>
  <c r="AH121" i="20" a="1"/>
  <c r="AH121" i="20" s="1"/>
  <c r="AI121" i="20" a="1"/>
  <c r="AI121" i="20" s="1"/>
  <c r="AJ121" i="20" a="1"/>
  <c r="AJ121" i="20" s="1"/>
  <c r="AK121" i="20" a="1"/>
  <c r="AK121" i="20" s="1"/>
  <c r="AL121" i="20" a="1"/>
  <c r="AL121" i="20" s="1"/>
  <c r="AM121" i="20" a="1"/>
  <c r="AM121" i="20" s="1"/>
  <c r="AN121" i="20" a="1"/>
  <c r="AN121" i="20" s="1"/>
  <c r="AO121" i="20" a="1"/>
  <c r="AO121" i="20" s="1"/>
  <c r="AP121" i="20" a="1"/>
  <c r="AP121" i="20" s="1"/>
  <c r="AQ121" i="20" a="1"/>
  <c r="AQ121" i="20" s="1"/>
  <c r="AR121" i="20" a="1"/>
  <c r="AR121" i="20" s="1"/>
  <c r="AS121" i="20" a="1"/>
  <c r="AS121" i="20" s="1"/>
  <c r="AT121" i="20" a="1"/>
  <c r="AT121" i="20" s="1"/>
  <c r="AA122" i="20" a="1"/>
  <c r="AA122" i="20" s="1"/>
  <c r="AB122" i="20" a="1"/>
  <c r="AB122" i="20" s="1"/>
  <c r="AC122" i="20" a="1"/>
  <c r="AC122" i="20" s="1"/>
  <c r="AD122" i="20" a="1"/>
  <c r="AD122" i="20" s="1"/>
  <c r="AE122" i="20" a="1"/>
  <c r="AE122" i="20" s="1"/>
  <c r="AF122" i="20" a="1"/>
  <c r="AF122" i="20" s="1"/>
  <c r="AG122" i="20" a="1"/>
  <c r="AG122" i="20" s="1"/>
  <c r="AH122" i="20" a="1"/>
  <c r="AH122" i="20" s="1"/>
  <c r="AI122" i="20" a="1"/>
  <c r="AI122" i="20" s="1"/>
  <c r="AJ122" i="20" a="1"/>
  <c r="AJ122" i="20" s="1"/>
  <c r="AK122" i="20" a="1"/>
  <c r="AK122" i="20" s="1"/>
  <c r="AL122" i="20" a="1"/>
  <c r="AL122" i="20" s="1"/>
  <c r="AM122" i="20" a="1"/>
  <c r="AM122" i="20" s="1"/>
  <c r="AN122" i="20" a="1"/>
  <c r="AN122" i="20" s="1"/>
  <c r="AO122" i="20" a="1"/>
  <c r="AO122" i="20" s="1"/>
  <c r="AP122" i="20" a="1"/>
  <c r="AP122" i="20" s="1"/>
  <c r="AQ122" i="20" a="1"/>
  <c r="AQ122" i="20" s="1"/>
  <c r="AR122" i="20" a="1"/>
  <c r="AR122" i="20" s="1"/>
  <c r="AS122" i="20" a="1"/>
  <c r="AS122" i="20" s="1"/>
  <c r="AT122" i="20" a="1"/>
  <c r="AT122" i="20" s="1"/>
  <c r="AA123" i="20" a="1"/>
  <c r="AA123" i="20" s="1"/>
  <c r="AB123" i="20" a="1"/>
  <c r="AB123" i="20" s="1"/>
  <c r="AC123" i="20" a="1"/>
  <c r="AC123" i="20" s="1"/>
  <c r="AD123" i="20" a="1"/>
  <c r="AD123" i="20" s="1"/>
  <c r="AE123" i="20" a="1"/>
  <c r="AE123" i="20" s="1"/>
  <c r="AF123" i="20" a="1"/>
  <c r="AF123" i="20" s="1"/>
  <c r="AG123" i="20" a="1"/>
  <c r="AG123" i="20" s="1"/>
  <c r="AH123" i="20" a="1"/>
  <c r="AH123" i="20" s="1"/>
  <c r="AI123" i="20" a="1"/>
  <c r="AI123" i="20" s="1"/>
  <c r="AJ123" i="20" a="1"/>
  <c r="AJ123" i="20" s="1"/>
  <c r="AK123" i="20" a="1"/>
  <c r="AK123" i="20" s="1"/>
  <c r="AL123" i="20" a="1"/>
  <c r="AL123" i="20" s="1"/>
  <c r="AM123" i="20" a="1"/>
  <c r="AM123" i="20" s="1"/>
  <c r="AN123" i="20" a="1"/>
  <c r="AN123" i="20" s="1"/>
  <c r="AO123" i="20" a="1"/>
  <c r="AO123" i="20" s="1"/>
  <c r="AP123" i="20" a="1"/>
  <c r="AP123" i="20" s="1"/>
  <c r="AQ123" i="20" a="1"/>
  <c r="AQ123" i="20" s="1"/>
  <c r="AR123" i="20" a="1"/>
  <c r="AR123" i="20" s="1"/>
  <c r="AS123" i="20" a="1"/>
  <c r="AS123" i="20" s="1"/>
  <c r="AT123" i="20" a="1"/>
  <c r="AT123" i="20" s="1"/>
  <c r="AA124" i="20" a="1"/>
  <c r="AA124" i="20" s="1"/>
  <c r="AB124" i="20" a="1"/>
  <c r="AB124" i="20" s="1"/>
  <c r="AC124" i="20" a="1"/>
  <c r="AC124" i="20" s="1"/>
  <c r="AD124" i="20" a="1"/>
  <c r="AD124" i="20" s="1"/>
  <c r="AE124" i="20" a="1"/>
  <c r="AE124" i="20" s="1"/>
  <c r="AF124" i="20" a="1"/>
  <c r="AF124" i="20" s="1"/>
  <c r="AG124" i="20" a="1"/>
  <c r="AG124" i="20" s="1"/>
  <c r="AH124" i="20" a="1"/>
  <c r="AH124" i="20" s="1"/>
  <c r="AI124" i="20" a="1"/>
  <c r="AI124" i="20" s="1"/>
  <c r="AJ124" i="20" a="1"/>
  <c r="AJ124" i="20" s="1"/>
  <c r="AK124" i="20" a="1"/>
  <c r="AK124" i="20" s="1"/>
  <c r="AL124" i="20" a="1"/>
  <c r="AL124" i="20" s="1"/>
  <c r="AM124" i="20" a="1"/>
  <c r="AM124" i="20" s="1"/>
  <c r="AN124" i="20" a="1"/>
  <c r="AN124" i="20" s="1"/>
  <c r="AO124" i="20" a="1"/>
  <c r="AO124" i="20" s="1"/>
  <c r="AP124" i="20" a="1"/>
  <c r="AP124" i="20" s="1"/>
  <c r="AQ124" i="20" a="1"/>
  <c r="AQ124" i="20" s="1"/>
  <c r="AR124" i="20" a="1"/>
  <c r="AR124" i="20" s="1"/>
  <c r="AS124" i="20" a="1"/>
  <c r="AS124" i="20" s="1"/>
  <c r="AT124" i="20" a="1"/>
  <c r="AT124" i="20" s="1"/>
  <c r="AA125" i="20" a="1"/>
  <c r="AA125" i="20" s="1"/>
  <c r="AB125" i="20" a="1"/>
  <c r="AB125" i="20" s="1"/>
  <c r="AC125" i="20" a="1"/>
  <c r="AC125" i="20" s="1"/>
  <c r="AD125" i="20" a="1"/>
  <c r="AD125" i="20" s="1"/>
  <c r="AE125" i="20" a="1"/>
  <c r="AE125" i="20" s="1"/>
  <c r="AF125" i="20" a="1"/>
  <c r="AF125" i="20" s="1"/>
  <c r="AG125" i="20" a="1"/>
  <c r="AG125" i="20" s="1"/>
  <c r="AH125" i="20" a="1"/>
  <c r="AH125" i="20" s="1"/>
  <c r="AI125" i="20" a="1"/>
  <c r="AI125" i="20" s="1"/>
  <c r="AJ125" i="20" a="1"/>
  <c r="AJ125" i="20" s="1"/>
  <c r="AK125" i="20" a="1"/>
  <c r="AK125" i="20" s="1"/>
  <c r="AL125" i="20" a="1"/>
  <c r="AL125" i="20" s="1"/>
  <c r="AM125" i="20" a="1"/>
  <c r="AM125" i="20" s="1"/>
  <c r="AN125" i="20" a="1"/>
  <c r="AN125" i="20" s="1"/>
  <c r="AO125" i="20" a="1"/>
  <c r="AO125" i="20" s="1"/>
  <c r="AP125" i="20" a="1"/>
  <c r="AP125" i="20" s="1"/>
  <c r="AQ125" i="20" a="1"/>
  <c r="AQ125" i="20" s="1"/>
  <c r="AR125" i="20" a="1"/>
  <c r="AR125" i="20" s="1"/>
  <c r="AS125" i="20" a="1"/>
  <c r="AS125" i="20" s="1"/>
  <c r="AT125" i="20" a="1"/>
  <c r="AT125" i="20" s="1"/>
  <c r="AA126" i="20" a="1"/>
  <c r="AA126" i="20" s="1"/>
  <c r="AB126" i="20" a="1"/>
  <c r="AB126" i="20" s="1"/>
  <c r="AC126" i="20" a="1"/>
  <c r="AC126" i="20" s="1"/>
  <c r="AD126" i="20" a="1"/>
  <c r="AD126" i="20" s="1"/>
  <c r="AE126" i="20" a="1"/>
  <c r="AE126" i="20" s="1"/>
  <c r="AF126" i="20" a="1"/>
  <c r="AF126" i="20" s="1"/>
  <c r="AG126" i="20" a="1"/>
  <c r="AG126" i="20" s="1"/>
  <c r="AH126" i="20" a="1"/>
  <c r="AH126" i="20" s="1"/>
  <c r="AI126" i="20" a="1"/>
  <c r="AI126" i="20" s="1"/>
  <c r="AJ126" i="20" a="1"/>
  <c r="AJ126" i="20" s="1"/>
  <c r="AK126" i="20" a="1"/>
  <c r="AK126" i="20" s="1"/>
  <c r="AL126" i="20" a="1"/>
  <c r="AL126" i="20" s="1"/>
  <c r="AM126" i="20" a="1"/>
  <c r="AM126" i="20" s="1"/>
  <c r="AN126" i="20" a="1"/>
  <c r="AN126" i="20" s="1"/>
  <c r="AO126" i="20" a="1"/>
  <c r="AO126" i="20" s="1"/>
  <c r="AP126" i="20" a="1"/>
  <c r="AP126" i="20" s="1"/>
  <c r="AQ126" i="20" a="1"/>
  <c r="AQ126" i="20" s="1"/>
  <c r="AR126" i="20" a="1"/>
  <c r="AR126" i="20" s="1"/>
  <c r="AS126" i="20" a="1"/>
  <c r="AS126" i="20" s="1"/>
  <c r="AT126" i="20" a="1"/>
  <c r="AT126" i="20" s="1"/>
  <c r="AA127" i="20" a="1"/>
  <c r="AA127" i="20" s="1"/>
  <c r="AB127" i="20" a="1"/>
  <c r="AB127" i="20" s="1"/>
  <c r="AC127" i="20" a="1"/>
  <c r="AC127" i="20" s="1"/>
  <c r="AD127" i="20" a="1"/>
  <c r="AD127" i="20" s="1"/>
  <c r="AE127" i="20" a="1"/>
  <c r="AE127" i="20" s="1"/>
  <c r="AF127" i="20" a="1"/>
  <c r="AF127" i="20" s="1"/>
  <c r="AG127" i="20" a="1"/>
  <c r="AG127" i="20" s="1"/>
  <c r="AH127" i="20" a="1"/>
  <c r="AH127" i="20" s="1"/>
  <c r="AI127" i="20" a="1"/>
  <c r="AI127" i="20" s="1"/>
  <c r="AJ127" i="20" a="1"/>
  <c r="AJ127" i="20" s="1"/>
  <c r="AK127" i="20" a="1"/>
  <c r="AK127" i="20" s="1"/>
  <c r="AL127" i="20" a="1"/>
  <c r="AL127" i="20" s="1"/>
  <c r="AM127" i="20" a="1"/>
  <c r="AM127" i="20" s="1"/>
  <c r="AN127" i="20" a="1"/>
  <c r="AN127" i="20" s="1"/>
  <c r="AO127" i="20" a="1"/>
  <c r="AO127" i="20" s="1"/>
  <c r="AP127" i="20" a="1"/>
  <c r="AP127" i="20" s="1"/>
  <c r="AQ127" i="20" a="1"/>
  <c r="AQ127" i="20" s="1"/>
  <c r="AR127" i="20" a="1"/>
  <c r="AR127" i="20" s="1"/>
  <c r="AS127" i="20" a="1"/>
  <c r="AS127" i="20" s="1"/>
  <c r="AT127" i="20" a="1"/>
  <c r="AT127" i="20" s="1"/>
  <c r="AA128" i="20" a="1"/>
  <c r="AA128" i="20" s="1"/>
  <c r="AB128" i="20" a="1"/>
  <c r="AB128" i="20" s="1"/>
  <c r="AC128" i="20" a="1"/>
  <c r="AC128" i="20" s="1"/>
  <c r="AD128" i="20" a="1"/>
  <c r="AD128" i="20" s="1"/>
  <c r="AE128" i="20" a="1"/>
  <c r="AE128" i="20" s="1"/>
  <c r="AF128" i="20" a="1"/>
  <c r="AF128" i="20" s="1"/>
  <c r="AG128" i="20" a="1"/>
  <c r="AG128" i="20" s="1"/>
  <c r="AH128" i="20" a="1"/>
  <c r="AH128" i="20" s="1"/>
  <c r="AI128" i="20" a="1"/>
  <c r="AI128" i="20" s="1"/>
  <c r="AJ128" i="20" a="1"/>
  <c r="AJ128" i="20" s="1"/>
  <c r="AK128" i="20" a="1"/>
  <c r="AK128" i="20" s="1"/>
  <c r="AL128" i="20" a="1"/>
  <c r="AL128" i="20" s="1"/>
  <c r="AM128" i="20" a="1"/>
  <c r="AM128" i="20" s="1"/>
  <c r="AN128" i="20" a="1"/>
  <c r="AN128" i="20" s="1"/>
  <c r="AO128" i="20" a="1"/>
  <c r="AO128" i="20" s="1"/>
  <c r="AP128" i="20" a="1"/>
  <c r="AP128" i="20" s="1"/>
  <c r="AQ128" i="20" a="1"/>
  <c r="AQ128" i="20" s="1"/>
  <c r="AR128" i="20" a="1"/>
  <c r="AR128" i="20" s="1"/>
  <c r="AS128" i="20" a="1"/>
  <c r="AS128" i="20" s="1"/>
  <c r="AT128" i="20" a="1"/>
  <c r="AT128" i="20" s="1"/>
  <c r="AA129" i="20" a="1"/>
  <c r="AA129" i="20" s="1"/>
  <c r="AB129" i="20" a="1"/>
  <c r="AB129" i="20" s="1"/>
  <c r="AC129" i="20" a="1"/>
  <c r="AC129" i="20" s="1"/>
  <c r="AD129" i="20" a="1"/>
  <c r="AD129" i="20" s="1"/>
  <c r="AE129" i="20" a="1"/>
  <c r="AE129" i="20" s="1"/>
  <c r="AF129" i="20" a="1"/>
  <c r="AF129" i="20" s="1"/>
  <c r="AG129" i="20" a="1"/>
  <c r="AG129" i="20" s="1"/>
  <c r="AH129" i="20" a="1"/>
  <c r="AH129" i="20" s="1"/>
  <c r="AI129" i="20" a="1"/>
  <c r="AI129" i="20" s="1"/>
  <c r="AJ129" i="20" a="1"/>
  <c r="AJ129" i="20" s="1"/>
  <c r="AK129" i="20" a="1"/>
  <c r="AK129" i="20" s="1"/>
  <c r="AL129" i="20" a="1"/>
  <c r="AL129" i="20" s="1"/>
  <c r="AM129" i="20" a="1"/>
  <c r="AM129" i="20" s="1"/>
  <c r="AN129" i="20" a="1"/>
  <c r="AN129" i="20" s="1"/>
  <c r="AO129" i="20" a="1"/>
  <c r="AO129" i="20" s="1"/>
  <c r="AP129" i="20" a="1"/>
  <c r="AP129" i="20" s="1"/>
  <c r="AQ129" i="20" a="1"/>
  <c r="AQ129" i="20" s="1"/>
  <c r="AR129" i="20" a="1"/>
  <c r="AR129" i="20" s="1"/>
  <c r="AS129" i="20" a="1"/>
  <c r="AS129" i="20" s="1"/>
  <c r="AT129" i="20" a="1"/>
  <c r="AT129" i="20" s="1"/>
  <c r="AA130" i="20" a="1"/>
  <c r="AA130" i="20" s="1"/>
  <c r="AB130" i="20" a="1"/>
  <c r="AB130" i="20" s="1"/>
  <c r="AC130" i="20" a="1"/>
  <c r="AC130" i="20" s="1"/>
  <c r="AD130" i="20" a="1"/>
  <c r="AD130" i="20" s="1"/>
  <c r="AE130" i="20" a="1"/>
  <c r="AE130" i="20" s="1"/>
  <c r="AF130" i="20" a="1"/>
  <c r="AF130" i="20" s="1"/>
  <c r="AG130" i="20" a="1"/>
  <c r="AG130" i="20" s="1"/>
  <c r="AH130" i="20" a="1"/>
  <c r="AH130" i="20" s="1"/>
  <c r="AI130" i="20" a="1"/>
  <c r="AI130" i="20" s="1"/>
  <c r="AJ130" i="20" a="1"/>
  <c r="AJ130" i="20" s="1"/>
  <c r="AK130" i="20" a="1"/>
  <c r="AK130" i="20" s="1"/>
  <c r="AL130" i="20" a="1"/>
  <c r="AL130" i="20" s="1"/>
  <c r="AM130" i="20" a="1"/>
  <c r="AM130" i="20" s="1"/>
  <c r="AN130" i="20" a="1"/>
  <c r="AN130" i="20" s="1"/>
  <c r="AO130" i="20" a="1"/>
  <c r="AO130" i="20" s="1"/>
  <c r="AP130" i="20" a="1"/>
  <c r="AP130" i="20" s="1"/>
  <c r="AQ130" i="20" a="1"/>
  <c r="AQ130" i="20" s="1"/>
  <c r="AR130" i="20" a="1"/>
  <c r="AR130" i="20" s="1"/>
  <c r="AS130" i="20" a="1"/>
  <c r="AS130" i="20" s="1"/>
  <c r="AT130" i="20" a="1"/>
  <c r="AT130" i="20" s="1"/>
  <c r="AA131" i="20" a="1"/>
  <c r="AA131" i="20" s="1"/>
  <c r="AB131" i="20" a="1"/>
  <c r="AB131" i="20" s="1"/>
  <c r="AC131" i="20" a="1"/>
  <c r="AC131" i="20" s="1"/>
  <c r="AD131" i="20" a="1"/>
  <c r="AD131" i="20" s="1"/>
  <c r="AE131" i="20" a="1"/>
  <c r="AE131" i="20" s="1"/>
  <c r="AF131" i="20" a="1"/>
  <c r="AF131" i="20" s="1"/>
  <c r="AG131" i="20" a="1"/>
  <c r="AG131" i="20" s="1"/>
  <c r="AH131" i="20" a="1"/>
  <c r="AH131" i="20" s="1"/>
  <c r="AI131" i="20" a="1"/>
  <c r="AI131" i="20" s="1"/>
  <c r="AJ131" i="20" a="1"/>
  <c r="AJ131" i="20" s="1"/>
  <c r="AK131" i="20" a="1"/>
  <c r="AK131" i="20" s="1"/>
  <c r="AL131" i="20" a="1"/>
  <c r="AL131" i="20" s="1"/>
  <c r="AM131" i="20" a="1"/>
  <c r="AM131" i="20" s="1"/>
  <c r="AN131" i="20" a="1"/>
  <c r="AN131" i="20" s="1"/>
  <c r="AO131" i="20" a="1"/>
  <c r="AO131" i="20" s="1"/>
  <c r="AP131" i="20" a="1"/>
  <c r="AP131" i="20" s="1"/>
  <c r="AQ131" i="20" a="1"/>
  <c r="AQ131" i="20" s="1"/>
  <c r="AR131" i="20" a="1"/>
  <c r="AR131" i="20" s="1"/>
  <c r="AS131" i="20" a="1"/>
  <c r="AS131" i="20" s="1"/>
  <c r="AT131" i="20" a="1"/>
  <c r="AT131" i="20" s="1"/>
  <c r="AA132" i="20" a="1"/>
  <c r="AA132" i="20" s="1"/>
  <c r="AB132" i="20" a="1"/>
  <c r="AB132" i="20" s="1"/>
  <c r="AC132" i="20" a="1"/>
  <c r="AC132" i="20" s="1"/>
  <c r="AD132" i="20" a="1"/>
  <c r="AD132" i="20" s="1"/>
  <c r="AE132" i="20" a="1"/>
  <c r="AE132" i="20" s="1"/>
  <c r="AF132" i="20" a="1"/>
  <c r="AF132" i="20" s="1"/>
  <c r="AG132" i="20" a="1"/>
  <c r="AG132" i="20" s="1"/>
  <c r="AH132" i="20" a="1"/>
  <c r="AH132" i="20" s="1"/>
  <c r="AI132" i="20" a="1"/>
  <c r="AI132" i="20" s="1"/>
  <c r="AJ132" i="20" a="1"/>
  <c r="AJ132" i="20" s="1"/>
  <c r="AK132" i="20" a="1"/>
  <c r="AK132" i="20" s="1"/>
  <c r="AL132" i="20" a="1"/>
  <c r="AL132" i="20" s="1"/>
  <c r="AM132" i="20" a="1"/>
  <c r="AM132" i="20" s="1"/>
  <c r="AN132" i="20" a="1"/>
  <c r="AN132" i="20" s="1"/>
  <c r="AO132" i="20" a="1"/>
  <c r="AO132" i="20" s="1"/>
  <c r="AP132" i="20" a="1"/>
  <c r="AP132" i="20" s="1"/>
  <c r="AQ132" i="20" a="1"/>
  <c r="AQ132" i="20" s="1"/>
  <c r="AR132" i="20" a="1"/>
  <c r="AR132" i="20" s="1"/>
  <c r="AS132" i="20" a="1"/>
  <c r="AS132" i="20" s="1"/>
  <c r="AT132" i="20" a="1"/>
  <c r="AT132" i="20" s="1"/>
  <c r="AA133" i="20" a="1"/>
  <c r="AA133" i="20" s="1"/>
  <c r="AB133" i="20" a="1"/>
  <c r="AB133" i="20" s="1"/>
  <c r="AC133" i="20" a="1"/>
  <c r="AC133" i="20" s="1"/>
  <c r="AD133" i="20" a="1"/>
  <c r="AD133" i="20" s="1"/>
  <c r="AE133" i="20" a="1"/>
  <c r="AE133" i="20" s="1"/>
  <c r="AF133" i="20" a="1"/>
  <c r="AF133" i="20" s="1"/>
  <c r="AG133" i="20" a="1"/>
  <c r="AG133" i="20" s="1"/>
  <c r="AH133" i="20" a="1"/>
  <c r="AH133" i="20" s="1"/>
  <c r="AI133" i="20" a="1"/>
  <c r="AI133" i="20" s="1"/>
  <c r="AJ133" i="20" a="1"/>
  <c r="AJ133" i="20" s="1"/>
  <c r="AK133" i="20" a="1"/>
  <c r="AK133" i="20" s="1"/>
  <c r="AL133" i="20" a="1"/>
  <c r="AL133" i="20" s="1"/>
  <c r="AM133" i="20" a="1"/>
  <c r="AM133" i="20" s="1"/>
  <c r="AN133" i="20" a="1"/>
  <c r="AN133" i="20" s="1"/>
  <c r="AO133" i="20" a="1"/>
  <c r="AO133" i="20" s="1"/>
  <c r="AP133" i="20" a="1"/>
  <c r="AP133" i="20" s="1"/>
  <c r="AQ133" i="20" a="1"/>
  <c r="AQ133" i="20" s="1"/>
  <c r="AR133" i="20" a="1"/>
  <c r="AR133" i="20" s="1"/>
  <c r="AS133" i="20" a="1"/>
  <c r="AS133" i="20" s="1"/>
  <c r="AT133" i="20" a="1"/>
  <c r="AT133" i="20" s="1"/>
  <c r="AA134" i="20" a="1"/>
  <c r="AA134" i="20" s="1"/>
  <c r="AB134" i="20" a="1"/>
  <c r="AB134" i="20" s="1"/>
  <c r="AC134" i="20" a="1"/>
  <c r="AC134" i="20" s="1"/>
  <c r="AD134" i="20" a="1"/>
  <c r="AD134" i="20" s="1"/>
  <c r="AE134" i="20" a="1"/>
  <c r="AE134" i="20" s="1"/>
  <c r="AF134" i="20" a="1"/>
  <c r="AF134" i="20" s="1"/>
  <c r="AG134" i="20" a="1"/>
  <c r="AG134" i="20" s="1"/>
  <c r="AH134" i="20" a="1"/>
  <c r="AH134" i="20" s="1"/>
  <c r="AI134" i="20" a="1"/>
  <c r="AI134" i="20" s="1"/>
  <c r="AJ134" i="20" a="1"/>
  <c r="AJ134" i="20" s="1"/>
  <c r="AK134" i="20" a="1"/>
  <c r="AK134" i="20" s="1"/>
  <c r="AL134" i="20" a="1"/>
  <c r="AL134" i="20" s="1"/>
  <c r="AM134" i="20" a="1"/>
  <c r="AM134" i="20" s="1"/>
  <c r="AN134" i="20" a="1"/>
  <c r="AN134" i="20" s="1"/>
  <c r="AO134" i="20" a="1"/>
  <c r="AO134" i="20" s="1"/>
  <c r="AP134" i="20" a="1"/>
  <c r="AP134" i="20" s="1"/>
  <c r="AQ134" i="20" a="1"/>
  <c r="AQ134" i="20" s="1"/>
  <c r="AR134" i="20" a="1"/>
  <c r="AR134" i="20" s="1"/>
  <c r="AS134" i="20" a="1"/>
  <c r="AS134" i="20" s="1"/>
  <c r="AT134" i="20" a="1"/>
  <c r="AT134" i="20" s="1"/>
  <c r="AA135" i="20" a="1"/>
  <c r="AA135" i="20" s="1"/>
  <c r="AB135" i="20" a="1"/>
  <c r="AB135" i="20" s="1"/>
  <c r="AC135" i="20" a="1"/>
  <c r="AC135" i="20" s="1"/>
  <c r="AD135" i="20" a="1"/>
  <c r="AD135" i="20" s="1"/>
  <c r="AE135" i="20" a="1"/>
  <c r="AE135" i="20" s="1"/>
  <c r="AF135" i="20" a="1"/>
  <c r="AF135" i="20" s="1"/>
  <c r="AG135" i="20" a="1"/>
  <c r="AG135" i="20" s="1"/>
  <c r="AH135" i="20" a="1"/>
  <c r="AH135" i="20" s="1"/>
  <c r="AI135" i="20" a="1"/>
  <c r="AI135" i="20" s="1"/>
  <c r="AJ135" i="20" a="1"/>
  <c r="AJ135" i="20" s="1"/>
  <c r="AK135" i="20" a="1"/>
  <c r="AK135" i="20" s="1"/>
  <c r="AL135" i="20" a="1"/>
  <c r="AL135" i="20" s="1"/>
  <c r="AM135" i="20" a="1"/>
  <c r="AM135" i="20" s="1"/>
  <c r="AN135" i="20" a="1"/>
  <c r="AN135" i="20" s="1"/>
  <c r="AO135" i="20" a="1"/>
  <c r="AO135" i="20" s="1"/>
  <c r="AP135" i="20" a="1"/>
  <c r="AP135" i="20" s="1"/>
  <c r="AQ135" i="20" a="1"/>
  <c r="AQ135" i="20" s="1"/>
  <c r="AR135" i="20" a="1"/>
  <c r="AR135" i="20" s="1"/>
  <c r="AS135" i="20" a="1"/>
  <c r="AS135" i="20" s="1"/>
  <c r="AT135" i="20" a="1"/>
  <c r="AT135" i="20" s="1"/>
  <c r="AA136" i="20" a="1"/>
  <c r="AA136" i="20" s="1"/>
  <c r="AB136" i="20" a="1"/>
  <c r="AB136" i="20" s="1"/>
  <c r="AC136" i="20" a="1"/>
  <c r="AC136" i="20" s="1"/>
  <c r="AD136" i="20" a="1"/>
  <c r="AD136" i="20" s="1"/>
  <c r="AE136" i="20" a="1"/>
  <c r="AE136" i="20" s="1"/>
  <c r="AF136" i="20" a="1"/>
  <c r="AF136" i="20" s="1"/>
  <c r="AG136" i="20" a="1"/>
  <c r="AG136" i="20" s="1"/>
  <c r="AH136" i="20" a="1"/>
  <c r="AH136" i="20" s="1"/>
  <c r="AI136" i="20" a="1"/>
  <c r="AI136" i="20" s="1"/>
  <c r="AJ136" i="20" a="1"/>
  <c r="AJ136" i="20" s="1"/>
  <c r="AK136" i="20" a="1"/>
  <c r="AK136" i="20" s="1"/>
  <c r="AL136" i="20" a="1"/>
  <c r="AL136" i="20" s="1"/>
  <c r="AM136" i="20" a="1"/>
  <c r="AM136" i="20" s="1"/>
  <c r="AN136" i="20" a="1"/>
  <c r="AN136" i="20" s="1"/>
  <c r="AO136" i="20" a="1"/>
  <c r="AO136" i="20" s="1"/>
  <c r="AP136" i="20" a="1"/>
  <c r="AP136" i="20" s="1"/>
  <c r="AQ136" i="20" a="1"/>
  <c r="AQ136" i="20" s="1"/>
  <c r="AR136" i="20" a="1"/>
  <c r="AR136" i="20" s="1"/>
  <c r="AS136" i="20" a="1"/>
  <c r="AS136" i="20" s="1"/>
  <c r="AT136" i="20" a="1"/>
  <c r="AT136" i="20" s="1"/>
  <c r="AA137" i="20" a="1"/>
  <c r="AA137" i="20" s="1"/>
  <c r="AB137" i="20" a="1"/>
  <c r="AB137" i="20" s="1"/>
  <c r="AC137" i="20" a="1"/>
  <c r="AC137" i="20" s="1"/>
  <c r="AD137" i="20" a="1"/>
  <c r="AD137" i="20" s="1"/>
  <c r="AE137" i="20" a="1"/>
  <c r="AE137" i="20" s="1"/>
  <c r="AF137" i="20" a="1"/>
  <c r="AF137" i="20" s="1"/>
  <c r="AG137" i="20" a="1"/>
  <c r="AG137" i="20" s="1"/>
  <c r="AH137" i="20" a="1"/>
  <c r="AH137" i="20" s="1"/>
  <c r="AI137" i="20" a="1"/>
  <c r="AI137" i="20" s="1"/>
  <c r="AJ137" i="20" a="1"/>
  <c r="AJ137" i="20" s="1"/>
  <c r="AK137" i="20" a="1"/>
  <c r="AK137" i="20" s="1"/>
  <c r="AL137" i="20" a="1"/>
  <c r="AL137" i="20" s="1"/>
  <c r="AM137" i="20" a="1"/>
  <c r="AM137" i="20" s="1"/>
  <c r="AN137" i="20" a="1"/>
  <c r="AN137" i="20" s="1"/>
  <c r="AO137" i="20" a="1"/>
  <c r="AO137" i="20" s="1"/>
  <c r="AP137" i="20" a="1"/>
  <c r="AP137" i="20" s="1"/>
  <c r="AQ137" i="20" a="1"/>
  <c r="AQ137" i="20" s="1"/>
  <c r="AR137" i="20" a="1"/>
  <c r="AR137" i="20" s="1"/>
  <c r="AS137" i="20" a="1"/>
  <c r="AS137" i="20" s="1"/>
  <c r="AT137" i="20" a="1"/>
  <c r="AT137" i="20" s="1"/>
  <c r="AA138" i="20" a="1"/>
  <c r="AA138" i="20" s="1"/>
  <c r="AB138" i="20" a="1"/>
  <c r="AB138" i="20" s="1"/>
  <c r="AC138" i="20" a="1"/>
  <c r="AC138" i="20" s="1"/>
  <c r="AD138" i="20" a="1"/>
  <c r="AD138" i="20" s="1"/>
  <c r="AE138" i="20" a="1"/>
  <c r="AE138" i="20" s="1"/>
  <c r="AF138" i="20" a="1"/>
  <c r="AF138" i="20" s="1"/>
  <c r="AG138" i="20" a="1"/>
  <c r="AG138" i="20" s="1"/>
  <c r="AH138" i="20" a="1"/>
  <c r="AH138" i="20" s="1"/>
  <c r="AI138" i="20" a="1"/>
  <c r="AI138" i="20" s="1"/>
  <c r="AJ138" i="20" a="1"/>
  <c r="AJ138" i="20" s="1"/>
  <c r="AK138" i="20" a="1"/>
  <c r="AK138" i="20" s="1"/>
  <c r="AL138" i="20" a="1"/>
  <c r="AL138" i="20" s="1"/>
  <c r="AM138" i="20" a="1"/>
  <c r="AM138" i="20" s="1"/>
  <c r="AN138" i="20" a="1"/>
  <c r="AN138" i="20" s="1"/>
  <c r="AO138" i="20" a="1"/>
  <c r="AO138" i="20" s="1"/>
  <c r="AP138" i="20" a="1"/>
  <c r="AP138" i="20" s="1"/>
  <c r="AQ138" i="20" a="1"/>
  <c r="AQ138" i="20" s="1"/>
  <c r="AR138" i="20" a="1"/>
  <c r="AR138" i="20" s="1"/>
  <c r="AS138" i="20" a="1"/>
  <c r="AS138" i="20" s="1"/>
  <c r="AT138" i="20" a="1"/>
  <c r="AT138" i="20" s="1"/>
  <c r="AA139" i="20" a="1"/>
  <c r="AA139" i="20" s="1"/>
  <c r="AB139" i="20" a="1"/>
  <c r="AB139" i="20" s="1"/>
  <c r="AC139" i="20" a="1"/>
  <c r="AC139" i="20" s="1"/>
  <c r="AD139" i="20" a="1"/>
  <c r="AD139" i="20" s="1"/>
  <c r="AE139" i="20" a="1"/>
  <c r="AE139" i="20" s="1"/>
  <c r="AF139" i="20" a="1"/>
  <c r="AF139" i="20" s="1"/>
  <c r="AG139" i="20" a="1"/>
  <c r="AG139" i="20" s="1"/>
  <c r="AH139" i="20" a="1"/>
  <c r="AH139" i="20" s="1"/>
  <c r="AI139" i="20" a="1"/>
  <c r="AI139" i="20" s="1"/>
  <c r="AJ139" i="20" a="1"/>
  <c r="AJ139" i="20" s="1"/>
  <c r="AK139" i="20" a="1"/>
  <c r="AK139" i="20" s="1"/>
  <c r="AL139" i="20" a="1"/>
  <c r="AL139" i="20" s="1"/>
  <c r="AM139" i="20" a="1"/>
  <c r="AM139" i="20" s="1"/>
  <c r="AN139" i="20" a="1"/>
  <c r="AN139" i="20" s="1"/>
  <c r="AO139" i="20" a="1"/>
  <c r="AO139" i="20" s="1"/>
  <c r="AP139" i="20" a="1"/>
  <c r="AP139" i="20" s="1"/>
  <c r="AQ139" i="20" a="1"/>
  <c r="AQ139" i="20" s="1"/>
  <c r="AR139" i="20" a="1"/>
  <c r="AR139" i="20" s="1"/>
  <c r="AS139" i="20" a="1"/>
  <c r="AS139" i="20" s="1"/>
  <c r="AT139" i="20" a="1"/>
  <c r="AT139" i="20" s="1"/>
  <c r="AA140" i="20" a="1"/>
  <c r="AA140" i="20" s="1"/>
  <c r="AB140" i="20" a="1"/>
  <c r="AB140" i="20" s="1"/>
  <c r="AC140" i="20" a="1"/>
  <c r="AC140" i="20" s="1"/>
  <c r="AD140" i="20" a="1"/>
  <c r="AD140" i="20" s="1"/>
  <c r="AE140" i="20" a="1"/>
  <c r="AE140" i="20" s="1"/>
  <c r="AF140" i="20" a="1"/>
  <c r="AF140" i="20" s="1"/>
  <c r="AG140" i="20" a="1"/>
  <c r="AG140" i="20" s="1"/>
  <c r="AH140" i="20" a="1"/>
  <c r="AH140" i="20" s="1"/>
  <c r="AI140" i="20" a="1"/>
  <c r="AI140" i="20" s="1"/>
  <c r="AJ140" i="20" a="1"/>
  <c r="AJ140" i="20" s="1"/>
  <c r="AK140" i="20" a="1"/>
  <c r="AK140" i="20" s="1"/>
  <c r="AL140" i="20" a="1"/>
  <c r="AL140" i="20" s="1"/>
  <c r="AM140" i="20" a="1"/>
  <c r="AM140" i="20" s="1"/>
  <c r="AN140" i="20" a="1"/>
  <c r="AN140" i="20" s="1"/>
  <c r="AO140" i="20" a="1"/>
  <c r="AO140" i="20" s="1"/>
  <c r="AP140" i="20" a="1"/>
  <c r="AP140" i="20" s="1"/>
  <c r="AQ140" i="20" a="1"/>
  <c r="AQ140" i="20" s="1"/>
  <c r="AR140" i="20" a="1"/>
  <c r="AR140" i="20" s="1"/>
  <c r="AS140" i="20" a="1"/>
  <c r="AS140" i="20" s="1"/>
  <c r="AT140" i="20" a="1"/>
  <c r="AT140" i="20" s="1"/>
  <c r="AA141" i="20" a="1"/>
  <c r="AA141" i="20" s="1"/>
  <c r="AB141" i="20" a="1"/>
  <c r="AB141" i="20" s="1"/>
  <c r="AC141" i="20" a="1"/>
  <c r="AC141" i="20" s="1"/>
  <c r="AD141" i="20" a="1"/>
  <c r="AD141" i="20" s="1"/>
  <c r="AE141" i="20" a="1"/>
  <c r="AE141" i="20" s="1"/>
  <c r="AF141" i="20" a="1"/>
  <c r="AF141" i="20" s="1"/>
  <c r="AG141" i="20" a="1"/>
  <c r="AG141" i="20" s="1"/>
  <c r="AH141" i="20" a="1"/>
  <c r="AH141" i="20" s="1"/>
  <c r="AI141" i="20" a="1"/>
  <c r="AI141" i="20" s="1"/>
  <c r="AJ141" i="20" a="1"/>
  <c r="AJ141" i="20" s="1"/>
  <c r="AK141" i="20" a="1"/>
  <c r="AK141" i="20" s="1"/>
  <c r="AL141" i="20" a="1"/>
  <c r="AL141" i="20" s="1"/>
  <c r="AM141" i="20" a="1"/>
  <c r="AM141" i="20" s="1"/>
  <c r="AN141" i="20" a="1"/>
  <c r="AN141" i="20" s="1"/>
  <c r="AO141" i="20" a="1"/>
  <c r="AO141" i="20" s="1"/>
  <c r="AP141" i="20" a="1"/>
  <c r="AP141" i="20" s="1"/>
  <c r="AQ141" i="20" a="1"/>
  <c r="AQ141" i="20" s="1"/>
  <c r="AR141" i="20" a="1"/>
  <c r="AR141" i="20" s="1"/>
  <c r="AS141" i="20" a="1"/>
  <c r="AS141" i="20" s="1"/>
  <c r="AT141" i="20" a="1"/>
  <c r="AT141" i="20" s="1"/>
  <c r="AA142" i="20" a="1"/>
  <c r="AA142" i="20" s="1"/>
  <c r="AB142" i="20" a="1"/>
  <c r="AB142" i="20" s="1"/>
  <c r="AC142" i="20" a="1"/>
  <c r="AC142" i="20" s="1"/>
  <c r="AD142" i="20" a="1"/>
  <c r="AD142" i="20" s="1"/>
  <c r="AE142" i="20" a="1"/>
  <c r="AE142" i="20" s="1"/>
  <c r="AF142" i="20" a="1"/>
  <c r="AF142" i="20" s="1"/>
  <c r="AG142" i="20" a="1"/>
  <c r="AG142" i="20" s="1"/>
  <c r="AH142" i="20" a="1"/>
  <c r="AH142" i="20" s="1"/>
  <c r="AI142" i="20" a="1"/>
  <c r="AI142" i="20" s="1"/>
  <c r="AJ142" i="20" a="1"/>
  <c r="AJ142" i="20" s="1"/>
  <c r="AK142" i="20" a="1"/>
  <c r="AK142" i="20" s="1"/>
  <c r="AL142" i="20" a="1"/>
  <c r="AL142" i="20" s="1"/>
  <c r="AM142" i="20" a="1"/>
  <c r="AM142" i="20" s="1"/>
  <c r="AN142" i="20" a="1"/>
  <c r="AN142" i="20" s="1"/>
  <c r="AO142" i="20" a="1"/>
  <c r="AO142" i="20" s="1"/>
  <c r="AP142" i="20" a="1"/>
  <c r="AP142" i="20" s="1"/>
  <c r="AQ142" i="20" a="1"/>
  <c r="AQ142" i="20" s="1"/>
  <c r="AR142" i="20" a="1"/>
  <c r="AR142" i="20" s="1"/>
  <c r="AS142" i="20" a="1"/>
  <c r="AS142" i="20" s="1"/>
  <c r="AT142" i="20" a="1"/>
  <c r="AT142" i="20" s="1"/>
  <c r="AA143" i="20" a="1"/>
  <c r="AA143" i="20" s="1"/>
  <c r="AB143" i="20" a="1"/>
  <c r="AB143" i="20" s="1"/>
  <c r="AC143" i="20" a="1"/>
  <c r="AC143" i="20" s="1"/>
  <c r="AD143" i="20" a="1"/>
  <c r="AD143" i="20" s="1"/>
  <c r="AE143" i="20" a="1"/>
  <c r="AE143" i="20" s="1"/>
  <c r="AF143" i="20" a="1"/>
  <c r="AF143" i="20" s="1"/>
  <c r="AG143" i="20" a="1"/>
  <c r="AG143" i="20" s="1"/>
  <c r="AH143" i="20" a="1"/>
  <c r="AH143" i="20" s="1"/>
  <c r="AI143" i="20" a="1"/>
  <c r="AI143" i="20" s="1"/>
  <c r="AJ143" i="20" a="1"/>
  <c r="AJ143" i="20" s="1"/>
  <c r="AK143" i="20" a="1"/>
  <c r="AK143" i="20" s="1"/>
  <c r="AL143" i="20" a="1"/>
  <c r="AL143" i="20" s="1"/>
  <c r="AM143" i="20" a="1"/>
  <c r="AM143" i="20" s="1"/>
  <c r="AN143" i="20" a="1"/>
  <c r="AN143" i="20" s="1"/>
  <c r="AO143" i="20" a="1"/>
  <c r="AO143" i="20" s="1"/>
  <c r="AP143" i="20" a="1"/>
  <c r="AP143" i="20" s="1"/>
  <c r="AQ143" i="20" a="1"/>
  <c r="AQ143" i="20" s="1"/>
  <c r="AR143" i="20" a="1"/>
  <c r="AR143" i="20" s="1"/>
  <c r="AS143" i="20" a="1"/>
  <c r="AS143" i="20" s="1"/>
  <c r="AT143" i="20" a="1"/>
  <c r="AT143" i="20" s="1"/>
  <c r="AA144" i="20" a="1"/>
  <c r="AA144" i="20" s="1"/>
  <c r="AB144" i="20" a="1"/>
  <c r="AB144" i="20" s="1"/>
  <c r="AC144" i="20" a="1"/>
  <c r="AC144" i="20" s="1"/>
  <c r="AD144" i="20" a="1"/>
  <c r="AD144" i="20" s="1"/>
  <c r="AE144" i="20" a="1"/>
  <c r="AE144" i="20" s="1"/>
  <c r="AF144" i="20" a="1"/>
  <c r="AF144" i="20" s="1"/>
  <c r="AG144" i="20" a="1"/>
  <c r="AG144" i="20" s="1"/>
  <c r="AH144" i="20" a="1"/>
  <c r="AH144" i="20" s="1"/>
  <c r="AI144" i="20" a="1"/>
  <c r="AI144" i="20" s="1"/>
  <c r="AJ144" i="20" a="1"/>
  <c r="AJ144" i="20" s="1"/>
  <c r="AK144" i="20" a="1"/>
  <c r="AK144" i="20" s="1"/>
  <c r="AL144" i="20" a="1"/>
  <c r="AL144" i="20" s="1"/>
  <c r="AM144" i="20" a="1"/>
  <c r="AM144" i="20" s="1"/>
  <c r="AN144" i="20" a="1"/>
  <c r="AN144" i="20" s="1"/>
  <c r="AO144" i="20" a="1"/>
  <c r="AO144" i="20" s="1"/>
  <c r="AP144" i="20" a="1"/>
  <c r="AP144" i="20" s="1"/>
  <c r="AQ144" i="20" a="1"/>
  <c r="AQ144" i="20" s="1"/>
  <c r="AR144" i="20" a="1"/>
  <c r="AR144" i="20" s="1"/>
  <c r="AS144" i="20" a="1"/>
  <c r="AS144" i="20" s="1"/>
  <c r="AT144" i="20" a="1"/>
  <c r="AT144" i="20" s="1"/>
  <c r="AA145" i="20" a="1"/>
  <c r="AA145" i="20" s="1"/>
  <c r="AB145" i="20" a="1"/>
  <c r="AB145" i="20" s="1"/>
  <c r="AC145" i="20" a="1"/>
  <c r="AC145" i="20" s="1"/>
  <c r="AD145" i="20" a="1"/>
  <c r="AD145" i="20" s="1"/>
  <c r="AE145" i="20" a="1"/>
  <c r="AE145" i="20" s="1"/>
  <c r="AF145" i="20" a="1"/>
  <c r="AF145" i="20" s="1"/>
  <c r="AG145" i="20" a="1"/>
  <c r="AG145" i="20" s="1"/>
  <c r="AH145" i="20" a="1"/>
  <c r="AH145" i="20" s="1"/>
  <c r="AI145" i="20" a="1"/>
  <c r="AI145" i="20" s="1"/>
  <c r="AJ145" i="20" a="1"/>
  <c r="AJ145" i="20" s="1"/>
  <c r="AK145" i="20" a="1"/>
  <c r="AK145" i="20" s="1"/>
  <c r="AL145" i="20" a="1"/>
  <c r="AL145" i="20" s="1"/>
  <c r="AM145" i="20" a="1"/>
  <c r="AM145" i="20" s="1"/>
  <c r="AN145" i="20" a="1"/>
  <c r="AN145" i="20" s="1"/>
  <c r="AO145" i="20" a="1"/>
  <c r="AO145" i="20" s="1"/>
  <c r="AP145" i="20" a="1"/>
  <c r="AP145" i="20" s="1"/>
  <c r="AQ145" i="20" a="1"/>
  <c r="AQ145" i="20" s="1"/>
  <c r="AR145" i="20" a="1"/>
  <c r="AR145" i="20" s="1"/>
  <c r="AS145" i="20" a="1"/>
  <c r="AS145" i="20" s="1"/>
  <c r="AT145" i="20" a="1"/>
  <c r="AT145" i="20" s="1"/>
  <c r="AA146" i="20" a="1"/>
  <c r="AA146" i="20" s="1"/>
  <c r="AB146" i="20" a="1"/>
  <c r="AB146" i="20" s="1"/>
  <c r="AC146" i="20" a="1"/>
  <c r="AC146" i="20" s="1"/>
  <c r="AD146" i="20" a="1"/>
  <c r="AD146" i="20" s="1"/>
  <c r="AE146" i="20" a="1"/>
  <c r="AE146" i="20" s="1"/>
  <c r="AF146" i="20" a="1"/>
  <c r="AF146" i="20" s="1"/>
  <c r="AG146" i="20" a="1"/>
  <c r="AG146" i="20" s="1"/>
  <c r="AH146" i="20" a="1"/>
  <c r="AH146" i="20" s="1"/>
  <c r="AI146" i="20" a="1"/>
  <c r="AI146" i="20" s="1"/>
  <c r="AJ146" i="20" a="1"/>
  <c r="AJ146" i="20" s="1"/>
  <c r="AK146" i="20" a="1"/>
  <c r="AK146" i="20" s="1"/>
  <c r="AL146" i="20" a="1"/>
  <c r="AL146" i="20" s="1"/>
  <c r="AM146" i="20" a="1"/>
  <c r="AM146" i="20" s="1"/>
  <c r="AN146" i="20" a="1"/>
  <c r="AN146" i="20" s="1"/>
  <c r="AO146" i="20" a="1"/>
  <c r="AO146" i="20" s="1"/>
  <c r="AP146" i="20" a="1"/>
  <c r="AP146" i="20" s="1"/>
  <c r="AQ146" i="20" a="1"/>
  <c r="AQ146" i="20" s="1"/>
  <c r="AR146" i="20" a="1"/>
  <c r="AR146" i="20" s="1"/>
  <c r="AS146" i="20" a="1"/>
  <c r="AS146" i="20" s="1"/>
  <c r="AT146" i="20" a="1"/>
  <c r="AT146" i="20" s="1"/>
  <c r="AA147" i="20" a="1"/>
  <c r="AA147" i="20" s="1"/>
  <c r="AB147" i="20" a="1"/>
  <c r="AB147" i="20" s="1"/>
  <c r="AC147" i="20" a="1"/>
  <c r="AC147" i="20" s="1"/>
  <c r="AD147" i="20" a="1"/>
  <c r="AD147" i="20" s="1"/>
  <c r="AE147" i="20" a="1"/>
  <c r="AE147" i="20" s="1"/>
  <c r="AF147" i="20" a="1"/>
  <c r="AF147" i="20" s="1"/>
  <c r="AG147" i="20" a="1"/>
  <c r="AG147" i="20" s="1"/>
  <c r="AH147" i="20" a="1"/>
  <c r="AH147" i="20" s="1"/>
  <c r="AI147" i="20" a="1"/>
  <c r="AI147" i="20" s="1"/>
  <c r="AJ147" i="20" a="1"/>
  <c r="AJ147" i="20" s="1"/>
  <c r="AK147" i="20" a="1"/>
  <c r="AK147" i="20" s="1"/>
  <c r="AL147" i="20" a="1"/>
  <c r="AL147" i="20" s="1"/>
  <c r="AM147" i="20" a="1"/>
  <c r="AM147" i="20" s="1"/>
  <c r="AN147" i="20" a="1"/>
  <c r="AN147" i="20" s="1"/>
  <c r="AO147" i="20" a="1"/>
  <c r="AO147" i="20" s="1"/>
  <c r="AP147" i="20" a="1"/>
  <c r="AP147" i="20" s="1"/>
  <c r="AQ147" i="20" a="1"/>
  <c r="AQ147" i="20" s="1"/>
  <c r="AR147" i="20" a="1"/>
  <c r="AR147" i="20" s="1"/>
  <c r="AS147" i="20" a="1"/>
  <c r="AS147" i="20" s="1"/>
  <c r="AT147" i="20" a="1"/>
  <c r="AT147" i="20" s="1"/>
  <c r="AA148" i="20" a="1"/>
  <c r="AA148" i="20" s="1"/>
  <c r="AB148" i="20" a="1"/>
  <c r="AB148" i="20" s="1"/>
  <c r="AC148" i="20" a="1"/>
  <c r="AC148" i="20" s="1"/>
  <c r="AD148" i="20" a="1"/>
  <c r="AD148" i="20" s="1"/>
  <c r="AE148" i="20" a="1"/>
  <c r="AE148" i="20" s="1"/>
  <c r="AF148" i="20" a="1"/>
  <c r="AF148" i="20" s="1"/>
  <c r="AG148" i="20" a="1"/>
  <c r="AG148" i="20" s="1"/>
  <c r="AH148" i="20" a="1"/>
  <c r="AH148" i="20" s="1"/>
  <c r="AI148" i="20" a="1"/>
  <c r="AI148" i="20" s="1"/>
  <c r="AJ148" i="20" a="1"/>
  <c r="AJ148" i="20" s="1"/>
  <c r="AK148" i="20" a="1"/>
  <c r="AK148" i="20" s="1"/>
  <c r="AL148" i="20" a="1"/>
  <c r="AL148" i="20" s="1"/>
  <c r="AM148" i="20" a="1"/>
  <c r="AM148" i="20" s="1"/>
  <c r="AN148" i="20" a="1"/>
  <c r="AN148" i="20" s="1"/>
  <c r="AO148" i="20" a="1"/>
  <c r="AO148" i="20" s="1"/>
  <c r="AP148" i="20" a="1"/>
  <c r="AP148" i="20" s="1"/>
  <c r="AQ148" i="20" a="1"/>
  <c r="AQ148" i="20" s="1"/>
  <c r="AR148" i="20" a="1"/>
  <c r="AR148" i="20" s="1"/>
  <c r="AS148" i="20" a="1"/>
  <c r="AS148" i="20" s="1"/>
  <c r="AT148" i="20" a="1"/>
  <c r="AT148" i="20" s="1"/>
  <c r="AA149" i="20" a="1"/>
  <c r="AA149" i="20" s="1"/>
  <c r="AB149" i="20" a="1"/>
  <c r="AB149" i="20" s="1"/>
  <c r="AC149" i="20" a="1"/>
  <c r="AC149" i="20" s="1"/>
  <c r="AD149" i="20" a="1"/>
  <c r="AD149" i="20" s="1"/>
  <c r="AE149" i="20" a="1"/>
  <c r="AE149" i="20" s="1"/>
  <c r="AF149" i="20" a="1"/>
  <c r="AF149" i="20" s="1"/>
  <c r="AG149" i="20" a="1"/>
  <c r="AG149" i="20" s="1"/>
  <c r="AH149" i="20" a="1"/>
  <c r="AH149" i="20" s="1"/>
  <c r="AI149" i="20" a="1"/>
  <c r="AI149" i="20" s="1"/>
  <c r="AJ149" i="20" a="1"/>
  <c r="AJ149" i="20" s="1"/>
  <c r="AK149" i="20" a="1"/>
  <c r="AK149" i="20" s="1"/>
  <c r="AL149" i="20" a="1"/>
  <c r="AL149" i="20" s="1"/>
  <c r="AM149" i="20" a="1"/>
  <c r="AM149" i="20" s="1"/>
  <c r="AN149" i="20" a="1"/>
  <c r="AN149" i="20" s="1"/>
  <c r="AO149" i="20" a="1"/>
  <c r="AO149" i="20" s="1"/>
  <c r="AP149" i="20" a="1"/>
  <c r="AP149" i="20" s="1"/>
  <c r="AQ149" i="20" a="1"/>
  <c r="AQ149" i="20" s="1"/>
  <c r="AR149" i="20" a="1"/>
  <c r="AR149" i="20" s="1"/>
  <c r="AS149" i="20" a="1"/>
  <c r="AS149" i="20" s="1"/>
  <c r="AT149" i="20" a="1"/>
  <c r="AT149" i="20" s="1"/>
  <c r="AA150" i="20" a="1"/>
  <c r="AA150" i="20" s="1"/>
  <c r="AB150" i="20" a="1"/>
  <c r="AB150" i="20" s="1"/>
  <c r="AC150" i="20" a="1"/>
  <c r="AC150" i="20" s="1"/>
  <c r="AD150" i="20" a="1"/>
  <c r="AD150" i="20" s="1"/>
  <c r="AE150" i="20" a="1"/>
  <c r="AE150" i="20" s="1"/>
  <c r="AF150" i="20" a="1"/>
  <c r="AF150" i="20" s="1"/>
  <c r="AG150" i="20" a="1"/>
  <c r="AG150" i="20" s="1"/>
  <c r="AH150" i="20" a="1"/>
  <c r="AH150" i="20" s="1"/>
  <c r="AI150" i="20" a="1"/>
  <c r="AI150" i="20" s="1"/>
  <c r="AJ150" i="20" a="1"/>
  <c r="AJ150" i="20" s="1"/>
  <c r="AK150" i="20" a="1"/>
  <c r="AK150" i="20" s="1"/>
  <c r="AL150" i="20" a="1"/>
  <c r="AL150" i="20" s="1"/>
  <c r="AM150" i="20" a="1"/>
  <c r="AM150" i="20" s="1"/>
  <c r="AN150" i="20" a="1"/>
  <c r="AN150" i="20" s="1"/>
  <c r="AO150" i="20" a="1"/>
  <c r="AO150" i="20" s="1"/>
  <c r="AP150" i="20" a="1"/>
  <c r="AP150" i="20" s="1"/>
  <c r="AQ150" i="20" a="1"/>
  <c r="AQ150" i="20" s="1"/>
  <c r="AR150" i="20" a="1"/>
  <c r="AR150" i="20" s="1"/>
  <c r="AS150" i="20" a="1"/>
  <c r="AS150" i="20" s="1"/>
  <c r="AT150" i="20" a="1"/>
  <c r="AT150" i="20" s="1"/>
  <c r="AA151" i="20" a="1"/>
  <c r="AA151" i="20" s="1"/>
  <c r="AB151" i="20" a="1"/>
  <c r="AB151" i="20" s="1"/>
  <c r="AC151" i="20" a="1"/>
  <c r="AC151" i="20" s="1"/>
  <c r="AD151" i="20" a="1"/>
  <c r="AD151" i="20" s="1"/>
  <c r="AE151" i="20" a="1"/>
  <c r="AE151" i="20" s="1"/>
  <c r="AF151" i="20" a="1"/>
  <c r="AF151" i="20" s="1"/>
  <c r="AG151" i="20" a="1"/>
  <c r="AG151" i="20" s="1"/>
  <c r="AH151" i="20" a="1"/>
  <c r="AH151" i="20" s="1"/>
  <c r="AI151" i="20" a="1"/>
  <c r="AI151" i="20" s="1"/>
  <c r="AJ151" i="20" a="1"/>
  <c r="AJ151" i="20" s="1"/>
  <c r="AK151" i="20" a="1"/>
  <c r="AK151" i="20" s="1"/>
  <c r="AL151" i="20" a="1"/>
  <c r="AL151" i="20" s="1"/>
  <c r="AM151" i="20" a="1"/>
  <c r="AM151" i="20" s="1"/>
  <c r="AN151" i="20" a="1"/>
  <c r="AN151" i="20" s="1"/>
  <c r="AO151" i="20" a="1"/>
  <c r="AO151" i="20" s="1"/>
  <c r="AP151" i="20" a="1"/>
  <c r="AP151" i="20" s="1"/>
  <c r="AQ151" i="20" a="1"/>
  <c r="AQ151" i="20" s="1"/>
  <c r="AR151" i="20" a="1"/>
  <c r="AR151" i="20" s="1"/>
  <c r="AS151" i="20" a="1"/>
  <c r="AS151" i="20" s="1"/>
  <c r="AT151" i="20" a="1"/>
  <c r="AT151" i="20" s="1"/>
  <c r="AA152" i="20" a="1"/>
  <c r="AA152" i="20" s="1"/>
  <c r="AB152" i="20" a="1"/>
  <c r="AB152" i="20" s="1"/>
  <c r="AC152" i="20" a="1"/>
  <c r="AC152" i="20" s="1"/>
  <c r="AD152" i="20" a="1"/>
  <c r="AD152" i="20" s="1"/>
  <c r="AE152" i="20" a="1"/>
  <c r="AE152" i="20" s="1"/>
  <c r="AF152" i="20" a="1"/>
  <c r="AF152" i="20" s="1"/>
  <c r="AG152" i="20" a="1"/>
  <c r="AG152" i="20" s="1"/>
  <c r="AH152" i="20" a="1"/>
  <c r="AH152" i="20" s="1"/>
  <c r="AI152" i="20" a="1"/>
  <c r="AI152" i="20" s="1"/>
  <c r="AJ152" i="20" a="1"/>
  <c r="AJ152" i="20" s="1"/>
  <c r="AK152" i="20" a="1"/>
  <c r="AK152" i="20" s="1"/>
  <c r="AL152" i="20" a="1"/>
  <c r="AL152" i="20" s="1"/>
  <c r="AM152" i="20" a="1"/>
  <c r="AM152" i="20" s="1"/>
  <c r="AN152" i="20" a="1"/>
  <c r="AN152" i="20" s="1"/>
  <c r="AO152" i="20" a="1"/>
  <c r="AO152" i="20" s="1"/>
  <c r="AP152" i="20" a="1"/>
  <c r="AP152" i="20" s="1"/>
  <c r="AQ152" i="20" a="1"/>
  <c r="AQ152" i="20" s="1"/>
  <c r="AR152" i="20" a="1"/>
  <c r="AR152" i="20" s="1"/>
  <c r="AS152" i="20" a="1"/>
  <c r="AS152" i="20" s="1"/>
  <c r="AT152" i="20" a="1"/>
  <c r="AT152" i="20" s="1"/>
  <c r="AA153" i="20" a="1"/>
  <c r="AA153" i="20" s="1"/>
  <c r="AB153" i="20" a="1"/>
  <c r="AB153" i="20" s="1"/>
  <c r="AC153" i="20" a="1"/>
  <c r="AC153" i="20" s="1"/>
  <c r="AD153" i="20" a="1"/>
  <c r="AD153" i="20" s="1"/>
  <c r="AE153" i="20" a="1"/>
  <c r="AE153" i="20" s="1"/>
  <c r="AF153" i="20" a="1"/>
  <c r="AF153" i="20" s="1"/>
  <c r="AG153" i="20" a="1"/>
  <c r="AG153" i="20" s="1"/>
  <c r="AH153" i="20" a="1"/>
  <c r="AH153" i="20" s="1"/>
  <c r="AI153" i="20" a="1"/>
  <c r="AI153" i="20" s="1"/>
  <c r="AJ153" i="20" a="1"/>
  <c r="AJ153" i="20" s="1"/>
  <c r="AK153" i="20" a="1"/>
  <c r="AK153" i="20" s="1"/>
  <c r="AL153" i="20" a="1"/>
  <c r="AL153" i="20" s="1"/>
  <c r="AM153" i="20" a="1"/>
  <c r="AM153" i="20" s="1"/>
  <c r="AN153" i="20" a="1"/>
  <c r="AN153" i="20" s="1"/>
  <c r="AO153" i="20" a="1"/>
  <c r="AO153" i="20" s="1"/>
  <c r="AP153" i="20" a="1"/>
  <c r="AP153" i="20" s="1"/>
  <c r="AQ153" i="20" a="1"/>
  <c r="AQ153" i="20" s="1"/>
  <c r="AR153" i="20" a="1"/>
  <c r="AR153" i="20" s="1"/>
  <c r="AS153" i="20" a="1"/>
  <c r="AS153" i="20" s="1"/>
  <c r="AT153" i="20" a="1"/>
  <c r="AT153" i="20" s="1"/>
  <c r="AA154" i="20" a="1"/>
  <c r="AA154" i="20" s="1"/>
  <c r="AB154" i="20" a="1"/>
  <c r="AB154" i="20" s="1"/>
  <c r="AC154" i="20" a="1"/>
  <c r="AC154" i="20" s="1"/>
  <c r="AD154" i="20" a="1"/>
  <c r="AD154" i="20" s="1"/>
  <c r="AE154" i="20" a="1"/>
  <c r="AE154" i="20" s="1"/>
  <c r="AF154" i="20" a="1"/>
  <c r="AF154" i="20" s="1"/>
  <c r="AG154" i="20" a="1"/>
  <c r="AG154" i="20" s="1"/>
  <c r="AH154" i="20" a="1"/>
  <c r="AH154" i="20" s="1"/>
  <c r="AI154" i="20" a="1"/>
  <c r="AI154" i="20" s="1"/>
  <c r="AJ154" i="20" a="1"/>
  <c r="AJ154" i="20" s="1"/>
  <c r="AK154" i="20" a="1"/>
  <c r="AK154" i="20" s="1"/>
  <c r="AL154" i="20" a="1"/>
  <c r="AL154" i="20" s="1"/>
  <c r="AM154" i="20" a="1"/>
  <c r="AM154" i="20" s="1"/>
  <c r="AN154" i="20" a="1"/>
  <c r="AN154" i="20" s="1"/>
  <c r="AO154" i="20" a="1"/>
  <c r="AO154" i="20" s="1"/>
  <c r="AP154" i="20" a="1"/>
  <c r="AP154" i="20" s="1"/>
  <c r="AQ154" i="20" a="1"/>
  <c r="AQ154" i="20" s="1"/>
  <c r="AR154" i="20" a="1"/>
  <c r="AR154" i="20" s="1"/>
  <c r="AS154" i="20" a="1"/>
  <c r="AS154" i="20" s="1"/>
  <c r="AT154" i="20" a="1"/>
  <c r="AT154" i="20" s="1"/>
  <c r="Z6" i="20" a="1"/>
  <c r="Z6" i="20" s="1"/>
  <c r="Z7" i="20" a="1"/>
  <c r="Z7" i="20" s="1"/>
  <c r="Z8" i="20" a="1"/>
  <c r="Z8" i="20" s="1"/>
  <c r="Z9" i="20" a="1"/>
  <c r="Z9" i="20" s="1"/>
  <c r="Z10" i="20" a="1"/>
  <c r="Z10" i="20" s="1"/>
  <c r="Z11" i="20" a="1"/>
  <c r="Z11" i="20" s="1"/>
  <c r="Z12" i="20" a="1"/>
  <c r="Z12" i="20" s="1"/>
  <c r="Z13" i="20" a="1"/>
  <c r="Z13" i="20" s="1"/>
  <c r="Z14" i="20" a="1"/>
  <c r="Z14" i="20" s="1"/>
  <c r="Z15" i="20" a="1"/>
  <c r="Z15" i="20" s="1"/>
  <c r="Z16" i="20" a="1"/>
  <c r="Z16" i="20" s="1"/>
  <c r="Z17" i="20" a="1"/>
  <c r="Z17" i="20" s="1"/>
  <c r="Z18" i="20" a="1"/>
  <c r="Z18" i="20" s="1"/>
  <c r="Z19" i="20" a="1"/>
  <c r="Z19" i="20" s="1"/>
  <c r="Z20" i="20" a="1"/>
  <c r="Z20" i="20" s="1"/>
  <c r="Z21" i="20" a="1"/>
  <c r="Z21" i="20" s="1"/>
  <c r="Z22" i="20" a="1"/>
  <c r="Z22" i="20" s="1"/>
  <c r="Z23" i="20" a="1"/>
  <c r="Z23" i="20" s="1"/>
  <c r="Z24" i="20" a="1"/>
  <c r="Z24" i="20" s="1"/>
  <c r="Z25" i="20" a="1"/>
  <c r="Z25" i="20" s="1"/>
  <c r="Z26" i="20" a="1"/>
  <c r="Z26" i="20" s="1"/>
  <c r="Z27" i="20" a="1"/>
  <c r="Z27" i="20" s="1"/>
  <c r="Z28" i="20" a="1"/>
  <c r="Z28" i="20" s="1"/>
  <c r="Z29" i="20" a="1"/>
  <c r="Z29" i="20" s="1"/>
  <c r="Z30" i="20" a="1"/>
  <c r="Z30" i="20" s="1"/>
  <c r="Z31" i="20" a="1"/>
  <c r="Z31" i="20" s="1"/>
  <c r="Z32" i="20" a="1"/>
  <c r="Z32" i="20" s="1"/>
  <c r="Z33" i="20" a="1"/>
  <c r="Z33" i="20" s="1"/>
  <c r="Z34" i="20" a="1"/>
  <c r="Z34" i="20" s="1"/>
  <c r="Z35" i="20" a="1"/>
  <c r="Z35" i="20" s="1"/>
  <c r="Z36" i="20" a="1"/>
  <c r="Z36" i="20" s="1"/>
  <c r="Z37" i="20" a="1"/>
  <c r="Z37" i="20" s="1"/>
  <c r="Z38" i="20" a="1"/>
  <c r="Z38" i="20" s="1"/>
  <c r="Z39" i="20" a="1"/>
  <c r="Z39" i="20" s="1"/>
  <c r="Z40" i="20" a="1"/>
  <c r="Z40" i="20" s="1"/>
  <c r="Z41" i="20" a="1"/>
  <c r="Z41" i="20" s="1"/>
  <c r="Z42" i="20" a="1"/>
  <c r="Z42" i="20" s="1"/>
  <c r="Z43" i="20" a="1"/>
  <c r="Z43" i="20" s="1"/>
  <c r="Z44" i="20" a="1"/>
  <c r="Z44" i="20" s="1"/>
  <c r="Z45" i="20" a="1"/>
  <c r="Z45" i="20" s="1"/>
  <c r="Z46" i="20" a="1"/>
  <c r="Z46" i="20" s="1"/>
  <c r="Z47" i="20" a="1"/>
  <c r="Z47" i="20" s="1"/>
  <c r="Z48" i="20" a="1"/>
  <c r="Z48" i="20" s="1"/>
  <c r="Z49" i="20" a="1"/>
  <c r="Z49" i="20" s="1"/>
  <c r="Z50" i="20" a="1"/>
  <c r="Z50" i="20" s="1"/>
  <c r="Z51" i="20" a="1"/>
  <c r="Z51" i="20" s="1"/>
  <c r="Z52" i="20" a="1"/>
  <c r="Z52" i="20" s="1"/>
  <c r="Z53" i="20" a="1"/>
  <c r="Z53" i="20" s="1"/>
  <c r="Z54" i="20" a="1"/>
  <c r="Z54" i="20" s="1"/>
  <c r="Z55" i="20" a="1"/>
  <c r="Z55" i="20" s="1"/>
  <c r="Z56" i="20" a="1"/>
  <c r="Z56" i="20" s="1"/>
  <c r="Z57" i="20" a="1"/>
  <c r="Z57" i="20" s="1"/>
  <c r="Z58" i="20" a="1"/>
  <c r="Z58" i="20" s="1"/>
  <c r="Z59" i="20" a="1"/>
  <c r="Z59" i="20" s="1"/>
  <c r="Z60" i="20" a="1"/>
  <c r="Z60" i="20" s="1"/>
  <c r="Z61" i="20" a="1"/>
  <c r="Z61" i="20" s="1"/>
  <c r="Z62" i="20" a="1"/>
  <c r="Z62" i="20" s="1"/>
  <c r="Z63" i="20" a="1"/>
  <c r="Z63" i="20" s="1"/>
  <c r="Z64" i="20" a="1"/>
  <c r="Z64" i="20" s="1"/>
  <c r="Z65" i="20" a="1"/>
  <c r="Z65" i="20" s="1"/>
  <c r="Z66" i="20" a="1"/>
  <c r="Z66" i="20" s="1"/>
  <c r="Z67" i="20" a="1"/>
  <c r="Z67" i="20" s="1"/>
  <c r="Z68" i="20" a="1"/>
  <c r="Z68" i="20" s="1"/>
  <c r="Z69" i="20" a="1"/>
  <c r="Z69" i="20" s="1"/>
  <c r="Z70" i="20" a="1"/>
  <c r="Z70" i="20" s="1"/>
  <c r="Z71" i="20" a="1"/>
  <c r="Z71" i="20" s="1"/>
  <c r="Z72" i="20" a="1"/>
  <c r="Z72" i="20" s="1"/>
  <c r="Z73" i="20" a="1"/>
  <c r="Z73" i="20" s="1"/>
  <c r="Z74" i="20" a="1"/>
  <c r="Z74" i="20" s="1"/>
  <c r="Z75" i="20" a="1"/>
  <c r="Z75" i="20" s="1"/>
  <c r="Z76" i="20" a="1"/>
  <c r="Z76" i="20" s="1"/>
  <c r="Z77" i="20" a="1"/>
  <c r="Z77" i="20" s="1"/>
  <c r="Z78" i="20" a="1"/>
  <c r="Z78" i="20" s="1"/>
  <c r="Z79" i="20" a="1"/>
  <c r="Z79" i="20" s="1"/>
  <c r="Z80" i="20" a="1"/>
  <c r="Z80" i="20" s="1"/>
  <c r="Z81" i="20" a="1"/>
  <c r="Z81" i="20" s="1"/>
  <c r="Z82" i="20" a="1"/>
  <c r="Z82" i="20" s="1"/>
  <c r="Z83" i="20" a="1"/>
  <c r="Z83" i="20" s="1"/>
  <c r="Z84" i="20" a="1"/>
  <c r="Z84" i="20" s="1"/>
  <c r="Z85" i="20" a="1"/>
  <c r="Z85" i="20" s="1"/>
  <c r="Z86" i="20" a="1"/>
  <c r="Z86" i="20" s="1"/>
  <c r="Z87" i="20" a="1"/>
  <c r="Z87" i="20" s="1"/>
  <c r="Z88" i="20" a="1"/>
  <c r="Z88" i="20" s="1"/>
  <c r="Z89" i="20" a="1"/>
  <c r="Z89" i="20" s="1"/>
  <c r="Z90" i="20" a="1"/>
  <c r="Z90" i="20" s="1"/>
  <c r="Z91" i="20" a="1"/>
  <c r="Z91" i="20" s="1"/>
  <c r="Z92" i="20" a="1"/>
  <c r="Z92" i="20" s="1"/>
  <c r="Z93" i="20" a="1"/>
  <c r="Z93" i="20" s="1"/>
  <c r="Z94" i="20" a="1"/>
  <c r="Z94" i="20" s="1"/>
  <c r="Z95" i="20" a="1"/>
  <c r="Z95" i="20" s="1"/>
  <c r="Z96" i="20" a="1"/>
  <c r="Z96" i="20" s="1"/>
  <c r="Z97" i="20" a="1"/>
  <c r="Z97" i="20" s="1"/>
  <c r="Z98" i="20" a="1"/>
  <c r="Z98" i="20" s="1"/>
  <c r="Z99" i="20" a="1"/>
  <c r="Z99" i="20" s="1"/>
  <c r="Z100" i="20" a="1"/>
  <c r="Z100" i="20" s="1"/>
  <c r="Z101" i="20" a="1"/>
  <c r="Z101" i="20" s="1"/>
  <c r="Z102" i="20" a="1"/>
  <c r="Z102" i="20" s="1"/>
  <c r="Z103" i="20" a="1"/>
  <c r="Z103" i="20" s="1"/>
  <c r="Z104" i="20" a="1"/>
  <c r="Z104" i="20" s="1"/>
  <c r="Z105" i="20" a="1"/>
  <c r="Z105" i="20" s="1"/>
  <c r="Z106" i="20" a="1"/>
  <c r="Z106" i="20" s="1"/>
  <c r="Z107" i="20" a="1"/>
  <c r="Z107" i="20" s="1"/>
  <c r="Z108" i="20" a="1"/>
  <c r="Z108" i="20" s="1"/>
  <c r="Z109" i="20" a="1"/>
  <c r="Z109" i="20" s="1"/>
  <c r="Z110" i="20" a="1"/>
  <c r="Z110" i="20" s="1"/>
  <c r="Z111" i="20" a="1"/>
  <c r="Z111" i="20" s="1"/>
  <c r="Z112" i="20" a="1"/>
  <c r="Z112" i="20" s="1"/>
  <c r="Z113" i="20" a="1"/>
  <c r="Z113" i="20" s="1"/>
  <c r="Z114" i="20" a="1"/>
  <c r="Z114" i="20" s="1"/>
  <c r="Z115" i="20" a="1"/>
  <c r="Z115" i="20" s="1"/>
  <c r="Z116" i="20" a="1"/>
  <c r="Z116" i="20" s="1"/>
  <c r="Z117" i="20" a="1"/>
  <c r="Z117" i="20" s="1"/>
  <c r="Z118" i="20" a="1"/>
  <c r="Z118" i="20" s="1"/>
  <c r="Z119" i="20" a="1"/>
  <c r="Z119" i="20" s="1"/>
  <c r="Z120" i="20" a="1"/>
  <c r="Z120" i="20" s="1"/>
  <c r="Z121" i="20" a="1"/>
  <c r="Z121" i="20" s="1"/>
  <c r="Z122" i="20" a="1"/>
  <c r="Z122" i="20" s="1"/>
  <c r="Z123" i="20" a="1"/>
  <c r="Z123" i="20" s="1"/>
  <c r="Z124" i="20" a="1"/>
  <c r="Z124" i="20" s="1"/>
  <c r="Z125" i="20" a="1"/>
  <c r="Z125" i="20" s="1"/>
  <c r="Z126" i="20" a="1"/>
  <c r="Z126" i="20" s="1"/>
  <c r="Z127" i="20" a="1"/>
  <c r="Z127" i="20" s="1"/>
  <c r="Z128" i="20" a="1"/>
  <c r="Z128" i="20" s="1"/>
  <c r="Z129" i="20" a="1"/>
  <c r="Z129" i="20" s="1"/>
  <c r="Z130" i="20" a="1"/>
  <c r="Z130" i="20" s="1"/>
  <c r="Z131" i="20" a="1"/>
  <c r="Z131" i="20" s="1"/>
  <c r="Z132" i="20" a="1"/>
  <c r="Z132" i="20" s="1"/>
  <c r="Z133" i="20" a="1"/>
  <c r="Z133" i="20" s="1"/>
  <c r="Z134" i="20" a="1"/>
  <c r="Z134" i="20" s="1"/>
  <c r="Z135" i="20" a="1"/>
  <c r="Z135" i="20" s="1"/>
  <c r="Z136" i="20" a="1"/>
  <c r="Z136" i="20" s="1"/>
  <c r="Z137" i="20" a="1"/>
  <c r="Z137" i="20" s="1"/>
  <c r="Z138" i="20" a="1"/>
  <c r="Z138" i="20" s="1"/>
  <c r="Z139" i="20" a="1"/>
  <c r="Z139" i="20" s="1"/>
  <c r="Z140" i="20" a="1"/>
  <c r="Z140" i="20" s="1"/>
  <c r="Z141" i="20" a="1"/>
  <c r="Z141" i="20" s="1"/>
  <c r="Z142" i="20" a="1"/>
  <c r="Z142" i="20" s="1"/>
  <c r="Z143" i="20" a="1"/>
  <c r="Z143" i="20" s="1"/>
  <c r="Z144" i="20" a="1"/>
  <c r="Z144" i="20" s="1"/>
  <c r="Z145" i="20" a="1"/>
  <c r="Z145" i="20" s="1"/>
  <c r="Z146" i="20" a="1"/>
  <c r="Z146" i="20" s="1"/>
  <c r="Z147" i="20" a="1"/>
  <c r="Z147" i="20" s="1"/>
  <c r="Z148" i="20" a="1"/>
  <c r="Z148" i="20" s="1"/>
  <c r="Z149" i="20" a="1"/>
  <c r="Z149" i="20" s="1"/>
  <c r="Z150" i="20" a="1"/>
  <c r="Z150" i="20" s="1"/>
  <c r="Z151" i="20" a="1"/>
  <c r="Z151" i="20" s="1"/>
  <c r="Z152" i="20" a="1"/>
  <c r="Z152" i="20" s="1"/>
  <c r="Z153" i="20" a="1"/>
  <c r="Z153" i="20" s="1"/>
  <c r="Z154" i="20" a="1"/>
  <c r="Z154" i="20" s="1"/>
  <c r="Z5" i="20" a="1"/>
  <c r="Z5" i="20" s="1"/>
  <c r="AA5" i="18" a="1"/>
  <c r="AA5" i="18" s="1"/>
  <c r="AB5" i="18" a="1"/>
  <c r="AB5" i="18" s="1"/>
  <c r="AC5" i="18" a="1"/>
  <c r="AC5" i="18" s="1"/>
  <c r="AD5" i="18" a="1"/>
  <c r="AD5" i="18" s="1"/>
  <c r="AE5" i="18" a="1"/>
  <c r="AE5" i="18" s="1"/>
  <c r="AF5" i="18" a="1"/>
  <c r="AF5" i="18" s="1"/>
  <c r="AG5" i="18" a="1"/>
  <c r="AG5" i="18" s="1"/>
  <c r="AH5" i="18" a="1"/>
  <c r="AH5" i="18" s="1"/>
  <c r="AI5" i="18" a="1"/>
  <c r="AI5" i="18" s="1"/>
  <c r="AJ5" i="18" a="1"/>
  <c r="AJ5" i="18" s="1"/>
  <c r="AK5" i="18" a="1"/>
  <c r="AK5" i="18" s="1"/>
  <c r="AL5" i="18" a="1"/>
  <c r="AL5" i="18" s="1"/>
  <c r="AM5" i="18" a="1"/>
  <c r="AM5" i="18" s="1"/>
  <c r="AN5" i="18" a="1"/>
  <c r="AN5" i="18" s="1"/>
  <c r="AO5" i="18" a="1"/>
  <c r="AO5" i="18" s="1"/>
  <c r="AP5" i="18" a="1"/>
  <c r="AP5" i="18" s="1"/>
  <c r="AQ5" i="18" a="1"/>
  <c r="AQ5" i="18" s="1"/>
  <c r="AR5" i="18" a="1"/>
  <c r="AR5" i="18" s="1"/>
  <c r="AS5" i="18" a="1"/>
  <c r="AS5" i="18" s="1"/>
  <c r="AT5" i="18" a="1"/>
  <c r="AT5" i="18" s="1"/>
  <c r="AA6" i="18" a="1"/>
  <c r="AA6" i="18" s="1"/>
  <c r="AB6" i="18" a="1"/>
  <c r="AB6" i="18" s="1"/>
  <c r="AC6" i="18" a="1"/>
  <c r="AC6" i="18" s="1"/>
  <c r="AD6" i="18" a="1"/>
  <c r="AD6" i="18" s="1"/>
  <c r="AE6" i="18" a="1"/>
  <c r="AE6" i="18" s="1"/>
  <c r="AF6" i="18" a="1"/>
  <c r="AF6" i="18" s="1"/>
  <c r="AG6" i="18" a="1"/>
  <c r="AG6" i="18" s="1"/>
  <c r="AH6" i="18" a="1"/>
  <c r="AH6" i="18" s="1"/>
  <c r="AI6" i="18" a="1"/>
  <c r="AI6" i="18" s="1"/>
  <c r="AJ6" i="18" a="1"/>
  <c r="AJ6" i="18" s="1"/>
  <c r="AK6" i="18" a="1"/>
  <c r="AK6" i="18" s="1"/>
  <c r="AL6" i="18" a="1"/>
  <c r="AL6" i="18" s="1"/>
  <c r="AM6" i="18" a="1"/>
  <c r="AM6" i="18" s="1"/>
  <c r="AN6" i="18" a="1"/>
  <c r="AN6" i="18" s="1"/>
  <c r="AO6" i="18" a="1"/>
  <c r="AO6" i="18" s="1"/>
  <c r="AP6" i="18" a="1"/>
  <c r="AP6" i="18" s="1"/>
  <c r="AQ6" i="18" a="1"/>
  <c r="AQ6" i="18" s="1"/>
  <c r="AR6" i="18" a="1"/>
  <c r="AR6" i="18" s="1"/>
  <c r="AS6" i="18" a="1"/>
  <c r="AS6" i="18" s="1"/>
  <c r="AT6" i="18" a="1"/>
  <c r="AT6" i="18" s="1"/>
  <c r="AA7" i="18" a="1"/>
  <c r="AA7" i="18" s="1"/>
  <c r="AB7" i="18" a="1"/>
  <c r="AB7" i="18" s="1"/>
  <c r="AC7" i="18" a="1"/>
  <c r="AC7" i="18" s="1"/>
  <c r="AD7" i="18" a="1"/>
  <c r="AD7" i="18" s="1"/>
  <c r="AE7" i="18" a="1"/>
  <c r="AE7" i="18" s="1"/>
  <c r="AF7" i="18" a="1"/>
  <c r="AF7" i="18" s="1"/>
  <c r="AG7" i="18" a="1"/>
  <c r="AG7" i="18" s="1"/>
  <c r="AH7" i="18" a="1"/>
  <c r="AH7" i="18" s="1"/>
  <c r="AI7" i="18" a="1"/>
  <c r="AI7" i="18" s="1"/>
  <c r="AJ7" i="18" a="1"/>
  <c r="AJ7" i="18" s="1"/>
  <c r="AK7" i="18" a="1"/>
  <c r="AK7" i="18" s="1"/>
  <c r="AL7" i="18" a="1"/>
  <c r="AL7" i="18" s="1"/>
  <c r="AM7" i="18" a="1"/>
  <c r="AM7" i="18" s="1"/>
  <c r="AN7" i="18" a="1"/>
  <c r="AN7" i="18" s="1"/>
  <c r="AO7" i="18" a="1"/>
  <c r="AO7" i="18" s="1"/>
  <c r="AP7" i="18" a="1"/>
  <c r="AP7" i="18" s="1"/>
  <c r="AQ7" i="18" a="1"/>
  <c r="AQ7" i="18" s="1"/>
  <c r="AR7" i="18" a="1"/>
  <c r="AR7" i="18" s="1"/>
  <c r="AS7" i="18" a="1"/>
  <c r="AS7" i="18" s="1"/>
  <c r="AT7" i="18" a="1"/>
  <c r="AT7" i="18" s="1"/>
  <c r="AA8" i="18" a="1"/>
  <c r="AA8" i="18" s="1"/>
  <c r="AB8" i="18" a="1"/>
  <c r="AB8" i="18" s="1"/>
  <c r="AC8" i="18" a="1"/>
  <c r="AC8" i="18" s="1"/>
  <c r="AD8" i="18" a="1"/>
  <c r="AD8" i="18" s="1"/>
  <c r="AE8" i="18" a="1"/>
  <c r="AE8" i="18" s="1"/>
  <c r="AF8" i="18" a="1"/>
  <c r="AF8" i="18" s="1"/>
  <c r="AG8" i="18" a="1"/>
  <c r="AG8" i="18" s="1"/>
  <c r="AH8" i="18" a="1"/>
  <c r="AH8" i="18" s="1"/>
  <c r="AI8" i="18" a="1"/>
  <c r="AI8" i="18" s="1"/>
  <c r="AJ8" i="18" a="1"/>
  <c r="AJ8" i="18" s="1"/>
  <c r="AK8" i="18" a="1"/>
  <c r="AK8" i="18" s="1"/>
  <c r="AL8" i="18" a="1"/>
  <c r="AL8" i="18" s="1"/>
  <c r="AM8" i="18" a="1"/>
  <c r="AM8" i="18" s="1"/>
  <c r="AN8" i="18" a="1"/>
  <c r="AN8" i="18" s="1"/>
  <c r="AO8" i="18" a="1"/>
  <c r="AO8" i="18" s="1"/>
  <c r="AP8" i="18" a="1"/>
  <c r="AP8" i="18" s="1"/>
  <c r="AQ8" i="18" a="1"/>
  <c r="AQ8" i="18" s="1"/>
  <c r="AR8" i="18" a="1"/>
  <c r="AR8" i="18" s="1"/>
  <c r="AS8" i="18" a="1"/>
  <c r="AS8" i="18" s="1"/>
  <c r="AT8" i="18" a="1"/>
  <c r="AT8" i="18" s="1"/>
  <c r="AA9" i="18" a="1"/>
  <c r="AA9" i="18" s="1"/>
  <c r="AB9" i="18" a="1"/>
  <c r="AB9" i="18" s="1"/>
  <c r="AC9" i="18" a="1"/>
  <c r="AC9" i="18" s="1"/>
  <c r="AD9" i="18" a="1"/>
  <c r="AD9" i="18" s="1"/>
  <c r="AE9" i="18" a="1"/>
  <c r="AE9" i="18" s="1"/>
  <c r="AF9" i="18" a="1"/>
  <c r="AF9" i="18" s="1"/>
  <c r="AG9" i="18" a="1"/>
  <c r="AG9" i="18" s="1"/>
  <c r="AH9" i="18" a="1"/>
  <c r="AH9" i="18" s="1"/>
  <c r="AI9" i="18" a="1"/>
  <c r="AI9" i="18" s="1"/>
  <c r="AJ9" i="18" a="1"/>
  <c r="AJ9" i="18" s="1"/>
  <c r="AK9" i="18" a="1"/>
  <c r="AK9" i="18" s="1"/>
  <c r="AL9" i="18" a="1"/>
  <c r="AL9" i="18" s="1"/>
  <c r="AM9" i="18" a="1"/>
  <c r="AM9" i="18" s="1"/>
  <c r="AN9" i="18" a="1"/>
  <c r="AN9" i="18" s="1"/>
  <c r="AO9" i="18" a="1"/>
  <c r="AO9" i="18" s="1"/>
  <c r="AP9" i="18" a="1"/>
  <c r="AP9" i="18" s="1"/>
  <c r="AQ9" i="18" a="1"/>
  <c r="AQ9" i="18" s="1"/>
  <c r="AR9" i="18" a="1"/>
  <c r="AR9" i="18" s="1"/>
  <c r="AS9" i="18" a="1"/>
  <c r="AS9" i="18" s="1"/>
  <c r="AT9" i="18" a="1"/>
  <c r="AT9" i="18" s="1"/>
  <c r="AA10" i="18" a="1"/>
  <c r="AA10" i="18" s="1"/>
  <c r="AB10" i="18" a="1"/>
  <c r="AB10" i="18" s="1"/>
  <c r="AC10" i="18" a="1"/>
  <c r="AC10" i="18" s="1"/>
  <c r="AD10" i="18" a="1"/>
  <c r="AD10" i="18" s="1"/>
  <c r="AE10" i="18" a="1"/>
  <c r="AE10" i="18" s="1"/>
  <c r="AF10" i="18" a="1"/>
  <c r="AF10" i="18" s="1"/>
  <c r="AG10" i="18" a="1"/>
  <c r="AG10" i="18" s="1"/>
  <c r="AH10" i="18" a="1"/>
  <c r="AH10" i="18" s="1"/>
  <c r="AI10" i="18" a="1"/>
  <c r="AI10" i="18" s="1"/>
  <c r="AJ10" i="18" a="1"/>
  <c r="AJ10" i="18" s="1"/>
  <c r="AK10" i="18" a="1"/>
  <c r="AK10" i="18" s="1"/>
  <c r="AL10" i="18" a="1"/>
  <c r="AL10" i="18" s="1"/>
  <c r="AM10" i="18" a="1"/>
  <c r="AM10" i="18" s="1"/>
  <c r="AN10" i="18" a="1"/>
  <c r="AN10" i="18" s="1"/>
  <c r="AO10" i="18" a="1"/>
  <c r="AO10" i="18" s="1"/>
  <c r="AP10" i="18" a="1"/>
  <c r="AP10" i="18" s="1"/>
  <c r="AQ10" i="18" a="1"/>
  <c r="AQ10" i="18" s="1"/>
  <c r="AR10" i="18" a="1"/>
  <c r="AR10" i="18" s="1"/>
  <c r="AS10" i="18" a="1"/>
  <c r="AS10" i="18" s="1"/>
  <c r="AT10" i="18" a="1"/>
  <c r="AT10" i="18" s="1"/>
  <c r="AA11" i="18" a="1"/>
  <c r="AA11" i="18" s="1"/>
  <c r="AB11" i="18" a="1"/>
  <c r="AB11" i="18" s="1"/>
  <c r="AC11" i="18" a="1"/>
  <c r="AC11" i="18" s="1"/>
  <c r="AD11" i="18" a="1"/>
  <c r="AD11" i="18" s="1"/>
  <c r="AE11" i="18" a="1"/>
  <c r="AE11" i="18" s="1"/>
  <c r="AF11" i="18" a="1"/>
  <c r="AF11" i="18" s="1"/>
  <c r="AG11" i="18" a="1"/>
  <c r="AG11" i="18" s="1"/>
  <c r="AH11" i="18" a="1"/>
  <c r="AH11" i="18" s="1"/>
  <c r="AI11" i="18" a="1"/>
  <c r="AI11" i="18" s="1"/>
  <c r="AJ11" i="18" a="1"/>
  <c r="AJ11" i="18" s="1"/>
  <c r="AK11" i="18" a="1"/>
  <c r="AK11" i="18" s="1"/>
  <c r="AL11" i="18" a="1"/>
  <c r="AL11" i="18" s="1"/>
  <c r="AM11" i="18" a="1"/>
  <c r="AM11" i="18" s="1"/>
  <c r="AN11" i="18" a="1"/>
  <c r="AN11" i="18" s="1"/>
  <c r="AO11" i="18" a="1"/>
  <c r="AO11" i="18" s="1"/>
  <c r="AP11" i="18" a="1"/>
  <c r="AP11" i="18" s="1"/>
  <c r="AQ11" i="18" a="1"/>
  <c r="AQ11" i="18" s="1"/>
  <c r="AR11" i="18" a="1"/>
  <c r="AR11" i="18" s="1"/>
  <c r="AS11" i="18" a="1"/>
  <c r="AS11" i="18" s="1"/>
  <c r="AT11" i="18" a="1"/>
  <c r="AT11" i="18" s="1"/>
  <c r="AA12" i="18" a="1"/>
  <c r="AA12" i="18" s="1"/>
  <c r="AB12" i="18" a="1"/>
  <c r="AB12" i="18" s="1"/>
  <c r="AC12" i="18" a="1"/>
  <c r="AC12" i="18" s="1"/>
  <c r="AD12" i="18" a="1"/>
  <c r="AD12" i="18" s="1"/>
  <c r="AE12" i="18" a="1"/>
  <c r="AE12" i="18" s="1"/>
  <c r="AF12" i="18" a="1"/>
  <c r="AF12" i="18" s="1"/>
  <c r="AG12" i="18" a="1"/>
  <c r="AG12" i="18" s="1"/>
  <c r="AH12" i="18" a="1"/>
  <c r="AH12" i="18" s="1"/>
  <c r="AI12" i="18" a="1"/>
  <c r="AI12" i="18" s="1"/>
  <c r="AJ12" i="18" a="1"/>
  <c r="AJ12" i="18" s="1"/>
  <c r="AK12" i="18" a="1"/>
  <c r="AK12" i="18" s="1"/>
  <c r="AL12" i="18" a="1"/>
  <c r="AL12" i="18" s="1"/>
  <c r="AM12" i="18" a="1"/>
  <c r="AM12" i="18" s="1"/>
  <c r="AN12" i="18" a="1"/>
  <c r="AN12" i="18" s="1"/>
  <c r="AO12" i="18" a="1"/>
  <c r="AO12" i="18" s="1"/>
  <c r="AP12" i="18" a="1"/>
  <c r="AP12" i="18" s="1"/>
  <c r="AQ12" i="18" a="1"/>
  <c r="AQ12" i="18" s="1"/>
  <c r="AR12" i="18" a="1"/>
  <c r="AR12" i="18" s="1"/>
  <c r="AS12" i="18" a="1"/>
  <c r="AS12" i="18" s="1"/>
  <c r="AT12" i="18" a="1"/>
  <c r="AT12" i="18" s="1"/>
  <c r="AA13" i="18" a="1"/>
  <c r="AA13" i="18" s="1"/>
  <c r="AB13" i="18" a="1"/>
  <c r="AB13" i="18" s="1"/>
  <c r="AC13" i="18" a="1"/>
  <c r="AC13" i="18" s="1"/>
  <c r="AD13" i="18" a="1"/>
  <c r="AD13" i="18" s="1"/>
  <c r="AE13" i="18" a="1"/>
  <c r="AE13" i="18" s="1"/>
  <c r="AF13" i="18" a="1"/>
  <c r="AF13" i="18" s="1"/>
  <c r="AG13" i="18" a="1"/>
  <c r="AG13" i="18" s="1"/>
  <c r="AH13" i="18" a="1"/>
  <c r="AH13" i="18" s="1"/>
  <c r="AI13" i="18" a="1"/>
  <c r="AI13" i="18" s="1"/>
  <c r="AJ13" i="18" a="1"/>
  <c r="AJ13" i="18" s="1"/>
  <c r="AK13" i="18" a="1"/>
  <c r="AK13" i="18" s="1"/>
  <c r="AL13" i="18" a="1"/>
  <c r="AL13" i="18" s="1"/>
  <c r="AM13" i="18" a="1"/>
  <c r="AM13" i="18" s="1"/>
  <c r="AN13" i="18" a="1"/>
  <c r="AN13" i="18" s="1"/>
  <c r="AO13" i="18" a="1"/>
  <c r="AO13" i="18" s="1"/>
  <c r="AP13" i="18" a="1"/>
  <c r="AP13" i="18" s="1"/>
  <c r="AQ13" i="18" a="1"/>
  <c r="AQ13" i="18" s="1"/>
  <c r="AR13" i="18" a="1"/>
  <c r="AR13" i="18" s="1"/>
  <c r="AS13" i="18" a="1"/>
  <c r="AS13" i="18" s="1"/>
  <c r="AT13" i="18" a="1"/>
  <c r="AT13" i="18" s="1"/>
  <c r="AA14" i="18" a="1"/>
  <c r="AA14" i="18" s="1"/>
  <c r="AB14" i="18" a="1"/>
  <c r="AB14" i="18" s="1"/>
  <c r="AC14" i="18" a="1"/>
  <c r="AC14" i="18" s="1"/>
  <c r="AD14" i="18" a="1"/>
  <c r="AD14" i="18" s="1"/>
  <c r="AE14" i="18" a="1"/>
  <c r="AE14" i="18" s="1"/>
  <c r="AF14" i="18" a="1"/>
  <c r="AF14" i="18" s="1"/>
  <c r="AG14" i="18" a="1"/>
  <c r="AG14" i="18" s="1"/>
  <c r="AH14" i="18" a="1"/>
  <c r="AH14" i="18" s="1"/>
  <c r="AI14" i="18" a="1"/>
  <c r="AI14" i="18" s="1"/>
  <c r="AJ14" i="18" a="1"/>
  <c r="AJ14" i="18" s="1"/>
  <c r="AK14" i="18" a="1"/>
  <c r="AK14" i="18" s="1"/>
  <c r="AL14" i="18" a="1"/>
  <c r="AL14" i="18" s="1"/>
  <c r="AM14" i="18" a="1"/>
  <c r="AM14" i="18" s="1"/>
  <c r="AN14" i="18" a="1"/>
  <c r="AN14" i="18" s="1"/>
  <c r="AO14" i="18" a="1"/>
  <c r="AO14" i="18" s="1"/>
  <c r="AP14" i="18" a="1"/>
  <c r="AP14" i="18" s="1"/>
  <c r="AQ14" i="18" a="1"/>
  <c r="AQ14" i="18" s="1"/>
  <c r="AR14" i="18" a="1"/>
  <c r="AR14" i="18" s="1"/>
  <c r="AS14" i="18" a="1"/>
  <c r="AS14" i="18" s="1"/>
  <c r="AT14" i="18" a="1"/>
  <c r="AT14" i="18" s="1"/>
  <c r="AA15" i="18" a="1"/>
  <c r="AA15" i="18" s="1"/>
  <c r="AB15" i="18" a="1"/>
  <c r="AB15" i="18" s="1"/>
  <c r="AC15" i="18" a="1"/>
  <c r="AC15" i="18" s="1"/>
  <c r="AD15" i="18" a="1"/>
  <c r="AD15" i="18" s="1"/>
  <c r="AE15" i="18" a="1"/>
  <c r="AE15" i="18" s="1"/>
  <c r="AF15" i="18" a="1"/>
  <c r="AF15" i="18" s="1"/>
  <c r="AG15" i="18" a="1"/>
  <c r="AG15" i="18" s="1"/>
  <c r="AH15" i="18" a="1"/>
  <c r="AH15" i="18" s="1"/>
  <c r="AI15" i="18" a="1"/>
  <c r="AI15" i="18" s="1"/>
  <c r="AJ15" i="18" a="1"/>
  <c r="AJ15" i="18" s="1"/>
  <c r="AK15" i="18" a="1"/>
  <c r="AK15" i="18" s="1"/>
  <c r="AL15" i="18" a="1"/>
  <c r="AL15" i="18" s="1"/>
  <c r="AM15" i="18" a="1"/>
  <c r="AM15" i="18" s="1"/>
  <c r="AN15" i="18" a="1"/>
  <c r="AN15" i="18" s="1"/>
  <c r="AO15" i="18" a="1"/>
  <c r="AO15" i="18" s="1"/>
  <c r="AP15" i="18" a="1"/>
  <c r="AP15" i="18" s="1"/>
  <c r="AQ15" i="18" a="1"/>
  <c r="AQ15" i="18" s="1"/>
  <c r="AR15" i="18" a="1"/>
  <c r="AR15" i="18" s="1"/>
  <c r="AS15" i="18" a="1"/>
  <c r="AS15" i="18" s="1"/>
  <c r="AT15" i="18" a="1"/>
  <c r="AT15" i="18" s="1"/>
  <c r="AA16" i="18" a="1"/>
  <c r="AA16" i="18" s="1"/>
  <c r="AB16" i="18" a="1"/>
  <c r="AB16" i="18" s="1"/>
  <c r="AC16" i="18" a="1"/>
  <c r="AC16" i="18" s="1"/>
  <c r="AD16" i="18" a="1"/>
  <c r="AD16" i="18" s="1"/>
  <c r="AE16" i="18" a="1"/>
  <c r="AE16" i="18" s="1"/>
  <c r="AF16" i="18" a="1"/>
  <c r="AF16" i="18" s="1"/>
  <c r="AG16" i="18" a="1"/>
  <c r="AG16" i="18" s="1"/>
  <c r="AH16" i="18" a="1"/>
  <c r="AH16" i="18" s="1"/>
  <c r="AI16" i="18" a="1"/>
  <c r="AI16" i="18" s="1"/>
  <c r="AJ16" i="18" a="1"/>
  <c r="AJ16" i="18" s="1"/>
  <c r="AK16" i="18" a="1"/>
  <c r="AK16" i="18" s="1"/>
  <c r="AL16" i="18" a="1"/>
  <c r="AL16" i="18" s="1"/>
  <c r="AM16" i="18" a="1"/>
  <c r="AM16" i="18" s="1"/>
  <c r="AN16" i="18" a="1"/>
  <c r="AN16" i="18" s="1"/>
  <c r="AO16" i="18" a="1"/>
  <c r="AO16" i="18" s="1"/>
  <c r="AP16" i="18" a="1"/>
  <c r="AP16" i="18" s="1"/>
  <c r="AQ16" i="18" a="1"/>
  <c r="AQ16" i="18" s="1"/>
  <c r="AR16" i="18" a="1"/>
  <c r="AR16" i="18" s="1"/>
  <c r="AS16" i="18" a="1"/>
  <c r="AS16" i="18" s="1"/>
  <c r="AT16" i="18" a="1"/>
  <c r="AT16" i="18" s="1"/>
  <c r="AA17" i="18" a="1"/>
  <c r="AA17" i="18" s="1"/>
  <c r="AB17" i="18" a="1"/>
  <c r="AB17" i="18" s="1"/>
  <c r="AC17" i="18" a="1"/>
  <c r="AC17" i="18" s="1"/>
  <c r="AD17" i="18" a="1"/>
  <c r="AD17" i="18" s="1"/>
  <c r="AE17" i="18" a="1"/>
  <c r="AE17" i="18" s="1"/>
  <c r="AF17" i="18" a="1"/>
  <c r="AF17" i="18" s="1"/>
  <c r="AG17" i="18" a="1"/>
  <c r="AG17" i="18" s="1"/>
  <c r="AH17" i="18" a="1"/>
  <c r="AH17" i="18" s="1"/>
  <c r="AI17" i="18" a="1"/>
  <c r="AI17" i="18" s="1"/>
  <c r="AJ17" i="18" a="1"/>
  <c r="AJ17" i="18" s="1"/>
  <c r="AK17" i="18" a="1"/>
  <c r="AK17" i="18" s="1"/>
  <c r="AL17" i="18" a="1"/>
  <c r="AL17" i="18" s="1"/>
  <c r="AM17" i="18" a="1"/>
  <c r="AM17" i="18" s="1"/>
  <c r="AN17" i="18" a="1"/>
  <c r="AN17" i="18" s="1"/>
  <c r="AO17" i="18" a="1"/>
  <c r="AO17" i="18" s="1"/>
  <c r="AP17" i="18" a="1"/>
  <c r="AP17" i="18" s="1"/>
  <c r="AQ17" i="18" a="1"/>
  <c r="AQ17" i="18" s="1"/>
  <c r="AR17" i="18" a="1"/>
  <c r="AR17" i="18" s="1"/>
  <c r="AS17" i="18" a="1"/>
  <c r="AS17" i="18" s="1"/>
  <c r="AT17" i="18" a="1"/>
  <c r="AT17" i="18" s="1"/>
  <c r="AA18" i="18" a="1"/>
  <c r="AA18" i="18" s="1"/>
  <c r="AB18" i="18" a="1"/>
  <c r="AB18" i="18" s="1"/>
  <c r="AC18" i="18" a="1"/>
  <c r="AC18" i="18" s="1"/>
  <c r="AD18" i="18" a="1"/>
  <c r="AD18" i="18" s="1"/>
  <c r="AE18" i="18" a="1"/>
  <c r="AE18" i="18" s="1"/>
  <c r="AF18" i="18" a="1"/>
  <c r="AF18" i="18" s="1"/>
  <c r="AG18" i="18" a="1"/>
  <c r="AG18" i="18" s="1"/>
  <c r="AH18" i="18" a="1"/>
  <c r="AH18" i="18" s="1"/>
  <c r="AI18" i="18" a="1"/>
  <c r="AI18" i="18" s="1"/>
  <c r="AJ18" i="18" a="1"/>
  <c r="AJ18" i="18" s="1"/>
  <c r="AK18" i="18" a="1"/>
  <c r="AK18" i="18" s="1"/>
  <c r="AL18" i="18" a="1"/>
  <c r="AL18" i="18" s="1"/>
  <c r="AM18" i="18" a="1"/>
  <c r="AM18" i="18" s="1"/>
  <c r="AN18" i="18" a="1"/>
  <c r="AN18" i="18" s="1"/>
  <c r="AO18" i="18" a="1"/>
  <c r="AO18" i="18" s="1"/>
  <c r="AP18" i="18" a="1"/>
  <c r="AP18" i="18" s="1"/>
  <c r="AQ18" i="18" a="1"/>
  <c r="AQ18" i="18" s="1"/>
  <c r="AR18" i="18" a="1"/>
  <c r="AR18" i="18" s="1"/>
  <c r="AS18" i="18" a="1"/>
  <c r="AS18" i="18" s="1"/>
  <c r="AT18" i="18" a="1"/>
  <c r="AT18" i="18" s="1"/>
  <c r="AA19" i="18" a="1"/>
  <c r="AA19" i="18" s="1"/>
  <c r="AB19" i="18" a="1"/>
  <c r="AB19" i="18" s="1"/>
  <c r="AC19" i="18" a="1"/>
  <c r="AC19" i="18" s="1"/>
  <c r="AD19" i="18" a="1"/>
  <c r="AD19" i="18" s="1"/>
  <c r="AE19" i="18" a="1"/>
  <c r="AE19" i="18" s="1"/>
  <c r="AF19" i="18" a="1"/>
  <c r="AF19" i="18" s="1"/>
  <c r="AG19" i="18" a="1"/>
  <c r="AG19" i="18" s="1"/>
  <c r="AH19" i="18" a="1"/>
  <c r="AH19" i="18" s="1"/>
  <c r="AI19" i="18" a="1"/>
  <c r="AI19" i="18" s="1"/>
  <c r="AJ19" i="18" a="1"/>
  <c r="AJ19" i="18" s="1"/>
  <c r="AK19" i="18" a="1"/>
  <c r="AK19" i="18" s="1"/>
  <c r="AL19" i="18" a="1"/>
  <c r="AL19" i="18" s="1"/>
  <c r="AM19" i="18" a="1"/>
  <c r="AM19" i="18" s="1"/>
  <c r="AN19" i="18" a="1"/>
  <c r="AN19" i="18" s="1"/>
  <c r="AO19" i="18" a="1"/>
  <c r="AO19" i="18" s="1"/>
  <c r="AP19" i="18" a="1"/>
  <c r="AP19" i="18" s="1"/>
  <c r="AQ19" i="18" a="1"/>
  <c r="AQ19" i="18" s="1"/>
  <c r="AR19" i="18" a="1"/>
  <c r="AR19" i="18" s="1"/>
  <c r="AS19" i="18" a="1"/>
  <c r="AS19" i="18" s="1"/>
  <c r="AT19" i="18" a="1"/>
  <c r="AT19" i="18" s="1"/>
  <c r="AA20" i="18" a="1"/>
  <c r="AA20" i="18" s="1"/>
  <c r="AB20" i="18" a="1"/>
  <c r="AB20" i="18" s="1"/>
  <c r="AC20" i="18" a="1"/>
  <c r="AC20" i="18" s="1"/>
  <c r="AD20" i="18" a="1"/>
  <c r="AD20" i="18" s="1"/>
  <c r="AE20" i="18" a="1"/>
  <c r="AE20" i="18" s="1"/>
  <c r="AF20" i="18" a="1"/>
  <c r="AF20" i="18" s="1"/>
  <c r="AG20" i="18" a="1"/>
  <c r="AG20" i="18" s="1"/>
  <c r="AH20" i="18" a="1"/>
  <c r="AH20" i="18" s="1"/>
  <c r="AI20" i="18" a="1"/>
  <c r="AI20" i="18" s="1"/>
  <c r="AJ20" i="18" a="1"/>
  <c r="AJ20" i="18" s="1"/>
  <c r="AK20" i="18" a="1"/>
  <c r="AK20" i="18" s="1"/>
  <c r="AL20" i="18" a="1"/>
  <c r="AL20" i="18" s="1"/>
  <c r="AM20" i="18" a="1"/>
  <c r="AM20" i="18" s="1"/>
  <c r="AN20" i="18" a="1"/>
  <c r="AN20" i="18" s="1"/>
  <c r="AO20" i="18" a="1"/>
  <c r="AO20" i="18" s="1"/>
  <c r="AP20" i="18" a="1"/>
  <c r="AP20" i="18" s="1"/>
  <c r="AQ20" i="18" a="1"/>
  <c r="AQ20" i="18" s="1"/>
  <c r="AR20" i="18" a="1"/>
  <c r="AR20" i="18" s="1"/>
  <c r="AS20" i="18" a="1"/>
  <c r="AS20" i="18" s="1"/>
  <c r="AT20" i="18" a="1"/>
  <c r="AT20" i="18" s="1"/>
  <c r="AA21" i="18" a="1"/>
  <c r="AA21" i="18" s="1"/>
  <c r="AB21" i="18" a="1"/>
  <c r="AB21" i="18" s="1"/>
  <c r="AC21" i="18" a="1"/>
  <c r="AC21" i="18" s="1"/>
  <c r="AD21" i="18" a="1"/>
  <c r="AD21" i="18" s="1"/>
  <c r="AE21" i="18" a="1"/>
  <c r="AE21" i="18" s="1"/>
  <c r="AF21" i="18" a="1"/>
  <c r="AF21" i="18" s="1"/>
  <c r="AG21" i="18" a="1"/>
  <c r="AG21" i="18" s="1"/>
  <c r="AH21" i="18" a="1"/>
  <c r="AH21" i="18" s="1"/>
  <c r="AI21" i="18" a="1"/>
  <c r="AI21" i="18" s="1"/>
  <c r="AJ21" i="18" a="1"/>
  <c r="AJ21" i="18" s="1"/>
  <c r="AK21" i="18" a="1"/>
  <c r="AK21" i="18" s="1"/>
  <c r="AL21" i="18" a="1"/>
  <c r="AL21" i="18" s="1"/>
  <c r="AM21" i="18" a="1"/>
  <c r="AM21" i="18" s="1"/>
  <c r="AN21" i="18" a="1"/>
  <c r="AN21" i="18" s="1"/>
  <c r="AO21" i="18" a="1"/>
  <c r="AO21" i="18" s="1"/>
  <c r="AP21" i="18" a="1"/>
  <c r="AP21" i="18" s="1"/>
  <c r="AQ21" i="18" a="1"/>
  <c r="AQ21" i="18" s="1"/>
  <c r="AR21" i="18" a="1"/>
  <c r="AR21" i="18" s="1"/>
  <c r="AS21" i="18" a="1"/>
  <c r="AS21" i="18" s="1"/>
  <c r="AT21" i="18" a="1"/>
  <c r="AT21" i="18" s="1"/>
  <c r="AA22" i="18" a="1"/>
  <c r="AA22" i="18" s="1"/>
  <c r="AB22" i="18" a="1"/>
  <c r="AB22" i="18" s="1"/>
  <c r="AC22" i="18" a="1"/>
  <c r="AC22" i="18" s="1"/>
  <c r="AD22" i="18" a="1"/>
  <c r="AD22" i="18" s="1"/>
  <c r="AE22" i="18" a="1"/>
  <c r="AE22" i="18" s="1"/>
  <c r="AF22" i="18" a="1"/>
  <c r="AF22" i="18" s="1"/>
  <c r="AG22" i="18" a="1"/>
  <c r="AG22" i="18" s="1"/>
  <c r="AH22" i="18" a="1"/>
  <c r="AH22" i="18" s="1"/>
  <c r="AI22" i="18" a="1"/>
  <c r="AI22" i="18" s="1"/>
  <c r="AJ22" i="18" a="1"/>
  <c r="AJ22" i="18" s="1"/>
  <c r="AK22" i="18" a="1"/>
  <c r="AK22" i="18" s="1"/>
  <c r="AL22" i="18" a="1"/>
  <c r="AL22" i="18" s="1"/>
  <c r="AM22" i="18" a="1"/>
  <c r="AM22" i="18" s="1"/>
  <c r="AN22" i="18" a="1"/>
  <c r="AN22" i="18" s="1"/>
  <c r="AO22" i="18" a="1"/>
  <c r="AO22" i="18" s="1"/>
  <c r="AP22" i="18" a="1"/>
  <c r="AP22" i="18" s="1"/>
  <c r="AQ22" i="18" a="1"/>
  <c r="AQ22" i="18" s="1"/>
  <c r="AR22" i="18" a="1"/>
  <c r="AR22" i="18" s="1"/>
  <c r="AS22" i="18" a="1"/>
  <c r="AS22" i="18" s="1"/>
  <c r="AT22" i="18" a="1"/>
  <c r="AT22" i="18" s="1"/>
  <c r="AA23" i="18" a="1"/>
  <c r="AA23" i="18" s="1"/>
  <c r="AB23" i="18" a="1"/>
  <c r="AB23" i="18" s="1"/>
  <c r="AC23" i="18" a="1"/>
  <c r="AC23" i="18" s="1"/>
  <c r="AD23" i="18" a="1"/>
  <c r="AD23" i="18" s="1"/>
  <c r="AE23" i="18" a="1"/>
  <c r="AE23" i="18" s="1"/>
  <c r="AF23" i="18" a="1"/>
  <c r="AF23" i="18" s="1"/>
  <c r="AG23" i="18" a="1"/>
  <c r="AG23" i="18" s="1"/>
  <c r="AH23" i="18" a="1"/>
  <c r="AH23" i="18" s="1"/>
  <c r="AI23" i="18" a="1"/>
  <c r="AI23" i="18" s="1"/>
  <c r="AJ23" i="18" a="1"/>
  <c r="AJ23" i="18" s="1"/>
  <c r="AK23" i="18" a="1"/>
  <c r="AK23" i="18" s="1"/>
  <c r="AL23" i="18" a="1"/>
  <c r="AL23" i="18" s="1"/>
  <c r="AM23" i="18" a="1"/>
  <c r="AM23" i="18" s="1"/>
  <c r="AN23" i="18" a="1"/>
  <c r="AN23" i="18" s="1"/>
  <c r="AO23" i="18" a="1"/>
  <c r="AO23" i="18" s="1"/>
  <c r="AP23" i="18" a="1"/>
  <c r="AP23" i="18" s="1"/>
  <c r="AQ23" i="18" a="1"/>
  <c r="AQ23" i="18" s="1"/>
  <c r="AR23" i="18" a="1"/>
  <c r="AR23" i="18" s="1"/>
  <c r="AS23" i="18" a="1"/>
  <c r="AS23" i="18" s="1"/>
  <c r="AT23" i="18" a="1"/>
  <c r="AT23" i="18" s="1"/>
  <c r="AA24" i="18" a="1"/>
  <c r="AA24" i="18" s="1"/>
  <c r="AB24" i="18" a="1"/>
  <c r="AB24" i="18" s="1"/>
  <c r="AC24" i="18" a="1"/>
  <c r="AC24" i="18" s="1"/>
  <c r="AD24" i="18" a="1"/>
  <c r="AD24" i="18" s="1"/>
  <c r="AE24" i="18" a="1"/>
  <c r="AE24" i="18" s="1"/>
  <c r="AF24" i="18" a="1"/>
  <c r="AF24" i="18" s="1"/>
  <c r="AG24" i="18" a="1"/>
  <c r="AG24" i="18" s="1"/>
  <c r="AH24" i="18" a="1"/>
  <c r="AH24" i="18" s="1"/>
  <c r="AI24" i="18" a="1"/>
  <c r="AI24" i="18" s="1"/>
  <c r="AJ24" i="18" a="1"/>
  <c r="AJ24" i="18" s="1"/>
  <c r="AK24" i="18" a="1"/>
  <c r="AK24" i="18" s="1"/>
  <c r="AL24" i="18" a="1"/>
  <c r="AL24" i="18" s="1"/>
  <c r="AM24" i="18" a="1"/>
  <c r="AM24" i="18" s="1"/>
  <c r="AN24" i="18" a="1"/>
  <c r="AN24" i="18" s="1"/>
  <c r="AO24" i="18" a="1"/>
  <c r="AO24" i="18" s="1"/>
  <c r="AP24" i="18" a="1"/>
  <c r="AP24" i="18" s="1"/>
  <c r="AQ24" i="18" a="1"/>
  <c r="AQ24" i="18" s="1"/>
  <c r="AR24" i="18" a="1"/>
  <c r="AR24" i="18" s="1"/>
  <c r="AS24" i="18" a="1"/>
  <c r="AS24" i="18" s="1"/>
  <c r="AT24" i="18" a="1"/>
  <c r="AT24" i="18" s="1"/>
  <c r="AA25" i="18" a="1"/>
  <c r="AA25" i="18" s="1"/>
  <c r="AB25" i="18" a="1"/>
  <c r="AB25" i="18" s="1"/>
  <c r="AC25" i="18" a="1"/>
  <c r="AC25" i="18" s="1"/>
  <c r="AD25" i="18" a="1"/>
  <c r="AD25" i="18" s="1"/>
  <c r="AE25" i="18" a="1"/>
  <c r="AE25" i="18" s="1"/>
  <c r="AF25" i="18" a="1"/>
  <c r="AF25" i="18" s="1"/>
  <c r="AG25" i="18" a="1"/>
  <c r="AG25" i="18" s="1"/>
  <c r="AH25" i="18" a="1"/>
  <c r="AH25" i="18" s="1"/>
  <c r="AI25" i="18" a="1"/>
  <c r="AI25" i="18" s="1"/>
  <c r="AJ25" i="18" a="1"/>
  <c r="AJ25" i="18" s="1"/>
  <c r="AK25" i="18" a="1"/>
  <c r="AK25" i="18" s="1"/>
  <c r="AL25" i="18" a="1"/>
  <c r="AL25" i="18" s="1"/>
  <c r="AM25" i="18" a="1"/>
  <c r="AM25" i="18" s="1"/>
  <c r="AN25" i="18" a="1"/>
  <c r="AN25" i="18" s="1"/>
  <c r="AO25" i="18" a="1"/>
  <c r="AO25" i="18" s="1"/>
  <c r="AP25" i="18" a="1"/>
  <c r="AP25" i="18" s="1"/>
  <c r="AQ25" i="18" a="1"/>
  <c r="AQ25" i="18" s="1"/>
  <c r="AR25" i="18" a="1"/>
  <c r="AR25" i="18" s="1"/>
  <c r="AS25" i="18" a="1"/>
  <c r="AS25" i="18" s="1"/>
  <c r="AT25" i="18" a="1"/>
  <c r="AT25" i="18" s="1"/>
  <c r="AA26" i="18" a="1"/>
  <c r="AA26" i="18" s="1"/>
  <c r="AB26" i="18" a="1"/>
  <c r="AB26" i="18" s="1"/>
  <c r="AC26" i="18" a="1"/>
  <c r="AC26" i="18" s="1"/>
  <c r="AD26" i="18" a="1"/>
  <c r="AD26" i="18" s="1"/>
  <c r="AE26" i="18" a="1"/>
  <c r="AE26" i="18" s="1"/>
  <c r="AF26" i="18" a="1"/>
  <c r="AF26" i="18" s="1"/>
  <c r="AG26" i="18" a="1"/>
  <c r="AG26" i="18" s="1"/>
  <c r="AH26" i="18" a="1"/>
  <c r="AH26" i="18" s="1"/>
  <c r="AI26" i="18" a="1"/>
  <c r="AI26" i="18" s="1"/>
  <c r="AJ26" i="18" a="1"/>
  <c r="AJ26" i="18" s="1"/>
  <c r="AK26" i="18" a="1"/>
  <c r="AK26" i="18" s="1"/>
  <c r="AL26" i="18" a="1"/>
  <c r="AL26" i="18" s="1"/>
  <c r="AM26" i="18" a="1"/>
  <c r="AM26" i="18" s="1"/>
  <c r="AN26" i="18" a="1"/>
  <c r="AN26" i="18" s="1"/>
  <c r="AO26" i="18" a="1"/>
  <c r="AO26" i="18" s="1"/>
  <c r="AP26" i="18" a="1"/>
  <c r="AP26" i="18" s="1"/>
  <c r="AQ26" i="18" a="1"/>
  <c r="AQ26" i="18" s="1"/>
  <c r="AR26" i="18" a="1"/>
  <c r="AR26" i="18" s="1"/>
  <c r="AS26" i="18" a="1"/>
  <c r="AS26" i="18" s="1"/>
  <c r="AT26" i="18" a="1"/>
  <c r="AT26" i="18" s="1"/>
  <c r="AA27" i="18" a="1"/>
  <c r="AA27" i="18" s="1"/>
  <c r="AB27" i="18" a="1"/>
  <c r="AB27" i="18" s="1"/>
  <c r="AC27" i="18" a="1"/>
  <c r="AC27" i="18" s="1"/>
  <c r="AD27" i="18" a="1"/>
  <c r="AD27" i="18" s="1"/>
  <c r="AE27" i="18" a="1"/>
  <c r="AE27" i="18" s="1"/>
  <c r="AF27" i="18" a="1"/>
  <c r="AF27" i="18" s="1"/>
  <c r="AG27" i="18" a="1"/>
  <c r="AG27" i="18" s="1"/>
  <c r="AH27" i="18" a="1"/>
  <c r="AH27" i="18" s="1"/>
  <c r="AI27" i="18" a="1"/>
  <c r="AI27" i="18" s="1"/>
  <c r="AJ27" i="18" a="1"/>
  <c r="AJ27" i="18" s="1"/>
  <c r="AK27" i="18" a="1"/>
  <c r="AK27" i="18" s="1"/>
  <c r="AL27" i="18" a="1"/>
  <c r="AL27" i="18" s="1"/>
  <c r="AM27" i="18" a="1"/>
  <c r="AM27" i="18" s="1"/>
  <c r="AN27" i="18" a="1"/>
  <c r="AN27" i="18" s="1"/>
  <c r="AO27" i="18" a="1"/>
  <c r="AO27" i="18" s="1"/>
  <c r="AP27" i="18" a="1"/>
  <c r="AP27" i="18" s="1"/>
  <c r="AQ27" i="18" a="1"/>
  <c r="AQ27" i="18" s="1"/>
  <c r="AR27" i="18" a="1"/>
  <c r="AR27" i="18" s="1"/>
  <c r="AS27" i="18" a="1"/>
  <c r="AS27" i="18" s="1"/>
  <c r="AT27" i="18" a="1"/>
  <c r="AT27" i="18" s="1"/>
  <c r="AA28" i="18" a="1"/>
  <c r="AA28" i="18" s="1"/>
  <c r="AB28" i="18" a="1"/>
  <c r="AB28" i="18" s="1"/>
  <c r="AC28" i="18" a="1"/>
  <c r="AC28" i="18" s="1"/>
  <c r="AD28" i="18" a="1"/>
  <c r="AD28" i="18" s="1"/>
  <c r="AE28" i="18" a="1"/>
  <c r="AE28" i="18" s="1"/>
  <c r="AF28" i="18" a="1"/>
  <c r="AF28" i="18" s="1"/>
  <c r="AG28" i="18" a="1"/>
  <c r="AG28" i="18" s="1"/>
  <c r="AH28" i="18" a="1"/>
  <c r="AH28" i="18" s="1"/>
  <c r="AI28" i="18" a="1"/>
  <c r="AI28" i="18" s="1"/>
  <c r="AJ28" i="18" a="1"/>
  <c r="AJ28" i="18" s="1"/>
  <c r="AK28" i="18" a="1"/>
  <c r="AK28" i="18" s="1"/>
  <c r="AL28" i="18" a="1"/>
  <c r="AL28" i="18" s="1"/>
  <c r="AM28" i="18" a="1"/>
  <c r="AM28" i="18" s="1"/>
  <c r="AN28" i="18" a="1"/>
  <c r="AN28" i="18" s="1"/>
  <c r="AO28" i="18" a="1"/>
  <c r="AO28" i="18" s="1"/>
  <c r="AP28" i="18" a="1"/>
  <c r="AP28" i="18" s="1"/>
  <c r="AQ28" i="18" a="1"/>
  <c r="AQ28" i="18" s="1"/>
  <c r="AR28" i="18" a="1"/>
  <c r="AR28" i="18" s="1"/>
  <c r="AS28" i="18" a="1"/>
  <c r="AS28" i="18" s="1"/>
  <c r="AT28" i="18" a="1"/>
  <c r="AT28" i="18" s="1"/>
  <c r="AA29" i="18" a="1"/>
  <c r="AA29" i="18" s="1"/>
  <c r="AB29" i="18" a="1"/>
  <c r="AB29" i="18" s="1"/>
  <c r="AC29" i="18" a="1"/>
  <c r="AC29" i="18" s="1"/>
  <c r="AD29" i="18" a="1"/>
  <c r="AD29" i="18" s="1"/>
  <c r="AE29" i="18" a="1"/>
  <c r="AE29" i="18" s="1"/>
  <c r="AF29" i="18" a="1"/>
  <c r="AF29" i="18" s="1"/>
  <c r="AG29" i="18" a="1"/>
  <c r="AG29" i="18" s="1"/>
  <c r="AH29" i="18" a="1"/>
  <c r="AH29" i="18" s="1"/>
  <c r="AI29" i="18" a="1"/>
  <c r="AI29" i="18" s="1"/>
  <c r="AJ29" i="18" a="1"/>
  <c r="AJ29" i="18" s="1"/>
  <c r="AK29" i="18" a="1"/>
  <c r="AK29" i="18" s="1"/>
  <c r="AL29" i="18" a="1"/>
  <c r="AL29" i="18" s="1"/>
  <c r="AM29" i="18" a="1"/>
  <c r="AM29" i="18" s="1"/>
  <c r="AN29" i="18" a="1"/>
  <c r="AN29" i="18" s="1"/>
  <c r="AO29" i="18" a="1"/>
  <c r="AO29" i="18" s="1"/>
  <c r="AP29" i="18" a="1"/>
  <c r="AP29" i="18" s="1"/>
  <c r="AQ29" i="18" a="1"/>
  <c r="AQ29" i="18" s="1"/>
  <c r="AR29" i="18" a="1"/>
  <c r="AR29" i="18" s="1"/>
  <c r="AS29" i="18" a="1"/>
  <c r="AS29" i="18" s="1"/>
  <c r="AT29" i="18" a="1"/>
  <c r="AT29" i="18" s="1"/>
  <c r="AA30" i="18" a="1"/>
  <c r="AA30" i="18" s="1"/>
  <c r="AB30" i="18" a="1"/>
  <c r="AB30" i="18" s="1"/>
  <c r="AC30" i="18" a="1"/>
  <c r="AC30" i="18" s="1"/>
  <c r="AD30" i="18" a="1"/>
  <c r="AD30" i="18" s="1"/>
  <c r="AE30" i="18" a="1"/>
  <c r="AE30" i="18" s="1"/>
  <c r="AF30" i="18" a="1"/>
  <c r="AF30" i="18" s="1"/>
  <c r="AG30" i="18" a="1"/>
  <c r="AG30" i="18" s="1"/>
  <c r="AH30" i="18" a="1"/>
  <c r="AH30" i="18" s="1"/>
  <c r="AI30" i="18" a="1"/>
  <c r="AI30" i="18" s="1"/>
  <c r="AJ30" i="18" a="1"/>
  <c r="AJ30" i="18" s="1"/>
  <c r="AK30" i="18" a="1"/>
  <c r="AK30" i="18" s="1"/>
  <c r="AL30" i="18" a="1"/>
  <c r="AL30" i="18" s="1"/>
  <c r="AM30" i="18" a="1"/>
  <c r="AM30" i="18" s="1"/>
  <c r="AN30" i="18" a="1"/>
  <c r="AN30" i="18" s="1"/>
  <c r="AO30" i="18" a="1"/>
  <c r="AO30" i="18" s="1"/>
  <c r="AP30" i="18" a="1"/>
  <c r="AP30" i="18" s="1"/>
  <c r="AQ30" i="18" a="1"/>
  <c r="AQ30" i="18" s="1"/>
  <c r="AR30" i="18" a="1"/>
  <c r="AR30" i="18" s="1"/>
  <c r="AS30" i="18" a="1"/>
  <c r="AS30" i="18" s="1"/>
  <c r="AT30" i="18" a="1"/>
  <c r="AT30" i="18" s="1"/>
  <c r="AA31" i="18" a="1"/>
  <c r="AA31" i="18" s="1"/>
  <c r="AB31" i="18" a="1"/>
  <c r="AB31" i="18" s="1"/>
  <c r="AC31" i="18" a="1"/>
  <c r="AC31" i="18" s="1"/>
  <c r="AD31" i="18" a="1"/>
  <c r="AD31" i="18" s="1"/>
  <c r="AE31" i="18" a="1"/>
  <c r="AE31" i="18" s="1"/>
  <c r="AF31" i="18" a="1"/>
  <c r="AF31" i="18" s="1"/>
  <c r="AG31" i="18" a="1"/>
  <c r="AG31" i="18" s="1"/>
  <c r="AH31" i="18" a="1"/>
  <c r="AH31" i="18" s="1"/>
  <c r="AI31" i="18" a="1"/>
  <c r="AI31" i="18" s="1"/>
  <c r="AJ31" i="18" a="1"/>
  <c r="AJ31" i="18" s="1"/>
  <c r="AK31" i="18" a="1"/>
  <c r="AK31" i="18" s="1"/>
  <c r="AL31" i="18" a="1"/>
  <c r="AL31" i="18" s="1"/>
  <c r="AM31" i="18" a="1"/>
  <c r="AM31" i="18" s="1"/>
  <c r="AN31" i="18" a="1"/>
  <c r="AN31" i="18" s="1"/>
  <c r="AO31" i="18" a="1"/>
  <c r="AO31" i="18" s="1"/>
  <c r="AP31" i="18" a="1"/>
  <c r="AP31" i="18" s="1"/>
  <c r="AQ31" i="18" a="1"/>
  <c r="AQ31" i="18" s="1"/>
  <c r="AR31" i="18" a="1"/>
  <c r="AR31" i="18" s="1"/>
  <c r="AS31" i="18" a="1"/>
  <c r="AS31" i="18" s="1"/>
  <c r="AT31" i="18" a="1"/>
  <c r="AT31" i="18" s="1"/>
  <c r="AA32" i="18" a="1"/>
  <c r="AA32" i="18" s="1"/>
  <c r="AB32" i="18" a="1"/>
  <c r="AB32" i="18" s="1"/>
  <c r="AC32" i="18" a="1"/>
  <c r="AC32" i="18" s="1"/>
  <c r="AD32" i="18" a="1"/>
  <c r="AD32" i="18" s="1"/>
  <c r="AE32" i="18" a="1"/>
  <c r="AE32" i="18" s="1"/>
  <c r="AF32" i="18" a="1"/>
  <c r="AF32" i="18" s="1"/>
  <c r="AG32" i="18" a="1"/>
  <c r="AG32" i="18" s="1"/>
  <c r="AH32" i="18" a="1"/>
  <c r="AH32" i="18" s="1"/>
  <c r="AI32" i="18" a="1"/>
  <c r="AI32" i="18" s="1"/>
  <c r="AJ32" i="18" a="1"/>
  <c r="AJ32" i="18" s="1"/>
  <c r="AK32" i="18" a="1"/>
  <c r="AK32" i="18" s="1"/>
  <c r="AL32" i="18" a="1"/>
  <c r="AL32" i="18" s="1"/>
  <c r="AM32" i="18" a="1"/>
  <c r="AM32" i="18" s="1"/>
  <c r="AN32" i="18" a="1"/>
  <c r="AN32" i="18" s="1"/>
  <c r="AO32" i="18" a="1"/>
  <c r="AO32" i="18" s="1"/>
  <c r="AP32" i="18" a="1"/>
  <c r="AP32" i="18" s="1"/>
  <c r="AQ32" i="18" a="1"/>
  <c r="AQ32" i="18" s="1"/>
  <c r="AR32" i="18" a="1"/>
  <c r="AR32" i="18" s="1"/>
  <c r="AS32" i="18" a="1"/>
  <c r="AS32" i="18" s="1"/>
  <c r="AT32" i="18" a="1"/>
  <c r="AT32" i="18" s="1"/>
  <c r="AA33" i="18" a="1"/>
  <c r="AA33" i="18" s="1"/>
  <c r="AB33" i="18" a="1"/>
  <c r="AB33" i="18" s="1"/>
  <c r="AC33" i="18" a="1"/>
  <c r="AC33" i="18" s="1"/>
  <c r="AD33" i="18" a="1"/>
  <c r="AD33" i="18" s="1"/>
  <c r="AE33" i="18" a="1"/>
  <c r="AE33" i="18" s="1"/>
  <c r="AF33" i="18" a="1"/>
  <c r="AF33" i="18" s="1"/>
  <c r="AG33" i="18" a="1"/>
  <c r="AG33" i="18" s="1"/>
  <c r="AH33" i="18" a="1"/>
  <c r="AH33" i="18" s="1"/>
  <c r="AI33" i="18" a="1"/>
  <c r="AI33" i="18" s="1"/>
  <c r="AJ33" i="18" a="1"/>
  <c r="AJ33" i="18" s="1"/>
  <c r="AK33" i="18" a="1"/>
  <c r="AK33" i="18" s="1"/>
  <c r="AL33" i="18" a="1"/>
  <c r="AL33" i="18" s="1"/>
  <c r="AM33" i="18" a="1"/>
  <c r="AM33" i="18" s="1"/>
  <c r="AN33" i="18" a="1"/>
  <c r="AN33" i="18" s="1"/>
  <c r="AO33" i="18" a="1"/>
  <c r="AO33" i="18" s="1"/>
  <c r="AP33" i="18" a="1"/>
  <c r="AP33" i="18" s="1"/>
  <c r="AQ33" i="18" a="1"/>
  <c r="AQ33" i="18" s="1"/>
  <c r="AR33" i="18" a="1"/>
  <c r="AR33" i="18" s="1"/>
  <c r="AS33" i="18" a="1"/>
  <c r="AS33" i="18" s="1"/>
  <c r="AT33" i="18" a="1"/>
  <c r="AT33" i="18" s="1"/>
  <c r="AA34" i="18" a="1"/>
  <c r="AA34" i="18" s="1"/>
  <c r="AB34" i="18" a="1"/>
  <c r="AB34" i="18" s="1"/>
  <c r="AC34" i="18" a="1"/>
  <c r="AC34" i="18" s="1"/>
  <c r="AD34" i="18" a="1"/>
  <c r="AD34" i="18" s="1"/>
  <c r="AE34" i="18" a="1"/>
  <c r="AE34" i="18" s="1"/>
  <c r="AF34" i="18" a="1"/>
  <c r="AF34" i="18" s="1"/>
  <c r="AG34" i="18" a="1"/>
  <c r="AG34" i="18" s="1"/>
  <c r="AH34" i="18" a="1"/>
  <c r="AH34" i="18" s="1"/>
  <c r="AI34" i="18" a="1"/>
  <c r="AI34" i="18" s="1"/>
  <c r="AJ34" i="18" a="1"/>
  <c r="AJ34" i="18" s="1"/>
  <c r="AK34" i="18" a="1"/>
  <c r="AK34" i="18" s="1"/>
  <c r="AL34" i="18" a="1"/>
  <c r="AL34" i="18" s="1"/>
  <c r="AM34" i="18" a="1"/>
  <c r="AM34" i="18" s="1"/>
  <c r="AN34" i="18" a="1"/>
  <c r="AN34" i="18" s="1"/>
  <c r="AO34" i="18" a="1"/>
  <c r="AO34" i="18" s="1"/>
  <c r="AP34" i="18" a="1"/>
  <c r="AP34" i="18" s="1"/>
  <c r="AQ34" i="18" a="1"/>
  <c r="AQ34" i="18" s="1"/>
  <c r="AR34" i="18" a="1"/>
  <c r="AR34" i="18" s="1"/>
  <c r="AS34" i="18" a="1"/>
  <c r="AS34" i="18" s="1"/>
  <c r="AT34" i="18" a="1"/>
  <c r="AT34" i="18" s="1"/>
  <c r="AA35" i="18" a="1"/>
  <c r="AA35" i="18" s="1"/>
  <c r="AB35" i="18" a="1"/>
  <c r="AB35" i="18" s="1"/>
  <c r="AC35" i="18" a="1"/>
  <c r="AC35" i="18" s="1"/>
  <c r="AD35" i="18" a="1"/>
  <c r="AD35" i="18" s="1"/>
  <c r="AE35" i="18" a="1"/>
  <c r="AE35" i="18" s="1"/>
  <c r="AF35" i="18" a="1"/>
  <c r="AF35" i="18" s="1"/>
  <c r="AG35" i="18" a="1"/>
  <c r="AG35" i="18" s="1"/>
  <c r="AH35" i="18" a="1"/>
  <c r="AH35" i="18" s="1"/>
  <c r="AI35" i="18" a="1"/>
  <c r="AI35" i="18" s="1"/>
  <c r="AJ35" i="18" a="1"/>
  <c r="AJ35" i="18" s="1"/>
  <c r="AK35" i="18" a="1"/>
  <c r="AK35" i="18" s="1"/>
  <c r="AL35" i="18" a="1"/>
  <c r="AL35" i="18" s="1"/>
  <c r="AM35" i="18" a="1"/>
  <c r="AM35" i="18" s="1"/>
  <c r="AN35" i="18" a="1"/>
  <c r="AN35" i="18" s="1"/>
  <c r="AO35" i="18" a="1"/>
  <c r="AO35" i="18" s="1"/>
  <c r="AP35" i="18" a="1"/>
  <c r="AP35" i="18" s="1"/>
  <c r="AQ35" i="18" a="1"/>
  <c r="AQ35" i="18" s="1"/>
  <c r="AR35" i="18" a="1"/>
  <c r="AR35" i="18" s="1"/>
  <c r="AS35" i="18" a="1"/>
  <c r="AS35" i="18" s="1"/>
  <c r="AT35" i="18" a="1"/>
  <c r="AT35" i="18" s="1"/>
  <c r="AA36" i="18" a="1"/>
  <c r="AA36" i="18" s="1"/>
  <c r="AB36" i="18" a="1"/>
  <c r="AB36" i="18" s="1"/>
  <c r="AC36" i="18" a="1"/>
  <c r="AC36" i="18" s="1"/>
  <c r="AD36" i="18" a="1"/>
  <c r="AD36" i="18" s="1"/>
  <c r="AE36" i="18" a="1"/>
  <c r="AE36" i="18" s="1"/>
  <c r="AF36" i="18" a="1"/>
  <c r="AF36" i="18" s="1"/>
  <c r="AG36" i="18" a="1"/>
  <c r="AG36" i="18" s="1"/>
  <c r="AH36" i="18" a="1"/>
  <c r="AH36" i="18" s="1"/>
  <c r="AI36" i="18" a="1"/>
  <c r="AI36" i="18" s="1"/>
  <c r="AJ36" i="18" a="1"/>
  <c r="AJ36" i="18" s="1"/>
  <c r="AK36" i="18" a="1"/>
  <c r="AK36" i="18" s="1"/>
  <c r="AL36" i="18" a="1"/>
  <c r="AL36" i="18" s="1"/>
  <c r="AM36" i="18" a="1"/>
  <c r="AM36" i="18" s="1"/>
  <c r="AN36" i="18" a="1"/>
  <c r="AN36" i="18" s="1"/>
  <c r="AO36" i="18" a="1"/>
  <c r="AO36" i="18" s="1"/>
  <c r="AP36" i="18" a="1"/>
  <c r="AP36" i="18" s="1"/>
  <c r="AQ36" i="18" a="1"/>
  <c r="AQ36" i="18" s="1"/>
  <c r="AR36" i="18" a="1"/>
  <c r="AR36" i="18" s="1"/>
  <c r="AS36" i="18" a="1"/>
  <c r="AS36" i="18" s="1"/>
  <c r="AT36" i="18" a="1"/>
  <c r="AT36" i="18" s="1"/>
  <c r="AA37" i="18" a="1"/>
  <c r="AA37" i="18" s="1"/>
  <c r="AB37" i="18" a="1"/>
  <c r="AB37" i="18" s="1"/>
  <c r="AC37" i="18" a="1"/>
  <c r="AC37" i="18" s="1"/>
  <c r="AD37" i="18" a="1"/>
  <c r="AD37" i="18" s="1"/>
  <c r="AE37" i="18" a="1"/>
  <c r="AE37" i="18" s="1"/>
  <c r="AF37" i="18" a="1"/>
  <c r="AF37" i="18" s="1"/>
  <c r="AG37" i="18" a="1"/>
  <c r="AG37" i="18" s="1"/>
  <c r="AH37" i="18" a="1"/>
  <c r="AH37" i="18" s="1"/>
  <c r="AI37" i="18" a="1"/>
  <c r="AI37" i="18" s="1"/>
  <c r="AJ37" i="18" a="1"/>
  <c r="AJ37" i="18" s="1"/>
  <c r="AK37" i="18" a="1"/>
  <c r="AK37" i="18" s="1"/>
  <c r="AL37" i="18" a="1"/>
  <c r="AL37" i="18" s="1"/>
  <c r="AM37" i="18" a="1"/>
  <c r="AM37" i="18" s="1"/>
  <c r="AN37" i="18" a="1"/>
  <c r="AN37" i="18" s="1"/>
  <c r="AO37" i="18" a="1"/>
  <c r="AO37" i="18" s="1"/>
  <c r="AP37" i="18" a="1"/>
  <c r="AP37" i="18" s="1"/>
  <c r="AQ37" i="18" a="1"/>
  <c r="AQ37" i="18" s="1"/>
  <c r="AR37" i="18" a="1"/>
  <c r="AR37" i="18" s="1"/>
  <c r="AS37" i="18" a="1"/>
  <c r="AS37" i="18" s="1"/>
  <c r="AT37" i="18" a="1"/>
  <c r="AT37" i="18" s="1"/>
  <c r="AA38" i="18" a="1"/>
  <c r="AA38" i="18" s="1"/>
  <c r="AB38" i="18" a="1"/>
  <c r="AB38" i="18" s="1"/>
  <c r="AC38" i="18" a="1"/>
  <c r="AC38" i="18" s="1"/>
  <c r="AD38" i="18" a="1"/>
  <c r="AD38" i="18" s="1"/>
  <c r="AE38" i="18" a="1"/>
  <c r="AE38" i="18" s="1"/>
  <c r="AF38" i="18" a="1"/>
  <c r="AF38" i="18" s="1"/>
  <c r="AG38" i="18" a="1"/>
  <c r="AG38" i="18" s="1"/>
  <c r="AH38" i="18" a="1"/>
  <c r="AH38" i="18" s="1"/>
  <c r="AI38" i="18" a="1"/>
  <c r="AI38" i="18" s="1"/>
  <c r="AJ38" i="18" a="1"/>
  <c r="AJ38" i="18" s="1"/>
  <c r="AK38" i="18" a="1"/>
  <c r="AK38" i="18" s="1"/>
  <c r="AL38" i="18" a="1"/>
  <c r="AL38" i="18" s="1"/>
  <c r="AM38" i="18" a="1"/>
  <c r="AM38" i="18" s="1"/>
  <c r="AN38" i="18" a="1"/>
  <c r="AN38" i="18" s="1"/>
  <c r="AO38" i="18" a="1"/>
  <c r="AO38" i="18" s="1"/>
  <c r="AP38" i="18" a="1"/>
  <c r="AP38" i="18" s="1"/>
  <c r="AQ38" i="18" a="1"/>
  <c r="AQ38" i="18" s="1"/>
  <c r="AR38" i="18" a="1"/>
  <c r="AR38" i="18" s="1"/>
  <c r="AS38" i="18" a="1"/>
  <c r="AS38" i="18" s="1"/>
  <c r="AT38" i="18" a="1"/>
  <c r="AT38" i="18" s="1"/>
  <c r="AA39" i="18" a="1"/>
  <c r="AA39" i="18" s="1"/>
  <c r="AB39" i="18" a="1"/>
  <c r="AB39" i="18" s="1"/>
  <c r="AC39" i="18" a="1"/>
  <c r="AC39" i="18" s="1"/>
  <c r="AD39" i="18" a="1"/>
  <c r="AD39" i="18" s="1"/>
  <c r="AE39" i="18" a="1"/>
  <c r="AE39" i="18" s="1"/>
  <c r="AF39" i="18" a="1"/>
  <c r="AF39" i="18" s="1"/>
  <c r="AG39" i="18" a="1"/>
  <c r="AG39" i="18" s="1"/>
  <c r="AH39" i="18" a="1"/>
  <c r="AH39" i="18" s="1"/>
  <c r="AI39" i="18" a="1"/>
  <c r="AI39" i="18" s="1"/>
  <c r="AJ39" i="18" a="1"/>
  <c r="AJ39" i="18" s="1"/>
  <c r="AK39" i="18" a="1"/>
  <c r="AK39" i="18" s="1"/>
  <c r="AL39" i="18" a="1"/>
  <c r="AL39" i="18" s="1"/>
  <c r="AM39" i="18" a="1"/>
  <c r="AM39" i="18" s="1"/>
  <c r="AN39" i="18" a="1"/>
  <c r="AN39" i="18" s="1"/>
  <c r="AO39" i="18" a="1"/>
  <c r="AO39" i="18" s="1"/>
  <c r="AP39" i="18" a="1"/>
  <c r="AP39" i="18" s="1"/>
  <c r="AQ39" i="18" a="1"/>
  <c r="AQ39" i="18" s="1"/>
  <c r="AR39" i="18" a="1"/>
  <c r="AR39" i="18" s="1"/>
  <c r="AS39" i="18" a="1"/>
  <c r="AS39" i="18" s="1"/>
  <c r="AT39" i="18" a="1"/>
  <c r="AT39" i="18" s="1"/>
  <c r="AA40" i="18" a="1"/>
  <c r="AA40" i="18" s="1"/>
  <c r="AB40" i="18" a="1"/>
  <c r="AB40" i="18" s="1"/>
  <c r="AC40" i="18" a="1"/>
  <c r="AC40" i="18" s="1"/>
  <c r="AD40" i="18" a="1"/>
  <c r="AD40" i="18" s="1"/>
  <c r="AE40" i="18" a="1"/>
  <c r="AE40" i="18" s="1"/>
  <c r="AF40" i="18" a="1"/>
  <c r="AF40" i="18" s="1"/>
  <c r="AG40" i="18" a="1"/>
  <c r="AG40" i="18" s="1"/>
  <c r="AH40" i="18" a="1"/>
  <c r="AH40" i="18" s="1"/>
  <c r="AI40" i="18" a="1"/>
  <c r="AI40" i="18" s="1"/>
  <c r="AJ40" i="18" a="1"/>
  <c r="AJ40" i="18" s="1"/>
  <c r="AK40" i="18" a="1"/>
  <c r="AK40" i="18" s="1"/>
  <c r="AL40" i="18" a="1"/>
  <c r="AL40" i="18" s="1"/>
  <c r="AM40" i="18" a="1"/>
  <c r="AM40" i="18" s="1"/>
  <c r="AN40" i="18" a="1"/>
  <c r="AN40" i="18" s="1"/>
  <c r="AO40" i="18" a="1"/>
  <c r="AO40" i="18" s="1"/>
  <c r="AP40" i="18" a="1"/>
  <c r="AP40" i="18" s="1"/>
  <c r="AQ40" i="18" a="1"/>
  <c r="AQ40" i="18" s="1"/>
  <c r="AR40" i="18" a="1"/>
  <c r="AR40" i="18" s="1"/>
  <c r="AS40" i="18" a="1"/>
  <c r="AS40" i="18" s="1"/>
  <c r="AT40" i="18" a="1"/>
  <c r="AT40" i="18" s="1"/>
  <c r="AA41" i="18" a="1"/>
  <c r="AA41" i="18" s="1"/>
  <c r="AB41" i="18" a="1"/>
  <c r="AB41" i="18" s="1"/>
  <c r="AC41" i="18" a="1"/>
  <c r="AC41" i="18" s="1"/>
  <c r="AD41" i="18" a="1"/>
  <c r="AD41" i="18" s="1"/>
  <c r="AE41" i="18" a="1"/>
  <c r="AE41" i="18" s="1"/>
  <c r="AF41" i="18" a="1"/>
  <c r="AF41" i="18" s="1"/>
  <c r="AG41" i="18" a="1"/>
  <c r="AG41" i="18" s="1"/>
  <c r="AH41" i="18" a="1"/>
  <c r="AH41" i="18" s="1"/>
  <c r="AI41" i="18" a="1"/>
  <c r="AI41" i="18" s="1"/>
  <c r="AJ41" i="18" a="1"/>
  <c r="AJ41" i="18" s="1"/>
  <c r="AK41" i="18" a="1"/>
  <c r="AK41" i="18" s="1"/>
  <c r="AL41" i="18" a="1"/>
  <c r="AL41" i="18" s="1"/>
  <c r="AM41" i="18" a="1"/>
  <c r="AM41" i="18" s="1"/>
  <c r="AN41" i="18" a="1"/>
  <c r="AN41" i="18" s="1"/>
  <c r="AO41" i="18" a="1"/>
  <c r="AO41" i="18" s="1"/>
  <c r="AP41" i="18" a="1"/>
  <c r="AP41" i="18" s="1"/>
  <c r="AQ41" i="18" a="1"/>
  <c r="AQ41" i="18" s="1"/>
  <c r="AR41" i="18" a="1"/>
  <c r="AR41" i="18" s="1"/>
  <c r="AS41" i="18" a="1"/>
  <c r="AS41" i="18" s="1"/>
  <c r="AT41" i="18" a="1"/>
  <c r="AT41" i="18" s="1"/>
  <c r="AA42" i="18" a="1"/>
  <c r="AA42" i="18" s="1"/>
  <c r="AB42" i="18" a="1"/>
  <c r="AB42" i="18" s="1"/>
  <c r="AC42" i="18" a="1"/>
  <c r="AC42" i="18" s="1"/>
  <c r="AD42" i="18" a="1"/>
  <c r="AD42" i="18" s="1"/>
  <c r="AE42" i="18" a="1"/>
  <c r="AE42" i="18" s="1"/>
  <c r="AF42" i="18" a="1"/>
  <c r="AF42" i="18" s="1"/>
  <c r="AG42" i="18" a="1"/>
  <c r="AG42" i="18" s="1"/>
  <c r="AH42" i="18" a="1"/>
  <c r="AH42" i="18" s="1"/>
  <c r="AI42" i="18" a="1"/>
  <c r="AI42" i="18" s="1"/>
  <c r="AJ42" i="18" a="1"/>
  <c r="AJ42" i="18" s="1"/>
  <c r="AK42" i="18" a="1"/>
  <c r="AK42" i="18" s="1"/>
  <c r="AL42" i="18" a="1"/>
  <c r="AL42" i="18" s="1"/>
  <c r="AM42" i="18" a="1"/>
  <c r="AM42" i="18" s="1"/>
  <c r="AN42" i="18" a="1"/>
  <c r="AN42" i="18" s="1"/>
  <c r="AO42" i="18" a="1"/>
  <c r="AO42" i="18" s="1"/>
  <c r="AP42" i="18" a="1"/>
  <c r="AP42" i="18" s="1"/>
  <c r="AQ42" i="18" a="1"/>
  <c r="AQ42" i="18" s="1"/>
  <c r="AR42" i="18" a="1"/>
  <c r="AR42" i="18" s="1"/>
  <c r="AS42" i="18" a="1"/>
  <c r="AS42" i="18" s="1"/>
  <c r="AT42" i="18" a="1"/>
  <c r="AT42" i="18" s="1"/>
  <c r="AA43" i="18" a="1"/>
  <c r="AA43" i="18" s="1"/>
  <c r="AB43" i="18" a="1"/>
  <c r="AB43" i="18" s="1"/>
  <c r="AC43" i="18" a="1"/>
  <c r="AC43" i="18" s="1"/>
  <c r="AD43" i="18" a="1"/>
  <c r="AD43" i="18" s="1"/>
  <c r="AE43" i="18" a="1"/>
  <c r="AE43" i="18" s="1"/>
  <c r="AF43" i="18" a="1"/>
  <c r="AF43" i="18" s="1"/>
  <c r="AG43" i="18" a="1"/>
  <c r="AG43" i="18" s="1"/>
  <c r="AH43" i="18" a="1"/>
  <c r="AH43" i="18" s="1"/>
  <c r="AI43" i="18" a="1"/>
  <c r="AI43" i="18" s="1"/>
  <c r="AJ43" i="18" a="1"/>
  <c r="AJ43" i="18" s="1"/>
  <c r="AK43" i="18" a="1"/>
  <c r="AK43" i="18" s="1"/>
  <c r="AL43" i="18" a="1"/>
  <c r="AL43" i="18" s="1"/>
  <c r="AM43" i="18" a="1"/>
  <c r="AM43" i="18" s="1"/>
  <c r="AN43" i="18" a="1"/>
  <c r="AN43" i="18" s="1"/>
  <c r="AO43" i="18" a="1"/>
  <c r="AO43" i="18" s="1"/>
  <c r="AP43" i="18" a="1"/>
  <c r="AP43" i="18" s="1"/>
  <c r="AQ43" i="18" a="1"/>
  <c r="AQ43" i="18" s="1"/>
  <c r="AR43" i="18" a="1"/>
  <c r="AR43" i="18" s="1"/>
  <c r="AS43" i="18" a="1"/>
  <c r="AS43" i="18" s="1"/>
  <c r="AT43" i="18" a="1"/>
  <c r="AT43" i="18" s="1"/>
  <c r="AA44" i="18" a="1"/>
  <c r="AA44" i="18" s="1"/>
  <c r="AB44" i="18" a="1"/>
  <c r="AB44" i="18" s="1"/>
  <c r="AC44" i="18" a="1"/>
  <c r="AC44" i="18" s="1"/>
  <c r="AD44" i="18" a="1"/>
  <c r="AD44" i="18" s="1"/>
  <c r="AE44" i="18" a="1"/>
  <c r="AE44" i="18" s="1"/>
  <c r="AF44" i="18" a="1"/>
  <c r="AF44" i="18" s="1"/>
  <c r="AG44" i="18" a="1"/>
  <c r="AG44" i="18" s="1"/>
  <c r="AH44" i="18" a="1"/>
  <c r="AH44" i="18" s="1"/>
  <c r="AI44" i="18" a="1"/>
  <c r="AI44" i="18" s="1"/>
  <c r="AJ44" i="18" a="1"/>
  <c r="AJ44" i="18" s="1"/>
  <c r="AK44" i="18" a="1"/>
  <c r="AK44" i="18" s="1"/>
  <c r="AL44" i="18" a="1"/>
  <c r="AL44" i="18" s="1"/>
  <c r="AM44" i="18" a="1"/>
  <c r="AM44" i="18" s="1"/>
  <c r="AN44" i="18" a="1"/>
  <c r="AN44" i="18" s="1"/>
  <c r="AO44" i="18" a="1"/>
  <c r="AO44" i="18" s="1"/>
  <c r="AP44" i="18" a="1"/>
  <c r="AP44" i="18" s="1"/>
  <c r="AQ44" i="18" a="1"/>
  <c r="AQ44" i="18" s="1"/>
  <c r="AR44" i="18" a="1"/>
  <c r="AR44" i="18" s="1"/>
  <c r="AS44" i="18" a="1"/>
  <c r="AS44" i="18" s="1"/>
  <c r="AT44" i="18" a="1"/>
  <c r="AT44" i="18" s="1"/>
  <c r="AA45" i="18" a="1"/>
  <c r="AA45" i="18" s="1"/>
  <c r="AB45" i="18" a="1"/>
  <c r="AB45" i="18" s="1"/>
  <c r="AC45" i="18" a="1"/>
  <c r="AC45" i="18" s="1"/>
  <c r="AD45" i="18" a="1"/>
  <c r="AD45" i="18" s="1"/>
  <c r="AE45" i="18" a="1"/>
  <c r="AE45" i="18" s="1"/>
  <c r="AF45" i="18" a="1"/>
  <c r="AF45" i="18" s="1"/>
  <c r="AG45" i="18" a="1"/>
  <c r="AG45" i="18" s="1"/>
  <c r="AH45" i="18" a="1"/>
  <c r="AH45" i="18" s="1"/>
  <c r="AI45" i="18" a="1"/>
  <c r="AI45" i="18" s="1"/>
  <c r="AJ45" i="18" a="1"/>
  <c r="AJ45" i="18" s="1"/>
  <c r="AK45" i="18" a="1"/>
  <c r="AK45" i="18" s="1"/>
  <c r="AL45" i="18" a="1"/>
  <c r="AL45" i="18" s="1"/>
  <c r="AM45" i="18" a="1"/>
  <c r="AM45" i="18" s="1"/>
  <c r="AN45" i="18" a="1"/>
  <c r="AN45" i="18" s="1"/>
  <c r="AO45" i="18" a="1"/>
  <c r="AO45" i="18" s="1"/>
  <c r="AP45" i="18" a="1"/>
  <c r="AP45" i="18" s="1"/>
  <c r="AQ45" i="18" a="1"/>
  <c r="AQ45" i="18" s="1"/>
  <c r="AR45" i="18" a="1"/>
  <c r="AR45" i="18" s="1"/>
  <c r="AS45" i="18" a="1"/>
  <c r="AS45" i="18" s="1"/>
  <c r="AT45" i="18" a="1"/>
  <c r="AT45" i="18" s="1"/>
  <c r="AA46" i="18" a="1"/>
  <c r="AA46" i="18" s="1"/>
  <c r="AB46" i="18" a="1"/>
  <c r="AB46" i="18" s="1"/>
  <c r="AC46" i="18" a="1"/>
  <c r="AC46" i="18" s="1"/>
  <c r="AD46" i="18" a="1"/>
  <c r="AD46" i="18" s="1"/>
  <c r="AE46" i="18" a="1"/>
  <c r="AE46" i="18" s="1"/>
  <c r="AF46" i="18" a="1"/>
  <c r="AF46" i="18" s="1"/>
  <c r="AG46" i="18" a="1"/>
  <c r="AG46" i="18" s="1"/>
  <c r="AH46" i="18" a="1"/>
  <c r="AH46" i="18" s="1"/>
  <c r="AI46" i="18" a="1"/>
  <c r="AI46" i="18" s="1"/>
  <c r="AJ46" i="18" a="1"/>
  <c r="AJ46" i="18" s="1"/>
  <c r="AK46" i="18" a="1"/>
  <c r="AK46" i="18" s="1"/>
  <c r="AL46" i="18" a="1"/>
  <c r="AL46" i="18" s="1"/>
  <c r="AM46" i="18" a="1"/>
  <c r="AM46" i="18" s="1"/>
  <c r="AN46" i="18" a="1"/>
  <c r="AN46" i="18" s="1"/>
  <c r="AO46" i="18" a="1"/>
  <c r="AO46" i="18" s="1"/>
  <c r="AP46" i="18" a="1"/>
  <c r="AP46" i="18" s="1"/>
  <c r="AQ46" i="18" a="1"/>
  <c r="AQ46" i="18" s="1"/>
  <c r="AR46" i="18" a="1"/>
  <c r="AR46" i="18" s="1"/>
  <c r="AS46" i="18" a="1"/>
  <c r="AS46" i="18" s="1"/>
  <c r="AT46" i="18" a="1"/>
  <c r="AT46" i="18" s="1"/>
  <c r="AA47" i="18" a="1"/>
  <c r="AA47" i="18" s="1"/>
  <c r="AB47" i="18" a="1"/>
  <c r="AB47" i="18" s="1"/>
  <c r="AC47" i="18" a="1"/>
  <c r="AC47" i="18" s="1"/>
  <c r="AD47" i="18" a="1"/>
  <c r="AD47" i="18" s="1"/>
  <c r="AE47" i="18" a="1"/>
  <c r="AE47" i="18" s="1"/>
  <c r="AF47" i="18" a="1"/>
  <c r="AF47" i="18" s="1"/>
  <c r="AG47" i="18" a="1"/>
  <c r="AG47" i="18" s="1"/>
  <c r="AH47" i="18" a="1"/>
  <c r="AH47" i="18" s="1"/>
  <c r="AI47" i="18" a="1"/>
  <c r="AI47" i="18" s="1"/>
  <c r="AJ47" i="18" a="1"/>
  <c r="AJ47" i="18" s="1"/>
  <c r="AK47" i="18" a="1"/>
  <c r="AK47" i="18" s="1"/>
  <c r="AL47" i="18" a="1"/>
  <c r="AL47" i="18" s="1"/>
  <c r="AM47" i="18" a="1"/>
  <c r="AM47" i="18" s="1"/>
  <c r="AN47" i="18" a="1"/>
  <c r="AN47" i="18" s="1"/>
  <c r="AO47" i="18" a="1"/>
  <c r="AO47" i="18" s="1"/>
  <c r="AP47" i="18" a="1"/>
  <c r="AP47" i="18" s="1"/>
  <c r="AQ47" i="18" a="1"/>
  <c r="AQ47" i="18" s="1"/>
  <c r="AR47" i="18" a="1"/>
  <c r="AR47" i="18" s="1"/>
  <c r="AS47" i="18" a="1"/>
  <c r="AS47" i="18" s="1"/>
  <c r="AT47" i="18" a="1"/>
  <c r="AT47" i="18" s="1"/>
  <c r="AA48" i="18" a="1"/>
  <c r="AA48" i="18" s="1"/>
  <c r="AB48" i="18" a="1"/>
  <c r="AB48" i="18" s="1"/>
  <c r="AC48" i="18" a="1"/>
  <c r="AC48" i="18" s="1"/>
  <c r="AD48" i="18" a="1"/>
  <c r="AD48" i="18" s="1"/>
  <c r="AE48" i="18" a="1"/>
  <c r="AE48" i="18" s="1"/>
  <c r="AF48" i="18" a="1"/>
  <c r="AF48" i="18" s="1"/>
  <c r="AG48" i="18" a="1"/>
  <c r="AG48" i="18" s="1"/>
  <c r="AH48" i="18" a="1"/>
  <c r="AH48" i="18" s="1"/>
  <c r="AI48" i="18" a="1"/>
  <c r="AI48" i="18" s="1"/>
  <c r="AJ48" i="18" a="1"/>
  <c r="AJ48" i="18" s="1"/>
  <c r="AK48" i="18" a="1"/>
  <c r="AK48" i="18" s="1"/>
  <c r="AL48" i="18" a="1"/>
  <c r="AL48" i="18" s="1"/>
  <c r="AM48" i="18" a="1"/>
  <c r="AM48" i="18" s="1"/>
  <c r="AN48" i="18" a="1"/>
  <c r="AN48" i="18" s="1"/>
  <c r="AO48" i="18" a="1"/>
  <c r="AO48" i="18" s="1"/>
  <c r="AP48" i="18" a="1"/>
  <c r="AP48" i="18" s="1"/>
  <c r="AQ48" i="18" a="1"/>
  <c r="AQ48" i="18" s="1"/>
  <c r="AR48" i="18" a="1"/>
  <c r="AR48" i="18" s="1"/>
  <c r="AS48" i="18" a="1"/>
  <c r="AS48" i="18" s="1"/>
  <c r="AT48" i="18" a="1"/>
  <c r="AT48" i="18" s="1"/>
  <c r="AA49" i="18" a="1"/>
  <c r="AA49" i="18" s="1"/>
  <c r="AB49" i="18" a="1"/>
  <c r="AB49" i="18" s="1"/>
  <c r="AC49" i="18" a="1"/>
  <c r="AC49" i="18" s="1"/>
  <c r="AD49" i="18" a="1"/>
  <c r="AD49" i="18" s="1"/>
  <c r="AE49" i="18" a="1"/>
  <c r="AE49" i="18" s="1"/>
  <c r="AF49" i="18" a="1"/>
  <c r="AF49" i="18" s="1"/>
  <c r="AG49" i="18" a="1"/>
  <c r="AG49" i="18" s="1"/>
  <c r="AH49" i="18" a="1"/>
  <c r="AH49" i="18" s="1"/>
  <c r="AI49" i="18" a="1"/>
  <c r="AI49" i="18" s="1"/>
  <c r="AJ49" i="18" a="1"/>
  <c r="AJ49" i="18" s="1"/>
  <c r="AK49" i="18" a="1"/>
  <c r="AK49" i="18" s="1"/>
  <c r="AL49" i="18" a="1"/>
  <c r="AL49" i="18" s="1"/>
  <c r="AM49" i="18" a="1"/>
  <c r="AM49" i="18" s="1"/>
  <c r="AN49" i="18" a="1"/>
  <c r="AN49" i="18" s="1"/>
  <c r="AO49" i="18" a="1"/>
  <c r="AO49" i="18" s="1"/>
  <c r="AP49" i="18" a="1"/>
  <c r="AP49" i="18" s="1"/>
  <c r="AQ49" i="18" a="1"/>
  <c r="AQ49" i="18" s="1"/>
  <c r="AR49" i="18" a="1"/>
  <c r="AR49" i="18" s="1"/>
  <c r="AS49" i="18" a="1"/>
  <c r="AS49" i="18" s="1"/>
  <c r="AT49" i="18" a="1"/>
  <c r="AT49" i="18" s="1"/>
  <c r="AA50" i="18" a="1"/>
  <c r="AA50" i="18" s="1"/>
  <c r="AB50" i="18" a="1"/>
  <c r="AB50" i="18" s="1"/>
  <c r="AC50" i="18" a="1"/>
  <c r="AC50" i="18" s="1"/>
  <c r="AD50" i="18" a="1"/>
  <c r="AD50" i="18" s="1"/>
  <c r="AE50" i="18" a="1"/>
  <c r="AE50" i="18" s="1"/>
  <c r="AF50" i="18" a="1"/>
  <c r="AF50" i="18" s="1"/>
  <c r="AG50" i="18" a="1"/>
  <c r="AG50" i="18" s="1"/>
  <c r="AH50" i="18" a="1"/>
  <c r="AH50" i="18" s="1"/>
  <c r="AI50" i="18" a="1"/>
  <c r="AI50" i="18" s="1"/>
  <c r="AJ50" i="18" a="1"/>
  <c r="AJ50" i="18" s="1"/>
  <c r="AK50" i="18" a="1"/>
  <c r="AK50" i="18" s="1"/>
  <c r="AL50" i="18" a="1"/>
  <c r="AL50" i="18" s="1"/>
  <c r="AM50" i="18" a="1"/>
  <c r="AM50" i="18" s="1"/>
  <c r="AN50" i="18" a="1"/>
  <c r="AN50" i="18" s="1"/>
  <c r="AO50" i="18" a="1"/>
  <c r="AO50" i="18" s="1"/>
  <c r="AP50" i="18" a="1"/>
  <c r="AP50" i="18" s="1"/>
  <c r="AQ50" i="18" a="1"/>
  <c r="AQ50" i="18" s="1"/>
  <c r="AR50" i="18" a="1"/>
  <c r="AR50" i="18" s="1"/>
  <c r="AS50" i="18" a="1"/>
  <c r="AS50" i="18" s="1"/>
  <c r="AT50" i="18" a="1"/>
  <c r="AT50" i="18" s="1"/>
  <c r="AA51" i="18" a="1"/>
  <c r="AA51" i="18" s="1"/>
  <c r="AB51" i="18" a="1"/>
  <c r="AB51" i="18" s="1"/>
  <c r="AC51" i="18" a="1"/>
  <c r="AC51" i="18" s="1"/>
  <c r="AD51" i="18" a="1"/>
  <c r="AD51" i="18" s="1"/>
  <c r="AE51" i="18" a="1"/>
  <c r="AE51" i="18" s="1"/>
  <c r="AF51" i="18" a="1"/>
  <c r="AF51" i="18" s="1"/>
  <c r="AG51" i="18" a="1"/>
  <c r="AG51" i="18" s="1"/>
  <c r="AH51" i="18" a="1"/>
  <c r="AH51" i="18" s="1"/>
  <c r="AI51" i="18" a="1"/>
  <c r="AI51" i="18" s="1"/>
  <c r="AJ51" i="18" a="1"/>
  <c r="AJ51" i="18" s="1"/>
  <c r="AK51" i="18" a="1"/>
  <c r="AK51" i="18" s="1"/>
  <c r="AL51" i="18" a="1"/>
  <c r="AL51" i="18" s="1"/>
  <c r="AM51" i="18" a="1"/>
  <c r="AM51" i="18" s="1"/>
  <c r="AN51" i="18" a="1"/>
  <c r="AN51" i="18" s="1"/>
  <c r="AO51" i="18" a="1"/>
  <c r="AO51" i="18" s="1"/>
  <c r="AP51" i="18" a="1"/>
  <c r="AP51" i="18" s="1"/>
  <c r="AQ51" i="18" a="1"/>
  <c r="AQ51" i="18" s="1"/>
  <c r="AR51" i="18" a="1"/>
  <c r="AR51" i="18" s="1"/>
  <c r="AS51" i="18" a="1"/>
  <c r="AS51" i="18" s="1"/>
  <c r="AT51" i="18" a="1"/>
  <c r="AT51" i="18" s="1"/>
  <c r="AA52" i="18" a="1"/>
  <c r="AA52" i="18" s="1"/>
  <c r="AB52" i="18" a="1"/>
  <c r="AB52" i="18" s="1"/>
  <c r="AC52" i="18" a="1"/>
  <c r="AC52" i="18" s="1"/>
  <c r="AD52" i="18" a="1"/>
  <c r="AD52" i="18" s="1"/>
  <c r="AE52" i="18" a="1"/>
  <c r="AE52" i="18" s="1"/>
  <c r="AF52" i="18" a="1"/>
  <c r="AF52" i="18" s="1"/>
  <c r="AG52" i="18" a="1"/>
  <c r="AG52" i="18" s="1"/>
  <c r="AH52" i="18" a="1"/>
  <c r="AH52" i="18" s="1"/>
  <c r="AI52" i="18" a="1"/>
  <c r="AI52" i="18" s="1"/>
  <c r="AJ52" i="18" a="1"/>
  <c r="AJ52" i="18" s="1"/>
  <c r="AK52" i="18" a="1"/>
  <c r="AK52" i="18" s="1"/>
  <c r="AL52" i="18" a="1"/>
  <c r="AL52" i="18" s="1"/>
  <c r="AM52" i="18" a="1"/>
  <c r="AM52" i="18" s="1"/>
  <c r="AN52" i="18" a="1"/>
  <c r="AN52" i="18" s="1"/>
  <c r="AO52" i="18" a="1"/>
  <c r="AO52" i="18" s="1"/>
  <c r="AP52" i="18" a="1"/>
  <c r="AP52" i="18" s="1"/>
  <c r="AQ52" i="18" a="1"/>
  <c r="AQ52" i="18" s="1"/>
  <c r="AR52" i="18" a="1"/>
  <c r="AR52" i="18" s="1"/>
  <c r="AS52" i="18" a="1"/>
  <c r="AS52" i="18" s="1"/>
  <c r="AT52" i="18" a="1"/>
  <c r="AT52" i="18" s="1"/>
  <c r="AA53" i="18" a="1"/>
  <c r="AA53" i="18" s="1"/>
  <c r="AB53" i="18" a="1"/>
  <c r="AB53" i="18" s="1"/>
  <c r="AC53" i="18" a="1"/>
  <c r="AC53" i="18" s="1"/>
  <c r="AD53" i="18" a="1"/>
  <c r="AD53" i="18" s="1"/>
  <c r="AE53" i="18" a="1"/>
  <c r="AE53" i="18" s="1"/>
  <c r="AF53" i="18" a="1"/>
  <c r="AF53" i="18" s="1"/>
  <c r="AG53" i="18" a="1"/>
  <c r="AG53" i="18" s="1"/>
  <c r="AH53" i="18" a="1"/>
  <c r="AH53" i="18" s="1"/>
  <c r="AI53" i="18" a="1"/>
  <c r="AI53" i="18" s="1"/>
  <c r="AJ53" i="18" a="1"/>
  <c r="AJ53" i="18" s="1"/>
  <c r="AK53" i="18" a="1"/>
  <c r="AK53" i="18" s="1"/>
  <c r="AL53" i="18" a="1"/>
  <c r="AL53" i="18" s="1"/>
  <c r="AM53" i="18" a="1"/>
  <c r="AM53" i="18" s="1"/>
  <c r="AN53" i="18" a="1"/>
  <c r="AN53" i="18" s="1"/>
  <c r="AO53" i="18" a="1"/>
  <c r="AO53" i="18" s="1"/>
  <c r="AP53" i="18" a="1"/>
  <c r="AP53" i="18" s="1"/>
  <c r="AQ53" i="18" a="1"/>
  <c r="AQ53" i="18" s="1"/>
  <c r="AR53" i="18" a="1"/>
  <c r="AR53" i="18" s="1"/>
  <c r="AS53" i="18" a="1"/>
  <c r="AS53" i="18" s="1"/>
  <c r="AT53" i="18" a="1"/>
  <c r="AT53" i="18" s="1"/>
  <c r="AA54" i="18" a="1"/>
  <c r="AA54" i="18" s="1"/>
  <c r="AB54" i="18" a="1"/>
  <c r="AB54" i="18" s="1"/>
  <c r="AC54" i="18" a="1"/>
  <c r="AC54" i="18" s="1"/>
  <c r="AD54" i="18" a="1"/>
  <c r="AD54" i="18" s="1"/>
  <c r="AE54" i="18" a="1"/>
  <c r="AE54" i="18" s="1"/>
  <c r="AF54" i="18" a="1"/>
  <c r="AF54" i="18" s="1"/>
  <c r="AG54" i="18" a="1"/>
  <c r="AG54" i="18" s="1"/>
  <c r="AH54" i="18" a="1"/>
  <c r="AH54" i="18" s="1"/>
  <c r="AI54" i="18" a="1"/>
  <c r="AI54" i="18" s="1"/>
  <c r="AJ54" i="18" a="1"/>
  <c r="AJ54" i="18" s="1"/>
  <c r="AK54" i="18" a="1"/>
  <c r="AK54" i="18" s="1"/>
  <c r="AL54" i="18" a="1"/>
  <c r="AL54" i="18" s="1"/>
  <c r="AM54" i="18" a="1"/>
  <c r="AM54" i="18" s="1"/>
  <c r="AN54" i="18" a="1"/>
  <c r="AN54" i="18" s="1"/>
  <c r="AO54" i="18" a="1"/>
  <c r="AO54" i="18" s="1"/>
  <c r="AP54" i="18" a="1"/>
  <c r="AP54" i="18" s="1"/>
  <c r="AQ54" i="18" a="1"/>
  <c r="AQ54" i="18" s="1"/>
  <c r="AR54" i="18" a="1"/>
  <c r="AR54" i="18" s="1"/>
  <c r="AS54" i="18" a="1"/>
  <c r="AS54" i="18" s="1"/>
  <c r="AT54" i="18" a="1"/>
  <c r="AT54" i="18" s="1"/>
  <c r="AA55" i="18" a="1"/>
  <c r="AA55" i="18" s="1"/>
  <c r="AB55" i="18" a="1"/>
  <c r="AB55" i="18" s="1"/>
  <c r="AC55" i="18" a="1"/>
  <c r="AC55" i="18" s="1"/>
  <c r="AD55" i="18" a="1"/>
  <c r="AD55" i="18" s="1"/>
  <c r="AE55" i="18" a="1"/>
  <c r="AE55" i="18" s="1"/>
  <c r="AF55" i="18" a="1"/>
  <c r="AF55" i="18" s="1"/>
  <c r="AG55" i="18" a="1"/>
  <c r="AG55" i="18" s="1"/>
  <c r="AH55" i="18" a="1"/>
  <c r="AH55" i="18" s="1"/>
  <c r="AI55" i="18" a="1"/>
  <c r="AI55" i="18" s="1"/>
  <c r="AJ55" i="18" a="1"/>
  <c r="AJ55" i="18" s="1"/>
  <c r="AK55" i="18" a="1"/>
  <c r="AK55" i="18" s="1"/>
  <c r="AL55" i="18" a="1"/>
  <c r="AL55" i="18" s="1"/>
  <c r="AM55" i="18" a="1"/>
  <c r="AM55" i="18" s="1"/>
  <c r="AN55" i="18" a="1"/>
  <c r="AN55" i="18" s="1"/>
  <c r="AO55" i="18" a="1"/>
  <c r="AO55" i="18" s="1"/>
  <c r="AP55" i="18" a="1"/>
  <c r="AP55" i="18" s="1"/>
  <c r="AQ55" i="18" a="1"/>
  <c r="AQ55" i="18" s="1"/>
  <c r="AR55" i="18" a="1"/>
  <c r="AR55" i="18" s="1"/>
  <c r="AS55" i="18" a="1"/>
  <c r="AS55" i="18" s="1"/>
  <c r="AT55" i="18" a="1"/>
  <c r="AT55" i="18" s="1"/>
  <c r="AA56" i="18" a="1"/>
  <c r="AA56" i="18" s="1"/>
  <c r="AB56" i="18" a="1"/>
  <c r="AB56" i="18" s="1"/>
  <c r="AC56" i="18" a="1"/>
  <c r="AC56" i="18" s="1"/>
  <c r="AD56" i="18" a="1"/>
  <c r="AD56" i="18" s="1"/>
  <c r="AE56" i="18" a="1"/>
  <c r="AE56" i="18" s="1"/>
  <c r="AF56" i="18" a="1"/>
  <c r="AF56" i="18" s="1"/>
  <c r="AG56" i="18" a="1"/>
  <c r="AG56" i="18" s="1"/>
  <c r="AH56" i="18" a="1"/>
  <c r="AH56" i="18" s="1"/>
  <c r="AI56" i="18" a="1"/>
  <c r="AI56" i="18" s="1"/>
  <c r="AJ56" i="18" a="1"/>
  <c r="AJ56" i="18" s="1"/>
  <c r="AK56" i="18" a="1"/>
  <c r="AK56" i="18" s="1"/>
  <c r="AL56" i="18" a="1"/>
  <c r="AL56" i="18" s="1"/>
  <c r="AM56" i="18" a="1"/>
  <c r="AM56" i="18" s="1"/>
  <c r="AN56" i="18" a="1"/>
  <c r="AN56" i="18" s="1"/>
  <c r="AO56" i="18" a="1"/>
  <c r="AO56" i="18" s="1"/>
  <c r="AP56" i="18" a="1"/>
  <c r="AP56" i="18" s="1"/>
  <c r="AQ56" i="18" a="1"/>
  <c r="AQ56" i="18" s="1"/>
  <c r="AR56" i="18" a="1"/>
  <c r="AR56" i="18" s="1"/>
  <c r="AS56" i="18" a="1"/>
  <c r="AS56" i="18" s="1"/>
  <c r="AT56" i="18" a="1"/>
  <c r="AT56" i="18" s="1"/>
  <c r="AA57" i="18" a="1"/>
  <c r="AA57" i="18" s="1"/>
  <c r="AB57" i="18" a="1"/>
  <c r="AB57" i="18" s="1"/>
  <c r="AC57" i="18" a="1"/>
  <c r="AC57" i="18" s="1"/>
  <c r="AD57" i="18" a="1"/>
  <c r="AD57" i="18" s="1"/>
  <c r="AE57" i="18" a="1"/>
  <c r="AE57" i="18" s="1"/>
  <c r="AF57" i="18" a="1"/>
  <c r="AF57" i="18" s="1"/>
  <c r="AG57" i="18" a="1"/>
  <c r="AG57" i="18" s="1"/>
  <c r="AH57" i="18" a="1"/>
  <c r="AH57" i="18" s="1"/>
  <c r="AI57" i="18" a="1"/>
  <c r="AI57" i="18" s="1"/>
  <c r="AJ57" i="18" a="1"/>
  <c r="AJ57" i="18" s="1"/>
  <c r="AK57" i="18" a="1"/>
  <c r="AK57" i="18" s="1"/>
  <c r="AL57" i="18" a="1"/>
  <c r="AL57" i="18" s="1"/>
  <c r="AM57" i="18" a="1"/>
  <c r="AM57" i="18" s="1"/>
  <c r="AN57" i="18" a="1"/>
  <c r="AN57" i="18" s="1"/>
  <c r="AO57" i="18" a="1"/>
  <c r="AO57" i="18" s="1"/>
  <c r="AP57" i="18" a="1"/>
  <c r="AP57" i="18" s="1"/>
  <c r="AQ57" i="18" a="1"/>
  <c r="AQ57" i="18" s="1"/>
  <c r="AR57" i="18" a="1"/>
  <c r="AR57" i="18" s="1"/>
  <c r="AS57" i="18" a="1"/>
  <c r="AS57" i="18" s="1"/>
  <c r="AT57" i="18" a="1"/>
  <c r="AT57" i="18" s="1"/>
  <c r="AA58" i="18" a="1"/>
  <c r="AA58" i="18" s="1"/>
  <c r="AB58" i="18" a="1"/>
  <c r="AB58" i="18" s="1"/>
  <c r="AC58" i="18" a="1"/>
  <c r="AC58" i="18" s="1"/>
  <c r="AD58" i="18" a="1"/>
  <c r="AD58" i="18" s="1"/>
  <c r="AE58" i="18" a="1"/>
  <c r="AE58" i="18" s="1"/>
  <c r="AF58" i="18" a="1"/>
  <c r="AF58" i="18" s="1"/>
  <c r="AG58" i="18" a="1"/>
  <c r="AG58" i="18" s="1"/>
  <c r="AH58" i="18" a="1"/>
  <c r="AH58" i="18" s="1"/>
  <c r="AI58" i="18" a="1"/>
  <c r="AI58" i="18" s="1"/>
  <c r="AJ58" i="18" a="1"/>
  <c r="AJ58" i="18" s="1"/>
  <c r="AK58" i="18" a="1"/>
  <c r="AK58" i="18" s="1"/>
  <c r="AL58" i="18" a="1"/>
  <c r="AL58" i="18" s="1"/>
  <c r="AM58" i="18" a="1"/>
  <c r="AM58" i="18" s="1"/>
  <c r="AN58" i="18" a="1"/>
  <c r="AN58" i="18" s="1"/>
  <c r="AO58" i="18" a="1"/>
  <c r="AO58" i="18" s="1"/>
  <c r="AP58" i="18" a="1"/>
  <c r="AP58" i="18" s="1"/>
  <c r="AQ58" i="18" a="1"/>
  <c r="AQ58" i="18" s="1"/>
  <c r="AR58" i="18" a="1"/>
  <c r="AR58" i="18" s="1"/>
  <c r="AS58" i="18" a="1"/>
  <c r="AS58" i="18" s="1"/>
  <c r="AT58" i="18" a="1"/>
  <c r="AT58" i="18" s="1"/>
  <c r="AA59" i="18" a="1"/>
  <c r="AA59" i="18" s="1"/>
  <c r="AB59" i="18" a="1"/>
  <c r="AB59" i="18" s="1"/>
  <c r="AC59" i="18" a="1"/>
  <c r="AC59" i="18" s="1"/>
  <c r="AD59" i="18" a="1"/>
  <c r="AD59" i="18" s="1"/>
  <c r="AE59" i="18" a="1"/>
  <c r="AE59" i="18" s="1"/>
  <c r="AF59" i="18" a="1"/>
  <c r="AF59" i="18" s="1"/>
  <c r="AG59" i="18" a="1"/>
  <c r="AG59" i="18" s="1"/>
  <c r="AH59" i="18" a="1"/>
  <c r="AH59" i="18" s="1"/>
  <c r="AI59" i="18" a="1"/>
  <c r="AI59" i="18" s="1"/>
  <c r="AJ59" i="18" a="1"/>
  <c r="AJ59" i="18" s="1"/>
  <c r="AK59" i="18" a="1"/>
  <c r="AK59" i="18" s="1"/>
  <c r="AL59" i="18" a="1"/>
  <c r="AL59" i="18" s="1"/>
  <c r="AM59" i="18" a="1"/>
  <c r="AM59" i="18" s="1"/>
  <c r="AN59" i="18" a="1"/>
  <c r="AN59" i="18" s="1"/>
  <c r="AO59" i="18" a="1"/>
  <c r="AO59" i="18" s="1"/>
  <c r="AP59" i="18" a="1"/>
  <c r="AP59" i="18" s="1"/>
  <c r="AQ59" i="18" a="1"/>
  <c r="AQ59" i="18" s="1"/>
  <c r="AR59" i="18" a="1"/>
  <c r="AR59" i="18" s="1"/>
  <c r="AS59" i="18" a="1"/>
  <c r="AS59" i="18" s="1"/>
  <c r="AT59" i="18" a="1"/>
  <c r="AT59" i="18" s="1"/>
  <c r="AA60" i="18" a="1"/>
  <c r="AA60" i="18" s="1"/>
  <c r="AB60" i="18" a="1"/>
  <c r="AB60" i="18" s="1"/>
  <c r="AC60" i="18" a="1"/>
  <c r="AC60" i="18" s="1"/>
  <c r="AD60" i="18" a="1"/>
  <c r="AD60" i="18" s="1"/>
  <c r="AE60" i="18" a="1"/>
  <c r="AE60" i="18" s="1"/>
  <c r="AF60" i="18" a="1"/>
  <c r="AF60" i="18" s="1"/>
  <c r="AG60" i="18" a="1"/>
  <c r="AG60" i="18" s="1"/>
  <c r="AH60" i="18" a="1"/>
  <c r="AH60" i="18" s="1"/>
  <c r="AI60" i="18" a="1"/>
  <c r="AI60" i="18" s="1"/>
  <c r="AJ60" i="18" a="1"/>
  <c r="AJ60" i="18" s="1"/>
  <c r="AK60" i="18" a="1"/>
  <c r="AK60" i="18" s="1"/>
  <c r="AL60" i="18" a="1"/>
  <c r="AL60" i="18" s="1"/>
  <c r="AM60" i="18" a="1"/>
  <c r="AM60" i="18" s="1"/>
  <c r="AN60" i="18" a="1"/>
  <c r="AN60" i="18" s="1"/>
  <c r="AO60" i="18" a="1"/>
  <c r="AO60" i="18" s="1"/>
  <c r="AP60" i="18" a="1"/>
  <c r="AP60" i="18" s="1"/>
  <c r="AQ60" i="18" a="1"/>
  <c r="AQ60" i="18" s="1"/>
  <c r="AR60" i="18" a="1"/>
  <c r="AR60" i="18" s="1"/>
  <c r="AS60" i="18" a="1"/>
  <c r="AS60" i="18" s="1"/>
  <c r="AT60" i="18" a="1"/>
  <c r="AT60" i="18" s="1"/>
  <c r="AA61" i="18" a="1"/>
  <c r="AA61" i="18" s="1"/>
  <c r="AB61" i="18" a="1"/>
  <c r="AB61" i="18" s="1"/>
  <c r="AC61" i="18" a="1"/>
  <c r="AC61" i="18" s="1"/>
  <c r="AD61" i="18" a="1"/>
  <c r="AD61" i="18" s="1"/>
  <c r="AE61" i="18" a="1"/>
  <c r="AE61" i="18" s="1"/>
  <c r="AF61" i="18" a="1"/>
  <c r="AF61" i="18" s="1"/>
  <c r="AG61" i="18" a="1"/>
  <c r="AG61" i="18" s="1"/>
  <c r="AH61" i="18" a="1"/>
  <c r="AH61" i="18" s="1"/>
  <c r="AI61" i="18" a="1"/>
  <c r="AI61" i="18" s="1"/>
  <c r="AJ61" i="18" a="1"/>
  <c r="AJ61" i="18" s="1"/>
  <c r="AK61" i="18" a="1"/>
  <c r="AK61" i="18" s="1"/>
  <c r="AL61" i="18" a="1"/>
  <c r="AL61" i="18" s="1"/>
  <c r="AM61" i="18" a="1"/>
  <c r="AM61" i="18" s="1"/>
  <c r="AN61" i="18" a="1"/>
  <c r="AN61" i="18" s="1"/>
  <c r="AO61" i="18" a="1"/>
  <c r="AO61" i="18" s="1"/>
  <c r="AP61" i="18" a="1"/>
  <c r="AP61" i="18" s="1"/>
  <c r="AQ61" i="18" a="1"/>
  <c r="AQ61" i="18" s="1"/>
  <c r="AR61" i="18" a="1"/>
  <c r="AR61" i="18" s="1"/>
  <c r="AS61" i="18" a="1"/>
  <c r="AS61" i="18" s="1"/>
  <c r="AT61" i="18" a="1"/>
  <c r="AT61" i="18" s="1"/>
  <c r="AA62" i="18" a="1"/>
  <c r="AA62" i="18" s="1"/>
  <c r="AB62" i="18" a="1"/>
  <c r="AB62" i="18" s="1"/>
  <c r="AC62" i="18" a="1"/>
  <c r="AC62" i="18" s="1"/>
  <c r="AD62" i="18" a="1"/>
  <c r="AD62" i="18" s="1"/>
  <c r="AE62" i="18" a="1"/>
  <c r="AE62" i="18" s="1"/>
  <c r="AF62" i="18" a="1"/>
  <c r="AF62" i="18" s="1"/>
  <c r="AG62" i="18" a="1"/>
  <c r="AG62" i="18" s="1"/>
  <c r="AH62" i="18" a="1"/>
  <c r="AH62" i="18" s="1"/>
  <c r="AI62" i="18" a="1"/>
  <c r="AI62" i="18" s="1"/>
  <c r="AJ62" i="18" a="1"/>
  <c r="AJ62" i="18" s="1"/>
  <c r="AK62" i="18" a="1"/>
  <c r="AK62" i="18" s="1"/>
  <c r="AL62" i="18" a="1"/>
  <c r="AL62" i="18" s="1"/>
  <c r="AM62" i="18" a="1"/>
  <c r="AM62" i="18" s="1"/>
  <c r="AN62" i="18" a="1"/>
  <c r="AN62" i="18" s="1"/>
  <c r="AO62" i="18" a="1"/>
  <c r="AO62" i="18" s="1"/>
  <c r="AP62" i="18" a="1"/>
  <c r="AP62" i="18" s="1"/>
  <c r="AQ62" i="18" a="1"/>
  <c r="AQ62" i="18" s="1"/>
  <c r="AR62" i="18" a="1"/>
  <c r="AR62" i="18" s="1"/>
  <c r="AS62" i="18" a="1"/>
  <c r="AS62" i="18" s="1"/>
  <c r="AT62" i="18" a="1"/>
  <c r="AT62" i="18" s="1"/>
  <c r="AA63" i="18" a="1"/>
  <c r="AA63" i="18" s="1"/>
  <c r="AB63" i="18" a="1"/>
  <c r="AB63" i="18" s="1"/>
  <c r="AC63" i="18" a="1"/>
  <c r="AC63" i="18" s="1"/>
  <c r="AD63" i="18" a="1"/>
  <c r="AD63" i="18" s="1"/>
  <c r="AE63" i="18" a="1"/>
  <c r="AE63" i="18" s="1"/>
  <c r="AF63" i="18" a="1"/>
  <c r="AF63" i="18" s="1"/>
  <c r="AG63" i="18" a="1"/>
  <c r="AG63" i="18" s="1"/>
  <c r="AH63" i="18" a="1"/>
  <c r="AH63" i="18" s="1"/>
  <c r="AI63" i="18" a="1"/>
  <c r="AI63" i="18" s="1"/>
  <c r="AJ63" i="18" a="1"/>
  <c r="AJ63" i="18" s="1"/>
  <c r="AK63" i="18" a="1"/>
  <c r="AK63" i="18" s="1"/>
  <c r="AL63" i="18" a="1"/>
  <c r="AL63" i="18" s="1"/>
  <c r="AM63" i="18" a="1"/>
  <c r="AM63" i="18" s="1"/>
  <c r="AN63" i="18" a="1"/>
  <c r="AN63" i="18" s="1"/>
  <c r="AO63" i="18" a="1"/>
  <c r="AO63" i="18" s="1"/>
  <c r="AP63" i="18" a="1"/>
  <c r="AP63" i="18" s="1"/>
  <c r="AQ63" i="18" a="1"/>
  <c r="AQ63" i="18" s="1"/>
  <c r="AR63" i="18" a="1"/>
  <c r="AR63" i="18" s="1"/>
  <c r="AS63" i="18" a="1"/>
  <c r="AS63" i="18" s="1"/>
  <c r="AT63" i="18" a="1"/>
  <c r="AT63" i="18" s="1"/>
  <c r="AA64" i="18" a="1"/>
  <c r="AA64" i="18" s="1"/>
  <c r="AB64" i="18" a="1"/>
  <c r="AB64" i="18" s="1"/>
  <c r="AC64" i="18" a="1"/>
  <c r="AC64" i="18" s="1"/>
  <c r="AD64" i="18" a="1"/>
  <c r="AD64" i="18" s="1"/>
  <c r="AE64" i="18" a="1"/>
  <c r="AE64" i="18" s="1"/>
  <c r="AF64" i="18" a="1"/>
  <c r="AF64" i="18" s="1"/>
  <c r="AG64" i="18" a="1"/>
  <c r="AG64" i="18" s="1"/>
  <c r="AH64" i="18" a="1"/>
  <c r="AH64" i="18" s="1"/>
  <c r="AI64" i="18" a="1"/>
  <c r="AI64" i="18" s="1"/>
  <c r="AJ64" i="18" a="1"/>
  <c r="AJ64" i="18" s="1"/>
  <c r="AK64" i="18" a="1"/>
  <c r="AK64" i="18" s="1"/>
  <c r="AL64" i="18" a="1"/>
  <c r="AL64" i="18" s="1"/>
  <c r="AM64" i="18" a="1"/>
  <c r="AM64" i="18" s="1"/>
  <c r="AN64" i="18" a="1"/>
  <c r="AN64" i="18" s="1"/>
  <c r="AO64" i="18" a="1"/>
  <c r="AO64" i="18" s="1"/>
  <c r="AP64" i="18" a="1"/>
  <c r="AP64" i="18" s="1"/>
  <c r="AQ64" i="18" a="1"/>
  <c r="AQ64" i="18" s="1"/>
  <c r="AR64" i="18" a="1"/>
  <c r="AR64" i="18" s="1"/>
  <c r="AS64" i="18" a="1"/>
  <c r="AS64" i="18" s="1"/>
  <c r="AT64" i="18" a="1"/>
  <c r="AT64" i="18" s="1"/>
  <c r="AA65" i="18" a="1"/>
  <c r="AA65" i="18" s="1"/>
  <c r="AB65" i="18" a="1"/>
  <c r="AB65" i="18" s="1"/>
  <c r="AC65" i="18" a="1"/>
  <c r="AC65" i="18" s="1"/>
  <c r="AD65" i="18" a="1"/>
  <c r="AD65" i="18" s="1"/>
  <c r="AE65" i="18" a="1"/>
  <c r="AE65" i="18" s="1"/>
  <c r="AF65" i="18" a="1"/>
  <c r="AF65" i="18" s="1"/>
  <c r="AG65" i="18" a="1"/>
  <c r="AG65" i="18" s="1"/>
  <c r="AH65" i="18" a="1"/>
  <c r="AH65" i="18" s="1"/>
  <c r="AI65" i="18" a="1"/>
  <c r="AI65" i="18" s="1"/>
  <c r="AJ65" i="18" a="1"/>
  <c r="AJ65" i="18" s="1"/>
  <c r="AK65" i="18" a="1"/>
  <c r="AK65" i="18" s="1"/>
  <c r="AL65" i="18" a="1"/>
  <c r="AL65" i="18" s="1"/>
  <c r="AM65" i="18" a="1"/>
  <c r="AM65" i="18" s="1"/>
  <c r="AN65" i="18" a="1"/>
  <c r="AN65" i="18" s="1"/>
  <c r="AO65" i="18" a="1"/>
  <c r="AO65" i="18" s="1"/>
  <c r="AP65" i="18" a="1"/>
  <c r="AP65" i="18" s="1"/>
  <c r="AQ65" i="18" a="1"/>
  <c r="AQ65" i="18" s="1"/>
  <c r="AR65" i="18" a="1"/>
  <c r="AR65" i="18" s="1"/>
  <c r="AS65" i="18" a="1"/>
  <c r="AS65" i="18" s="1"/>
  <c r="AT65" i="18" a="1"/>
  <c r="AT65" i="18" s="1"/>
  <c r="AA66" i="18" a="1"/>
  <c r="AA66" i="18" s="1"/>
  <c r="AB66" i="18" a="1"/>
  <c r="AB66" i="18" s="1"/>
  <c r="AC66" i="18" a="1"/>
  <c r="AC66" i="18" s="1"/>
  <c r="AD66" i="18" a="1"/>
  <c r="AD66" i="18" s="1"/>
  <c r="AE66" i="18" a="1"/>
  <c r="AE66" i="18" s="1"/>
  <c r="AF66" i="18" a="1"/>
  <c r="AF66" i="18" s="1"/>
  <c r="AG66" i="18" a="1"/>
  <c r="AG66" i="18" s="1"/>
  <c r="AH66" i="18" a="1"/>
  <c r="AH66" i="18" s="1"/>
  <c r="AI66" i="18" a="1"/>
  <c r="AI66" i="18" s="1"/>
  <c r="AJ66" i="18" a="1"/>
  <c r="AJ66" i="18" s="1"/>
  <c r="AK66" i="18" a="1"/>
  <c r="AK66" i="18" s="1"/>
  <c r="AL66" i="18" a="1"/>
  <c r="AL66" i="18" s="1"/>
  <c r="AM66" i="18" a="1"/>
  <c r="AM66" i="18" s="1"/>
  <c r="AN66" i="18" a="1"/>
  <c r="AN66" i="18" s="1"/>
  <c r="AO66" i="18" a="1"/>
  <c r="AO66" i="18" s="1"/>
  <c r="AP66" i="18" a="1"/>
  <c r="AP66" i="18" s="1"/>
  <c r="AQ66" i="18" a="1"/>
  <c r="AQ66" i="18" s="1"/>
  <c r="AR66" i="18" a="1"/>
  <c r="AR66" i="18" s="1"/>
  <c r="AS66" i="18" a="1"/>
  <c r="AS66" i="18" s="1"/>
  <c r="AT66" i="18" a="1"/>
  <c r="AT66" i="18" s="1"/>
  <c r="AA67" i="18" a="1"/>
  <c r="AA67" i="18" s="1"/>
  <c r="AB67" i="18" a="1"/>
  <c r="AB67" i="18" s="1"/>
  <c r="AC67" i="18" a="1"/>
  <c r="AC67" i="18" s="1"/>
  <c r="AD67" i="18" a="1"/>
  <c r="AD67" i="18" s="1"/>
  <c r="AE67" i="18" a="1"/>
  <c r="AE67" i="18" s="1"/>
  <c r="AF67" i="18" a="1"/>
  <c r="AF67" i="18" s="1"/>
  <c r="AG67" i="18" a="1"/>
  <c r="AG67" i="18" s="1"/>
  <c r="AH67" i="18" a="1"/>
  <c r="AH67" i="18" s="1"/>
  <c r="AI67" i="18" a="1"/>
  <c r="AI67" i="18" s="1"/>
  <c r="AJ67" i="18" a="1"/>
  <c r="AJ67" i="18" s="1"/>
  <c r="AK67" i="18" a="1"/>
  <c r="AK67" i="18" s="1"/>
  <c r="AL67" i="18" a="1"/>
  <c r="AL67" i="18" s="1"/>
  <c r="AM67" i="18" a="1"/>
  <c r="AM67" i="18" s="1"/>
  <c r="AN67" i="18" a="1"/>
  <c r="AN67" i="18" s="1"/>
  <c r="AO67" i="18" a="1"/>
  <c r="AO67" i="18" s="1"/>
  <c r="AP67" i="18" a="1"/>
  <c r="AP67" i="18" s="1"/>
  <c r="AQ67" i="18" a="1"/>
  <c r="AQ67" i="18" s="1"/>
  <c r="AR67" i="18" a="1"/>
  <c r="AR67" i="18" s="1"/>
  <c r="AS67" i="18" a="1"/>
  <c r="AS67" i="18" s="1"/>
  <c r="AT67" i="18" a="1"/>
  <c r="AT67" i="18" s="1"/>
  <c r="AA68" i="18" a="1"/>
  <c r="AA68" i="18" s="1"/>
  <c r="AB68" i="18" a="1"/>
  <c r="AB68" i="18" s="1"/>
  <c r="AC68" i="18" a="1"/>
  <c r="AC68" i="18" s="1"/>
  <c r="AD68" i="18" a="1"/>
  <c r="AD68" i="18" s="1"/>
  <c r="AE68" i="18" a="1"/>
  <c r="AE68" i="18" s="1"/>
  <c r="AF68" i="18" a="1"/>
  <c r="AF68" i="18" s="1"/>
  <c r="AG68" i="18" a="1"/>
  <c r="AG68" i="18" s="1"/>
  <c r="AH68" i="18" a="1"/>
  <c r="AH68" i="18" s="1"/>
  <c r="AI68" i="18" a="1"/>
  <c r="AI68" i="18" s="1"/>
  <c r="AJ68" i="18" a="1"/>
  <c r="AJ68" i="18" s="1"/>
  <c r="AK68" i="18" a="1"/>
  <c r="AK68" i="18" s="1"/>
  <c r="AL68" i="18" a="1"/>
  <c r="AL68" i="18" s="1"/>
  <c r="AM68" i="18" a="1"/>
  <c r="AM68" i="18" s="1"/>
  <c r="AN68" i="18" a="1"/>
  <c r="AN68" i="18" s="1"/>
  <c r="AO68" i="18" a="1"/>
  <c r="AO68" i="18" s="1"/>
  <c r="AP68" i="18" a="1"/>
  <c r="AP68" i="18" s="1"/>
  <c r="AQ68" i="18" a="1"/>
  <c r="AQ68" i="18" s="1"/>
  <c r="AR68" i="18" a="1"/>
  <c r="AR68" i="18" s="1"/>
  <c r="AS68" i="18" a="1"/>
  <c r="AS68" i="18" s="1"/>
  <c r="AT68" i="18" a="1"/>
  <c r="AT68" i="18" s="1"/>
  <c r="AA69" i="18" a="1"/>
  <c r="AA69" i="18" s="1"/>
  <c r="AB69" i="18" a="1"/>
  <c r="AB69" i="18" s="1"/>
  <c r="AC69" i="18" a="1"/>
  <c r="AC69" i="18" s="1"/>
  <c r="AD69" i="18" a="1"/>
  <c r="AD69" i="18" s="1"/>
  <c r="AE69" i="18" a="1"/>
  <c r="AE69" i="18" s="1"/>
  <c r="AF69" i="18" a="1"/>
  <c r="AF69" i="18" s="1"/>
  <c r="AG69" i="18" a="1"/>
  <c r="AG69" i="18" s="1"/>
  <c r="AH69" i="18" a="1"/>
  <c r="AH69" i="18" s="1"/>
  <c r="AI69" i="18" a="1"/>
  <c r="AI69" i="18" s="1"/>
  <c r="AJ69" i="18" a="1"/>
  <c r="AJ69" i="18" s="1"/>
  <c r="AK69" i="18" a="1"/>
  <c r="AK69" i="18" s="1"/>
  <c r="AL69" i="18" a="1"/>
  <c r="AL69" i="18" s="1"/>
  <c r="AM69" i="18" a="1"/>
  <c r="AM69" i="18" s="1"/>
  <c r="AN69" i="18" a="1"/>
  <c r="AN69" i="18" s="1"/>
  <c r="AO69" i="18" a="1"/>
  <c r="AO69" i="18" s="1"/>
  <c r="AP69" i="18" a="1"/>
  <c r="AP69" i="18" s="1"/>
  <c r="AQ69" i="18" a="1"/>
  <c r="AQ69" i="18" s="1"/>
  <c r="AR69" i="18" a="1"/>
  <c r="AR69" i="18" s="1"/>
  <c r="AS69" i="18" a="1"/>
  <c r="AS69" i="18" s="1"/>
  <c r="AT69" i="18" a="1"/>
  <c r="AT69" i="18" s="1"/>
  <c r="AA70" i="18" a="1"/>
  <c r="AA70" i="18" s="1"/>
  <c r="AB70" i="18" a="1"/>
  <c r="AB70" i="18" s="1"/>
  <c r="AC70" i="18" a="1"/>
  <c r="AC70" i="18" s="1"/>
  <c r="AD70" i="18" a="1"/>
  <c r="AD70" i="18" s="1"/>
  <c r="AE70" i="18" a="1"/>
  <c r="AE70" i="18" s="1"/>
  <c r="AF70" i="18" a="1"/>
  <c r="AF70" i="18" s="1"/>
  <c r="AG70" i="18" a="1"/>
  <c r="AG70" i="18" s="1"/>
  <c r="AH70" i="18" a="1"/>
  <c r="AH70" i="18" s="1"/>
  <c r="AI70" i="18" a="1"/>
  <c r="AI70" i="18" s="1"/>
  <c r="AJ70" i="18" a="1"/>
  <c r="AJ70" i="18" s="1"/>
  <c r="AK70" i="18" a="1"/>
  <c r="AK70" i="18" s="1"/>
  <c r="AL70" i="18" a="1"/>
  <c r="AL70" i="18" s="1"/>
  <c r="AM70" i="18" a="1"/>
  <c r="AM70" i="18" s="1"/>
  <c r="AN70" i="18" a="1"/>
  <c r="AN70" i="18" s="1"/>
  <c r="AO70" i="18" a="1"/>
  <c r="AO70" i="18" s="1"/>
  <c r="AP70" i="18" a="1"/>
  <c r="AP70" i="18" s="1"/>
  <c r="AQ70" i="18" a="1"/>
  <c r="AQ70" i="18" s="1"/>
  <c r="AR70" i="18" a="1"/>
  <c r="AR70" i="18" s="1"/>
  <c r="AS70" i="18" a="1"/>
  <c r="AS70" i="18" s="1"/>
  <c r="AT70" i="18" a="1"/>
  <c r="AT70" i="18" s="1"/>
  <c r="AA71" i="18" a="1"/>
  <c r="AA71" i="18" s="1"/>
  <c r="AB71" i="18" a="1"/>
  <c r="AB71" i="18" s="1"/>
  <c r="AC71" i="18" a="1"/>
  <c r="AC71" i="18" s="1"/>
  <c r="AD71" i="18" a="1"/>
  <c r="AD71" i="18" s="1"/>
  <c r="AE71" i="18" a="1"/>
  <c r="AE71" i="18" s="1"/>
  <c r="AF71" i="18" a="1"/>
  <c r="AF71" i="18" s="1"/>
  <c r="AG71" i="18" a="1"/>
  <c r="AG71" i="18" s="1"/>
  <c r="AH71" i="18" a="1"/>
  <c r="AH71" i="18" s="1"/>
  <c r="AI71" i="18" a="1"/>
  <c r="AI71" i="18" s="1"/>
  <c r="AJ71" i="18" a="1"/>
  <c r="AJ71" i="18" s="1"/>
  <c r="AK71" i="18" a="1"/>
  <c r="AK71" i="18" s="1"/>
  <c r="AL71" i="18" a="1"/>
  <c r="AL71" i="18" s="1"/>
  <c r="AM71" i="18" a="1"/>
  <c r="AM71" i="18" s="1"/>
  <c r="AN71" i="18" a="1"/>
  <c r="AN71" i="18" s="1"/>
  <c r="AO71" i="18" a="1"/>
  <c r="AO71" i="18" s="1"/>
  <c r="AP71" i="18" a="1"/>
  <c r="AP71" i="18" s="1"/>
  <c r="AQ71" i="18" a="1"/>
  <c r="AQ71" i="18" s="1"/>
  <c r="AR71" i="18" a="1"/>
  <c r="AR71" i="18" s="1"/>
  <c r="AS71" i="18" a="1"/>
  <c r="AS71" i="18" s="1"/>
  <c r="AT71" i="18" a="1"/>
  <c r="AT71" i="18" s="1"/>
  <c r="AA72" i="18" a="1"/>
  <c r="AA72" i="18" s="1"/>
  <c r="AB72" i="18" a="1"/>
  <c r="AB72" i="18" s="1"/>
  <c r="AC72" i="18" a="1"/>
  <c r="AC72" i="18" s="1"/>
  <c r="AD72" i="18" a="1"/>
  <c r="AD72" i="18" s="1"/>
  <c r="AE72" i="18" a="1"/>
  <c r="AE72" i="18" s="1"/>
  <c r="AF72" i="18" a="1"/>
  <c r="AF72" i="18" s="1"/>
  <c r="AG72" i="18" a="1"/>
  <c r="AG72" i="18" s="1"/>
  <c r="AH72" i="18" a="1"/>
  <c r="AH72" i="18" s="1"/>
  <c r="AI72" i="18" a="1"/>
  <c r="AI72" i="18" s="1"/>
  <c r="AJ72" i="18" a="1"/>
  <c r="AJ72" i="18" s="1"/>
  <c r="AK72" i="18" a="1"/>
  <c r="AK72" i="18" s="1"/>
  <c r="AL72" i="18" a="1"/>
  <c r="AL72" i="18" s="1"/>
  <c r="AM72" i="18" a="1"/>
  <c r="AM72" i="18" s="1"/>
  <c r="AN72" i="18" a="1"/>
  <c r="AN72" i="18" s="1"/>
  <c r="AO72" i="18" a="1"/>
  <c r="AO72" i="18" s="1"/>
  <c r="AP72" i="18" a="1"/>
  <c r="AP72" i="18" s="1"/>
  <c r="AQ72" i="18" a="1"/>
  <c r="AQ72" i="18" s="1"/>
  <c r="AR72" i="18" a="1"/>
  <c r="AR72" i="18" s="1"/>
  <c r="AS72" i="18" a="1"/>
  <c r="AS72" i="18" s="1"/>
  <c r="AT72" i="18" a="1"/>
  <c r="AT72" i="18" s="1"/>
  <c r="AA73" i="18" a="1"/>
  <c r="AA73" i="18" s="1"/>
  <c r="AB73" i="18" a="1"/>
  <c r="AB73" i="18" s="1"/>
  <c r="AC73" i="18" a="1"/>
  <c r="AC73" i="18" s="1"/>
  <c r="AD73" i="18" a="1"/>
  <c r="AD73" i="18" s="1"/>
  <c r="AE73" i="18" a="1"/>
  <c r="AE73" i="18" s="1"/>
  <c r="AF73" i="18" a="1"/>
  <c r="AF73" i="18" s="1"/>
  <c r="AG73" i="18" a="1"/>
  <c r="AG73" i="18" s="1"/>
  <c r="AH73" i="18" a="1"/>
  <c r="AH73" i="18" s="1"/>
  <c r="AI73" i="18" a="1"/>
  <c r="AI73" i="18" s="1"/>
  <c r="AJ73" i="18" a="1"/>
  <c r="AJ73" i="18" s="1"/>
  <c r="AK73" i="18" a="1"/>
  <c r="AK73" i="18" s="1"/>
  <c r="AL73" i="18" a="1"/>
  <c r="AL73" i="18" s="1"/>
  <c r="AM73" i="18" a="1"/>
  <c r="AM73" i="18" s="1"/>
  <c r="AN73" i="18" a="1"/>
  <c r="AN73" i="18" s="1"/>
  <c r="AO73" i="18" a="1"/>
  <c r="AO73" i="18" s="1"/>
  <c r="AP73" i="18" a="1"/>
  <c r="AP73" i="18" s="1"/>
  <c r="AQ73" i="18" a="1"/>
  <c r="AQ73" i="18" s="1"/>
  <c r="AR73" i="18" a="1"/>
  <c r="AR73" i="18" s="1"/>
  <c r="AS73" i="18" a="1"/>
  <c r="AS73" i="18" s="1"/>
  <c r="AT73" i="18" a="1"/>
  <c r="AT73" i="18" s="1"/>
  <c r="AA74" i="18" a="1"/>
  <c r="AA74" i="18" s="1"/>
  <c r="AB74" i="18" a="1"/>
  <c r="AB74" i="18" s="1"/>
  <c r="AC74" i="18" a="1"/>
  <c r="AC74" i="18" s="1"/>
  <c r="AD74" i="18" a="1"/>
  <c r="AD74" i="18" s="1"/>
  <c r="AE74" i="18" a="1"/>
  <c r="AE74" i="18" s="1"/>
  <c r="AF74" i="18" a="1"/>
  <c r="AF74" i="18" s="1"/>
  <c r="AG74" i="18" a="1"/>
  <c r="AG74" i="18" s="1"/>
  <c r="AH74" i="18" a="1"/>
  <c r="AH74" i="18" s="1"/>
  <c r="AI74" i="18" a="1"/>
  <c r="AI74" i="18" s="1"/>
  <c r="AJ74" i="18" a="1"/>
  <c r="AJ74" i="18" s="1"/>
  <c r="AK74" i="18" a="1"/>
  <c r="AK74" i="18" s="1"/>
  <c r="AL74" i="18" a="1"/>
  <c r="AL74" i="18" s="1"/>
  <c r="AM74" i="18" a="1"/>
  <c r="AM74" i="18" s="1"/>
  <c r="AN74" i="18" a="1"/>
  <c r="AN74" i="18" s="1"/>
  <c r="AO74" i="18" a="1"/>
  <c r="AO74" i="18" s="1"/>
  <c r="AP74" i="18" a="1"/>
  <c r="AP74" i="18" s="1"/>
  <c r="AQ74" i="18" a="1"/>
  <c r="AQ74" i="18" s="1"/>
  <c r="AR74" i="18" a="1"/>
  <c r="AR74" i="18" s="1"/>
  <c r="AS74" i="18" a="1"/>
  <c r="AS74" i="18" s="1"/>
  <c r="AT74" i="18" a="1"/>
  <c r="AT74" i="18" s="1"/>
  <c r="AA75" i="18" a="1"/>
  <c r="AA75" i="18" s="1"/>
  <c r="AB75" i="18" a="1"/>
  <c r="AB75" i="18" s="1"/>
  <c r="AC75" i="18" a="1"/>
  <c r="AC75" i="18" s="1"/>
  <c r="AD75" i="18" a="1"/>
  <c r="AD75" i="18" s="1"/>
  <c r="AE75" i="18" a="1"/>
  <c r="AE75" i="18" s="1"/>
  <c r="AF75" i="18" a="1"/>
  <c r="AF75" i="18" s="1"/>
  <c r="AG75" i="18" a="1"/>
  <c r="AG75" i="18" s="1"/>
  <c r="AH75" i="18" a="1"/>
  <c r="AH75" i="18" s="1"/>
  <c r="AI75" i="18" a="1"/>
  <c r="AI75" i="18" s="1"/>
  <c r="AJ75" i="18" a="1"/>
  <c r="AJ75" i="18" s="1"/>
  <c r="AK75" i="18" a="1"/>
  <c r="AK75" i="18" s="1"/>
  <c r="AL75" i="18" a="1"/>
  <c r="AL75" i="18" s="1"/>
  <c r="AM75" i="18" a="1"/>
  <c r="AM75" i="18" s="1"/>
  <c r="AN75" i="18" a="1"/>
  <c r="AN75" i="18" s="1"/>
  <c r="AO75" i="18" a="1"/>
  <c r="AO75" i="18" s="1"/>
  <c r="AP75" i="18" a="1"/>
  <c r="AP75" i="18" s="1"/>
  <c r="AQ75" i="18" a="1"/>
  <c r="AQ75" i="18" s="1"/>
  <c r="AR75" i="18" a="1"/>
  <c r="AR75" i="18" s="1"/>
  <c r="AS75" i="18" a="1"/>
  <c r="AS75" i="18" s="1"/>
  <c r="AT75" i="18" a="1"/>
  <c r="AT75" i="18" s="1"/>
  <c r="AA76" i="18" a="1"/>
  <c r="AA76" i="18" s="1"/>
  <c r="AB76" i="18" a="1"/>
  <c r="AB76" i="18" s="1"/>
  <c r="AC76" i="18" a="1"/>
  <c r="AC76" i="18" s="1"/>
  <c r="AD76" i="18" a="1"/>
  <c r="AD76" i="18" s="1"/>
  <c r="AE76" i="18" a="1"/>
  <c r="AE76" i="18" s="1"/>
  <c r="AF76" i="18" a="1"/>
  <c r="AF76" i="18" s="1"/>
  <c r="AG76" i="18" a="1"/>
  <c r="AG76" i="18" s="1"/>
  <c r="AH76" i="18" a="1"/>
  <c r="AH76" i="18" s="1"/>
  <c r="AI76" i="18" a="1"/>
  <c r="AI76" i="18" s="1"/>
  <c r="AJ76" i="18" a="1"/>
  <c r="AJ76" i="18" s="1"/>
  <c r="AK76" i="18" a="1"/>
  <c r="AK76" i="18" s="1"/>
  <c r="AL76" i="18" a="1"/>
  <c r="AL76" i="18" s="1"/>
  <c r="AM76" i="18" a="1"/>
  <c r="AM76" i="18" s="1"/>
  <c r="AN76" i="18" a="1"/>
  <c r="AN76" i="18" s="1"/>
  <c r="AO76" i="18" a="1"/>
  <c r="AO76" i="18" s="1"/>
  <c r="AP76" i="18" a="1"/>
  <c r="AP76" i="18" s="1"/>
  <c r="AQ76" i="18" a="1"/>
  <c r="AQ76" i="18" s="1"/>
  <c r="AR76" i="18" a="1"/>
  <c r="AR76" i="18" s="1"/>
  <c r="AS76" i="18" a="1"/>
  <c r="AS76" i="18" s="1"/>
  <c r="AT76" i="18" a="1"/>
  <c r="AT76" i="18" s="1"/>
  <c r="AA77" i="18" a="1"/>
  <c r="AA77" i="18" s="1"/>
  <c r="AB77" i="18" a="1"/>
  <c r="AB77" i="18" s="1"/>
  <c r="AC77" i="18" a="1"/>
  <c r="AC77" i="18" s="1"/>
  <c r="AD77" i="18" a="1"/>
  <c r="AD77" i="18" s="1"/>
  <c r="AE77" i="18" a="1"/>
  <c r="AE77" i="18" s="1"/>
  <c r="AF77" i="18" a="1"/>
  <c r="AF77" i="18" s="1"/>
  <c r="AG77" i="18" a="1"/>
  <c r="AG77" i="18" s="1"/>
  <c r="AH77" i="18" a="1"/>
  <c r="AH77" i="18" s="1"/>
  <c r="AI77" i="18" a="1"/>
  <c r="AI77" i="18" s="1"/>
  <c r="AJ77" i="18" a="1"/>
  <c r="AJ77" i="18" s="1"/>
  <c r="AK77" i="18" a="1"/>
  <c r="AK77" i="18" s="1"/>
  <c r="AL77" i="18" a="1"/>
  <c r="AL77" i="18" s="1"/>
  <c r="AM77" i="18" a="1"/>
  <c r="AM77" i="18" s="1"/>
  <c r="AN77" i="18" a="1"/>
  <c r="AN77" i="18" s="1"/>
  <c r="AO77" i="18" a="1"/>
  <c r="AO77" i="18" s="1"/>
  <c r="AP77" i="18" a="1"/>
  <c r="AP77" i="18" s="1"/>
  <c r="AQ77" i="18" a="1"/>
  <c r="AQ77" i="18" s="1"/>
  <c r="AR77" i="18" a="1"/>
  <c r="AR77" i="18" s="1"/>
  <c r="AS77" i="18" a="1"/>
  <c r="AS77" i="18" s="1"/>
  <c r="AT77" i="18" a="1"/>
  <c r="AT77" i="18" s="1"/>
  <c r="AA78" i="18" a="1"/>
  <c r="AA78" i="18" s="1"/>
  <c r="AB78" i="18" a="1"/>
  <c r="AB78" i="18" s="1"/>
  <c r="AC78" i="18" a="1"/>
  <c r="AC78" i="18" s="1"/>
  <c r="AD78" i="18" a="1"/>
  <c r="AD78" i="18" s="1"/>
  <c r="AE78" i="18" a="1"/>
  <c r="AE78" i="18" s="1"/>
  <c r="AF78" i="18" a="1"/>
  <c r="AF78" i="18" s="1"/>
  <c r="AG78" i="18" a="1"/>
  <c r="AG78" i="18" s="1"/>
  <c r="AH78" i="18" a="1"/>
  <c r="AH78" i="18" s="1"/>
  <c r="AI78" i="18" a="1"/>
  <c r="AI78" i="18" s="1"/>
  <c r="AJ78" i="18" a="1"/>
  <c r="AJ78" i="18" s="1"/>
  <c r="AK78" i="18" a="1"/>
  <c r="AK78" i="18" s="1"/>
  <c r="AL78" i="18" a="1"/>
  <c r="AL78" i="18" s="1"/>
  <c r="AM78" i="18" a="1"/>
  <c r="AM78" i="18" s="1"/>
  <c r="AN78" i="18" a="1"/>
  <c r="AN78" i="18" s="1"/>
  <c r="AO78" i="18" a="1"/>
  <c r="AO78" i="18" s="1"/>
  <c r="AP78" i="18" a="1"/>
  <c r="AP78" i="18" s="1"/>
  <c r="AQ78" i="18" a="1"/>
  <c r="AQ78" i="18" s="1"/>
  <c r="AR78" i="18" a="1"/>
  <c r="AR78" i="18" s="1"/>
  <c r="AS78" i="18" a="1"/>
  <c r="AS78" i="18" s="1"/>
  <c r="AT78" i="18" a="1"/>
  <c r="AT78" i="18" s="1"/>
  <c r="AA79" i="18" a="1"/>
  <c r="AA79" i="18" s="1"/>
  <c r="AB79" i="18" a="1"/>
  <c r="AB79" i="18" s="1"/>
  <c r="AC79" i="18" a="1"/>
  <c r="AC79" i="18" s="1"/>
  <c r="AD79" i="18" a="1"/>
  <c r="AD79" i="18" s="1"/>
  <c r="AE79" i="18" a="1"/>
  <c r="AE79" i="18" s="1"/>
  <c r="AF79" i="18" a="1"/>
  <c r="AF79" i="18" s="1"/>
  <c r="AG79" i="18" a="1"/>
  <c r="AG79" i="18" s="1"/>
  <c r="AH79" i="18" a="1"/>
  <c r="AH79" i="18" s="1"/>
  <c r="AI79" i="18" a="1"/>
  <c r="AI79" i="18" s="1"/>
  <c r="AJ79" i="18" a="1"/>
  <c r="AJ79" i="18" s="1"/>
  <c r="AK79" i="18" a="1"/>
  <c r="AK79" i="18" s="1"/>
  <c r="AL79" i="18" a="1"/>
  <c r="AL79" i="18" s="1"/>
  <c r="AM79" i="18" a="1"/>
  <c r="AM79" i="18" s="1"/>
  <c r="AN79" i="18" a="1"/>
  <c r="AN79" i="18" s="1"/>
  <c r="AO79" i="18" a="1"/>
  <c r="AO79" i="18" s="1"/>
  <c r="AP79" i="18" a="1"/>
  <c r="AP79" i="18" s="1"/>
  <c r="AQ79" i="18" a="1"/>
  <c r="AQ79" i="18" s="1"/>
  <c r="AR79" i="18" a="1"/>
  <c r="AR79" i="18" s="1"/>
  <c r="AS79" i="18" a="1"/>
  <c r="AS79" i="18" s="1"/>
  <c r="AT79" i="18" a="1"/>
  <c r="AT79" i="18" s="1"/>
  <c r="AA80" i="18" a="1"/>
  <c r="AA80" i="18" s="1"/>
  <c r="AB80" i="18" a="1"/>
  <c r="AB80" i="18" s="1"/>
  <c r="AC80" i="18" a="1"/>
  <c r="AC80" i="18" s="1"/>
  <c r="AD80" i="18" a="1"/>
  <c r="AD80" i="18" s="1"/>
  <c r="AE80" i="18" a="1"/>
  <c r="AE80" i="18" s="1"/>
  <c r="AF80" i="18" a="1"/>
  <c r="AF80" i="18" s="1"/>
  <c r="AG80" i="18" a="1"/>
  <c r="AG80" i="18" s="1"/>
  <c r="AH80" i="18" a="1"/>
  <c r="AH80" i="18" s="1"/>
  <c r="AI80" i="18" a="1"/>
  <c r="AI80" i="18" s="1"/>
  <c r="AJ80" i="18" a="1"/>
  <c r="AJ80" i="18" s="1"/>
  <c r="AK80" i="18" a="1"/>
  <c r="AK80" i="18" s="1"/>
  <c r="AL80" i="18" a="1"/>
  <c r="AL80" i="18" s="1"/>
  <c r="AM80" i="18" a="1"/>
  <c r="AM80" i="18" s="1"/>
  <c r="AN80" i="18" a="1"/>
  <c r="AN80" i="18" s="1"/>
  <c r="AO80" i="18" a="1"/>
  <c r="AO80" i="18" s="1"/>
  <c r="AP80" i="18" a="1"/>
  <c r="AP80" i="18" s="1"/>
  <c r="AQ80" i="18" a="1"/>
  <c r="AQ80" i="18" s="1"/>
  <c r="AR80" i="18" a="1"/>
  <c r="AR80" i="18" s="1"/>
  <c r="AS80" i="18" a="1"/>
  <c r="AS80" i="18" s="1"/>
  <c r="AT80" i="18" a="1"/>
  <c r="AT80" i="18" s="1"/>
  <c r="AA81" i="18" a="1"/>
  <c r="AA81" i="18" s="1"/>
  <c r="AB81" i="18" a="1"/>
  <c r="AB81" i="18" s="1"/>
  <c r="AC81" i="18" a="1"/>
  <c r="AC81" i="18" s="1"/>
  <c r="AD81" i="18" a="1"/>
  <c r="AD81" i="18" s="1"/>
  <c r="AE81" i="18" a="1"/>
  <c r="AE81" i="18" s="1"/>
  <c r="AF81" i="18" a="1"/>
  <c r="AF81" i="18" s="1"/>
  <c r="AG81" i="18" a="1"/>
  <c r="AG81" i="18" s="1"/>
  <c r="AH81" i="18" a="1"/>
  <c r="AH81" i="18" s="1"/>
  <c r="AI81" i="18" a="1"/>
  <c r="AI81" i="18" s="1"/>
  <c r="AJ81" i="18" a="1"/>
  <c r="AJ81" i="18" s="1"/>
  <c r="AK81" i="18" a="1"/>
  <c r="AK81" i="18" s="1"/>
  <c r="AL81" i="18" a="1"/>
  <c r="AL81" i="18" s="1"/>
  <c r="AM81" i="18" a="1"/>
  <c r="AM81" i="18" s="1"/>
  <c r="AN81" i="18" a="1"/>
  <c r="AN81" i="18" s="1"/>
  <c r="AO81" i="18" a="1"/>
  <c r="AO81" i="18" s="1"/>
  <c r="AP81" i="18" a="1"/>
  <c r="AP81" i="18" s="1"/>
  <c r="AQ81" i="18" a="1"/>
  <c r="AQ81" i="18" s="1"/>
  <c r="AR81" i="18" a="1"/>
  <c r="AR81" i="18" s="1"/>
  <c r="AS81" i="18" a="1"/>
  <c r="AS81" i="18" s="1"/>
  <c r="AT81" i="18" a="1"/>
  <c r="AT81" i="18" s="1"/>
  <c r="AA82" i="18" a="1"/>
  <c r="AA82" i="18" s="1"/>
  <c r="AB82" i="18" a="1"/>
  <c r="AB82" i="18" s="1"/>
  <c r="AC82" i="18" a="1"/>
  <c r="AC82" i="18" s="1"/>
  <c r="AD82" i="18" a="1"/>
  <c r="AD82" i="18" s="1"/>
  <c r="AE82" i="18" a="1"/>
  <c r="AE82" i="18" s="1"/>
  <c r="AF82" i="18" a="1"/>
  <c r="AF82" i="18" s="1"/>
  <c r="AG82" i="18" a="1"/>
  <c r="AG82" i="18" s="1"/>
  <c r="AH82" i="18" a="1"/>
  <c r="AH82" i="18" s="1"/>
  <c r="AI82" i="18" a="1"/>
  <c r="AI82" i="18" s="1"/>
  <c r="AJ82" i="18" a="1"/>
  <c r="AJ82" i="18" s="1"/>
  <c r="AK82" i="18" a="1"/>
  <c r="AK82" i="18" s="1"/>
  <c r="AL82" i="18" a="1"/>
  <c r="AL82" i="18" s="1"/>
  <c r="AM82" i="18" a="1"/>
  <c r="AM82" i="18" s="1"/>
  <c r="AN82" i="18" a="1"/>
  <c r="AN82" i="18" s="1"/>
  <c r="AO82" i="18" a="1"/>
  <c r="AO82" i="18" s="1"/>
  <c r="AP82" i="18" a="1"/>
  <c r="AP82" i="18" s="1"/>
  <c r="AQ82" i="18" a="1"/>
  <c r="AQ82" i="18" s="1"/>
  <c r="AR82" i="18" a="1"/>
  <c r="AR82" i="18" s="1"/>
  <c r="AS82" i="18" a="1"/>
  <c r="AS82" i="18" s="1"/>
  <c r="AT82" i="18" a="1"/>
  <c r="AT82" i="18" s="1"/>
  <c r="AA83" i="18" a="1"/>
  <c r="AA83" i="18" s="1"/>
  <c r="AB83" i="18" a="1"/>
  <c r="AB83" i="18" s="1"/>
  <c r="AC83" i="18" a="1"/>
  <c r="AC83" i="18" s="1"/>
  <c r="AD83" i="18" a="1"/>
  <c r="AD83" i="18" s="1"/>
  <c r="AE83" i="18" a="1"/>
  <c r="AE83" i="18" s="1"/>
  <c r="AF83" i="18" a="1"/>
  <c r="AF83" i="18" s="1"/>
  <c r="AG83" i="18" a="1"/>
  <c r="AG83" i="18" s="1"/>
  <c r="AH83" i="18" a="1"/>
  <c r="AH83" i="18" s="1"/>
  <c r="AI83" i="18" a="1"/>
  <c r="AI83" i="18" s="1"/>
  <c r="AJ83" i="18" a="1"/>
  <c r="AJ83" i="18" s="1"/>
  <c r="AK83" i="18" a="1"/>
  <c r="AK83" i="18" s="1"/>
  <c r="AL83" i="18" a="1"/>
  <c r="AL83" i="18" s="1"/>
  <c r="AM83" i="18" a="1"/>
  <c r="AM83" i="18" s="1"/>
  <c r="AN83" i="18" a="1"/>
  <c r="AN83" i="18" s="1"/>
  <c r="AO83" i="18" a="1"/>
  <c r="AO83" i="18" s="1"/>
  <c r="AP83" i="18" a="1"/>
  <c r="AP83" i="18" s="1"/>
  <c r="AQ83" i="18" a="1"/>
  <c r="AQ83" i="18" s="1"/>
  <c r="AR83" i="18" a="1"/>
  <c r="AR83" i="18" s="1"/>
  <c r="AS83" i="18" a="1"/>
  <c r="AS83" i="18" s="1"/>
  <c r="AT83" i="18" a="1"/>
  <c r="AT83" i="18" s="1"/>
  <c r="AA84" i="18" a="1"/>
  <c r="AA84" i="18" s="1"/>
  <c r="AB84" i="18" a="1"/>
  <c r="AB84" i="18" s="1"/>
  <c r="AC84" i="18" a="1"/>
  <c r="AC84" i="18" s="1"/>
  <c r="AD84" i="18" a="1"/>
  <c r="AD84" i="18" s="1"/>
  <c r="AE84" i="18" a="1"/>
  <c r="AE84" i="18" s="1"/>
  <c r="AF84" i="18" a="1"/>
  <c r="AF84" i="18" s="1"/>
  <c r="AG84" i="18" a="1"/>
  <c r="AG84" i="18" s="1"/>
  <c r="AH84" i="18" a="1"/>
  <c r="AH84" i="18" s="1"/>
  <c r="AI84" i="18" a="1"/>
  <c r="AI84" i="18" s="1"/>
  <c r="AJ84" i="18" a="1"/>
  <c r="AJ84" i="18" s="1"/>
  <c r="AK84" i="18" a="1"/>
  <c r="AK84" i="18" s="1"/>
  <c r="AL84" i="18" a="1"/>
  <c r="AL84" i="18" s="1"/>
  <c r="AM84" i="18" a="1"/>
  <c r="AM84" i="18" s="1"/>
  <c r="AN84" i="18" a="1"/>
  <c r="AN84" i="18" s="1"/>
  <c r="AO84" i="18" a="1"/>
  <c r="AO84" i="18" s="1"/>
  <c r="AP84" i="18" a="1"/>
  <c r="AP84" i="18" s="1"/>
  <c r="AQ84" i="18" a="1"/>
  <c r="AQ84" i="18" s="1"/>
  <c r="AR84" i="18" a="1"/>
  <c r="AR84" i="18" s="1"/>
  <c r="AS84" i="18" a="1"/>
  <c r="AS84" i="18" s="1"/>
  <c r="AT84" i="18" a="1"/>
  <c r="AT84" i="18" s="1"/>
  <c r="AA85" i="18" a="1"/>
  <c r="AA85" i="18" s="1"/>
  <c r="AB85" i="18" a="1"/>
  <c r="AB85" i="18" s="1"/>
  <c r="AC85" i="18" a="1"/>
  <c r="AC85" i="18" s="1"/>
  <c r="AD85" i="18" a="1"/>
  <c r="AD85" i="18" s="1"/>
  <c r="AE85" i="18" a="1"/>
  <c r="AE85" i="18" s="1"/>
  <c r="AF85" i="18" a="1"/>
  <c r="AF85" i="18" s="1"/>
  <c r="AG85" i="18" a="1"/>
  <c r="AG85" i="18" s="1"/>
  <c r="AH85" i="18" a="1"/>
  <c r="AH85" i="18" s="1"/>
  <c r="AI85" i="18" a="1"/>
  <c r="AI85" i="18" s="1"/>
  <c r="AJ85" i="18" a="1"/>
  <c r="AJ85" i="18" s="1"/>
  <c r="AK85" i="18" a="1"/>
  <c r="AK85" i="18" s="1"/>
  <c r="AL85" i="18" a="1"/>
  <c r="AL85" i="18" s="1"/>
  <c r="AM85" i="18" a="1"/>
  <c r="AM85" i="18" s="1"/>
  <c r="AN85" i="18" a="1"/>
  <c r="AN85" i="18" s="1"/>
  <c r="AO85" i="18" a="1"/>
  <c r="AO85" i="18" s="1"/>
  <c r="AP85" i="18" a="1"/>
  <c r="AP85" i="18" s="1"/>
  <c r="AQ85" i="18" a="1"/>
  <c r="AQ85" i="18" s="1"/>
  <c r="AR85" i="18" a="1"/>
  <c r="AR85" i="18" s="1"/>
  <c r="AS85" i="18" a="1"/>
  <c r="AS85" i="18" s="1"/>
  <c r="AT85" i="18" a="1"/>
  <c r="AT85" i="18" s="1"/>
  <c r="AA86" i="18" a="1"/>
  <c r="AA86" i="18" s="1"/>
  <c r="AB86" i="18" a="1"/>
  <c r="AB86" i="18" s="1"/>
  <c r="AC86" i="18" a="1"/>
  <c r="AC86" i="18" s="1"/>
  <c r="AD86" i="18" a="1"/>
  <c r="AD86" i="18" s="1"/>
  <c r="AE86" i="18" a="1"/>
  <c r="AE86" i="18" s="1"/>
  <c r="AF86" i="18" a="1"/>
  <c r="AF86" i="18" s="1"/>
  <c r="AG86" i="18" a="1"/>
  <c r="AG86" i="18" s="1"/>
  <c r="AH86" i="18" a="1"/>
  <c r="AH86" i="18" s="1"/>
  <c r="AI86" i="18" a="1"/>
  <c r="AI86" i="18" s="1"/>
  <c r="AJ86" i="18" a="1"/>
  <c r="AJ86" i="18" s="1"/>
  <c r="AK86" i="18" a="1"/>
  <c r="AK86" i="18" s="1"/>
  <c r="AL86" i="18" a="1"/>
  <c r="AL86" i="18" s="1"/>
  <c r="AM86" i="18" a="1"/>
  <c r="AM86" i="18" s="1"/>
  <c r="AN86" i="18" a="1"/>
  <c r="AN86" i="18" s="1"/>
  <c r="AO86" i="18" a="1"/>
  <c r="AO86" i="18" s="1"/>
  <c r="AP86" i="18" a="1"/>
  <c r="AP86" i="18" s="1"/>
  <c r="AQ86" i="18" a="1"/>
  <c r="AQ86" i="18" s="1"/>
  <c r="AR86" i="18" a="1"/>
  <c r="AR86" i="18" s="1"/>
  <c r="AS86" i="18" a="1"/>
  <c r="AS86" i="18" s="1"/>
  <c r="AT86" i="18" a="1"/>
  <c r="AT86" i="18" s="1"/>
  <c r="AA87" i="18" a="1"/>
  <c r="AA87" i="18" s="1"/>
  <c r="AB87" i="18" a="1"/>
  <c r="AB87" i="18" s="1"/>
  <c r="AC87" i="18" a="1"/>
  <c r="AC87" i="18" s="1"/>
  <c r="AD87" i="18" a="1"/>
  <c r="AD87" i="18" s="1"/>
  <c r="AE87" i="18" a="1"/>
  <c r="AE87" i="18" s="1"/>
  <c r="AF87" i="18" a="1"/>
  <c r="AF87" i="18" s="1"/>
  <c r="AG87" i="18" a="1"/>
  <c r="AG87" i="18" s="1"/>
  <c r="AH87" i="18" a="1"/>
  <c r="AH87" i="18" s="1"/>
  <c r="AI87" i="18" a="1"/>
  <c r="AI87" i="18" s="1"/>
  <c r="AJ87" i="18" a="1"/>
  <c r="AJ87" i="18" s="1"/>
  <c r="AK87" i="18" a="1"/>
  <c r="AK87" i="18" s="1"/>
  <c r="AL87" i="18" a="1"/>
  <c r="AL87" i="18" s="1"/>
  <c r="AM87" i="18" a="1"/>
  <c r="AM87" i="18" s="1"/>
  <c r="AN87" i="18" a="1"/>
  <c r="AN87" i="18" s="1"/>
  <c r="AO87" i="18" a="1"/>
  <c r="AO87" i="18" s="1"/>
  <c r="AP87" i="18" a="1"/>
  <c r="AP87" i="18" s="1"/>
  <c r="AQ87" i="18" a="1"/>
  <c r="AQ87" i="18" s="1"/>
  <c r="AR87" i="18" a="1"/>
  <c r="AR87" i="18" s="1"/>
  <c r="AS87" i="18" a="1"/>
  <c r="AS87" i="18" s="1"/>
  <c r="AT87" i="18" a="1"/>
  <c r="AT87" i="18" s="1"/>
  <c r="AA88" i="18" a="1"/>
  <c r="AA88" i="18" s="1"/>
  <c r="AB88" i="18" a="1"/>
  <c r="AB88" i="18" s="1"/>
  <c r="AC88" i="18" a="1"/>
  <c r="AC88" i="18" s="1"/>
  <c r="AD88" i="18" a="1"/>
  <c r="AD88" i="18" s="1"/>
  <c r="AE88" i="18" a="1"/>
  <c r="AE88" i="18" s="1"/>
  <c r="AF88" i="18" a="1"/>
  <c r="AF88" i="18" s="1"/>
  <c r="AG88" i="18" a="1"/>
  <c r="AG88" i="18" s="1"/>
  <c r="AH88" i="18" a="1"/>
  <c r="AH88" i="18" s="1"/>
  <c r="AI88" i="18" a="1"/>
  <c r="AI88" i="18" s="1"/>
  <c r="AJ88" i="18" a="1"/>
  <c r="AJ88" i="18" s="1"/>
  <c r="AK88" i="18" a="1"/>
  <c r="AK88" i="18" s="1"/>
  <c r="AL88" i="18" a="1"/>
  <c r="AL88" i="18" s="1"/>
  <c r="AM88" i="18" a="1"/>
  <c r="AM88" i="18" s="1"/>
  <c r="AN88" i="18" a="1"/>
  <c r="AN88" i="18" s="1"/>
  <c r="AO88" i="18" a="1"/>
  <c r="AO88" i="18" s="1"/>
  <c r="AP88" i="18" a="1"/>
  <c r="AP88" i="18" s="1"/>
  <c r="AQ88" i="18" a="1"/>
  <c r="AQ88" i="18" s="1"/>
  <c r="AR88" i="18" a="1"/>
  <c r="AR88" i="18" s="1"/>
  <c r="AS88" i="18" a="1"/>
  <c r="AS88" i="18" s="1"/>
  <c r="AT88" i="18" a="1"/>
  <c r="AT88" i="18" s="1"/>
  <c r="AA89" i="18" a="1"/>
  <c r="AA89" i="18" s="1"/>
  <c r="AB89" i="18" a="1"/>
  <c r="AB89" i="18" s="1"/>
  <c r="AC89" i="18" a="1"/>
  <c r="AC89" i="18" s="1"/>
  <c r="AD89" i="18" a="1"/>
  <c r="AD89" i="18" s="1"/>
  <c r="AE89" i="18" a="1"/>
  <c r="AE89" i="18" s="1"/>
  <c r="AF89" i="18" a="1"/>
  <c r="AF89" i="18" s="1"/>
  <c r="AG89" i="18" a="1"/>
  <c r="AG89" i="18" s="1"/>
  <c r="AH89" i="18" a="1"/>
  <c r="AH89" i="18" s="1"/>
  <c r="AI89" i="18" a="1"/>
  <c r="AI89" i="18" s="1"/>
  <c r="AJ89" i="18" a="1"/>
  <c r="AJ89" i="18" s="1"/>
  <c r="AK89" i="18" a="1"/>
  <c r="AK89" i="18" s="1"/>
  <c r="AL89" i="18" a="1"/>
  <c r="AL89" i="18" s="1"/>
  <c r="AM89" i="18" a="1"/>
  <c r="AM89" i="18" s="1"/>
  <c r="AN89" i="18" a="1"/>
  <c r="AN89" i="18" s="1"/>
  <c r="AO89" i="18" a="1"/>
  <c r="AO89" i="18" s="1"/>
  <c r="AP89" i="18" a="1"/>
  <c r="AP89" i="18" s="1"/>
  <c r="AQ89" i="18" a="1"/>
  <c r="AQ89" i="18" s="1"/>
  <c r="AR89" i="18" a="1"/>
  <c r="AR89" i="18" s="1"/>
  <c r="AS89" i="18" a="1"/>
  <c r="AS89" i="18" s="1"/>
  <c r="AT89" i="18" a="1"/>
  <c r="AT89" i="18" s="1"/>
  <c r="AA90" i="18" a="1"/>
  <c r="AA90" i="18" s="1"/>
  <c r="AB90" i="18" a="1"/>
  <c r="AB90" i="18" s="1"/>
  <c r="AC90" i="18" a="1"/>
  <c r="AC90" i="18" s="1"/>
  <c r="AD90" i="18" a="1"/>
  <c r="AD90" i="18" s="1"/>
  <c r="AE90" i="18" a="1"/>
  <c r="AE90" i="18" s="1"/>
  <c r="AF90" i="18" a="1"/>
  <c r="AF90" i="18" s="1"/>
  <c r="AG90" i="18" a="1"/>
  <c r="AG90" i="18" s="1"/>
  <c r="AH90" i="18" a="1"/>
  <c r="AH90" i="18" s="1"/>
  <c r="AI90" i="18" a="1"/>
  <c r="AI90" i="18" s="1"/>
  <c r="AJ90" i="18" a="1"/>
  <c r="AJ90" i="18" s="1"/>
  <c r="AK90" i="18" a="1"/>
  <c r="AK90" i="18" s="1"/>
  <c r="AL90" i="18" a="1"/>
  <c r="AL90" i="18" s="1"/>
  <c r="AM90" i="18" a="1"/>
  <c r="AM90" i="18" s="1"/>
  <c r="AN90" i="18" a="1"/>
  <c r="AN90" i="18" s="1"/>
  <c r="AO90" i="18" a="1"/>
  <c r="AO90" i="18" s="1"/>
  <c r="AP90" i="18" a="1"/>
  <c r="AP90" i="18" s="1"/>
  <c r="AQ90" i="18" a="1"/>
  <c r="AQ90" i="18" s="1"/>
  <c r="AR90" i="18" a="1"/>
  <c r="AR90" i="18" s="1"/>
  <c r="AS90" i="18" a="1"/>
  <c r="AS90" i="18" s="1"/>
  <c r="AT90" i="18" a="1"/>
  <c r="AT90" i="18" s="1"/>
  <c r="AA91" i="18" a="1"/>
  <c r="AA91" i="18" s="1"/>
  <c r="AB91" i="18" a="1"/>
  <c r="AB91" i="18" s="1"/>
  <c r="AC91" i="18" a="1"/>
  <c r="AC91" i="18" s="1"/>
  <c r="AD91" i="18" a="1"/>
  <c r="AD91" i="18" s="1"/>
  <c r="AE91" i="18" a="1"/>
  <c r="AE91" i="18" s="1"/>
  <c r="AF91" i="18" a="1"/>
  <c r="AF91" i="18" s="1"/>
  <c r="AG91" i="18" a="1"/>
  <c r="AG91" i="18" s="1"/>
  <c r="AH91" i="18" a="1"/>
  <c r="AH91" i="18" s="1"/>
  <c r="AI91" i="18" a="1"/>
  <c r="AI91" i="18" s="1"/>
  <c r="AJ91" i="18" a="1"/>
  <c r="AJ91" i="18" s="1"/>
  <c r="AK91" i="18" a="1"/>
  <c r="AK91" i="18" s="1"/>
  <c r="AL91" i="18" a="1"/>
  <c r="AL91" i="18" s="1"/>
  <c r="AM91" i="18" a="1"/>
  <c r="AM91" i="18" s="1"/>
  <c r="AN91" i="18" a="1"/>
  <c r="AN91" i="18" s="1"/>
  <c r="AO91" i="18" a="1"/>
  <c r="AO91" i="18" s="1"/>
  <c r="AP91" i="18" a="1"/>
  <c r="AP91" i="18" s="1"/>
  <c r="AQ91" i="18" a="1"/>
  <c r="AQ91" i="18" s="1"/>
  <c r="AR91" i="18" a="1"/>
  <c r="AR91" i="18" s="1"/>
  <c r="AS91" i="18" a="1"/>
  <c r="AS91" i="18" s="1"/>
  <c r="AT91" i="18" a="1"/>
  <c r="AT91" i="18" s="1"/>
  <c r="AA92" i="18" a="1"/>
  <c r="AA92" i="18" s="1"/>
  <c r="AB92" i="18" a="1"/>
  <c r="AB92" i="18" s="1"/>
  <c r="AC92" i="18" a="1"/>
  <c r="AC92" i="18" s="1"/>
  <c r="AD92" i="18" a="1"/>
  <c r="AD92" i="18" s="1"/>
  <c r="AE92" i="18" a="1"/>
  <c r="AE92" i="18" s="1"/>
  <c r="AF92" i="18" a="1"/>
  <c r="AF92" i="18" s="1"/>
  <c r="AG92" i="18" a="1"/>
  <c r="AG92" i="18" s="1"/>
  <c r="AH92" i="18" a="1"/>
  <c r="AH92" i="18" s="1"/>
  <c r="AI92" i="18" a="1"/>
  <c r="AI92" i="18" s="1"/>
  <c r="AJ92" i="18" a="1"/>
  <c r="AJ92" i="18" s="1"/>
  <c r="AK92" i="18" a="1"/>
  <c r="AK92" i="18" s="1"/>
  <c r="AL92" i="18" a="1"/>
  <c r="AL92" i="18" s="1"/>
  <c r="AM92" i="18" a="1"/>
  <c r="AM92" i="18" s="1"/>
  <c r="AN92" i="18" a="1"/>
  <c r="AN92" i="18" s="1"/>
  <c r="AO92" i="18" a="1"/>
  <c r="AO92" i="18" s="1"/>
  <c r="AP92" i="18" a="1"/>
  <c r="AP92" i="18" s="1"/>
  <c r="AQ92" i="18" a="1"/>
  <c r="AQ92" i="18" s="1"/>
  <c r="AR92" i="18" a="1"/>
  <c r="AR92" i="18" s="1"/>
  <c r="AS92" i="18" a="1"/>
  <c r="AS92" i="18" s="1"/>
  <c r="AT92" i="18" a="1"/>
  <c r="AT92" i="18" s="1"/>
  <c r="AA93" i="18" a="1"/>
  <c r="AA93" i="18" s="1"/>
  <c r="AB93" i="18" a="1"/>
  <c r="AB93" i="18" s="1"/>
  <c r="AC93" i="18" a="1"/>
  <c r="AC93" i="18" s="1"/>
  <c r="AD93" i="18" a="1"/>
  <c r="AD93" i="18" s="1"/>
  <c r="AE93" i="18" a="1"/>
  <c r="AE93" i="18" s="1"/>
  <c r="AF93" i="18" a="1"/>
  <c r="AF93" i="18" s="1"/>
  <c r="AG93" i="18" a="1"/>
  <c r="AG93" i="18" s="1"/>
  <c r="AH93" i="18" a="1"/>
  <c r="AH93" i="18" s="1"/>
  <c r="AI93" i="18" a="1"/>
  <c r="AI93" i="18" s="1"/>
  <c r="AJ93" i="18" a="1"/>
  <c r="AJ93" i="18" s="1"/>
  <c r="AK93" i="18" a="1"/>
  <c r="AK93" i="18" s="1"/>
  <c r="AL93" i="18" a="1"/>
  <c r="AL93" i="18" s="1"/>
  <c r="AM93" i="18" a="1"/>
  <c r="AM93" i="18" s="1"/>
  <c r="AN93" i="18" a="1"/>
  <c r="AN93" i="18" s="1"/>
  <c r="AO93" i="18" a="1"/>
  <c r="AO93" i="18" s="1"/>
  <c r="AP93" i="18" a="1"/>
  <c r="AP93" i="18" s="1"/>
  <c r="AQ93" i="18" a="1"/>
  <c r="AQ93" i="18" s="1"/>
  <c r="AR93" i="18" a="1"/>
  <c r="AR93" i="18" s="1"/>
  <c r="AS93" i="18" a="1"/>
  <c r="AS93" i="18" s="1"/>
  <c r="AT93" i="18" a="1"/>
  <c r="AT93" i="18" s="1"/>
  <c r="AA94" i="18" a="1"/>
  <c r="AA94" i="18" s="1"/>
  <c r="AB94" i="18" a="1"/>
  <c r="AB94" i="18" s="1"/>
  <c r="AC94" i="18" a="1"/>
  <c r="AC94" i="18" s="1"/>
  <c r="AD94" i="18" a="1"/>
  <c r="AD94" i="18" s="1"/>
  <c r="AE94" i="18" a="1"/>
  <c r="AE94" i="18" s="1"/>
  <c r="AF94" i="18" a="1"/>
  <c r="AF94" i="18" s="1"/>
  <c r="AG94" i="18" a="1"/>
  <c r="AG94" i="18" s="1"/>
  <c r="AH94" i="18" a="1"/>
  <c r="AH94" i="18" s="1"/>
  <c r="AI94" i="18" a="1"/>
  <c r="AI94" i="18" s="1"/>
  <c r="AJ94" i="18" a="1"/>
  <c r="AJ94" i="18" s="1"/>
  <c r="AK94" i="18" a="1"/>
  <c r="AK94" i="18" s="1"/>
  <c r="AL94" i="18" a="1"/>
  <c r="AL94" i="18" s="1"/>
  <c r="AM94" i="18" a="1"/>
  <c r="AM94" i="18" s="1"/>
  <c r="AN94" i="18" a="1"/>
  <c r="AN94" i="18" s="1"/>
  <c r="AO94" i="18" a="1"/>
  <c r="AO94" i="18" s="1"/>
  <c r="AP94" i="18" a="1"/>
  <c r="AP94" i="18" s="1"/>
  <c r="AQ94" i="18" a="1"/>
  <c r="AQ94" i="18" s="1"/>
  <c r="AR94" i="18" a="1"/>
  <c r="AR94" i="18" s="1"/>
  <c r="AS94" i="18" a="1"/>
  <c r="AS94" i="18" s="1"/>
  <c r="AT94" i="18" a="1"/>
  <c r="AT94" i="18" s="1"/>
  <c r="AA95" i="18" a="1"/>
  <c r="AA95" i="18" s="1"/>
  <c r="AB95" i="18" a="1"/>
  <c r="AB95" i="18" s="1"/>
  <c r="AC95" i="18" a="1"/>
  <c r="AC95" i="18" s="1"/>
  <c r="AD95" i="18" a="1"/>
  <c r="AD95" i="18" s="1"/>
  <c r="AE95" i="18" a="1"/>
  <c r="AE95" i="18" s="1"/>
  <c r="AF95" i="18" a="1"/>
  <c r="AF95" i="18" s="1"/>
  <c r="AG95" i="18" a="1"/>
  <c r="AG95" i="18" s="1"/>
  <c r="AH95" i="18" a="1"/>
  <c r="AH95" i="18" s="1"/>
  <c r="AI95" i="18" a="1"/>
  <c r="AI95" i="18" s="1"/>
  <c r="AJ95" i="18" a="1"/>
  <c r="AJ95" i="18" s="1"/>
  <c r="AK95" i="18" a="1"/>
  <c r="AK95" i="18" s="1"/>
  <c r="AL95" i="18" a="1"/>
  <c r="AL95" i="18" s="1"/>
  <c r="AM95" i="18" a="1"/>
  <c r="AM95" i="18" s="1"/>
  <c r="AN95" i="18" a="1"/>
  <c r="AN95" i="18" s="1"/>
  <c r="AO95" i="18" a="1"/>
  <c r="AO95" i="18" s="1"/>
  <c r="AP95" i="18" a="1"/>
  <c r="AP95" i="18" s="1"/>
  <c r="AQ95" i="18" a="1"/>
  <c r="AQ95" i="18" s="1"/>
  <c r="AR95" i="18" a="1"/>
  <c r="AR95" i="18" s="1"/>
  <c r="AS95" i="18" a="1"/>
  <c r="AS95" i="18" s="1"/>
  <c r="AT95" i="18" a="1"/>
  <c r="AT95" i="18" s="1"/>
  <c r="AA96" i="18" a="1"/>
  <c r="AA96" i="18" s="1"/>
  <c r="AB96" i="18" a="1"/>
  <c r="AB96" i="18" s="1"/>
  <c r="AC96" i="18" a="1"/>
  <c r="AC96" i="18" s="1"/>
  <c r="AD96" i="18" a="1"/>
  <c r="AD96" i="18" s="1"/>
  <c r="AE96" i="18" a="1"/>
  <c r="AE96" i="18" s="1"/>
  <c r="AF96" i="18" a="1"/>
  <c r="AF96" i="18" s="1"/>
  <c r="AG96" i="18" a="1"/>
  <c r="AG96" i="18" s="1"/>
  <c r="AH96" i="18" a="1"/>
  <c r="AH96" i="18" s="1"/>
  <c r="AI96" i="18" a="1"/>
  <c r="AI96" i="18" s="1"/>
  <c r="AJ96" i="18" a="1"/>
  <c r="AJ96" i="18" s="1"/>
  <c r="AK96" i="18" a="1"/>
  <c r="AK96" i="18" s="1"/>
  <c r="AL96" i="18" a="1"/>
  <c r="AL96" i="18" s="1"/>
  <c r="AM96" i="18" a="1"/>
  <c r="AM96" i="18" s="1"/>
  <c r="AN96" i="18" a="1"/>
  <c r="AN96" i="18" s="1"/>
  <c r="AO96" i="18" a="1"/>
  <c r="AO96" i="18" s="1"/>
  <c r="AP96" i="18" a="1"/>
  <c r="AP96" i="18" s="1"/>
  <c r="AQ96" i="18" a="1"/>
  <c r="AQ96" i="18" s="1"/>
  <c r="AR96" i="18" a="1"/>
  <c r="AR96" i="18" s="1"/>
  <c r="AS96" i="18" a="1"/>
  <c r="AS96" i="18" s="1"/>
  <c r="AT96" i="18" a="1"/>
  <c r="AT96" i="18" s="1"/>
  <c r="AA97" i="18" a="1"/>
  <c r="AA97" i="18" s="1"/>
  <c r="AB97" i="18" a="1"/>
  <c r="AB97" i="18" s="1"/>
  <c r="AC97" i="18" a="1"/>
  <c r="AC97" i="18" s="1"/>
  <c r="AD97" i="18" a="1"/>
  <c r="AD97" i="18" s="1"/>
  <c r="AE97" i="18" a="1"/>
  <c r="AE97" i="18" s="1"/>
  <c r="AF97" i="18" a="1"/>
  <c r="AF97" i="18" s="1"/>
  <c r="AG97" i="18" a="1"/>
  <c r="AG97" i="18" s="1"/>
  <c r="AH97" i="18" a="1"/>
  <c r="AH97" i="18" s="1"/>
  <c r="AI97" i="18" a="1"/>
  <c r="AI97" i="18" s="1"/>
  <c r="AJ97" i="18" a="1"/>
  <c r="AJ97" i="18" s="1"/>
  <c r="AK97" i="18" a="1"/>
  <c r="AK97" i="18" s="1"/>
  <c r="AL97" i="18" a="1"/>
  <c r="AL97" i="18" s="1"/>
  <c r="AM97" i="18" a="1"/>
  <c r="AM97" i="18" s="1"/>
  <c r="AN97" i="18" a="1"/>
  <c r="AN97" i="18" s="1"/>
  <c r="AO97" i="18" a="1"/>
  <c r="AO97" i="18" s="1"/>
  <c r="AP97" i="18" a="1"/>
  <c r="AP97" i="18" s="1"/>
  <c r="AQ97" i="18" a="1"/>
  <c r="AQ97" i="18" s="1"/>
  <c r="AR97" i="18" a="1"/>
  <c r="AR97" i="18" s="1"/>
  <c r="AS97" i="18" a="1"/>
  <c r="AS97" i="18" s="1"/>
  <c r="AT97" i="18" a="1"/>
  <c r="AT97" i="18" s="1"/>
  <c r="AA98" i="18" a="1"/>
  <c r="AA98" i="18" s="1"/>
  <c r="AB98" i="18" a="1"/>
  <c r="AB98" i="18" s="1"/>
  <c r="AC98" i="18" a="1"/>
  <c r="AC98" i="18" s="1"/>
  <c r="AD98" i="18" a="1"/>
  <c r="AD98" i="18" s="1"/>
  <c r="AE98" i="18" a="1"/>
  <c r="AE98" i="18" s="1"/>
  <c r="AF98" i="18" a="1"/>
  <c r="AF98" i="18" s="1"/>
  <c r="AG98" i="18" a="1"/>
  <c r="AG98" i="18" s="1"/>
  <c r="AH98" i="18" a="1"/>
  <c r="AH98" i="18" s="1"/>
  <c r="AI98" i="18" a="1"/>
  <c r="AI98" i="18" s="1"/>
  <c r="AJ98" i="18" a="1"/>
  <c r="AJ98" i="18" s="1"/>
  <c r="AK98" i="18" a="1"/>
  <c r="AK98" i="18" s="1"/>
  <c r="AL98" i="18" a="1"/>
  <c r="AL98" i="18" s="1"/>
  <c r="AM98" i="18" a="1"/>
  <c r="AM98" i="18" s="1"/>
  <c r="AN98" i="18" a="1"/>
  <c r="AN98" i="18" s="1"/>
  <c r="AO98" i="18" a="1"/>
  <c r="AO98" i="18" s="1"/>
  <c r="AP98" i="18" a="1"/>
  <c r="AP98" i="18" s="1"/>
  <c r="AQ98" i="18" a="1"/>
  <c r="AQ98" i="18" s="1"/>
  <c r="AR98" i="18" a="1"/>
  <c r="AR98" i="18" s="1"/>
  <c r="AS98" i="18" a="1"/>
  <c r="AS98" i="18" s="1"/>
  <c r="AT98" i="18" a="1"/>
  <c r="AT98" i="18" s="1"/>
  <c r="AA99" i="18" a="1"/>
  <c r="AA99" i="18" s="1"/>
  <c r="AB99" i="18" a="1"/>
  <c r="AB99" i="18" s="1"/>
  <c r="AC99" i="18" a="1"/>
  <c r="AC99" i="18" s="1"/>
  <c r="AD99" i="18" a="1"/>
  <c r="AD99" i="18" s="1"/>
  <c r="AE99" i="18" a="1"/>
  <c r="AE99" i="18" s="1"/>
  <c r="AF99" i="18" a="1"/>
  <c r="AF99" i="18" s="1"/>
  <c r="AG99" i="18" a="1"/>
  <c r="AG99" i="18" s="1"/>
  <c r="AH99" i="18" a="1"/>
  <c r="AH99" i="18" s="1"/>
  <c r="AI99" i="18" a="1"/>
  <c r="AI99" i="18" s="1"/>
  <c r="AJ99" i="18" a="1"/>
  <c r="AJ99" i="18" s="1"/>
  <c r="AK99" i="18" a="1"/>
  <c r="AK99" i="18" s="1"/>
  <c r="AL99" i="18" a="1"/>
  <c r="AL99" i="18" s="1"/>
  <c r="AM99" i="18" a="1"/>
  <c r="AM99" i="18" s="1"/>
  <c r="AN99" i="18" a="1"/>
  <c r="AN99" i="18" s="1"/>
  <c r="AO99" i="18" a="1"/>
  <c r="AO99" i="18" s="1"/>
  <c r="AP99" i="18" a="1"/>
  <c r="AP99" i="18" s="1"/>
  <c r="AQ99" i="18" a="1"/>
  <c r="AQ99" i="18" s="1"/>
  <c r="AR99" i="18" a="1"/>
  <c r="AR99" i="18" s="1"/>
  <c r="AS99" i="18" a="1"/>
  <c r="AS99" i="18" s="1"/>
  <c r="AT99" i="18" a="1"/>
  <c r="AT99" i="18" s="1"/>
  <c r="AA100" i="18" a="1"/>
  <c r="AA100" i="18" s="1"/>
  <c r="AB100" i="18" a="1"/>
  <c r="AB100" i="18" s="1"/>
  <c r="AC100" i="18" a="1"/>
  <c r="AC100" i="18" s="1"/>
  <c r="AD100" i="18" a="1"/>
  <c r="AD100" i="18" s="1"/>
  <c r="AE100" i="18" a="1"/>
  <c r="AE100" i="18" s="1"/>
  <c r="AF100" i="18" a="1"/>
  <c r="AF100" i="18" s="1"/>
  <c r="AG100" i="18" a="1"/>
  <c r="AG100" i="18" s="1"/>
  <c r="AH100" i="18" a="1"/>
  <c r="AH100" i="18" s="1"/>
  <c r="AI100" i="18" a="1"/>
  <c r="AI100" i="18" s="1"/>
  <c r="AJ100" i="18" a="1"/>
  <c r="AJ100" i="18" s="1"/>
  <c r="AK100" i="18" a="1"/>
  <c r="AK100" i="18" s="1"/>
  <c r="AL100" i="18" a="1"/>
  <c r="AL100" i="18" s="1"/>
  <c r="AM100" i="18" a="1"/>
  <c r="AM100" i="18" s="1"/>
  <c r="AN100" i="18" a="1"/>
  <c r="AN100" i="18" s="1"/>
  <c r="AO100" i="18" a="1"/>
  <c r="AO100" i="18" s="1"/>
  <c r="AP100" i="18" a="1"/>
  <c r="AP100" i="18" s="1"/>
  <c r="AQ100" i="18" a="1"/>
  <c r="AQ100" i="18" s="1"/>
  <c r="AR100" i="18" a="1"/>
  <c r="AR100" i="18" s="1"/>
  <c r="AS100" i="18" a="1"/>
  <c r="AS100" i="18" s="1"/>
  <c r="AT100" i="18" a="1"/>
  <c r="AT100" i="18" s="1"/>
  <c r="AA101" i="18" a="1"/>
  <c r="AA101" i="18" s="1"/>
  <c r="AB101" i="18" a="1"/>
  <c r="AB101" i="18" s="1"/>
  <c r="AC101" i="18" a="1"/>
  <c r="AC101" i="18" s="1"/>
  <c r="AD101" i="18" a="1"/>
  <c r="AD101" i="18" s="1"/>
  <c r="AE101" i="18" a="1"/>
  <c r="AE101" i="18" s="1"/>
  <c r="AF101" i="18" a="1"/>
  <c r="AF101" i="18" s="1"/>
  <c r="AG101" i="18" a="1"/>
  <c r="AG101" i="18" s="1"/>
  <c r="AH101" i="18" a="1"/>
  <c r="AH101" i="18" s="1"/>
  <c r="AI101" i="18" a="1"/>
  <c r="AI101" i="18" s="1"/>
  <c r="AJ101" i="18" a="1"/>
  <c r="AJ101" i="18" s="1"/>
  <c r="AK101" i="18" a="1"/>
  <c r="AK101" i="18" s="1"/>
  <c r="AL101" i="18" a="1"/>
  <c r="AL101" i="18" s="1"/>
  <c r="AM101" i="18" a="1"/>
  <c r="AM101" i="18" s="1"/>
  <c r="AN101" i="18" a="1"/>
  <c r="AN101" i="18" s="1"/>
  <c r="AO101" i="18" a="1"/>
  <c r="AO101" i="18" s="1"/>
  <c r="AP101" i="18" a="1"/>
  <c r="AP101" i="18" s="1"/>
  <c r="AQ101" i="18" a="1"/>
  <c r="AQ101" i="18" s="1"/>
  <c r="AR101" i="18" a="1"/>
  <c r="AR101" i="18" s="1"/>
  <c r="AS101" i="18" a="1"/>
  <c r="AS101" i="18" s="1"/>
  <c r="AT101" i="18" a="1"/>
  <c r="AT101" i="18" s="1"/>
  <c r="AA102" i="18" a="1"/>
  <c r="AA102" i="18" s="1"/>
  <c r="AB102" i="18" a="1"/>
  <c r="AB102" i="18" s="1"/>
  <c r="AC102" i="18" a="1"/>
  <c r="AC102" i="18" s="1"/>
  <c r="AD102" i="18" a="1"/>
  <c r="AD102" i="18" s="1"/>
  <c r="AE102" i="18" a="1"/>
  <c r="AE102" i="18" s="1"/>
  <c r="AF102" i="18" a="1"/>
  <c r="AF102" i="18" s="1"/>
  <c r="AG102" i="18" a="1"/>
  <c r="AG102" i="18" s="1"/>
  <c r="AH102" i="18" a="1"/>
  <c r="AH102" i="18" s="1"/>
  <c r="AI102" i="18" a="1"/>
  <c r="AI102" i="18" s="1"/>
  <c r="AJ102" i="18" a="1"/>
  <c r="AJ102" i="18" s="1"/>
  <c r="AK102" i="18" a="1"/>
  <c r="AK102" i="18" s="1"/>
  <c r="AL102" i="18" a="1"/>
  <c r="AL102" i="18" s="1"/>
  <c r="AM102" i="18" a="1"/>
  <c r="AM102" i="18" s="1"/>
  <c r="AN102" i="18" a="1"/>
  <c r="AN102" i="18" s="1"/>
  <c r="AO102" i="18" a="1"/>
  <c r="AO102" i="18" s="1"/>
  <c r="AP102" i="18" a="1"/>
  <c r="AP102" i="18" s="1"/>
  <c r="AQ102" i="18" a="1"/>
  <c r="AQ102" i="18" s="1"/>
  <c r="AR102" i="18" a="1"/>
  <c r="AR102" i="18" s="1"/>
  <c r="AS102" i="18" a="1"/>
  <c r="AS102" i="18" s="1"/>
  <c r="AT102" i="18" a="1"/>
  <c r="AT102" i="18" s="1"/>
  <c r="AA103" i="18" a="1"/>
  <c r="AA103" i="18" s="1"/>
  <c r="AB103" i="18" a="1"/>
  <c r="AB103" i="18" s="1"/>
  <c r="AC103" i="18" a="1"/>
  <c r="AC103" i="18" s="1"/>
  <c r="AD103" i="18" a="1"/>
  <c r="AD103" i="18" s="1"/>
  <c r="AE103" i="18" a="1"/>
  <c r="AE103" i="18" s="1"/>
  <c r="AF103" i="18" a="1"/>
  <c r="AF103" i="18" s="1"/>
  <c r="AG103" i="18" a="1"/>
  <c r="AG103" i="18" s="1"/>
  <c r="AH103" i="18" a="1"/>
  <c r="AH103" i="18" s="1"/>
  <c r="AI103" i="18" a="1"/>
  <c r="AI103" i="18" s="1"/>
  <c r="AJ103" i="18" a="1"/>
  <c r="AJ103" i="18" s="1"/>
  <c r="AK103" i="18" a="1"/>
  <c r="AK103" i="18" s="1"/>
  <c r="AL103" i="18" a="1"/>
  <c r="AL103" i="18" s="1"/>
  <c r="AM103" i="18" a="1"/>
  <c r="AM103" i="18" s="1"/>
  <c r="AN103" i="18" a="1"/>
  <c r="AN103" i="18" s="1"/>
  <c r="AO103" i="18" a="1"/>
  <c r="AO103" i="18" s="1"/>
  <c r="AP103" i="18" a="1"/>
  <c r="AP103" i="18" s="1"/>
  <c r="AQ103" i="18" a="1"/>
  <c r="AQ103" i="18" s="1"/>
  <c r="AR103" i="18" a="1"/>
  <c r="AR103" i="18" s="1"/>
  <c r="AS103" i="18" a="1"/>
  <c r="AS103" i="18" s="1"/>
  <c r="AT103" i="18" a="1"/>
  <c r="AT103" i="18" s="1"/>
  <c r="AA104" i="18" a="1"/>
  <c r="AA104" i="18" s="1"/>
  <c r="AB104" i="18" a="1"/>
  <c r="AB104" i="18" s="1"/>
  <c r="AC104" i="18" a="1"/>
  <c r="AC104" i="18" s="1"/>
  <c r="AD104" i="18" a="1"/>
  <c r="AD104" i="18" s="1"/>
  <c r="AE104" i="18" a="1"/>
  <c r="AE104" i="18" s="1"/>
  <c r="AF104" i="18" a="1"/>
  <c r="AF104" i="18" s="1"/>
  <c r="AG104" i="18" a="1"/>
  <c r="AG104" i="18" s="1"/>
  <c r="AH104" i="18" a="1"/>
  <c r="AH104" i="18" s="1"/>
  <c r="AI104" i="18" a="1"/>
  <c r="AI104" i="18" s="1"/>
  <c r="AJ104" i="18" a="1"/>
  <c r="AJ104" i="18" s="1"/>
  <c r="AK104" i="18" a="1"/>
  <c r="AK104" i="18" s="1"/>
  <c r="AL104" i="18" a="1"/>
  <c r="AL104" i="18" s="1"/>
  <c r="AM104" i="18" a="1"/>
  <c r="AM104" i="18" s="1"/>
  <c r="AN104" i="18" a="1"/>
  <c r="AN104" i="18" s="1"/>
  <c r="AO104" i="18" a="1"/>
  <c r="AO104" i="18" s="1"/>
  <c r="AP104" i="18" a="1"/>
  <c r="AP104" i="18" s="1"/>
  <c r="AQ104" i="18" a="1"/>
  <c r="AQ104" i="18" s="1"/>
  <c r="AR104" i="18" a="1"/>
  <c r="AR104" i="18" s="1"/>
  <c r="AS104" i="18" a="1"/>
  <c r="AS104" i="18" s="1"/>
  <c r="AT104" i="18" a="1"/>
  <c r="AT104" i="18" s="1"/>
  <c r="AA105" i="18" a="1"/>
  <c r="AA105" i="18" s="1"/>
  <c r="AB105" i="18" a="1"/>
  <c r="AB105" i="18" s="1"/>
  <c r="AC105" i="18" a="1"/>
  <c r="AC105" i="18" s="1"/>
  <c r="AD105" i="18" a="1"/>
  <c r="AD105" i="18" s="1"/>
  <c r="AE105" i="18" a="1"/>
  <c r="AE105" i="18" s="1"/>
  <c r="AF105" i="18" a="1"/>
  <c r="AF105" i="18" s="1"/>
  <c r="AG105" i="18" a="1"/>
  <c r="AG105" i="18" s="1"/>
  <c r="AH105" i="18" a="1"/>
  <c r="AH105" i="18" s="1"/>
  <c r="AI105" i="18" a="1"/>
  <c r="AI105" i="18" s="1"/>
  <c r="AJ105" i="18" a="1"/>
  <c r="AJ105" i="18" s="1"/>
  <c r="AK105" i="18" a="1"/>
  <c r="AK105" i="18" s="1"/>
  <c r="AL105" i="18" a="1"/>
  <c r="AL105" i="18" s="1"/>
  <c r="AM105" i="18" a="1"/>
  <c r="AM105" i="18" s="1"/>
  <c r="AN105" i="18" a="1"/>
  <c r="AN105" i="18" s="1"/>
  <c r="AO105" i="18" a="1"/>
  <c r="AO105" i="18" s="1"/>
  <c r="AP105" i="18" a="1"/>
  <c r="AP105" i="18" s="1"/>
  <c r="AQ105" i="18" a="1"/>
  <c r="AQ105" i="18" s="1"/>
  <c r="AR105" i="18" a="1"/>
  <c r="AR105" i="18" s="1"/>
  <c r="AS105" i="18" a="1"/>
  <c r="AS105" i="18" s="1"/>
  <c r="AT105" i="18" a="1"/>
  <c r="AT105" i="18" s="1"/>
  <c r="AA106" i="18" a="1"/>
  <c r="AA106" i="18" s="1"/>
  <c r="AB106" i="18" a="1"/>
  <c r="AB106" i="18" s="1"/>
  <c r="AC106" i="18" a="1"/>
  <c r="AC106" i="18" s="1"/>
  <c r="AD106" i="18" a="1"/>
  <c r="AD106" i="18" s="1"/>
  <c r="AE106" i="18" a="1"/>
  <c r="AE106" i="18" s="1"/>
  <c r="AF106" i="18" a="1"/>
  <c r="AF106" i="18" s="1"/>
  <c r="AG106" i="18" a="1"/>
  <c r="AG106" i="18" s="1"/>
  <c r="AH106" i="18" a="1"/>
  <c r="AH106" i="18" s="1"/>
  <c r="AI106" i="18" a="1"/>
  <c r="AI106" i="18" s="1"/>
  <c r="AJ106" i="18" a="1"/>
  <c r="AJ106" i="18" s="1"/>
  <c r="AK106" i="18" a="1"/>
  <c r="AK106" i="18" s="1"/>
  <c r="AL106" i="18" a="1"/>
  <c r="AL106" i="18" s="1"/>
  <c r="AM106" i="18" a="1"/>
  <c r="AM106" i="18" s="1"/>
  <c r="AN106" i="18" a="1"/>
  <c r="AN106" i="18" s="1"/>
  <c r="AO106" i="18" a="1"/>
  <c r="AO106" i="18" s="1"/>
  <c r="AP106" i="18" a="1"/>
  <c r="AP106" i="18" s="1"/>
  <c r="AQ106" i="18" a="1"/>
  <c r="AQ106" i="18" s="1"/>
  <c r="AR106" i="18" a="1"/>
  <c r="AR106" i="18" s="1"/>
  <c r="AS106" i="18" a="1"/>
  <c r="AS106" i="18" s="1"/>
  <c r="AT106" i="18" a="1"/>
  <c r="AT106" i="18" s="1"/>
  <c r="AA107" i="18" a="1"/>
  <c r="AA107" i="18" s="1"/>
  <c r="AB107" i="18" a="1"/>
  <c r="AB107" i="18" s="1"/>
  <c r="AC107" i="18" a="1"/>
  <c r="AC107" i="18" s="1"/>
  <c r="AD107" i="18" a="1"/>
  <c r="AD107" i="18" s="1"/>
  <c r="AE107" i="18" a="1"/>
  <c r="AE107" i="18" s="1"/>
  <c r="AF107" i="18" a="1"/>
  <c r="AF107" i="18" s="1"/>
  <c r="AG107" i="18" a="1"/>
  <c r="AG107" i="18" s="1"/>
  <c r="AH107" i="18" a="1"/>
  <c r="AH107" i="18" s="1"/>
  <c r="AI107" i="18" a="1"/>
  <c r="AI107" i="18" s="1"/>
  <c r="AJ107" i="18" a="1"/>
  <c r="AJ107" i="18" s="1"/>
  <c r="AK107" i="18" a="1"/>
  <c r="AK107" i="18" s="1"/>
  <c r="AL107" i="18" a="1"/>
  <c r="AL107" i="18" s="1"/>
  <c r="AM107" i="18" a="1"/>
  <c r="AM107" i="18" s="1"/>
  <c r="AN107" i="18" a="1"/>
  <c r="AN107" i="18" s="1"/>
  <c r="AO107" i="18" a="1"/>
  <c r="AO107" i="18" s="1"/>
  <c r="AP107" i="18" a="1"/>
  <c r="AP107" i="18" s="1"/>
  <c r="AQ107" i="18" a="1"/>
  <c r="AQ107" i="18" s="1"/>
  <c r="AR107" i="18" a="1"/>
  <c r="AR107" i="18" s="1"/>
  <c r="AS107" i="18" a="1"/>
  <c r="AS107" i="18" s="1"/>
  <c r="AT107" i="18" a="1"/>
  <c r="AT107" i="18" s="1"/>
  <c r="AA108" i="18" a="1"/>
  <c r="AA108" i="18" s="1"/>
  <c r="AB108" i="18" a="1"/>
  <c r="AB108" i="18" s="1"/>
  <c r="AC108" i="18" a="1"/>
  <c r="AC108" i="18" s="1"/>
  <c r="AD108" i="18" a="1"/>
  <c r="AD108" i="18" s="1"/>
  <c r="AE108" i="18" a="1"/>
  <c r="AE108" i="18" s="1"/>
  <c r="AF108" i="18" a="1"/>
  <c r="AF108" i="18" s="1"/>
  <c r="AG108" i="18" a="1"/>
  <c r="AG108" i="18" s="1"/>
  <c r="AH108" i="18" a="1"/>
  <c r="AH108" i="18" s="1"/>
  <c r="AI108" i="18" a="1"/>
  <c r="AI108" i="18" s="1"/>
  <c r="AJ108" i="18" a="1"/>
  <c r="AJ108" i="18" s="1"/>
  <c r="AK108" i="18" a="1"/>
  <c r="AK108" i="18" s="1"/>
  <c r="AL108" i="18" a="1"/>
  <c r="AL108" i="18" s="1"/>
  <c r="AM108" i="18" a="1"/>
  <c r="AM108" i="18" s="1"/>
  <c r="AN108" i="18" a="1"/>
  <c r="AN108" i="18" s="1"/>
  <c r="AO108" i="18" a="1"/>
  <c r="AO108" i="18" s="1"/>
  <c r="AP108" i="18" a="1"/>
  <c r="AP108" i="18" s="1"/>
  <c r="AQ108" i="18" a="1"/>
  <c r="AQ108" i="18" s="1"/>
  <c r="AR108" i="18" a="1"/>
  <c r="AR108" i="18" s="1"/>
  <c r="AS108" i="18" a="1"/>
  <c r="AS108" i="18" s="1"/>
  <c r="AT108" i="18" a="1"/>
  <c r="AT108" i="18" s="1"/>
  <c r="AA109" i="18" a="1"/>
  <c r="AA109" i="18" s="1"/>
  <c r="AB109" i="18" a="1"/>
  <c r="AB109" i="18" s="1"/>
  <c r="AC109" i="18" a="1"/>
  <c r="AC109" i="18" s="1"/>
  <c r="AD109" i="18" a="1"/>
  <c r="AD109" i="18" s="1"/>
  <c r="AE109" i="18" a="1"/>
  <c r="AE109" i="18" s="1"/>
  <c r="AF109" i="18" a="1"/>
  <c r="AF109" i="18" s="1"/>
  <c r="AG109" i="18" a="1"/>
  <c r="AG109" i="18" s="1"/>
  <c r="AH109" i="18" a="1"/>
  <c r="AH109" i="18" s="1"/>
  <c r="AI109" i="18" a="1"/>
  <c r="AI109" i="18" s="1"/>
  <c r="AJ109" i="18" a="1"/>
  <c r="AJ109" i="18" s="1"/>
  <c r="AK109" i="18" a="1"/>
  <c r="AK109" i="18" s="1"/>
  <c r="AL109" i="18" a="1"/>
  <c r="AL109" i="18" s="1"/>
  <c r="AM109" i="18" a="1"/>
  <c r="AM109" i="18" s="1"/>
  <c r="AN109" i="18" a="1"/>
  <c r="AN109" i="18" s="1"/>
  <c r="AO109" i="18" a="1"/>
  <c r="AO109" i="18" s="1"/>
  <c r="AP109" i="18" a="1"/>
  <c r="AP109" i="18" s="1"/>
  <c r="AQ109" i="18" a="1"/>
  <c r="AQ109" i="18" s="1"/>
  <c r="AR109" i="18" a="1"/>
  <c r="AR109" i="18" s="1"/>
  <c r="AS109" i="18" a="1"/>
  <c r="AS109" i="18" s="1"/>
  <c r="AT109" i="18" a="1"/>
  <c r="AT109" i="18" s="1"/>
  <c r="AA110" i="18" a="1"/>
  <c r="AA110" i="18" s="1"/>
  <c r="AB110" i="18" a="1"/>
  <c r="AB110" i="18" s="1"/>
  <c r="AC110" i="18" a="1"/>
  <c r="AC110" i="18" s="1"/>
  <c r="AD110" i="18" a="1"/>
  <c r="AD110" i="18" s="1"/>
  <c r="AE110" i="18" a="1"/>
  <c r="AE110" i="18" s="1"/>
  <c r="AF110" i="18" a="1"/>
  <c r="AF110" i="18" s="1"/>
  <c r="AG110" i="18" a="1"/>
  <c r="AG110" i="18" s="1"/>
  <c r="AH110" i="18" a="1"/>
  <c r="AH110" i="18" s="1"/>
  <c r="AI110" i="18" a="1"/>
  <c r="AI110" i="18" s="1"/>
  <c r="AJ110" i="18" a="1"/>
  <c r="AJ110" i="18" s="1"/>
  <c r="AK110" i="18" a="1"/>
  <c r="AK110" i="18" s="1"/>
  <c r="AL110" i="18" a="1"/>
  <c r="AL110" i="18" s="1"/>
  <c r="AM110" i="18" a="1"/>
  <c r="AM110" i="18" s="1"/>
  <c r="AN110" i="18" a="1"/>
  <c r="AN110" i="18" s="1"/>
  <c r="AO110" i="18" a="1"/>
  <c r="AO110" i="18" s="1"/>
  <c r="AP110" i="18" a="1"/>
  <c r="AP110" i="18" s="1"/>
  <c r="AQ110" i="18" a="1"/>
  <c r="AQ110" i="18" s="1"/>
  <c r="AR110" i="18" a="1"/>
  <c r="AR110" i="18" s="1"/>
  <c r="AS110" i="18" a="1"/>
  <c r="AS110" i="18" s="1"/>
  <c r="AT110" i="18" a="1"/>
  <c r="AT110" i="18" s="1"/>
  <c r="AA111" i="18" a="1"/>
  <c r="AA111" i="18" s="1"/>
  <c r="AB111" i="18" a="1"/>
  <c r="AB111" i="18" s="1"/>
  <c r="AC111" i="18" a="1"/>
  <c r="AC111" i="18" s="1"/>
  <c r="AD111" i="18" a="1"/>
  <c r="AD111" i="18" s="1"/>
  <c r="AE111" i="18" a="1"/>
  <c r="AE111" i="18" s="1"/>
  <c r="AF111" i="18" a="1"/>
  <c r="AF111" i="18" s="1"/>
  <c r="AG111" i="18" a="1"/>
  <c r="AG111" i="18" s="1"/>
  <c r="AH111" i="18" a="1"/>
  <c r="AH111" i="18" s="1"/>
  <c r="AI111" i="18" a="1"/>
  <c r="AI111" i="18" s="1"/>
  <c r="AJ111" i="18" a="1"/>
  <c r="AJ111" i="18" s="1"/>
  <c r="AK111" i="18" a="1"/>
  <c r="AK111" i="18" s="1"/>
  <c r="AL111" i="18" a="1"/>
  <c r="AL111" i="18" s="1"/>
  <c r="AM111" i="18" a="1"/>
  <c r="AM111" i="18" s="1"/>
  <c r="AN111" i="18" a="1"/>
  <c r="AN111" i="18" s="1"/>
  <c r="AO111" i="18" a="1"/>
  <c r="AO111" i="18" s="1"/>
  <c r="AP111" i="18" a="1"/>
  <c r="AP111" i="18" s="1"/>
  <c r="AQ111" i="18" a="1"/>
  <c r="AQ111" i="18" s="1"/>
  <c r="AR111" i="18" a="1"/>
  <c r="AR111" i="18" s="1"/>
  <c r="AS111" i="18" a="1"/>
  <c r="AS111" i="18" s="1"/>
  <c r="AT111" i="18" a="1"/>
  <c r="AT111" i="18" s="1"/>
  <c r="AA112" i="18" a="1"/>
  <c r="AA112" i="18" s="1"/>
  <c r="AB112" i="18" a="1"/>
  <c r="AB112" i="18" s="1"/>
  <c r="AC112" i="18" a="1"/>
  <c r="AC112" i="18" s="1"/>
  <c r="AD112" i="18" a="1"/>
  <c r="AD112" i="18" s="1"/>
  <c r="AE112" i="18" a="1"/>
  <c r="AE112" i="18" s="1"/>
  <c r="AF112" i="18" a="1"/>
  <c r="AF112" i="18" s="1"/>
  <c r="AG112" i="18" a="1"/>
  <c r="AG112" i="18" s="1"/>
  <c r="AH112" i="18" a="1"/>
  <c r="AH112" i="18" s="1"/>
  <c r="AI112" i="18" a="1"/>
  <c r="AI112" i="18" s="1"/>
  <c r="AJ112" i="18" a="1"/>
  <c r="AJ112" i="18" s="1"/>
  <c r="AK112" i="18" a="1"/>
  <c r="AK112" i="18" s="1"/>
  <c r="AL112" i="18" a="1"/>
  <c r="AL112" i="18" s="1"/>
  <c r="AM112" i="18" a="1"/>
  <c r="AM112" i="18" s="1"/>
  <c r="AN112" i="18" a="1"/>
  <c r="AN112" i="18" s="1"/>
  <c r="AO112" i="18" a="1"/>
  <c r="AO112" i="18" s="1"/>
  <c r="AP112" i="18" a="1"/>
  <c r="AP112" i="18" s="1"/>
  <c r="AQ112" i="18" a="1"/>
  <c r="AQ112" i="18" s="1"/>
  <c r="AR112" i="18" a="1"/>
  <c r="AR112" i="18" s="1"/>
  <c r="AS112" i="18" a="1"/>
  <c r="AS112" i="18" s="1"/>
  <c r="AT112" i="18" a="1"/>
  <c r="AT112" i="18" s="1"/>
  <c r="AA113" i="18" a="1"/>
  <c r="AA113" i="18" s="1"/>
  <c r="AB113" i="18" a="1"/>
  <c r="AB113" i="18" s="1"/>
  <c r="AC113" i="18" a="1"/>
  <c r="AC113" i="18" s="1"/>
  <c r="AD113" i="18" a="1"/>
  <c r="AD113" i="18" s="1"/>
  <c r="AE113" i="18" a="1"/>
  <c r="AE113" i="18" s="1"/>
  <c r="AF113" i="18" a="1"/>
  <c r="AF113" i="18" s="1"/>
  <c r="AG113" i="18" a="1"/>
  <c r="AG113" i="18" s="1"/>
  <c r="AH113" i="18" a="1"/>
  <c r="AH113" i="18" s="1"/>
  <c r="AI113" i="18" a="1"/>
  <c r="AI113" i="18" s="1"/>
  <c r="AJ113" i="18" a="1"/>
  <c r="AJ113" i="18" s="1"/>
  <c r="AK113" i="18" a="1"/>
  <c r="AK113" i="18" s="1"/>
  <c r="AL113" i="18" a="1"/>
  <c r="AL113" i="18" s="1"/>
  <c r="AM113" i="18" a="1"/>
  <c r="AM113" i="18" s="1"/>
  <c r="AN113" i="18" a="1"/>
  <c r="AN113" i="18" s="1"/>
  <c r="AO113" i="18" a="1"/>
  <c r="AO113" i="18" s="1"/>
  <c r="AP113" i="18" a="1"/>
  <c r="AP113" i="18" s="1"/>
  <c r="AQ113" i="18" a="1"/>
  <c r="AQ113" i="18" s="1"/>
  <c r="AR113" i="18" a="1"/>
  <c r="AR113" i="18" s="1"/>
  <c r="AS113" i="18" a="1"/>
  <c r="AS113" i="18" s="1"/>
  <c r="AT113" i="18" a="1"/>
  <c r="AT113" i="18" s="1"/>
  <c r="AA114" i="18" a="1"/>
  <c r="AA114" i="18" s="1"/>
  <c r="AB114" i="18" a="1"/>
  <c r="AB114" i="18" s="1"/>
  <c r="AC114" i="18" a="1"/>
  <c r="AC114" i="18" s="1"/>
  <c r="AD114" i="18" a="1"/>
  <c r="AD114" i="18" s="1"/>
  <c r="AE114" i="18" a="1"/>
  <c r="AE114" i="18" s="1"/>
  <c r="AF114" i="18" a="1"/>
  <c r="AF114" i="18" s="1"/>
  <c r="AG114" i="18" a="1"/>
  <c r="AG114" i="18" s="1"/>
  <c r="AH114" i="18" a="1"/>
  <c r="AH114" i="18" s="1"/>
  <c r="AI114" i="18" a="1"/>
  <c r="AI114" i="18" s="1"/>
  <c r="AJ114" i="18" a="1"/>
  <c r="AJ114" i="18" s="1"/>
  <c r="AK114" i="18" a="1"/>
  <c r="AK114" i="18" s="1"/>
  <c r="AL114" i="18" a="1"/>
  <c r="AL114" i="18" s="1"/>
  <c r="AM114" i="18" a="1"/>
  <c r="AM114" i="18" s="1"/>
  <c r="AN114" i="18" a="1"/>
  <c r="AN114" i="18" s="1"/>
  <c r="AO114" i="18" a="1"/>
  <c r="AO114" i="18" s="1"/>
  <c r="AP114" i="18" a="1"/>
  <c r="AP114" i="18" s="1"/>
  <c r="AQ114" i="18" a="1"/>
  <c r="AQ114" i="18" s="1"/>
  <c r="AR114" i="18" a="1"/>
  <c r="AR114" i="18" s="1"/>
  <c r="AS114" i="18" a="1"/>
  <c r="AS114" i="18" s="1"/>
  <c r="AT114" i="18" a="1"/>
  <c r="AT114" i="18" s="1"/>
  <c r="AA115" i="18" a="1"/>
  <c r="AA115" i="18" s="1"/>
  <c r="AB115" i="18" a="1"/>
  <c r="AB115" i="18" s="1"/>
  <c r="AC115" i="18" a="1"/>
  <c r="AC115" i="18" s="1"/>
  <c r="AD115" i="18" a="1"/>
  <c r="AD115" i="18" s="1"/>
  <c r="AE115" i="18" a="1"/>
  <c r="AE115" i="18" s="1"/>
  <c r="AF115" i="18" a="1"/>
  <c r="AF115" i="18" s="1"/>
  <c r="AG115" i="18" a="1"/>
  <c r="AG115" i="18" s="1"/>
  <c r="AH115" i="18" a="1"/>
  <c r="AH115" i="18" s="1"/>
  <c r="AI115" i="18" a="1"/>
  <c r="AI115" i="18" s="1"/>
  <c r="AJ115" i="18" a="1"/>
  <c r="AJ115" i="18" s="1"/>
  <c r="AK115" i="18" a="1"/>
  <c r="AK115" i="18" s="1"/>
  <c r="AL115" i="18" a="1"/>
  <c r="AL115" i="18" s="1"/>
  <c r="AM115" i="18" a="1"/>
  <c r="AM115" i="18" s="1"/>
  <c r="AN115" i="18" a="1"/>
  <c r="AN115" i="18" s="1"/>
  <c r="AO115" i="18" a="1"/>
  <c r="AO115" i="18" s="1"/>
  <c r="AP115" i="18" a="1"/>
  <c r="AP115" i="18" s="1"/>
  <c r="AQ115" i="18" a="1"/>
  <c r="AQ115" i="18" s="1"/>
  <c r="AR115" i="18" a="1"/>
  <c r="AR115" i="18" s="1"/>
  <c r="AS115" i="18" a="1"/>
  <c r="AS115" i="18" s="1"/>
  <c r="AT115" i="18" a="1"/>
  <c r="AT115" i="18" s="1"/>
  <c r="AA116" i="18" a="1"/>
  <c r="AA116" i="18" s="1"/>
  <c r="AB116" i="18" a="1"/>
  <c r="AB116" i="18" s="1"/>
  <c r="AC116" i="18" a="1"/>
  <c r="AC116" i="18" s="1"/>
  <c r="AD116" i="18" a="1"/>
  <c r="AD116" i="18" s="1"/>
  <c r="AE116" i="18" a="1"/>
  <c r="AE116" i="18" s="1"/>
  <c r="AF116" i="18" a="1"/>
  <c r="AF116" i="18" s="1"/>
  <c r="AG116" i="18" a="1"/>
  <c r="AG116" i="18" s="1"/>
  <c r="AH116" i="18" a="1"/>
  <c r="AH116" i="18" s="1"/>
  <c r="AI116" i="18" a="1"/>
  <c r="AI116" i="18" s="1"/>
  <c r="AJ116" i="18" a="1"/>
  <c r="AJ116" i="18" s="1"/>
  <c r="AK116" i="18" a="1"/>
  <c r="AK116" i="18" s="1"/>
  <c r="AL116" i="18" a="1"/>
  <c r="AL116" i="18" s="1"/>
  <c r="AM116" i="18" a="1"/>
  <c r="AM116" i="18" s="1"/>
  <c r="AN116" i="18" a="1"/>
  <c r="AN116" i="18" s="1"/>
  <c r="AO116" i="18" a="1"/>
  <c r="AO116" i="18" s="1"/>
  <c r="AP116" i="18" a="1"/>
  <c r="AP116" i="18" s="1"/>
  <c r="AQ116" i="18" a="1"/>
  <c r="AQ116" i="18" s="1"/>
  <c r="AR116" i="18" a="1"/>
  <c r="AR116" i="18" s="1"/>
  <c r="AS116" i="18" a="1"/>
  <c r="AS116" i="18" s="1"/>
  <c r="AT116" i="18" a="1"/>
  <c r="AT116" i="18" s="1"/>
  <c r="AA117" i="18" a="1"/>
  <c r="AA117" i="18" s="1"/>
  <c r="AB117" i="18" a="1"/>
  <c r="AB117" i="18" s="1"/>
  <c r="AC117" i="18" a="1"/>
  <c r="AC117" i="18" s="1"/>
  <c r="AD117" i="18" a="1"/>
  <c r="AD117" i="18" s="1"/>
  <c r="AE117" i="18" a="1"/>
  <c r="AE117" i="18" s="1"/>
  <c r="AF117" i="18" a="1"/>
  <c r="AF117" i="18" s="1"/>
  <c r="AG117" i="18" a="1"/>
  <c r="AG117" i="18" s="1"/>
  <c r="AH117" i="18" a="1"/>
  <c r="AH117" i="18" s="1"/>
  <c r="AI117" i="18" a="1"/>
  <c r="AI117" i="18" s="1"/>
  <c r="AJ117" i="18" a="1"/>
  <c r="AJ117" i="18" s="1"/>
  <c r="AK117" i="18" a="1"/>
  <c r="AK117" i="18" s="1"/>
  <c r="AL117" i="18" a="1"/>
  <c r="AL117" i="18" s="1"/>
  <c r="AM117" i="18" a="1"/>
  <c r="AM117" i="18" s="1"/>
  <c r="AN117" i="18" a="1"/>
  <c r="AN117" i="18" s="1"/>
  <c r="AO117" i="18" a="1"/>
  <c r="AO117" i="18" s="1"/>
  <c r="AP117" i="18" a="1"/>
  <c r="AP117" i="18" s="1"/>
  <c r="AQ117" i="18" a="1"/>
  <c r="AQ117" i="18" s="1"/>
  <c r="AR117" i="18" a="1"/>
  <c r="AR117" i="18" s="1"/>
  <c r="AS117" i="18" a="1"/>
  <c r="AS117" i="18" s="1"/>
  <c r="AT117" i="18" a="1"/>
  <c r="AT117" i="18" s="1"/>
  <c r="AA118" i="18" a="1"/>
  <c r="AA118" i="18" s="1"/>
  <c r="AB118" i="18" a="1"/>
  <c r="AB118" i="18" s="1"/>
  <c r="AC118" i="18" a="1"/>
  <c r="AC118" i="18" s="1"/>
  <c r="AD118" i="18" a="1"/>
  <c r="AD118" i="18" s="1"/>
  <c r="AE118" i="18" a="1"/>
  <c r="AE118" i="18" s="1"/>
  <c r="AF118" i="18" a="1"/>
  <c r="AF118" i="18" s="1"/>
  <c r="AG118" i="18" a="1"/>
  <c r="AG118" i="18" s="1"/>
  <c r="AH118" i="18" a="1"/>
  <c r="AH118" i="18" s="1"/>
  <c r="AI118" i="18" a="1"/>
  <c r="AI118" i="18" s="1"/>
  <c r="AJ118" i="18" a="1"/>
  <c r="AJ118" i="18" s="1"/>
  <c r="AK118" i="18" a="1"/>
  <c r="AK118" i="18" s="1"/>
  <c r="AL118" i="18" a="1"/>
  <c r="AL118" i="18" s="1"/>
  <c r="AM118" i="18" a="1"/>
  <c r="AM118" i="18" s="1"/>
  <c r="AN118" i="18" a="1"/>
  <c r="AN118" i="18" s="1"/>
  <c r="AO118" i="18" a="1"/>
  <c r="AO118" i="18" s="1"/>
  <c r="AP118" i="18" a="1"/>
  <c r="AP118" i="18" s="1"/>
  <c r="AQ118" i="18" a="1"/>
  <c r="AQ118" i="18" s="1"/>
  <c r="AR118" i="18" a="1"/>
  <c r="AR118" i="18" s="1"/>
  <c r="AS118" i="18" a="1"/>
  <c r="AS118" i="18" s="1"/>
  <c r="AT118" i="18" a="1"/>
  <c r="AT118" i="18" s="1"/>
  <c r="AA119" i="18" a="1"/>
  <c r="AA119" i="18" s="1"/>
  <c r="AB119" i="18" a="1"/>
  <c r="AB119" i="18" s="1"/>
  <c r="AC119" i="18" a="1"/>
  <c r="AC119" i="18" s="1"/>
  <c r="AD119" i="18" a="1"/>
  <c r="AD119" i="18" s="1"/>
  <c r="AE119" i="18" a="1"/>
  <c r="AE119" i="18" s="1"/>
  <c r="AF119" i="18" a="1"/>
  <c r="AF119" i="18" s="1"/>
  <c r="AG119" i="18" a="1"/>
  <c r="AG119" i="18" s="1"/>
  <c r="AH119" i="18" a="1"/>
  <c r="AH119" i="18" s="1"/>
  <c r="AI119" i="18" a="1"/>
  <c r="AI119" i="18" s="1"/>
  <c r="AJ119" i="18" a="1"/>
  <c r="AJ119" i="18" s="1"/>
  <c r="AK119" i="18" a="1"/>
  <c r="AK119" i="18" s="1"/>
  <c r="AL119" i="18" a="1"/>
  <c r="AL119" i="18" s="1"/>
  <c r="AM119" i="18" a="1"/>
  <c r="AM119" i="18" s="1"/>
  <c r="AN119" i="18" a="1"/>
  <c r="AN119" i="18" s="1"/>
  <c r="AO119" i="18" a="1"/>
  <c r="AO119" i="18" s="1"/>
  <c r="AP119" i="18" a="1"/>
  <c r="AP119" i="18" s="1"/>
  <c r="AQ119" i="18" a="1"/>
  <c r="AQ119" i="18" s="1"/>
  <c r="AR119" i="18" a="1"/>
  <c r="AR119" i="18" s="1"/>
  <c r="AS119" i="18" a="1"/>
  <c r="AS119" i="18" s="1"/>
  <c r="AT119" i="18" a="1"/>
  <c r="AT119" i="18" s="1"/>
  <c r="AA120" i="18" a="1"/>
  <c r="AA120" i="18" s="1"/>
  <c r="AB120" i="18" a="1"/>
  <c r="AB120" i="18" s="1"/>
  <c r="AC120" i="18" a="1"/>
  <c r="AC120" i="18" s="1"/>
  <c r="AD120" i="18" a="1"/>
  <c r="AD120" i="18" s="1"/>
  <c r="AE120" i="18" a="1"/>
  <c r="AE120" i="18" s="1"/>
  <c r="AF120" i="18" a="1"/>
  <c r="AF120" i="18" s="1"/>
  <c r="AG120" i="18" a="1"/>
  <c r="AG120" i="18" s="1"/>
  <c r="AH120" i="18" a="1"/>
  <c r="AH120" i="18" s="1"/>
  <c r="AI120" i="18" a="1"/>
  <c r="AI120" i="18" s="1"/>
  <c r="AJ120" i="18" a="1"/>
  <c r="AJ120" i="18" s="1"/>
  <c r="AK120" i="18" a="1"/>
  <c r="AK120" i="18" s="1"/>
  <c r="AL120" i="18" a="1"/>
  <c r="AL120" i="18" s="1"/>
  <c r="AM120" i="18" a="1"/>
  <c r="AM120" i="18" s="1"/>
  <c r="AN120" i="18" a="1"/>
  <c r="AN120" i="18" s="1"/>
  <c r="AO120" i="18" a="1"/>
  <c r="AO120" i="18" s="1"/>
  <c r="AP120" i="18" a="1"/>
  <c r="AP120" i="18" s="1"/>
  <c r="AQ120" i="18" a="1"/>
  <c r="AQ120" i="18" s="1"/>
  <c r="AR120" i="18" a="1"/>
  <c r="AR120" i="18" s="1"/>
  <c r="AS120" i="18" a="1"/>
  <c r="AS120" i="18" s="1"/>
  <c r="AT120" i="18" a="1"/>
  <c r="AT120" i="18" s="1"/>
  <c r="AA121" i="18" a="1"/>
  <c r="AA121" i="18" s="1"/>
  <c r="AB121" i="18" a="1"/>
  <c r="AB121" i="18" s="1"/>
  <c r="AC121" i="18" a="1"/>
  <c r="AC121" i="18" s="1"/>
  <c r="AD121" i="18" a="1"/>
  <c r="AD121" i="18" s="1"/>
  <c r="AE121" i="18" a="1"/>
  <c r="AE121" i="18" s="1"/>
  <c r="AF121" i="18" a="1"/>
  <c r="AF121" i="18" s="1"/>
  <c r="AG121" i="18" a="1"/>
  <c r="AG121" i="18" s="1"/>
  <c r="AH121" i="18" a="1"/>
  <c r="AH121" i="18" s="1"/>
  <c r="AI121" i="18" a="1"/>
  <c r="AI121" i="18" s="1"/>
  <c r="AJ121" i="18" a="1"/>
  <c r="AJ121" i="18" s="1"/>
  <c r="AK121" i="18" a="1"/>
  <c r="AK121" i="18" s="1"/>
  <c r="AL121" i="18" a="1"/>
  <c r="AL121" i="18" s="1"/>
  <c r="AM121" i="18" a="1"/>
  <c r="AM121" i="18" s="1"/>
  <c r="AN121" i="18" a="1"/>
  <c r="AN121" i="18" s="1"/>
  <c r="AO121" i="18" a="1"/>
  <c r="AO121" i="18" s="1"/>
  <c r="AP121" i="18" a="1"/>
  <c r="AP121" i="18" s="1"/>
  <c r="AQ121" i="18" a="1"/>
  <c r="AQ121" i="18" s="1"/>
  <c r="AR121" i="18" a="1"/>
  <c r="AR121" i="18" s="1"/>
  <c r="AS121" i="18" a="1"/>
  <c r="AS121" i="18" s="1"/>
  <c r="AT121" i="18" a="1"/>
  <c r="AT121" i="18" s="1"/>
  <c r="AA122" i="18" a="1"/>
  <c r="AA122" i="18" s="1"/>
  <c r="AB122" i="18" a="1"/>
  <c r="AB122" i="18" s="1"/>
  <c r="AC122" i="18" a="1"/>
  <c r="AC122" i="18" s="1"/>
  <c r="AD122" i="18" a="1"/>
  <c r="AD122" i="18" s="1"/>
  <c r="AE122" i="18" a="1"/>
  <c r="AE122" i="18" s="1"/>
  <c r="AF122" i="18" a="1"/>
  <c r="AF122" i="18" s="1"/>
  <c r="AG122" i="18" a="1"/>
  <c r="AG122" i="18" s="1"/>
  <c r="AH122" i="18" a="1"/>
  <c r="AH122" i="18" s="1"/>
  <c r="AI122" i="18" a="1"/>
  <c r="AI122" i="18" s="1"/>
  <c r="AJ122" i="18" a="1"/>
  <c r="AJ122" i="18" s="1"/>
  <c r="AK122" i="18" a="1"/>
  <c r="AK122" i="18" s="1"/>
  <c r="AL122" i="18" a="1"/>
  <c r="AL122" i="18" s="1"/>
  <c r="AM122" i="18" a="1"/>
  <c r="AM122" i="18" s="1"/>
  <c r="AN122" i="18" a="1"/>
  <c r="AN122" i="18" s="1"/>
  <c r="AO122" i="18" a="1"/>
  <c r="AO122" i="18" s="1"/>
  <c r="AP122" i="18" a="1"/>
  <c r="AP122" i="18" s="1"/>
  <c r="AQ122" i="18" a="1"/>
  <c r="AQ122" i="18" s="1"/>
  <c r="AR122" i="18" a="1"/>
  <c r="AR122" i="18" s="1"/>
  <c r="AS122" i="18" a="1"/>
  <c r="AS122" i="18" s="1"/>
  <c r="AT122" i="18" a="1"/>
  <c r="AT122" i="18" s="1"/>
  <c r="AA123" i="18" a="1"/>
  <c r="AA123" i="18" s="1"/>
  <c r="AB123" i="18" a="1"/>
  <c r="AB123" i="18" s="1"/>
  <c r="AC123" i="18" a="1"/>
  <c r="AC123" i="18" s="1"/>
  <c r="AD123" i="18" a="1"/>
  <c r="AD123" i="18" s="1"/>
  <c r="AE123" i="18" a="1"/>
  <c r="AE123" i="18" s="1"/>
  <c r="AF123" i="18" a="1"/>
  <c r="AF123" i="18" s="1"/>
  <c r="AG123" i="18" a="1"/>
  <c r="AG123" i="18" s="1"/>
  <c r="AH123" i="18" a="1"/>
  <c r="AH123" i="18" s="1"/>
  <c r="AI123" i="18" a="1"/>
  <c r="AI123" i="18" s="1"/>
  <c r="AJ123" i="18" a="1"/>
  <c r="AJ123" i="18" s="1"/>
  <c r="AK123" i="18" a="1"/>
  <c r="AK123" i="18" s="1"/>
  <c r="AL123" i="18" a="1"/>
  <c r="AL123" i="18" s="1"/>
  <c r="AM123" i="18" a="1"/>
  <c r="AM123" i="18" s="1"/>
  <c r="AN123" i="18" a="1"/>
  <c r="AN123" i="18" s="1"/>
  <c r="AO123" i="18" a="1"/>
  <c r="AO123" i="18" s="1"/>
  <c r="AP123" i="18" a="1"/>
  <c r="AP123" i="18" s="1"/>
  <c r="AQ123" i="18" a="1"/>
  <c r="AQ123" i="18" s="1"/>
  <c r="AR123" i="18" a="1"/>
  <c r="AR123" i="18" s="1"/>
  <c r="AS123" i="18" a="1"/>
  <c r="AS123" i="18" s="1"/>
  <c r="AT123" i="18" a="1"/>
  <c r="AT123" i="18" s="1"/>
  <c r="AA124" i="18" a="1"/>
  <c r="AA124" i="18" s="1"/>
  <c r="AB124" i="18" a="1"/>
  <c r="AB124" i="18" s="1"/>
  <c r="AC124" i="18" a="1"/>
  <c r="AC124" i="18" s="1"/>
  <c r="AD124" i="18" a="1"/>
  <c r="AD124" i="18" s="1"/>
  <c r="AE124" i="18" a="1"/>
  <c r="AE124" i="18" s="1"/>
  <c r="AF124" i="18" a="1"/>
  <c r="AF124" i="18" s="1"/>
  <c r="AG124" i="18" a="1"/>
  <c r="AG124" i="18" s="1"/>
  <c r="AH124" i="18" a="1"/>
  <c r="AH124" i="18" s="1"/>
  <c r="AI124" i="18" a="1"/>
  <c r="AI124" i="18" s="1"/>
  <c r="AJ124" i="18" a="1"/>
  <c r="AJ124" i="18" s="1"/>
  <c r="AK124" i="18" a="1"/>
  <c r="AK124" i="18" s="1"/>
  <c r="AL124" i="18" a="1"/>
  <c r="AL124" i="18" s="1"/>
  <c r="AM124" i="18" a="1"/>
  <c r="AM124" i="18" s="1"/>
  <c r="AN124" i="18" a="1"/>
  <c r="AN124" i="18" s="1"/>
  <c r="AO124" i="18" a="1"/>
  <c r="AO124" i="18" s="1"/>
  <c r="AP124" i="18" a="1"/>
  <c r="AP124" i="18" s="1"/>
  <c r="AQ124" i="18" a="1"/>
  <c r="AQ124" i="18" s="1"/>
  <c r="AR124" i="18" a="1"/>
  <c r="AR124" i="18" s="1"/>
  <c r="AS124" i="18" a="1"/>
  <c r="AS124" i="18" s="1"/>
  <c r="AT124" i="18" a="1"/>
  <c r="AT124" i="18" s="1"/>
  <c r="AA125" i="18" a="1"/>
  <c r="AA125" i="18" s="1"/>
  <c r="AB125" i="18" a="1"/>
  <c r="AB125" i="18" s="1"/>
  <c r="AC125" i="18" a="1"/>
  <c r="AC125" i="18" s="1"/>
  <c r="AD125" i="18" a="1"/>
  <c r="AD125" i="18" s="1"/>
  <c r="AE125" i="18" a="1"/>
  <c r="AE125" i="18" s="1"/>
  <c r="AF125" i="18" a="1"/>
  <c r="AF125" i="18" s="1"/>
  <c r="AG125" i="18" a="1"/>
  <c r="AG125" i="18" s="1"/>
  <c r="AH125" i="18" a="1"/>
  <c r="AH125" i="18" s="1"/>
  <c r="AI125" i="18" a="1"/>
  <c r="AI125" i="18" s="1"/>
  <c r="AJ125" i="18" a="1"/>
  <c r="AJ125" i="18" s="1"/>
  <c r="AK125" i="18" a="1"/>
  <c r="AK125" i="18" s="1"/>
  <c r="AL125" i="18" a="1"/>
  <c r="AL125" i="18" s="1"/>
  <c r="AM125" i="18" a="1"/>
  <c r="AM125" i="18" s="1"/>
  <c r="AN125" i="18" a="1"/>
  <c r="AN125" i="18" s="1"/>
  <c r="AO125" i="18" a="1"/>
  <c r="AO125" i="18" s="1"/>
  <c r="AP125" i="18" a="1"/>
  <c r="AP125" i="18" s="1"/>
  <c r="AQ125" i="18" a="1"/>
  <c r="AQ125" i="18" s="1"/>
  <c r="AR125" i="18" a="1"/>
  <c r="AR125" i="18" s="1"/>
  <c r="AS125" i="18" a="1"/>
  <c r="AS125" i="18" s="1"/>
  <c r="AT125" i="18" a="1"/>
  <c r="AT125" i="18" s="1"/>
  <c r="AA126" i="18" a="1"/>
  <c r="AA126" i="18" s="1"/>
  <c r="AB126" i="18" a="1"/>
  <c r="AB126" i="18" s="1"/>
  <c r="AC126" i="18" a="1"/>
  <c r="AC126" i="18" s="1"/>
  <c r="AD126" i="18" a="1"/>
  <c r="AD126" i="18" s="1"/>
  <c r="AE126" i="18" a="1"/>
  <c r="AE126" i="18" s="1"/>
  <c r="AF126" i="18" a="1"/>
  <c r="AF126" i="18" s="1"/>
  <c r="AG126" i="18" a="1"/>
  <c r="AG126" i="18" s="1"/>
  <c r="AH126" i="18" a="1"/>
  <c r="AH126" i="18" s="1"/>
  <c r="AI126" i="18" a="1"/>
  <c r="AI126" i="18" s="1"/>
  <c r="AJ126" i="18" a="1"/>
  <c r="AJ126" i="18" s="1"/>
  <c r="AK126" i="18" a="1"/>
  <c r="AK126" i="18" s="1"/>
  <c r="AL126" i="18" a="1"/>
  <c r="AL126" i="18" s="1"/>
  <c r="AM126" i="18" a="1"/>
  <c r="AM126" i="18" s="1"/>
  <c r="AN126" i="18" a="1"/>
  <c r="AN126" i="18" s="1"/>
  <c r="AO126" i="18" a="1"/>
  <c r="AO126" i="18" s="1"/>
  <c r="AP126" i="18" a="1"/>
  <c r="AP126" i="18" s="1"/>
  <c r="AQ126" i="18" a="1"/>
  <c r="AQ126" i="18" s="1"/>
  <c r="AR126" i="18" a="1"/>
  <c r="AR126" i="18" s="1"/>
  <c r="AS126" i="18" a="1"/>
  <c r="AS126" i="18" s="1"/>
  <c r="AT126" i="18" a="1"/>
  <c r="AT126" i="18" s="1"/>
  <c r="AA127" i="18" a="1"/>
  <c r="AA127" i="18" s="1"/>
  <c r="AB127" i="18" a="1"/>
  <c r="AB127" i="18" s="1"/>
  <c r="AC127" i="18" a="1"/>
  <c r="AC127" i="18" s="1"/>
  <c r="AD127" i="18" a="1"/>
  <c r="AD127" i="18" s="1"/>
  <c r="AE127" i="18" a="1"/>
  <c r="AE127" i="18" s="1"/>
  <c r="AF127" i="18" a="1"/>
  <c r="AF127" i="18" s="1"/>
  <c r="AG127" i="18" a="1"/>
  <c r="AG127" i="18" s="1"/>
  <c r="AH127" i="18" a="1"/>
  <c r="AH127" i="18" s="1"/>
  <c r="AI127" i="18" a="1"/>
  <c r="AI127" i="18" s="1"/>
  <c r="AJ127" i="18" a="1"/>
  <c r="AJ127" i="18" s="1"/>
  <c r="AK127" i="18" a="1"/>
  <c r="AK127" i="18" s="1"/>
  <c r="AL127" i="18" a="1"/>
  <c r="AL127" i="18" s="1"/>
  <c r="AM127" i="18" a="1"/>
  <c r="AM127" i="18" s="1"/>
  <c r="AN127" i="18" a="1"/>
  <c r="AN127" i="18" s="1"/>
  <c r="AO127" i="18" a="1"/>
  <c r="AO127" i="18" s="1"/>
  <c r="AP127" i="18" a="1"/>
  <c r="AP127" i="18" s="1"/>
  <c r="AQ127" i="18" a="1"/>
  <c r="AQ127" i="18" s="1"/>
  <c r="AR127" i="18" a="1"/>
  <c r="AR127" i="18" s="1"/>
  <c r="AS127" i="18" a="1"/>
  <c r="AS127" i="18" s="1"/>
  <c r="AT127" i="18" a="1"/>
  <c r="AT127" i="18" s="1"/>
  <c r="AA128" i="18" a="1"/>
  <c r="AA128" i="18" s="1"/>
  <c r="AB128" i="18" a="1"/>
  <c r="AB128" i="18" s="1"/>
  <c r="AC128" i="18" a="1"/>
  <c r="AC128" i="18" s="1"/>
  <c r="AD128" i="18" a="1"/>
  <c r="AD128" i="18" s="1"/>
  <c r="AE128" i="18" a="1"/>
  <c r="AE128" i="18" s="1"/>
  <c r="AF128" i="18" a="1"/>
  <c r="AF128" i="18" s="1"/>
  <c r="AG128" i="18" a="1"/>
  <c r="AG128" i="18" s="1"/>
  <c r="AH128" i="18" a="1"/>
  <c r="AH128" i="18" s="1"/>
  <c r="AI128" i="18" a="1"/>
  <c r="AI128" i="18" s="1"/>
  <c r="AJ128" i="18" a="1"/>
  <c r="AJ128" i="18" s="1"/>
  <c r="AK128" i="18" a="1"/>
  <c r="AK128" i="18" s="1"/>
  <c r="AL128" i="18" a="1"/>
  <c r="AL128" i="18" s="1"/>
  <c r="AM128" i="18" a="1"/>
  <c r="AM128" i="18" s="1"/>
  <c r="AN128" i="18" a="1"/>
  <c r="AN128" i="18" s="1"/>
  <c r="AO128" i="18" a="1"/>
  <c r="AO128" i="18" s="1"/>
  <c r="AP128" i="18" a="1"/>
  <c r="AP128" i="18" s="1"/>
  <c r="AQ128" i="18" a="1"/>
  <c r="AQ128" i="18" s="1"/>
  <c r="AR128" i="18" a="1"/>
  <c r="AR128" i="18" s="1"/>
  <c r="AS128" i="18" a="1"/>
  <c r="AS128" i="18" s="1"/>
  <c r="AT128" i="18" a="1"/>
  <c r="AT128" i="18" s="1"/>
  <c r="AA129" i="18" a="1"/>
  <c r="AA129" i="18" s="1"/>
  <c r="AB129" i="18" a="1"/>
  <c r="AB129" i="18" s="1"/>
  <c r="AC129" i="18" a="1"/>
  <c r="AC129" i="18" s="1"/>
  <c r="AD129" i="18" a="1"/>
  <c r="AD129" i="18" s="1"/>
  <c r="AE129" i="18" a="1"/>
  <c r="AE129" i="18" s="1"/>
  <c r="AF129" i="18" a="1"/>
  <c r="AF129" i="18" s="1"/>
  <c r="AG129" i="18" a="1"/>
  <c r="AG129" i="18" s="1"/>
  <c r="AH129" i="18" a="1"/>
  <c r="AH129" i="18" s="1"/>
  <c r="AI129" i="18" a="1"/>
  <c r="AI129" i="18" s="1"/>
  <c r="AJ129" i="18" a="1"/>
  <c r="AJ129" i="18" s="1"/>
  <c r="AK129" i="18" a="1"/>
  <c r="AK129" i="18" s="1"/>
  <c r="AL129" i="18" a="1"/>
  <c r="AL129" i="18" s="1"/>
  <c r="AM129" i="18" a="1"/>
  <c r="AM129" i="18" s="1"/>
  <c r="AN129" i="18" a="1"/>
  <c r="AN129" i="18" s="1"/>
  <c r="AO129" i="18" a="1"/>
  <c r="AO129" i="18" s="1"/>
  <c r="AP129" i="18" a="1"/>
  <c r="AP129" i="18" s="1"/>
  <c r="AQ129" i="18" a="1"/>
  <c r="AQ129" i="18" s="1"/>
  <c r="AR129" i="18" a="1"/>
  <c r="AR129" i="18" s="1"/>
  <c r="AS129" i="18" a="1"/>
  <c r="AS129" i="18" s="1"/>
  <c r="AT129" i="18" a="1"/>
  <c r="AT129" i="18" s="1"/>
  <c r="AA130" i="18" a="1"/>
  <c r="AA130" i="18" s="1"/>
  <c r="AB130" i="18" a="1"/>
  <c r="AB130" i="18" s="1"/>
  <c r="AC130" i="18" a="1"/>
  <c r="AC130" i="18" s="1"/>
  <c r="AD130" i="18" a="1"/>
  <c r="AD130" i="18" s="1"/>
  <c r="AE130" i="18" a="1"/>
  <c r="AE130" i="18" s="1"/>
  <c r="AF130" i="18" a="1"/>
  <c r="AF130" i="18" s="1"/>
  <c r="AG130" i="18" a="1"/>
  <c r="AG130" i="18" s="1"/>
  <c r="AH130" i="18" a="1"/>
  <c r="AH130" i="18" s="1"/>
  <c r="AI130" i="18" a="1"/>
  <c r="AI130" i="18" s="1"/>
  <c r="AJ130" i="18" a="1"/>
  <c r="AJ130" i="18" s="1"/>
  <c r="AK130" i="18" a="1"/>
  <c r="AK130" i="18" s="1"/>
  <c r="AL130" i="18" a="1"/>
  <c r="AL130" i="18" s="1"/>
  <c r="AM130" i="18" a="1"/>
  <c r="AM130" i="18" s="1"/>
  <c r="AN130" i="18" a="1"/>
  <c r="AN130" i="18" s="1"/>
  <c r="AO130" i="18" a="1"/>
  <c r="AO130" i="18" s="1"/>
  <c r="AP130" i="18" a="1"/>
  <c r="AP130" i="18" s="1"/>
  <c r="AQ130" i="18" a="1"/>
  <c r="AQ130" i="18" s="1"/>
  <c r="AR130" i="18" a="1"/>
  <c r="AR130" i="18" s="1"/>
  <c r="AS130" i="18" a="1"/>
  <c r="AS130" i="18" s="1"/>
  <c r="AT130" i="18" a="1"/>
  <c r="AT130" i="18" s="1"/>
  <c r="AA131" i="18" a="1"/>
  <c r="AA131" i="18" s="1"/>
  <c r="AB131" i="18" a="1"/>
  <c r="AB131" i="18" s="1"/>
  <c r="AC131" i="18" a="1"/>
  <c r="AC131" i="18" s="1"/>
  <c r="AD131" i="18" a="1"/>
  <c r="AD131" i="18" s="1"/>
  <c r="AE131" i="18" a="1"/>
  <c r="AE131" i="18" s="1"/>
  <c r="AF131" i="18" a="1"/>
  <c r="AF131" i="18" s="1"/>
  <c r="AG131" i="18" a="1"/>
  <c r="AG131" i="18" s="1"/>
  <c r="AH131" i="18" a="1"/>
  <c r="AH131" i="18" s="1"/>
  <c r="AI131" i="18" a="1"/>
  <c r="AI131" i="18" s="1"/>
  <c r="AJ131" i="18" a="1"/>
  <c r="AJ131" i="18" s="1"/>
  <c r="AK131" i="18" a="1"/>
  <c r="AK131" i="18" s="1"/>
  <c r="AL131" i="18" a="1"/>
  <c r="AL131" i="18" s="1"/>
  <c r="AM131" i="18" a="1"/>
  <c r="AM131" i="18" s="1"/>
  <c r="AN131" i="18" a="1"/>
  <c r="AN131" i="18" s="1"/>
  <c r="AO131" i="18" a="1"/>
  <c r="AO131" i="18" s="1"/>
  <c r="AP131" i="18" a="1"/>
  <c r="AP131" i="18" s="1"/>
  <c r="AQ131" i="18" a="1"/>
  <c r="AQ131" i="18" s="1"/>
  <c r="AR131" i="18" a="1"/>
  <c r="AR131" i="18" s="1"/>
  <c r="AS131" i="18" a="1"/>
  <c r="AS131" i="18" s="1"/>
  <c r="AT131" i="18" a="1"/>
  <c r="AT131" i="18" s="1"/>
  <c r="AA132" i="18" a="1"/>
  <c r="AA132" i="18" s="1"/>
  <c r="AB132" i="18" a="1"/>
  <c r="AB132" i="18" s="1"/>
  <c r="AC132" i="18" a="1"/>
  <c r="AC132" i="18" s="1"/>
  <c r="AD132" i="18" a="1"/>
  <c r="AD132" i="18" s="1"/>
  <c r="AE132" i="18" a="1"/>
  <c r="AE132" i="18" s="1"/>
  <c r="AF132" i="18" a="1"/>
  <c r="AF132" i="18" s="1"/>
  <c r="AG132" i="18" a="1"/>
  <c r="AG132" i="18" s="1"/>
  <c r="AH132" i="18" a="1"/>
  <c r="AH132" i="18" s="1"/>
  <c r="AI132" i="18" a="1"/>
  <c r="AI132" i="18" s="1"/>
  <c r="AJ132" i="18" a="1"/>
  <c r="AJ132" i="18" s="1"/>
  <c r="AK132" i="18" a="1"/>
  <c r="AK132" i="18" s="1"/>
  <c r="AL132" i="18" a="1"/>
  <c r="AL132" i="18" s="1"/>
  <c r="AM132" i="18" a="1"/>
  <c r="AM132" i="18" s="1"/>
  <c r="AN132" i="18" a="1"/>
  <c r="AN132" i="18" s="1"/>
  <c r="AO132" i="18" a="1"/>
  <c r="AO132" i="18" s="1"/>
  <c r="AP132" i="18" a="1"/>
  <c r="AP132" i="18" s="1"/>
  <c r="AQ132" i="18" a="1"/>
  <c r="AQ132" i="18" s="1"/>
  <c r="AR132" i="18" a="1"/>
  <c r="AR132" i="18" s="1"/>
  <c r="AS132" i="18" a="1"/>
  <c r="AS132" i="18" s="1"/>
  <c r="AT132" i="18" a="1"/>
  <c r="AT132" i="18" s="1"/>
  <c r="AA133" i="18" a="1"/>
  <c r="AA133" i="18" s="1"/>
  <c r="AB133" i="18" a="1"/>
  <c r="AB133" i="18" s="1"/>
  <c r="AC133" i="18" a="1"/>
  <c r="AC133" i="18" s="1"/>
  <c r="AD133" i="18" a="1"/>
  <c r="AD133" i="18" s="1"/>
  <c r="AE133" i="18" a="1"/>
  <c r="AE133" i="18" s="1"/>
  <c r="AF133" i="18" a="1"/>
  <c r="AF133" i="18" s="1"/>
  <c r="AG133" i="18" a="1"/>
  <c r="AG133" i="18" s="1"/>
  <c r="AH133" i="18" a="1"/>
  <c r="AH133" i="18" s="1"/>
  <c r="AI133" i="18" a="1"/>
  <c r="AI133" i="18" s="1"/>
  <c r="AJ133" i="18" a="1"/>
  <c r="AJ133" i="18" s="1"/>
  <c r="AK133" i="18" a="1"/>
  <c r="AK133" i="18" s="1"/>
  <c r="AL133" i="18" a="1"/>
  <c r="AL133" i="18" s="1"/>
  <c r="AM133" i="18" a="1"/>
  <c r="AM133" i="18" s="1"/>
  <c r="AN133" i="18" a="1"/>
  <c r="AN133" i="18" s="1"/>
  <c r="AO133" i="18" a="1"/>
  <c r="AO133" i="18" s="1"/>
  <c r="AP133" i="18" a="1"/>
  <c r="AP133" i="18" s="1"/>
  <c r="AQ133" i="18" a="1"/>
  <c r="AQ133" i="18" s="1"/>
  <c r="AR133" i="18" a="1"/>
  <c r="AR133" i="18" s="1"/>
  <c r="AS133" i="18" a="1"/>
  <c r="AS133" i="18" s="1"/>
  <c r="AT133" i="18" a="1"/>
  <c r="AT133" i="18" s="1"/>
  <c r="AA134" i="18" a="1"/>
  <c r="AA134" i="18" s="1"/>
  <c r="AB134" i="18" a="1"/>
  <c r="AB134" i="18" s="1"/>
  <c r="AC134" i="18" a="1"/>
  <c r="AC134" i="18" s="1"/>
  <c r="AD134" i="18" a="1"/>
  <c r="AD134" i="18" s="1"/>
  <c r="AE134" i="18" a="1"/>
  <c r="AE134" i="18" s="1"/>
  <c r="AF134" i="18" a="1"/>
  <c r="AF134" i="18" s="1"/>
  <c r="AG134" i="18" a="1"/>
  <c r="AG134" i="18" s="1"/>
  <c r="AH134" i="18" a="1"/>
  <c r="AH134" i="18" s="1"/>
  <c r="AI134" i="18" a="1"/>
  <c r="AI134" i="18" s="1"/>
  <c r="AJ134" i="18" a="1"/>
  <c r="AJ134" i="18" s="1"/>
  <c r="AK134" i="18" a="1"/>
  <c r="AK134" i="18" s="1"/>
  <c r="AL134" i="18" a="1"/>
  <c r="AL134" i="18" s="1"/>
  <c r="AM134" i="18" a="1"/>
  <c r="AM134" i="18" s="1"/>
  <c r="AN134" i="18" a="1"/>
  <c r="AN134" i="18" s="1"/>
  <c r="AO134" i="18" a="1"/>
  <c r="AO134" i="18" s="1"/>
  <c r="AP134" i="18" a="1"/>
  <c r="AP134" i="18" s="1"/>
  <c r="AQ134" i="18" a="1"/>
  <c r="AQ134" i="18" s="1"/>
  <c r="AR134" i="18" a="1"/>
  <c r="AR134" i="18" s="1"/>
  <c r="AS134" i="18" a="1"/>
  <c r="AS134" i="18" s="1"/>
  <c r="AT134" i="18" a="1"/>
  <c r="AT134" i="18" s="1"/>
  <c r="AA135" i="18" a="1"/>
  <c r="AA135" i="18" s="1"/>
  <c r="AB135" i="18" a="1"/>
  <c r="AB135" i="18" s="1"/>
  <c r="AC135" i="18" a="1"/>
  <c r="AC135" i="18" s="1"/>
  <c r="AD135" i="18" a="1"/>
  <c r="AD135" i="18" s="1"/>
  <c r="AE135" i="18" a="1"/>
  <c r="AE135" i="18" s="1"/>
  <c r="AF135" i="18" a="1"/>
  <c r="AF135" i="18" s="1"/>
  <c r="AG135" i="18" a="1"/>
  <c r="AG135" i="18" s="1"/>
  <c r="AH135" i="18" a="1"/>
  <c r="AH135" i="18" s="1"/>
  <c r="AI135" i="18" a="1"/>
  <c r="AI135" i="18" s="1"/>
  <c r="AJ135" i="18" a="1"/>
  <c r="AJ135" i="18" s="1"/>
  <c r="AK135" i="18" a="1"/>
  <c r="AK135" i="18" s="1"/>
  <c r="AL135" i="18" a="1"/>
  <c r="AL135" i="18" s="1"/>
  <c r="AM135" i="18" a="1"/>
  <c r="AM135" i="18" s="1"/>
  <c r="AN135" i="18" a="1"/>
  <c r="AN135" i="18" s="1"/>
  <c r="AO135" i="18" a="1"/>
  <c r="AO135" i="18" s="1"/>
  <c r="AP135" i="18" a="1"/>
  <c r="AP135" i="18" s="1"/>
  <c r="AQ135" i="18" a="1"/>
  <c r="AQ135" i="18" s="1"/>
  <c r="AR135" i="18" a="1"/>
  <c r="AR135" i="18" s="1"/>
  <c r="AS135" i="18" a="1"/>
  <c r="AS135" i="18" s="1"/>
  <c r="AT135" i="18" a="1"/>
  <c r="AT135" i="18" s="1"/>
  <c r="AA136" i="18" a="1"/>
  <c r="AA136" i="18" s="1"/>
  <c r="AB136" i="18" a="1"/>
  <c r="AB136" i="18" s="1"/>
  <c r="AC136" i="18" a="1"/>
  <c r="AC136" i="18" s="1"/>
  <c r="AD136" i="18" a="1"/>
  <c r="AD136" i="18" s="1"/>
  <c r="AE136" i="18" a="1"/>
  <c r="AE136" i="18" s="1"/>
  <c r="AF136" i="18" a="1"/>
  <c r="AF136" i="18" s="1"/>
  <c r="AG136" i="18" a="1"/>
  <c r="AG136" i="18" s="1"/>
  <c r="AH136" i="18" a="1"/>
  <c r="AH136" i="18" s="1"/>
  <c r="AI136" i="18" a="1"/>
  <c r="AI136" i="18" s="1"/>
  <c r="AJ136" i="18" a="1"/>
  <c r="AJ136" i="18" s="1"/>
  <c r="AK136" i="18" a="1"/>
  <c r="AK136" i="18" s="1"/>
  <c r="AL136" i="18" a="1"/>
  <c r="AL136" i="18" s="1"/>
  <c r="AM136" i="18" a="1"/>
  <c r="AM136" i="18" s="1"/>
  <c r="AN136" i="18" a="1"/>
  <c r="AN136" i="18" s="1"/>
  <c r="AO136" i="18" a="1"/>
  <c r="AO136" i="18" s="1"/>
  <c r="AP136" i="18" a="1"/>
  <c r="AP136" i="18" s="1"/>
  <c r="AQ136" i="18" a="1"/>
  <c r="AQ136" i="18" s="1"/>
  <c r="AR136" i="18" a="1"/>
  <c r="AR136" i="18" s="1"/>
  <c r="AS136" i="18" a="1"/>
  <c r="AS136" i="18" s="1"/>
  <c r="AT136" i="18" a="1"/>
  <c r="AT136" i="18" s="1"/>
  <c r="AA137" i="18" a="1"/>
  <c r="AA137" i="18" s="1"/>
  <c r="AB137" i="18" a="1"/>
  <c r="AB137" i="18" s="1"/>
  <c r="AC137" i="18" a="1"/>
  <c r="AC137" i="18" s="1"/>
  <c r="AD137" i="18" a="1"/>
  <c r="AD137" i="18" s="1"/>
  <c r="AE137" i="18" a="1"/>
  <c r="AE137" i="18" s="1"/>
  <c r="AF137" i="18" a="1"/>
  <c r="AF137" i="18" s="1"/>
  <c r="AG137" i="18" a="1"/>
  <c r="AG137" i="18" s="1"/>
  <c r="AH137" i="18" a="1"/>
  <c r="AH137" i="18" s="1"/>
  <c r="AI137" i="18" a="1"/>
  <c r="AI137" i="18" s="1"/>
  <c r="AJ137" i="18" a="1"/>
  <c r="AJ137" i="18" s="1"/>
  <c r="AK137" i="18" a="1"/>
  <c r="AK137" i="18" s="1"/>
  <c r="AL137" i="18" a="1"/>
  <c r="AL137" i="18" s="1"/>
  <c r="AM137" i="18" a="1"/>
  <c r="AM137" i="18" s="1"/>
  <c r="AN137" i="18" a="1"/>
  <c r="AN137" i="18" s="1"/>
  <c r="AO137" i="18" a="1"/>
  <c r="AO137" i="18" s="1"/>
  <c r="AP137" i="18" a="1"/>
  <c r="AP137" i="18" s="1"/>
  <c r="AQ137" i="18" a="1"/>
  <c r="AQ137" i="18" s="1"/>
  <c r="AR137" i="18" a="1"/>
  <c r="AR137" i="18" s="1"/>
  <c r="AS137" i="18" a="1"/>
  <c r="AS137" i="18" s="1"/>
  <c r="AT137" i="18" a="1"/>
  <c r="AT137" i="18" s="1"/>
  <c r="AA138" i="18" a="1"/>
  <c r="AA138" i="18" s="1"/>
  <c r="AB138" i="18" a="1"/>
  <c r="AB138" i="18" s="1"/>
  <c r="AC138" i="18" a="1"/>
  <c r="AC138" i="18" s="1"/>
  <c r="AD138" i="18" a="1"/>
  <c r="AD138" i="18" s="1"/>
  <c r="AE138" i="18" a="1"/>
  <c r="AE138" i="18" s="1"/>
  <c r="AF138" i="18" a="1"/>
  <c r="AF138" i="18" s="1"/>
  <c r="AG138" i="18" a="1"/>
  <c r="AG138" i="18" s="1"/>
  <c r="AH138" i="18" a="1"/>
  <c r="AH138" i="18" s="1"/>
  <c r="AI138" i="18" a="1"/>
  <c r="AI138" i="18" s="1"/>
  <c r="AJ138" i="18" a="1"/>
  <c r="AJ138" i="18" s="1"/>
  <c r="AK138" i="18" a="1"/>
  <c r="AK138" i="18" s="1"/>
  <c r="AL138" i="18" a="1"/>
  <c r="AL138" i="18" s="1"/>
  <c r="AM138" i="18" a="1"/>
  <c r="AM138" i="18" s="1"/>
  <c r="AN138" i="18" a="1"/>
  <c r="AN138" i="18" s="1"/>
  <c r="AO138" i="18" a="1"/>
  <c r="AO138" i="18" s="1"/>
  <c r="AP138" i="18" a="1"/>
  <c r="AP138" i="18" s="1"/>
  <c r="AQ138" i="18" a="1"/>
  <c r="AQ138" i="18" s="1"/>
  <c r="AR138" i="18" a="1"/>
  <c r="AR138" i="18" s="1"/>
  <c r="AS138" i="18" a="1"/>
  <c r="AS138" i="18" s="1"/>
  <c r="AT138" i="18" a="1"/>
  <c r="AT138" i="18" s="1"/>
  <c r="AA139" i="18" a="1"/>
  <c r="AA139" i="18" s="1"/>
  <c r="AB139" i="18" a="1"/>
  <c r="AB139" i="18" s="1"/>
  <c r="AC139" i="18" a="1"/>
  <c r="AC139" i="18" s="1"/>
  <c r="AD139" i="18" a="1"/>
  <c r="AD139" i="18" s="1"/>
  <c r="AE139" i="18" a="1"/>
  <c r="AE139" i="18" s="1"/>
  <c r="AF139" i="18" a="1"/>
  <c r="AF139" i="18" s="1"/>
  <c r="AG139" i="18" a="1"/>
  <c r="AG139" i="18" s="1"/>
  <c r="AH139" i="18" a="1"/>
  <c r="AH139" i="18" s="1"/>
  <c r="AI139" i="18" a="1"/>
  <c r="AI139" i="18" s="1"/>
  <c r="AJ139" i="18" a="1"/>
  <c r="AJ139" i="18" s="1"/>
  <c r="AK139" i="18" a="1"/>
  <c r="AK139" i="18" s="1"/>
  <c r="AL139" i="18" a="1"/>
  <c r="AL139" i="18" s="1"/>
  <c r="AM139" i="18" a="1"/>
  <c r="AM139" i="18" s="1"/>
  <c r="AN139" i="18" a="1"/>
  <c r="AN139" i="18" s="1"/>
  <c r="AO139" i="18" a="1"/>
  <c r="AO139" i="18" s="1"/>
  <c r="AP139" i="18" a="1"/>
  <c r="AP139" i="18" s="1"/>
  <c r="AQ139" i="18" a="1"/>
  <c r="AQ139" i="18" s="1"/>
  <c r="AR139" i="18" a="1"/>
  <c r="AR139" i="18" s="1"/>
  <c r="AS139" i="18" a="1"/>
  <c r="AS139" i="18" s="1"/>
  <c r="AT139" i="18" a="1"/>
  <c r="AT139" i="18" s="1"/>
  <c r="AA140" i="18" a="1"/>
  <c r="AA140" i="18" s="1"/>
  <c r="AB140" i="18" a="1"/>
  <c r="AB140" i="18" s="1"/>
  <c r="AC140" i="18" a="1"/>
  <c r="AC140" i="18" s="1"/>
  <c r="AD140" i="18" a="1"/>
  <c r="AD140" i="18" s="1"/>
  <c r="AE140" i="18" a="1"/>
  <c r="AE140" i="18" s="1"/>
  <c r="AF140" i="18" a="1"/>
  <c r="AF140" i="18" s="1"/>
  <c r="AG140" i="18" a="1"/>
  <c r="AG140" i="18" s="1"/>
  <c r="AH140" i="18" a="1"/>
  <c r="AH140" i="18" s="1"/>
  <c r="AI140" i="18" a="1"/>
  <c r="AI140" i="18" s="1"/>
  <c r="AJ140" i="18" a="1"/>
  <c r="AJ140" i="18" s="1"/>
  <c r="AK140" i="18" a="1"/>
  <c r="AK140" i="18" s="1"/>
  <c r="AL140" i="18" a="1"/>
  <c r="AL140" i="18" s="1"/>
  <c r="AM140" i="18" a="1"/>
  <c r="AM140" i="18" s="1"/>
  <c r="AN140" i="18" a="1"/>
  <c r="AN140" i="18" s="1"/>
  <c r="AO140" i="18" a="1"/>
  <c r="AO140" i="18" s="1"/>
  <c r="AP140" i="18" a="1"/>
  <c r="AP140" i="18" s="1"/>
  <c r="AQ140" i="18" a="1"/>
  <c r="AQ140" i="18" s="1"/>
  <c r="AR140" i="18" a="1"/>
  <c r="AR140" i="18" s="1"/>
  <c r="AS140" i="18" a="1"/>
  <c r="AS140" i="18" s="1"/>
  <c r="AT140" i="18" a="1"/>
  <c r="AT140" i="18" s="1"/>
  <c r="AA141" i="18" a="1"/>
  <c r="AA141" i="18" s="1"/>
  <c r="AB141" i="18" a="1"/>
  <c r="AB141" i="18" s="1"/>
  <c r="AC141" i="18" a="1"/>
  <c r="AC141" i="18" s="1"/>
  <c r="AD141" i="18" a="1"/>
  <c r="AD141" i="18" s="1"/>
  <c r="AE141" i="18" a="1"/>
  <c r="AE141" i="18" s="1"/>
  <c r="AF141" i="18" a="1"/>
  <c r="AF141" i="18" s="1"/>
  <c r="AG141" i="18" a="1"/>
  <c r="AG141" i="18" s="1"/>
  <c r="AH141" i="18" a="1"/>
  <c r="AH141" i="18" s="1"/>
  <c r="AI141" i="18" a="1"/>
  <c r="AI141" i="18" s="1"/>
  <c r="AJ141" i="18" a="1"/>
  <c r="AJ141" i="18" s="1"/>
  <c r="AK141" i="18" a="1"/>
  <c r="AK141" i="18" s="1"/>
  <c r="AL141" i="18" a="1"/>
  <c r="AL141" i="18" s="1"/>
  <c r="AM141" i="18" a="1"/>
  <c r="AM141" i="18" s="1"/>
  <c r="AN141" i="18" a="1"/>
  <c r="AN141" i="18" s="1"/>
  <c r="AO141" i="18" a="1"/>
  <c r="AO141" i="18" s="1"/>
  <c r="AP141" i="18" a="1"/>
  <c r="AP141" i="18" s="1"/>
  <c r="AQ141" i="18" a="1"/>
  <c r="AQ141" i="18" s="1"/>
  <c r="AR141" i="18" a="1"/>
  <c r="AR141" i="18" s="1"/>
  <c r="AS141" i="18" a="1"/>
  <c r="AS141" i="18" s="1"/>
  <c r="AT141" i="18" a="1"/>
  <c r="AT141" i="18" s="1"/>
  <c r="AA142" i="18" a="1"/>
  <c r="AA142" i="18" s="1"/>
  <c r="AB142" i="18" a="1"/>
  <c r="AB142" i="18" s="1"/>
  <c r="AC142" i="18" a="1"/>
  <c r="AC142" i="18" s="1"/>
  <c r="AD142" i="18" a="1"/>
  <c r="AD142" i="18" s="1"/>
  <c r="AE142" i="18" a="1"/>
  <c r="AE142" i="18" s="1"/>
  <c r="AF142" i="18" a="1"/>
  <c r="AF142" i="18" s="1"/>
  <c r="AG142" i="18" a="1"/>
  <c r="AG142" i="18" s="1"/>
  <c r="AH142" i="18" a="1"/>
  <c r="AH142" i="18" s="1"/>
  <c r="AI142" i="18" a="1"/>
  <c r="AI142" i="18" s="1"/>
  <c r="AJ142" i="18" a="1"/>
  <c r="AJ142" i="18" s="1"/>
  <c r="AK142" i="18" a="1"/>
  <c r="AK142" i="18" s="1"/>
  <c r="AL142" i="18" a="1"/>
  <c r="AL142" i="18" s="1"/>
  <c r="AM142" i="18" a="1"/>
  <c r="AM142" i="18" s="1"/>
  <c r="AN142" i="18" a="1"/>
  <c r="AN142" i="18" s="1"/>
  <c r="AO142" i="18" a="1"/>
  <c r="AO142" i="18" s="1"/>
  <c r="AP142" i="18" a="1"/>
  <c r="AP142" i="18" s="1"/>
  <c r="AQ142" i="18" a="1"/>
  <c r="AQ142" i="18" s="1"/>
  <c r="AR142" i="18" a="1"/>
  <c r="AR142" i="18" s="1"/>
  <c r="AS142" i="18" a="1"/>
  <c r="AS142" i="18" s="1"/>
  <c r="AT142" i="18" a="1"/>
  <c r="AT142" i="18" s="1"/>
  <c r="AA143" i="18" a="1"/>
  <c r="AA143" i="18" s="1"/>
  <c r="AB143" i="18" a="1"/>
  <c r="AB143" i="18" s="1"/>
  <c r="AC143" i="18" a="1"/>
  <c r="AC143" i="18" s="1"/>
  <c r="AD143" i="18" a="1"/>
  <c r="AD143" i="18" s="1"/>
  <c r="AE143" i="18" a="1"/>
  <c r="AE143" i="18" s="1"/>
  <c r="AF143" i="18" a="1"/>
  <c r="AF143" i="18" s="1"/>
  <c r="AG143" i="18" a="1"/>
  <c r="AG143" i="18" s="1"/>
  <c r="AH143" i="18" a="1"/>
  <c r="AH143" i="18" s="1"/>
  <c r="AI143" i="18" a="1"/>
  <c r="AI143" i="18" s="1"/>
  <c r="AJ143" i="18" a="1"/>
  <c r="AJ143" i="18" s="1"/>
  <c r="AK143" i="18" a="1"/>
  <c r="AK143" i="18" s="1"/>
  <c r="AL143" i="18" a="1"/>
  <c r="AL143" i="18" s="1"/>
  <c r="AM143" i="18" a="1"/>
  <c r="AM143" i="18" s="1"/>
  <c r="AN143" i="18" a="1"/>
  <c r="AN143" i="18" s="1"/>
  <c r="AO143" i="18" a="1"/>
  <c r="AO143" i="18" s="1"/>
  <c r="AP143" i="18" a="1"/>
  <c r="AP143" i="18" s="1"/>
  <c r="AQ143" i="18" a="1"/>
  <c r="AQ143" i="18" s="1"/>
  <c r="AR143" i="18" a="1"/>
  <c r="AR143" i="18" s="1"/>
  <c r="AS143" i="18" a="1"/>
  <c r="AS143" i="18" s="1"/>
  <c r="AT143" i="18" a="1"/>
  <c r="AT143" i="18" s="1"/>
  <c r="AA144" i="18" a="1"/>
  <c r="AA144" i="18" s="1"/>
  <c r="AB144" i="18" a="1"/>
  <c r="AB144" i="18" s="1"/>
  <c r="AC144" i="18" a="1"/>
  <c r="AC144" i="18" s="1"/>
  <c r="AD144" i="18" a="1"/>
  <c r="AD144" i="18" s="1"/>
  <c r="AE144" i="18" a="1"/>
  <c r="AE144" i="18" s="1"/>
  <c r="AF144" i="18" a="1"/>
  <c r="AF144" i="18" s="1"/>
  <c r="AG144" i="18" a="1"/>
  <c r="AG144" i="18" s="1"/>
  <c r="AH144" i="18" a="1"/>
  <c r="AH144" i="18" s="1"/>
  <c r="AI144" i="18" a="1"/>
  <c r="AI144" i="18" s="1"/>
  <c r="AJ144" i="18" a="1"/>
  <c r="AJ144" i="18" s="1"/>
  <c r="AK144" i="18" a="1"/>
  <c r="AK144" i="18" s="1"/>
  <c r="AL144" i="18" a="1"/>
  <c r="AL144" i="18" s="1"/>
  <c r="AM144" i="18" a="1"/>
  <c r="AM144" i="18" s="1"/>
  <c r="AN144" i="18" a="1"/>
  <c r="AN144" i="18" s="1"/>
  <c r="AO144" i="18" a="1"/>
  <c r="AO144" i="18" s="1"/>
  <c r="AP144" i="18" a="1"/>
  <c r="AP144" i="18" s="1"/>
  <c r="AQ144" i="18" a="1"/>
  <c r="AQ144" i="18" s="1"/>
  <c r="AR144" i="18" a="1"/>
  <c r="AR144" i="18" s="1"/>
  <c r="AS144" i="18" a="1"/>
  <c r="AS144" i="18" s="1"/>
  <c r="AT144" i="18" a="1"/>
  <c r="AT144" i="18" s="1"/>
  <c r="AA145" i="18" a="1"/>
  <c r="AA145" i="18" s="1"/>
  <c r="AB145" i="18" a="1"/>
  <c r="AB145" i="18" s="1"/>
  <c r="AC145" i="18" a="1"/>
  <c r="AC145" i="18" s="1"/>
  <c r="AD145" i="18" a="1"/>
  <c r="AD145" i="18" s="1"/>
  <c r="AE145" i="18" a="1"/>
  <c r="AE145" i="18" s="1"/>
  <c r="AF145" i="18" a="1"/>
  <c r="AF145" i="18" s="1"/>
  <c r="AG145" i="18" a="1"/>
  <c r="AG145" i="18" s="1"/>
  <c r="AH145" i="18" a="1"/>
  <c r="AH145" i="18" s="1"/>
  <c r="AI145" i="18" a="1"/>
  <c r="AI145" i="18" s="1"/>
  <c r="AJ145" i="18" a="1"/>
  <c r="AJ145" i="18" s="1"/>
  <c r="AK145" i="18" a="1"/>
  <c r="AK145" i="18" s="1"/>
  <c r="AL145" i="18" a="1"/>
  <c r="AL145" i="18" s="1"/>
  <c r="AM145" i="18" a="1"/>
  <c r="AM145" i="18" s="1"/>
  <c r="AN145" i="18" a="1"/>
  <c r="AN145" i="18" s="1"/>
  <c r="AO145" i="18" a="1"/>
  <c r="AO145" i="18" s="1"/>
  <c r="AP145" i="18" a="1"/>
  <c r="AP145" i="18" s="1"/>
  <c r="AQ145" i="18" a="1"/>
  <c r="AQ145" i="18" s="1"/>
  <c r="AR145" i="18" a="1"/>
  <c r="AR145" i="18" s="1"/>
  <c r="AS145" i="18" a="1"/>
  <c r="AS145" i="18" s="1"/>
  <c r="AT145" i="18" a="1"/>
  <c r="AT145" i="18" s="1"/>
  <c r="AA146" i="18" a="1"/>
  <c r="AA146" i="18" s="1"/>
  <c r="AB146" i="18" a="1"/>
  <c r="AB146" i="18" s="1"/>
  <c r="AC146" i="18" a="1"/>
  <c r="AC146" i="18" s="1"/>
  <c r="AD146" i="18" a="1"/>
  <c r="AD146" i="18" s="1"/>
  <c r="AE146" i="18" a="1"/>
  <c r="AE146" i="18" s="1"/>
  <c r="AF146" i="18" a="1"/>
  <c r="AF146" i="18" s="1"/>
  <c r="AG146" i="18" a="1"/>
  <c r="AG146" i="18" s="1"/>
  <c r="AH146" i="18" a="1"/>
  <c r="AH146" i="18" s="1"/>
  <c r="AI146" i="18" a="1"/>
  <c r="AI146" i="18" s="1"/>
  <c r="AJ146" i="18" a="1"/>
  <c r="AJ146" i="18" s="1"/>
  <c r="AK146" i="18" a="1"/>
  <c r="AK146" i="18" s="1"/>
  <c r="AL146" i="18" a="1"/>
  <c r="AL146" i="18" s="1"/>
  <c r="AM146" i="18" a="1"/>
  <c r="AM146" i="18" s="1"/>
  <c r="AN146" i="18" a="1"/>
  <c r="AN146" i="18" s="1"/>
  <c r="AO146" i="18" a="1"/>
  <c r="AO146" i="18" s="1"/>
  <c r="AP146" i="18" a="1"/>
  <c r="AP146" i="18" s="1"/>
  <c r="AQ146" i="18" a="1"/>
  <c r="AQ146" i="18" s="1"/>
  <c r="AR146" i="18" a="1"/>
  <c r="AR146" i="18" s="1"/>
  <c r="AS146" i="18" a="1"/>
  <c r="AS146" i="18" s="1"/>
  <c r="AT146" i="18" a="1"/>
  <c r="AT146" i="18" s="1"/>
  <c r="AA147" i="18" a="1"/>
  <c r="AA147" i="18" s="1"/>
  <c r="AB147" i="18" a="1"/>
  <c r="AB147" i="18" s="1"/>
  <c r="AC147" i="18" a="1"/>
  <c r="AC147" i="18" s="1"/>
  <c r="AD147" i="18" a="1"/>
  <c r="AD147" i="18" s="1"/>
  <c r="AE147" i="18" a="1"/>
  <c r="AE147" i="18" s="1"/>
  <c r="AF147" i="18" a="1"/>
  <c r="AF147" i="18" s="1"/>
  <c r="AG147" i="18" a="1"/>
  <c r="AG147" i="18" s="1"/>
  <c r="AH147" i="18" a="1"/>
  <c r="AH147" i="18" s="1"/>
  <c r="AI147" i="18" a="1"/>
  <c r="AI147" i="18" s="1"/>
  <c r="AJ147" i="18" a="1"/>
  <c r="AJ147" i="18" s="1"/>
  <c r="AK147" i="18" a="1"/>
  <c r="AK147" i="18" s="1"/>
  <c r="AL147" i="18" a="1"/>
  <c r="AL147" i="18" s="1"/>
  <c r="AM147" i="18" a="1"/>
  <c r="AM147" i="18" s="1"/>
  <c r="AN147" i="18" a="1"/>
  <c r="AN147" i="18" s="1"/>
  <c r="AO147" i="18" a="1"/>
  <c r="AO147" i="18" s="1"/>
  <c r="AP147" i="18" a="1"/>
  <c r="AP147" i="18" s="1"/>
  <c r="AQ147" i="18" a="1"/>
  <c r="AQ147" i="18" s="1"/>
  <c r="AR147" i="18" a="1"/>
  <c r="AR147" i="18" s="1"/>
  <c r="AS147" i="18" a="1"/>
  <c r="AS147" i="18" s="1"/>
  <c r="AT147" i="18" a="1"/>
  <c r="AT147" i="18" s="1"/>
  <c r="AA148" i="18" a="1"/>
  <c r="AA148" i="18" s="1"/>
  <c r="AB148" i="18" a="1"/>
  <c r="AB148" i="18" s="1"/>
  <c r="AC148" i="18" a="1"/>
  <c r="AC148" i="18" s="1"/>
  <c r="AD148" i="18" a="1"/>
  <c r="AD148" i="18" s="1"/>
  <c r="AE148" i="18" a="1"/>
  <c r="AE148" i="18" s="1"/>
  <c r="AF148" i="18" a="1"/>
  <c r="AF148" i="18" s="1"/>
  <c r="AG148" i="18" a="1"/>
  <c r="AG148" i="18" s="1"/>
  <c r="AH148" i="18" a="1"/>
  <c r="AH148" i="18" s="1"/>
  <c r="AI148" i="18" a="1"/>
  <c r="AI148" i="18" s="1"/>
  <c r="AJ148" i="18" a="1"/>
  <c r="AJ148" i="18" s="1"/>
  <c r="AK148" i="18" a="1"/>
  <c r="AK148" i="18" s="1"/>
  <c r="AL148" i="18" a="1"/>
  <c r="AL148" i="18" s="1"/>
  <c r="AM148" i="18" a="1"/>
  <c r="AM148" i="18" s="1"/>
  <c r="AN148" i="18" a="1"/>
  <c r="AN148" i="18" s="1"/>
  <c r="AO148" i="18" a="1"/>
  <c r="AO148" i="18" s="1"/>
  <c r="AP148" i="18" a="1"/>
  <c r="AP148" i="18" s="1"/>
  <c r="AQ148" i="18" a="1"/>
  <c r="AQ148" i="18" s="1"/>
  <c r="AR148" i="18" a="1"/>
  <c r="AR148" i="18" s="1"/>
  <c r="AS148" i="18" a="1"/>
  <c r="AS148" i="18" s="1"/>
  <c r="AT148" i="18" a="1"/>
  <c r="AT148" i="18" s="1"/>
  <c r="AA149" i="18" a="1"/>
  <c r="AA149" i="18" s="1"/>
  <c r="AB149" i="18" a="1"/>
  <c r="AB149" i="18" s="1"/>
  <c r="AC149" i="18" a="1"/>
  <c r="AC149" i="18" s="1"/>
  <c r="AD149" i="18" a="1"/>
  <c r="AD149" i="18" s="1"/>
  <c r="AE149" i="18" a="1"/>
  <c r="AE149" i="18" s="1"/>
  <c r="AF149" i="18" a="1"/>
  <c r="AF149" i="18" s="1"/>
  <c r="AG149" i="18" a="1"/>
  <c r="AG149" i="18" s="1"/>
  <c r="AH149" i="18" a="1"/>
  <c r="AH149" i="18" s="1"/>
  <c r="AI149" i="18" a="1"/>
  <c r="AI149" i="18" s="1"/>
  <c r="AJ149" i="18" a="1"/>
  <c r="AJ149" i="18" s="1"/>
  <c r="AK149" i="18" a="1"/>
  <c r="AK149" i="18" s="1"/>
  <c r="AL149" i="18" a="1"/>
  <c r="AL149" i="18" s="1"/>
  <c r="AM149" i="18" a="1"/>
  <c r="AM149" i="18" s="1"/>
  <c r="AN149" i="18" a="1"/>
  <c r="AN149" i="18" s="1"/>
  <c r="AO149" i="18" a="1"/>
  <c r="AO149" i="18" s="1"/>
  <c r="AP149" i="18" a="1"/>
  <c r="AP149" i="18" s="1"/>
  <c r="AQ149" i="18" a="1"/>
  <c r="AQ149" i="18" s="1"/>
  <c r="AR149" i="18" a="1"/>
  <c r="AR149" i="18" s="1"/>
  <c r="AS149" i="18" a="1"/>
  <c r="AS149" i="18" s="1"/>
  <c r="AT149" i="18" a="1"/>
  <c r="AT149" i="18" s="1"/>
  <c r="AA150" i="18" a="1"/>
  <c r="AA150" i="18" s="1"/>
  <c r="AB150" i="18" a="1"/>
  <c r="AB150" i="18" s="1"/>
  <c r="AC150" i="18" a="1"/>
  <c r="AC150" i="18" s="1"/>
  <c r="AD150" i="18" a="1"/>
  <c r="AD150" i="18" s="1"/>
  <c r="AE150" i="18" a="1"/>
  <c r="AE150" i="18" s="1"/>
  <c r="AF150" i="18" a="1"/>
  <c r="AF150" i="18" s="1"/>
  <c r="AG150" i="18" a="1"/>
  <c r="AG150" i="18" s="1"/>
  <c r="AH150" i="18" a="1"/>
  <c r="AH150" i="18" s="1"/>
  <c r="AI150" i="18" a="1"/>
  <c r="AI150" i="18" s="1"/>
  <c r="AJ150" i="18" a="1"/>
  <c r="AJ150" i="18" s="1"/>
  <c r="AK150" i="18" a="1"/>
  <c r="AK150" i="18" s="1"/>
  <c r="AL150" i="18" a="1"/>
  <c r="AL150" i="18" s="1"/>
  <c r="AM150" i="18" a="1"/>
  <c r="AM150" i="18" s="1"/>
  <c r="AN150" i="18" a="1"/>
  <c r="AN150" i="18" s="1"/>
  <c r="AO150" i="18" a="1"/>
  <c r="AO150" i="18" s="1"/>
  <c r="AP150" i="18" a="1"/>
  <c r="AP150" i="18" s="1"/>
  <c r="AQ150" i="18" a="1"/>
  <c r="AQ150" i="18" s="1"/>
  <c r="AR150" i="18" a="1"/>
  <c r="AR150" i="18" s="1"/>
  <c r="AS150" i="18" a="1"/>
  <c r="AS150" i="18" s="1"/>
  <c r="AT150" i="18" a="1"/>
  <c r="AT150" i="18" s="1"/>
  <c r="AA151" i="18" a="1"/>
  <c r="AA151" i="18" s="1"/>
  <c r="AB151" i="18" a="1"/>
  <c r="AB151" i="18" s="1"/>
  <c r="AC151" i="18" a="1"/>
  <c r="AC151" i="18" s="1"/>
  <c r="AD151" i="18" a="1"/>
  <c r="AD151" i="18" s="1"/>
  <c r="AE151" i="18" a="1"/>
  <c r="AE151" i="18" s="1"/>
  <c r="AF151" i="18" a="1"/>
  <c r="AF151" i="18" s="1"/>
  <c r="AG151" i="18" a="1"/>
  <c r="AG151" i="18" s="1"/>
  <c r="AH151" i="18" a="1"/>
  <c r="AH151" i="18" s="1"/>
  <c r="AI151" i="18" a="1"/>
  <c r="AI151" i="18" s="1"/>
  <c r="AJ151" i="18" a="1"/>
  <c r="AJ151" i="18" s="1"/>
  <c r="AK151" i="18" a="1"/>
  <c r="AK151" i="18" s="1"/>
  <c r="AL151" i="18" a="1"/>
  <c r="AL151" i="18" s="1"/>
  <c r="AM151" i="18" a="1"/>
  <c r="AM151" i="18" s="1"/>
  <c r="AN151" i="18" a="1"/>
  <c r="AN151" i="18" s="1"/>
  <c r="AO151" i="18" a="1"/>
  <c r="AO151" i="18" s="1"/>
  <c r="AP151" i="18" a="1"/>
  <c r="AP151" i="18" s="1"/>
  <c r="AQ151" i="18" a="1"/>
  <c r="AQ151" i="18" s="1"/>
  <c r="AR151" i="18" a="1"/>
  <c r="AR151" i="18" s="1"/>
  <c r="AS151" i="18" a="1"/>
  <c r="AS151" i="18" s="1"/>
  <c r="AT151" i="18" a="1"/>
  <c r="AT151" i="18" s="1"/>
  <c r="AA152" i="18" a="1"/>
  <c r="AA152" i="18" s="1"/>
  <c r="AB152" i="18" a="1"/>
  <c r="AB152" i="18" s="1"/>
  <c r="AC152" i="18" a="1"/>
  <c r="AC152" i="18" s="1"/>
  <c r="AD152" i="18" a="1"/>
  <c r="AD152" i="18" s="1"/>
  <c r="AE152" i="18" a="1"/>
  <c r="AE152" i="18" s="1"/>
  <c r="AF152" i="18" a="1"/>
  <c r="AF152" i="18" s="1"/>
  <c r="AG152" i="18" a="1"/>
  <c r="AG152" i="18" s="1"/>
  <c r="AH152" i="18" a="1"/>
  <c r="AH152" i="18" s="1"/>
  <c r="AI152" i="18" a="1"/>
  <c r="AI152" i="18" s="1"/>
  <c r="AJ152" i="18" a="1"/>
  <c r="AJ152" i="18" s="1"/>
  <c r="AK152" i="18" a="1"/>
  <c r="AK152" i="18" s="1"/>
  <c r="AL152" i="18" a="1"/>
  <c r="AL152" i="18" s="1"/>
  <c r="AM152" i="18" a="1"/>
  <c r="AM152" i="18" s="1"/>
  <c r="AN152" i="18" a="1"/>
  <c r="AN152" i="18" s="1"/>
  <c r="AO152" i="18" a="1"/>
  <c r="AO152" i="18" s="1"/>
  <c r="AP152" i="18" a="1"/>
  <c r="AP152" i="18" s="1"/>
  <c r="AQ152" i="18" a="1"/>
  <c r="AQ152" i="18" s="1"/>
  <c r="AR152" i="18" a="1"/>
  <c r="AR152" i="18" s="1"/>
  <c r="AS152" i="18" a="1"/>
  <c r="AS152" i="18" s="1"/>
  <c r="AT152" i="18" a="1"/>
  <c r="AT152" i="18" s="1"/>
  <c r="AA153" i="18" a="1"/>
  <c r="AA153" i="18" s="1"/>
  <c r="AB153" i="18" a="1"/>
  <c r="AB153" i="18" s="1"/>
  <c r="AC153" i="18" a="1"/>
  <c r="AC153" i="18" s="1"/>
  <c r="AD153" i="18" a="1"/>
  <c r="AD153" i="18" s="1"/>
  <c r="AE153" i="18" a="1"/>
  <c r="AE153" i="18" s="1"/>
  <c r="AF153" i="18" a="1"/>
  <c r="AF153" i="18" s="1"/>
  <c r="AG153" i="18" a="1"/>
  <c r="AG153" i="18" s="1"/>
  <c r="AH153" i="18" a="1"/>
  <c r="AH153" i="18" s="1"/>
  <c r="AI153" i="18" a="1"/>
  <c r="AI153" i="18" s="1"/>
  <c r="AJ153" i="18" a="1"/>
  <c r="AJ153" i="18" s="1"/>
  <c r="AK153" i="18" a="1"/>
  <c r="AK153" i="18" s="1"/>
  <c r="AL153" i="18" a="1"/>
  <c r="AL153" i="18" s="1"/>
  <c r="AM153" i="18" a="1"/>
  <c r="AM153" i="18" s="1"/>
  <c r="AN153" i="18" a="1"/>
  <c r="AN153" i="18" s="1"/>
  <c r="AO153" i="18" a="1"/>
  <c r="AO153" i="18" s="1"/>
  <c r="AP153" i="18" a="1"/>
  <c r="AP153" i="18" s="1"/>
  <c r="AQ153" i="18" a="1"/>
  <c r="AQ153" i="18" s="1"/>
  <c r="AR153" i="18" a="1"/>
  <c r="AR153" i="18" s="1"/>
  <c r="AS153" i="18" a="1"/>
  <c r="AS153" i="18" s="1"/>
  <c r="AT153" i="18" a="1"/>
  <c r="AT153" i="18" s="1"/>
  <c r="AA154" i="18" a="1"/>
  <c r="AA154" i="18" s="1"/>
  <c r="AB154" i="18" a="1"/>
  <c r="AB154" i="18" s="1"/>
  <c r="AC154" i="18" a="1"/>
  <c r="AC154" i="18" s="1"/>
  <c r="AD154" i="18" a="1"/>
  <c r="AD154" i="18" s="1"/>
  <c r="AE154" i="18" a="1"/>
  <c r="AE154" i="18" s="1"/>
  <c r="AF154" i="18" a="1"/>
  <c r="AF154" i="18" s="1"/>
  <c r="AG154" i="18" a="1"/>
  <c r="AG154" i="18" s="1"/>
  <c r="AH154" i="18" a="1"/>
  <c r="AH154" i="18" s="1"/>
  <c r="AI154" i="18" a="1"/>
  <c r="AI154" i="18" s="1"/>
  <c r="AJ154" i="18" a="1"/>
  <c r="AJ154" i="18" s="1"/>
  <c r="AK154" i="18" a="1"/>
  <c r="AK154" i="18" s="1"/>
  <c r="AL154" i="18" a="1"/>
  <c r="AL154" i="18" s="1"/>
  <c r="AM154" i="18" a="1"/>
  <c r="AM154" i="18" s="1"/>
  <c r="AN154" i="18" a="1"/>
  <c r="AN154" i="18" s="1"/>
  <c r="AO154" i="18" a="1"/>
  <c r="AO154" i="18" s="1"/>
  <c r="AP154" i="18" a="1"/>
  <c r="AP154" i="18" s="1"/>
  <c r="AQ154" i="18" a="1"/>
  <c r="AQ154" i="18" s="1"/>
  <c r="AR154" i="18" a="1"/>
  <c r="AR154" i="18" s="1"/>
  <c r="AS154" i="18" a="1"/>
  <c r="AS154" i="18" s="1"/>
  <c r="AT154" i="18" a="1"/>
  <c r="AT154" i="18" s="1"/>
  <c r="Z6" i="18" a="1"/>
  <c r="Z6" i="18" s="1"/>
  <c r="Z7" i="18" a="1"/>
  <c r="Z7" i="18" s="1"/>
  <c r="Z8" i="18" a="1"/>
  <c r="Z8" i="18" s="1"/>
  <c r="Z9" i="18" a="1"/>
  <c r="Z9" i="18" s="1"/>
  <c r="Z10" i="18" a="1"/>
  <c r="Z10" i="18" s="1"/>
  <c r="Z11" i="18" a="1"/>
  <c r="Z11" i="18" s="1"/>
  <c r="Z12" i="18" a="1"/>
  <c r="Z12" i="18" s="1"/>
  <c r="Z13" i="18" a="1"/>
  <c r="Z13" i="18" s="1"/>
  <c r="Z14" i="18" a="1"/>
  <c r="Z14" i="18" s="1"/>
  <c r="Z15" i="18" a="1"/>
  <c r="Z15" i="18" s="1"/>
  <c r="Z16" i="18" a="1"/>
  <c r="Z16" i="18" s="1"/>
  <c r="Z17" i="18" a="1"/>
  <c r="Z17" i="18" s="1"/>
  <c r="Z18" i="18" a="1"/>
  <c r="Z18" i="18" s="1"/>
  <c r="Z19" i="18" a="1"/>
  <c r="Z19" i="18" s="1"/>
  <c r="Z20" i="18" a="1"/>
  <c r="Z20" i="18" s="1"/>
  <c r="Z21" i="18" a="1"/>
  <c r="Z21" i="18" s="1"/>
  <c r="Z22" i="18" a="1"/>
  <c r="Z22" i="18" s="1"/>
  <c r="Z23" i="18" a="1"/>
  <c r="Z23" i="18" s="1"/>
  <c r="Z24" i="18" a="1"/>
  <c r="Z24" i="18" s="1"/>
  <c r="Z25" i="18" a="1"/>
  <c r="Z25" i="18" s="1"/>
  <c r="Z26" i="18" a="1"/>
  <c r="Z26" i="18" s="1"/>
  <c r="Z27" i="18" a="1"/>
  <c r="Z27" i="18" s="1"/>
  <c r="Z28" i="18" a="1"/>
  <c r="Z28" i="18" s="1"/>
  <c r="Z29" i="18" a="1"/>
  <c r="Z29" i="18" s="1"/>
  <c r="Z30" i="18" a="1"/>
  <c r="Z30" i="18" s="1"/>
  <c r="Z31" i="18" a="1"/>
  <c r="Z31" i="18" s="1"/>
  <c r="Z32" i="18" a="1"/>
  <c r="Z32" i="18" s="1"/>
  <c r="Z33" i="18" a="1"/>
  <c r="Z33" i="18" s="1"/>
  <c r="Z34" i="18" a="1"/>
  <c r="Z34" i="18" s="1"/>
  <c r="Z35" i="18" a="1"/>
  <c r="Z35" i="18" s="1"/>
  <c r="Z36" i="18" a="1"/>
  <c r="Z36" i="18" s="1"/>
  <c r="Z37" i="18" a="1"/>
  <c r="Z37" i="18" s="1"/>
  <c r="Z38" i="18" a="1"/>
  <c r="Z38" i="18" s="1"/>
  <c r="Z39" i="18" a="1"/>
  <c r="Z39" i="18" s="1"/>
  <c r="Z40" i="18" a="1"/>
  <c r="Z40" i="18" s="1"/>
  <c r="Z41" i="18" a="1"/>
  <c r="Z41" i="18" s="1"/>
  <c r="Z42" i="18" a="1"/>
  <c r="Z42" i="18" s="1"/>
  <c r="Z43" i="18" a="1"/>
  <c r="Z43" i="18" s="1"/>
  <c r="Z44" i="18" a="1"/>
  <c r="Z44" i="18" s="1"/>
  <c r="Z45" i="18" a="1"/>
  <c r="Z45" i="18" s="1"/>
  <c r="Z46" i="18" a="1"/>
  <c r="Z46" i="18" s="1"/>
  <c r="Z47" i="18" a="1"/>
  <c r="Z47" i="18" s="1"/>
  <c r="Z48" i="18" a="1"/>
  <c r="Z48" i="18" s="1"/>
  <c r="Z49" i="18" a="1"/>
  <c r="Z49" i="18" s="1"/>
  <c r="Z50" i="18" a="1"/>
  <c r="Z50" i="18" s="1"/>
  <c r="Z51" i="18" a="1"/>
  <c r="Z51" i="18" s="1"/>
  <c r="Z52" i="18" a="1"/>
  <c r="Z52" i="18" s="1"/>
  <c r="Z53" i="18" a="1"/>
  <c r="Z53" i="18" s="1"/>
  <c r="Z54" i="18" a="1"/>
  <c r="Z54" i="18" s="1"/>
  <c r="Z55" i="18" a="1"/>
  <c r="Z55" i="18" s="1"/>
  <c r="Z56" i="18" a="1"/>
  <c r="Z56" i="18" s="1"/>
  <c r="Z57" i="18" a="1"/>
  <c r="Z57" i="18" s="1"/>
  <c r="Z58" i="18" a="1"/>
  <c r="Z58" i="18" s="1"/>
  <c r="Z59" i="18" a="1"/>
  <c r="Z59" i="18" s="1"/>
  <c r="Z60" i="18" a="1"/>
  <c r="Z60" i="18" s="1"/>
  <c r="Z61" i="18" a="1"/>
  <c r="Z61" i="18" s="1"/>
  <c r="Z62" i="18" a="1"/>
  <c r="Z62" i="18" s="1"/>
  <c r="Z63" i="18" a="1"/>
  <c r="Z63" i="18" s="1"/>
  <c r="Z64" i="18" a="1"/>
  <c r="Z64" i="18" s="1"/>
  <c r="Z65" i="18" a="1"/>
  <c r="Z65" i="18" s="1"/>
  <c r="Z66" i="18" a="1"/>
  <c r="Z66" i="18" s="1"/>
  <c r="Z67" i="18" a="1"/>
  <c r="Z67" i="18" s="1"/>
  <c r="Z68" i="18" a="1"/>
  <c r="Z68" i="18" s="1"/>
  <c r="Z69" i="18" a="1"/>
  <c r="Z69" i="18" s="1"/>
  <c r="Z70" i="18" a="1"/>
  <c r="Z70" i="18" s="1"/>
  <c r="Z71" i="18" a="1"/>
  <c r="Z71" i="18" s="1"/>
  <c r="Z72" i="18" a="1"/>
  <c r="Z72" i="18" s="1"/>
  <c r="Z73" i="18" a="1"/>
  <c r="Z73" i="18" s="1"/>
  <c r="Z74" i="18" a="1"/>
  <c r="Z74" i="18" s="1"/>
  <c r="Z75" i="18" a="1"/>
  <c r="Z75" i="18" s="1"/>
  <c r="Z76" i="18" a="1"/>
  <c r="Z76" i="18" s="1"/>
  <c r="Z77" i="18" a="1"/>
  <c r="Z77" i="18" s="1"/>
  <c r="Z78" i="18" a="1"/>
  <c r="Z78" i="18" s="1"/>
  <c r="Z79" i="18" a="1"/>
  <c r="Z79" i="18" s="1"/>
  <c r="Z80" i="18" a="1"/>
  <c r="Z80" i="18" s="1"/>
  <c r="Z81" i="18" a="1"/>
  <c r="Z81" i="18" s="1"/>
  <c r="Z82" i="18" a="1"/>
  <c r="Z82" i="18" s="1"/>
  <c r="Z83" i="18" a="1"/>
  <c r="Z83" i="18" s="1"/>
  <c r="Z84" i="18" a="1"/>
  <c r="Z84" i="18" s="1"/>
  <c r="Z85" i="18" a="1"/>
  <c r="Z85" i="18" s="1"/>
  <c r="Z86" i="18" a="1"/>
  <c r="Z86" i="18" s="1"/>
  <c r="Z87" i="18" a="1"/>
  <c r="Z87" i="18" s="1"/>
  <c r="Z88" i="18" a="1"/>
  <c r="Z88" i="18" s="1"/>
  <c r="Z89" i="18" a="1"/>
  <c r="Z89" i="18" s="1"/>
  <c r="Z90" i="18" a="1"/>
  <c r="Z90" i="18" s="1"/>
  <c r="Z91" i="18" a="1"/>
  <c r="Z91" i="18" s="1"/>
  <c r="Z92" i="18" a="1"/>
  <c r="Z92" i="18" s="1"/>
  <c r="Z93" i="18" a="1"/>
  <c r="Z93" i="18" s="1"/>
  <c r="Z94" i="18" a="1"/>
  <c r="Z94" i="18" s="1"/>
  <c r="Z95" i="18" a="1"/>
  <c r="Z95" i="18" s="1"/>
  <c r="Z96" i="18" a="1"/>
  <c r="Z96" i="18" s="1"/>
  <c r="Z97" i="18" a="1"/>
  <c r="Z97" i="18" s="1"/>
  <c r="Z98" i="18" a="1"/>
  <c r="Z98" i="18" s="1"/>
  <c r="Z99" i="18" a="1"/>
  <c r="Z99" i="18" s="1"/>
  <c r="Z100" i="18" a="1"/>
  <c r="Z100" i="18" s="1"/>
  <c r="Z101" i="18" a="1"/>
  <c r="Z101" i="18" s="1"/>
  <c r="Z102" i="18" a="1"/>
  <c r="Z102" i="18" s="1"/>
  <c r="Z103" i="18" a="1"/>
  <c r="Z103" i="18" s="1"/>
  <c r="Z104" i="18" a="1"/>
  <c r="Z104" i="18" s="1"/>
  <c r="Z105" i="18" a="1"/>
  <c r="Z105" i="18" s="1"/>
  <c r="Z106" i="18" a="1"/>
  <c r="Z106" i="18" s="1"/>
  <c r="Z107" i="18" a="1"/>
  <c r="Z107" i="18" s="1"/>
  <c r="Z108" i="18" a="1"/>
  <c r="Z108" i="18" s="1"/>
  <c r="Z109" i="18" a="1"/>
  <c r="Z109" i="18" s="1"/>
  <c r="Z110" i="18" a="1"/>
  <c r="Z110" i="18" s="1"/>
  <c r="Z111" i="18" a="1"/>
  <c r="Z111" i="18" s="1"/>
  <c r="Z112" i="18" a="1"/>
  <c r="Z112" i="18" s="1"/>
  <c r="Z113" i="18" a="1"/>
  <c r="Z113" i="18" s="1"/>
  <c r="Z114" i="18" a="1"/>
  <c r="Z114" i="18" s="1"/>
  <c r="Z115" i="18" a="1"/>
  <c r="Z115" i="18" s="1"/>
  <c r="Z116" i="18" a="1"/>
  <c r="Z116" i="18" s="1"/>
  <c r="Z117" i="18" a="1"/>
  <c r="Z117" i="18" s="1"/>
  <c r="Z118" i="18" a="1"/>
  <c r="Z118" i="18" s="1"/>
  <c r="Z119" i="18" a="1"/>
  <c r="Z119" i="18" s="1"/>
  <c r="Z120" i="18" a="1"/>
  <c r="Z120" i="18" s="1"/>
  <c r="Z121" i="18" a="1"/>
  <c r="Z121" i="18" s="1"/>
  <c r="Z122" i="18" a="1"/>
  <c r="Z122" i="18" s="1"/>
  <c r="Z123" i="18" a="1"/>
  <c r="Z123" i="18" s="1"/>
  <c r="Z124" i="18" a="1"/>
  <c r="Z124" i="18" s="1"/>
  <c r="Z125" i="18" a="1"/>
  <c r="Z125" i="18" s="1"/>
  <c r="Z126" i="18" a="1"/>
  <c r="Z126" i="18" s="1"/>
  <c r="Z127" i="18" a="1"/>
  <c r="Z127" i="18" s="1"/>
  <c r="Z128" i="18" a="1"/>
  <c r="Z128" i="18" s="1"/>
  <c r="Z129" i="18" a="1"/>
  <c r="Z129" i="18" s="1"/>
  <c r="Z130" i="18" a="1"/>
  <c r="Z130" i="18" s="1"/>
  <c r="Z131" i="18" a="1"/>
  <c r="Z131" i="18" s="1"/>
  <c r="Z132" i="18" a="1"/>
  <c r="Z132" i="18" s="1"/>
  <c r="Z133" i="18" a="1"/>
  <c r="Z133" i="18" s="1"/>
  <c r="Z134" i="18" a="1"/>
  <c r="Z134" i="18" s="1"/>
  <c r="Z135" i="18" a="1"/>
  <c r="Z135" i="18" s="1"/>
  <c r="Z136" i="18" a="1"/>
  <c r="Z136" i="18" s="1"/>
  <c r="Z137" i="18" a="1"/>
  <c r="Z137" i="18" s="1"/>
  <c r="Z138" i="18" a="1"/>
  <c r="Z138" i="18" s="1"/>
  <c r="Z139" i="18" a="1"/>
  <c r="Z139" i="18" s="1"/>
  <c r="Z140" i="18" a="1"/>
  <c r="Z140" i="18" s="1"/>
  <c r="Z141" i="18" a="1"/>
  <c r="Z141" i="18" s="1"/>
  <c r="Z142" i="18" a="1"/>
  <c r="Z142" i="18" s="1"/>
  <c r="Z143" i="18" a="1"/>
  <c r="Z143" i="18" s="1"/>
  <c r="Z144" i="18" a="1"/>
  <c r="Z144" i="18" s="1"/>
  <c r="Z145" i="18" a="1"/>
  <c r="Z145" i="18" s="1"/>
  <c r="Z146" i="18" a="1"/>
  <c r="Z146" i="18" s="1"/>
  <c r="Z147" i="18" a="1"/>
  <c r="Z147" i="18" s="1"/>
  <c r="Z148" i="18" a="1"/>
  <c r="Z148" i="18" s="1"/>
  <c r="Z149" i="18" a="1"/>
  <c r="Z149" i="18" s="1"/>
  <c r="Z150" i="18" a="1"/>
  <c r="Z150" i="18" s="1"/>
  <c r="Z151" i="18" a="1"/>
  <c r="Z151" i="18" s="1"/>
  <c r="Z152" i="18" a="1"/>
  <c r="Z152" i="18" s="1"/>
  <c r="Z153" i="18" a="1"/>
  <c r="Z153" i="18" s="1"/>
  <c r="Z154" i="18" a="1"/>
  <c r="Z154" i="18" s="1"/>
  <c r="Z5" i="18" a="1"/>
  <c r="Z5" i="18" s="1"/>
  <c r="Z6" i="17" a="1"/>
  <c r="Z6" i="17" s="1"/>
  <c r="AA6" i="17" a="1"/>
  <c r="AA6" i="17" s="1"/>
  <c r="AB6" i="17" a="1"/>
  <c r="AB6" i="17" s="1"/>
  <c r="AC6" i="17" a="1"/>
  <c r="AC6" i="17" s="1"/>
  <c r="AD6" i="17" a="1"/>
  <c r="AD6" i="17" s="1"/>
  <c r="AE6" i="17" a="1"/>
  <c r="AE6" i="17" s="1"/>
  <c r="AF6" i="17" a="1"/>
  <c r="AF6" i="17" s="1"/>
  <c r="AG6" i="17" a="1"/>
  <c r="AG6" i="17" s="1"/>
  <c r="AH6" i="17" a="1"/>
  <c r="AH6" i="17" s="1"/>
  <c r="AI6" i="17" a="1"/>
  <c r="AI6" i="17" s="1"/>
  <c r="AJ6" i="17" a="1"/>
  <c r="AJ6" i="17" s="1"/>
  <c r="AK6" i="17" a="1"/>
  <c r="AK6" i="17" s="1"/>
  <c r="AL6" i="17" a="1"/>
  <c r="AL6" i="17" s="1"/>
  <c r="AM6" i="17" a="1"/>
  <c r="AM6" i="17" s="1"/>
  <c r="AN6" i="17" a="1"/>
  <c r="AN6" i="17" s="1"/>
  <c r="AO6" i="17" a="1"/>
  <c r="AO6" i="17" s="1"/>
  <c r="AP6" i="17" a="1"/>
  <c r="AP6" i="17" s="1"/>
  <c r="AQ6" i="17" a="1"/>
  <c r="AQ6" i="17" s="1"/>
  <c r="AR6" i="17" a="1"/>
  <c r="AR6" i="17" s="1"/>
  <c r="AS6" i="17" a="1"/>
  <c r="AS6" i="17" s="1"/>
  <c r="AT6" i="17" a="1"/>
  <c r="AT6" i="17" s="1"/>
  <c r="Z7" i="17" a="1"/>
  <c r="Z7" i="17" s="1"/>
  <c r="AA7" i="17" a="1"/>
  <c r="AA7" i="17" s="1"/>
  <c r="AB7" i="17" a="1"/>
  <c r="AB7" i="17" s="1"/>
  <c r="AC7" i="17" a="1"/>
  <c r="AC7" i="17" s="1"/>
  <c r="AD7" i="17" a="1"/>
  <c r="AD7" i="17" s="1"/>
  <c r="AE7" i="17" a="1"/>
  <c r="AE7" i="17" s="1"/>
  <c r="AF7" i="17" a="1"/>
  <c r="AF7" i="17" s="1"/>
  <c r="AG7" i="17" a="1"/>
  <c r="AG7" i="17" s="1"/>
  <c r="AH7" i="17" a="1"/>
  <c r="AH7" i="17" s="1"/>
  <c r="AI7" i="17" a="1"/>
  <c r="AI7" i="17" s="1"/>
  <c r="AJ7" i="17" a="1"/>
  <c r="AJ7" i="17" s="1"/>
  <c r="AK7" i="17" a="1"/>
  <c r="AK7" i="17" s="1"/>
  <c r="AL7" i="17" a="1"/>
  <c r="AL7" i="17" s="1"/>
  <c r="AM7" i="17" a="1"/>
  <c r="AM7" i="17" s="1"/>
  <c r="AN7" i="17" a="1"/>
  <c r="AN7" i="17" s="1"/>
  <c r="AO7" i="17" a="1"/>
  <c r="AO7" i="17" s="1"/>
  <c r="AP7" i="17" a="1"/>
  <c r="AP7" i="17" s="1"/>
  <c r="AQ7" i="17" a="1"/>
  <c r="AQ7" i="17" s="1"/>
  <c r="AR7" i="17" a="1"/>
  <c r="AR7" i="17" s="1"/>
  <c r="AS7" i="17" a="1"/>
  <c r="AS7" i="17" s="1"/>
  <c r="AT7" i="17" a="1"/>
  <c r="AT7" i="17" s="1"/>
  <c r="Z8" i="17" a="1"/>
  <c r="Z8" i="17" s="1"/>
  <c r="AA8" i="17" a="1"/>
  <c r="AA8" i="17" s="1"/>
  <c r="AB8" i="17" a="1"/>
  <c r="AB8" i="17" s="1"/>
  <c r="AC8" i="17" a="1"/>
  <c r="AC8" i="17" s="1"/>
  <c r="AD8" i="17" a="1"/>
  <c r="AD8" i="17" s="1"/>
  <c r="AE8" i="17" a="1"/>
  <c r="AE8" i="17" s="1"/>
  <c r="AF8" i="17" a="1"/>
  <c r="AF8" i="17" s="1"/>
  <c r="AG8" i="17" a="1"/>
  <c r="AG8" i="17" s="1"/>
  <c r="AH8" i="17" a="1"/>
  <c r="AH8" i="17" s="1"/>
  <c r="AI8" i="17" a="1"/>
  <c r="AI8" i="17" s="1"/>
  <c r="AJ8" i="17" a="1"/>
  <c r="AJ8" i="17" s="1"/>
  <c r="AK8" i="17" a="1"/>
  <c r="AK8" i="17" s="1"/>
  <c r="AL8" i="17" a="1"/>
  <c r="AL8" i="17" s="1"/>
  <c r="AM8" i="17" a="1"/>
  <c r="AM8" i="17" s="1"/>
  <c r="AN8" i="17" a="1"/>
  <c r="AN8" i="17" s="1"/>
  <c r="AO8" i="17" a="1"/>
  <c r="AO8" i="17" s="1"/>
  <c r="AP8" i="17" a="1"/>
  <c r="AP8" i="17" s="1"/>
  <c r="AQ8" i="17" a="1"/>
  <c r="AQ8" i="17" s="1"/>
  <c r="AR8" i="17" a="1"/>
  <c r="AR8" i="17" s="1"/>
  <c r="AS8" i="17" a="1"/>
  <c r="AS8" i="17" s="1"/>
  <c r="AT8" i="17" a="1"/>
  <c r="AT8" i="17" s="1"/>
  <c r="Z9" i="17" a="1"/>
  <c r="Z9" i="17" s="1"/>
  <c r="AA9" i="17" a="1"/>
  <c r="AA9" i="17" s="1"/>
  <c r="AB9" i="17" a="1"/>
  <c r="AB9" i="17" s="1"/>
  <c r="AC9" i="17" a="1"/>
  <c r="AC9" i="17" s="1"/>
  <c r="AD9" i="17" a="1"/>
  <c r="AD9" i="17" s="1"/>
  <c r="AE9" i="17" a="1"/>
  <c r="AE9" i="17" s="1"/>
  <c r="AF9" i="17" a="1"/>
  <c r="AF9" i="17" s="1"/>
  <c r="AG9" i="17" a="1"/>
  <c r="AG9" i="17" s="1"/>
  <c r="AH9" i="17" a="1"/>
  <c r="AH9" i="17" s="1"/>
  <c r="AI9" i="17" a="1"/>
  <c r="AI9" i="17" s="1"/>
  <c r="AJ9" i="17" a="1"/>
  <c r="AJ9" i="17" s="1"/>
  <c r="AK9" i="17" a="1"/>
  <c r="AK9" i="17" s="1"/>
  <c r="AL9" i="17" a="1"/>
  <c r="AL9" i="17" s="1"/>
  <c r="AM9" i="17" a="1"/>
  <c r="AM9" i="17" s="1"/>
  <c r="AN9" i="17" a="1"/>
  <c r="AN9" i="17" s="1"/>
  <c r="AO9" i="17" a="1"/>
  <c r="AO9" i="17" s="1"/>
  <c r="AP9" i="17" a="1"/>
  <c r="AP9" i="17" s="1"/>
  <c r="AQ9" i="17" a="1"/>
  <c r="AQ9" i="17" s="1"/>
  <c r="AR9" i="17" a="1"/>
  <c r="AR9" i="17" s="1"/>
  <c r="AS9" i="17" a="1"/>
  <c r="AS9" i="17" s="1"/>
  <c r="AT9" i="17" a="1"/>
  <c r="AT9" i="17" s="1"/>
  <c r="Z10" i="17" a="1"/>
  <c r="Z10" i="17" s="1"/>
  <c r="AA10" i="17" a="1"/>
  <c r="AA10" i="17" s="1"/>
  <c r="AB10" i="17" a="1"/>
  <c r="AB10" i="17" s="1"/>
  <c r="AC10" i="17" a="1"/>
  <c r="AC10" i="17" s="1"/>
  <c r="AD10" i="17" a="1"/>
  <c r="AD10" i="17" s="1"/>
  <c r="AE10" i="17" a="1"/>
  <c r="AE10" i="17" s="1"/>
  <c r="AF10" i="17" a="1"/>
  <c r="AF10" i="17" s="1"/>
  <c r="AG10" i="17" a="1"/>
  <c r="AG10" i="17" s="1"/>
  <c r="AH10" i="17" a="1"/>
  <c r="AH10" i="17" s="1"/>
  <c r="AI10" i="17" a="1"/>
  <c r="AI10" i="17" s="1"/>
  <c r="AJ10" i="17" a="1"/>
  <c r="AJ10" i="17" s="1"/>
  <c r="AK10" i="17" a="1"/>
  <c r="AK10" i="17" s="1"/>
  <c r="AL10" i="17" a="1"/>
  <c r="AL10" i="17" s="1"/>
  <c r="AM10" i="17" a="1"/>
  <c r="AM10" i="17" s="1"/>
  <c r="AN10" i="17" a="1"/>
  <c r="AN10" i="17" s="1"/>
  <c r="AO10" i="17" a="1"/>
  <c r="AO10" i="17" s="1"/>
  <c r="AP10" i="17" a="1"/>
  <c r="AP10" i="17" s="1"/>
  <c r="AQ10" i="17" a="1"/>
  <c r="AQ10" i="17" s="1"/>
  <c r="AR10" i="17" a="1"/>
  <c r="AR10" i="17" s="1"/>
  <c r="AS10" i="17" a="1"/>
  <c r="AS10" i="17" s="1"/>
  <c r="AT10" i="17" a="1"/>
  <c r="AT10" i="17" s="1"/>
  <c r="Z11" i="17" a="1"/>
  <c r="Z11" i="17" s="1"/>
  <c r="AA11" i="17" a="1"/>
  <c r="AA11" i="17" s="1"/>
  <c r="AB11" i="17" a="1"/>
  <c r="AB11" i="17" s="1"/>
  <c r="AC11" i="17" a="1"/>
  <c r="AC11" i="17" s="1"/>
  <c r="AD11" i="17" a="1"/>
  <c r="AD11" i="17" s="1"/>
  <c r="AE11" i="17" a="1"/>
  <c r="AE11" i="17" s="1"/>
  <c r="AF11" i="17" a="1"/>
  <c r="AF11" i="17" s="1"/>
  <c r="AG11" i="17" a="1"/>
  <c r="AG11" i="17" s="1"/>
  <c r="AH11" i="17" a="1"/>
  <c r="AH11" i="17" s="1"/>
  <c r="AI11" i="17" a="1"/>
  <c r="AI11" i="17" s="1"/>
  <c r="AJ11" i="17" a="1"/>
  <c r="AJ11" i="17" s="1"/>
  <c r="AK11" i="17" a="1"/>
  <c r="AK11" i="17" s="1"/>
  <c r="AL11" i="17" a="1"/>
  <c r="AL11" i="17" s="1"/>
  <c r="AM11" i="17" a="1"/>
  <c r="AM11" i="17" s="1"/>
  <c r="AN11" i="17" a="1"/>
  <c r="AN11" i="17" s="1"/>
  <c r="AO11" i="17" a="1"/>
  <c r="AO11" i="17" s="1"/>
  <c r="AP11" i="17" a="1"/>
  <c r="AP11" i="17" s="1"/>
  <c r="AQ11" i="17" a="1"/>
  <c r="AQ11" i="17" s="1"/>
  <c r="AR11" i="17" a="1"/>
  <c r="AR11" i="17" s="1"/>
  <c r="AS11" i="17" a="1"/>
  <c r="AS11" i="17" s="1"/>
  <c r="AT11" i="17" a="1"/>
  <c r="AT11" i="17" s="1"/>
  <c r="Z12" i="17" a="1"/>
  <c r="Z12" i="17" s="1"/>
  <c r="AA12" i="17" a="1"/>
  <c r="AA12" i="17" s="1"/>
  <c r="AB12" i="17" a="1"/>
  <c r="AB12" i="17" s="1"/>
  <c r="AC12" i="17" a="1"/>
  <c r="AC12" i="17" s="1"/>
  <c r="AD12" i="17" a="1"/>
  <c r="AD12" i="17" s="1"/>
  <c r="AE12" i="17" a="1"/>
  <c r="AE12" i="17" s="1"/>
  <c r="AF12" i="17" a="1"/>
  <c r="AF12" i="17" s="1"/>
  <c r="AG12" i="17" a="1"/>
  <c r="AG12" i="17" s="1"/>
  <c r="AH12" i="17" a="1"/>
  <c r="AH12" i="17" s="1"/>
  <c r="AI12" i="17" a="1"/>
  <c r="AI12" i="17" s="1"/>
  <c r="AJ12" i="17" a="1"/>
  <c r="AJ12" i="17" s="1"/>
  <c r="AK12" i="17" a="1"/>
  <c r="AK12" i="17" s="1"/>
  <c r="AL12" i="17" a="1"/>
  <c r="AL12" i="17" s="1"/>
  <c r="AM12" i="17" a="1"/>
  <c r="AM12" i="17" s="1"/>
  <c r="AN12" i="17" a="1"/>
  <c r="AN12" i="17" s="1"/>
  <c r="AO12" i="17" a="1"/>
  <c r="AO12" i="17" s="1"/>
  <c r="AP12" i="17" a="1"/>
  <c r="AP12" i="17" s="1"/>
  <c r="AQ12" i="17" a="1"/>
  <c r="AQ12" i="17" s="1"/>
  <c r="AR12" i="17" a="1"/>
  <c r="AR12" i="17" s="1"/>
  <c r="AS12" i="17" a="1"/>
  <c r="AS12" i="17" s="1"/>
  <c r="AT12" i="17" a="1"/>
  <c r="AT12" i="17" s="1"/>
  <c r="Z13" i="17" a="1"/>
  <c r="Z13" i="17" s="1"/>
  <c r="AA13" i="17" a="1"/>
  <c r="AA13" i="17" s="1"/>
  <c r="AB13" i="17" a="1"/>
  <c r="AB13" i="17" s="1"/>
  <c r="AC13" i="17" a="1"/>
  <c r="AC13" i="17" s="1"/>
  <c r="AD13" i="17" a="1"/>
  <c r="AD13" i="17" s="1"/>
  <c r="AE13" i="17" a="1"/>
  <c r="AE13" i="17" s="1"/>
  <c r="AF13" i="17" a="1"/>
  <c r="AF13" i="17" s="1"/>
  <c r="AG13" i="17" a="1"/>
  <c r="AG13" i="17" s="1"/>
  <c r="AH13" i="17" a="1"/>
  <c r="AH13" i="17" s="1"/>
  <c r="AI13" i="17" a="1"/>
  <c r="AI13" i="17" s="1"/>
  <c r="AJ13" i="17" a="1"/>
  <c r="AJ13" i="17" s="1"/>
  <c r="AK13" i="17" a="1"/>
  <c r="AK13" i="17" s="1"/>
  <c r="AL13" i="17" a="1"/>
  <c r="AL13" i="17" s="1"/>
  <c r="AM13" i="17" a="1"/>
  <c r="AM13" i="17" s="1"/>
  <c r="AN13" i="17" a="1"/>
  <c r="AN13" i="17" s="1"/>
  <c r="AO13" i="17" a="1"/>
  <c r="AO13" i="17" s="1"/>
  <c r="AP13" i="17" a="1"/>
  <c r="AP13" i="17" s="1"/>
  <c r="AQ13" i="17" a="1"/>
  <c r="AQ13" i="17" s="1"/>
  <c r="AR13" i="17" a="1"/>
  <c r="AR13" i="17" s="1"/>
  <c r="AS13" i="17" a="1"/>
  <c r="AS13" i="17" s="1"/>
  <c r="AT13" i="17" a="1"/>
  <c r="AT13" i="17" s="1"/>
  <c r="Z14" i="17" a="1"/>
  <c r="Z14" i="17" s="1"/>
  <c r="AA14" i="17" a="1"/>
  <c r="AA14" i="17" s="1"/>
  <c r="AB14" i="17" a="1"/>
  <c r="AB14" i="17" s="1"/>
  <c r="AC14" i="17" a="1"/>
  <c r="AC14" i="17" s="1"/>
  <c r="AD14" i="17" a="1"/>
  <c r="AD14" i="17" s="1"/>
  <c r="AE14" i="17" a="1"/>
  <c r="AE14" i="17" s="1"/>
  <c r="AF14" i="17" a="1"/>
  <c r="AF14" i="17" s="1"/>
  <c r="AG14" i="17" a="1"/>
  <c r="AG14" i="17" s="1"/>
  <c r="AH14" i="17" a="1"/>
  <c r="AH14" i="17" s="1"/>
  <c r="AI14" i="17" a="1"/>
  <c r="AI14" i="17" s="1"/>
  <c r="AJ14" i="17" a="1"/>
  <c r="AJ14" i="17" s="1"/>
  <c r="AK14" i="17" a="1"/>
  <c r="AK14" i="17" s="1"/>
  <c r="AL14" i="17" a="1"/>
  <c r="AL14" i="17" s="1"/>
  <c r="AM14" i="17" a="1"/>
  <c r="AM14" i="17" s="1"/>
  <c r="AN14" i="17" a="1"/>
  <c r="AN14" i="17" s="1"/>
  <c r="AO14" i="17" a="1"/>
  <c r="AO14" i="17" s="1"/>
  <c r="AP14" i="17" a="1"/>
  <c r="AP14" i="17" s="1"/>
  <c r="AQ14" i="17" a="1"/>
  <c r="AQ14" i="17" s="1"/>
  <c r="AR14" i="17" a="1"/>
  <c r="AR14" i="17" s="1"/>
  <c r="AS14" i="17" a="1"/>
  <c r="AS14" i="17" s="1"/>
  <c r="AT14" i="17" a="1"/>
  <c r="AT14" i="17" s="1"/>
  <c r="Z15" i="17" a="1"/>
  <c r="Z15" i="17" s="1"/>
  <c r="AA15" i="17" a="1"/>
  <c r="AA15" i="17" s="1"/>
  <c r="AB15" i="17" a="1"/>
  <c r="AB15" i="17" s="1"/>
  <c r="AC15" i="17" a="1"/>
  <c r="AC15" i="17" s="1"/>
  <c r="AD15" i="17" a="1"/>
  <c r="AD15" i="17" s="1"/>
  <c r="AE15" i="17" a="1"/>
  <c r="AE15" i="17" s="1"/>
  <c r="AF15" i="17" a="1"/>
  <c r="AF15" i="17" s="1"/>
  <c r="AG15" i="17" a="1"/>
  <c r="AG15" i="17" s="1"/>
  <c r="AH15" i="17" a="1"/>
  <c r="AH15" i="17" s="1"/>
  <c r="AI15" i="17" a="1"/>
  <c r="AI15" i="17" s="1"/>
  <c r="AJ15" i="17" a="1"/>
  <c r="AJ15" i="17" s="1"/>
  <c r="AK15" i="17" a="1"/>
  <c r="AK15" i="17" s="1"/>
  <c r="AL15" i="17" a="1"/>
  <c r="AL15" i="17" s="1"/>
  <c r="AM15" i="17" a="1"/>
  <c r="AM15" i="17" s="1"/>
  <c r="AN15" i="17" a="1"/>
  <c r="AN15" i="17" s="1"/>
  <c r="AO15" i="17" a="1"/>
  <c r="AO15" i="17" s="1"/>
  <c r="AP15" i="17" a="1"/>
  <c r="AP15" i="17" s="1"/>
  <c r="AQ15" i="17" a="1"/>
  <c r="AQ15" i="17" s="1"/>
  <c r="AR15" i="17" a="1"/>
  <c r="AR15" i="17" s="1"/>
  <c r="AS15" i="17" a="1"/>
  <c r="AS15" i="17" s="1"/>
  <c r="AT15" i="17" a="1"/>
  <c r="AT15" i="17" s="1"/>
  <c r="Z16" i="17" a="1"/>
  <c r="Z16" i="17" s="1"/>
  <c r="AA16" i="17" a="1"/>
  <c r="AA16" i="17" s="1"/>
  <c r="AB16" i="17" a="1"/>
  <c r="AB16" i="17" s="1"/>
  <c r="AC16" i="17" a="1"/>
  <c r="AC16" i="17" s="1"/>
  <c r="AD16" i="17" a="1"/>
  <c r="AD16" i="17" s="1"/>
  <c r="AE16" i="17" a="1"/>
  <c r="AE16" i="17" s="1"/>
  <c r="AF16" i="17" a="1"/>
  <c r="AF16" i="17" s="1"/>
  <c r="AG16" i="17" a="1"/>
  <c r="AG16" i="17" s="1"/>
  <c r="AH16" i="17" a="1"/>
  <c r="AH16" i="17" s="1"/>
  <c r="AI16" i="17" a="1"/>
  <c r="AI16" i="17" s="1"/>
  <c r="AJ16" i="17" a="1"/>
  <c r="AJ16" i="17" s="1"/>
  <c r="AK16" i="17" a="1"/>
  <c r="AK16" i="17" s="1"/>
  <c r="AL16" i="17" a="1"/>
  <c r="AL16" i="17" s="1"/>
  <c r="AM16" i="17" a="1"/>
  <c r="AM16" i="17" s="1"/>
  <c r="AN16" i="17" a="1"/>
  <c r="AN16" i="17" s="1"/>
  <c r="AO16" i="17" a="1"/>
  <c r="AO16" i="17" s="1"/>
  <c r="AP16" i="17" a="1"/>
  <c r="AP16" i="17" s="1"/>
  <c r="AQ16" i="17" a="1"/>
  <c r="AQ16" i="17" s="1"/>
  <c r="AR16" i="17" a="1"/>
  <c r="AR16" i="17" s="1"/>
  <c r="AS16" i="17" a="1"/>
  <c r="AS16" i="17" s="1"/>
  <c r="AT16" i="17" a="1"/>
  <c r="AT16" i="17" s="1"/>
  <c r="Z17" i="17" a="1"/>
  <c r="Z17" i="17" s="1"/>
  <c r="AA17" i="17" a="1"/>
  <c r="AA17" i="17" s="1"/>
  <c r="AB17" i="17" a="1"/>
  <c r="AB17" i="17" s="1"/>
  <c r="AC17" i="17" a="1"/>
  <c r="AC17" i="17" s="1"/>
  <c r="AD17" i="17" a="1"/>
  <c r="AD17" i="17" s="1"/>
  <c r="AE17" i="17" a="1"/>
  <c r="AE17" i="17" s="1"/>
  <c r="AF17" i="17" a="1"/>
  <c r="AF17" i="17" s="1"/>
  <c r="AG17" i="17" a="1"/>
  <c r="AG17" i="17" s="1"/>
  <c r="AH17" i="17" a="1"/>
  <c r="AH17" i="17" s="1"/>
  <c r="AI17" i="17" a="1"/>
  <c r="AI17" i="17" s="1"/>
  <c r="AJ17" i="17" a="1"/>
  <c r="AJ17" i="17" s="1"/>
  <c r="AK17" i="17" a="1"/>
  <c r="AK17" i="17" s="1"/>
  <c r="AL17" i="17" a="1"/>
  <c r="AL17" i="17" s="1"/>
  <c r="AM17" i="17" a="1"/>
  <c r="AM17" i="17" s="1"/>
  <c r="AN17" i="17" a="1"/>
  <c r="AN17" i="17" s="1"/>
  <c r="AO17" i="17" a="1"/>
  <c r="AO17" i="17" s="1"/>
  <c r="AP17" i="17" a="1"/>
  <c r="AP17" i="17" s="1"/>
  <c r="AQ17" i="17" a="1"/>
  <c r="AQ17" i="17" s="1"/>
  <c r="AR17" i="17" a="1"/>
  <c r="AR17" i="17" s="1"/>
  <c r="AS17" i="17" a="1"/>
  <c r="AS17" i="17" s="1"/>
  <c r="AT17" i="17" a="1"/>
  <c r="AT17" i="17" s="1"/>
  <c r="Z18" i="17" a="1"/>
  <c r="Z18" i="17" s="1"/>
  <c r="AA18" i="17" a="1"/>
  <c r="AA18" i="17" s="1"/>
  <c r="AB18" i="17" a="1"/>
  <c r="AB18" i="17" s="1"/>
  <c r="AC18" i="17" a="1"/>
  <c r="AC18" i="17" s="1"/>
  <c r="AD18" i="17" a="1"/>
  <c r="AD18" i="17" s="1"/>
  <c r="AE18" i="17" a="1"/>
  <c r="AE18" i="17" s="1"/>
  <c r="AF18" i="17" a="1"/>
  <c r="AF18" i="17" s="1"/>
  <c r="AG18" i="17" a="1"/>
  <c r="AG18" i="17" s="1"/>
  <c r="AH18" i="17" a="1"/>
  <c r="AH18" i="17" s="1"/>
  <c r="AI18" i="17" a="1"/>
  <c r="AI18" i="17" s="1"/>
  <c r="AJ18" i="17" a="1"/>
  <c r="AJ18" i="17" s="1"/>
  <c r="AK18" i="17" a="1"/>
  <c r="AK18" i="17" s="1"/>
  <c r="AL18" i="17" a="1"/>
  <c r="AL18" i="17" s="1"/>
  <c r="AM18" i="17" a="1"/>
  <c r="AM18" i="17" s="1"/>
  <c r="AN18" i="17" a="1"/>
  <c r="AN18" i="17" s="1"/>
  <c r="AO18" i="17" a="1"/>
  <c r="AO18" i="17" s="1"/>
  <c r="AP18" i="17" a="1"/>
  <c r="AP18" i="17" s="1"/>
  <c r="AQ18" i="17" a="1"/>
  <c r="AQ18" i="17" s="1"/>
  <c r="AR18" i="17" a="1"/>
  <c r="AR18" i="17" s="1"/>
  <c r="AS18" i="17" a="1"/>
  <c r="AS18" i="17" s="1"/>
  <c r="AT18" i="17" a="1"/>
  <c r="AT18" i="17" s="1"/>
  <c r="Z19" i="17" a="1"/>
  <c r="Z19" i="17" s="1"/>
  <c r="AA19" i="17" a="1"/>
  <c r="AA19" i="17" s="1"/>
  <c r="AB19" i="17" a="1"/>
  <c r="AB19" i="17" s="1"/>
  <c r="AC19" i="17" a="1"/>
  <c r="AC19" i="17" s="1"/>
  <c r="AD19" i="17" a="1"/>
  <c r="AD19" i="17" s="1"/>
  <c r="AE19" i="17" a="1"/>
  <c r="AE19" i="17" s="1"/>
  <c r="AF19" i="17" a="1"/>
  <c r="AF19" i="17" s="1"/>
  <c r="AG19" i="17" a="1"/>
  <c r="AG19" i="17" s="1"/>
  <c r="AH19" i="17" a="1"/>
  <c r="AH19" i="17" s="1"/>
  <c r="AI19" i="17" a="1"/>
  <c r="AI19" i="17" s="1"/>
  <c r="AJ19" i="17" a="1"/>
  <c r="AJ19" i="17" s="1"/>
  <c r="AK19" i="17" a="1"/>
  <c r="AK19" i="17" s="1"/>
  <c r="AL19" i="17" a="1"/>
  <c r="AL19" i="17" s="1"/>
  <c r="AM19" i="17" a="1"/>
  <c r="AM19" i="17" s="1"/>
  <c r="AN19" i="17" a="1"/>
  <c r="AN19" i="17" s="1"/>
  <c r="AO19" i="17" a="1"/>
  <c r="AO19" i="17" s="1"/>
  <c r="AP19" i="17" a="1"/>
  <c r="AP19" i="17" s="1"/>
  <c r="AQ19" i="17" a="1"/>
  <c r="AQ19" i="17" s="1"/>
  <c r="AR19" i="17" a="1"/>
  <c r="AR19" i="17" s="1"/>
  <c r="AS19" i="17" a="1"/>
  <c r="AS19" i="17" s="1"/>
  <c r="AT19" i="17" a="1"/>
  <c r="AT19" i="17" s="1"/>
  <c r="Z20" i="17" a="1"/>
  <c r="Z20" i="17" s="1"/>
  <c r="AA20" i="17" a="1"/>
  <c r="AA20" i="17" s="1"/>
  <c r="AB20" i="17" a="1"/>
  <c r="AB20" i="17" s="1"/>
  <c r="AC20" i="17" a="1"/>
  <c r="AC20" i="17" s="1"/>
  <c r="AD20" i="17" a="1"/>
  <c r="AD20" i="17" s="1"/>
  <c r="AE20" i="17" a="1"/>
  <c r="AE20" i="17" s="1"/>
  <c r="AF20" i="17" a="1"/>
  <c r="AF20" i="17" s="1"/>
  <c r="AG20" i="17" a="1"/>
  <c r="AG20" i="17" s="1"/>
  <c r="AH20" i="17" a="1"/>
  <c r="AH20" i="17" s="1"/>
  <c r="AI20" i="17" a="1"/>
  <c r="AI20" i="17" s="1"/>
  <c r="AJ20" i="17" a="1"/>
  <c r="AJ20" i="17" s="1"/>
  <c r="AK20" i="17" a="1"/>
  <c r="AK20" i="17" s="1"/>
  <c r="AL20" i="17" a="1"/>
  <c r="AL20" i="17" s="1"/>
  <c r="AM20" i="17" a="1"/>
  <c r="AM20" i="17" s="1"/>
  <c r="AN20" i="17" a="1"/>
  <c r="AN20" i="17" s="1"/>
  <c r="AO20" i="17" a="1"/>
  <c r="AO20" i="17" s="1"/>
  <c r="AP20" i="17" a="1"/>
  <c r="AP20" i="17" s="1"/>
  <c r="AQ20" i="17" a="1"/>
  <c r="AQ20" i="17" s="1"/>
  <c r="AR20" i="17" a="1"/>
  <c r="AR20" i="17" s="1"/>
  <c r="AS20" i="17" a="1"/>
  <c r="AS20" i="17" s="1"/>
  <c r="AT20" i="17" a="1"/>
  <c r="AT20" i="17" s="1"/>
  <c r="Z21" i="17" a="1"/>
  <c r="Z21" i="17" s="1"/>
  <c r="AA21" i="17" a="1"/>
  <c r="AA21" i="17" s="1"/>
  <c r="AB21" i="17" a="1"/>
  <c r="AB21" i="17" s="1"/>
  <c r="AC21" i="17" a="1"/>
  <c r="AC21" i="17" s="1"/>
  <c r="AD21" i="17" a="1"/>
  <c r="AD21" i="17" s="1"/>
  <c r="AE21" i="17" a="1"/>
  <c r="AE21" i="17" s="1"/>
  <c r="AF21" i="17" a="1"/>
  <c r="AF21" i="17" s="1"/>
  <c r="AG21" i="17" a="1"/>
  <c r="AG21" i="17" s="1"/>
  <c r="AH21" i="17" a="1"/>
  <c r="AH21" i="17" s="1"/>
  <c r="AI21" i="17" a="1"/>
  <c r="AI21" i="17" s="1"/>
  <c r="AJ21" i="17" a="1"/>
  <c r="AJ21" i="17" s="1"/>
  <c r="AK21" i="17" a="1"/>
  <c r="AK21" i="17" s="1"/>
  <c r="AL21" i="17" a="1"/>
  <c r="AL21" i="17" s="1"/>
  <c r="AM21" i="17" a="1"/>
  <c r="AM21" i="17" s="1"/>
  <c r="AN21" i="17" a="1"/>
  <c r="AN21" i="17" s="1"/>
  <c r="AO21" i="17" a="1"/>
  <c r="AO21" i="17" s="1"/>
  <c r="AP21" i="17" a="1"/>
  <c r="AP21" i="17" s="1"/>
  <c r="AQ21" i="17" a="1"/>
  <c r="AQ21" i="17" s="1"/>
  <c r="AR21" i="17" a="1"/>
  <c r="AR21" i="17" s="1"/>
  <c r="AS21" i="17" a="1"/>
  <c r="AS21" i="17" s="1"/>
  <c r="AT21" i="17" a="1"/>
  <c r="AT21" i="17" s="1"/>
  <c r="Z22" i="17" a="1"/>
  <c r="Z22" i="17" s="1"/>
  <c r="AA22" i="17" a="1"/>
  <c r="AA22" i="17" s="1"/>
  <c r="AB22" i="17" a="1"/>
  <c r="AB22" i="17" s="1"/>
  <c r="AC22" i="17" a="1"/>
  <c r="AC22" i="17" s="1"/>
  <c r="AD22" i="17" a="1"/>
  <c r="AD22" i="17" s="1"/>
  <c r="AE22" i="17" a="1"/>
  <c r="AE22" i="17" s="1"/>
  <c r="AF22" i="17" a="1"/>
  <c r="AF22" i="17" s="1"/>
  <c r="AG22" i="17" a="1"/>
  <c r="AG22" i="17" s="1"/>
  <c r="AH22" i="17" a="1"/>
  <c r="AH22" i="17" s="1"/>
  <c r="AI22" i="17" a="1"/>
  <c r="AI22" i="17" s="1"/>
  <c r="AJ22" i="17" a="1"/>
  <c r="AJ22" i="17" s="1"/>
  <c r="AK22" i="17" a="1"/>
  <c r="AK22" i="17" s="1"/>
  <c r="AL22" i="17" a="1"/>
  <c r="AL22" i="17" s="1"/>
  <c r="AM22" i="17" a="1"/>
  <c r="AM22" i="17" s="1"/>
  <c r="AN22" i="17" a="1"/>
  <c r="AN22" i="17" s="1"/>
  <c r="AO22" i="17" a="1"/>
  <c r="AO22" i="17" s="1"/>
  <c r="AP22" i="17" a="1"/>
  <c r="AP22" i="17" s="1"/>
  <c r="AQ22" i="17" a="1"/>
  <c r="AQ22" i="17" s="1"/>
  <c r="AR22" i="17" a="1"/>
  <c r="AR22" i="17" s="1"/>
  <c r="AS22" i="17" a="1"/>
  <c r="AS22" i="17" s="1"/>
  <c r="AT22" i="17" a="1"/>
  <c r="AT22" i="17" s="1"/>
  <c r="Z23" i="17" a="1"/>
  <c r="Z23" i="17" s="1"/>
  <c r="AA23" i="17" a="1"/>
  <c r="AA23" i="17" s="1"/>
  <c r="AB23" i="17" a="1"/>
  <c r="AB23" i="17" s="1"/>
  <c r="AC23" i="17" a="1"/>
  <c r="AC23" i="17" s="1"/>
  <c r="AD23" i="17" a="1"/>
  <c r="AD23" i="17" s="1"/>
  <c r="AE23" i="17" a="1"/>
  <c r="AE23" i="17" s="1"/>
  <c r="AF23" i="17" a="1"/>
  <c r="AF23" i="17" s="1"/>
  <c r="AG23" i="17" a="1"/>
  <c r="AG23" i="17" s="1"/>
  <c r="AH23" i="17" a="1"/>
  <c r="AH23" i="17" s="1"/>
  <c r="AI23" i="17" a="1"/>
  <c r="AI23" i="17" s="1"/>
  <c r="AJ23" i="17" a="1"/>
  <c r="AJ23" i="17" s="1"/>
  <c r="AK23" i="17" a="1"/>
  <c r="AK23" i="17" s="1"/>
  <c r="AL23" i="17" a="1"/>
  <c r="AL23" i="17" s="1"/>
  <c r="AM23" i="17" a="1"/>
  <c r="AM23" i="17" s="1"/>
  <c r="AN23" i="17" a="1"/>
  <c r="AN23" i="17" s="1"/>
  <c r="AO23" i="17" a="1"/>
  <c r="AO23" i="17" s="1"/>
  <c r="AP23" i="17" a="1"/>
  <c r="AP23" i="17" s="1"/>
  <c r="AQ23" i="17" a="1"/>
  <c r="AQ23" i="17" s="1"/>
  <c r="AR23" i="17" a="1"/>
  <c r="AR23" i="17" s="1"/>
  <c r="AS23" i="17" a="1"/>
  <c r="AS23" i="17" s="1"/>
  <c r="AT23" i="17" a="1"/>
  <c r="AT23" i="17" s="1"/>
  <c r="Z24" i="17" a="1"/>
  <c r="Z24" i="17" s="1"/>
  <c r="AA24" i="17" a="1"/>
  <c r="AA24" i="17" s="1"/>
  <c r="AB24" i="17" a="1"/>
  <c r="AB24" i="17" s="1"/>
  <c r="AC24" i="17" a="1"/>
  <c r="AC24" i="17" s="1"/>
  <c r="AD24" i="17" a="1"/>
  <c r="AD24" i="17" s="1"/>
  <c r="AE24" i="17" a="1"/>
  <c r="AE24" i="17" s="1"/>
  <c r="AF24" i="17" a="1"/>
  <c r="AF24" i="17" s="1"/>
  <c r="AG24" i="17" a="1"/>
  <c r="AG24" i="17" s="1"/>
  <c r="AH24" i="17" a="1"/>
  <c r="AH24" i="17" s="1"/>
  <c r="AI24" i="17" a="1"/>
  <c r="AI24" i="17" s="1"/>
  <c r="AJ24" i="17" a="1"/>
  <c r="AJ24" i="17" s="1"/>
  <c r="AK24" i="17" a="1"/>
  <c r="AK24" i="17" s="1"/>
  <c r="AL24" i="17" a="1"/>
  <c r="AL24" i="17" s="1"/>
  <c r="AM24" i="17" a="1"/>
  <c r="AM24" i="17" s="1"/>
  <c r="AN24" i="17" a="1"/>
  <c r="AN24" i="17" s="1"/>
  <c r="AO24" i="17" a="1"/>
  <c r="AO24" i="17" s="1"/>
  <c r="AP24" i="17" a="1"/>
  <c r="AP24" i="17" s="1"/>
  <c r="AQ24" i="17" a="1"/>
  <c r="AQ24" i="17" s="1"/>
  <c r="AR24" i="17" a="1"/>
  <c r="AR24" i="17" s="1"/>
  <c r="AS24" i="17" a="1"/>
  <c r="AS24" i="17" s="1"/>
  <c r="AT24" i="17" a="1"/>
  <c r="AT24" i="17" s="1"/>
  <c r="Z25" i="17" a="1"/>
  <c r="Z25" i="17" s="1"/>
  <c r="AA25" i="17" a="1"/>
  <c r="AA25" i="17" s="1"/>
  <c r="AB25" i="17" a="1"/>
  <c r="AB25" i="17" s="1"/>
  <c r="AC25" i="17" a="1"/>
  <c r="AC25" i="17" s="1"/>
  <c r="AD25" i="17" a="1"/>
  <c r="AD25" i="17" s="1"/>
  <c r="AE25" i="17" a="1"/>
  <c r="AE25" i="17" s="1"/>
  <c r="AF25" i="17" a="1"/>
  <c r="AF25" i="17" s="1"/>
  <c r="AG25" i="17" a="1"/>
  <c r="AG25" i="17" s="1"/>
  <c r="AH25" i="17" a="1"/>
  <c r="AH25" i="17" s="1"/>
  <c r="AI25" i="17" a="1"/>
  <c r="AI25" i="17" s="1"/>
  <c r="AJ25" i="17" a="1"/>
  <c r="AJ25" i="17" s="1"/>
  <c r="AK25" i="17" a="1"/>
  <c r="AK25" i="17" s="1"/>
  <c r="AL25" i="17" a="1"/>
  <c r="AL25" i="17" s="1"/>
  <c r="AM25" i="17" a="1"/>
  <c r="AM25" i="17" s="1"/>
  <c r="AN25" i="17" a="1"/>
  <c r="AN25" i="17" s="1"/>
  <c r="AO25" i="17" a="1"/>
  <c r="AO25" i="17" s="1"/>
  <c r="AP25" i="17" a="1"/>
  <c r="AP25" i="17" s="1"/>
  <c r="AQ25" i="17" a="1"/>
  <c r="AQ25" i="17" s="1"/>
  <c r="AR25" i="17" a="1"/>
  <c r="AR25" i="17" s="1"/>
  <c r="AS25" i="17" a="1"/>
  <c r="AS25" i="17" s="1"/>
  <c r="AT25" i="17" a="1"/>
  <c r="AT25" i="17" s="1"/>
  <c r="Z26" i="17" a="1"/>
  <c r="Z26" i="17" s="1"/>
  <c r="AA26" i="17" a="1"/>
  <c r="AA26" i="17" s="1"/>
  <c r="AB26" i="17" a="1"/>
  <c r="AB26" i="17" s="1"/>
  <c r="AC26" i="17" a="1"/>
  <c r="AC26" i="17" s="1"/>
  <c r="AD26" i="17" a="1"/>
  <c r="AD26" i="17" s="1"/>
  <c r="AE26" i="17" a="1"/>
  <c r="AE26" i="17" s="1"/>
  <c r="AF26" i="17" a="1"/>
  <c r="AF26" i="17" s="1"/>
  <c r="AG26" i="17" a="1"/>
  <c r="AG26" i="17" s="1"/>
  <c r="AH26" i="17" a="1"/>
  <c r="AH26" i="17" s="1"/>
  <c r="AI26" i="17" a="1"/>
  <c r="AI26" i="17" s="1"/>
  <c r="AJ26" i="17" a="1"/>
  <c r="AJ26" i="17" s="1"/>
  <c r="AK26" i="17" a="1"/>
  <c r="AK26" i="17" s="1"/>
  <c r="AL26" i="17" a="1"/>
  <c r="AL26" i="17" s="1"/>
  <c r="AM26" i="17" a="1"/>
  <c r="AM26" i="17" s="1"/>
  <c r="AN26" i="17" a="1"/>
  <c r="AN26" i="17" s="1"/>
  <c r="AO26" i="17" a="1"/>
  <c r="AO26" i="17" s="1"/>
  <c r="AP26" i="17" a="1"/>
  <c r="AP26" i="17" s="1"/>
  <c r="AQ26" i="17" a="1"/>
  <c r="AQ26" i="17" s="1"/>
  <c r="AR26" i="17" a="1"/>
  <c r="AR26" i="17" s="1"/>
  <c r="AS26" i="17" a="1"/>
  <c r="AS26" i="17" s="1"/>
  <c r="AT26" i="17" a="1"/>
  <c r="AT26" i="17" s="1"/>
  <c r="Z27" i="17" a="1"/>
  <c r="Z27" i="17" s="1"/>
  <c r="AA27" i="17" a="1"/>
  <c r="AA27" i="17" s="1"/>
  <c r="AB27" i="17" a="1"/>
  <c r="AB27" i="17" s="1"/>
  <c r="AC27" i="17" a="1"/>
  <c r="AC27" i="17" s="1"/>
  <c r="AD27" i="17" a="1"/>
  <c r="AD27" i="17" s="1"/>
  <c r="AE27" i="17" a="1"/>
  <c r="AE27" i="17" s="1"/>
  <c r="AF27" i="17" a="1"/>
  <c r="AF27" i="17" s="1"/>
  <c r="AG27" i="17" a="1"/>
  <c r="AG27" i="17" s="1"/>
  <c r="AH27" i="17" a="1"/>
  <c r="AH27" i="17" s="1"/>
  <c r="AI27" i="17" a="1"/>
  <c r="AI27" i="17" s="1"/>
  <c r="AJ27" i="17" a="1"/>
  <c r="AJ27" i="17" s="1"/>
  <c r="AK27" i="17" a="1"/>
  <c r="AK27" i="17" s="1"/>
  <c r="AL27" i="17" a="1"/>
  <c r="AL27" i="17" s="1"/>
  <c r="AM27" i="17" a="1"/>
  <c r="AM27" i="17" s="1"/>
  <c r="AN27" i="17" a="1"/>
  <c r="AN27" i="17" s="1"/>
  <c r="AO27" i="17" a="1"/>
  <c r="AO27" i="17" s="1"/>
  <c r="AP27" i="17" a="1"/>
  <c r="AP27" i="17" s="1"/>
  <c r="AQ27" i="17" a="1"/>
  <c r="AQ27" i="17" s="1"/>
  <c r="AR27" i="17" a="1"/>
  <c r="AR27" i="17" s="1"/>
  <c r="AS27" i="17" a="1"/>
  <c r="AS27" i="17" s="1"/>
  <c r="AT27" i="17" a="1"/>
  <c r="AT27" i="17" s="1"/>
  <c r="Z28" i="17" a="1"/>
  <c r="Z28" i="17" s="1"/>
  <c r="AA28" i="17" a="1"/>
  <c r="AA28" i="17" s="1"/>
  <c r="AB28" i="17" a="1"/>
  <c r="AB28" i="17" s="1"/>
  <c r="AC28" i="17" a="1"/>
  <c r="AC28" i="17" s="1"/>
  <c r="AD28" i="17" a="1"/>
  <c r="AD28" i="17" s="1"/>
  <c r="AE28" i="17" a="1"/>
  <c r="AE28" i="17" s="1"/>
  <c r="AF28" i="17" a="1"/>
  <c r="AF28" i="17" s="1"/>
  <c r="AG28" i="17" a="1"/>
  <c r="AG28" i="17" s="1"/>
  <c r="AH28" i="17" a="1"/>
  <c r="AH28" i="17" s="1"/>
  <c r="AI28" i="17" a="1"/>
  <c r="AI28" i="17" s="1"/>
  <c r="AJ28" i="17" a="1"/>
  <c r="AJ28" i="17" s="1"/>
  <c r="AK28" i="17" a="1"/>
  <c r="AK28" i="17" s="1"/>
  <c r="AL28" i="17" a="1"/>
  <c r="AL28" i="17" s="1"/>
  <c r="AM28" i="17" a="1"/>
  <c r="AM28" i="17" s="1"/>
  <c r="AN28" i="17" a="1"/>
  <c r="AN28" i="17" s="1"/>
  <c r="AO28" i="17" a="1"/>
  <c r="AO28" i="17" s="1"/>
  <c r="AP28" i="17" a="1"/>
  <c r="AP28" i="17" s="1"/>
  <c r="AQ28" i="17" a="1"/>
  <c r="AQ28" i="17" s="1"/>
  <c r="AR28" i="17" a="1"/>
  <c r="AR28" i="17" s="1"/>
  <c r="AS28" i="17" a="1"/>
  <c r="AS28" i="17" s="1"/>
  <c r="AT28" i="17" a="1"/>
  <c r="AT28" i="17" s="1"/>
  <c r="Z29" i="17" a="1"/>
  <c r="Z29" i="17" s="1"/>
  <c r="AA29" i="17" a="1"/>
  <c r="AA29" i="17" s="1"/>
  <c r="AB29" i="17" a="1"/>
  <c r="AB29" i="17" s="1"/>
  <c r="AC29" i="17" a="1"/>
  <c r="AC29" i="17" s="1"/>
  <c r="AD29" i="17" a="1"/>
  <c r="AD29" i="17" s="1"/>
  <c r="AE29" i="17" a="1"/>
  <c r="AE29" i="17" s="1"/>
  <c r="AF29" i="17" a="1"/>
  <c r="AF29" i="17" s="1"/>
  <c r="AG29" i="17" a="1"/>
  <c r="AG29" i="17" s="1"/>
  <c r="AH29" i="17" a="1"/>
  <c r="AH29" i="17" s="1"/>
  <c r="AI29" i="17" a="1"/>
  <c r="AI29" i="17" s="1"/>
  <c r="AJ29" i="17" a="1"/>
  <c r="AJ29" i="17" s="1"/>
  <c r="AK29" i="17" a="1"/>
  <c r="AK29" i="17" s="1"/>
  <c r="AL29" i="17" a="1"/>
  <c r="AL29" i="17" s="1"/>
  <c r="AM29" i="17" a="1"/>
  <c r="AM29" i="17" s="1"/>
  <c r="AN29" i="17" a="1"/>
  <c r="AN29" i="17" s="1"/>
  <c r="AO29" i="17" a="1"/>
  <c r="AO29" i="17" s="1"/>
  <c r="AP29" i="17" a="1"/>
  <c r="AP29" i="17" s="1"/>
  <c r="AQ29" i="17" a="1"/>
  <c r="AQ29" i="17" s="1"/>
  <c r="AR29" i="17" a="1"/>
  <c r="AR29" i="17" s="1"/>
  <c r="AS29" i="17" a="1"/>
  <c r="AS29" i="17" s="1"/>
  <c r="AT29" i="17" a="1"/>
  <c r="AT29" i="17" s="1"/>
  <c r="Z30" i="17" a="1"/>
  <c r="Z30" i="17" s="1"/>
  <c r="AA30" i="17" a="1"/>
  <c r="AA30" i="17" s="1"/>
  <c r="AB30" i="17" a="1"/>
  <c r="AB30" i="17" s="1"/>
  <c r="AC30" i="17" a="1"/>
  <c r="AC30" i="17" s="1"/>
  <c r="AD30" i="17" a="1"/>
  <c r="AD30" i="17" s="1"/>
  <c r="AE30" i="17" a="1"/>
  <c r="AE30" i="17" s="1"/>
  <c r="AF30" i="17" a="1"/>
  <c r="AF30" i="17" s="1"/>
  <c r="AG30" i="17" a="1"/>
  <c r="AG30" i="17" s="1"/>
  <c r="AH30" i="17" a="1"/>
  <c r="AH30" i="17" s="1"/>
  <c r="AI30" i="17" a="1"/>
  <c r="AI30" i="17" s="1"/>
  <c r="AJ30" i="17" a="1"/>
  <c r="AJ30" i="17" s="1"/>
  <c r="AK30" i="17" a="1"/>
  <c r="AK30" i="17" s="1"/>
  <c r="AL30" i="17" a="1"/>
  <c r="AL30" i="17" s="1"/>
  <c r="AM30" i="17" a="1"/>
  <c r="AM30" i="17" s="1"/>
  <c r="AN30" i="17" a="1"/>
  <c r="AN30" i="17" s="1"/>
  <c r="AO30" i="17" a="1"/>
  <c r="AO30" i="17" s="1"/>
  <c r="AP30" i="17" a="1"/>
  <c r="AP30" i="17" s="1"/>
  <c r="AQ30" i="17" a="1"/>
  <c r="AQ30" i="17" s="1"/>
  <c r="AR30" i="17" a="1"/>
  <c r="AR30" i="17" s="1"/>
  <c r="AS30" i="17" a="1"/>
  <c r="AS30" i="17" s="1"/>
  <c r="AT30" i="17" a="1"/>
  <c r="AT30" i="17" s="1"/>
  <c r="Z31" i="17" a="1"/>
  <c r="Z31" i="17" s="1"/>
  <c r="AA31" i="17" a="1"/>
  <c r="AA31" i="17" s="1"/>
  <c r="AB31" i="17" a="1"/>
  <c r="AB31" i="17" s="1"/>
  <c r="AC31" i="17" a="1"/>
  <c r="AC31" i="17" s="1"/>
  <c r="AD31" i="17" a="1"/>
  <c r="AD31" i="17" s="1"/>
  <c r="AE31" i="17" a="1"/>
  <c r="AE31" i="17" s="1"/>
  <c r="AF31" i="17" a="1"/>
  <c r="AF31" i="17" s="1"/>
  <c r="AG31" i="17" a="1"/>
  <c r="AG31" i="17" s="1"/>
  <c r="AH31" i="17" a="1"/>
  <c r="AH31" i="17" s="1"/>
  <c r="AI31" i="17" a="1"/>
  <c r="AI31" i="17" s="1"/>
  <c r="AJ31" i="17" a="1"/>
  <c r="AJ31" i="17" s="1"/>
  <c r="AK31" i="17" a="1"/>
  <c r="AK31" i="17" s="1"/>
  <c r="AL31" i="17" a="1"/>
  <c r="AL31" i="17" s="1"/>
  <c r="AM31" i="17" a="1"/>
  <c r="AM31" i="17" s="1"/>
  <c r="AN31" i="17" a="1"/>
  <c r="AN31" i="17" s="1"/>
  <c r="AO31" i="17" a="1"/>
  <c r="AO31" i="17" s="1"/>
  <c r="AP31" i="17" a="1"/>
  <c r="AP31" i="17" s="1"/>
  <c r="AQ31" i="17" a="1"/>
  <c r="AQ31" i="17" s="1"/>
  <c r="AR31" i="17" a="1"/>
  <c r="AR31" i="17" s="1"/>
  <c r="AS31" i="17" a="1"/>
  <c r="AS31" i="17" s="1"/>
  <c r="AT31" i="17" a="1"/>
  <c r="AT31" i="17" s="1"/>
  <c r="Z32" i="17" a="1"/>
  <c r="Z32" i="17" s="1"/>
  <c r="AA32" i="17" a="1"/>
  <c r="AA32" i="17" s="1"/>
  <c r="AB32" i="17" a="1"/>
  <c r="AB32" i="17" s="1"/>
  <c r="AC32" i="17" a="1"/>
  <c r="AC32" i="17" s="1"/>
  <c r="AD32" i="17" a="1"/>
  <c r="AD32" i="17" s="1"/>
  <c r="AE32" i="17" a="1"/>
  <c r="AE32" i="17" s="1"/>
  <c r="AF32" i="17" a="1"/>
  <c r="AF32" i="17" s="1"/>
  <c r="AG32" i="17" a="1"/>
  <c r="AG32" i="17" s="1"/>
  <c r="AH32" i="17" a="1"/>
  <c r="AH32" i="17" s="1"/>
  <c r="AI32" i="17" a="1"/>
  <c r="AI32" i="17" s="1"/>
  <c r="AJ32" i="17" a="1"/>
  <c r="AJ32" i="17" s="1"/>
  <c r="AK32" i="17" a="1"/>
  <c r="AK32" i="17" s="1"/>
  <c r="AL32" i="17" a="1"/>
  <c r="AL32" i="17" s="1"/>
  <c r="AM32" i="17" a="1"/>
  <c r="AM32" i="17" s="1"/>
  <c r="AN32" i="17" a="1"/>
  <c r="AN32" i="17" s="1"/>
  <c r="AO32" i="17" a="1"/>
  <c r="AO32" i="17" s="1"/>
  <c r="AP32" i="17" a="1"/>
  <c r="AP32" i="17" s="1"/>
  <c r="AQ32" i="17" a="1"/>
  <c r="AQ32" i="17" s="1"/>
  <c r="AR32" i="17" a="1"/>
  <c r="AR32" i="17" s="1"/>
  <c r="AS32" i="17" a="1"/>
  <c r="AS32" i="17" s="1"/>
  <c r="AT32" i="17" a="1"/>
  <c r="AT32" i="17" s="1"/>
  <c r="Z33" i="17" a="1"/>
  <c r="Z33" i="17" s="1"/>
  <c r="AA33" i="17" a="1"/>
  <c r="AA33" i="17" s="1"/>
  <c r="AB33" i="17" a="1"/>
  <c r="AB33" i="17" s="1"/>
  <c r="AC33" i="17" a="1"/>
  <c r="AC33" i="17" s="1"/>
  <c r="AD33" i="17" a="1"/>
  <c r="AD33" i="17" s="1"/>
  <c r="AE33" i="17" a="1"/>
  <c r="AE33" i="17" s="1"/>
  <c r="AF33" i="17" a="1"/>
  <c r="AF33" i="17" s="1"/>
  <c r="AG33" i="17" a="1"/>
  <c r="AG33" i="17" s="1"/>
  <c r="AH33" i="17" a="1"/>
  <c r="AH33" i="17" s="1"/>
  <c r="AI33" i="17" a="1"/>
  <c r="AI33" i="17" s="1"/>
  <c r="AJ33" i="17" a="1"/>
  <c r="AJ33" i="17" s="1"/>
  <c r="AK33" i="17" a="1"/>
  <c r="AK33" i="17" s="1"/>
  <c r="AL33" i="17" a="1"/>
  <c r="AL33" i="17" s="1"/>
  <c r="AM33" i="17" a="1"/>
  <c r="AM33" i="17" s="1"/>
  <c r="AN33" i="17" a="1"/>
  <c r="AN33" i="17" s="1"/>
  <c r="AO33" i="17" a="1"/>
  <c r="AO33" i="17" s="1"/>
  <c r="AP33" i="17" a="1"/>
  <c r="AP33" i="17" s="1"/>
  <c r="AQ33" i="17" a="1"/>
  <c r="AQ33" i="17" s="1"/>
  <c r="AR33" i="17" a="1"/>
  <c r="AR33" i="17" s="1"/>
  <c r="AS33" i="17" a="1"/>
  <c r="AS33" i="17" s="1"/>
  <c r="AT33" i="17" a="1"/>
  <c r="AT33" i="17" s="1"/>
  <c r="Z34" i="17" a="1"/>
  <c r="Z34" i="17" s="1"/>
  <c r="AA34" i="17" a="1"/>
  <c r="AA34" i="17" s="1"/>
  <c r="AB34" i="17" a="1"/>
  <c r="AB34" i="17" s="1"/>
  <c r="AC34" i="17" a="1"/>
  <c r="AC34" i="17" s="1"/>
  <c r="AD34" i="17" a="1"/>
  <c r="AD34" i="17" s="1"/>
  <c r="AE34" i="17" a="1"/>
  <c r="AE34" i="17" s="1"/>
  <c r="AF34" i="17" a="1"/>
  <c r="AF34" i="17" s="1"/>
  <c r="AG34" i="17" a="1"/>
  <c r="AG34" i="17" s="1"/>
  <c r="AH34" i="17" a="1"/>
  <c r="AH34" i="17" s="1"/>
  <c r="AI34" i="17" a="1"/>
  <c r="AI34" i="17" s="1"/>
  <c r="AJ34" i="17" a="1"/>
  <c r="AJ34" i="17" s="1"/>
  <c r="AK34" i="17" a="1"/>
  <c r="AK34" i="17" s="1"/>
  <c r="AL34" i="17" a="1"/>
  <c r="AL34" i="17" s="1"/>
  <c r="AM34" i="17" a="1"/>
  <c r="AM34" i="17" s="1"/>
  <c r="AN34" i="17" a="1"/>
  <c r="AN34" i="17" s="1"/>
  <c r="AO34" i="17" a="1"/>
  <c r="AO34" i="17" s="1"/>
  <c r="AP34" i="17" a="1"/>
  <c r="AP34" i="17" s="1"/>
  <c r="AQ34" i="17" a="1"/>
  <c r="AQ34" i="17" s="1"/>
  <c r="AR34" i="17" a="1"/>
  <c r="AR34" i="17" s="1"/>
  <c r="AS34" i="17" a="1"/>
  <c r="AS34" i="17" s="1"/>
  <c r="AT34" i="17" a="1"/>
  <c r="AT34" i="17" s="1"/>
  <c r="Z35" i="17" a="1"/>
  <c r="Z35" i="17" s="1"/>
  <c r="AA35" i="17" a="1"/>
  <c r="AA35" i="17" s="1"/>
  <c r="AB35" i="17" a="1"/>
  <c r="AB35" i="17" s="1"/>
  <c r="AC35" i="17" a="1"/>
  <c r="AC35" i="17" s="1"/>
  <c r="AD35" i="17" a="1"/>
  <c r="AD35" i="17" s="1"/>
  <c r="AE35" i="17" a="1"/>
  <c r="AE35" i="17" s="1"/>
  <c r="AF35" i="17" a="1"/>
  <c r="AF35" i="17" s="1"/>
  <c r="AG35" i="17" a="1"/>
  <c r="AG35" i="17" s="1"/>
  <c r="AH35" i="17" a="1"/>
  <c r="AH35" i="17" s="1"/>
  <c r="AI35" i="17" a="1"/>
  <c r="AI35" i="17" s="1"/>
  <c r="AJ35" i="17" a="1"/>
  <c r="AJ35" i="17" s="1"/>
  <c r="AK35" i="17" a="1"/>
  <c r="AK35" i="17" s="1"/>
  <c r="AL35" i="17" a="1"/>
  <c r="AL35" i="17" s="1"/>
  <c r="AM35" i="17" a="1"/>
  <c r="AM35" i="17" s="1"/>
  <c r="AN35" i="17" a="1"/>
  <c r="AN35" i="17" s="1"/>
  <c r="AO35" i="17" a="1"/>
  <c r="AO35" i="17" s="1"/>
  <c r="AP35" i="17" a="1"/>
  <c r="AP35" i="17" s="1"/>
  <c r="AQ35" i="17" a="1"/>
  <c r="AQ35" i="17" s="1"/>
  <c r="AR35" i="17" a="1"/>
  <c r="AR35" i="17" s="1"/>
  <c r="AS35" i="17" a="1"/>
  <c r="AS35" i="17" s="1"/>
  <c r="AT35" i="17" a="1"/>
  <c r="AT35" i="17" s="1"/>
  <c r="Z36" i="17" a="1"/>
  <c r="Z36" i="17" s="1"/>
  <c r="AA36" i="17" a="1"/>
  <c r="AA36" i="17" s="1"/>
  <c r="AB36" i="17" a="1"/>
  <c r="AB36" i="17" s="1"/>
  <c r="AC36" i="17" a="1"/>
  <c r="AC36" i="17" s="1"/>
  <c r="AD36" i="17" a="1"/>
  <c r="AD36" i="17" s="1"/>
  <c r="AE36" i="17" a="1"/>
  <c r="AE36" i="17" s="1"/>
  <c r="AF36" i="17" a="1"/>
  <c r="AF36" i="17" s="1"/>
  <c r="AG36" i="17" a="1"/>
  <c r="AG36" i="17" s="1"/>
  <c r="AH36" i="17" a="1"/>
  <c r="AH36" i="17" s="1"/>
  <c r="AI36" i="17" a="1"/>
  <c r="AI36" i="17" s="1"/>
  <c r="AJ36" i="17" a="1"/>
  <c r="AJ36" i="17" s="1"/>
  <c r="AK36" i="17" a="1"/>
  <c r="AK36" i="17" s="1"/>
  <c r="AL36" i="17" a="1"/>
  <c r="AL36" i="17" s="1"/>
  <c r="AM36" i="17" a="1"/>
  <c r="AM36" i="17" s="1"/>
  <c r="AN36" i="17" a="1"/>
  <c r="AN36" i="17" s="1"/>
  <c r="AO36" i="17" a="1"/>
  <c r="AO36" i="17" s="1"/>
  <c r="AP36" i="17" a="1"/>
  <c r="AP36" i="17" s="1"/>
  <c r="AQ36" i="17" a="1"/>
  <c r="AQ36" i="17" s="1"/>
  <c r="AR36" i="17" a="1"/>
  <c r="AR36" i="17" s="1"/>
  <c r="AS36" i="17" a="1"/>
  <c r="AS36" i="17" s="1"/>
  <c r="AT36" i="17" a="1"/>
  <c r="AT36" i="17" s="1"/>
  <c r="Z37" i="17" a="1"/>
  <c r="Z37" i="17" s="1"/>
  <c r="AA37" i="17" a="1"/>
  <c r="AA37" i="17" s="1"/>
  <c r="AB37" i="17" a="1"/>
  <c r="AB37" i="17" s="1"/>
  <c r="AC37" i="17" a="1"/>
  <c r="AC37" i="17" s="1"/>
  <c r="AD37" i="17" a="1"/>
  <c r="AD37" i="17" s="1"/>
  <c r="AE37" i="17" a="1"/>
  <c r="AE37" i="17" s="1"/>
  <c r="AF37" i="17" a="1"/>
  <c r="AF37" i="17" s="1"/>
  <c r="AG37" i="17" a="1"/>
  <c r="AG37" i="17" s="1"/>
  <c r="AH37" i="17" a="1"/>
  <c r="AH37" i="17" s="1"/>
  <c r="AI37" i="17" a="1"/>
  <c r="AI37" i="17" s="1"/>
  <c r="AJ37" i="17" a="1"/>
  <c r="AJ37" i="17" s="1"/>
  <c r="AK37" i="17" a="1"/>
  <c r="AK37" i="17" s="1"/>
  <c r="AL37" i="17" a="1"/>
  <c r="AL37" i="17" s="1"/>
  <c r="AM37" i="17" a="1"/>
  <c r="AM37" i="17" s="1"/>
  <c r="AN37" i="17" a="1"/>
  <c r="AN37" i="17" s="1"/>
  <c r="AO37" i="17" a="1"/>
  <c r="AO37" i="17" s="1"/>
  <c r="AP37" i="17" a="1"/>
  <c r="AP37" i="17" s="1"/>
  <c r="AQ37" i="17" a="1"/>
  <c r="AQ37" i="17" s="1"/>
  <c r="AR37" i="17" a="1"/>
  <c r="AR37" i="17" s="1"/>
  <c r="AS37" i="17" a="1"/>
  <c r="AS37" i="17" s="1"/>
  <c r="AT37" i="17" a="1"/>
  <c r="AT37" i="17" s="1"/>
  <c r="Z38" i="17" a="1"/>
  <c r="Z38" i="17" s="1"/>
  <c r="AA38" i="17" a="1"/>
  <c r="AA38" i="17" s="1"/>
  <c r="AB38" i="17" a="1"/>
  <c r="AB38" i="17" s="1"/>
  <c r="AC38" i="17" a="1"/>
  <c r="AC38" i="17" s="1"/>
  <c r="AD38" i="17" a="1"/>
  <c r="AD38" i="17" s="1"/>
  <c r="AE38" i="17" a="1"/>
  <c r="AE38" i="17" s="1"/>
  <c r="AF38" i="17" a="1"/>
  <c r="AF38" i="17" s="1"/>
  <c r="AG38" i="17" a="1"/>
  <c r="AG38" i="17" s="1"/>
  <c r="AH38" i="17" a="1"/>
  <c r="AH38" i="17" s="1"/>
  <c r="AI38" i="17" a="1"/>
  <c r="AI38" i="17" s="1"/>
  <c r="AJ38" i="17" a="1"/>
  <c r="AJ38" i="17" s="1"/>
  <c r="AK38" i="17" a="1"/>
  <c r="AK38" i="17" s="1"/>
  <c r="AL38" i="17" a="1"/>
  <c r="AL38" i="17" s="1"/>
  <c r="AM38" i="17" a="1"/>
  <c r="AM38" i="17" s="1"/>
  <c r="AN38" i="17" a="1"/>
  <c r="AN38" i="17" s="1"/>
  <c r="AO38" i="17" a="1"/>
  <c r="AO38" i="17" s="1"/>
  <c r="AP38" i="17" a="1"/>
  <c r="AP38" i="17" s="1"/>
  <c r="AQ38" i="17" a="1"/>
  <c r="AQ38" i="17" s="1"/>
  <c r="AR38" i="17" a="1"/>
  <c r="AR38" i="17" s="1"/>
  <c r="AS38" i="17" a="1"/>
  <c r="AS38" i="17" s="1"/>
  <c r="AT38" i="17" a="1"/>
  <c r="AT38" i="17" s="1"/>
  <c r="Z39" i="17" a="1"/>
  <c r="Z39" i="17" s="1"/>
  <c r="AA39" i="17" a="1"/>
  <c r="AA39" i="17" s="1"/>
  <c r="AB39" i="17" a="1"/>
  <c r="AB39" i="17" s="1"/>
  <c r="AC39" i="17" a="1"/>
  <c r="AC39" i="17" s="1"/>
  <c r="AD39" i="17" a="1"/>
  <c r="AD39" i="17" s="1"/>
  <c r="AE39" i="17" a="1"/>
  <c r="AE39" i="17" s="1"/>
  <c r="AF39" i="17" a="1"/>
  <c r="AF39" i="17" s="1"/>
  <c r="AG39" i="17" a="1"/>
  <c r="AG39" i="17" s="1"/>
  <c r="AH39" i="17" a="1"/>
  <c r="AH39" i="17" s="1"/>
  <c r="AI39" i="17" a="1"/>
  <c r="AI39" i="17" s="1"/>
  <c r="AJ39" i="17" a="1"/>
  <c r="AJ39" i="17" s="1"/>
  <c r="AK39" i="17" a="1"/>
  <c r="AK39" i="17" s="1"/>
  <c r="AL39" i="17" a="1"/>
  <c r="AL39" i="17" s="1"/>
  <c r="AM39" i="17" a="1"/>
  <c r="AM39" i="17" s="1"/>
  <c r="AN39" i="17" a="1"/>
  <c r="AN39" i="17" s="1"/>
  <c r="AO39" i="17" a="1"/>
  <c r="AO39" i="17" s="1"/>
  <c r="AP39" i="17" a="1"/>
  <c r="AP39" i="17" s="1"/>
  <c r="AQ39" i="17" a="1"/>
  <c r="AQ39" i="17" s="1"/>
  <c r="AR39" i="17" a="1"/>
  <c r="AR39" i="17" s="1"/>
  <c r="AS39" i="17" a="1"/>
  <c r="AS39" i="17" s="1"/>
  <c r="AT39" i="17" a="1"/>
  <c r="AT39" i="17" s="1"/>
  <c r="Z40" i="17" a="1"/>
  <c r="Z40" i="17" s="1"/>
  <c r="AA40" i="17" a="1"/>
  <c r="AA40" i="17" s="1"/>
  <c r="AB40" i="17" a="1"/>
  <c r="AB40" i="17" s="1"/>
  <c r="AC40" i="17" a="1"/>
  <c r="AC40" i="17" s="1"/>
  <c r="AD40" i="17" a="1"/>
  <c r="AD40" i="17" s="1"/>
  <c r="AE40" i="17" a="1"/>
  <c r="AE40" i="17" s="1"/>
  <c r="AF40" i="17" a="1"/>
  <c r="AF40" i="17" s="1"/>
  <c r="AG40" i="17" a="1"/>
  <c r="AG40" i="17" s="1"/>
  <c r="AH40" i="17" a="1"/>
  <c r="AH40" i="17" s="1"/>
  <c r="AI40" i="17" a="1"/>
  <c r="AI40" i="17" s="1"/>
  <c r="AJ40" i="17" a="1"/>
  <c r="AJ40" i="17" s="1"/>
  <c r="AK40" i="17" a="1"/>
  <c r="AK40" i="17" s="1"/>
  <c r="AL40" i="17" a="1"/>
  <c r="AL40" i="17" s="1"/>
  <c r="AM40" i="17" a="1"/>
  <c r="AM40" i="17" s="1"/>
  <c r="AN40" i="17" a="1"/>
  <c r="AN40" i="17" s="1"/>
  <c r="AO40" i="17" a="1"/>
  <c r="AO40" i="17" s="1"/>
  <c r="AP40" i="17" a="1"/>
  <c r="AP40" i="17" s="1"/>
  <c r="AQ40" i="17" a="1"/>
  <c r="AQ40" i="17" s="1"/>
  <c r="AR40" i="17" a="1"/>
  <c r="AR40" i="17" s="1"/>
  <c r="AS40" i="17" a="1"/>
  <c r="AS40" i="17" s="1"/>
  <c r="AT40" i="17" a="1"/>
  <c r="AT40" i="17" s="1"/>
  <c r="Z41" i="17" a="1"/>
  <c r="Z41" i="17" s="1"/>
  <c r="AA41" i="17" a="1"/>
  <c r="AA41" i="17" s="1"/>
  <c r="AB41" i="17" a="1"/>
  <c r="AB41" i="17" s="1"/>
  <c r="AC41" i="17" a="1"/>
  <c r="AC41" i="17" s="1"/>
  <c r="AD41" i="17" a="1"/>
  <c r="AD41" i="17" s="1"/>
  <c r="AE41" i="17" a="1"/>
  <c r="AE41" i="17" s="1"/>
  <c r="AF41" i="17" a="1"/>
  <c r="AF41" i="17" s="1"/>
  <c r="AG41" i="17" a="1"/>
  <c r="AG41" i="17" s="1"/>
  <c r="AH41" i="17" a="1"/>
  <c r="AH41" i="17" s="1"/>
  <c r="AI41" i="17" a="1"/>
  <c r="AI41" i="17" s="1"/>
  <c r="AJ41" i="17" a="1"/>
  <c r="AJ41" i="17" s="1"/>
  <c r="AK41" i="17" a="1"/>
  <c r="AK41" i="17" s="1"/>
  <c r="AL41" i="17" a="1"/>
  <c r="AL41" i="17" s="1"/>
  <c r="AM41" i="17" a="1"/>
  <c r="AM41" i="17" s="1"/>
  <c r="AN41" i="17" a="1"/>
  <c r="AN41" i="17" s="1"/>
  <c r="AO41" i="17" a="1"/>
  <c r="AO41" i="17" s="1"/>
  <c r="AP41" i="17" a="1"/>
  <c r="AP41" i="17" s="1"/>
  <c r="AQ41" i="17" a="1"/>
  <c r="AQ41" i="17" s="1"/>
  <c r="AR41" i="17" a="1"/>
  <c r="AR41" i="17" s="1"/>
  <c r="AS41" i="17" a="1"/>
  <c r="AS41" i="17" s="1"/>
  <c r="AT41" i="17" a="1"/>
  <c r="AT41" i="17" s="1"/>
  <c r="Z42" i="17" a="1"/>
  <c r="Z42" i="17" s="1"/>
  <c r="AA42" i="17" a="1"/>
  <c r="AA42" i="17" s="1"/>
  <c r="AB42" i="17" a="1"/>
  <c r="AB42" i="17" s="1"/>
  <c r="AC42" i="17" a="1"/>
  <c r="AC42" i="17" s="1"/>
  <c r="AD42" i="17" a="1"/>
  <c r="AD42" i="17" s="1"/>
  <c r="AE42" i="17" a="1"/>
  <c r="AE42" i="17" s="1"/>
  <c r="AF42" i="17" a="1"/>
  <c r="AF42" i="17" s="1"/>
  <c r="AG42" i="17" a="1"/>
  <c r="AG42" i="17" s="1"/>
  <c r="AH42" i="17" a="1"/>
  <c r="AH42" i="17" s="1"/>
  <c r="AI42" i="17" a="1"/>
  <c r="AI42" i="17" s="1"/>
  <c r="AJ42" i="17" a="1"/>
  <c r="AJ42" i="17" s="1"/>
  <c r="AK42" i="17" a="1"/>
  <c r="AK42" i="17" s="1"/>
  <c r="AL42" i="17" a="1"/>
  <c r="AL42" i="17" s="1"/>
  <c r="AM42" i="17" a="1"/>
  <c r="AM42" i="17" s="1"/>
  <c r="AN42" i="17" a="1"/>
  <c r="AN42" i="17" s="1"/>
  <c r="AO42" i="17" a="1"/>
  <c r="AO42" i="17" s="1"/>
  <c r="AP42" i="17" a="1"/>
  <c r="AP42" i="17" s="1"/>
  <c r="AQ42" i="17" a="1"/>
  <c r="AQ42" i="17" s="1"/>
  <c r="AR42" i="17" a="1"/>
  <c r="AR42" i="17" s="1"/>
  <c r="AS42" i="17" a="1"/>
  <c r="AS42" i="17" s="1"/>
  <c r="AT42" i="17" a="1"/>
  <c r="AT42" i="17" s="1"/>
  <c r="Z43" i="17" a="1"/>
  <c r="Z43" i="17" s="1"/>
  <c r="AA43" i="17" a="1"/>
  <c r="AA43" i="17" s="1"/>
  <c r="AB43" i="17" a="1"/>
  <c r="AB43" i="17" s="1"/>
  <c r="AC43" i="17" a="1"/>
  <c r="AC43" i="17" s="1"/>
  <c r="AD43" i="17" a="1"/>
  <c r="AD43" i="17" s="1"/>
  <c r="AE43" i="17" a="1"/>
  <c r="AE43" i="17" s="1"/>
  <c r="AF43" i="17" a="1"/>
  <c r="AF43" i="17" s="1"/>
  <c r="AG43" i="17" a="1"/>
  <c r="AG43" i="17" s="1"/>
  <c r="AH43" i="17" a="1"/>
  <c r="AH43" i="17" s="1"/>
  <c r="AI43" i="17" a="1"/>
  <c r="AI43" i="17" s="1"/>
  <c r="AJ43" i="17" a="1"/>
  <c r="AJ43" i="17" s="1"/>
  <c r="AK43" i="17" a="1"/>
  <c r="AK43" i="17" s="1"/>
  <c r="AL43" i="17" a="1"/>
  <c r="AL43" i="17" s="1"/>
  <c r="AM43" i="17" a="1"/>
  <c r="AM43" i="17" s="1"/>
  <c r="AN43" i="17" a="1"/>
  <c r="AN43" i="17" s="1"/>
  <c r="AO43" i="17" a="1"/>
  <c r="AO43" i="17" s="1"/>
  <c r="AP43" i="17" a="1"/>
  <c r="AP43" i="17" s="1"/>
  <c r="AQ43" i="17" a="1"/>
  <c r="AQ43" i="17" s="1"/>
  <c r="AR43" i="17" a="1"/>
  <c r="AR43" i="17" s="1"/>
  <c r="AS43" i="17" a="1"/>
  <c r="AS43" i="17" s="1"/>
  <c r="AT43" i="17" a="1"/>
  <c r="AT43" i="17" s="1"/>
  <c r="Z44" i="17" a="1"/>
  <c r="Z44" i="17" s="1"/>
  <c r="AA44" i="17" a="1"/>
  <c r="AA44" i="17" s="1"/>
  <c r="AB44" i="17" a="1"/>
  <c r="AB44" i="17" s="1"/>
  <c r="AC44" i="17" a="1"/>
  <c r="AC44" i="17" s="1"/>
  <c r="AD44" i="17" a="1"/>
  <c r="AD44" i="17" s="1"/>
  <c r="AE44" i="17" a="1"/>
  <c r="AE44" i="17" s="1"/>
  <c r="AF44" i="17" a="1"/>
  <c r="AF44" i="17" s="1"/>
  <c r="AG44" i="17" a="1"/>
  <c r="AG44" i="17" s="1"/>
  <c r="AH44" i="17" a="1"/>
  <c r="AH44" i="17" s="1"/>
  <c r="AI44" i="17" a="1"/>
  <c r="AI44" i="17" s="1"/>
  <c r="AJ44" i="17" a="1"/>
  <c r="AJ44" i="17" s="1"/>
  <c r="AK44" i="17" a="1"/>
  <c r="AK44" i="17" s="1"/>
  <c r="AL44" i="17" a="1"/>
  <c r="AL44" i="17" s="1"/>
  <c r="AM44" i="17" a="1"/>
  <c r="AM44" i="17" s="1"/>
  <c r="AN44" i="17" a="1"/>
  <c r="AN44" i="17" s="1"/>
  <c r="AO44" i="17" a="1"/>
  <c r="AO44" i="17" s="1"/>
  <c r="AP44" i="17" a="1"/>
  <c r="AP44" i="17" s="1"/>
  <c r="AQ44" i="17" a="1"/>
  <c r="AQ44" i="17" s="1"/>
  <c r="AR44" i="17" a="1"/>
  <c r="AR44" i="17" s="1"/>
  <c r="AS44" i="17" a="1"/>
  <c r="AS44" i="17" s="1"/>
  <c r="AT44" i="17" a="1"/>
  <c r="AT44" i="17" s="1"/>
  <c r="Z45" i="17" a="1"/>
  <c r="Z45" i="17" s="1"/>
  <c r="AA45" i="17" a="1"/>
  <c r="AA45" i="17" s="1"/>
  <c r="AB45" i="17" a="1"/>
  <c r="AB45" i="17" s="1"/>
  <c r="AC45" i="17" a="1"/>
  <c r="AC45" i="17" s="1"/>
  <c r="AD45" i="17" a="1"/>
  <c r="AD45" i="17" s="1"/>
  <c r="AE45" i="17" a="1"/>
  <c r="AE45" i="17" s="1"/>
  <c r="AF45" i="17" a="1"/>
  <c r="AF45" i="17" s="1"/>
  <c r="AG45" i="17" a="1"/>
  <c r="AG45" i="17" s="1"/>
  <c r="AH45" i="17" a="1"/>
  <c r="AH45" i="17" s="1"/>
  <c r="AI45" i="17" a="1"/>
  <c r="AI45" i="17" s="1"/>
  <c r="AJ45" i="17" a="1"/>
  <c r="AJ45" i="17" s="1"/>
  <c r="AK45" i="17" a="1"/>
  <c r="AK45" i="17" s="1"/>
  <c r="AL45" i="17" a="1"/>
  <c r="AL45" i="17" s="1"/>
  <c r="AM45" i="17" a="1"/>
  <c r="AM45" i="17" s="1"/>
  <c r="AN45" i="17" a="1"/>
  <c r="AN45" i="17" s="1"/>
  <c r="AO45" i="17" a="1"/>
  <c r="AO45" i="17" s="1"/>
  <c r="AP45" i="17" a="1"/>
  <c r="AP45" i="17" s="1"/>
  <c r="AQ45" i="17" a="1"/>
  <c r="AQ45" i="17" s="1"/>
  <c r="AR45" i="17" a="1"/>
  <c r="AR45" i="17" s="1"/>
  <c r="AS45" i="17" a="1"/>
  <c r="AS45" i="17" s="1"/>
  <c r="AT45" i="17" a="1"/>
  <c r="AT45" i="17" s="1"/>
  <c r="Z46" i="17" a="1"/>
  <c r="Z46" i="17" s="1"/>
  <c r="AA46" i="17" a="1"/>
  <c r="AA46" i="17" s="1"/>
  <c r="AB46" i="17" a="1"/>
  <c r="AB46" i="17" s="1"/>
  <c r="AC46" i="17" a="1"/>
  <c r="AC46" i="17" s="1"/>
  <c r="AD46" i="17" a="1"/>
  <c r="AD46" i="17" s="1"/>
  <c r="AE46" i="17" a="1"/>
  <c r="AE46" i="17" s="1"/>
  <c r="AF46" i="17" a="1"/>
  <c r="AF46" i="17" s="1"/>
  <c r="AG46" i="17" a="1"/>
  <c r="AG46" i="17" s="1"/>
  <c r="AH46" i="17" a="1"/>
  <c r="AH46" i="17" s="1"/>
  <c r="AI46" i="17" a="1"/>
  <c r="AI46" i="17" s="1"/>
  <c r="AJ46" i="17" a="1"/>
  <c r="AJ46" i="17" s="1"/>
  <c r="AK46" i="17" a="1"/>
  <c r="AK46" i="17" s="1"/>
  <c r="AL46" i="17" a="1"/>
  <c r="AL46" i="17" s="1"/>
  <c r="AM46" i="17" a="1"/>
  <c r="AM46" i="17" s="1"/>
  <c r="AN46" i="17" a="1"/>
  <c r="AN46" i="17" s="1"/>
  <c r="AO46" i="17" a="1"/>
  <c r="AO46" i="17" s="1"/>
  <c r="AP46" i="17" a="1"/>
  <c r="AP46" i="17" s="1"/>
  <c r="AQ46" i="17" a="1"/>
  <c r="AQ46" i="17" s="1"/>
  <c r="AR46" i="17" a="1"/>
  <c r="AR46" i="17" s="1"/>
  <c r="AS46" i="17" a="1"/>
  <c r="AS46" i="17" s="1"/>
  <c r="AT46" i="17" a="1"/>
  <c r="AT46" i="17" s="1"/>
  <c r="Z47" i="17" a="1"/>
  <c r="Z47" i="17" s="1"/>
  <c r="AA47" i="17" a="1"/>
  <c r="AA47" i="17" s="1"/>
  <c r="AB47" i="17" a="1"/>
  <c r="AB47" i="17" s="1"/>
  <c r="AC47" i="17" a="1"/>
  <c r="AC47" i="17" s="1"/>
  <c r="AD47" i="17" a="1"/>
  <c r="AD47" i="17" s="1"/>
  <c r="AE47" i="17" a="1"/>
  <c r="AE47" i="17" s="1"/>
  <c r="AF47" i="17" a="1"/>
  <c r="AF47" i="17" s="1"/>
  <c r="AG47" i="17" a="1"/>
  <c r="AG47" i="17" s="1"/>
  <c r="AH47" i="17" a="1"/>
  <c r="AH47" i="17" s="1"/>
  <c r="AI47" i="17" a="1"/>
  <c r="AI47" i="17" s="1"/>
  <c r="AJ47" i="17" a="1"/>
  <c r="AJ47" i="17" s="1"/>
  <c r="AK47" i="17" a="1"/>
  <c r="AK47" i="17" s="1"/>
  <c r="AL47" i="17" a="1"/>
  <c r="AL47" i="17" s="1"/>
  <c r="AM47" i="17" a="1"/>
  <c r="AM47" i="17" s="1"/>
  <c r="AN47" i="17" a="1"/>
  <c r="AN47" i="17" s="1"/>
  <c r="AO47" i="17" a="1"/>
  <c r="AO47" i="17" s="1"/>
  <c r="AP47" i="17" a="1"/>
  <c r="AP47" i="17" s="1"/>
  <c r="AQ47" i="17" a="1"/>
  <c r="AQ47" i="17" s="1"/>
  <c r="AR47" i="17" a="1"/>
  <c r="AR47" i="17" s="1"/>
  <c r="AS47" i="17" a="1"/>
  <c r="AS47" i="17" s="1"/>
  <c r="AT47" i="17" a="1"/>
  <c r="AT47" i="17" s="1"/>
  <c r="Z48" i="17" a="1"/>
  <c r="Z48" i="17" s="1"/>
  <c r="AA48" i="17" a="1"/>
  <c r="AA48" i="17" s="1"/>
  <c r="AB48" i="17" a="1"/>
  <c r="AB48" i="17" s="1"/>
  <c r="AC48" i="17" a="1"/>
  <c r="AC48" i="17" s="1"/>
  <c r="AD48" i="17" a="1"/>
  <c r="AD48" i="17" s="1"/>
  <c r="AE48" i="17" a="1"/>
  <c r="AE48" i="17" s="1"/>
  <c r="AF48" i="17" a="1"/>
  <c r="AF48" i="17" s="1"/>
  <c r="AG48" i="17" a="1"/>
  <c r="AG48" i="17" s="1"/>
  <c r="AH48" i="17" a="1"/>
  <c r="AH48" i="17" s="1"/>
  <c r="AI48" i="17" a="1"/>
  <c r="AI48" i="17" s="1"/>
  <c r="AJ48" i="17" a="1"/>
  <c r="AJ48" i="17" s="1"/>
  <c r="AK48" i="17" a="1"/>
  <c r="AK48" i="17" s="1"/>
  <c r="AL48" i="17" a="1"/>
  <c r="AL48" i="17" s="1"/>
  <c r="AM48" i="17" a="1"/>
  <c r="AM48" i="17" s="1"/>
  <c r="AN48" i="17" a="1"/>
  <c r="AN48" i="17" s="1"/>
  <c r="AO48" i="17" a="1"/>
  <c r="AO48" i="17" s="1"/>
  <c r="AP48" i="17" a="1"/>
  <c r="AP48" i="17" s="1"/>
  <c r="AQ48" i="17" a="1"/>
  <c r="AQ48" i="17" s="1"/>
  <c r="AR48" i="17" a="1"/>
  <c r="AR48" i="17" s="1"/>
  <c r="AS48" i="17" a="1"/>
  <c r="AS48" i="17" s="1"/>
  <c r="AT48" i="17" a="1"/>
  <c r="AT48" i="17" s="1"/>
  <c r="Z49" i="17" a="1"/>
  <c r="Z49" i="17" s="1"/>
  <c r="AA49" i="17" a="1"/>
  <c r="AA49" i="17" s="1"/>
  <c r="AB49" i="17" a="1"/>
  <c r="AB49" i="17" s="1"/>
  <c r="AC49" i="17" a="1"/>
  <c r="AC49" i="17" s="1"/>
  <c r="AD49" i="17" a="1"/>
  <c r="AD49" i="17" s="1"/>
  <c r="AE49" i="17" a="1"/>
  <c r="AE49" i="17" s="1"/>
  <c r="AF49" i="17" a="1"/>
  <c r="AF49" i="17" s="1"/>
  <c r="AG49" i="17" a="1"/>
  <c r="AG49" i="17" s="1"/>
  <c r="AH49" i="17" a="1"/>
  <c r="AH49" i="17" s="1"/>
  <c r="AI49" i="17" a="1"/>
  <c r="AI49" i="17" s="1"/>
  <c r="AJ49" i="17" a="1"/>
  <c r="AJ49" i="17" s="1"/>
  <c r="AK49" i="17" a="1"/>
  <c r="AK49" i="17" s="1"/>
  <c r="AL49" i="17" a="1"/>
  <c r="AL49" i="17" s="1"/>
  <c r="AM49" i="17" a="1"/>
  <c r="AM49" i="17" s="1"/>
  <c r="AN49" i="17" a="1"/>
  <c r="AN49" i="17" s="1"/>
  <c r="AO49" i="17" a="1"/>
  <c r="AO49" i="17" s="1"/>
  <c r="AP49" i="17" a="1"/>
  <c r="AP49" i="17" s="1"/>
  <c r="AQ49" i="17" a="1"/>
  <c r="AQ49" i="17" s="1"/>
  <c r="AR49" i="17" a="1"/>
  <c r="AR49" i="17" s="1"/>
  <c r="AS49" i="17" a="1"/>
  <c r="AS49" i="17" s="1"/>
  <c r="AT49" i="17" a="1"/>
  <c r="AT49" i="17" s="1"/>
  <c r="Z50" i="17" a="1"/>
  <c r="Z50" i="17" s="1"/>
  <c r="AA50" i="17" a="1"/>
  <c r="AA50" i="17" s="1"/>
  <c r="AB50" i="17" a="1"/>
  <c r="AB50" i="17" s="1"/>
  <c r="AC50" i="17" a="1"/>
  <c r="AC50" i="17" s="1"/>
  <c r="AD50" i="17" a="1"/>
  <c r="AD50" i="17" s="1"/>
  <c r="AE50" i="17" a="1"/>
  <c r="AE50" i="17" s="1"/>
  <c r="AF50" i="17" a="1"/>
  <c r="AF50" i="17" s="1"/>
  <c r="AG50" i="17" a="1"/>
  <c r="AG50" i="17" s="1"/>
  <c r="AH50" i="17" a="1"/>
  <c r="AH50" i="17" s="1"/>
  <c r="AI50" i="17" a="1"/>
  <c r="AI50" i="17" s="1"/>
  <c r="AJ50" i="17" a="1"/>
  <c r="AJ50" i="17" s="1"/>
  <c r="AK50" i="17" a="1"/>
  <c r="AK50" i="17" s="1"/>
  <c r="AL50" i="17" a="1"/>
  <c r="AL50" i="17" s="1"/>
  <c r="AM50" i="17" a="1"/>
  <c r="AM50" i="17" s="1"/>
  <c r="AN50" i="17" a="1"/>
  <c r="AN50" i="17" s="1"/>
  <c r="AO50" i="17" a="1"/>
  <c r="AO50" i="17" s="1"/>
  <c r="AP50" i="17" a="1"/>
  <c r="AP50" i="17" s="1"/>
  <c r="AQ50" i="17" a="1"/>
  <c r="AQ50" i="17" s="1"/>
  <c r="AR50" i="17" a="1"/>
  <c r="AR50" i="17" s="1"/>
  <c r="AS50" i="17" a="1"/>
  <c r="AS50" i="17" s="1"/>
  <c r="AT50" i="17" a="1"/>
  <c r="AT50" i="17" s="1"/>
  <c r="Z51" i="17" a="1"/>
  <c r="Z51" i="17" s="1"/>
  <c r="AA51" i="17" a="1"/>
  <c r="AA51" i="17" s="1"/>
  <c r="AB51" i="17" a="1"/>
  <c r="AB51" i="17" s="1"/>
  <c r="AC51" i="17" a="1"/>
  <c r="AC51" i="17" s="1"/>
  <c r="AD51" i="17" a="1"/>
  <c r="AD51" i="17" s="1"/>
  <c r="AE51" i="17" a="1"/>
  <c r="AE51" i="17" s="1"/>
  <c r="AF51" i="17" a="1"/>
  <c r="AF51" i="17" s="1"/>
  <c r="AG51" i="17" a="1"/>
  <c r="AG51" i="17" s="1"/>
  <c r="AH51" i="17" a="1"/>
  <c r="AH51" i="17" s="1"/>
  <c r="AI51" i="17" a="1"/>
  <c r="AI51" i="17" s="1"/>
  <c r="AJ51" i="17" a="1"/>
  <c r="AJ51" i="17" s="1"/>
  <c r="AK51" i="17" a="1"/>
  <c r="AK51" i="17" s="1"/>
  <c r="AL51" i="17" a="1"/>
  <c r="AL51" i="17" s="1"/>
  <c r="AM51" i="17" a="1"/>
  <c r="AM51" i="17" s="1"/>
  <c r="AN51" i="17" a="1"/>
  <c r="AN51" i="17" s="1"/>
  <c r="AO51" i="17" a="1"/>
  <c r="AO51" i="17" s="1"/>
  <c r="AP51" i="17" a="1"/>
  <c r="AP51" i="17" s="1"/>
  <c r="AQ51" i="17" a="1"/>
  <c r="AQ51" i="17" s="1"/>
  <c r="AR51" i="17" a="1"/>
  <c r="AR51" i="17" s="1"/>
  <c r="AS51" i="17" a="1"/>
  <c r="AS51" i="17" s="1"/>
  <c r="AT51" i="17" a="1"/>
  <c r="AT51" i="17" s="1"/>
  <c r="Z52" i="17" a="1"/>
  <c r="Z52" i="17" s="1"/>
  <c r="AA52" i="17" a="1"/>
  <c r="AA52" i="17" s="1"/>
  <c r="AB52" i="17" a="1"/>
  <c r="AB52" i="17" s="1"/>
  <c r="AC52" i="17" a="1"/>
  <c r="AC52" i="17" s="1"/>
  <c r="AD52" i="17" a="1"/>
  <c r="AD52" i="17" s="1"/>
  <c r="AE52" i="17" a="1"/>
  <c r="AE52" i="17" s="1"/>
  <c r="AF52" i="17" a="1"/>
  <c r="AF52" i="17" s="1"/>
  <c r="AG52" i="17" a="1"/>
  <c r="AG52" i="17" s="1"/>
  <c r="AH52" i="17" a="1"/>
  <c r="AH52" i="17" s="1"/>
  <c r="AI52" i="17" a="1"/>
  <c r="AI52" i="17" s="1"/>
  <c r="AJ52" i="17" a="1"/>
  <c r="AJ52" i="17" s="1"/>
  <c r="AK52" i="17" a="1"/>
  <c r="AK52" i="17" s="1"/>
  <c r="AL52" i="17" a="1"/>
  <c r="AL52" i="17" s="1"/>
  <c r="AM52" i="17" a="1"/>
  <c r="AM52" i="17" s="1"/>
  <c r="AN52" i="17" a="1"/>
  <c r="AN52" i="17" s="1"/>
  <c r="AO52" i="17" a="1"/>
  <c r="AO52" i="17" s="1"/>
  <c r="AP52" i="17" a="1"/>
  <c r="AP52" i="17" s="1"/>
  <c r="AQ52" i="17" a="1"/>
  <c r="AQ52" i="17" s="1"/>
  <c r="AR52" i="17" a="1"/>
  <c r="AR52" i="17" s="1"/>
  <c r="AS52" i="17" a="1"/>
  <c r="AS52" i="17" s="1"/>
  <c r="AT52" i="17" a="1"/>
  <c r="AT52" i="17" s="1"/>
  <c r="Z53" i="17" a="1"/>
  <c r="Z53" i="17" s="1"/>
  <c r="AA53" i="17" a="1"/>
  <c r="AA53" i="17" s="1"/>
  <c r="AB53" i="17" a="1"/>
  <c r="AB53" i="17" s="1"/>
  <c r="AC53" i="17" a="1"/>
  <c r="AC53" i="17" s="1"/>
  <c r="AD53" i="17" a="1"/>
  <c r="AD53" i="17" s="1"/>
  <c r="AE53" i="17" a="1"/>
  <c r="AE53" i="17" s="1"/>
  <c r="AF53" i="17" a="1"/>
  <c r="AF53" i="17" s="1"/>
  <c r="AG53" i="17" a="1"/>
  <c r="AG53" i="17" s="1"/>
  <c r="AH53" i="17" a="1"/>
  <c r="AH53" i="17" s="1"/>
  <c r="AI53" i="17" a="1"/>
  <c r="AI53" i="17" s="1"/>
  <c r="AJ53" i="17" a="1"/>
  <c r="AJ53" i="17" s="1"/>
  <c r="AK53" i="17" a="1"/>
  <c r="AK53" i="17" s="1"/>
  <c r="AL53" i="17" a="1"/>
  <c r="AL53" i="17" s="1"/>
  <c r="AM53" i="17" a="1"/>
  <c r="AM53" i="17" s="1"/>
  <c r="AN53" i="17" a="1"/>
  <c r="AN53" i="17" s="1"/>
  <c r="AO53" i="17" a="1"/>
  <c r="AO53" i="17" s="1"/>
  <c r="AP53" i="17" a="1"/>
  <c r="AP53" i="17" s="1"/>
  <c r="AQ53" i="17" a="1"/>
  <c r="AQ53" i="17" s="1"/>
  <c r="AR53" i="17" a="1"/>
  <c r="AR53" i="17" s="1"/>
  <c r="AS53" i="17" a="1"/>
  <c r="AS53" i="17" s="1"/>
  <c r="AT53" i="17" a="1"/>
  <c r="AT53" i="17" s="1"/>
  <c r="Z54" i="17" a="1"/>
  <c r="Z54" i="17" s="1"/>
  <c r="AA54" i="17" a="1"/>
  <c r="AA54" i="17" s="1"/>
  <c r="AB54" i="17" a="1"/>
  <c r="AB54" i="17" s="1"/>
  <c r="AC54" i="17" a="1"/>
  <c r="AC54" i="17" s="1"/>
  <c r="AD54" i="17" a="1"/>
  <c r="AD54" i="17" s="1"/>
  <c r="AE54" i="17" a="1"/>
  <c r="AE54" i="17" s="1"/>
  <c r="AF54" i="17" a="1"/>
  <c r="AF54" i="17" s="1"/>
  <c r="AG54" i="17" a="1"/>
  <c r="AG54" i="17" s="1"/>
  <c r="AH54" i="17" a="1"/>
  <c r="AH54" i="17" s="1"/>
  <c r="AI54" i="17" a="1"/>
  <c r="AI54" i="17" s="1"/>
  <c r="AJ54" i="17" a="1"/>
  <c r="AJ54" i="17" s="1"/>
  <c r="AK54" i="17" a="1"/>
  <c r="AK54" i="17" s="1"/>
  <c r="AL54" i="17" a="1"/>
  <c r="AL54" i="17" s="1"/>
  <c r="AM54" i="17" a="1"/>
  <c r="AM54" i="17" s="1"/>
  <c r="AN54" i="17" a="1"/>
  <c r="AN54" i="17" s="1"/>
  <c r="AO54" i="17" a="1"/>
  <c r="AO54" i="17" s="1"/>
  <c r="AP54" i="17" a="1"/>
  <c r="AP54" i="17" s="1"/>
  <c r="AQ54" i="17" a="1"/>
  <c r="AQ54" i="17" s="1"/>
  <c r="AR54" i="17" a="1"/>
  <c r="AR54" i="17" s="1"/>
  <c r="AS54" i="17" a="1"/>
  <c r="AS54" i="17" s="1"/>
  <c r="AT54" i="17" a="1"/>
  <c r="AT54" i="17" s="1"/>
  <c r="Z55" i="17" a="1"/>
  <c r="Z55" i="17" s="1"/>
  <c r="AA55" i="17" a="1"/>
  <c r="AA55" i="17" s="1"/>
  <c r="AB55" i="17" a="1"/>
  <c r="AB55" i="17" s="1"/>
  <c r="AC55" i="17" a="1"/>
  <c r="AC55" i="17" s="1"/>
  <c r="AD55" i="17" a="1"/>
  <c r="AD55" i="17" s="1"/>
  <c r="AE55" i="17" a="1"/>
  <c r="AE55" i="17" s="1"/>
  <c r="AF55" i="17" a="1"/>
  <c r="AF55" i="17" s="1"/>
  <c r="AG55" i="17" a="1"/>
  <c r="AG55" i="17" s="1"/>
  <c r="AH55" i="17" a="1"/>
  <c r="AH55" i="17" s="1"/>
  <c r="AI55" i="17" a="1"/>
  <c r="AI55" i="17" s="1"/>
  <c r="AJ55" i="17" a="1"/>
  <c r="AJ55" i="17" s="1"/>
  <c r="AK55" i="17" a="1"/>
  <c r="AK55" i="17" s="1"/>
  <c r="AL55" i="17" a="1"/>
  <c r="AL55" i="17" s="1"/>
  <c r="AM55" i="17" a="1"/>
  <c r="AM55" i="17" s="1"/>
  <c r="AN55" i="17" a="1"/>
  <c r="AN55" i="17" s="1"/>
  <c r="AO55" i="17" a="1"/>
  <c r="AO55" i="17" s="1"/>
  <c r="AP55" i="17" a="1"/>
  <c r="AP55" i="17" s="1"/>
  <c r="AQ55" i="17" a="1"/>
  <c r="AQ55" i="17" s="1"/>
  <c r="AR55" i="17" a="1"/>
  <c r="AR55" i="17" s="1"/>
  <c r="AS55" i="17" a="1"/>
  <c r="AS55" i="17" s="1"/>
  <c r="AT55" i="17" a="1"/>
  <c r="AT55" i="17" s="1"/>
  <c r="Z56" i="17" a="1"/>
  <c r="Z56" i="17" s="1"/>
  <c r="AA56" i="17" a="1"/>
  <c r="AA56" i="17" s="1"/>
  <c r="AB56" i="17" a="1"/>
  <c r="AB56" i="17" s="1"/>
  <c r="AC56" i="17" a="1"/>
  <c r="AC56" i="17" s="1"/>
  <c r="AD56" i="17" a="1"/>
  <c r="AD56" i="17" s="1"/>
  <c r="AE56" i="17" a="1"/>
  <c r="AE56" i="17" s="1"/>
  <c r="AF56" i="17" a="1"/>
  <c r="AF56" i="17" s="1"/>
  <c r="AG56" i="17" a="1"/>
  <c r="AG56" i="17" s="1"/>
  <c r="AH56" i="17" a="1"/>
  <c r="AH56" i="17" s="1"/>
  <c r="AI56" i="17" a="1"/>
  <c r="AI56" i="17" s="1"/>
  <c r="AJ56" i="17" a="1"/>
  <c r="AJ56" i="17" s="1"/>
  <c r="AK56" i="17" a="1"/>
  <c r="AK56" i="17" s="1"/>
  <c r="AL56" i="17" a="1"/>
  <c r="AL56" i="17" s="1"/>
  <c r="AM56" i="17" a="1"/>
  <c r="AM56" i="17" s="1"/>
  <c r="AN56" i="17" a="1"/>
  <c r="AN56" i="17" s="1"/>
  <c r="AO56" i="17" a="1"/>
  <c r="AO56" i="17" s="1"/>
  <c r="AP56" i="17" a="1"/>
  <c r="AP56" i="17" s="1"/>
  <c r="AQ56" i="17" a="1"/>
  <c r="AQ56" i="17" s="1"/>
  <c r="AR56" i="17" a="1"/>
  <c r="AR56" i="17" s="1"/>
  <c r="AS56" i="17" a="1"/>
  <c r="AS56" i="17" s="1"/>
  <c r="AT56" i="17" a="1"/>
  <c r="AT56" i="17" s="1"/>
  <c r="Z57" i="17" a="1"/>
  <c r="Z57" i="17" s="1"/>
  <c r="AA57" i="17" a="1"/>
  <c r="AA57" i="17" s="1"/>
  <c r="AB57" i="17" a="1"/>
  <c r="AB57" i="17" s="1"/>
  <c r="AC57" i="17" a="1"/>
  <c r="AC57" i="17" s="1"/>
  <c r="AD57" i="17" a="1"/>
  <c r="AD57" i="17" s="1"/>
  <c r="AE57" i="17" a="1"/>
  <c r="AE57" i="17" s="1"/>
  <c r="AF57" i="17" a="1"/>
  <c r="AF57" i="17" s="1"/>
  <c r="AG57" i="17" a="1"/>
  <c r="AG57" i="17" s="1"/>
  <c r="AH57" i="17" a="1"/>
  <c r="AH57" i="17" s="1"/>
  <c r="AI57" i="17" a="1"/>
  <c r="AI57" i="17" s="1"/>
  <c r="AJ57" i="17" a="1"/>
  <c r="AJ57" i="17" s="1"/>
  <c r="AK57" i="17" a="1"/>
  <c r="AK57" i="17" s="1"/>
  <c r="AL57" i="17" a="1"/>
  <c r="AL57" i="17" s="1"/>
  <c r="AM57" i="17" a="1"/>
  <c r="AM57" i="17" s="1"/>
  <c r="AN57" i="17" a="1"/>
  <c r="AN57" i="17" s="1"/>
  <c r="AO57" i="17" a="1"/>
  <c r="AO57" i="17" s="1"/>
  <c r="AP57" i="17" a="1"/>
  <c r="AP57" i="17" s="1"/>
  <c r="AQ57" i="17" a="1"/>
  <c r="AQ57" i="17" s="1"/>
  <c r="AR57" i="17" a="1"/>
  <c r="AR57" i="17" s="1"/>
  <c r="AS57" i="17" a="1"/>
  <c r="AS57" i="17" s="1"/>
  <c r="AT57" i="17" a="1"/>
  <c r="AT57" i="17" s="1"/>
  <c r="Z58" i="17" a="1"/>
  <c r="Z58" i="17" s="1"/>
  <c r="AA58" i="17" a="1"/>
  <c r="AA58" i="17" s="1"/>
  <c r="AB58" i="17" a="1"/>
  <c r="AB58" i="17" s="1"/>
  <c r="AC58" i="17" a="1"/>
  <c r="AC58" i="17" s="1"/>
  <c r="AD58" i="17" a="1"/>
  <c r="AD58" i="17" s="1"/>
  <c r="AE58" i="17" a="1"/>
  <c r="AE58" i="17" s="1"/>
  <c r="AF58" i="17" a="1"/>
  <c r="AF58" i="17" s="1"/>
  <c r="AG58" i="17" a="1"/>
  <c r="AG58" i="17" s="1"/>
  <c r="AH58" i="17" a="1"/>
  <c r="AH58" i="17" s="1"/>
  <c r="AI58" i="17" a="1"/>
  <c r="AI58" i="17" s="1"/>
  <c r="AJ58" i="17" a="1"/>
  <c r="AJ58" i="17" s="1"/>
  <c r="AK58" i="17" a="1"/>
  <c r="AK58" i="17" s="1"/>
  <c r="AL58" i="17" a="1"/>
  <c r="AL58" i="17" s="1"/>
  <c r="AM58" i="17" a="1"/>
  <c r="AM58" i="17" s="1"/>
  <c r="AN58" i="17" a="1"/>
  <c r="AN58" i="17" s="1"/>
  <c r="AO58" i="17" a="1"/>
  <c r="AO58" i="17" s="1"/>
  <c r="AP58" i="17" a="1"/>
  <c r="AP58" i="17" s="1"/>
  <c r="AQ58" i="17" a="1"/>
  <c r="AQ58" i="17" s="1"/>
  <c r="AR58" i="17" a="1"/>
  <c r="AR58" i="17" s="1"/>
  <c r="AS58" i="17" a="1"/>
  <c r="AS58" i="17" s="1"/>
  <c r="AT58" i="17" a="1"/>
  <c r="AT58" i="17" s="1"/>
  <c r="Z59" i="17" a="1"/>
  <c r="Z59" i="17" s="1"/>
  <c r="AA59" i="17" a="1"/>
  <c r="AA59" i="17" s="1"/>
  <c r="AB59" i="17" a="1"/>
  <c r="AB59" i="17" s="1"/>
  <c r="AC59" i="17" a="1"/>
  <c r="AC59" i="17" s="1"/>
  <c r="AD59" i="17" a="1"/>
  <c r="AD59" i="17" s="1"/>
  <c r="AE59" i="17" a="1"/>
  <c r="AE59" i="17" s="1"/>
  <c r="AF59" i="17" a="1"/>
  <c r="AF59" i="17" s="1"/>
  <c r="AG59" i="17" a="1"/>
  <c r="AG59" i="17" s="1"/>
  <c r="AH59" i="17" a="1"/>
  <c r="AH59" i="17" s="1"/>
  <c r="AI59" i="17" a="1"/>
  <c r="AI59" i="17" s="1"/>
  <c r="AJ59" i="17" a="1"/>
  <c r="AJ59" i="17" s="1"/>
  <c r="AK59" i="17" a="1"/>
  <c r="AK59" i="17" s="1"/>
  <c r="AL59" i="17" a="1"/>
  <c r="AL59" i="17" s="1"/>
  <c r="AM59" i="17" a="1"/>
  <c r="AM59" i="17" s="1"/>
  <c r="AN59" i="17" a="1"/>
  <c r="AN59" i="17" s="1"/>
  <c r="AO59" i="17" a="1"/>
  <c r="AO59" i="17" s="1"/>
  <c r="AP59" i="17" a="1"/>
  <c r="AP59" i="17" s="1"/>
  <c r="AQ59" i="17" a="1"/>
  <c r="AQ59" i="17" s="1"/>
  <c r="AR59" i="17" a="1"/>
  <c r="AR59" i="17" s="1"/>
  <c r="AS59" i="17" a="1"/>
  <c r="AS59" i="17" s="1"/>
  <c r="AT59" i="17" a="1"/>
  <c r="AT59" i="17" s="1"/>
  <c r="Z60" i="17" a="1"/>
  <c r="Z60" i="17" s="1"/>
  <c r="AA60" i="17" a="1"/>
  <c r="AA60" i="17" s="1"/>
  <c r="AB60" i="17" a="1"/>
  <c r="AB60" i="17" s="1"/>
  <c r="AC60" i="17" a="1"/>
  <c r="AC60" i="17" s="1"/>
  <c r="AD60" i="17" a="1"/>
  <c r="AD60" i="17" s="1"/>
  <c r="AE60" i="17" a="1"/>
  <c r="AE60" i="17" s="1"/>
  <c r="AF60" i="17" a="1"/>
  <c r="AF60" i="17" s="1"/>
  <c r="AG60" i="17" a="1"/>
  <c r="AG60" i="17" s="1"/>
  <c r="AH60" i="17" a="1"/>
  <c r="AH60" i="17" s="1"/>
  <c r="AI60" i="17" a="1"/>
  <c r="AI60" i="17" s="1"/>
  <c r="AJ60" i="17" a="1"/>
  <c r="AJ60" i="17" s="1"/>
  <c r="AK60" i="17" a="1"/>
  <c r="AK60" i="17" s="1"/>
  <c r="AL60" i="17" a="1"/>
  <c r="AL60" i="17" s="1"/>
  <c r="AM60" i="17" a="1"/>
  <c r="AM60" i="17" s="1"/>
  <c r="AN60" i="17" a="1"/>
  <c r="AN60" i="17" s="1"/>
  <c r="AO60" i="17" a="1"/>
  <c r="AO60" i="17" s="1"/>
  <c r="AP60" i="17" a="1"/>
  <c r="AP60" i="17" s="1"/>
  <c r="AQ60" i="17" a="1"/>
  <c r="AQ60" i="17" s="1"/>
  <c r="AR60" i="17" a="1"/>
  <c r="AR60" i="17" s="1"/>
  <c r="AS60" i="17" a="1"/>
  <c r="AS60" i="17" s="1"/>
  <c r="AT60" i="17" a="1"/>
  <c r="AT60" i="17" s="1"/>
  <c r="Z61" i="17" a="1"/>
  <c r="Z61" i="17" s="1"/>
  <c r="AA61" i="17" a="1"/>
  <c r="AA61" i="17" s="1"/>
  <c r="AB61" i="17" a="1"/>
  <c r="AB61" i="17" s="1"/>
  <c r="AC61" i="17" a="1"/>
  <c r="AC61" i="17" s="1"/>
  <c r="AD61" i="17" a="1"/>
  <c r="AD61" i="17" s="1"/>
  <c r="AE61" i="17" a="1"/>
  <c r="AE61" i="17" s="1"/>
  <c r="AF61" i="17" a="1"/>
  <c r="AF61" i="17" s="1"/>
  <c r="AG61" i="17" a="1"/>
  <c r="AG61" i="17" s="1"/>
  <c r="AH61" i="17" a="1"/>
  <c r="AH61" i="17" s="1"/>
  <c r="AI61" i="17" a="1"/>
  <c r="AI61" i="17" s="1"/>
  <c r="AJ61" i="17" a="1"/>
  <c r="AJ61" i="17" s="1"/>
  <c r="AK61" i="17" a="1"/>
  <c r="AK61" i="17" s="1"/>
  <c r="AL61" i="17" a="1"/>
  <c r="AL61" i="17" s="1"/>
  <c r="AM61" i="17" a="1"/>
  <c r="AM61" i="17" s="1"/>
  <c r="AN61" i="17" a="1"/>
  <c r="AN61" i="17" s="1"/>
  <c r="AO61" i="17" a="1"/>
  <c r="AO61" i="17" s="1"/>
  <c r="AP61" i="17" a="1"/>
  <c r="AP61" i="17" s="1"/>
  <c r="AQ61" i="17" a="1"/>
  <c r="AQ61" i="17" s="1"/>
  <c r="AR61" i="17" a="1"/>
  <c r="AR61" i="17" s="1"/>
  <c r="AS61" i="17" a="1"/>
  <c r="AS61" i="17" s="1"/>
  <c r="AT61" i="17" a="1"/>
  <c r="AT61" i="17" s="1"/>
  <c r="Z62" i="17" a="1"/>
  <c r="Z62" i="17" s="1"/>
  <c r="AA62" i="17" a="1"/>
  <c r="AA62" i="17" s="1"/>
  <c r="AB62" i="17" a="1"/>
  <c r="AB62" i="17" s="1"/>
  <c r="AC62" i="17" a="1"/>
  <c r="AC62" i="17" s="1"/>
  <c r="AD62" i="17" a="1"/>
  <c r="AD62" i="17" s="1"/>
  <c r="AE62" i="17" a="1"/>
  <c r="AE62" i="17" s="1"/>
  <c r="AF62" i="17" a="1"/>
  <c r="AF62" i="17" s="1"/>
  <c r="AG62" i="17" a="1"/>
  <c r="AG62" i="17" s="1"/>
  <c r="AH62" i="17" a="1"/>
  <c r="AH62" i="17" s="1"/>
  <c r="AI62" i="17" a="1"/>
  <c r="AI62" i="17" s="1"/>
  <c r="AJ62" i="17" a="1"/>
  <c r="AJ62" i="17" s="1"/>
  <c r="AK62" i="17" a="1"/>
  <c r="AK62" i="17" s="1"/>
  <c r="AL62" i="17" a="1"/>
  <c r="AL62" i="17" s="1"/>
  <c r="AM62" i="17" a="1"/>
  <c r="AM62" i="17" s="1"/>
  <c r="AN62" i="17" a="1"/>
  <c r="AN62" i="17" s="1"/>
  <c r="AO62" i="17" a="1"/>
  <c r="AO62" i="17" s="1"/>
  <c r="AP62" i="17" a="1"/>
  <c r="AP62" i="17" s="1"/>
  <c r="AQ62" i="17" a="1"/>
  <c r="AQ62" i="17" s="1"/>
  <c r="AR62" i="17" a="1"/>
  <c r="AR62" i="17" s="1"/>
  <c r="AS62" i="17" a="1"/>
  <c r="AS62" i="17" s="1"/>
  <c r="AT62" i="17" a="1"/>
  <c r="AT62" i="17" s="1"/>
  <c r="Z63" i="17" a="1"/>
  <c r="Z63" i="17" s="1"/>
  <c r="AA63" i="17" a="1"/>
  <c r="AA63" i="17" s="1"/>
  <c r="AB63" i="17" a="1"/>
  <c r="AB63" i="17" s="1"/>
  <c r="AC63" i="17" a="1"/>
  <c r="AC63" i="17" s="1"/>
  <c r="AD63" i="17" a="1"/>
  <c r="AD63" i="17" s="1"/>
  <c r="AE63" i="17" a="1"/>
  <c r="AE63" i="17" s="1"/>
  <c r="AF63" i="17" a="1"/>
  <c r="AF63" i="17" s="1"/>
  <c r="AG63" i="17" a="1"/>
  <c r="AG63" i="17" s="1"/>
  <c r="AH63" i="17" a="1"/>
  <c r="AH63" i="17" s="1"/>
  <c r="AI63" i="17" a="1"/>
  <c r="AI63" i="17" s="1"/>
  <c r="AJ63" i="17" a="1"/>
  <c r="AJ63" i="17" s="1"/>
  <c r="AK63" i="17" a="1"/>
  <c r="AK63" i="17" s="1"/>
  <c r="AL63" i="17" a="1"/>
  <c r="AL63" i="17" s="1"/>
  <c r="AM63" i="17" a="1"/>
  <c r="AM63" i="17" s="1"/>
  <c r="AN63" i="17" a="1"/>
  <c r="AN63" i="17" s="1"/>
  <c r="AO63" i="17" a="1"/>
  <c r="AO63" i="17" s="1"/>
  <c r="AP63" i="17" a="1"/>
  <c r="AP63" i="17" s="1"/>
  <c r="AQ63" i="17" a="1"/>
  <c r="AQ63" i="17" s="1"/>
  <c r="AR63" i="17" a="1"/>
  <c r="AR63" i="17" s="1"/>
  <c r="AS63" i="17" a="1"/>
  <c r="AS63" i="17" s="1"/>
  <c r="AT63" i="17" a="1"/>
  <c r="AT63" i="17" s="1"/>
  <c r="Z64" i="17" a="1"/>
  <c r="Z64" i="17" s="1"/>
  <c r="AA64" i="17" a="1"/>
  <c r="AA64" i="17" s="1"/>
  <c r="AB64" i="17" a="1"/>
  <c r="AB64" i="17" s="1"/>
  <c r="AC64" i="17" a="1"/>
  <c r="AC64" i="17" s="1"/>
  <c r="AD64" i="17" a="1"/>
  <c r="AD64" i="17" s="1"/>
  <c r="AE64" i="17" a="1"/>
  <c r="AE64" i="17" s="1"/>
  <c r="AF64" i="17" a="1"/>
  <c r="AF64" i="17" s="1"/>
  <c r="AG64" i="17" a="1"/>
  <c r="AG64" i="17" s="1"/>
  <c r="AH64" i="17" a="1"/>
  <c r="AH64" i="17" s="1"/>
  <c r="AI64" i="17" a="1"/>
  <c r="AI64" i="17" s="1"/>
  <c r="AJ64" i="17" a="1"/>
  <c r="AJ64" i="17" s="1"/>
  <c r="AK64" i="17" a="1"/>
  <c r="AK64" i="17" s="1"/>
  <c r="AL64" i="17" a="1"/>
  <c r="AL64" i="17" s="1"/>
  <c r="AM64" i="17" a="1"/>
  <c r="AM64" i="17" s="1"/>
  <c r="AN64" i="17" a="1"/>
  <c r="AN64" i="17" s="1"/>
  <c r="AO64" i="17" a="1"/>
  <c r="AO64" i="17" s="1"/>
  <c r="AP64" i="17" a="1"/>
  <c r="AP64" i="17" s="1"/>
  <c r="AQ64" i="17" a="1"/>
  <c r="AQ64" i="17" s="1"/>
  <c r="AR64" i="17" a="1"/>
  <c r="AR64" i="17" s="1"/>
  <c r="AS64" i="17" a="1"/>
  <c r="AS64" i="17" s="1"/>
  <c r="AT64" i="17" a="1"/>
  <c r="AT64" i="17" s="1"/>
  <c r="Z65" i="17" a="1"/>
  <c r="Z65" i="17" s="1"/>
  <c r="AA65" i="17" a="1"/>
  <c r="AA65" i="17" s="1"/>
  <c r="AB65" i="17" a="1"/>
  <c r="AB65" i="17" s="1"/>
  <c r="AC65" i="17" a="1"/>
  <c r="AC65" i="17" s="1"/>
  <c r="AD65" i="17" a="1"/>
  <c r="AD65" i="17" s="1"/>
  <c r="AE65" i="17" a="1"/>
  <c r="AE65" i="17" s="1"/>
  <c r="AF65" i="17" a="1"/>
  <c r="AF65" i="17" s="1"/>
  <c r="AG65" i="17" a="1"/>
  <c r="AG65" i="17" s="1"/>
  <c r="AH65" i="17" a="1"/>
  <c r="AH65" i="17" s="1"/>
  <c r="AI65" i="17" a="1"/>
  <c r="AI65" i="17" s="1"/>
  <c r="AJ65" i="17" a="1"/>
  <c r="AJ65" i="17" s="1"/>
  <c r="AK65" i="17" a="1"/>
  <c r="AK65" i="17" s="1"/>
  <c r="AL65" i="17" a="1"/>
  <c r="AL65" i="17" s="1"/>
  <c r="AM65" i="17" a="1"/>
  <c r="AM65" i="17" s="1"/>
  <c r="AN65" i="17" a="1"/>
  <c r="AN65" i="17" s="1"/>
  <c r="AO65" i="17" a="1"/>
  <c r="AO65" i="17" s="1"/>
  <c r="AP65" i="17" a="1"/>
  <c r="AP65" i="17" s="1"/>
  <c r="AQ65" i="17" a="1"/>
  <c r="AQ65" i="17" s="1"/>
  <c r="AR65" i="17" a="1"/>
  <c r="AR65" i="17" s="1"/>
  <c r="AS65" i="17" a="1"/>
  <c r="AS65" i="17" s="1"/>
  <c r="AT65" i="17" a="1"/>
  <c r="AT65" i="17" s="1"/>
  <c r="Z66" i="17" a="1"/>
  <c r="Z66" i="17" s="1"/>
  <c r="AA66" i="17" a="1"/>
  <c r="AA66" i="17" s="1"/>
  <c r="AB66" i="17" a="1"/>
  <c r="AB66" i="17" s="1"/>
  <c r="AC66" i="17" a="1"/>
  <c r="AC66" i="17" s="1"/>
  <c r="AD66" i="17" a="1"/>
  <c r="AD66" i="17" s="1"/>
  <c r="AE66" i="17" a="1"/>
  <c r="AE66" i="17" s="1"/>
  <c r="AF66" i="17" a="1"/>
  <c r="AF66" i="17" s="1"/>
  <c r="AG66" i="17" a="1"/>
  <c r="AG66" i="17" s="1"/>
  <c r="AH66" i="17" a="1"/>
  <c r="AH66" i="17" s="1"/>
  <c r="AI66" i="17" a="1"/>
  <c r="AI66" i="17" s="1"/>
  <c r="AJ66" i="17" a="1"/>
  <c r="AJ66" i="17" s="1"/>
  <c r="AK66" i="17" a="1"/>
  <c r="AK66" i="17" s="1"/>
  <c r="AL66" i="17" a="1"/>
  <c r="AL66" i="17" s="1"/>
  <c r="AM66" i="17" a="1"/>
  <c r="AM66" i="17" s="1"/>
  <c r="AN66" i="17" a="1"/>
  <c r="AN66" i="17" s="1"/>
  <c r="AO66" i="17" a="1"/>
  <c r="AO66" i="17" s="1"/>
  <c r="AP66" i="17" a="1"/>
  <c r="AP66" i="17" s="1"/>
  <c r="AQ66" i="17" a="1"/>
  <c r="AQ66" i="17" s="1"/>
  <c r="AR66" i="17" a="1"/>
  <c r="AR66" i="17" s="1"/>
  <c r="AS66" i="17" a="1"/>
  <c r="AS66" i="17" s="1"/>
  <c r="AT66" i="17" a="1"/>
  <c r="AT66" i="17" s="1"/>
  <c r="Z67" i="17" a="1"/>
  <c r="Z67" i="17" s="1"/>
  <c r="AA67" i="17" a="1"/>
  <c r="AA67" i="17" s="1"/>
  <c r="AB67" i="17" a="1"/>
  <c r="AB67" i="17" s="1"/>
  <c r="AC67" i="17" a="1"/>
  <c r="AC67" i="17" s="1"/>
  <c r="AD67" i="17" a="1"/>
  <c r="AD67" i="17" s="1"/>
  <c r="AE67" i="17" a="1"/>
  <c r="AE67" i="17" s="1"/>
  <c r="AF67" i="17" a="1"/>
  <c r="AF67" i="17" s="1"/>
  <c r="AG67" i="17" a="1"/>
  <c r="AG67" i="17" s="1"/>
  <c r="AH67" i="17" a="1"/>
  <c r="AH67" i="17" s="1"/>
  <c r="AI67" i="17" a="1"/>
  <c r="AI67" i="17" s="1"/>
  <c r="AJ67" i="17" a="1"/>
  <c r="AJ67" i="17" s="1"/>
  <c r="AK67" i="17" a="1"/>
  <c r="AK67" i="17" s="1"/>
  <c r="AL67" i="17" a="1"/>
  <c r="AL67" i="17" s="1"/>
  <c r="AM67" i="17" a="1"/>
  <c r="AM67" i="17" s="1"/>
  <c r="AN67" i="17" a="1"/>
  <c r="AN67" i="17" s="1"/>
  <c r="AO67" i="17" a="1"/>
  <c r="AO67" i="17" s="1"/>
  <c r="AP67" i="17" a="1"/>
  <c r="AP67" i="17" s="1"/>
  <c r="AQ67" i="17" a="1"/>
  <c r="AQ67" i="17" s="1"/>
  <c r="AR67" i="17" a="1"/>
  <c r="AR67" i="17" s="1"/>
  <c r="AS67" i="17" a="1"/>
  <c r="AS67" i="17" s="1"/>
  <c r="AT67" i="17" a="1"/>
  <c r="AT67" i="17" s="1"/>
  <c r="Z68" i="17" a="1"/>
  <c r="Z68" i="17" s="1"/>
  <c r="AA68" i="17" a="1"/>
  <c r="AA68" i="17" s="1"/>
  <c r="AB68" i="17" a="1"/>
  <c r="AB68" i="17" s="1"/>
  <c r="AC68" i="17" a="1"/>
  <c r="AC68" i="17" s="1"/>
  <c r="AD68" i="17" a="1"/>
  <c r="AD68" i="17" s="1"/>
  <c r="AE68" i="17" a="1"/>
  <c r="AE68" i="17" s="1"/>
  <c r="AF68" i="17" a="1"/>
  <c r="AF68" i="17" s="1"/>
  <c r="AG68" i="17" a="1"/>
  <c r="AG68" i="17" s="1"/>
  <c r="AH68" i="17" a="1"/>
  <c r="AH68" i="17" s="1"/>
  <c r="AI68" i="17" a="1"/>
  <c r="AI68" i="17" s="1"/>
  <c r="AJ68" i="17" a="1"/>
  <c r="AJ68" i="17" s="1"/>
  <c r="AK68" i="17" a="1"/>
  <c r="AK68" i="17" s="1"/>
  <c r="AL68" i="17" a="1"/>
  <c r="AL68" i="17" s="1"/>
  <c r="AM68" i="17" a="1"/>
  <c r="AM68" i="17" s="1"/>
  <c r="AN68" i="17" a="1"/>
  <c r="AN68" i="17" s="1"/>
  <c r="AO68" i="17" a="1"/>
  <c r="AO68" i="17" s="1"/>
  <c r="AP68" i="17" a="1"/>
  <c r="AP68" i="17" s="1"/>
  <c r="AQ68" i="17" a="1"/>
  <c r="AQ68" i="17" s="1"/>
  <c r="AR68" i="17" a="1"/>
  <c r="AR68" i="17" s="1"/>
  <c r="AS68" i="17" a="1"/>
  <c r="AS68" i="17" s="1"/>
  <c r="AT68" i="17" a="1"/>
  <c r="AT68" i="17" s="1"/>
  <c r="Z69" i="17" a="1"/>
  <c r="Z69" i="17" s="1"/>
  <c r="AA69" i="17" a="1"/>
  <c r="AA69" i="17" s="1"/>
  <c r="AB69" i="17" a="1"/>
  <c r="AB69" i="17" s="1"/>
  <c r="AC69" i="17" a="1"/>
  <c r="AC69" i="17" s="1"/>
  <c r="AD69" i="17" a="1"/>
  <c r="AD69" i="17" s="1"/>
  <c r="AE69" i="17" a="1"/>
  <c r="AE69" i="17" s="1"/>
  <c r="AF69" i="17" a="1"/>
  <c r="AF69" i="17" s="1"/>
  <c r="AG69" i="17" a="1"/>
  <c r="AG69" i="17" s="1"/>
  <c r="AH69" i="17" a="1"/>
  <c r="AH69" i="17" s="1"/>
  <c r="AI69" i="17" a="1"/>
  <c r="AI69" i="17" s="1"/>
  <c r="AJ69" i="17" a="1"/>
  <c r="AJ69" i="17" s="1"/>
  <c r="AK69" i="17" a="1"/>
  <c r="AK69" i="17" s="1"/>
  <c r="AL69" i="17" a="1"/>
  <c r="AL69" i="17" s="1"/>
  <c r="AM69" i="17" a="1"/>
  <c r="AM69" i="17" s="1"/>
  <c r="AN69" i="17" a="1"/>
  <c r="AN69" i="17" s="1"/>
  <c r="AO69" i="17" a="1"/>
  <c r="AO69" i="17" s="1"/>
  <c r="AP69" i="17" a="1"/>
  <c r="AP69" i="17" s="1"/>
  <c r="AQ69" i="17" a="1"/>
  <c r="AQ69" i="17" s="1"/>
  <c r="AR69" i="17" a="1"/>
  <c r="AR69" i="17" s="1"/>
  <c r="AS69" i="17" a="1"/>
  <c r="AS69" i="17" s="1"/>
  <c r="AT69" i="17" a="1"/>
  <c r="AT69" i="17" s="1"/>
  <c r="Z70" i="17" a="1"/>
  <c r="Z70" i="17" s="1"/>
  <c r="AA70" i="17" a="1"/>
  <c r="AA70" i="17" s="1"/>
  <c r="AB70" i="17" a="1"/>
  <c r="AB70" i="17" s="1"/>
  <c r="AC70" i="17" a="1"/>
  <c r="AC70" i="17" s="1"/>
  <c r="AD70" i="17" a="1"/>
  <c r="AD70" i="17" s="1"/>
  <c r="AE70" i="17" a="1"/>
  <c r="AE70" i="17" s="1"/>
  <c r="AF70" i="17" a="1"/>
  <c r="AF70" i="17" s="1"/>
  <c r="AG70" i="17" a="1"/>
  <c r="AG70" i="17" s="1"/>
  <c r="AH70" i="17" a="1"/>
  <c r="AH70" i="17" s="1"/>
  <c r="AI70" i="17" a="1"/>
  <c r="AI70" i="17" s="1"/>
  <c r="AJ70" i="17" a="1"/>
  <c r="AJ70" i="17" s="1"/>
  <c r="AK70" i="17" a="1"/>
  <c r="AK70" i="17" s="1"/>
  <c r="AL70" i="17" a="1"/>
  <c r="AL70" i="17" s="1"/>
  <c r="AM70" i="17" a="1"/>
  <c r="AM70" i="17" s="1"/>
  <c r="AN70" i="17" a="1"/>
  <c r="AN70" i="17" s="1"/>
  <c r="AO70" i="17" a="1"/>
  <c r="AO70" i="17" s="1"/>
  <c r="AP70" i="17" a="1"/>
  <c r="AP70" i="17" s="1"/>
  <c r="AQ70" i="17" a="1"/>
  <c r="AQ70" i="17" s="1"/>
  <c r="AR70" i="17" a="1"/>
  <c r="AR70" i="17" s="1"/>
  <c r="AS70" i="17" a="1"/>
  <c r="AS70" i="17" s="1"/>
  <c r="AT70" i="17" a="1"/>
  <c r="AT70" i="17" s="1"/>
  <c r="Z71" i="17" a="1"/>
  <c r="Z71" i="17" s="1"/>
  <c r="AA71" i="17" a="1"/>
  <c r="AA71" i="17" s="1"/>
  <c r="AB71" i="17" a="1"/>
  <c r="AB71" i="17" s="1"/>
  <c r="AC71" i="17" a="1"/>
  <c r="AC71" i="17" s="1"/>
  <c r="AD71" i="17" a="1"/>
  <c r="AD71" i="17" s="1"/>
  <c r="AE71" i="17" a="1"/>
  <c r="AE71" i="17" s="1"/>
  <c r="AF71" i="17" a="1"/>
  <c r="AF71" i="17" s="1"/>
  <c r="AG71" i="17" a="1"/>
  <c r="AG71" i="17" s="1"/>
  <c r="AH71" i="17" a="1"/>
  <c r="AH71" i="17" s="1"/>
  <c r="AI71" i="17" a="1"/>
  <c r="AI71" i="17" s="1"/>
  <c r="AJ71" i="17" a="1"/>
  <c r="AJ71" i="17" s="1"/>
  <c r="AK71" i="17" a="1"/>
  <c r="AK71" i="17" s="1"/>
  <c r="AL71" i="17" a="1"/>
  <c r="AL71" i="17" s="1"/>
  <c r="AM71" i="17" a="1"/>
  <c r="AM71" i="17" s="1"/>
  <c r="AN71" i="17" a="1"/>
  <c r="AN71" i="17" s="1"/>
  <c r="AO71" i="17" a="1"/>
  <c r="AO71" i="17" s="1"/>
  <c r="AP71" i="17" a="1"/>
  <c r="AP71" i="17" s="1"/>
  <c r="AQ71" i="17" a="1"/>
  <c r="AQ71" i="17" s="1"/>
  <c r="AR71" i="17" a="1"/>
  <c r="AR71" i="17" s="1"/>
  <c r="AS71" i="17" a="1"/>
  <c r="AS71" i="17" s="1"/>
  <c r="AT71" i="17" a="1"/>
  <c r="AT71" i="17" s="1"/>
  <c r="Z72" i="17" a="1"/>
  <c r="Z72" i="17" s="1"/>
  <c r="AA72" i="17" a="1"/>
  <c r="AA72" i="17" s="1"/>
  <c r="AB72" i="17" a="1"/>
  <c r="AB72" i="17" s="1"/>
  <c r="AC72" i="17" a="1"/>
  <c r="AC72" i="17" s="1"/>
  <c r="AD72" i="17" a="1"/>
  <c r="AD72" i="17" s="1"/>
  <c r="AE72" i="17" a="1"/>
  <c r="AE72" i="17" s="1"/>
  <c r="AF72" i="17" a="1"/>
  <c r="AF72" i="17" s="1"/>
  <c r="AG72" i="17" a="1"/>
  <c r="AG72" i="17" s="1"/>
  <c r="AH72" i="17" a="1"/>
  <c r="AH72" i="17" s="1"/>
  <c r="AI72" i="17" a="1"/>
  <c r="AI72" i="17" s="1"/>
  <c r="AJ72" i="17" a="1"/>
  <c r="AJ72" i="17" s="1"/>
  <c r="AK72" i="17" a="1"/>
  <c r="AK72" i="17" s="1"/>
  <c r="AL72" i="17" a="1"/>
  <c r="AL72" i="17" s="1"/>
  <c r="AM72" i="17" a="1"/>
  <c r="AM72" i="17" s="1"/>
  <c r="AN72" i="17" a="1"/>
  <c r="AN72" i="17" s="1"/>
  <c r="AO72" i="17" a="1"/>
  <c r="AO72" i="17" s="1"/>
  <c r="AP72" i="17" a="1"/>
  <c r="AP72" i="17" s="1"/>
  <c r="AQ72" i="17" a="1"/>
  <c r="AQ72" i="17" s="1"/>
  <c r="AR72" i="17" a="1"/>
  <c r="AR72" i="17" s="1"/>
  <c r="AS72" i="17" a="1"/>
  <c r="AS72" i="17" s="1"/>
  <c r="AT72" i="17" a="1"/>
  <c r="AT72" i="17" s="1"/>
  <c r="Z73" i="17" a="1"/>
  <c r="Z73" i="17" s="1"/>
  <c r="AA73" i="17" a="1"/>
  <c r="AA73" i="17" s="1"/>
  <c r="AB73" i="17" a="1"/>
  <c r="AB73" i="17" s="1"/>
  <c r="AC73" i="17" a="1"/>
  <c r="AC73" i="17" s="1"/>
  <c r="AD73" i="17" a="1"/>
  <c r="AD73" i="17" s="1"/>
  <c r="AE73" i="17" a="1"/>
  <c r="AE73" i="17" s="1"/>
  <c r="AF73" i="17" a="1"/>
  <c r="AF73" i="17" s="1"/>
  <c r="AG73" i="17" a="1"/>
  <c r="AG73" i="17" s="1"/>
  <c r="AH73" i="17" a="1"/>
  <c r="AH73" i="17" s="1"/>
  <c r="AI73" i="17" a="1"/>
  <c r="AI73" i="17" s="1"/>
  <c r="AJ73" i="17" a="1"/>
  <c r="AJ73" i="17" s="1"/>
  <c r="AK73" i="17" a="1"/>
  <c r="AK73" i="17" s="1"/>
  <c r="AL73" i="17" a="1"/>
  <c r="AL73" i="17" s="1"/>
  <c r="AM73" i="17" a="1"/>
  <c r="AM73" i="17" s="1"/>
  <c r="AN73" i="17" a="1"/>
  <c r="AN73" i="17" s="1"/>
  <c r="AO73" i="17" a="1"/>
  <c r="AO73" i="17" s="1"/>
  <c r="AP73" i="17" a="1"/>
  <c r="AP73" i="17" s="1"/>
  <c r="AQ73" i="17" a="1"/>
  <c r="AQ73" i="17" s="1"/>
  <c r="AR73" i="17" a="1"/>
  <c r="AR73" i="17" s="1"/>
  <c r="AS73" i="17" a="1"/>
  <c r="AS73" i="17" s="1"/>
  <c r="AT73" i="17" a="1"/>
  <c r="AT73" i="17" s="1"/>
  <c r="Z74" i="17" a="1"/>
  <c r="Z74" i="17" s="1"/>
  <c r="AA74" i="17" a="1"/>
  <c r="AA74" i="17" s="1"/>
  <c r="AB74" i="17" a="1"/>
  <c r="AB74" i="17" s="1"/>
  <c r="AC74" i="17" a="1"/>
  <c r="AC74" i="17" s="1"/>
  <c r="AD74" i="17" a="1"/>
  <c r="AD74" i="17" s="1"/>
  <c r="AE74" i="17" a="1"/>
  <c r="AE74" i="17" s="1"/>
  <c r="AF74" i="17" a="1"/>
  <c r="AF74" i="17" s="1"/>
  <c r="AG74" i="17" a="1"/>
  <c r="AG74" i="17" s="1"/>
  <c r="AH74" i="17" a="1"/>
  <c r="AH74" i="17" s="1"/>
  <c r="AI74" i="17" a="1"/>
  <c r="AI74" i="17" s="1"/>
  <c r="AJ74" i="17" a="1"/>
  <c r="AJ74" i="17" s="1"/>
  <c r="AK74" i="17" a="1"/>
  <c r="AK74" i="17" s="1"/>
  <c r="AL74" i="17" a="1"/>
  <c r="AL74" i="17" s="1"/>
  <c r="AM74" i="17" a="1"/>
  <c r="AM74" i="17" s="1"/>
  <c r="AN74" i="17" a="1"/>
  <c r="AN74" i="17" s="1"/>
  <c r="AO74" i="17" a="1"/>
  <c r="AO74" i="17" s="1"/>
  <c r="AP74" i="17" a="1"/>
  <c r="AP74" i="17" s="1"/>
  <c r="AQ74" i="17" a="1"/>
  <c r="AQ74" i="17" s="1"/>
  <c r="AR74" i="17" a="1"/>
  <c r="AR74" i="17" s="1"/>
  <c r="AS74" i="17" a="1"/>
  <c r="AS74" i="17" s="1"/>
  <c r="AT74" i="17" a="1"/>
  <c r="AT74" i="17" s="1"/>
  <c r="Z75" i="17" a="1"/>
  <c r="Z75" i="17" s="1"/>
  <c r="AA75" i="17" a="1"/>
  <c r="AA75" i="17" s="1"/>
  <c r="AB75" i="17" a="1"/>
  <c r="AB75" i="17" s="1"/>
  <c r="AC75" i="17" a="1"/>
  <c r="AC75" i="17" s="1"/>
  <c r="AD75" i="17" a="1"/>
  <c r="AD75" i="17" s="1"/>
  <c r="AE75" i="17" a="1"/>
  <c r="AE75" i="17" s="1"/>
  <c r="AF75" i="17" a="1"/>
  <c r="AF75" i="17" s="1"/>
  <c r="AG75" i="17" a="1"/>
  <c r="AG75" i="17" s="1"/>
  <c r="AH75" i="17" a="1"/>
  <c r="AH75" i="17" s="1"/>
  <c r="AI75" i="17" a="1"/>
  <c r="AI75" i="17" s="1"/>
  <c r="AJ75" i="17" a="1"/>
  <c r="AJ75" i="17" s="1"/>
  <c r="AK75" i="17" a="1"/>
  <c r="AK75" i="17" s="1"/>
  <c r="AL75" i="17" a="1"/>
  <c r="AL75" i="17" s="1"/>
  <c r="AM75" i="17" a="1"/>
  <c r="AM75" i="17" s="1"/>
  <c r="AN75" i="17" a="1"/>
  <c r="AN75" i="17" s="1"/>
  <c r="AO75" i="17" a="1"/>
  <c r="AO75" i="17" s="1"/>
  <c r="AP75" i="17" a="1"/>
  <c r="AP75" i="17" s="1"/>
  <c r="AQ75" i="17" a="1"/>
  <c r="AQ75" i="17" s="1"/>
  <c r="AR75" i="17" a="1"/>
  <c r="AR75" i="17" s="1"/>
  <c r="AS75" i="17" a="1"/>
  <c r="AS75" i="17" s="1"/>
  <c r="AT75" i="17" a="1"/>
  <c r="AT75" i="17" s="1"/>
  <c r="Z76" i="17" a="1"/>
  <c r="Z76" i="17" s="1"/>
  <c r="AA76" i="17" a="1"/>
  <c r="AA76" i="17" s="1"/>
  <c r="AB76" i="17" a="1"/>
  <c r="AB76" i="17" s="1"/>
  <c r="AC76" i="17" a="1"/>
  <c r="AC76" i="17" s="1"/>
  <c r="AD76" i="17" a="1"/>
  <c r="AD76" i="17" s="1"/>
  <c r="AE76" i="17" a="1"/>
  <c r="AE76" i="17" s="1"/>
  <c r="AF76" i="17" a="1"/>
  <c r="AF76" i="17" s="1"/>
  <c r="AG76" i="17" a="1"/>
  <c r="AG76" i="17" s="1"/>
  <c r="AH76" i="17" a="1"/>
  <c r="AH76" i="17" s="1"/>
  <c r="AI76" i="17" a="1"/>
  <c r="AI76" i="17" s="1"/>
  <c r="AJ76" i="17" a="1"/>
  <c r="AJ76" i="17" s="1"/>
  <c r="AK76" i="17" a="1"/>
  <c r="AK76" i="17" s="1"/>
  <c r="AL76" i="17" a="1"/>
  <c r="AL76" i="17" s="1"/>
  <c r="AM76" i="17" a="1"/>
  <c r="AM76" i="17" s="1"/>
  <c r="AN76" i="17" a="1"/>
  <c r="AN76" i="17" s="1"/>
  <c r="AO76" i="17" a="1"/>
  <c r="AO76" i="17" s="1"/>
  <c r="AP76" i="17" a="1"/>
  <c r="AP76" i="17" s="1"/>
  <c r="AQ76" i="17" a="1"/>
  <c r="AQ76" i="17" s="1"/>
  <c r="AR76" i="17" a="1"/>
  <c r="AR76" i="17" s="1"/>
  <c r="AS76" i="17" a="1"/>
  <c r="AS76" i="17" s="1"/>
  <c r="AT76" i="17" a="1"/>
  <c r="AT76" i="17" s="1"/>
  <c r="Z77" i="17" a="1"/>
  <c r="Z77" i="17" s="1"/>
  <c r="AA77" i="17" a="1"/>
  <c r="AA77" i="17" s="1"/>
  <c r="AB77" i="17" a="1"/>
  <c r="AB77" i="17" s="1"/>
  <c r="AC77" i="17" a="1"/>
  <c r="AC77" i="17" s="1"/>
  <c r="AD77" i="17" a="1"/>
  <c r="AD77" i="17" s="1"/>
  <c r="AE77" i="17" a="1"/>
  <c r="AE77" i="17" s="1"/>
  <c r="AF77" i="17" a="1"/>
  <c r="AF77" i="17" s="1"/>
  <c r="AG77" i="17" a="1"/>
  <c r="AG77" i="17" s="1"/>
  <c r="AH77" i="17" a="1"/>
  <c r="AH77" i="17" s="1"/>
  <c r="AI77" i="17" a="1"/>
  <c r="AI77" i="17" s="1"/>
  <c r="AJ77" i="17" a="1"/>
  <c r="AJ77" i="17" s="1"/>
  <c r="AK77" i="17" a="1"/>
  <c r="AK77" i="17" s="1"/>
  <c r="AL77" i="17" a="1"/>
  <c r="AL77" i="17" s="1"/>
  <c r="AM77" i="17" a="1"/>
  <c r="AM77" i="17" s="1"/>
  <c r="AN77" i="17" a="1"/>
  <c r="AN77" i="17" s="1"/>
  <c r="AO77" i="17" a="1"/>
  <c r="AO77" i="17" s="1"/>
  <c r="AP77" i="17" a="1"/>
  <c r="AP77" i="17" s="1"/>
  <c r="AQ77" i="17" a="1"/>
  <c r="AQ77" i="17" s="1"/>
  <c r="AR77" i="17" a="1"/>
  <c r="AR77" i="17" s="1"/>
  <c r="AS77" i="17" a="1"/>
  <c r="AS77" i="17" s="1"/>
  <c r="AT77" i="17" a="1"/>
  <c r="AT77" i="17" s="1"/>
  <c r="Z78" i="17" a="1"/>
  <c r="Z78" i="17" s="1"/>
  <c r="AA78" i="17" a="1"/>
  <c r="AA78" i="17" s="1"/>
  <c r="AB78" i="17" a="1"/>
  <c r="AB78" i="17" s="1"/>
  <c r="AC78" i="17" a="1"/>
  <c r="AC78" i="17" s="1"/>
  <c r="AD78" i="17" a="1"/>
  <c r="AD78" i="17" s="1"/>
  <c r="AE78" i="17" a="1"/>
  <c r="AE78" i="17" s="1"/>
  <c r="AF78" i="17" a="1"/>
  <c r="AF78" i="17" s="1"/>
  <c r="AG78" i="17" a="1"/>
  <c r="AG78" i="17" s="1"/>
  <c r="AH78" i="17" a="1"/>
  <c r="AH78" i="17" s="1"/>
  <c r="AI78" i="17" a="1"/>
  <c r="AI78" i="17" s="1"/>
  <c r="AJ78" i="17" a="1"/>
  <c r="AJ78" i="17" s="1"/>
  <c r="AK78" i="17" a="1"/>
  <c r="AK78" i="17" s="1"/>
  <c r="AL78" i="17" a="1"/>
  <c r="AL78" i="17" s="1"/>
  <c r="AM78" i="17" a="1"/>
  <c r="AM78" i="17" s="1"/>
  <c r="AN78" i="17" a="1"/>
  <c r="AN78" i="17" s="1"/>
  <c r="AO78" i="17" a="1"/>
  <c r="AO78" i="17" s="1"/>
  <c r="AP78" i="17" a="1"/>
  <c r="AP78" i="17" s="1"/>
  <c r="AQ78" i="17" a="1"/>
  <c r="AQ78" i="17" s="1"/>
  <c r="AR78" i="17" a="1"/>
  <c r="AR78" i="17" s="1"/>
  <c r="AS78" i="17" a="1"/>
  <c r="AS78" i="17" s="1"/>
  <c r="AT78" i="17" a="1"/>
  <c r="AT78" i="17" s="1"/>
  <c r="Z79" i="17" a="1"/>
  <c r="Z79" i="17" s="1"/>
  <c r="AA79" i="17" a="1"/>
  <c r="AA79" i="17" s="1"/>
  <c r="AB79" i="17" a="1"/>
  <c r="AB79" i="17" s="1"/>
  <c r="AC79" i="17" a="1"/>
  <c r="AC79" i="17" s="1"/>
  <c r="AD79" i="17" a="1"/>
  <c r="AD79" i="17" s="1"/>
  <c r="AE79" i="17" a="1"/>
  <c r="AE79" i="17" s="1"/>
  <c r="AF79" i="17" a="1"/>
  <c r="AF79" i="17" s="1"/>
  <c r="AG79" i="17" a="1"/>
  <c r="AG79" i="17" s="1"/>
  <c r="AH79" i="17" a="1"/>
  <c r="AH79" i="17" s="1"/>
  <c r="AI79" i="17" a="1"/>
  <c r="AI79" i="17" s="1"/>
  <c r="AJ79" i="17" a="1"/>
  <c r="AJ79" i="17" s="1"/>
  <c r="AK79" i="17" a="1"/>
  <c r="AK79" i="17" s="1"/>
  <c r="AL79" i="17" a="1"/>
  <c r="AL79" i="17" s="1"/>
  <c r="AM79" i="17" a="1"/>
  <c r="AM79" i="17" s="1"/>
  <c r="AN79" i="17" a="1"/>
  <c r="AN79" i="17" s="1"/>
  <c r="AO79" i="17" a="1"/>
  <c r="AO79" i="17" s="1"/>
  <c r="AP79" i="17" a="1"/>
  <c r="AP79" i="17" s="1"/>
  <c r="AQ79" i="17" a="1"/>
  <c r="AQ79" i="17" s="1"/>
  <c r="AR79" i="17" a="1"/>
  <c r="AR79" i="17" s="1"/>
  <c r="AS79" i="17" a="1"/>
  <c r="AS79" i="17" s="1"/>
  <c r="AT79" i="17" a="1"/>
  <c r="AT79" i="17" s="1"/>
  <c r="Z80" i="17" a="1"/>
  <c r="Z80" i="17" s="1"/>
  <c r="AA80" i="17" a="1"/>
  <c r="AA80" i="17" s="1"/>
  <c r="AB80" i="17" a="1"/>
  <c r="AB80" i="17" s="1"/>
  <c r="AC80" i="17" a="1"/>
  <c r="AC80" i="17" s="1"/>
  <c r="AD80" i="17" a="1"/>
  <c r="AD80" i="17" s="1"/>
  <c r="AE80" i="17" a="1"/>
  <c r="AE80" i="17" s="1"/>
  <c r="AF80" i="17" a="1"/>
  <c r="AF80" i="17" s="1"/>
  <c r="AG80" i="17" a="1"/>
  <c r="AG80" i="17" s="1"/>
  <c r="AH80" i="17" a="1"/>
  <c r="AH80" i="17" s="1"/>
  <c r="AI80" i="17" a="1"/>
  <c r="AI80" i="17" s="1"/>
  <c r="AJ80" i="17" a="1"/>
  <c r="AJ80" i="17" s="1"/>
  <c r="AK80" i="17" a="1"/>
  <c r="AK80" i="17" s="1"/>
  <c r="AL80" i="17" a="1"/>
  <c r="AL80" i="17" s="1"/>
  <c r="AM80" i="17" a="1"/>
  <c r="AM80" i="17" s="1"/>
  <c r="AN80" i="17" a="1"/>
  <c r="AN80" i="17" s="1"/>
  <c r="AO80" i="17" a="1"/>
  <c r="AO80" i="17" s="1"/>
  <c r="AP80" i="17" a="1"/>
  <c r="AP80" i="17" s="1"/>
  <c r="AQ80" i="17" a="1"/>
  <c r="AQ80" i="17" s="1"/>
  <c r="AR80" i="17" a="1"/>
  <c r="AR80" i="17" s="1"/>
  <c r="AS80" i="17" a="1"/>
  <c r="AS80" i="17" s="1"/>
  <c r="AT80" i="17" a="1"/>
  <c r="AT80" i="17" s="1"/>
  <c r="Z81" i="17" a="1"/>
  <c r="Z81" i="17" s="1"/>
  <c r="AA81" i="17" a="1"/>
  <c r="AA81" i="17" s="1"/>
  <c r="AB81" i="17" a="1"/>
  <c r="AB81" i="17" s="1"/>
  <c r="AC81" i="17" a="1"/>
  <c r="AC81" i="17" s="1"/>
  <c r="AD81" i="17" a="1"/>
  <c r="AD81" i="17" s="1"/>
  <c r="AE81" i="17" a="1"/>
  <c r="AE81" i="17" s="1"/>
  <c r="AF81" i="17" a="1"/>
  <c r="AF81" i="17" s="1"/>
  <c r="AG81" i="17" a="1"/>
  <c r="AG81" i="17" s="1"/>
  <c r="AH81" i="17" a="1"/>
  <c r="AH81" i="17" s="1"/>
  <c r="AI81" i="17" a="1"/>
  <c r="AI81" i="17" s="1"/>
  <c r="AJ81" i="17" a="1"/>
  <c r="AJ81" i="17" s="1"/>
  <c r="AK81" i="17" a="1"/>
  <c r="AK81" i="17" s="1"/>
  <c r="AL81" i="17" a="1"/>
  <c r="AL81" i="17" s="1"/>
  <c r="AM81" i="17" a="1"/>
  <c r="AM81" i="17" s="1"/>
  <c r="AN81" i="17" a="1"/>
  <c r="AN81" i="17" s="1"/>
  <c r="AO81" i="17" a="1"/>
  <c r="AO81" i="17" s="1"/>
  <c r="AP81" i="17" a="1"/>
  <c r="AP81" i="17" s="1"/>
  <c r="AQ81" i="17" a="1"/>
  <c r="AQ81" i="17" s="1"/>
  <c r="AR81" i="17" a="1"/>
  <c r="AR81" i="17" s="1"/>
  <c r="AS81" i="17" a="1"/>
  <c r="AS81" i="17" s="1"/>
  <c r="AT81" i="17" a="1"/>
  <c r="AT81" i="17" s="1"/>
  <c r="Z82" i="17" a="1"/>
  <c r="Z82" i="17" s="1"/>
  <c r="AA82" i="17" a="1"/>
  <c r="AA82" i="17" s="1"/>
  <c r="AB82" i="17" a="1"/>
  <c r="AB82" i="17" s="1"/>
  <c r="AC82" i="17" a="1"/>
  <c r="AC82" i="17" s="1"/>
  <c r="AD82" i="17" a="1"/>
  <c r="AD82" i="17" s="1"/>
  <c r="AE82" i="17" a="1"/>
  <c r="AE82" i="17" s="1"/>
  <c r="AF82" i="17" a="1"/>
  <c r="AF82" i="17" s="1"/>
  <c r="AG82" i="17" a="1"/>
  <c r="AG82" i="17" s="1"/>
  <c r="AH82" i="17" a="1"/>
  <c r="AH82" i="17" s="1"/>
  <c r="AI82" i="17" a="1"/>
  <c r="AI82" i="17" s="1"/>
  <c r="AJ82" i="17" a="1"/>
  <c r="AJ82" i="17" s="1"/>
  <c r="AK82" i="17" a="1"/>
  <c r="AK82" i="17" s="1"/>
  <c r="AL82" i="17" a="1"/>
  <c r="AL82" i="17" s="1"/>
  <c r="AM82" i="17" a="1"/>
  <c r="AM82" i="17" s="1"/>
  <c r="AN82" i="17" a="1"/>
  <c r="AN82" i="17" s="1"/>
  <c r="AO82" i="17" a="1"/>
  <c r="AO82" i="17" s="1"/>
  <c r="AP82" i="17" a="1"/>
  <c r="AP82" i="17" s="1"/>
  <c r="AQ82" i="17" a="1"/>
  <c r="AQ82" i="17" s="1"/>
  <c r="AR82" i="17" a="1"/>
  <c r="AR82" i="17" s="1"/>
  <c r="AS82" i="17" a="1"/>
  <c r="AS82" i="17" s="1"/>
  <c r="AT82" i="17" a="1"/>
  <c r="AT82" i="17" s="1"/>
  <c r="Z83" i="17" a="1"/>
  <c r="Z83" i="17" s="1"/>
  <c r="AA83" i="17" a="1"/>
  <c r="AA83" i="17" s="1"/>
  <c r="AB83" i="17" a="1"/>
  <c r="AB83" i="17" s="1"/>
  <c r="AC83" i="17" a="1"/>
  <c r="AC83" i="17" s="1"/>
  <c r="AD83" i="17" a="1"/>
  <c r="AD83" i="17" s="1"/>
  <c r="AE83" i="17" a="1"/>
  <c r="AE83" i="17" s="1"/>
  <c r="AF83" i="17" a="1"/>
  <c r="AF83" i="17" s="1"/>
  <c r="AG83" i="17" a="1"/>
  <c r="AG83" i="17" s="1"/>
  <c r="AH83" i="17" a="1"/>
  <c r="AH83" i="17" s="1"/>
  <c r="AI83" i="17" a="1"/>
  <c r="AI83" i="17" s="1"/>
  <c r="AJ83" i="17" a="1"/>
  <c r="AJ83" i="17" s="1"/>
  <c r="AK83" i="17" a="1"/>
  <c r="AK83" i="17" s="1"/>
  <c r="AL83" i="17" a="1"/>
  <c r="AL83" i="17" s="1"/>
  <c r="AM83" i="17" a="1"/>
  <c r="AM83" i="17" s="1"/>
  <c r="AN83" i="17" a="1"/>
  <c r="AN83" i="17" s="1"/>
  <c r="AO83" i="17" a="1"/>
  <c r="AO83" i="17" s="1"/>
  <c r="AP83" i="17" a="1"/>
  <c r="AP83" i="17" s="1"/>
  <c r="AQ83" i="17" a="1"/>
  <c r="AQ83" i="17" s="1"/>
  <c r="AR83" i="17" a="1"/>
  <c r="AR83" i="17" s="1"/>
  <c r="AS83" i="17" a="1"/>
  <c r="AS83" i="17" s="1"/>
  <c r="AT83" i="17" a="1"/>
  <c r="AT83" i="17" s="1"/>
  <c r="Z84" i="17" a="1"/>
  <c r="Z84" i="17" s="1"/>
  <c r="AA84" i="17" a="1"/>
  <c r="AA84" i="17" s="1"/>
  <c r="AB84" i="17" a="1"/>
  <c r="AB84" i="17" s="1"/>
  <c r="AC84" i="17" a="1"/>
  <c r="AC84" i="17" s="1"/>
  <c r="AD84" i="17" a="1"/>
  <c r="AD84" i="17" s="1"/>
  <c r="AE84" i="17" a="1"/>
  <c r="AE84" i="17" s="1"/>
  <c r="AF84" i="17" a="1"/>
  <c r="AF84" i="17" s="1"/>
  <c r="AG84" i="17" a="1"/>
  <c r="AG84" i="17" s="1"/>
  <c r="AH84" i="17" a="1"/>
  <c r="AH84" i="17" s="1"/>
  <c r="AI84" i="17" a="1"/>
  <c r="AI84" i="17" s="1"/>
  <c r="AJ84" i="17" a="1"/>
  <c r="AJ84" i="17" s="1"/>
  <c r="AK84" i="17" a="1"/>
  <c r="AK84" i="17" s="1"/>
  <c r="AL84" i="17" a="1"/>
  <c r="AL84" i="17" s="1"/>
  <c r="AM84" i="17" a="1"/>
  <c r="AM84" i="17" s="1"/>
  <c r="AN84" i="17" a="1"/>
  <c r="AN84" i="17" s="1"/>
  <c r="AO84" i="17" a="1"/>
  <c r="AO84" i="17" s="1"/>
  <c r="AP84" i="17" a="1"/>
  <c r="AP84" i="17" s="1"/>
  <c r="AQ84" i="17" a="1"/>
  <c r="AQ84" i="17" s="1"/>
  <c r="AR84" i="17" a="1"/>
  <c r="AR84" i="17" s="1"/>
  <c r="AS84" i="17" a="1"/>
  <c r="AS84" i="17" s="1"/>
  <c r="AT84" i="17" a="1"/>
  <c r="AT84" i="17" s="1"/>
  <c r="Z85" i="17" a="1"/>
  <c r="Z85" i="17" s="1"/>
  <c r="AA85" i="17" a="1"/>
  <c r="AA85" i="17" s="1"/>
  <c r="AB85" i="17" a="1"/>
  <c r="AB85" i="17" s="1"/>
  <c r="AC85" i="17" a="1"/>
  <c r="AC85" i="17" s="1"/>
  <c r="AD85" i="17" a="1"/>
  <c r="AD85" i="17" s="1"/>
  <c r="AE85" i="17" a="1"/>
  <c r="AE85" i="17" s="1"/>
  <c r="AF85" i="17" a="1"/>
  <c r="AF85" i="17" s="1"/>
  <c r="AG85" i="17" a="1"/>
  <c r="AG85" i="17" s="1"/>
  <c r="AH85" i="17" a="1"/>
  <c r="AH85" i="17" s="1"/>
  <c r="AI85" i="17" a="1"/>
  <c r="AI85" i="17" s="1"/>
  <c r="AJ85" i="17" a="1"/>
  <c r="AJ85" i="17" s="1"/>
  <c r="AK85" i="17" a="1"/>
  <c r="AK85" i="17" s="1"/>
  <c r="AL85" i="17" a="1"/>
  <c r="AL85" i="17" s="1"/>
  <c r="AM85" i="17" a="1"/>
  <c r="AM85" i="17" s="1"/>
  <c r="AN85" i="17" a="1"/>
  <c r="AN85" i="17" s="1"/>
  <c r="AO85" i="17" a="1"/>
  <c r="AO85" i="17" s="1"/>
  <c r="AP85" i="17" a="1"/>
  <c r="AP85" i="17" s="1"/>
  <c r="AQ85" i="17" a="1"/>
  <c r="AQ85" i="17" s="1"/>
  <c r="AR85" i="17" a="1"/>
  <c r="AR85" i="17" s="1"/>
  <c r="AS85" i="17" a="1"/>
  <c r="AS85" i="17" s="1"/>
  <c r="AT85" i="17" a="1"/>
  <c r="AT85" i="17" s="1"/>
  <c r="Z86" i="17" a="1"/>
  <c r="Z86" i="17" s="1"/>
  <c r="AA86" i="17" a="1"/>
  <c r="AA86" i="17" s="1"/>
  <c r="AB86" i="17" a="1"/>
  <c r="AB86" i="17" s="1"/>
  <c r="AC86" i="17" a="1"/>
  <c r="AC86" i="17" s="1"/>
  <c r="AD86" i="17" a="1"/>
  <c r="AD86" i="17" s="1"/>
  <c r="AE86" i="17" a="1"/>
  <c r="AE86" i="17" s="1"/>
  <c r="AF86" i="17" a="1"/>
  <c r="AF86" i="17" s="1"/>
  <c r="AG86" i="17" a="1"/>
  <c r="AG86" i="17" s="1"/>
  <c r="AH86" i="17" a="1"/>
  <c r="AH86" i="17" s="1"/>
  <c r="AI86" i="17" a="1"/>
  <c r="AI86" i="17" s="1"/>
  <c r="AJ86" i="17" a="1"/>
  <c r="AJ86" i="17" s="1"/>
  <c r="AK86" i="17" a="1"/>
  <c r="AK86" i="17" s="1"/>
  <c r="AL86" i="17" a="1"/>
  <c r="AL86" i="17" s="1"/>
  <c r="AM86" i="17" a="1"/>
  <c r="AM86" i="17" s="1"/>
  <c r="AN86" i="17" a="1"/>
  <c r="AN86" i="17" s="1"/>
  <c r="AO86" i="17" a="1"/>
  <c r="AO86" i="17" s="1"/>
  <c r="AP86" i="17" a="1"/>
  <c r="AP86" i="17" s="1"/>
  <c r="AQ86" i="17" a="1"/>
  <c r="AQ86" i="17" s="1"/>
  <c r="AR86" i="17" a="1"/>
  <c r="AR86" i="17" s="1"/>
  <c r="AS86" i="17" a="1"/>
  <c r="AS86" i="17" s="1"/>
  <c r="AT86" i="17" a="1"/>
  <c r="AT86" i="17" s="1"/>
  <c r="Z87" i="17" a="1"/>
  <c r="Z87" i="17" s="1"/>
  <c r="AA87" i="17" a="1"/>
  <c r="AA87" i="17" s="1"/>
  <c r="AB87" i="17" a="1"/>
  <c r="AB87" i="17" s="1"/>
  <c r="AC87" i="17" a="1"/>
  <c r="AC87" i="17" s="1"/>
  <c r="AD87" i="17" a="1"/>
  <c r="AD87" i="17" s="1"/>
  <c r="AE87" i="17" a="1"/>
  <c r="AE87" i="17" s="1"/>
  <c r="AF87" i="17" a="1"/>
  <c r="AF87" i="17" s="1"/>
  <c r="AG87" i="17" a="1"/>
  <c r="AG87" i="17" s="1"/>
  <c r="AH87" i="17" a="1"/>
  <c r="AH87" i="17" s="1"/>
  <c r="AI87" i="17" a="1"/>
  <c r="AI87" i="17" s="1"/>
  <c r="AJ87" i="17" a="1"/>
  <c r="AJ87" i="17" s="1"/>
  <c r="AK87" i="17" a="1"/>
  <c r="AK87" i="17" s="1"/>
  <c r="AL87" i="17" a="1"/>
  <c r="AL87" i="17" s="1"/>
  <c r="AM87" i="17" a="1"/>
  <c r="AM87" i="17" s="1"/>
  <c r="AN87" i="17" a="1"/>
  <c r="AN87" i="17" s="1"/>
  <c r="AO87" i="17" a="1"/>
  <c r="AO87" i="17" s="1"/>
  <c r="AP87" i="17" a="1"/>
  <c r="AP87" i="17" s="1"/>
  <c r="AQ87" i="17" a="1"/>
  <c r="AQ87" i="17" s="1"/>
  <c r="AR87" i="17" a="1"/>
  <c r="AR87" i="17" s="1"/>
  <c r="AS87" i="17" a="1"/>
  <c r="AS87" i="17" s="1"/>
  <c r="AT87" i="17" a="1"/>
  <c r="AT87" i="17" s="1"/>
  <c r="Z88" i="17" a="1"/>
  <c r="Z88" i="17" s="1"/>
  <c r="AA88" i="17" a="1"/>
  <c r="AA88" i="17" s="1"/>
  <c r="AB88" i="17" a="1"/>
  <c r="AB88" i="17" s="1"/>
  <c r="AC88" i="17" a="1"/>
  <c r="AC88" i="17" s="1"/>
  <c r="AD88" i="17" a="1"/>
  <c r="AD88" i="17" s="1"/>
  <c r="AE88" i="17" a="1"/>
  <c r="AE88" i="17" s="1"/>
  <c r="AF88" i="17" a="1"/>
  <c r="AF88" i="17" s="1"/>
  <c r="AG88" i="17" a="1"/>
  <c r="AG88" i="17" s="1"/>
  <c r="AH88" i="17" a="1"/>
  <c r="AH88" i="17" s="1"/>
  <c r="AI88" i="17" a="1"/>
  <c r="AI88" i="17" s="1"/>
  <c r="AJ88" i="17" a="1"/>
  <c r="AJ88" i="17" s="1"/>
  <c r="AK88" i="17" a="1"/>
  <c r="AK88" i="17" s="1"/>
  <c r="AL88" i="17" a="1"/>
  <c r="AL88" i="17" s="1"/>
  <c r="AM88" i="17" a="1"/>
  <c r="AM88" i="17" s="1"/>
  <c r="AN88" i="17" a="1"/>
  <c r="AN88" i="17" s="1"/>
  <c r="AO88" i="17" a="1"/>
  <c r="AO88" i="17" s="1"/>
  <c r="AP88" i="17" a="1"/>
  <c r="AP88" i="17" s="1"/>
  <c r="AQ88" i="17" a="1"/>
  <c r="AQ88" i="17" s="1"/>
  <c r="AR88" i="17" a="1"/>
  <c r="AR88" i="17" s="1"/>
  <c r="AS88" i="17" a="1"/>
  <c r="AS88" i="17" s="1"/>
  <c r="AT88" i="17" a="1"/>
  <c r="AT88" i="17" s="1"/>
  <c r="Z89" i="17" a="1"/>
  <c r="Z89" i="17" s="1"/>
  <c r="AA89" i="17" a="1"/>
  <c r="AA89" i="17" s="1"/>
  <c r="AB89" i="17" a="1"/>
  <c r="AB89" i="17" s="1"/>
  <c r="AC89" i="17" a="1"/>
  <c r="AC89" i="17" s="1"/>
  <c r="AD89" i="17" a="1"/>
  <c r="AD89" i="17" s="1"/>
  <c r="AE89" i="17" a="1"/>
  <c r="AE89" i="17" s="1"/>
  <c r="AF89" i="17" a="1"/>
  <c r="AF89" i="17" s="1"/>
  <c r="AG89" i="17" a="1"/>
  <c r="AG89" i="17" s="1"/>
  <c r="AH89" i="17" a="1"/>
  <c r="AH89" i="17" s="1"/>
  <c r="AI89" i="17" a="1"/>
  <c r="AI89" i="17" s="1"/>
  <c r="AJ89" i="17" a="1"/>
  <c r="AJ89" i="17" s="1"/>
  <c r="AK89" i="17" a="1"/>
  <c r="AK89" i="17" s="1"/>
  <c r="AL89" i="17" a="1"/>
  <c r="AL89" i="17" s="1"/>
  <c r="AM89" i="17" a="1"/>
  <c r="AM89" i="17" s="1"/>
  <c r="AN89" i="17" a="1"/>
  <c r="AN89" i="17" s="1"/>
  <c r="AO89" i="17" a="1"/>
  <c r="AO89" i="17" s="1"/>
  <c r="AP89" i="17" a="1"/>
  <c r="AP89" i="17" s="1"/>
  <c r="AQ89" i="17" a="1"/>
  <c r="AQ89" i="17" s="1"/>
  <c r="AR89" i="17" a="1"/>
  <c r="AR89" i="17" s="1"/>
  <c r="AS89" i="17" a="1"/>
  <c r="AS89" i="17" s="1"/>
  <c r="AT89" i="17" a="1"/>
  <c r="AT89" i="17" s="1"/>
  <c r="Z90" i="17" a="1"/>
  <c r="Z90" i="17" s="1"/>
  <c r="AA90" i="17" a="1"/>
  <c r="AA90" i="17" s="1"/>
  <c r="AB90" i="17" a="1"/>
  <c r="AB90" i="17" s="1"/>
  <c r="AC90" i="17" a="1"/>
  <c r="AC90" i="17" s="1"/>
  <c r="AD90" i="17" a="1"/>
  <c r="AD90" i="17" s="1"/>
  <c r="AE90" i="17" a="1"/>
  <c r="AE90" i="17" s="1"/>
  <c r="AF90" i="17" a="1"/>
  <c r="AF90" i="17" s="1"/>
  <c r="AG90" i="17" a="1"/>
  <c r="AG90" i="17" s="1"/>
  <c r="AH90" i="17" a="1"/>
  <c r="AH90" i="17" s="1"/>
  <c r="AI90" i="17" a="1"/>
  <c r="AI90" i="17" s="1"/>
  <c r="AJ90" i="17" a="1"/>
  <c r="AJ90" i="17" s="1"/>
  <c r="AK90" i="17" a="1"/>
  <c r="AK90" i="17" s="1"/>
  <c r="AL90" i="17" a="1"/>
  <c r="AL90" i="17" s="1"/>
  <c r="AM90" i="17" a="1"/>
  <c r="AM90" i="17" s="1"/>
  <c r="AN90" i="17" a="1"/>
  <c r="AN90" i="17" s="1"/>
  <c r="AO90" i="17" a="1"/>
  <c r="AO90" i="17" s="1"/>
  <c r="AP90" i="17" a="1"/>
  <c r="AP90" i="17" s="1"/>
  <c r="AQ90" i="17" a="1"/>
  <c r="AQ90" i="17" s="1"/>
  <c r="AR90" i="17" a="1"/>
  <c r="AR90" i="17" s="1"/>
  <c r="AS90" i="17" a="1"/>
  <c r="AS90" i="17" s="1"/>
  <c r="AT90" i="17" a="1"/>
  <c r="AT90" i="17" s="1"/>
  <c r="Z91" i="17" a="1"/>
  <c r="Z91" i="17" s="1"/>
  <c r="AA91" i="17" a="1"/>
  <c r="AA91" i="17" s="1"/>
  <c r="AB91" i="17" a="1"/>
  <c r="AB91" i="17" s="1"/>
  <c r="AC91" i="17" a="1"/>
  <c r="AC91" i="17" s="1"/>
  <c r="AD91" i="17" a="1"/>
  <c r="AD91" i="17" s="1"/>
  <c r="AE91" i="17" a="1"/>
  <c r="AE91" i="17" s="1"/>
  <c r="AF91" i="17" a="1"/>
  <c r="AF91" i="17" s="1"/>
  <c r="AG91" i="17" a="1"/>
  <c r="AG91" i="17" s="1"/>
  <c r="AH91" i="17" a="1"/>
  <c r="AH91" i="17" s="1"/>
  <c r="AI91" i="17" a="1"/>
  <c r="AI91" i="17" s="1"/>
  <c r="AJ91" i="17" a="1"/>
  <c r="AJ91" i="17" s="1"/>
  <c r="AK91" i="17" a="1"/>
  <c r="AK91" i="17" s="1"/>
  <c r="AL91" i="17" a="1"/>
  <c r="AL91" i="17" s="1"/>
  <c r="AM91" i="17" a="1"/>
  <c r="AM91" i="17" s="1"/>
  <c r="AN91" i="17" a="1"/>
  <c r="AN91" i="17" s="1"/>
  <c r="AO91" i="17" a="1"/>
  <c r="AO91" i="17" s="1"/>
  <c r="AP91" i="17" a="1"/>
  <c r="AP91" i="17" s="1"/>
  <c r="AQ91" i="17" a="1"/>
  <c r="AQ91" i="17" s="1"/>
  <c r="AR91" i="17" a="1"/>
  <c r="AR91" i="17" s="1"/>
  <c r="AS91" i="17" a="1"/>
  <c r="AS91" i="17" s="1"/>
  <c r="AT91" i="17" a="1"/>
  <c r="AT91" i="17" s="1"/>
  <c r="Z92" i="17" a="1"/>
  <c r="Z92" i="17" s="1"/>
  <c r="AA92" i="17" a="1"/>
  <c r="AA92" i="17" s="1"/>
  <c r="AB92" i="17" a="1"/>
  <c r="AB92" i="17" s="1"/>
  <c r="AC92" i="17" a="1"/>
  <c r="AC92" i="17" s="1"/>
  <c r="AD92" i="17" a="1"/>
  <c r="AD92" i="17" s="1"/>
  <c r="AE92" i="17" a="1"/>
  <c r="AE92" i="17" s="1"/>
  <c r="AF92" i="17" a="1"/>
  <c r="AF92" i="17" s="1"/>
  <c r="AG92" i="17" a="1"/>
  <c r="AG92" i="17" s="1"/>
  <c r="AH92" i="17" a="1"/>
  <c r="AH92" i="17" s="1"/>
  <c r="AI92" i="17" a="1"/>
  <c r="AI92" i="17" s="1"/>
  <c r="AJ92" i="17" a="1"/>
  <c r="AJ92" i="17" s="1"/>
  <c r="AK92" i="17" a="1"/>
  <c r="AK92" i="17" s="1"/>
  <c r="AL92" i="17" a="1"/>
  <c r="AL92" i="17" s="1"/>
  <c r="AM92" i="17" a="1"/>
  <c r="AM92" i="17" s="1"/>
  <c r="AN92" i="17" a="1"/>
  <c r="AN92" i="17" s="1"/>
  <c r="AO92" i="17" a="1"/>
  <c r="AO92" i="17" s="1"/>
  <c r="AP92" i="17" a="1"/>
  <c r="AP92" i="17" s="1"/>
  <c r="AQ92" i="17" a="1"/>
  <c r="AQ92" i="17" s="1"/>
  <c r="AR92" i="17" a="1"/>
  <c r="AR92" i="17" s="1"/>
  <c r="AS92" i="17" a="1"/>
  <c r="AS92" i="17" s="1"/>
  <c r="AT92" i="17" a="1"/>
  <c r="AT92" i="17" s="1"/>
  <c r="Z93" i="17" a="1"/>
  <c r="Z93" i="17" s="1"/>
  <c r="AA93" i="17" a="1"/>
  <c r="AA93" i="17" s="1"/>
  <c r="AB93" i="17" a="1"/>
  <c r="AB93" i="17" s="1"/>
  <c r="AC93" i="17" a="1"/>
  <c r="AC93" i="17" s="1"/>
  <c r="AD93" i="17" a="1"/>
  <c r="AD93" i="17" s="1"/>
  <c r="AE93" i="17" a="1"/>
  <c r="AE93" i="17" s="1"/>
  <c r="AF93" i="17" a="1"/>
  <c r="AF93" i="17" s="1"/>
  <c r="AG93" i="17" a="1"/>
  <c r="AG93" i="17" s="1"/>
  <c r="AH93" i="17" a="1"/>
  <c r="AH93" i="17" s="1"/>
  <c r="AI93" i="17" a="1"/>
  <c r="AI93" i="17" s="1"/>
  <c r="AJ93" i="17" a="1"/>
  <c r="AJ93" i="17" s="1"/>
  <c r="AK93" i="17" a="1"/>
  <c r="AK93" i="17" s="1"/>
  <c r="AL93" i="17" a="1"/>
  <c r="AL93" i="17" s="1"/>
  <c r="AM93" i="17" a="1"/>
  <c r="AM93" i="17" s="1"/>
  <c r="AN93" i="17" a="1"/>
  <c r="AN93" i="17" s="1"/>
  <c r="AO93" i="17" a="1"/>
  <c r="AO93" i="17" s="1"/>
  <c r="AP93" i="17" a="1"/>
  <c r="AP93" i="17" s="1"/>
  <c r="AQ93" i="17" a="1"/>
  <c r="AQ93" i="17" s="1"/>
  <c r="AR93" i="17" a="1"/>
  <c r="AR93" i="17" s="1"/>
  <c r="AS93" i="17" a="1"/>
  <c r="AS93" i="17" s="1"/>
  <c r="AT93" i="17" a="1"/>
  <c r="AT93" i="17" s="1"/>
  <c r="Z94" i="17" a="1"/>
  <c r="Z94" i="17" s="1"/>
  <c r="AA94" i="17" a="1"/>
  <c r="AA94" i="17" s="1"/>
  <c r="AB94" i="17" a="1"/>
  <c r="AB94" i="17" s="1"/>
  <c r="AC94" i="17" a="1"/>
  <c r="AC94" i="17" s="1"/>
  <c r="AD94" i="17" a="1"/>
  <c r="AD94" i="17" s="1"/>
  <c r="AE94" i="17" a="1"/>
  <c r="AE94" i="17" s="1"/>
  <c r="AF94" i="17" a="1"/>
  <c r="AF94" i="17" s="1"/>
  <c r="AG94" i="17" a="1"/>
  <c r="AG94" i="17" s="1"/>
  <c r="AH94" i="17" a="1"/>
  <c r="AH94" i="17" s="1"/>
  <c r="AI94" i="17" a="1"/>
  <c r="AI94" i="17" s="1"/>
  <c r="AJ94" i="17" a="1"/>
  <c r="AJ94" i="17" s="1"/>
  <c r="AK94" i="17" a="1"/>
  <c r="AK94" i="17" s="1"/>
  <c r="AL94" i="17" a="1"/>
  <c r="AL94" i="17" s="1"/>
  <c r="AM94" i="17" a="1"/>
  <c r="AM94" i="17" s="1"/>
  <c r="AN94" i="17" a="1"/>
  <c r="AN94" i="17" s="1"/>
  <c r="AO94" i="17" a="1"/>
  <c r="AO94" i="17" s="1"/>
  <c r="AP94" i="17" a="1"/>
  <c r="AP94" i="17" s="1"/>
  <c r="AQ94" i="17" a="1"/>
  <c r="AQ94" i="17" s="1"/>
  <c r="AR94" i="17" a="1"/>
  <c r="AR94" i="17" s="1"/>
  <c r="AS94" i="17" a="1"/>
  <c r="AS94" i="17" s="1"/>
  <c r="AT94" i="17" a="1"/>
  <c r="AT94" i="17" s="1"/>
  <c r="Z95" i="17" a="1"/>
  <c r="Z95" i="17" s="1"/>
  <c r="AA95" i="17" a="1"/>
  <c r="AA95" i="17" s="1"/>
  <c r="AB95" i="17" a="1"/>
  <c r="AB95" i="17" s="1"/>
  <c r="AC95" i="17" a="1"/>
  <c r="AC95" i="17" s="1"/>
  <c r="AD95" i="17" a="1"/>
  <c r="AD95" i="17" s="1"/>
  <c r="AE95" i="17" a="1"/>
  <c r="AE95" i="17" s="1"/>
  <c r="AF95" i="17" a="1"/>
  <c r="AF95" i="17" s="1"/>
  <c r="AG95" i="17" a="1"/>
  <c r="AG95" i="17" s="1"/>
  <c r="AH95" i="17" a="1"/>
  <c r="AH95" i="17" s="1"/>
  <c r="AI95" i="17" a="1"/>
  <c r="AI95" i="17" s="1"/>
  <c r="AJ95" i="17" a="1"/>
  <c r="AJ95" i="17" s="1"/>
  <c r="AK95" i="17" a="1"/>
  <c r="AK95" i="17" s="1"/>
  <c r="AL95" i="17" a="1"/>
  <c r="AL95" i="17" s="1"/>
  <c r="AM95" i="17" a="1"/>
  <c r="AM95" i="17" s="1"/>
  <c r="AN95" i="17" a="1"/>
  <c r="AN95" i="17" s="1"/>
  <c r="AO95" i="17" a="1"/>
  <c r="AO95" i="17" s="1"/>
  <c r="AP95" i="17" a="1"/>
  <c r="AP95" i="17" s="1"/>
  <c r="AQ95" i="17" a="1"/>
  <c r="AQ95" i="17" s="1"/>
  <c r="AR95" i="17" a="1"/>
  <c r="AR95" i="17" s="1"/>
  <c r="AS95" i="17" a="1"/>
  <c r="AS95" i="17" s="1"/>
  <c r="AT95" i="17" a="1"/>
  <c r="AT95" i="17" s="1"/>
  <c r="Z96" i="17" a="1"/>
  <c r="Z96" i="17" s="1"/>
  <c r="AA96" i="17" a="1"/>
  <c r="AA96" i="17" s="1"/>
  <c r="AB96" i="17" a="1"/>
  <c r="AB96" i="17" s="1"/>
  <c r="AC96" i="17" a="1"/>
  <c r="AC96" i="17" s="1"/>
  <c r="AD96" i="17" a="1"/>
  <c r="AD96" i="17" s="1"/>
  <c r="AE96" i="17" a="1"/>
  <c r="AE96" i="17" s="1"/>
  <c r="AF96" i="17" a="1"/>
  <c r="AF96" i="17" s="1"/>
  <c r="AG96" i="17" a="1"/>
  <c r="AG96" i="17" s="1"/>
  <c r="AH96" i="17" a="1"/>
  <c r="AH96" i="17" s="1"/>
  <c r="AI96" i="17" a="1"/>
  <c r="AI96" i="17" s="1"/>
  <c r="AJ96" i="17" a="1"/>
  <c r="AJ96" i="17" s="1"/>
  <c r="AK96" i="17" a="1"/>
  <c r="AK96" i="17" s="1"/>
  <c r="AL96" i="17" a="1"/>
  <c r="AL96" i="17" s="1"/>
  <c r="AM96" i="17" a="1"/>
  <c r="AM96" i="17" s="1"/>
  <c r="AN96" i="17" a="1"/>
  <c r="AN96" i="17" s="1"/>
  <c r="AO96" i="17" a="1"/>
  <c r="AO96" i="17" s="1"/>
  <c r="AP96" i="17" a="1"/>
  <c r="AP96" i="17" s="1"/>
  <c r="AQ96" i="17" a="1"/>
  <c r="AQ96" i="17" s="1"/>
  <c r="AR96" i="17" a="1"/>
  <c r="AR96" i="17" s="1"/>
  <c r="AS96" i="17" a="1"/>
  <c r="AS96" i="17" s="1"/>
  <c r="AT96" i="17" a="1"/>
  <c r="AT96" i="17" s="1"/>
  <c r="Z97" i="17" a="1"/>
  <c r="Z97" i="17" s="1"/>
  <c r="AA97" i="17" a="1"/>
  <c r="AA97" i="17" s="1"/>
  <c r="AB97" i="17" a="1"/>
  <c r="AB97" i="17" s="1"/>
  <c r="AC97" i="17" a="1"/>
  <c r="AC97" i="17" s="1"/>
  <c r="AD97" i="17" a="1"/>
  <c r="AD97" i="17" s="1"/>
  <c r="AE97" i="17" a="1"/>
  <c r="AE97" i="17" s="1"/>
  <c r="AF97" i="17" a="1"/>
  <c r="AF97" i="17" s="1"/>
  <c r="AG97" i="17" a="1"/>
  <c r="AG97" i="17" s="1"/>
  <c r="AH97" i="17" a="1"/>
  <c r="AH97" i="17" s="1"/>
  <c r="AI97" i="17" a="1"/>
  <c r="AI97" i="17" s="1"/>
  <c r="AJ97" i="17" a="1"/>
  <c r="AJ97" i="17" s="1"/>
  <c r="AK97" i="17" a="1"/>
  <c r="AK97" i="17" s="1"/>
  <c r="AL97" i="17" a="1"/>
  <c r="AL97" i="17" s="1"/>
  <c r="AM97" i="17" a="1"/>
  <c r="AM97" i="17" s="1"/>
  <c r="AN97" i="17" a="1"/>
  <c r="AN97" i="17" s="1"/>
  <c r="AO97" i="17" a="1"/>
  <c r="AO97" i="17" s="1"/>
  <c r="AP97" i="17" a="1"/>
  <c r="AP97" i="17" s="1"/>
  <c r="AQ97" i="17" a="1"/>
  <c r="AQ97" i="17" s="1"/>
  <c r="AR97" i="17" a="1"/>
  <c r="AR97" i="17" s="1"/>
  <c r="AS97" i="17" a="1"/>
  <c r="AS97" i="17" s="1"/>
  <c r="AT97" i="17" a="1"/>
  <c r="AT97" i="17" s="1"/>
  <c r="Z98" i="17" a="1"/>
  <c r="Z98" i="17" s="1"/>
  <c r="AA98" i="17" a="1"/>
  <c r="AA98" i="17" s="1"/>
  <c r="AB98" i="17" a="1"/>
  <c r="AB98" i="17" s="1"/>
  <c r="AC98" i="17" a="1"/>
  <c r="AC98" i="17" s="1"/>
  <c r="AD98" i="17" a="1"/>
  <c r="AD98" i="17" s="1"/>
  <c r="AE98" i="17" a="1"/>
  <c r="AE98" i="17" s="1"/>
  <c r="AF98" i="17" a="1"/>
  <c r="AF98" i="17" s="1"/>
  <c r="AG98" i="17" a="1"/>
  <c r="AG98" i="17" s="1"/>
  <c r="AH98" i="17" a="1"/>
  <c r="AH98" i="17" s="1"/>
  <c r="AI98" i="17" a="1"/>
  <c r="AI98" i="17" s="1"/>
  <c r="AJ98" i="17" a="1"/>
  <c r="AJ98" i="17" s="1"/>
  <c r="AK98" i="17" a="1"/>
  <c r="AK98" i="17" s="1"/>
  <c r="AL98" i="17" a="1"/>
  <c r="AL98" i="17" s="1"/>
  <c r="AM98" i="17" a="1"/>
  <c r="AM98" i="17" s="1"/>
  <c r="AN98" i="17" a="1"/>
  <c r="AN98" i="17" s="1"/>
  <c r="AO98" i="17" a="1"/>
  <c r="AO98" i="17" s="1"/>
  <c r="AP98" i="17" a="1"/>
  <c r="AP98" i="17" s="1"/>
  <c r="AQ98" i="17" a="1"/>
  <c r="AQ98" i="17" s="1"/>
  <c r="AR98" i="17" a="1"/>
  <c r="AR98" i="17" s="1"/>
  <c r="AS98" i="17" a="1"/>
  <c r="AS98" i="17" s="1"/>
  <c r="AT98" i="17" a="1"/>
  <c r="AT98" i="17" s="1"/>
  <c r="Z99" i="17" a="1"/>
  <c r="Z99" i="17" s="1"/>
  <c r="AA99" i="17" a="1"/>
  <c r="AA99" i="17" s="1"/>
  <c r="AB99" i="17" a="1"/>
  <c r="AB99" i="17" s="1"/>
  <c r="AC99" i="17" a="1"/>
  <c r="AC99" i="17" s="1"/>
  <c r="AD99" i="17" a="1"/>
  <c r="AD99" i="17" s="1"/>
  <c r="AE99" i="17" a="1"/>
  <c r="AE99" i="17" s="1"/>
  <c r="AF99" i="17" a="1"/>
  <c r="AF99" i="17" s="1"/>
  <c r="AG99" i="17" a="1"/>
  <c r="AG99" i="17" s="1"/>
  <c r="AH99" i="17" a="1"/>
  <c r="AH99" i="17" s="1"/>
  <c r="AI99" i="17" a="1"/>
  <c r="AI99" i="17" s="1"/>
  <c r="AJ99" i="17" a="1"/>
  <c r="AJ99" i="17" s="1"/>
  <c r="AK99" i="17" a="1"/>
  <c r="AK99" i="17" s="1"/>
  <c r="AL99" i="17" a="1"/>
  <c r="AL99" i="17" s="1"/>
  <c r="AM99" i="17" a="1"/>
  <c r="AM99" i="17" s="1"/>
  <c r="AN99" i="17" a="1"/>
  <c r="AN99" i="17" s="1"/>
  <c r="AO99" i="17" a="1"/>
  <c r="AO99" i="17" s="1"/>
  <c r="AP99" i="17" a="1"/>
  <c r="AP99" i="17" s="1"/>
  <c r="AQ99" i="17" a="1"/>
  <c r="AQ99" i="17" s="1"/>
  <c r="AR99" i="17" a="1"/>
  <c r="AR99" i="17" s="1"/>
  <c r="AS99" i="17" a="1"/>
  <c r="AS99" i="17" s="1"/>
  <c r="AT99" i="17" a="1"/>
  <c r="AT99" i="17" s="1"/>
  <c r="Z100" i="17" a="1"/>
  <c r="Z100" i="17" s="1"/>
  <c r="AA100" i="17" a="1"/>
  <c r="AA100" i="17" s="1"/>
  <c r="AB100" i="17" a="1"/>
  <c r="AB100" i="17" s="1"/>
  <c r="AC100" i="17" a="1"/>
  <c r="AC100" i="17" s="1"/>
  <c r="AD100" i="17" a="1"/>
  <c r="AD100" i="17" s="1"/>
  <c r="AE100" i="17" a="1"/>
  <c r="AE100" i="17" s="1"/>
  <c r="AF100" i="17" a="1"/>
  <c r="AF100" i="17" s="1"/>
  <c r="AG100" i="17" a="1"/>
  <c r="AG100" i="17" s="1"/>
  <c r="AH100" i="17" a="1"/>
  <c r="AH100" i="17" s="1"/>
  <c r="AI100" i="17" a="1"/>
  <c r="AI100" i="17" s="1"/>
  <c r="AJ100" i="17" a="1"/>
  <c r="AJ100" i="17" s="1"/>
  <c r="AK100" i="17" a="1"/>
  <c r="AK100" i="17" s="1"/>
  <c r="AL100" i="17" a="1"/>
  <c r="AL100" i="17" s="1"/>
  <c r="AM100" i="17" a="1"/>
  <c r="AM100" i="17" s="1"/>
  <c r="AN100" i="17" a="1"/>
  <c r="AN100" i="17" s="1"/>
  <c r="AO100" i="17" a="1"/>
  <c r="AO100" i="17" s="1"/>
  <c r="AP100" i="17" a="1"/>
  <c r="AP100" i="17" s="1"/>
  <c r="AQ100" i="17" a="1"/>
  <c r="AQ100" i="17" s="1"/>
  <c r="AR100" i="17" a="1"/>
  <c r="AR100" i="17" s="1"/>
  <c r="AS100" i="17" a="1"/>
  <c r="AS100" i="17" s="1"/>
  <c r="AT100" i="17" a="1"/>
  <c r="AT100" i="17" s="1"/>
  <c r="Z101" i="17" a="1"/>
  <c r="Z101" i="17" s="1"/>
  <c r="AA101" i="17" a="1"/>
  <c r="AA101" i="17" s="1"/>
  <c r="AB101" i="17" a="1"/>
  <c r="AB101" i="17" s="1"/>
  <c r="AC101" i="17" a="1"/>
  <c r="AC101" i="17" s="1"/>
  <c r="AD101" i="17" a="1"/>
  <c r="AD101" i="17" s="1"/>
  <c r="AE101" i="17" a="1"/>
  <c r="AE101" i="17" s="1"/>
  <c r="AF101" i="17" a="1"/>
  <c r="AF101" i="17" s="1"/>
  <c r="AG101" i="17" a="1"/>
  <c r="AG101" i="17" s="1"/>
  <c r="AH101" i="17" a="1"/>
  <c r="AH101" i="17" s="1"/>
  <c r="AI101" i="17" a="1"/>
  <c r="AI101" i="17" s="1"/>
  <c r="AJ101" i="17" a="1"/>
  <c r="AJ101" i="17" s="1"/>
  <c r="AK101" i="17" a="1"/>
  <c r="AK101" i="17" s="1"/>
  <c r="AL101" i="17" a="1"/>
  <c r="AL101" i="17" s="1"/>
  <c r="AM101" i="17" a="1"/>
  <c r="AM101" i="17" s="1"/>
  <c r="AN101" i="17" a="1"/>
  <c r="AN101" i="17" s="1"/>
  <c r="AO101" i="17" a="1"/>
  <c r="AO101" i="17" s="1"/>
  <c r="AP101" i="17" a="1"/>
  <c r="AP101" i="17" s="1"/>
  <c r="AQ101" i="17" a="1"/>
  <c r="AQ101" i="17" s="1"/>
  <c r="AR101" i="17" a="1"/>
  <c r="AR101" i="17" s="1"/>
  <c r="AS101" i="17" a="1"/>
  <c r="AS101" i="17" s="1"/>
  <c r="AT101" i="17" a="1"/>
  <c r="AT101" i="17" s="1"/>
  <c r="Z102" i="17" a="1"/>
  <c r="Z102" i="17" s="1"/>
  <c r="AA102" i="17" a="1"/>
  <c r="AA102" i="17" s="1"/>
  <c r="AB102" i="17" a="1"/>
  <c r="AB102" i="17" s="1"/>
  <c r="AC102" i="17" a="1"/>
  <c r="AC102" i="17" s="1"/>
  <c r="AD102" i="17" a="1"/>
  <c r="AD102" i="17" s="1"/>
  <c r="AE102" i="17" a="1"/>
  <c r="AE102" i="17" s="1"/>
  <c r="AF102" i="17" a="1"/>
  <c r="AF102" i="17" s="1"/>
  <c r="AG102" i="17" a="1"/>
  <c r="AG102" i="17" s="1"/>
  <c r="AH102" i="17" a="1"/>
  <c r="AH102" i="17" s="1"/>
  <c r="AI102" i="17" a="1"/>
  <c r="AI102" i="17" s="1"/>
  <c r="AJ102" i="17" a="1"/>
  <c r="AJ102" i="17" s="1"/>
  <c r="AK102" i="17" a="1"/>
  <c r="AK102" i="17" s="1"/>
  <c r="AL102" i="17" a="1"/>
  <c r="AL102" i="17" s="1"/>
  <c r="AM102" i="17" a="1"/>
  <c r="AM102" i="17" s="1"/>
  <c r="AN102" i="17" a="1"/>
  <c r="AN102" i="17" s="1"/>
  <c r="AO102" i="17" a="1"/>
  <c r="AO102" i="17" s="1"/>
  <c r="AP102" i="17" a="1"/>
  <c r="AP102" i="17" s="1"/>
  <c r="AQ102" i="17" a="1"/>
  <c r="AQ102" i="17" s="1"/>
  <c r="AR102" i="17" a="1"/>
  <c r="AR102" i="17" s="1"/>
  <c r="AS102" i="17" a="1"/>
  <c r="AS102" i="17" s="1"/>
  <c r="AT102" i="17" a="1"/>
  <c r="AT102" i="17" s="1"/>
  <c r="Z103" i="17" a="1"/>
  <c r="Z103" i="17" s="1"/>
  <c r="AA103" i="17" a="1"/>
  <c r="AA103" i="17" s="1"/>
  <c r="AB103" i="17" a="1"/>
  <c r="AB103" i="17" s="1"/>
  <c r="AC103" i="17" a="1"/>
  <c r="AC103" i="17" s="1"/>
  <c r="AD103" i="17" a="1"/>
  <c r="AD103" i="17" s="1"/>
  <c r="AE103" i="17" a="1"/>
  <c r="AE103" i="17" s="1"/>
  <c r="AF103" i="17" a="1"/>
  <c r="AF103" i="17" s="1"/>
  <c r="AG103" i="17" a="1"/>
  <c r="AG103" i="17" s="1"/>
  <c r="AH103" i="17" a="1"/>
  <c r="AH103" i="17" s="1"/>
  <c r="AI103" i="17" a="1"/>
  <c r="AI103" i="17" s="1"/>
  <c r="AJ103" i="17" a="1"/>
  <c r="AJ103" i="17" s="1"/>
  <c r="AK103" i="17" a="1"/>
  <c r="AK103" i="17" s="1"/>
  <c r="AL103" i="17" a="1"/>
  <c r="AL103" i="17" s="1"/>
  <c r="AM103" i="17" a="1"/>
  <c r="AM103" i="17" s="1"/>
  <c r="AN103" i="17" a="1"/>
  <c r="AN103" i="17" s="1"/>
  <c r="AO103" i="17" a="1"/>
  <c r="AO103" i="17" s="1"/>
  <c r="AP103" i="17" a="1"/>
  <c r="AP103" i="17" s="1"/>
  <c r="AQ103" i="17" a="1"/>
  <c r="AQ103" i="17" s="1"/>
  <c r="AR103" i="17" a="1"/>
  <c r="AR103" i="17" s="1"/>
  <c r="AS103" i="17" a="1"/>
  <c r="AS103" i="17" s="1"/>
  <c r="AT103" i="17" a="1"/>
  <c r="AT103" i="17" s="1"/>
  <c r="Z104" i="17" a="1"/>
  <c r="Z104" i="17" s="1"/>
  <c r="AA104" i="17" a="1"/>
  <c r="AA104" i="17" s="1"/>
  <c r="AB104" i="17" a="1"/>
  <c r="AB104" i="17" s="1"/>
  <c r="AC104" i="17" a="1"/>
  <c r="AC104" i="17" s="1"/>
  <c r="AD104" i="17" a="1"/>
  <c r="AD104" i="17" s="1"/>
  <c r="AE104" i="17" a="1"/>
  <c r="AE104" i="17" s="1"/>
  <c r="AF104" i="17" a="1"/>
  <c r="AF104" i="17" s="1"/>
  <c r="AG104" i="17" a="1"/>
  <c r="AG104" i="17" s="1"/>
  <c r="AH104" i="17" a="1"/>
  <c r="AH104" i="17" s="1"/>
  <c r="AI104" i="17" a="1"/>
  <c r="AI104" i="17" s="1"/>
  <c r="AJ104" i="17" a="1"/>
  <c r="AJ104" i="17" s="1"/>
  <c r="AK104" i="17" a="1"/>
  <c r="AK104" i="17" s="1"/>
  <c r="AL104" i="17" a="1"/>
  <c r="AL104" i="17" s="1"/>
  <c r="AM104" i="17" a="1"/>
  <c r="AM104" i="17" s="1"/>
  <c r="AN104" i="17" a="1"/>
  <c r="AN104" i="17" s="1"/>
  <c r="AO104" i="17" a="1"/>
  <c r="AO104" i="17" s="1"/>
  <c r="AP104" i="17" a="1"/>
  <c r="AP104" i="17" s="1"/>
  <c r="AQ104" i="17" a="1"/>
  <c r="AQ104" i="17" s="1"/>
  <c r="AR104" i="17" a="1"/>
  <c r="AR104" i="17" s="1"/>
  <c r="AS104" i="17" a="1"/>
  <c r="AS104" i="17" s="1"/>
  <c r="AT104" i="17" a="1"/>
  <c r="AT104" i="17" s="1"/>
  <c r="Z105" i="17" a="1"/>
  <c r="Z105" i="17" s="1"/>
  <c r="AA105" i="17" a="1"/>
  <c r="AA105" i="17" s="1"/>
  <c r="AB105" i="17" a="1"/>
  <c r="AB105" i="17" s="1"/>
  <c r="AC105" i="17" a="1"/>
  <c r="AC105" i="17" s="1"/>
  <c r="AD105" i="17" a="1"/>
  <c r="AD105" i="17" s="1"/>
  <c r="AE105" i="17" a="1"/>
  <c r="AE105" i="17" s="1"/>
  <c r="AF105" i="17" a="1"/>
  <c r="AF105" i="17" s="1"/>
  <c r="AG105" i="17" a="1"/>
  <c r="AG105" i="17" s="1"/>
  <c r="AH105" i="17" a="1"/>
  <c r="AH105" i="17" s="1"/>
  <c r="AI105" i="17" a="1"/>
  <c r="AI105" i="17" s="1"/>
  <c r="AJ105" i="17" a="1"/>
  <c r="AJ105" i="17" s="1"/>
  <c r="AK105" i="17" a="1"/>
  <c r="AK105" i="17" s="1"/>
  <c r="AL105" i="17" a="1"/>
  <c r="AL105" i="17" s="1"/>
  <c r="AM105" i="17" a="1"/>
  <c r="AM105" i="17" s="1"/>
  <c r="AN105" i="17" a="1"/>
  <c r="AN105" i="17" s="1"/>
  <c r="AO105" i="17" a="1"/>
  <c r="AO105" i="17" s="1"/>
  <c r="AP105" i="17" a="1"/>
  <c r="AP105" i="17" s="1"/>
  <c r="AQ105" i="17" a="1"/>
  <c r="AQ105" i="17" s="1"/>
  <c r="AR105" i="17" a="1"/>
  <c r="AR105" i="17" s="1"/>
  <c r="AS105" i="17" a="1"/>
  <c r="AS105" i="17" s="1"/>
  <c r="AT105" i="17" a="1"/>
  <c r="AT105" i="17" s="1"/>
  <c r="Z106" i="17" a="1"/>
  <c r="Z106" i="17" s="1"/>
  <c r="AA106" i="17" a="1"/>
  <c r="AA106" i="17" s="1"/>
  <c r="AB106" i="17" a="1"/>
  <c r="AB106" i="17" s="1"/>
  <c r="AC106" i="17" a="1"/>
  <c r="AC106" i="17" s="1"/>
  <c r="AD106" i="17" a="1"/>
  <c r="AD106" i="17" s="1"/>
  <c r="AE106" i="17" a="1"/>
  <c r="AE106" i="17" s="1"/>
  <c r="AF106" i="17" a="1"/>
  <c r="AF106" i="17" s="1"/>
  <c r="AG106" i="17" a="1"/>
  <c r="AG106" i="17" s="1"/>
  <c r="AH106" i="17" a="1"/>
  <c r="AH106" i="17" s="1"/>
  <c r="AI106" i="17" a="1"/>
  <c r="AI106" i="17" s="1"/>
  <c r="AJ106" i="17" a="1"/>
  <c r="AJ106" i="17" s="1"/>
  <c r="AK106" i="17" a="1"/>
  <c r="AK106" i="17" s="1"/>
  <c r="AL106" i="17" a="1"/>
  <c r="AL106" i="17" s="1"/>
  <c r="AM106" i="17" a="1"/>
  <c r="AM106" i="17" s="1"/>
  <c r="AN106" i="17" a="1"/>
  <c r="AN106" i="17" s="1"/>
  <c r="AO106" i="17" a="1"/>
  <c r="AO106" i="17" s="1"/>
  <c r="AP106" i="17" a="1"/>
  <c r="AP106" i="17" s="1"/>
  <c r="AQ106" i="17" a="1"/>
  <c r="AQ106" i="17" s="1"/>
  <c r="AR106" i="17" a="1"/>
  <c r="AR106" i="17" s="1"/>
  <c r="AS106" i="17" a="1"/>
  <c r="AS106" i="17" s="1"/>
  <c r="AT106" i="17" a="1"/>
  <c r="AT106" i="17" s="1"/>
  <c r="Z107" i="17" a="1"/>
  <c r="Z107" i="17" s="1"/>
  <c r="AA107" i="17" a="1"/>
  <c r="AA107" i="17" s="1"/>
  <c r="AB107" i="17" a="1"/>
  <c r="AB107" i="17" s="1"/>
  <c r="AC107" i="17" a="1"/>
  <c r="AC107" i="17" s="1"/>
  <c r="AD107" i="17" a="1"/>
  <c r="AD107" i="17" s="1"/>
  <c r="AE107" i="17" a="1"/>
  <c r="AE107" i="17" s="1"/>
  <c r="AF107" i="17" a="1"/>
  <c r="AF107" i="17" s="1"/>
  <c r="AG107" i="17" a="1"/>
  <c r="AG107" i="17" s="1"/>
  <c r="AH107" i="17" a="1"/>
  <c r="AH107" i="17" s="1"/>
  <c r="AI107" i="17" a="1"/>
  <c r="AI107" i="17" s="1"/>
  <c r="AJ107" i="17" a="1"/>
  <c r="AJ107" i="17" s="1"/>
  <c r="AK107" i="17" a="1"/>
  <c r="AK107" i="17" s="1"/>
  <c r="AL107" i="17" a="1"/>
  <c r="AL107" i="17" s="1"/>
  <c r="AM107" i="17" a="1"/>
  <c r="AM107" i="17" s="1"/>
  <c r="AN107" i="17" a="1"/>
  <c r="AN107" i="17" s="1"/>
  <c r="AO107" i="17" a="1"/>
  <c r="AO107" i="17" s="1"/>
  <c r="AP107" i="17" a="1"/>
  <c r="AP107" i="17" s="1"/>
  <c r="AQ107" i="17" a="1"/>
  <c r="AQ107" i="17" s="1"/>
  <c r="AR107" i="17" a="1"/>
  <c r="AR107" i="17" s="1"/>
  <c r="AS107" i="17" a="1"/>
  <c r="AS107" i="17" s="1"/>
  <c r="AT107" i="17" a="1"/>
  <c r="AT107" i="17" s="1"/>
  <c r="Z108" i="17" a="1"/>
  <c r="Z108" i="17" s="1"/>
  <c r="AA108" i="17" a="1"/>
  <c r="AA108" i="17" s="1"/>
  <c r="AB108" i="17" a="1"/>
  <c r="AB108" i="17" s="1"/>
  <c r="AC108" i="17" a="1"/>
  <c r="AC108" i="17" s="1"/>
  <c r="AD108" i="17" a="1"/>
  <c r="AD108" i="17" s="1"/>
  <c r="AE108" i="17" a="1"/>
  <c r="AE108" i="17" s="1"/>
  <c r="AF108" i="17" a="1"/>
  <c r="AF108" i="17" s="1"/>
  <c r="AG108" i="17" a="1"/>
  <c r="AG108" i="17" s="1"/>
  <c r="AH108" i="17" a="1"/>
  <c r="AH108" i="17" s="1"/>
  <c r="AI108" i="17" a="1"/>
  <c r="AI108" i="17" s="1"/>
  <c r="AJ108" i="17" a="1"/>
  <c r="AJ108" i="17" s="1"/>
  <c r="AK108" i="17" a="1"/>
  <c r="AK108" i="17" s="1"/>
  <c r="AL108" i="17" a="1"/>
  <c r="AL108" i="17" s="1"/>
  <c r="AM108" i="17" a="1"/>
  <c r="AM108" i="17" s="1"/>
  <c r="AN108" i="17" a="1"/>
  <c r="AN108" i="17" s="1"/>
  <c r="AO108" i="17" a="1"/>
  <c r="AO108" i="17" s="1"/>
  <c r="AP108" i="17" a="1"/>
  <c r="AP108" i="17" s="1"/>
  <c r="AQ108" i="17" a="1"/>
  <c r="AQ108" i="17" s="1"/>
  <c r="AR108" i="17" a="1"/>
  <c r="AR108" i="17" s="1"/>
  <c r="AS108" i="17" a="1"/>
  <c r="AS108" i="17" s="1"/>
  <c r="AT108" i="17" a="1"/>
  <c r="AT108" i="17" s="1"/>
  <c r="Z109" i="17" a="1"/>
  <c r="Z109" i="17" s="1"/>
  <c r="AA109" i="17" a="1"/>
  <c r="AA109" i="17" s="1"/>
  <c r="AB109" i="17" a="1"/>
  <c r="AB109" i="17" s="1"/>
  <c r="AC109" i="17" a="1"/>
  <c r="AC109" i="17" s="1"/>
  <c r="AD109" i="17" a="1"/>
  <c r="AD109" i="17" s="1"/>
  <c r="AE109" i="17" a="1"/>
  <c r="AE109" i="17" s="1"/>
  <c r="AF109" i="17" a="1"/>
  <c r="AF109" i="17" s="1"/>
  <c r="AG109" i="17" a="1"/>
  <c r="AG109" i="17" s="1"/>
  <c r="AH109" i="17" a="1"/>
  <c r="AH109" i="17" s="1"/>
  <c r="AI109" i="17" a="1"/>
  <c r="AI109" i="17" s="1"/>
  <c r="AJ109" i="17" a="1"/>
  <c r="AJ109" i="17" s="1"/>
  <c r="AK109" i="17" a="1"/>
  <c r="AK109" i="17" s="1"/>
  <c r="AL109" i="17" a="1"/>
  <c r="AL109" i="17" s="1"/>
  <c r="AM109" i="17" a="1"/>
  <c r="AM109" i="17" s="1"/>
  <c r="AN109" i="17" a="1"/>
  <c r="AN109" i="17" s="1"/>
  <c r="AO109" i="17" a="1"/>
  <c r="AO109" i="17" s="1"/>
  <c r="AP109" i="17" a="1"/>
  <c r="AP109" i="17" s="1"/>
  <c r="AQ109" i="17" a="1"/>
  <c r="AQ109" i="17" s="1"/>
  <c r="AR109" i="17" a="1"/>
  <c r="AR109" i="17" s="1"/>
  <c r="AS109" i="17" a="1"/>
  <c r="AS109" i="17" s="1"/>
  <c r="AT109" i="17" a="1"/>
  <c r="AT109" i="17" s="1"/>
  <c r="Z110" i="17" a="1"/>
  <c r="Z110" i="17" s="1"/>
  <c r="AA110" i="17" a="1"/>
  <c r="AA110" i="17" s="1"/>
  <c r="AB110" i="17" a="1"/>
  <c r="AB110" i="17" s="1"/>
  <c r="AC110" i="17" a="1"/>
  <c r="AC110" i="17" s="1"/>
  <c r="AD110" i="17" a="1"/>
  <c r="AD110" i="17" s="1"/>
  <c r="AE110" i="17" a="1"/>
  <c r="AE110" i="17" s="1"/>
  <c r="AF110" i="17" a="1"/>
  <c r="AF110" i="17" s="1"/>
  <c r="AG110" i="17" a="1"/>
  <c r="AG110" i="17" s="1"/>
  <c r="AH110" i="17" a="1"/>
  <c r="AH110" i="17" s="1"/>
  <c r="AI110" i="17" a="1"/>
  <c r="AI110" i="17" s="1"/>
  <c r="AJ110" i="17" a="1"/>
  <c r="AJ110" i="17" s="1"/>
  <c r="AK110" i="17" a="1"/>
  <c r="AK110" i="17" s="1"/>
  <c r="AL110" i="17" a="1"/>
  <c r="AL110" i="17" s="1"/>
  <c r="AM110" i="17" a="1"/>
  <c r="AM110" i="17" s="1"/>
  <c r="AN110" i="17" a="1"/>
  <c r="AN110" i="17" s="1"/>
  <c r="AO110" i="17" a="1"/>
  <c r="AO110" i="17" s="1"/>
  <c r="AP110" i="17" a="1"/>
  <c r="AP110" i="17" s="1"/>
  <c r="AQ110" i="17" a="1"/>
  <c r="AQ110" i="17" s="1"/>
  <c r="AR110" i="17" a="1"/>
  <c r="AR110" i="17" s="1"/>
  <c r="AS110" i="17" a="1"/>
  <c r="AS110" i="17" s="1"/>
  <c r="AT110" i="17" a="1"/>
  <c r="AT110" i="17" s="1"/>
  <c r="Z111" i="17" a="1"/>
  <c r="Z111" i="17" s="1"/>
  <c r="AA111" i="17" a="1"/>
  <c r="AA111" i="17" s="1"/>
  <c r="AB111" i="17" a="1"/>
  <c r="AB111" i="17" s="1"/>
  <c r="AC111" i="17" a="1"/>
  <c r="AC111" i="17" s="1"/>
  <c r="AD111" i="17" a="1"/>
  <c r="AD111" i="17" s="1"/>
  <c r="AE111" i="17" a="1"/>
  <c r="AE111" i="17" s="1"/>
  <c r="AF111" i="17" a="1"/>
  <c r="AF111" i="17" s="1"/>
  <c r="AG111" i="17" a="1"/>
  <c r="AG111" i="17" s="1"/>
  <c r="AH111" i="17" a="1"/>
  <c r="AH111" i="17" s="1"/>
  <c r="AI111" i="17" a="1"/>
  <c r="AI111" i="17" s="1"/>
  <c r="AJ111" i="17" a="1"/>
  <c r="AJ111" i="17" s="1"/>
  <c r="AK111" i="17" a="1"/>
  <c r="AK111" i="17" s="1"/>
  <c r="AL111" i="17" a="1"/>
  <c r="AL111" i="17" s="1"/>
  <c r="AM111" i="17" a="1"/>
  <c r="AM111" i="17" s="1"/>
  <c r="AN111" i="17" a="1"/>
  <c r="AN111" i="17" s="1"/>
  <c r="AO111" i="17" a="1"/>
  <c r="AO111" i="17" s="1"/>
  <c r="AP111" i="17" a="1"/>
  <c r="AP111" i="17" s="1"/>
  <c r="AQ111" i="17" a="1"/>
  <c r="AQ111" i="17" s="1"/>
  <c r="AR111" i="17" a="1"/>
  <c r="AR111" i="17" s="1"/>
  <c r="AS111" i="17" a="1"/>
  <c r="AS111" i="17" s="1"/>
  <c r="AT111" i="17" a="1"/>
  <c r="AT111" i="17" s="1"/>
  <c r="Z112" i="17" a="1"/>
  <c r="Z112" i="17" s="1"/>
  <c r="AA112" i="17" a="1"/>
  <c r="AA112" i="17" s="1"/>
  <c r="AB112" i="17" a="1"/>
  <c r="AB112" i="17" s="1"/>
  <c r="AC112" i="17" a="1"/>
  <c r="AC112" i="17" s="1"/>
  <c r="AD112" i="17" a="1"/>
  <c r="AD112" i="17" s="1"/>
  <c r="AE112" i="17" a="1"/>
  <c r="AE112" i="17" s="1"/>
  <c r="AF112" i="17" a="1"/>
  <c r="AF112" i="17" s="1"/>
  <c r="AG112" i="17" a="1"/>
  <c r="AG112" i="17" s="1"/>
  <c r="AH112" i="17" a="1"/>
  <c r="AH112" i="17" s="1"/>
  <c r="AI112" i="17" a="1"/>
  <c r="AI112" i="17" s="1"/>
  <c r="AJ112" i="17" a="1"/>
  <c r="AJ112" i="17" s="1"/>
  <c r="AK112" i="17" a="1"/>
  <c r="AK112" i="17" s="1"/>
  <c r="AL112" i="17" a="1"/>
  <c r="AL112" i="17" s="1"/>
  <c r="AM112" i="17" a="1"/>
  <c r="AM112" i="17" s="1"/>
  <c r="AN112" i="17" a="1"/>
  <c r="AN112" i="17" s="1"/>
  <c r="AO112" i="17" a="1"/>
  <c r="AO112" i="17" s="1"/>
  <c r="AP112" i="17" a="1"/>
  <c r="AP112" i="17" s="1"/>
  <c r="AQ112" i="17" a="1"/>
  <c r="AQ112" i="17" s="1"/>
  <c r="AR112" i="17" a="1"/>
  <c r="AR112" i="17" s="1"/>
  <c r="AS112" i="17" a="1"/>
  <c r="AS112" i="17" s="1"/>
  <c r="AT112" i="17" a="1"/>
  <c r="AT112" i="17" s="1"/>
  <c r="Z113" i="17" a="1"/>
  <c r="Z113" i="17" s="1"/>
  <c r="AA113" i="17" a="1"/>
  <c r="AA113" i="17" s="1"/>
  <c r="AB113" i="17" a="1"/>
  <c r="AB113" i="17" s="1"/>
  <c r="AC113" i="17" a="1"/>
  <c r="AC113" i="17" s="1"/>
  <c r="AD113" i="17" a="1"/>
  <c r="AD113" i="17" s="1"/>
  <c r="AE113" i="17" a="1"/>
  <c r="AE113" i="17" s="1"/>
  <c r="AF113" i="17" a="1"/>
  <c r="AF113" i="17" s="1"/>
  <c r="AG113" i="17" a="1"/>
  <c r="AG113" i="17" s="1"/>
  <c r="AH113" i="17" a="1"/>
  <c r="AH113" i="17" s="1"/>
  <c r="AI113" i="17" a="1"/>
  <c r="AI113" i="17" s="1"/>
  <c r="AJ113" i="17" a="1"/>
  <c r="AJ113" i="17" s="1"/>
  <c r="AK113" i="17" a="1"/>
  <c r="AK113" i="17" s="1"/>
  <c r="AL113" i="17" a="1"/>
  <c r="AL113" i="17" s="1"/>
  <c r="AM113" i="17" a="1"/>
  <c r="AM113" i="17" s="1"/>
  <c r="AN113" i="17" a="1"/>
  <c r="AN113" i="17" s="1"/>
  <c r="AO113" i="17" a="1"/>
  <c r="AO113" i="17" s="1"/>
  <c r="AP113" i="17" a="1"/>
  <c r="AP113" i="17" s="1"/>
  <c r="AQ113" i="17" a="1"/>
  <c r="AQ113" i="17" s="1"/>
  <c r="AR113" i="17" a="1"/>
  <c r="AR113" i="17" s="1"/>
  <c r="AS113" i="17" a="1"/>
  <c r="AS113" i="17" s="1"/>
  <c r="AT113" i="17" a="1"/>
  <c r="AT113" i="17" s="1"/>
  <c r="Z114" i="17" a="1"/>
  <c r="Z114" i="17" s="1"/>
  <c r="AA114" i="17" a="1"/>
  <c r="AA114" i="17" s="1"/>
  <c r="AB114" i="17" a="1"/>
  <c r="AB114" i="17" s="1"/>
  <c r="AC114" i="17" a="1"/>
  <c r="AC114" i="17" s="1"/>
  <c r="AD114" i="17" a="1"/>
  <c r="AD114" i="17" s="1"/>
  <c r="AE114" i="17" a="1"/>
  <c r="AE114" i="17" s="1"/>
  <c r="AF114" i="17" a="1"/>
  <c r="AF114" i="17" s="1"/>
  <c r="AG114" i="17" a="1"/>
  <c r="AG114" i="17" s="1"/>
  <c r="AH114" i="17" a="1"/>
  <c r="AH114" i="17" s="1"/>
  <c r="AI114" i="17" a="1"/>
  <c r="AI114" i="17" s="1"/>
  <c r="AJ114" i="17" a="1"/>
  <c r="AJ114" i="17" s="1"/>
  <c r="AK114" i="17" a="1"/>
  <c r="AK114" i="17" s="1"/>
  <c r="AL114" i="17" a="1"/>
  <c r="AL114" i="17" s="1"/>
  <c r="AM114" i="17" a="1"/>
  <c r="AM114" i="17" s="1"/>
  <c r="AN114" i="17" a="1"/>
  <c r="AN114" i="17" s="1"/>
  <c r="AO114" i="17" a="1"/>
  <c r="AO114" i="17" s="1"/>
  <c r="AP114" i="17" a="1"/>
  <c r="AP114" i="17" s="1"/>
  <c r="AQ114" i="17" a="1"/>
  <c r="AQ114" i="17" s="1"/>
  <c r="AR114" i="17" a="1"/>
  <c r="AR114" i="17" s="1"/>
  <c r="AS114" i="17" a="1"/>
  <c r="AS114" i="17" s="1"/>
  <c r="AT114" i="17" a="1"/>
  <c r="AT114" i="17" s="1"/>
  <c r="Z115" i="17" a="1"/>
  <c r="Z115" i="17" s="1"/>
  <c r="AA115" i="17" a="1"/>
  <c r="AA115" i="17" s="1"/>
  <c r="AB115" i="17" a="1"/>
  <c r="AB115" i="17" s="1"/>
  <c r="AC115" i="17" a="1"/>
  <c r="AC115" i="17" s="1"/>
  <c r="AD115" i="17" a="1"/>
  <c r="AD115" i="17" s="1"/>
  <c r="AE115" i="17" a="1"/>
  <c r="AE115" i="17" s="1"/>
  <c r="AF115" i="17" a="1"/>
  <c r="AF115" i="17" s="1"/>
  <c r="AG115" i="17" a="1"/>
  <c r="AG115" i="17" s="1"/>
  <c r="AH115" i="17" a="1"/>
  <c r="AH115" i="17" s="1"/>
  <c r="AI115" i="17" a="1"/>
  <c r="AI115" i="17" s="1"/>
  <c r="AJ115" i="17" a="1"/>
  <c r="AJ115" i="17" s="1"/>
  <c r="AK115" i="17" a="1"/>
  <c r="AK115" i="17" s="1"/>
  <c r="AL115" i="17" a="1"/>
  <c r="AL115" i="17" s="1"/>
  <c r="AM115" i="17" a="1"/>
  <c r="AM115" i="17" s="1"/>
  <c r="AN115" i="17" a="1"/>
  <c r="AN115" i="17" s="1"/>
  <c r="AO115" i="17" a="1"/>
  <c r="AO115" i="17" s="1"/>
  <c r="AP115" i="17" a="1"/>
  <c r="AP115" i="17" s="1"/>
  <c r="AQ115" i="17" a="1"/>
  <c r="AQ115" i="17" s="1"/>
  <c r="AR115" i="17" a="1"/>
  <c r="AR115" i="17" s="1"/>
  <c r="AS115" i="17" a="1"/>
  <c r="AS115" i="17" s="1"/>
  <c r="AT115" i="17" a="1"/>
  <c r="AT115" i="17" s="1"/>
  <c r="Z116" i="17" a="1"/>
  <c r="Z116" i="17" s="1"/>
  <c r="AA116" i="17" a="1"/>
  <c r="AA116" i="17" s="1"/>
  <c r="AB116" i="17" a="1"/>
  <c r="AB116" i="17" s="1"/>
  <c r="AC116" i="17" a="1"/>
  <c r="AC116" i="17" s="1"/>
  <c r="AD116" i="17" a="1"/>
  <c r="AD116" i="17" s="1"/>
  <c r="AE116" i="17" a="1"/>
  <c r="AE116" i="17" s="1"/>
  <c r="AF116" i="17" a="1"/>
  <c r="AF116" i="17" s="1"/>
  <c r="AG116" i="17" a="1"/>
  <c r="AG116" i="17" s="1"/>
  <c r="AH116" i="17" a="1"/>
  <c r="AH116" i="17" s="1"/>
  <c r="AI116" i="17" a="1"/>
  <c r="AI116" i="17" s="1"/>
  <c r="AJ116" i="17" a="1"/>
  <c r="AJ116" i="17" s="1"/>
  <c r="AK116" i="17" a="1"/>
  <c r="AK116" i="17" s="1"/>
  <c r="AL116" i="17" a="1"/>
  <c r="AL116" i="17" s="1"/>
  <c r="AM116" i="17" a="1"/>
  <c r="AM116" i="17" s="1"/>
  <c r="AN116" i="17" a="1"/>
  <c r="AN116" i="17" s="1"/>
  <c r="AO116" i="17" a="1"/>
  <c r="AO116" i="17" s="1"/>
  <c r="AP116" i="17" a="1"/>
  <c r="AP116" i="17" s="1"/>
  <c r="AQ116" i="17" a="1"/>
  <c r="AQ116" i="17" s="1"/>
  <c r="AR116" i="17" a="1"/>
  <c r="AR116" i="17" s="1"/>
  <c r="AS116" i="17" a="1"/>
  <c r="AS116" i="17" s="1"/>
  <c r="AT116" i="17" a="1"/>
  <c r="AT116" i="17" s="1"/>
  <c r="Z117" i="17" a="1"/>
  <c r="Z117" i="17" s="1"/>
  <c r="AA117" i="17" a="1"/>
  <c r="AA117" i="17" s="1"/>
  <c r="AB117" i="17" a="1"/>
  <c r="AB117" i="17" s="1"/>
  <c r="AC117" i="17" a="1"/>
  <c r="AC117" i="17" s="1"/>
  <c r="AD117" i="17" a="1"/>
  <c r="AD117" i="17" s="1"/>
  <c r="AE117" i="17" a="1"/>
  <c r="AE117" i="17" s="1"/>
  <c r="AF117" i="17" a="1"/>
  <c r="AF117" i="17" s="1"/>
  <c r="AG117" i="17" a="1"/>
  <c r="AG117" i="17" s="1"/>
  <c r="AH117" i="17" a="1"/>
  <c r="AH117" i="17" s="1"/>
  <c r="AI117" i="17" a="1"/>
  <c r="AI117" i="17" s="1"/>
  <c r="AJ117" i="17" a="1"/>
  <c r="AJ117" i="17" s="1"/>
  <c r="AK117" i="17" a="1"/>
  <c r="AK117" i="17" s="1"/>
  <c r="AL117" i="17" a="1"/>
  <c r="AL117" i="17" s="1"/>
  <c r="AM117" i="17" a="1"/>
  <c r="AM117" i="17" s="1"/>
  <c r="AN117" i="17" a="1"/>
  <c r="AN117" i="17" s="1"/>
  <c r="AO117" i="17" a="1"/>
  <c r="AO117" i="17" s="1"/>
  <c r="AP117" i="17" a="1"/>
  <c r="AP117" i="17" s="1"/>
  <c r="AQ117" i="17" a="1"/>
  <c r="AQ117" i="17" s="1"/>
  <c r="AR117" i="17" a="1"/>
  <c r="AR117" i="17" s="1"/>
  <c r="AS117" i="17" a="1"/>
  <c r="AS117" i="17" s="1"/>
  <c r="AT117" i="17" a="1"/>
  <c r="AT117" i="17" s="1"/>
  <c r="Z118" i="17" a="1"/>
  <c r="Z118" i="17" s="1"/>
  <c r="AA118" i="17" a="1"/>
  <c r="AA118" i="17" s="1"/>
  <c r="AB118" i="17" a="1"/>
  <c r="AB118" i="17" s="1"/>
  <c r="AC118" i="17" a="1"/>
  <c r="AC118" i="17" s="1"/>
  <c r="AD118" i="17" a="1"/>
  <c r="AD118" i="17" s="1"/>
  <c r="AE118" i="17" a="1"/>
  <c r="AE118" i="17" s="1"/>
  <c r="AF118" i="17" a="1"/>
  <c r="AF118" i="17" s="1"/>
  <c r="AG118" i="17" a="1"/>
  <c r="AG118" i="17" s="1"/>
  <c r="AH118" i="17" a="1"/>
  <c r="AH118" i="17" s="1"/>
  <c r="AI118" i="17" a="1"/>
  <c r="AI118" i="17" s="1"/>
  <c r="AJ118" i="17" a="1"/>
  <c r="AJ118" i="17" s="1"/>
  <c r="AK118" i="17" a="1"/>
  <c r="AK118" i="17" s="1"/>
  <c r="AL118" i="17" a="1"/>
  <c r="AL118" i="17" s="1"/>
  <c r="AM118" i="17" a="1"/>
  <c r="AM118" i="17" s="1"/>
  <c r="AN118" i="17" a="1"/>
  <c r="AN118" i="17" s="1"/>
  <c r="AO118" i="17" a="1"/>
  <c r="AO118" i="17" s="1"/>
  <c r="AP118" i="17" a="1"/>
  <c r="AP118" i="17" s="1"/>
  <c r="AQ118" i="17" a="1"/>
  <c r="AQ118" i="17" s="1"/>
  <c r="AR118" i="17" a="1"/>
  <c r="AR118" i="17" s="1"/>
  <c r="AS118" i="17" a="1"/>
  <c r="AS118" i="17" s="1"/>
  <c r="AT118" i="17" a="1"/>
  <c r="AT118" i="17" s="1"/>
  <c r="Z119" i="17" a="1"/>
  <c r="Z119" i="17" s="1"/>
  <c r="AA119" i="17" a="1"/>
  <c r="AA119" i="17" s="1"/>
  <c r="AB119" i="17" a="1"/>
  <c r="AB119" i="17" s="1"/>
  <c r="AC119" i="17" a="1"/>
  <c r="AC119" i="17" s="1"/>
  <c r="AD119" i="17" a="1"/>
  <c r="AD119" i="17" s="1"/>
  <c r="AE119" i="17" a="1"/>
  <c r="AE119" i="17" s="1"/>
  <c r="AF119" i="17" a="1"/>
  <c r="AF119" i="17" s="1"/>
  <c r="AG119" i="17" a="1"/>
  <c r="AG119" i="17" s="1"/>
  <c r="AH119" i="17" a="1"/>
  <c r="AH119" i="17" s="1"/>
  <c r="AI119" i="17" a="1"/>
  <c r="AI119" i="17" s="1"/>
  <c r="AJ119" i="17" a="1"/>
  <c r="AJ119" i="17" s="1"/>
  <c r="AK119" i="17" a="1"/>
  <c r="AK119" i="17" s="1"/>
  <c r="AL119" i="17" a="1"/>
  <c r="AL119" i="17" s="1"/>
  <c r="AM119" i="17" a="1"/>
  <c r="AM119" i="17" s="1"/>
  <c r="AN119" i="17" a="1"/>
  <c r="AN119" i="17" s="1"/>
  <c r="AO119" i="17" a="1"/>
  <c r="AO119" i="17" s="1"/>
  <c r="AP119" i="17" a="1"/>
  <c r="AP119" i="17" s="1"/>
  <c r="AQ119" i="17" a="1"/>
  <c r="AQ119" i="17" s="1"/>
  <c r="AR119" i="17" a="1"/>
  <c r="AR119" i="17" s="1"/>
  <c r="AS119" i="17" a="1"/>
  <c r="AS119" i="17" s="1"/>
  <c r="AT119" i="17" a="1"/>
  <c r="AT119" i="17" s="1"/>
  <c r="Z120" i="17" a="1"/>
  <c r="Z120" i="17" s="1"/>
  <c r="AA120" i="17" a="1"/>
  <c r="AA120" i="17" s="1"/>
  <c r="AB120" i="17" a="1"/>
  <c r="AB120" i="17" s="1"/>
  <c r="AC120" i="17" a="1"/>
  <c r="AC120" i="17" s="1"/>
  <c r="AD120" i="17" a="1"/>
  <c r="AD120" i="17" s="1"/>
  <c r="AE120" i="17" a="1"/>
  <c r="AE120" i="17" s="1"/>
  <c r="AF120" i="17" a="1"/>
  <c r="AF120" i="17" s="1"/>
  <c r="AG120" i="17" a="1"/>
  <c r="AG120" i="17" s="1"/>
  <c r="AH120" i="17" a="1"/>
  <c r="AH120" i="17" s="1"/>
  <c r="AI120" i="17" a="1"/>
  <c r="AI120" i="17" s="1"/>
  <c r="AJ120" i="17" a="1"/>
  <c r="AJ120" i="17" s="1"/>
  <c r="AK120" i="17" a="1"/>
  <c r="AK120" i="17" s="1"/>
  <c r="AL120" i="17" a="1"/>
  <c r="AL120" i="17" s="1"/>
  <c r="AM120" i="17" a="1"/>
  <c r="AM120" i="17" s="1"/>
  <c r="AN120" i="17" a="1"/>
  <c r="AN120" i="17" s="1"/>
  <c r="AO120" i="17" a="1"/>
  <c r="AO120" i="17" s="1"/>
  <c r="AP120" i="17" a="1"/>
  <c r="AP120" i="17" s="1"/>
  <c r="AQ120" i="17" a="1"/>
  <c r="AQ120" i="17" s="1"/>
  <c r="AR120" i="17" a="1"/>
  <c r="AR120" i="17" s="1"/>
  <c r="AS120" i="17" a="1"/>
  <c r="AS120" i="17" s="1"/>
  <c r="AT120" i="17" a="1"/>
  <c r="AT120" i="17" s="1"/>
  <c r="Z121" i="17" a="1"/>
  <c r="Z121" i="17" s="1"/>
  <c r="AA121" i="17" a="1"/>
  <c r="AA121" i="17" s="1"/>
  <c r="AB121" i="17" a="1"/>
  <c r="AB121" i="17" s="1"/>
  <c r="AC121" i="17" a="1"/>
  <c r="AC121" i="17" s="1"/>
  <c r="AD121" i="17" a="1"/>
  <c r="AD121" i="17" s="1"/>
  <c r="AE121" i="17" a="1"/>
  <c r="AE121" i="17" s="1"/>
  <c r="AF121" i="17" a="1"/>
  <c r="AF121" i="17" s="1"/>
  <c r="AG121" i="17" a="1"/>
  <c r="AG121" i="17" s="1"/>
  <c r="AH121" i="17" a="1"/>
  <c r="AH121" i="17" s="1"/>
  <c r="AI121" i="17" a="1"/>
  <c r="AI121" i="17" s="1"/>
  <c r="AJ121" i="17" a="1"/>
  <c r="AJ121" i="17" s="1"/>
  <c r="AK121" i="17" a="1"/>
  <c r="AK121" i="17" s="1"/>
  <c r="AL121" i="17" a="1"/>
  <c r="AL121" i="17" s="1"/>
  <c r="AM121" i="17" a="1"/>
  <c r="AM121" i="17" s="1"/>
  <c r="AN121" i="17" a="1"/>
  <c r="AN121" i="17" s="1"/>
  <c r="AO121" i="17" a="1"/>
  <c r="AO121" i="17" s="1"/>
  <c r="AP121" i="17" a="1"/>
  <c r="AP121" i="17" s="1"/>
  <c r="AQ121" i="17" a="1"/>
  <c r="AQ121" i="17" s="1"/>
  <c r="AR121" i="17" a="1"/>
  <c r="AR121" i="17" s="1"/>
  <c r="AS121" i="17" a="1"/>
  <c r="AS121" i="17" s="1"/>
  <c r="AT121" i="17" a="1"/>
  <c r="AT121" i="17" s="1"/>
  <c r="Z122" i="17" a="1"/>
  <c r="Z122" i="17" s="1"/>
  <c r="AA122" i="17" a="1"/>
  <c r="AA122" i="17" s="1"/>
  <c r="AB122" i="17" a="1"/>
  <c r="AB122" i="17" s="1"/>
  <c r="AC122" i="17" a="1"/>
  <c r="AC122" i="17" s="1"/>
  <c r="AD122" i="17" a="1"/>
  <c r="AD122" i="17" s="1"/>
  <c r="AE122" i="17" a="1"/>
  <c r="AE122" i="17" s="1"/>
  <c r="AF122" i="17" a="1"/>
  <c r="AF122" i="17" s="1"/>
  <c r="AG122" i="17" a="1"/>
  <c r="AG122" i="17" s="1"/>
  <c r="AH122" i="17" a="1"/>
  <c r="AH122" i="17" s="1"/>
  <c r="AI122" i="17" a="1"/>
  <c r="AI122" i="17" s="1"/>
  <c r="AJ122" i="17" a="1"/>
  <c r="AJ122" i="17" s="1"/>
  <c r="AK122" i="17" a="1"/>
  <c r="AK122" i="17" s="1"/>
  <c r="AL122" i="17" a="1"/>
  <c r="AL122" i="17" s="1"/>
  <c r="AM122" i="17" a="1"/>
  <c r="AM122" i="17" s="1"/>
  <c r="AN122" i="17" a="1"/>
  <c r="AN122" i="17" s="1"/>
  <c r="AO122" i="17" a="1"/>
  <c r="AO122" i="17" s="1"/>
  <c r="AP122" i="17" a="1"/>
  <c r="AP122" i="17" s="1"/>
  <c r="AQ122" i="17" a="1"/>
  <c r="AQ122" i="17" s="1"/>
  <c r="AR122" i="17" a="1"/>
  <c r="AR122" i="17" s="1"/>
  <c r="AS122" i="17" a="1"/>
  <c r="AS122" i="17" s="1"/>
  <c r="AT122" i="17" a="1"/>
  <c r="AT122" i="17" s="1"/>
  <c r="Z123" i="17" a="1"/>
  <c r="Z123" i="17" s="1"/>
  <c r="AA123" i="17" a="1"/>
  <c r="AA123" i="17" s="1"/>
  <c r="AB123" i="17" a="1"/>
  <c r="AB123" i="17" s="1"/>
  <c r="AC123" i="17" a="1"/>
  <c r="AC123" i="17" s="1"/>
  <c r="AD123" i="17" a="1"/>
  <c r="AD123" i="17" s="1"/>
  <c r="AE123" i="17" a="1"/>
  <c r="AE123" i="17" s="1"/>
  <c r="AF123" i="17" a="1"/>
  <c r="AF123" i="17" s="1"/>
  <c r="AG123" i="17" a="1"/>
  <c r="AG123" i="17" s="1"/>
  <c r="AH123" i="17" a="1"/>
  <c r="AH123" i="17" s="1"/>
  <c r="AI123" i="17" a="1"/>
  <c r="AI123" i="17" s="1"/>
  <c r="AJ123" i="17" a="1"/>
  <c r="AJ123" i="17" s="1"/>
  <c r="AK123" i="17" a="1"/>
  <c r="AK123" i="17" s="1"/>
  <c r="AL123" i="17" a="1"/>
  <c r="AL123" i="17" s="1"/>
  <c r="AM123" i="17" a="1"/>
  <c r="AM123" i="17" s="1"/>
  <c r="AN123" i="17" a="1"/>
  <c r="AN123" i="17" s="1"/>
  <c r="AO123" i="17" a="1"/>
  <c r="AO123" i="17" s="1"/>
  <c r="AP123" i="17" a="1"/>
  <c r="AP123" i="17" s="1"/>
  <c r="AQ123" i="17" a="1"/>
  <c r="AQ123" i="17" s="1"/>
  <c r="AR123" i="17" a="1"/>
  <c r="AR123" i="17" s="1"/>
  <c r="AS123" i="17" a="1"/>
  <c r="AS123" i="17" s="1"/>
  <c r="AT123" i="17" a="1"/>
  <c r="AT123" i="17" s="1"/>
  <c r="Z124" i="17" a="1"/>
  <c r="Z124" i="17" s="1"/>
  <c r="AA124" i="17" a="1"/>
  <c r="AA124" i="17" s="1"/>
  <c r="AB124" i="17" a="1"/>
  <c r="AB124" i="17" s="1"/>
  <c r="AC124" i="17" a="1"/>
  <c r="AC124" i="17" s="1"/>
  <c r="AD124" i="17" a="1"/>
  <c r="AD124" i="17" s="1"/>
  <c r="AE124" i="17" a="1"/>
  <c r="AE124" i="17" s="1"/>
  <c r="AF124" i="17" a="1"/>
  <c r="AF124" i="17" s="1"/>
  <c r="AG124" i="17" a="1"/>
  <c r="AG124" i="17" s="1"/>
  <c r="AH124" i="17" a="1"/>
  <c r="AH124" i="17" s="1"/>
  <c r="AI124" i="17" a="1"/>
  <c r="AI124" i="17" s="1"/>
  <c r="AJ124" i="17" a="1"/>
  <c r="AJ124" i="17" s="1"/>
  <c r="AK124" i="17" a="1"/>
  <c r="AK124" i="17" s="1"/>
  <c r="AL124" i="17" a="1"/>
  <c r="AL124" i="17" s="1"/>
  <c r="AM124" i="17" a="1"/>
  <c r="AM124" i="17" s="1"/>
  <c r="AN124" i="17" a="1"/>
  <c r="AN124" i="17" s="1"/>
  <c r="AO124" i="17" a="1"/>
  <c r="AO124" i="17" s="1"/>
  <c r="AP124" i="17" a="1"/>
  <c r="AP124" i="17" s="1"/>
  <c r="AQ124" i="17" a="1"/>
  <c r="AQ124" i="17" s="1"/>
  <c r="AR124" i="17" a="1"/>
  <c r="AR124" i="17" s="1"/>
  <c r="AS124" i="17" a="1"/>
  <c r="AS124" i="17" s="1"/>
  <c r="AT124" i="17" a="1"/>
  <c r="AT124" i="17" s="1"/>
  <c r="Z125" i="17" a="1"/>
  <c r="Z125" i="17" s="1"/>
  <c r="AA125" i="17" a="1"/>
  <c r="AA125" i="17" s="1"/>
  <c r="AB125" i="17" a="1"/>
  <c r="AB125" i="17" s="1"/>
  <c r="AC125" i="17" a="1"/>
  <c r="AC125" i="17" s="1"/>
  <c r="AD125" i="17" a="1"/>
  <c r="AD125" i="17" s="1"/>
  <c r="AE125" i="17" a="1"/>
  <c r="AE125" i="17" s="1"/>
  <c r="AF125" i="17" a="1"/>
  <c r="AF125" i="17" s="1"/>
  <c r="AG125" i="17" a="1"/>
  <c r="AG125" i="17" s="1"/>
  <c r="AH125" i="17" a="1"/>
  <c r="AH125" i="17" s="1"/>
  <c r="AI125" i="17" a="1"/>
  <c r="AI125" i="17" s="1"/>
  <c r="AJ125" i="17" a="1"/>
  <c r="AJ125" i="17" s="1"/>
  <c r="AK125" i="17" a="1"/>
  <c r="AK125" i="17" s="1"/>
  <c r="AL125" i="17" a="1"/>
  <c r="AL125" i="17" s="1"/>
  <c r="AM125" i="17" a="1"/>
  <c r="AM125" i="17" s="1"/>
  <c r="AN125" i="17" a="1"/>
  <c r="AN125" i="17" s="1"/>
  <c r="AO125" i="17" a="1"/>
  <c r="AO125" i="17" s="1"/>
  <c r="AP125" i="17" a="1"/>
  <c r="AP125" i="17" s="1"/>
  <c r="AQ125" i="17" a="1"/>
  <c r="AQ125" i="17" s="1"/>
  <c r="AR125" i="17" a="1"/>
  <c r="AR125" i="17" s="1"/>
  <c r="AS125" i="17" a="1"/>
  <c r="AS125" i="17" s="1"/>
  <c r="AT125" i="17" a="1"/>
  <c r="AT125" i="17" s="1"/>
  <c r="Z126" i="17" a="1"/>
  <c r="Z126" i="17" s="1"/>
  <c r="AA126" i="17" a="1"/>
  <c r="AA126" i="17" s="1"/>
  <c r="AB126" i="17" a="1"/>
  <c r="AB126" i="17" s="1"/>
  <c r="AC126" i="17" a="1"/>
  <c r="AC126" i="17" s="1"/>
  <c r="AD126" i="17" a="1"/>
  <c r="AD126" i="17" s="1"/>
  <c r="AE126" i="17" a="1"/>
  <c r="AE126" i="17" s="1"/>
  <c r="AF126" i="17" a="1"/>
  <c r="AF126" i="17" s="1"/>
  <c r="AG126" i="17" a="1"/>
  <c r="AG126" i="17" s="1"/>
  <c r="AH126" i="17" a="1"/>
  <c r="AH126" i="17" s="1"/>
  <c r="AI126" i="17" a="1"/>
  <c r="AI126" i="17" s="1"/>
  <c r="AJ126" i="17" a="1"/>
  <c r="AJ126" i="17" s="1"/>
  <c r="AK126" i="17" a="1"/>
  <c r="AK126" i="17" s="1"/>
  <c r="AL126" i="17" a="1"/>
  <c r="AL126" i="17" s="1"/>
  <c r="AM126" i="17" a="1"/>
  <c r="AM126" i="17" s="1"/>
  <c r="AN126" i="17" a="1"/>
  <c r="AN126" i="17" s="1"/>
  <c r="AO126" i="17" a="1"/>
  <c r="AO126" i="17" s="1"/>
  <c r="AP126" i="17" a="1"/>
  <c r="AP126" i="17" s="1"/>
  <c r="AQ126" i="17" a="1"/>
  <c r="AQ126" i="17" s="1"/>
  <c r="AR126" i="17" a="1"/>
  <c r="AR126" i="17" s="1"/>
  <c r="AS126" i="17" a="1"/>
  <c r="AS126" i="17" s="1"/>
  <c r="AT126" i="17" a="1"/>
  <c r="AT126" i="17" s="1"/>
  <c r="Z127" i="17" a="1"/>
  <c r="Z127" i="17" s="1"/>
  <c r="AA127" i="17" a="1"/>
  <c r="AA127" i="17" s="1"/>
  <c r="AB127" i="17" a="1"/>
  <c r="AB127" i="17" s="1"/>
  <c r="AC127" i="17" a="1"/>
  <c r="AC127" i="17" s="1"/>
  <c r="AD127" i="17" a="1"/>
  <c r="AD127" i="17" s="1"/>
  <c r="AE127" i="17" a="1"/>
  <c r="AE127" i="17" s="1"/>
  <c r="AF127" i="17" a="1"/>
  <c r="AF127" i="17" s="1"/>
  <c r="AG127" i="17" a="1"/>
  <c r="AG127" i="17" s="1"/>
  <c r="AH127" i="17" a="1"/>
  <c r="AH127" i="17" s="1"/>
  <c r="AI127" i="17" a="1"/>
  <c r="AI127" i="17" s="1"/>
  <c r="AJ127" i="17" a="1"/>
  <c r="AJ127" i="17" s="1"/>
  <c r="AK127" i="17" a="1"/>
  <c r="AK127" i="17" s="1"/>
  <c r="AL127" i="17" a="1"/>
  <c r="AL127" i="17" s="1"/>
  <c r="AM127" i="17" a="1"/>
  <c r="AM127" i="17" s="1"/>
  <c r="AN127" i="17" a="1"/>
  <c r="AN127" i="17" s="1"/>
  <c r="AO127" i="17" a="1"/>
  <c r="AO127" i="17" s="1"/>
  <c r="AP127" i="17" a="1"/>
  <c r="AP127" i="17" s="1"/>
  <c r="AQ127" i="17" a="1"/>
  <c r="AQ127" i="17" s="1"/>
  <c r="AR127" i="17" a="1"/>
  <c r="AR127" i="17" s="1"/>
  <c r="AS127" i="17" a="1"/>
  <c r="AS127" i="17" s="1"/>
  <c r="AT127" i="17" a="1"/>
  <c r="AT127" i="17" s="1"/>
  <c r="Z128" i="17" a="1"/>
  <c r="Z128" i="17" s="1"/>
  <c r="AA128" i="17" a="1"/>
  <c r="AA128" i="17" s="1"/>
  <c r="AB128" i="17" a="1"/>
  <c r="AB128" i="17" s="1"/>
  <c r="AC128" i="17" a="1"/>
  <c r="AC128" i="17" s="1"/>
  <c r="AD128" i="17" a="1"/>
  <c r="AD128" i="17" s="1"/>
  <c r="AE128" i="17" a="1"/>
  <c r="AE128" i="17" s="1"/>
  <c r="AF128" i="17" a="1"/>
  <c r="AF128" i="17" s="1"/>
  <c r="AG128" i="17" a="1"/>
  <c r="AG128" i="17" s="1"/>
  <c r="AH128" i="17" a="1"/>
  <c r="AH128" i="17" s="1"/>
  <c r="AI128" i="17" a="1"/>
  <c r="AI128" i="17" s="1"/>
  <c r="AJ128" i="17" a="1"/>
  <c r="AJ128" i="17" s="1"/>
  <c r="AK128" i="17" a="1"/>
  <c r="AK128" i="17" s="1"/>
  <c r="AL128" i="17" a="1"/>
  <c r="AL128" i="17" s="1"/>
  <c r="AM128" i="17" a="1"/>
  <c r="AM128" i="17" s="1"/>
  <c r="AN128" i="17" a="1"/>
  <c r="AN128" i="17" s="1"/>
  <c r="AO128" i="17" a="1"/>
  <c r="AO128" i="17" s="1"/>
  <c r="AP128" i="17" a="1"/>
  <c r="AP128" i="17" s="1"/>
  <c r="AQ128" i="17" a="1"/>
  <c r="AQ128" i="17" s="1"/>
  <c r="AR128" i="17" a="1"/>
  <c r="AR128" i="17" s="1"/>
  <c r="AS128" i="17" a="1"/>
  <c r="AS128" i="17" s="1"/>
  <c r="AT128" i="17" a="1"/>
  <c r="AT128" i="17" s="1"/>
  <c r="Z129" i="17" a="1"/>
  <c r="Z129" i="17" s="1"/>
  <c r="AA129" i="17" a="1"/>
  <c r="AA129" i="17" s="1"/>
  <c r="AB129" i="17" a="1"/>
  <c r="AB129" i="17" s="1"/>
  <c r="AC129" i="17" a="1"/>
  <c r="AC129" i="17" s="1"/>
  <c r="AD129" i="17" a="1"/>
  <c r="AD129" i="17" s="1"/>
  <c r="AE129" i="17" a="1"/>
  <c r="AE129" i="17" s="1"/>
  <c r="AF129" i="17" a="1"/>
  <c r="AF129" i="17" s="1"/>
  <c r="AG129" i="17" a="1"/>
  <c r="AG129" i="17" s="1"/>
  <c r="AH129" i="17" a="1"/>
  <c r="AH129" i="17" s="1"/>
  <c r="AI129" i="17" a="1"/>
  <c r="AI129" i="17" s="1"/>
  <c r="AJ129" i="17" a="1"/>
  <c r="AJ129" i="17" s="1"/>
  <c r="AK129" i="17" a="1"/>
  <c r="AK129" i="17" s="1"/>
  <c r="AL129" i="17" a="1"/>
  <c r="AL129" i="17" s="1"/>
  <c r="AM129" i="17" a="1"/>
  <c r="AM129" i="17" s="1"/>
  <c r="AN129" i="17" a="1"/>
  <c r="AN129" i="17" s="1"/>
  <c r="AO129" i="17" a="1"/>
  <c r="AO129" i="17" s="1"/>
  <c r="AP129" i="17" a="1"/>
  <c r="AP129" i="17" s="1"/>
  <c r="AQ129" i="17" a="1"/>
  <c r="AQ129" i="17" s="1"/>
  <c r="AR129" i="17" a="1"/>
  <c r="AR129" i="17" s="1"/>
  <c r="AS129" i="17" a="1"/>
  <c r="AS129" i="17" s="1"/>
  <c r="AT129" i="17" a="1"/>
  <c r="AT129" i="17" s="1"/>
  <c r="Z130" i="17" a="1"/>
  <c r="Z130" i="17" s="1"/>
  <c r="AA130" i="17" a="1"/>
  <c r="AA130" i="17" s="1"/>
  <c r="AB130" i="17" a="1"/>
  <c r="AB130" i="17" s="1"/>
  <c r="AC130" i="17" a="1"/>
  <c r="AC130" i="17" s="1"/>
  <c r="AD130" i="17" a="1"/>
  <c r="AD130" i="17" s="1"/>
  <c r="AE130" i="17" a="1"/>
  <c r="AE130" i="17" s="1"/>
  <c r="AF130" i="17" a="1"/>
  <c r="AF130" i="17" s="1"/>
  <c r="AG130" i="17" a="1"/>
  <c r="AG130" i="17" s="1"/>
  <c r="AH130" i="17" a="1"/>
  <c r="AH130" i="17" s="1"/>
  <c r="AI130" i="17" a="1"/>
  <c r="AI130" i="17" s="1"/>
  <c r="AJ130" i="17" a="1"/>
  <c r="AJ130" i="17" s="1"/>
  <c r="AK130" i="17" a="1"/>
  <c r="AK130" i="17" s="1"/>
  <c r="AL130" i="17" a="1"/>
  <c r="AL130" i="17" s="1"/>
  <c r="AM130" i="17" a="1"/>
  <c r="AM130" i="17" s="1"/>
  <c r="AN130" i="17" a="1"/>
  <c r="AN130" i="17" s="1"/>
  <c r="AO130" i="17" a="1"/>
  <c r="AO130" i="17" s="1"/>
  <c r="AP130" i="17" a="1"/>
  <c r="AP130" i="17" s="1"/>
  <c r="AQ130" i="17" a="1"/>
  <c r="AQ130" i="17" s="1"/>
  <c r="AR130" i="17" a="1"/>
  <c r="AR130" i="17" s="1"/>
  <c r="AS130" i="17" a="1"/>
  <c r="AS130" i="17" s="1"/>
  <c r="AT130" i="17" a="1"/>
  <c r="AT130" i="17" s="1"/>
  <c r="Z131" i="17" a="1"/>
  <c r="Z131" i="17" s="1"/>
  <c r="AA131" i="17" a="1"/>
  <c r="AA131" i="17" s="1"/>
  <c r="AB131" i="17" a="1"/>
  <c r="AB131" i="17" s="1"/>
  <c r="AC131" i="17" a="1"/>
  <c r="AC131" i="17" s="1"/>
  <c r="AD131" i="17" a="1"/>
  <c r="AD131" i="17" s="1"/>
  <c r="AE131" i="17" a="1"/>
  <c r="AE131" i="17" s="1"/>
  <c r="AF131" i="17" a="1"/>
  <c r="AF131" i="17" s="1"/>
  <c r="AG131" i="17" a="1"/>
  <c r="AG131" i="17" s="1"/>
  <c r="AH131" i="17" a="1"/>
  <c r="AH131" i="17" s="1"/>
  <c r="AI131" i="17" a="1"/>
  <c r="AI131" i="17" s="1"/>
  <c r="AJ131" i="17" a="1"/>
  <c r="AJ131" i="17" s="1"/>
  <c r="AK131" i="17" a="1"/>
  <c r="AK131" i="17" s="1"/>
  <c r="AL131" i="17" a="1"/>
  <c r="AL131" i="17" s="1"/>
  <c r="AM131" i="17" a="1"/>
  <c r="AM131" i="17" s="1"/>
  <c r="AN131" i="17" a="1"/>
  <c r="AN131" i="17" s="1"/>
  <c r="AO131" i="17" a="1"/>
  <c r="AO131" i="17" s="1"/>
  <c r="AP131" i="17" a="1"/>
  <c r="AP131" i="17" s="1"/>
  <c r="AQ131" i="17" a="1"/>
  <c r="AQ131" i="17" s="1"/>
  <c r="AR131" i="17" a="1"/>
  <c r="AR131" i="17" s="1"/>
  <c r="AS131" i="17" a="1"/>
  <c r="AS131" i="17" s="1"/>
  <c r="AT131" i="17" a="1"/>
  <c r="AT131" i="17" s="1"/>
  <c r="Z132" i="17" a="1"/>
  <c r="Z132" i="17" s="1"/>
  <c r="AA132" i="17" a="1"/>
  <c r="AA132" i="17" s="1"/>
  <c r="AB132" i="17" a="1"/>
  <c r="AB132" i="17" s="1"/>
  <c r="AC132" i="17" a="1"/>
  <c r="AC132" i="17" s="1"/>
  <c r="AD132" i="17" a="1"/>
  <c r="AD132" i="17" s="1"/>
  <c r="AE132" i="17" a="1"/>
  <c r="AE132" i="17" s="1"/>
  <c r="AF132" i="17" a="1"/>
  <c r="AF132" i="17" s="1"/>
  <c r="AG132" i="17" a="1"/>
  <c r="AG132" i="17" s="1"/>
  <c r="AH132" i="17" a="1"/>
  <c r="AH132" i="17" s="1"/>
  <c r="AI132" i="17" a="1"/>
  <c r="AI132" i="17" s="1"/>
  <c r="AJ132" i="17" a="1"/>
  <c r="AJ132" i="17" s="1"/>
  <c r="AK132" i="17" a="1"/>
  <c r="AK132" i="17" s="1"/>
  <c r="AL132" i="17" a="1"/>
  <c r="AL132" i="17" s="1"/>
  <c r="AM132" i="17" a="1"/>
  <c r="AM132" i="17" s="1"/>
  <c r="AN132" i="17" a="1"/>
  <c r="AN132" i="17" s="1"/>
  <c r="AO132" i="17" a="1"/>
  <c r="AO132" i="17" s="1"/>
  <c r="AP132" i="17" a="1"/>
  <c r="AP132" i="17" s="1"/>
  <c r="AQ132" i="17" a="1"/>
  <c r="AQ132" i="17" s="1"/>
  <c r="AR132" i="17" a="1"/>
  <c r="AR132" i="17" s="1"/>
  <c r="AS132" i="17" a="1"/>
  <c r="AS132" i="17" s="1"/>
  <c r="AT132" i="17" a="1"/>
  <c r="AT132" i="17" s="1"/>
  <c r="Z133" i="17" a="1"/>
  <c r="Z133" i="17" s="1"/>
  <c r="AA133" i="17" a="1"/>
  <c r="AA133" i="17" s="1"/>
  <c r="AB133" i="17" a="1"/>
  <c r="AB133" i="17" s="1"/>
  <c r="AC133" i="17" a="1"/>
  <c r="AC133" i="17" s="1"/>
  <c r="AD133" i="17" a="1"/>
  <c r="AD133" i="17" s="1"/>
  <c r="AE133" i="17" a="1"/>
  <c r="AE133" i="17" s="1"/>
  <c r="AF133" i="17" a="1"/>
  <c r="AF133" i="17" s="1"/>
  <c r="AG133" i="17" a="1"/>
  <c r="AG133" i="17" s="1"/>
  <c r="AH133" i="17" a="1"/>
  <c r="AH133" i="17" s="1"/>
  <c r="AI133" i="17" a="1"/>
  <c r="AI133" i="17" s="1"/>
  <c r="AJ133" i="17" a="1"/>
  <c r="AJ133" i="17" s="1"/>
  <c r="AK133" i="17" a="1"/>
  <c r="AK133" i="17" s="1"/>
  <c r="AL133" i="17" a="1"/>
  <c r="AL133" i="17" s="1"/>
  <c r="AM133" i="17" a="1"/>
  <c r="AM133" i="17" s="1"/>
  <c r="AN133" i="17" a="1"/>
  <c r="AN133" i="17" s="1"/>
  <c r="AO133" i="17" a="1"/>
  <c r="AO133" i="17" s="1"/>
  <c r="AP133" i="17" a="1"/>
  <c r="AP133" i="17" s="1"/>
  <c r="AQ133" i="17" a="1"/>
  <c r="AQ133" i="17" s="1"/>
  <c r="AR133" i="17" a="1"/>
  <c r="AR133" i="17" s="1"/>
  <c r="AS133" i="17" a="1"/>
  <c r="AS133" i="17" s="1"/>
  <c r="AT133" i="17" a="1"/>
  <c r="AT133" i="17" s="1"/>
  <c r="Z134" i="17" a="1"/>
  <c r="Z134" i="17" s="1"/>
  <c r="AA134" i="17" a="1"/>
  <c r="AA134" i="17" s="1"/>
  <c r="AB134" i="17" a="1"/>
  <c r="AB134" i="17" s="1"/>
  <c r="AC134" i="17" a="1"/>
  <c r="AC134" i="17" s="1"/>
  <c r="AD134" i="17" a="1"/>
  <c r="AD134" i="17" s="1"/>
  <c r="AE134" i="17" a="1"/>
  <c r="AE134" i="17" s="1"/>
  <c r="AF134" i="17" a="1"/>
  <c r="AF134" i="17" s="1"/>
  <c r="AG134" i="17" a="1"/>
  <c r="AG134" i="17" s="1"/>
  <c r="AH134" i="17" a="1"/>
  <c r="AH134" i="17" s="1"/>
  <c r="AI134" i="17" a="1"/>
  <c r="AI134" i="17" s="1"/>
  <c r="AJ134" i="17" a="1"/>
  <c r="AJ134" i="17" s="1"/>
  <c r="AK134" i="17" a="1"/>
  <c r="AK134" i="17" s="1"/>
  <c r="AL134" i="17" a="1"/>
  <c r="AL134" i="17" s="1"/>
  <c r="AM134" i="17" a="1"/>
  <c r="AM134" i="17" s="1"/>
  <c r="AN134" i="17" a="1"/>
  <c r="AN134" i="17" s="1"/>
  <c r="AO134" i="17" a="1"/>
  <c r="AO134" i="17" s="1"/>
  <c r="AP134" i="17" a="1"/>
  <c r="AP134" i="17" s="1"/>
  <c r="AQ134" i="17" a="1"/>
  <c r="AQ134" i="17" s="1"/>
  <c r="AR134" i="17" a="1"/>
  <c r="AR134" i="17" s="1"/>
  <c r="AS134" i="17" a="1"/>
  <c r="AS134" i="17" s="1"/>
  <c r="AT134" i="17" a="1"/>
  <c r="AT134" i="17" s="1"/>
  <c r="Z135" i="17" a="1"/>
  <c r="Z135" i="17" s="1"/>
  <c r="AA135" i="17" a="1"/>
  <c r="AA135" i="17" s="1"/>
  <c r="AB135" i="17" a="1"/>
  <c r="AB135" i="17" s="1"/>
  <c r="AC135" i="17" a="1"/>
  <c r="AC135" i="17" s="1"/>
  <c r="AD135" i="17" a="1"/>
  <c r="AD135" i="17" s="1"/>
  <c r="AE135" i="17" a="1"/>
  <c r="AE135" i="17" s="1"/>
  <c r="AF135" i="17" a="1"/>
  <c r="AF135" i="17" s="1"/>
  <c r="AG135" i="17" a="1"/>
  <c r="AG135" i="17" s="1"/>
  <c r="AH135" i="17" a="1"/>
  <c r="AH135" i="17" s="1"/>
  <c r="AI135" i="17" a="1"/>
  <c r="AI135" i="17" s="1"/>
  <c r="AJ135" i="17" a="1"/>
  <c r="AJ135" i="17" s="1"/>
  <c r="AK135" i="17" a="1"/>
  <c r="AK135" i="17" s="1"/>
  <c r="AL135" i="17" a="1"/>
  <c r="AL135" i="17" s="1"/>
  <c r="AM135" i="17" a="1"/>
  <c r="AM135" i="17" s="1"/>
  <c r="AN135" i="17" a="1"/>
  <c r="AN135" i="17" s="1"/>
  <c r="AO135" i="17" a="1"/>
  <c r="AO135" i="17" s="1"/>
  <c r="AP135" i="17" a="1"/>
  <c r="AP135" i="17" s="1"/>
  <c r="AQ135" i="17" a="1"/>
  <c r="AQ135" i="17" s="1"/>
  <c r="AR135" i="17" a="1"/>
  <c r="AR135" i="17" s="1"/>
  <c r="AS135" i="17" a="1"/>
  <c r="AS135" i="17" s="1"/>
  <c r="AT135" i="17" a="1"/>
  <c r="AT135" i="17" s="1"/>
  <c r="Z136" i="17" a="1"/>
  <c r="Z136" i="17" s="1"/>
  <c r="AA136" i="17" a="1"/>
  <c r="AA136" i="17" s="1"/>
  <c r="AB136" i="17" a="1"/>
  <c r="AB136" i="17" s="1"/>
  <c r="AC136" i="17" a="1"/>
  <c r="AC136" i="17" s="1"/>
  <c r="AD136" i="17" a="1"/>
  <c r="AD136" i="17" s="1"/>
  <c r="AE136" i="17" a="1"/>
  <c r="AE136" i="17" s="1"/>
  <c r="AF136" i="17" a="1"/>
  <c r="AF136" i="17" s="1"/>
  <c r="AG136" i="17" a="1"/>
  <c r="AG136" i="17" s="1"/>
  <c r="AH136" i="17" a="1"/>
  <c r="AH136" i="17" s="1"/>
  <c r="AI136" i="17" a="1"/>
  <c r="AI136" i="17" s="1"/>
  <c r="AJ136" i="17" a="1"/>
  <c r="AJ136" i="17" s="1"/>
  <c r="AK136" i="17" a="1"/>
  <c r="AK136" i="17" s="1"/>
  <c r="AL136" i="17" a="1"/>
  <c r="AL136" i="17" s="1"/>
  <c r="AM136" i="17" a="1"/>
  <c r="AM136" i="17" s="1"/>
  <c r="AN136" i="17" a="1"/>
  <c r="AN136" i="17" s="1"/>
  <c r="AO136" i="17" a="1"/>
  <c r="AO136" i="17" s="1"/>
  <c r="AP136" i="17" a="1"/>
  <c r="AP136" i="17" s="1"/>
  <c r="AQ136" i="17" a="1"/>
  <c r="AQ136" i="17" s="1"/>
  <c r="AR136" i="17" a="1"/>
  <c r="AR136" i="17" s="1"/>
  <c r="AS136" i="17" a="1"/>
  <c r="AS136" i="17" s="1"/>
  <c r="AT136" i="17" a="1"/>
  <c r="AT136" i="17" s="1"/>
  <c r="Z137" i="17" a="1"/>
  <c r="Z137" i="17" s="1"/>
  <c r="AA137" i="17" a="1"/>
  <c r="AA137" i="17" s="1"/>
  <c r="AB137" i="17" a="1"/>
  <c r="AB137" i="17" s="1"/>
  <c r="AC137" i="17" a="1"/>
  <c r="AC137" i="17" s="1"/>
  <c r="AD137" i="17" a="1"/>
  <c r="AD137" i="17" s="1"/>
  <c r="AE137" i="17" a="1"/>
  <c r="AE137" i="17" s="1"/>
  <c r="AF137" i="17" a="1"/>
  <c r="AF137" i="17" s="1"/>
  <c r="AG137" i="17" a="1"/>
  <c r="AG137" i="17" s="1"/>
  <c r="AH137" i="17" a="1"/>
  <c r="AH137" i="17" s="1"/>
  <c r="AI137" i="17" a="1"/>
  <c r="AI137" i="17" s="1"/>
  <c r="AJ137" i="17" a="1"/>
  <c r="AJ137" i="17" s="1"/>
  <c r="AK137" i="17" a="1"/>
  <c r="AK137" i="17" s="1"/>
  <c r="AL137" i="17" a="1"/>
  <c r="AL137" i="17" s="1"/>
  <c r="AM137" i="17" a="1"/>
  <c r="AM137" i="17" s="1"/>
  <c r="AN137" i="17" a="1"/>
  <c r="AN137" i="17" s="1"/>
  <c r="AO137" i="17" a="1"/>
  <c r="AO137" i="17" s="1"/>
  <c r="AP137" i="17" a="1"/>
  <c r="AP137" i="17" s="1"/>
  <c r="AQ137" i="17" a="1"/>
  <c r="AQ137" i="17" s="1"/>
  <c r="AR137" i="17" a="1"/>
  <c r="AR137" i="17" s="1"/>
  <c r="AS137" i="17" a="1"/>
  <c r="AS137" i="17" s="1"/>
  <c r="AT137" i="17" a="1"/>
  <c r="AT137" i="17" s="1"/>
  <c r="Z138" i="17" a="1"/>
  <c r="Z138" i="17" s="1"/>
  <c r="AA138" i="17" a="1"/>
  <c r="AA138" i="17" s="1"/>
  <c r="AB138" i="17" a="1"/>
  <c r="AB138" i="17" s="1"/>
  <c r="AC138" i="17" a="1"/>
  <c r="AC138" i="17" s="1"/>
  <c r="AD138" i="17" a="1"/>
  <c r="AD138" i="17" s="1"/>
  <c r="AE138" i="17" a="1"/>
  <c r="AE138" i="17" s="1"/>
  <c r="AF138" i="17" a="1"/>
  <c r="AF138" i="17" s="1"/>
  <c r="AG138" i="17" a="1"/>
  <c r="AG138" i="17" s="1"/>
  <c r="AH138" i="17" a="1"/>
  <c r="AH138" i="17" s="1"/>
  <c r="AI138" i="17" a="1"/>
  <c r="AI138" i="17" s="1"/>
  <c r="AJ138" i="17" a="1"/>
  <c r="AJ138" i="17" s="1"/>
  <c r="AK138" i="17" a="1"/>
  <c r="AK138" i="17" s="1"/>
  <c r="AL138" i="17" a="1"/>
  <c r="AL138" i="17" s="1"/>
  <c r="AM138" i="17" a="1"/>
  <c r="AM138" i="17" s="1"/>
  <c r="AN138" i="17" a="1"/>
  <c r="AN138" i="17" s="1"/>
  <c r="AO138" i="17" a="1"/>
  <c r="AO138" i="17" s="1"/>
  <c r="AP138" i="17" a="1"/>
  <c r="AP138" i="17" s="1"/>
  <c r="AQ138" i="17" a="1"/>
  <c r="AQ138" i="17" s="1"/>
  <c r="AR138" i="17" a="1"/>
  <c r="AR138" i="17" s="1"/>
  <c r="AS138" i="17" a="1"/>
  <c r="AS138" i="17" s="1"/>
  <c r="AT138" i="17" a="1"/>
  <c r="AT138" i="17" s="1"/>
  <c r="Z139" i="17" a="1"/>
  <c r="Z139" i="17" s="1"/>
  <c r="AA139" i="17" a="1"/>
  <c r="AA139" i="17" s="1"/>
  <c r="AB139" i="17" a="1"/>
  <c r="AB139" i="17" s="1"/>
  <c r="AC139" i="17" a="1"/>
  <c r="AC139" i="17" s="1"/>
  <c r="AD139" i="17" a="1"/>
  <c r="AD139" i="17" s="1"/>
  <c r="AE139" i="17" a="1"/>
  <c r="AE139" i="17" s="1"/>
  <c r="AF139" i="17" a="1"/>
  <c r="AF139" i="17" s="1"/>
  <c r="AG139" i="17" a="1"/>
  <c r="AG139" i="17" s="1"/>
  <c r="AH139" i="17" a="1"/>
  <c r="AH139" i="17" s="1"/>
  <c r="AI139" i="17" a="1"/>
  <c r="AI139" i="17" s="1"/>
  <c r="AJ139" i="17" a="1"/>
  <c r="AJ139" i="17" s="1"/>
  <c r="AK139" i="17" a="1"/>
  <c r="AK139" i="17" s="1"/>
  <c r="AL139" i="17" a="1"/>
  <c r="AL139" i="17" s="1"/>
  <c r="AM139" i="17" a="1"/>
  <c r="AM139" i="17" s="1"/>
  <c r="AN139" i="17" a="1"/>
  <c r="AN139" i="17" s="1"/>
  <c r="AO139" i="17" a="1"/>
  <c r="AO139" i="17" s="1"/>
  <c r="AP139" i="17" a="1"/>
  <c r="AP139" i="17" s="1"/>
  <c r="AQ139" i="17" a="1"/>
  <c r="AQ139" i="17" s="1"/>
  <c r="AR139" i="17" a="1"/>
  <c r="AR139" i="17" s="1"/>
  <c r="AS139" i="17" a="1"/>
  <c r="AS139" i="17" s="1"/>
  <c r="AT139" i="17" a="1"/>
  <c r="AT139" i="17" s="1"/>
  <c r="Z140" i="17" a="1"/>
  <c r="Z140" i="17" s="1"/>
  <c r="AA140" i="17" a="1"/>
  <c r="AA140" i="17" s="1"/>
  <c r="AB140" i="17" a="1"/>
  <c r="AB140" i="17" s="1"/>
  <c r="AC140" i="17" a="1"/>
  <c r="AC140" i="17" s="1"/>
  <c r="AD140" i="17" a="1"/>
  <c r="AD140" i="17" s="1"/>
  <c r="AE140" i="17" a="1"/>
  <c r="AE140" i="17" s="1"/>
  <c r="AF140" i="17" a="1"/>
  <c r="AF140" i="17" s="1"/>
  <c r="AG140" i="17" a="1"/>
  <c r="AG140" i="17" s="1"/>
  <c r="AH140" i="17" a="1"/>
  <c r="AH140" i="17" s="1"/>
  <c r="AI140" i="17" a="1"/>
  <c r="AI140" i="17" s="1"/>
  <c r="AJ140" i="17" a="1"/>
  <c r="AJ140" i="17" s="1"/>
  <c r="AK140" i="17" a="1"/>
  <c r="AK140" i="17" s="1"/>
  <c r="AL140" i="17" a="1"/>
  <c r="AL140" i="17" s="1"/>
  <c r="AM140" i="17" a="1"/>
  <c r="AM140" i="17" s="1"/>
  <c r="AN140" i="17" a="1"/>
  <c r="AN140" i="17" s="1"/>
  <c r="AO140" i="17" a="1"/>
  <c r="AO140" i="17" s="1"/>
  <c r="AP140" i="17" a="1"/>
  <c r="AP140" i="17" s="1"/>
  <c r="AQ140" i="17" a="1"/>
  <c r="AQ140" i="17" s="1"/>
  <c r="AR140" i="17" a="1"/>
  <c r="AR140" i="17" s="1"/>
  <c r="AS140" i="17" a="1"/>
  <c r="AS140" i="17" s="1"/>
  <c r="AT140" i="17" a="1"/>
  <c r="AT140" i="17" s="1"/>
  <c r="Z141" i="17" a="1"/>
  <c r="Z141" i="17" s="1"/>
  <c r="AA141" i="17" a="1"/>
  <c r="AA141" i="17" s="1"/>
  <c r="AB141" i="17" a="1"/>
  <c r="AB141" i="17" s="1"/>
  <c r="AC141" i="17" a="1"/>
  <c r="AC141" i="17" s="1"/>
  <c r="AD141" i="17" a="1"/>
  <c r="AD141" i="17" s="1"/>
  <c r="AE141" i="17" a="1"/>
  <c r="AE141" i="17" s="1"/>
  <c r="AF141" i="17" a="1"/>
  <c r="AF141" i="17" s="1"/>
  <c r="AG141" i="17" a="1"/>
  <c r="AG141" i="17" s="1"/>
  <c r="AH141" i="17" a="1"/>
  <c r="AH141" i="17" s="1"/>
  <c r="AI141" i="17" a="1"/>
  <c r="AI141" i="17" s="1"/>
  <c r="AJ141" i="17" a="1"/>
  <c r="AJ141" i="17" s="1"/>
  <c r="AK141" i="17" a="1"/>
  <c r="AK141" i="17" s="1"/>
  <c r="AL141" i="17" a="1"/>
  <c r="AL141" i="17" s="1"/>
  <c r="AM141" i="17" a="1"/>
  <c r="AM141" i="17" s="1"/>
  <c r="AN141" i="17" a="1"/>
  <c r="AN141" i="17" s="1"/>
  <c r="AO141" i="17" a="1"/>
  <c r="AO141" i="17" s="1"/>
  <c r="AP141" i="17" a="1"/>
  <c r="AP141" i="17" s="1"/>
  <c r="AQ141" i="17" a="1"/>
  <c r="AQ141" i="17" s="1"/>
  <c r="AR141" i="17" a="1"/>
  <c r="AR141" i="17" s="1"/>
  <c r="AS141" i="17" a="1"/>
  <c r="AS141" i="17" s="1"/>
  <c r="AT141" i="17" a="1"/>
  <c r="AT141" i="17" s="1"/>
  <c r="Z142" i="17" a="1"/>
  <c r="Z142" i="17" s="1"/>
  <c r="AA142" i="17" a="1"/>
  <c r="AA142" i="17" s="1"/>
  <c r="AB142" i="17" a="1"/>
  <c r="AB142" i="17" s="1"/>
  <c r="AC142" i="17" a="1"/>
  <c r="AC142" i="17" s="1"/>
  <c r="AD142" i="17" a="1"/>
  <c r="AD142" i="17" s="1"/>
  <c r="AE142" i="17" a="1"/>
  <c r="AE142" i="17" s="1"/>
  <c r="AF142" i="17" a="1"/>
  <c r="AF142" i="17" s="1"/>
  <c r="AG142" i="17" a="1"/>
  <c r="AG142" i="17" s="1"/>
  <c r="AH142" i="17" a="1"/>
  <c r="AH142" i="17" s="1"/>
  <c r="AI142" i="17" a="1"/>
  <c r="AI142" i="17" s="1"/>
  <c r="AJ142" i="17" a="1"/>
  <c r="AJ142" i="17" s="1"/>
  <c r="AK142" i="17" a="1"/>
  <c r="AK142" i="17" s="1"/>
  <c r="AL142" i="17" a="1"/>
  <c r="AL142" i="17" s="1"/>
  <c r="AM142" i="17" a="1"/>
  <c r="AM142" i="17" s="1"/>
  <c r="AN142" i="17" a="1"/>
  <c r="AN142" i="17" s="1"/>
  <c r="AO142" i="17" a="1"/>
  <c r="AO142" i="17" s="1"/>
  <c r="AP142" i="17" a="1"/>
  <c r="AP142" i="17" s="1"/>
  <c r="AQ142" i="17" a="1"/>
  <c r="AQ142" i="17" s="1"/>
  <c r="AR142" i="17" a="1"/>
  <c r="AR142" i="17" s="1"/>
  <c r="AS142" i="17" a="1"/>
  <c r="AS142" i="17" s="1"/>
  <c r="AT142" i="17" a="1"/>
  <c r="AT142" i="17" s="1"/>
  <c r="Z143" i="17" a="1"/>
  <c r="Z143" i="17" s="1"/>
  <c r="AA143" i="17" a="1"/>
  <c r="AA143" i="17" s="1"/>
  <c r="AB143" i="17" a="1"/>
  <c r="AB143" i="17" s="1"/>
  <c r="AC143" i="17" a="1"/>
  <c r="AC143" i="17" s="1"/>
  <c r="F84" i="22" s="1"/>
  <c r="AD143" i="17" a="1"/>
  <c r="AD143" i="17" s="1"/>
  <c r="AE143" i="17" a="1"/>
  <c r="AE143" i="17" s="1"/>
  <c r="AF143" i="17" a="1"/>
  <c r="AF143" i="17" s="1"/>
  <c r="AG143" i="17" a="1"/>
  <c r="AG143" i="17" s="1"/>
  <c r="AH143" i="17" a="1"/>
  <c r="AH143" i="17" s="1"/>
  <c r="AI143" i="17" a="1"/>
  <c r="AI143" i="17" s="1"/>
  <c r="AJ143" i="17" a="1"/>
  <c r="AJ143" i="17" s="1"/>
  <c r="AK143" i="17" a="1"/>
  <c r="AK143" i="17" s="1"/>
  <c r="N84" i="21" s="1"/>
  <c r="AL143" i="17" a="1"/>
  <c r="AL143" i="17" s="1"/>
  <c r="AM143" i="17" a="1"/>
  <c r="AM143" i="17" s="1"/>
  <c r="AN143" i="17" a="1"/>
  <c r="AN143" i="17" s="1"/>
  <c r="AO143" i="17" a="1"/>
  <c r="AO143" i="17" s="1"/>
  <c r="AP143" i="17" a="1"/>
  <c r="AP143" i="17" s="1"/>
  <c r="AQ143" i="17" a="1"/>
  <c r="AQ143" i="17" s="1"/>
  <c r="AR143" i="17" a="1"/>
  <c r="AR143" i="17" s="1"/>
  <c r="AS143" i="17" a="1"/>
  <c r="AS143" i="17" s="1"/>
  <c r="AT143" i="17" a="1"/>
  <c r="AT143" i="17" s="1"/>
  <c r="Z144" i="17" a="1"/>
  <c r="Z144" i="17" s="1"/>
  <c r="AA144" i="17" a="1"/>
  <c r="AA144" i="17" s="1"/>
  <c r="AB144" i="17" a="1"/>
  <c r="AB144" i="17" s="1"/>
  <c r="AC144" i="17" a="1"/>
  <c r="AC144" i="17" s="1"/>
  <c r="AD144" i="17" a="1"/>
  <c r="AD144" i="17" s="1"/>
  <c r="AE144" i="17" a="1"/>
  <c r="AE144" i="17" s="1"/>
  <c r="AF144" i="17" a="1"/>
  <c r="AF144" i="17" s="1"/>
  <c r="AG144" i="17" a="1"/>
  <c r="AG144" i="17" s="1"/>
  <c r="AH144" i="17" a="1"/>
  <c r="AH144" i="17" s="1"/>
  <c r="AI144" i="17" a="1"/>
  <c r="AI144" i="17" s="1"/>
  <c r="AJ144" i="17" a="1"/>
  <c r="AJ144" i="17" s="1"/>
  <c r="AK144" i="17" a="1"/>
  <c r="AK144" i="17" s="1"/>
  <c r="AL144" i="17" a="1"/>
  <c r="AL144" i="17" s="1"/>
  <c r="AM144" i="17" a="1"/>
  <c r="AM144" i="17" s="1"/>
  <c r="AN144" i="17" a="1"/>
  <c r="AN144" i="17" s="1"/>
  <c r="AO144" i="17" a="1"/>
  <c r="AO144" i="17" s="1"/>
  <c r="AP144" i="17" a="1"/>
  <c r="AP144" i="17" s="1"/>
  <c r="AQ144" i="17" a="1"/>
  <c r="AQ144" i="17" s="1"/>
  <c r="AR144" i="17" a="1"/>
  <c r="AR144" i="17" s="1"/>
  <c r="AS144" i="17" a="1"/>
  <c r="AS144" i="17" s="1"/>
  <c r="AT144" i="17" a="1"/>
  <c r="AT144" i="17" s="1"/>
  <c r="Z145" i="17" a="1"/>
  <c r="Z145" i="17" s="1"/>
  <c r="AA145" i="17" a="1"/>
  <c r="AA145" i="17" s="1"/>
  <c r="AB145" i="17" a="1"/>
  <c r="AB145" i="17" s="1"/>
  <c r="AC145" i="17" a="1"/>
  <c r="AC145" i="17" s="1"/>
  <c r="AD145" i="17" a="1"/>
  <c r="AD145" i="17" s="1"/>
  <c r="AE145" i="17" a="1"/>
  <c r="AE145" i="17" s="1"/>
  <c r="AF145" i="17" a="1"/>
  <c r="AF145" i="17" s="1"/>
  <c r="AG145" i="17" a="1"/>
  <c r="AG145" i="17" s="1"/>
  <c r="AH145" i="17" a="1"/>
  <c r="AH145" i="17" s="1"/>
  <c r="AI145" i="17" a="1"/>
  <c r="AI145" i="17" s="1"/>
  <c r="AJ145" i="17" a="1"/>
  <c r="AJ145" i="17" s="1"/>
  <c r="AK145" i="17" a="1"/>
  <c r="AK145" i="17" s="1"/>
  <c r="AL145" i="17" a="1"/>
  <c r="AL145" i="17" s="1"/>
  <c r="AM145" i="17" a="1"/>
  <c r="AM145" i="17" s="1"/>
  <c r="AN145" i="17" a="1"/>
  <c r="AN145" i="17" s="1"/>
  <c r="AO145" i="17" a="1"/>
  <c r="AO145" i="17" s="1"/>
  <c r="AP145" i="17" a="1"/>
  <c r="AP145" i="17" s="1"/>
  <c r="AQ145" i="17" a="1"/>
  <c r="AQ145" i="17" s="1"/>
  <c r="AR145" i="17" a="1"/>
  <c r="AR145" i="17" s="1"/>
  <c r="AS145" i="17" a="1"/>
  <c r="AS145" i="17" s="1"/>
  <c r="AT145" i="17" a="1"/>
  <c r="AT145" i="17" s="1"/>
  <c r="Z146" i="17" a="1"/>
  <c r="Z146" i="17" s="1"/>
  <c r="AA146" i="17" a="1"/>
  <c r="AA146" i="17" s="1"/>
  <c r="AB146" i="17" a="1"/>
  <c r="AB146" i="17" s="1"/>
  <c r="AC146" i="17" a="1"/>
  <c r="AC146" i="17" s="1"/>
  <c r="AD146" i="17" a="1"/>
  <c r="AD146" i="17" s="1"/>
  <c r="AE146" i="17" a="1"/>
  <c r="AE146" i="17" s="1"/>
  <c r="AF146" i="17" a="1"/>
  <c r="AF146" i="17" s="1"/>
  <c r="AG146" i="17" a="1"/>
  <c r="AG146" i="17" s="1"/>
  <c r="AH146" i="17" a="1"/>
  <c r="AH146" i="17" s="1"/>
  <c r="AI146" i="17" a="1"/>
  <c r="AI146" i="17" s="1"/>
  <c r="AJ146" i="17" a="1"/>
  <c r="AJ146" i="17" s="1"/>
  <c r="AK146" i="17" a="1"/>
  <c r="AK146" i="17" s="1"/>
  <c r="AL146" i="17" a="1"/>
  <c r="AL146" i="17" s="1"/>
  <c r="AM146" i="17" a="1"/>
  <c r="AM146" i="17" s="1"/>
  <c r="AN146" i="17" a="1"/>
  <c r="AN146" i="17" s="1"/>
  <c r="AO146" i="17" a="1"/>
  <c r="AO146" i="17" s="1"/>
  <c r="AP146" i="17" a="1"/>
  <c r="AP146" i="17" s="1"/>
  <c r="AQ146" i="17" a="1"/>
  <c r="AQ146" i="17" s="1"/>
  <c r="AR146" i="17" a="1"/>
  <c r="AR146" i="17" s="1"/>
  <c r="AS146" i="17" a="1"/>
  <c r="AS146" i="17" s="1"/>
  <c r="AT146" i="17" a="1"/>
  <c r="AT146" i="17" s="1"/>
  <c r="Z147" i="17" a="1"/>
  <c r="Z147" i="17" s="1"/>
  <c r="AA147" i="17" a="1"/>
  <c r="AA147" i="17" s="1"/>
  <c r="AB147" i="17" a="1"/>
  <c r="AB147" i="17" s="1"/>
  <c r="AC147" i="17" a="1"/>
  <c r="AC147" i="17" s="1"/>
  <c r="AD147" i="17" a="1"/>
  <c r="AD147" i="17" s="1"/>
  <c r="AE147" i="17" a="1"/>
  <c r="AE147" i="17" s="1"/>
  <c r="AF147" i="17" a="1"/>
  <c r="AF147" i="17" s="1"/>
  <c r="AG147" i="17" a="1"/>
  <c r="AG147" i="17" s="1"/>
  <c r="AH147" i="17" a="1"/>
  <c r="AH147" i="17" s="1"/>
  <c r="AI147" i="17" a="1"/>
  <c r="AI147" i="17" s="1"/>
  <c r="AJ147" i="17" a="1"/>
  <c r="AJ147" i="17" s="1"/>
  <c r="AK147" i="17" a="1"/>
  <c r="AK147" i="17" s="1"/>
  <c r="AL147" i="17" a="1"/>
  <c r="AL147" i="17" s="1"/>
  <c r="AM147" i="17" a="1"/>
  <c r="AM147" i="17" s="1"/>
  <c r="AN147" i="17" a="1"/>
  <c r="AN147" i="17" s="1"/>
  <c r="AO147" i="17" a="1"/>
  <c r="AO147" i="17" s="1"/>
  <c r="AP147" i="17" a="1"/>
  <c r="AP147" i="17" s="1"/>
  <c r="AQ147" i="17" a="1"/>
  <c r="AQ147" i="17" s="1"/>
  <c r="AR147" i="17" a="1"/>
  <c r="AR147" i="17" s="1"/>
  <c r="AS147" i="17" a="1"/>
  <c r="AS147" i="17" s="1"/>
  <c r="AT147" i="17" a="1"/>
  <c r="AT147" i="17" s="1"/>
  <c r="Z148" i="17" a="1"/>
  <c r="Z148" i="17" s="1"/>
  <c r="AA148" i="17" a="1"/>
  <c r="AA148" i="17" s="1"/>
  <c r="AB148" i="17" a="1"/>
  <c r="AB148" i="17" s="1"/>
  <c r="AC148" i="17" a="1"/>
  <c r="AC148" i="17" s="1"/>
  <c r="AD148" i="17" a="1"/>
  <c r="AD148" i="17" s="1"/>
  <c r="AE148" i="17" a="1"/>
  <c r="AE148" i="17" s="1"/>
  <c r="AF148" i="17" a="1"/>
  <c r="AF148" i="17" s="1"/>
  <c r="AG148" i="17" a="1"/>
  <c r="AG148" i="17" s="1"/>
  <c r="AH148" i="17" a="1"/>
  <c r="AH148" i="17" s="1"/>
  <c r="AI148" i="17" a="1"/>
  <c r="AI148" i="17" s="1"/>
  <c r="AJ148" i="17" a="1"/>
  <c r="AJ148" i="17" s="1"/>
  <c r="AK148" i="17" a="1"/>
  <c r="AK148" i="17" s="1"/>
  <c r="AL148" i="17" a="1"/>
  <c r="AL148" i="17" s="1"/>
  <c r="AM148" i="17" a="1"/>
  <c r="AM148" i="17" s="1"/>
  <c r="AN148" i="17" a="1"/>
  <c r="AN148" i="17" s="1"/>
  <c r="AO148" i="17" a="1"/>
  <c r="AO148" i="17" s="1"/>
  <c r="AP148" i="17" a="1"/>
  <c r="AP148" i="17" s="1"/>
  <c r="AQ148" i="17" a="1"/>
  <c r="AQ148" i="17" s="1"/>
  <c r="AR148" i="17" a="1"/>
  <c r="AR148" i="17" s="1"/>
  <c r="AS148" i="17" a="1"/>
  <c r="AS148" i="17" s="1"/>
  <c r="AT148" i="17" a="1"/>
  <c r="AT148" i="17" s="1"/>
  <c r="Z149" i="17" a="1"/>
  <c r="Z149" i="17" s="1"/>
  <c r="AA149" i="17" a="1"/>
  <c r="AA149" i="17" s="1"/>
  <c r="AB149" i="17" a="1"/>
  <c r="AB149" i="17" s="1"/>
  <c r="AC149" i="17" a="1"/>
  <c r="AC149" i="17" s="1"/>
  <c r="AD149" i="17" a="1"/>
  <c r="AD149" i="17" s="1"/>
  <c r="AE149" i="17" a="1"/>
  <c r="AE149" i="17" s="1"/>
  <c r="H85" i="21" s="1"/>
  <c r="AF149" i="17" a="1"/>
  <c r="AF149" i="17" s="1"/>
  <c r="AG149" i="17" a="1"/>
  <c r="AG149" i="17" s="1"/>
  <c r="AH149" i="17" a="1"/>
  <c r="AH149" i="17" s="1"/>
  <c r="AI149" i="17" a="1"/>
  <c r="AI149" i="17" s="1"/>
  <c r="AJ149" i="17" a="1"/>
  <c r="AJ149" i="17" s="1"/>
  <c r="AK149" i="17" a="1"/>
  <c r="AK149" i="17" s="1"/>
  <c r="AL149" i="17" a="1"/>
  <c r="AL149" i="17" s="1"/>
  <c r="AM149" i="17" a="1"/>
  <c r="AM149" i="17" s="1"/>
  <c r="AN149" i="17" a="1"/>
  <c r="AN149" i="17" s="1"/>
  <c r="AO149" i="17" a="1"/>
  <c r="AO149" i="17" s="1"/>
  <c r="AP149" i="17" a="1"/>
  <c r="AP149" i="17" s="1"/>
  <c r="AQ149" i="17" a="1"/>
  <c r="AQ149" i="17" s="1"/>
  <c r="AR149" i="17" a="1"/>
  <c r="AR149" i="17" s="1"/>
  <c r="AS149" i="17" a="1"/>
  <c r="AS149" i="17" s="1"/>
  <c r="AT149" i="17" a="1"/>
  <c r="AT149" i="17" s="1"/>
  <c r="Z150" i="17" a="1"/>
  <c r="Z150" i="17" s="1"/>
  <c r="AA150" i="17" a="1"/>
  <c r="AA150" i="17" s="1"/>
  <c r="AB150" i="17" a="1"/>
  <c r="AB150" i="17" s="1"/>
  <c r="AC150" i="17" a="1"/>
  <c r="AC150" i="17" s="1"/>
  <c r="AD150" i="17" a="1"/>
  <c r="AD150" i="17" s="1"/>
  <c r="AE150" i="17" a="1"/>
  <c r="AE150" i="17" s="1"/>
  <c r="AF150" i="17" a="1"/>
  <c r="AF150" i="17" s="1"/>
  <c r="AG150" i="17" a="1"/>
  <c r="AG150" i="17" s="1"/>
  <c r="AH150" i="17" a="1"/>
  <c r="AH150" i="17" s="1"/>
  <c r="AI150" i="17" a="1"/>
  <c r="AI150" i="17" s="1"/>
  <c r="AJ150" i="17" a="1"/>
  <c r="AJ150" i="17" s="1"/>
  <c r="AK150" i="17" a="1"/>
  <c r="AK150" i="17" s="1"/>
  <c r="AL150" i="17" a="1"/>
  <c r="AL150" i="17" s="1"/>
  <c r="AM150" i="17" a="1"/>
  <c r="AM150" i="17" s="1"/>
  <c r="AN150" i="17" a="1"/>
  <c r="AN150" i="17" s="1"/>
  <c r="AO150" i="17" a="1"/>
  <c r="AO150" i="17" s="1"/>
  <c r="AP150" i="17" a="1"/>
  <c r="AP150" i="17" s="1"/>
  <c r="AQ150" i="17" a="1"/>
  <c r="AQ150" i="17" s="1"/>
  <c r="AR150" i="17" a="1"/>
  <c r="AR150" i="17" s="1"/>
  <c r="AS150" i="17" a="1"/>
  <c r="AS150" i="17" s="1"/>
  <c r="AT150" i="17" a="1"/>
  <c r="AT150" i="17" s="1"/>
  <c r="Z151" i="17" a="1"/>
  <c r="Z151" i="17" s="1"/>
  <c r="AA151" i="17" a="1"/>
  <c r="AA151" i="17" s="1"/>
  <c r="AB151" i="17" a="1"/>
  <c r="AB151" i="17" s="1"/>
  <c r="AC151" i="17" a="1"/>
  <c r="AC151" i="17" s="1"/>
  <c r="AD151" i="17" a="1"/>
  <c r="AD151" i="17" s="1"/>
  <c r="AE151" i="17" a="1"/>
  <c r="AE151" i="17" s="1"/>
  <c r="AF151" i="17" a="1"/>
  <c r="AF151" i="17" s="1"/>
  <c r="AG151" i="17" a="1"/>
  <c r="AG151" i="17" s="1"/>
  <c r="AH151" i="17" a="1"/>
  <c r="AH151" i="17" s="1"/>
  <c r="AI151" i="17" a="1"/>
  <c r="AI151" i="17" s="1"/>
  <c r="AJ151" i="17" a="1"/>
  <c r="AJ151" i="17" s="1"/>
  <c r="AK151" i="17" a="1"/>
  <c r="AK151" i="17" s="1"/>
  <c r="AL151" i="17" a="1"/>
  <c r="AL151" i="17" s="1"/>
  <c r="AM151" i="17" a="1"/>
  <c r="AM151" i="17" s="1"/>
  <c r="AN151" i="17" a="1"/>
  <c r="AN151" i="17" s="1"/>
  <c r="AO151" i="17" a="1"/>
  <c r="AO151" i="17" s="1"/>
  <c r="AP151" i="17" a="1"/>
  <c r="AP151" i="17" s="1"/>
  <c r="AQ151" i="17" a="1"/>
  <c r="AQ151" i="17" s="1"/>
  <c r="AR151" i="17" a="1"/>
  <c r="AR151" i="17" s="1"/>
  <c r="AS151" i="17" a="1"/>
  <c r="AS151" i="17" s="1"/>
  <c r="AT151" i="17" a="1"/>
  <c r="AT151" i="17" s="1"/>
  <c r="Z152" i="17" a="1"/>
  <c r="Z152" i="17" s="1"/>
  <c r="AA152" i="17" a="1"/>
  <c r="AA152" i="17" s="1"/>
  <c r="AB152" i="17" a="1"/>
  <c r="AB152" i="17" s="1"/>
  <c r="AC152" i="17" a="1"/>
  <c r="AC152" i="17" s="1"/>
  <c r="AD152" i="17" a="1"/>
  <c r="AD152" i="17" s="1"/>
  <c r="AE152" i="17" a="1"/>
  <c r="AE152" i="17" s="1"/>
  <c r="AF152" i="17" a="1"/>
  <c r="AF152" i="17" s="1"/>
  <c r="AG152" i="17" a="1"/>
  <c r="AG152" i="17" s="1"/>
  <c r="AH152" i="17" a="1"/>
  <c r="AH152" i="17" s="1"/>
  <c r="AI152" i="17" a="1"/>
  <c r="AI152" i="17" s="1"/>
  <c r="AJ152" i="17" a="1"/>
  <c r="AJ152" i="17" s="1"/>
  <c r="AK152" i="17" a="1"/>
  <c r="AK152" i="17" s="1"/>
  <c r="AL152" i="17" a="1"/>
  <c r="AL152" i="17" s="1"/>
  <c r="AM152" i="17" a="1"/>
  <c r="AM152" i="17" s="1"/>
  <c r="AN152" i="17" a="1"/>
  <c r="AN152" i="17" s="1"/>
  <c r="AO152" i="17" a="1"/>
  <c r="AO152" i="17" s="1"/>
  <c r="AP152" i="17" a="1"/>
  <c r="AP152" i="17" s="1"/>
  <c r="AQ152" i="17" a="1"/>
  <c r="AQ152" i="17" s="1"/>
  <c r="AR152" i="17" a="1"/>
  <c r="AR152" i="17" s="1"/>
  <c r="AS152" i="17" a="1"/>
  <c r="AS152" i="17" s="1"/>
  <c r="AT152" i="17" a="1"/>
  <c r="AT152" i="17" s="1"/>
  <c r="Z153" i="17" a="1"/>
  <c r="Z153" i="17" s="1"/>
  <c r="AA153" i="17" a="1"/>
  <c r="AA153" i="17" s="1"/>
  <c r="AB153" i="17" a="1"/>
  <c r="AB153" i="17" s="1"/>
  <c r="AC153" i="17" a="1"/>
  <c r="AC153" i="17" s="1"/>
  <c r="AD153" i="17" a="1"/>
  <c r="AD153" i="17" s="1"/>
  <c r="AE153" i="17" a="1"/>
  <c r="AE153" i="17" s="1"/>
  <c r="AF153" i="17" a="1"/>
  <c r="AF153" i="17" s="1"/>
  <c r="AG153" i="17" a="1"/>
  <c r="AG153" i="17" s="1"/>
  <c r="AH153" i="17" a="1"/>
  <c r="AH153" i="17" s="1"/>
  <c r="AI153" i="17" a="1"/>
  <c r="AI153" i="17" s="1"/>
  <c r="AJ153" i="17" a="1"/>
  <c r="AJ153" i="17" s="1"/>
  <c r="AK153" i="17" a="1"/>
  <c r="AK153" i="17" s="1"/>
  <c r="AL153" i="17" a="1"/>
  <c r="AL153" i="17" s="1"/>
  <c r="AM153" i="17" a="1"/>
  <c r="AM153" i="17" s="1"/>
  <c r="AN153" i="17" a="1"/>
  <c r="AN153" i="17" s="1"/>
  <c r="AO153" i="17" a="1"/>
  <c r="AO153" i="17" s="1"/>
  <c r="AP153" i="17" a="1"/>
  <c r="AP153" i="17" s="1"/>
  <c r="AQ153" i="17" a="1"/>
  <c r="AQ153" i="17" s="1"/>
  <c r="AR153" i="17" a="1"/>
  <c r="AR153" i="17" s="1"/>
  <c r="AS153" i="17" a="1"/>
  <c r="AS153" i="17" s="1"/>
  <c r="AT153" i="17" a="1"/>
  <c r="AT153" i="17" s="1"/>
  <c r="Z154" i="17" a="1"/>
  <c r="Z154" i="17" s="1"/>
  <c r="AA154" i="17" a="1"/>
  <c r="AA154" i="17" s="1"/>
  <c r="AB154" i="17" a="1"/>
  <c r="AB154" i="17" s="1"/>
  <c r="AC154" i="17" a="1"/>
  <c r="AC154" i="17" s="1"/>
  <c r="AD154" i="17" a="1"/>
  <c r="AD154" i="17" s="1"/>
  <c r="AE154" i="17" a="1"/>
  <c r="AE154" i="17" s="1"/>
  <c r="AF154" i="17" a="1"/>
  <c r="AF154" i="17" s="1"/>
  <c r="AG154" i="17" a="1"/>
  <c r="AG154" i="17" s="1"/>
  <c r="AH154" i="17" a="1"/>
  <c r="AH154" i="17" s="1"/>
  <c r="AI154" i="17" a="1"/>
  <c r="AI154" i="17" s="1"/>
  <c r="AJ154" i="17" a="1"/>
  <c r="AJ154" i="17" s="1"/>
  <c r="AK154" i="17" a="1"/>
  <c r="AK154" i="17" s="1"/>
  <c r="AL154" i="17" a="1"/>
  <c r="AL154" i="17" s="1"/>
  <c r="AM154" i="17" a="1"/>
  <c r="AM154" i="17" s="1"/>
  <c r="AN154" i="17" a="1"/>
  <c r="AN154" i="17" s="1"/>
  <c r="AO154" i="17" a="1"/>
  <c r="AO154" i="17" s="1"/>
  <c r="AP154" i="17" a="1"/>
  <c r="AP154" i="17" s="1"/>
  <c r="AQ154" i="17" a="1"/>
  <c r="AQ154" i="17" s="1"/>
  <c r="AR154" i="17" a="1"/>
  <c r="AR154" i="17" s="1"/>
  <c r="AS154" i="17" a="1"/>
  <c r="AS154" i="17" s="1"/>
  <c r="AT154" i="17" a="1"/>
  <c r="AT154" i="17" s="1"/>
  <c r="AA5" i="17" a="1"/>
  <c r="AA5" i="17" s="1"/>
  <c r="AB5" i="17" a="1"/>
  <c r="AB5" i="17" s="1"/>
  <c r="AC5" i="17" a="1"/>
  <c r="AC5" i="17" s="1"/>
  <c r="AD5" i="17" a="1"/>
  <c r="AD5" i="17" s="1"/>
  <c r="AE5" i="17" a="1"/>
  <c r="AE5" i="17" s="1"/>
  <c r="AF5" i="17" a="1"/>
  <c r="AF5" i="17" s="1"/>
  <c r="AG5" i="17" a="1"/>
  <c r="AG5" i="17" s="1"/>
  <c r="AH5" i="17" a="1"/>
  <c r="AH5" i="17" s="1"/>
  <c r="K61" i="22" s="1"/>
  <c r="AI5" i="17" a="1"/>
  <c r="AI5" i="17" s="1"/>
  <c r="AJ5" i="17" a="1"/>
  <c r="AJ5" i="17" s="1"/>
  <c r="AK5" i="17" a="1"/>
  <c r="AK5" i="17" s="1"/>
  <c r="AL5" i="17" a="1"/>
  <c r="AL5" i="17" s="1"/>
  <c r="AM5" i="17" a="1"/>
  <c r="AM5" i="17" s="1"/>
  <c r="AN5" i="17" a="1"/>
  <c r="AN5" i="17" s="1"/>
  <c r="AO5" i="17" a="1"/>
  <c r="AO5" i="17" s="1"/>
  <c r="AP5" i="17" a="1"/>
  <c r="AP5" i="17" s="1"/>
  <c r="S61" i="22" s="1"/>
  <c r="AQ5" i="17" a="1"/>
  <c r="AQ5" i="17" s="1"/>
  <c r="AR5" i="17" a="1"/>
  <c r="AR5" i="17" s="1"/>
  <c r="AS5" i="17" a="1"/>
  <c r="AS5" i="17" s="1"/>
  <c r="AT5" i="17" a="1"/>
  <c r="AT5" i="17" s="1"/>
  <c r="Z5" i="17" a="1"/>
  <c r="Z5" i="17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T5" i="22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 s="1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F6" i="22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V6" i="22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 s="1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AA23" i="16" a="1"/>
  <c r="AA23" i="16" s="1"/>
  <c r="AB23" i="16" a="1"/>
  <c r="AB23" i="16" s="1"/>
  <c r="AC23" i="16" a="1"/>
  <c r="AC23" i="16" s="1"/>
  <c r="AD23" i="16" a="1"/>
  <c r="AD23" i="16" s="1"/>
  <c r="AE23" i="16" a="1"/>
  <c r="AE23" i="16" s="1"/>
  <c r="H7" i="22" s="1"/>
  <c r="AF23" i="16" a="1"/>
  <c r="AF23" i="16" s="1"/>
  <c r="AG23" i="16" a="1"/>
  <c r="AG23" i="16" s="1"/>
  <c r="AH23" i="16" a="1"/>
  <c r="AH23" i="16" s="1"/>
  <c r="AI23" i="16" a="1"/>
  <c r="AI23" i="16" s="1"/>
  <c r="AJ23" i="16" a="1"/>
  <c r="AJ23" i="16" s="1"/>
  <c r="AK23" i="16" a="1"/>
  <c r="AK23" i="16" s="1"/>
  <c r="AL23" i="16" a="1"/>
  <c r="AL23" i="16" s="1"/>
  <c r="AM23" i="16" a="1"/>
  <c r="AM23" i="16" s="1"/>
  <c r="AN23" i="16" a="1"/>
  <c r="AN23" i="16" s="1"/>
  <c r="AO23" i="16" a="1"/>
  <c r="AO23" i="16" s="1"/>
  <c r="AP23" i="16" a="1"/>
  <c r="AP23" i="16" s="1"/>
  <c r="AQ23" i="16" a="1"/>
  <c r="AQ23" i="16" s="1"/>
  <c r="AR23" i="16" a="1"/>
  <c r="AR23" i="16" s="1"/>
  <c r="AS23" i="16" a="1"/>
  <c r="AS23" i="16" s="1"/>
  <c r="AT23" i="16" a="1"/>
  <c r="AT23" i="16" s="1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J8" i="21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 s="1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L8" i="22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D9" i="22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 s="1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V9" i="22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F10" i="21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N10" i="22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V10" i="21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 s="1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 s="1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P11" i="22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 s="1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 s="1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J12" i="22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 s="1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N12" i="22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L13" i="22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T13" i="22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 s="1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F14" i="21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V14" i="21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 s="1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 s="1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 s="1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H15" i="22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P15" i="22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 s="1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 s="1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J16" i="22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R16" i="22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 s="1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 s="1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D17" i="22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L17" i="21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T17" i="22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 s="1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 s="1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F18" i="21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N18" i="21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V18" i="22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 s="1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 s="1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H19" i="21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P19" i="21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 s="1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J19" i="22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R19" i="22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 s="1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 s="1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 s="1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 s="1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 s="1"/>
  <c r="AS105" i="16" a="1"/>
  <c r="AS105" i="16" s="1"/>
  <c r="AT105" i="16" a="1"/>
  <c r="AT105" i="16" s="1"/>
  <c r="Z106" i="16" a="1"/>
  <c r="Z106" i="16" s="1"/>
  <c r="AA106" i="16" a="1"/>
  <c r="AA106" i="16" s="1"/>
  <c r="D20" i="22" s="1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D21" i="22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 s="1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T21" i="22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 s="1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 s="1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 s="1"/>
  <c r="Z112" i="16" a="1"/>
  <c r="Z112" i="16" s="1"/>
  <c r="AA112" i="16" a="1"/>
  <c r="AA112" i="16" s="1"/>
  <c r="AB112" i="16" a="1"/>
  <c r="AB112" i="16" s="1"/>
  <c r="AC112" i="16" a="1"/>
  <c r="AC112" i="16" s="1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V21" i="22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N22" i="22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V22" i="22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 s="1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 s="1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 s="1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U22" i="22" s="1"/>
  <c r="AS117" i="16" a="1"/>
  <c r="AS117" i="16" s="1"/>
  <c r="AT117" i="16" a="1"/>
  <c r="AT117" i="16" s="1"/>
  <c r="Z118" i="16" a="1"/>
  <c r="Z118" i="16" s="1"/>
  <c r="AA118" i="16" a="1"/>
  <c r="AA118" i="16" s="1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 s="1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H23" i="21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 s="1"/>
  <c r="AM119" i="16" a="1"/>
  <c r="AM119" i="16" s="1"/>
  <c r="AN119" i="16" a="1"/>
  <c r="AN119" i="16" s="1"/>
  <c r="AO119" i="16" a="1"/>
  <c r="AO119" i="16" s="1"/>
  <c r="AP119" i="16" a="1"/>
  <c r="AP119" i="16" s="1"/>
  <c r="AQ119" i="16" a="1"/>
  <c r="AQ119" i="16" s="1"/>
  <c r="AR119" i="16" a="1"/>
  <c r="AR119" i="16" s="1"/>
  <c r="AS119" i="16" a="1"/>
  <c r="AS119" i="16" s="1"/>
  <c r="AT119" i="16" a="1"/>
  <c r="AT119" i="16" s="1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 s="1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 s="1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 s="1"/>
  <c r="AE121" i="16" a="1"/>
  <c r="AE121" i="16" s="1"/>
  <c r="AF121" i="16" a="1"/>
  <c r="AF121" i="16" s="1"/>
  <c r="AG121" i="16" a="1"/>
  <c r="AG121" i="16" s="1"/>
  <c r="AH121" i="16" a="1"/>
  <c r="AH121" i="16" s="1"/>
  <c r="AI121" i="16" a="1"/>
  <c r="AI121" i="16" s="1"/>
  <c r="AJ121" i="16" a="1"/>
  <c r="AJ121" i="16" s="1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 s="1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 s="1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 s="1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J24" i="21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R24" i="22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 s="1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 s="1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 s="1"/>
  <c r="AF130" i="16" a="1"/>
  <c r="AF130" i="16" s="1"/>
  <c r="AG130" i="16" a="1"/>
  <c r="AG130" i="16" s="1"/>
  <c r="AH130" i="16" a="1"/>
  <c r="AH130" i="16" s="1"/>
  <c r="AI130" i="16" a="1"/>
  <c r="AI130" i="16" s="1"/>
  <c r="L24" i="21" s="1"/>
  <c r="AJ130" i="16" a="1"/>
  <c r="AJ130" i="16" s="1"/>
  <c r="AK130" i="16" a="1"/>
  <c r="AK130" i="16" s="1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T25" i="21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 s="1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 s="1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 s="1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 s="1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V25" i="22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N26" i="22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V26" i="21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 s="1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 s="1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 s="1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H26" i="21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 s="1"/>
  <c r="AL142" i="16" a="1"/>
  <c r="AL142" i="16" s="1"/>
  <c r="AM142" i="16" a="1"/>
  <c r="AM142" i="16" s="1"/>
  <c r="P26" i="21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 s="1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P27" i="22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K27" i="21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 s="1"/>
  <c r="AP144" i="16" a="1"/>
  <c r="AP144" i="16" s="1"/>
  <c r="S27" i="22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F27" i="22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V27" i="22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 s="1"/>
  <c r="AF146" i="16" a="1"/>
  <c r="AF146" i="16" s="1"/>
  <c r="I27" i="22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D27" i="22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T27" i="22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G27" i="22" s="1"/>
  <c r="AE148" i="16" a="1"/>
  <c r="AE148" i="16" s="1"/>
  <c r="AF148" i="16" a="1"/>
  <c r="AF148" i="16" s="1"/>
  <c r="AG148" i="16" a="1"/>
  <c r="AG148" i="16" s="1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R27" i="22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W27" i="22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 s="1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R28" i="21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M28" i="22" s="1"/>
  <c r="AK150" i="16" a="1"/>
  <c r="AK150" i="16" s="1"/>
  <c r="AL150" i="16" a="1"/>
  <c r="AL150" i="16" s="1"/>
  <c r="AM150" i="16" a="1"/>
  <c r="AM150" i="16" s="1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U28" i="22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P28" i="21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 s="1"/>
  <c r="AH152" i="16" a="1"/>
  <c r="AH152" i="16" s="1"/>
  <c r="K28" i="22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S28" i="21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N28" i="22" s="1"/>
  <c r="AL153" i="16" a="1"/>
  <c r="AL153" i="16" s="1"/>
  <c r="AM153" i="16" a="1"/>
  <c r="AM153" i="16" s="1"/>
  <c r="AN153" i="16" a="1"/>
  <c r="AN153" i="16" s="1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V28" i="21" s="1"/>
  <c r="AT153" i="16" a="1"/>
  <c r="AT153" i="16" s="1"/>
  <c r="Z154" i="16" a="1"/>
  <c r="Z154" i="16" s="1"/>
  <c r="AA154" i="16" a="1"/>
  <c r="AA154" i="16" s="1"/>
  <c r="D28" i="22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Q28" i="22" s="1"/>
  <c r="AO154" i="16" a="1"/>
  <c r="AO154" i="16" s="1"/>
  <c r="AP154" i="16" a="1"/>
  <c r="AP154" i="16" s="1"/>
  <c r="AQ154" i="16" a="1"/>
  <c r="AQ154" i="16" s="1"/>
  <c r="T28" i="22" s="1"/>
  <c r="AR154" i="16" a="1"/>
  <c r="AR154" i="16" s="1"/>
  <c r="AS154" i="16" a="1"/>
  <c r="AS154" i="16" s="1"/>
  <c r="AT154" i="16" a="1"/>
  <c r="AT154" i="16" s="1"/>
  <c r="AA5" i="16" a="1"/>
  <c r="AA5" i="16" s="1"/>
  <c r="AB5" i="16" a="1"/>
  <c r="AB5" i="16" s="1"/>
  <c r="E4" i="21" s="1"/>
  <c r="AC5" i="16" a="1"/>
  <c r="AC5" i="16" s="1"/>
  <c r="AD5" i="16" a="1"/>
  <c r="AD5" i="16" s="1"/>
  <c r="AE5" i="16" a="1"/>
  <c r="AE5" i="16" s="1"/>
  <c r="H4" i="22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M4" i="22" s="1"/>
  <c r="AK5" i="16" a="1"/>
  <c r="AK5" i="16" s="1"/>
  <c r="AL5" i="16" a="1"/>
  <c r="AL5" i="16" s="1"/>
  <c r="AM5" i="16" a="1"/>
  <c r="AM5" i="16" s="1"/>
  <c r="P4" i="22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 s="1"/>
  <c r="Z5" i="16" a="1"/>
  <c r="Z5" i="16" s="1"/>
  <c r="C4" i="22" s="1"/>
  <c r="N176" i="22"/>
  <c r="I177" i="22"/>
  <c r="D178" i="22"/>
  <c r="T178" i="22"/>
  <c r="O179" i="22"/>
  <c r="J180" i="22"/>
  <c r="E181" i="22"/>
  <c r="U181" i="22"/>
  <c r="P182" i="22"/>
  <c r="K183" i="22"/>
  <c r="F184" i="22"/>
  <c r="V184" i="22"/>
  <c r="Q185" i="22"/>
  <c r="L186" i="22"/>
  <c r="G187" i="22"/>
  <c r="W187" i="22"/>
  <c r="R188" i="22"/>
  <c r="M189" i="22"/>
  <c r="H190" i="22"/>
  <c r="C191" i="22"/>
  <c r="S191" i="22"/>
  <c r="N192" i="22"/>
  <c r="I193" i="22"/>
  <c r="D194" i="22"/>
  <c r="K176" i="22"/>
  <c r="F177" i="22"/>
  <c r="V177" i="22"/>
  <c r="Q178" i="22"/>
  <c r="L179" i="22"/>
  <c r="G180" i="22"/>
  <c r="W180" i="22"/>
  <c r="R181" i="22"/>
  <c r="M182" i="22"/>
  <c r="H183" i="22"/>
  <c r="C184" i="22"/>
  <c r="S184" i="22"/>
  <c r="N185" i="22"/>
  <c r="I186" i="22"/>
  <c r="D187" i="22"/>
  <c r="T187" i="22"/>
  <c r="O188" i="22"/>
  <c r="J189" i="22"/>
  <c r="E190" i="22"/>
  <c r="U190" i="22"/>
  <c r="P191" i="22"/>
  <c r="K192" i="22"/>
  <c r="F193" i="22"/>
  <c r="L176" i="22"/>
  <c r="K177" i="22"/>
  <c r="V178" i="22"/>
  <c r="L180" i="22"/>
  <c r="W181" i="22"/>
  <c r="M183" i="22"/>
  <c r="C185" i="22"/>
  <c r="N186" i="22"/>
  <c r="D188" i="22"/>
  <c r="O189" i="22"/>
  <c r="E191" i="22"/>
  <c r="P192" i="22"/>
  <c r="V193" i="22"/>
  <c r="S194" i="22"/>
  <c r="N195" i="22"/>
  <c r="I196" i="22"/>
  <c r="D197" i="22"/>
  <c r="T197" i="22"/>
  <c r="O198" i="22"/>
  <c r="J199" i="22"/>
  <c r="F175" i="22"/>
  <c r="V175" i="22"/>
  <c r="T177" i="22"/>
  <c r="J179" i="22"/>
  <c r="U180" i="22"/>
  <c r="K182" i="22"/>
  <c r="V183" i="22"/>
  <c r="L185" i="22"/>
  <c r="W186" i="22"/>
  <c r="M188" i="22"/>
  <c r="C190" i="22"/>
  <c r="N191" i="22"/>
  <c r="D193" i="22"/>
  <c r="G194" i="22"/>
  <c r="C195" i="22"/>
  <c r="S195" i="22"/>
  <c r="N196" i="22"/>
  <c r="I197" i="22"/>
  <c r="D198" i="22"/>
  <c r="T198" i="22"/>
  <c r="O199" i="22"/>
  <c r="K175" i="22"/>
  <c r="E176" i="22"/>
  <c r="W177" i="22"/>
  <c r="M179" i="22"/>
  <c r="C181" i="22"/>
  <c r="N182" i="22"/>
  <c r="D184" i="22"/>
  <c r="O185" i="22"/>
  <c r="E187" i="22"/>
  <c r="P188" i="22"/>
  <c r="F190" i="22"/>
  <c r="Q191" i="22"/>
  <c r="G193" i="22"/>
  <c r="I194" i="22"/>
  <c r="D195" i="22"/>
  <c r="T195" i="22"/>
  <c r="O196" i="22"/>
  <c r="J197" i="22"/>
  <c r="E198" i="22"/>
  <c r="U198" i="22"/>
  <c r="P199" i="22"/>
  <c r="L175" i="22"/>
  <c r="H177" i="22"/>
  <c r="G182" i="22"/>
  <c r="I188" i="22"/>
  <c r="E194" i="22"/>
  <c r="G197" i="22"/>
  <c r="I175" i="22"/>
  <c r="D181" i="22"/>
  <c r="F187" i="22"/>
  <c r="H193" i="22"/>
  <c r="P196" i="22"/>
  <c r="Q199" i="22"/>
  <c r="U184" i="22"/>
  <c r="M195" i="22"/>
  <c r="W199" i="21"/>
  <c r="G199" i="21"/>
  <c r="L198" i="21"/>
  <c r="Q197" i="21"/>
  <c r="F176" i="22"/>
  <c r="E177" i="22"/>
  <c r="H178" i="22"/>
  <c r="G179" i="22"/>
  <c r="F180" i="22"/>
  <c r="I181" i="22"/>
  <c r="H182" i="22"/>
  <c r="G183" i="22"/>
  <c r="J184" i="22"/>
  <c r="I185" i="22"/>
  <c r="H186" i="22"/>
  <c r="K187" i="22"/>
  <c r="J188" i="22"/>
  <c r="I189" i="22"/>
  <c r="L190" i="22"/>
  <c r="K191" i="22"/>
  <c r="J192" i="22"/>
  <c r="M193" i="22"/>
  <c r="C176" i="22"/>
  <c r="W176" i="22"/>
  <c r="E178" i="22"/>
  <c r="D179" i="22"/>
  <c r="C180" i="22"/>
  <c r="F181" i="22"/>
  <c r="E182" i="22"/>
  <c r="D183" i="22"/>
  <c r="G184" i="22"/>
  <c r="F185" i="22"/>
  <c r="E186" i="22"/>
  <c r="H187" i="22"/>
  <c r="G188" i="22"/>
  <c r="F189" i="22"/>
  <c r="I190" i="22"/>
  <c r="H191" i="22"/>
  <c r="G192" i="22"/>
  <c r="J193" i="22"/>
  <c r="M176" i="22"/>
  <c r="N178" i="22"/>
  <c r="T180" i="22"/>
  <c r="R182" i="22"/>
  <c r="P184" i="22"/>
  <c r="V186" i="22"/>
  <c r="T188" i="22"/>
  <c r="R190" i="22"/>
  <c r="C193" i="22"/>
  <c r="K194" i="22"/>
  <c r="J195" i="22"/>
  <c r="M196" i="22"/>
  <c r="L197" i="22"/>
  <c r="K198" i="22"/>
  <c r="N199" i="22"/>
  <c r="N175" i="22"/>
  <c r="L177" i="22"/>
  <c r="R179" i="22"/>
  <c r="P181" i="22"/>
  <c r="N183" i="22"/>
  <c r="T185" i="22"/>
  <c r="R187" i="22"/>
  <c r="P189" i="22"/>
  <c r="V191" i="22"/>
  <c r="R193" i="22"/>
  <c r="T194" i="22"/>
  <c r="W195" i="22"/>
  <c r="V196" i="22"/>
  <c r="U197" i="22"/>
  <c r="C199" i="22"/>
  <c r="W199" i="22"/>
  <c r="W175" i="22"/>
  <c r="J178" i="22"/>
  <c r="H180" i="22"/>
  <c r="F182" i="22"/>
  <c r="L184" i="22"/>
  <c r="J186" i="22"/>
  <c r="H188" i="22"/>
  <c r="N190" i="22"/>
  <c r="L192" i="22"/>
  <c r="C194" i="22"/>
  <c r="H195" i="22"/>
  <c r="G196" i="22"/>
  <c r="F197" i="22"/>
  <c r="I198" i="22"/>
  <c r="H199" i="22"/>
  <c r="H175" i="22"/>
  <c r="P177" i="22"/>
  <c r="H185" i="22"/>
  <c r="U192" i="22"/>
  <c r="W197" i="22"/>
  <c r="C178" i="22"/>
  <c r="P185" i="22"/>
  <c r="J194" i="22"/>
  <c r="F198" i="22"/>
  <c r="T181" i="22"/>
  <c r="C197" i="22"/>
  <c r="O199" i="21"/>
  <c r="P198" i="21"/>
  <c r="M197" i="21"/>
  <c r="R196" i="21"/>
  <c r="W195" i="21"/>
  <c r="G195" i="21"/>
  <c r="L194" i="21"/>
  <c r="Q193" i="21"/>
  <c r="V192" i="21"/>
  <c r="F192" i="21"/>
  <c r="K191" i="21"/>
  <c r="P190" i="21"/>
  <c r="U189" i="21"/>
  <c r="E189" i="21"/>
  <c r="J188" i="21"/>
  <c r="O187" i="21"/>
  <c r="T186" i="21"/>
  <c r="D186" i="21"/>
  <c r="I185" i="21"/>
  <c r="N184" i="21"/>
  <c r="S183" i="21"/>
  <c r="C183" i="21"/>
  <c r="H182" i="21"/>
  <c r="M181" i="21"/>
  <c r="R180" i="21"/>
  <c r="W179" i="21"/>
  <c r="G179" i="21"/>
  <c r="L178" i="21"/>
  <c r="Q177" i="21"/>
  <c r="V176" i="21"/>
  <c r="F176" i="21"/>
  <c r="K175" i="21"/>
  <c r="U198" i="21"/>
  <c r="O196" i="21"/>
  <c r="Q194" i="21"/>
  <c r="J176" i="22"/>
  <c r="M177" i="22"/>
  <c r="L178" i="22"/>
  <c r="K179" i="22"/>
  <c r="N180" i="22"/>
  <c r="M181" i="22"/>
  <c r="L182" i="22"/>
  <c r="O183" i="22"/>
  <c r="N184" i="22"/>
  <c r="M185" i="22"/>
  <c r="P186" i="22"/>
  <c r="O187" i="22"/>
  <c r="N188" i="22"/>
  <c r="Q189" i="22"/>
  <c r="P190" i="22"/>
  <c r="O191" i="22"/>
  <c r="R192" i="22"/>
  <c r="Q193" i="22"/>
  <c r="G176" i="22"/>
  <c r="J177" i="22"/>
  <c r="I178" i="22"/>
  <c r="H179" i="22"/>
  <c r="K180" i="22"/>
  <c r="J181" i="22"/>
  <c r="I182" i="22"/>
  <c r="L183" i="22"/>
  <c r="K184" i="22"/>
  <c r="J185" i="22"/>
  <c r="M186" i="22"/>
  <c r="L187" i="22"/>
  <c r="K188" i="22"/>
  <c r="N189" i="22"/>
  <c r="M190" i="22"/>
  <c r="L191" i="22"/>
  <c r="O192" i="22"/>
  <c r="D176" i="22"/>
  <c r="C177" i="22"/>
  <c r="I179" i="22"/>
  <c r="G181" i="22"/>
  <c r="E183" i="22"/>
  <c r="K185" i="22"/>
  <c r="I187" i="22"/>
  <c r="G189" i="22"/>
  <c r="M191" i="22"/>
  <c r="K193" i="22"/>
  <c r="O194" i="22"/>
  <c r="R195" i="22"/>
  <c r="Q196" i="22"/>
  <c r="P197" i="22"/>
  <c r="S198" i="22"/>
  <c r="R199" i="22"/>
  <c r="R175" i="22"/>
  <c r="G178" i="22"/>
  <c r="E180" i="22"/>
  <c r="C182" i="22"/>
  <c r="I184" i="22"/>
  <c r="G186" i="22"/>
  <c r="E188" i="22"/>
  <c r="K190" i="22"/>
  <c r="I192" i="22"/>
  <c r="W193" i="22"/>
  <c r="G195" i="22"/>
  <c r="F196" i="22"/>
  <c r="E197" i="22"/>
  <c r="H198" i="22"/>
  <c r="G199" i="22"/>
  <c r="G175" i="22"/>
  <c r="T176" i="22"/>
  <c r="R178" i="22"/>
  <c r="P180" i="22"/>
  <c r="V182" i="22"/>
  <c r="T184" i="22"/>
  <c r="R186" i="22"/>
  <c r="C189" i="22"/>
  <c r="V190" i="22"/>
  <c r="T192" i="22"/>
  <c r="M194" i="22"/>
  <c r="L195" i="22"/>
  <c r="K196" i="22"/>
  <c r="N197" i="22"/>
  <c r="M198" i="22"/>
  <c r="L199" i="22"/>
  <c r="P175" i="22"/>
  <c r="F179" i="22"/>
  <c r="S186" i="22"/>
  <c r="V194" i="22"/>
  <c r="R198" i="22"/>
  <c r="N179" i="22"/>
  <c r="Q188" i="22"/>
  <c r="E195" i="22"/>
  <c r="V198" i="22"/>
  <c r="V187" i="22"/>
  <c r="N198" i="22"/>
  <c r="K199" i="21"/>
  <c r="H198" i="21"/>
  <c r="I197" i="21"/>
  <c r="N196" i="21"/>
  <c r="S195" i="21"/>
  <c r="C195" i="21"/>
  <c r="H194" i="21"/>
  <c r="M193" i="21"/>
  <c r="R192" i="21"/>
  <c r="W191" i="21"/>
  <c r="G191" i="21"/>
  <c r="L190" i="21"/>
  <c r="Q189" i="21"/>
  <c r="V188" i="21"/>
  <c r="F188" i="21"/>
  <c r="K187" i="21"/>
  <c r="P186" i="21"/>
  <c r="U185" i="21"/>
  <c r="E185" i="21"/>
  <c r="J184" i="21"/>
  <c r="O183" i="21"/>
  <c r="T182" i="21"/>
  <c r="D182" i="21"/>
  <c r="I181" i="21"/>
  <c r="N180" i="21"/>
  <c r="S179" i="21"/>
  <c r="C179" i="21"/>
  <c r="H178" i="21"/>
  <c r="M177" i="21"/>
  <c r="R176" i="21"/>
  <c r="W175" i="21"/>
  <c r="G175" i="21"/>
  <c r="I198" i="21"/>
  <c r="G196" i="21"/>
  <c r="Q177" i="22"/>
  <c r="S179" i="22"/>
  <c r="Q181" i="22"/>
  <c r="S183" i="22"/>
  <c r="U185" i="22"/>
  <c r="S187" i="22"/>
  <c r="U189" i="22"/>
  <c r="W191" i="22"/>
  <c r="U193" i="22"/>
  <c r="N177" i="22"/>
  <c r="P179" i="22"/>
  <c r="N181" i="22"/>
  <c r="P183" i="22"/>
  <c r="R185" i="22"/>
  <c r="P187" i="22"/>
  <c r="R189" i="22"/>
  <c r="T191" i="22"/>
  <c r="H176" i="22"/>
  <c r="Q179" i="22"/>
  <c r="U183" i="22"/>
  <c r="Q187" i="22"/>
  <c r="U191" i="22"/>
  <c r="W194" i="22"/>
  <c r="U196" i="22"/>
  <c r="W198" i="22"/>
  <c r="Q176" i="22"/>
  <c r="M180" i="22"/>
  <c r="Q184" i="22"/>
  <c r="U188" i="22"/>
  <c r="Q192" i="22"/>
  <c r="K195" i="22"/>
  <c r="M197" i="22"/>
  <c r="K199" i="22"/>
  <c r="G177" i="22"/>
  <c r="K181" i="22"/>
  <c r="G185" i="22"/>
  <c r="K189" i="22"/>
  <c r="N193" i="22"/>
  <c r="P195" i="22"/>
  <c r="R197" i="22"/>
  <c r="T199" i="22"/>
  <c r="Q180" i="22"/>
  <c r="Q195" i="22"/>
  <c r="O182" i="22"/>
  <c r="U195" i="22"/>
  <c r="W190" i="22"/>
  <c r="C199" i="21"/>
  <c r="E197" i="21"/>
  <c r="O195" i="21"/>
  <c r="D194" i="21"/>
  <c r="N192" i="21"/>
  <c r="C191" i="21"/>
  <c r="M189" i="21"/>
  <c r="W187" i="21"/>
  <c r="L186" i="21"/>
  <c r="V184" i="21"/>
  <c r="K183" i="21"/>
  <c r="U181" i="21"/>
  <c r="J180" i="21"/>
  <c r="T178" i="21"/>
  <c r="I177" i="21"/>
  <c r="S175" i="21"/>
  <c r="R197" i="21"/>
  <c r="V179" i="22"/>
  <c r="E192" i="22"/>
  <c r="E199" i="22"/>
  <c r="N199" i="21"/>
  <c r="S198" i="21"/>
  <c r="C198" i="21"/>
  <c r="H197" i="21"/>
  <c r="M196" i="21"/>
  <c r="R195" i="21"/>
  <c r="W194" i="21"/>
  <c r="G194" i="21"/>
  <c r="L193" i="21"/>
  <c r="Q192" i="21"/>
  <c r="V191" i="21"/>
  <c r="F191" i="21"/>
  <c r="K190" i="21"/>
  <c r="P189" i="21"/>
  <c r="U188" i="21"/>
  <c r="E188" i="21"/>
  <c r="J187" i="21"/>
  <c r="O186" i="21"/>
  <c r="T185" i="21"/>
  <c r="D185" i="21"/>
  <c r="I184" i="21"/>
  <c r="N183" i="21"/>
  <c r="S182" i="21"/>
  <c r="C182" i="21"/>
  <c r="H181" i="21"/>
  <c r="M180" i="21"/>
  <c r="R179" i="21"/>
  <c r="W178" i="21"/>
  <c r="G178" i="21"/>
  <c r="L177" i="21"/>
  <c r="Q176" i="21"/>
  <c r="V175" i="21"/>
  <c r="F175" i="21"/>
  <c r="T196" i="22"/>
  <c r="M198" i="21"/>
  <c r="C196" i="21"/>
  <c r="U176" i="22"/>
  <c r="L189" i="22"/>
  <c r="S197" i="22"/>
  <c r="Q199" i="21"/>
  <c r="V198" i="21"/>
  <c r="F198" i="21"/>
  <c r="K197" i="21"/>
  <c r="P196" i="21"/>
  <c r="U195" i="21"/>
  <c r="E195" i="21"/>
  <c r="J194" i="21"/>
  <c r="O193" i="21"/>
  <c r="T192" i="21"/>
  <c r="D192" i="21"/>
  <c r="I191" i="21"/>
  <c r="N190" i="21"/>
  <c r="S189" i="21"/>
  <c r="C189" i="21"/>
  <c r="H188" i="21"/>
  <c r="M187" i="21"/>
  <c r="R186" i="21"/>
  <c r="W185" i="21"/>
  <c r="G185" i="21"/>
  <c r="L184" i="21"/>
  <c r="Q183" i="21"/>
  <c r="V182" i="21"/>
  <c r="F182" i="21"/>
  <c r="K181" i="21"/>
  <c r="P180" i="21"/>
  <c r="U179" i="21"/>
  <c r="E179" i="21"/>
  <c r="J178" i="21"/>
  <c r="O177" i="21"/>
  <c r="T176" i="21"/>
  <c r="D176" i="21"/>
  <c r="I175" i="21"/>
  <c r="O190" i="22"/>
  <c r="H199" i="21"/>
  <c r="W196" i="21"/>
  <c r="R193" i="21"/>
  <c r="Q190" i="21"/>
  <c r="P187" i="21"/>
  <c r="O184" i="21"/>
  <c r="N181" i="21"/>
  <c r="M178" i="21"/>
  <c r="L175" i="21"/>
  <c r="C192" i="21"/>
  <c r="W188" i="21"/>
  <c r="V185" i="21"/>
  <c r="U182" i="21"/>
  <c r="T179" i="21"/>
  <c r="S176" i="21"/>
  <c r="P191" i="21"/>
  <c r="N185" i="21"/>
  <c r="L179" i="21"/>
  <c r="J193" i="21"/>
  <c r="I190" i="21"/>
  <c r="H187" i="21"/>
  <c r="G184" i="21"/>
  <c r="F181" i="21"/>
  <c r="E178" i="21"/>
  <c r="D175" i="21"/>
  <c r="J189" i="21"/>
  <c r="H183" i="21"/>
  <c r="F177" i="21"/>
  <c r="U177" i="22"/>
  <c r="W179" i="22"/>
  <c r="D182" i="22"/>
  <c r="W183" i="22"/>
  <c r="D186" i="22"/>
  <c r="F188" i="22"/>
  <c r="D190" i="22"/>
  <c r="F192" i="22"/>
  <c r="H194" i="22"/>
  <c r="R177" i="22"/>
  <c r="T179" i="22"/>
  <c r="V181" i="22"/>
  <c r="T183" i="22"/>
  <c r="V185" i="22"/>
  <c r="C188" i="22"/>
  <c r="V189" i="22"/>
  <c r="C192" i="22"/>
  <c r="P176" i="22"/>
  <c r="D180" i="22"/>
  <c r="H184" i="22"/>
  <c r="L188" i="22"/>
  <c r="H192" i="22"/>
  <c r="F195" i="22"/>
  <c r="H197" i="22"/>
  <c r="F199" i="22"/>
  <c r="D177" i="22"/>
  <c r="H181" i="22"/>
  <c r="D185" i="22"/>
  <c r="H189" i="22"/>
  <c r="L193" i="22"/>
  <c r="O195" i="22"/>
  <c r="Q197" i="22"/>
  <c r="S199" i="22"/>
  <c r="O177" i="22"/>
  <c r="S181" i="22"/>
  <c r="W185" i="22"/>
  <c r="S189" i="22"/>
  <c r="S193" i="22"/>
  <c r="C196" i="22"/>
  <c r="V197" i="22"/>
  <c r="D175" i="22"/>
  <c r="R183" i="22"/>
  <c r="L196" i="22"/>
  <c r="E184" i="22"/>
  <c r="K197" i="22"/>
  <c r="T193" i="22"/>
  <c r="T198" i="21"/>
  <c r="V196" i="21"/>
  <c r="K195" i="21"/>
  <c r="U193" i="21"/>
  <c r="J192" i="21"/>
  <c r="T190" i="21"/>
  <c r="I189" i="21"/>
  <c r="S187" i="21"/>
  <c r="H186" i="21"/>
  <c r="R184" i="21"/>
  <c r="G183" i="21"/>
  <c r="Q181" i="21"/>
  <c r="F180" i="21"/>
  <c r="P178" i="21"/>
  <c r="E177" i="21"/>
  <c r="O175" i="21"/>
  <c r="F197" i="21"/>
  <c r="W182" i="22"/>
  <c r="N194" i="22"/>
  <c r="Q175" i="22"/>
  <c r="J199" i="21"/>
  <c r="O198" i="21"/>
  <c r="T197" i="21"/>
  <c r="D197" i="21"/>
  <c r="I196" i="21"/>
  <c r="N195" i="21"/>
  <c r="S194" i="21"/>
  <c r="C194" i="21"/>
  <c r="H193" i="21"/>
  <c r="M192" i="21"/>
  <c r="R191" i="21"/>
  <c r="W190" i="21"/>
  <c r="G190" i="21"/>
  <c r="L189" i="21"/>
  <c r="Q188" i="21"/>
  <c r="V187" i="21"/>
  <c r="F187" i="21"/>
  <c r="K186" i="21"/>
  <c r="P185" i="21"/>
  <c r="U184" i="21"/>
  <c r="E184" i="21"/>
  <c r="J183" i="21"/>
  <c r="O182" i="21"/>
  <c r="T181" i="21"/>
  <c r="D181" i="21"/>
  <c r="I180" i="21"/>
  <c r="N179" i="21"/>
  <c r="S178" i="21"/>
  <c r="C178" i="21"/>
  <c r="H177" i="21"/>
  <c r="M176" i="21"/>
  <c r="R175" i="21"/>
  <c r="K178" i="22"/>
  <c r="U199" i="22"/>
  <c r="E198" i="21"/>
  <c r="L195" i="21"/>
  <c r="I180" i="22"/>
  <c r="M192" i="22"/>
  <c r="I199" i="22"/>
  <c r="M199" i="21"/>
  <c r="R198" i="21"/>
  <c r="W197" i="21"/>
  <c r="G197" i="21"/>
  <c r="L196" i="21"/>
  <c r="Q195" i="21"/>
  <c r="V194" i="21"/>
  <c r="F194" i="21"/>
  <c r="K193" i="21"/>
  <c r="P192" i="21"/>
  <c r="U191" i="21"/>
  <c r="E191" i="21"/>
  <c r="J190" i="21"/>
  <c r="O189" i="21"/>
  <c r="T188" i="21"/>
  <c r="D188" i="21"/>
  <c r="I187" i="21"/>
  <c r="N186" i="21"/>
  <c r="S185" i="21"/>
  <c r="C185" i="21"/>
  <c r="H184" i="21"/>
  <c r="M183" i="21"/>
  <c r="R182" i="21"/>
  <c r="W181" i="21"/>
  <c r="G181" i="21"/>
  <c r="L180" i="21"/>
  <c r="Q179" i="21"/>
  <c r="V178" i="21"/>
  <c r="F178" i="21"/>
  <c r="K177" i="21"/>
  <c r="P176" i="21"/>
  <c r="U175" i="21"/>
  <c r="E175" i="21"/>
  <c r="I195" i="22"/>
  <c r="Q198" i="21"/>
  <c r="K196" i="21"/>
  <c r="W192" i="21"/>
  <c r="V189" i="21"/>
  <c r="U186" i="21"/>
  <c r="T183" i="21"/>
  <c r="S180" i="21"/>
  <c r="R177" i="21"/>
  <c r="I194" i="21"/>
  <c r="H191" i="21"/>
  <c r="G188" i="21"/>
  <c r="F185" i="21"/>
  <c r="E182" i="21"/>
  <c r="D179" i="21"/>
  <c r="C176" i="21"/>
  <c r="E190" i="21"/>
  <c r="C184" i="21"/>
  <c r="V177" i="21"/>
  <c r="O192" i="21"/>
  <c r="N189" i="21"/>
  <c r="M186" i="21"/>
  <c r="L183" i="21"/>
  <c r="K180" i="21"/>
  <c r="J177" i="21"/>
  <c r="V193" i="21"/>
  <c r="T187" i="21"/>
  <c r="R181" i="21"/>
  <c r="P175" i="21"/>
  <c r="R176" i="22"/>
  <c r="R180" i="22"/>
  <c r="R184" i="22"/>
  <c r="V188" i="22"/>
  <c r="V192" i="22"/>
  <c r="M178" i="22"/>
  <c r="Q182" i="22"/>
  <c r="Q186" i="22"/>
  <c r="Q190" i="22"/>
  <c r="S177" i="22"/>
  <c r="S185" i="22"/>
  <c r="P193" i="22"/>
  <c r="C198" i="22"/>
  <c r="O178" i="22"/>
  <c r="O186" i="22"/>
  <c r="L194" i="22"/>
  <c r="L198" i="22"/>
  <c r="E179" i="22"/>
  <c r="M187" i="22"/>
  <c r="Q194" i="22"/>
  <c r="Q198" i="22"/>
  <c r="T189" i="22"/>
  <c r="G190" i="22"/>
  <c r="E175" i="22"/>
  <c r="J196" i="21"/>
  <c r="I193" i="21"/>
  <c r="H190" i="21"/>
  <c r="G187" i="21"/>
  <c r="F184" i="21"/>
  <c r="E181" i="21"/>
  <c r="D178" i="21"/>
  <c r="C175" i="21"/>
  <c r="C186" i="22"/>
  <c r="V199" i="21"/>
  <c r="K198" i="21"/>
  <c r="U196" i="21"/>
  <c r="J195" i="21"/>
  <c r="T193" i="21"/>
  <c r="I192" i="21"/>
  <c r="S190" i="21"/>
  <c r="H189" i="21"/>
  <c r="R187" i="21"/>
  <c r="G186" i="21"/>
  <c r="Q184" i="21"/>
  <c r="F183" i="21"/>
  <c r="P181" i="21"/>
  <c r="E180" i="21"/>
  <c r="O178" i="21"/>
  <c r="D177" i="21"/>
  <c r="N175" i="21"/>
  <c r="P199" i="21"/>
  <c r="U194" i="21"/>
  <c r="R194" i="22"/>
  <c r="I199" i="21"/>
  <c r="S197" i="21"/>
  <c r="H196" i="21"/>
  <c r="R194" i="21"/>
  <c r="G193" i="21"/>
  <c r="Q191" i="21"/>
  <c r="F190" i="21"/>
  <c r="P188" i="21"/>
  <c r="E187" i="21"/>
  <c r="O185" i="21"/>
  <c r="D184" i="21"/>
  <c r="N182" i="21"/>
  <c r="C181" i="21"/>
  <c r="M179" i="21"/>
  <c r="W177" i="21"/>
  <c r="L176" i="21"/>
  <c r="L181" i="22"/>
  <c r="V197" i="21"/>
  <c r="G192" i="21"/>
  <c r="E186" i="21"/>
  <c r="C180" i="21"/>
  <c r="N193" i="21"/>
  <c r="L187" i="21"/>
  <c r="J181" i="21"/>
  <c r="H175" i="21"/>
  <c r="M182" i="21"/>
  <c r="T191" i="21"/>
  <c r="R185" i="21"/>
  <c r="P179" i="21"/>
  <c r="K192" i="21"/>
  <c r="G180" i="21"/>
  <c r="V176" i="22"/>
  <c r="V180" i="22"/>
  <c r="E185" i="22"/>
  <c r="E189" i="22"/>
  <c r="E193" i="22"/>
  <c r="U178" i="22"/>
  <c r="U182" i="22"/>
  <c r="U186" i="22"/>
  <c r="D191" i="22"/>
  <c r="F178" i="22"/>
  <c r="F186" i="22"/>
  <c r="F194" i="22"/>
  <c r="G198" i="22"/>
  <c r="W178" i="22"/>
  <c r="J187" i="22"/>
  <c r="P194" i="22"/>
  <c r="P198" i="22"/>
  <c r="U179" i="22"/>
  <c r="U187" i="22"/>
  <c r="U194" i="22"/>
  <c r="D199" i="22"/>
  <c r="J191" i="22"/>
  <c r="R191" i="22"/>
  <c r="S199" i="21"/>
  <c r="F196" i="21"/>
  <c r="E193" i="21"/>
  <c r="D190" i="21"/>
  <c r="C187" i="21"/>
  <c r="W183" i="21"/>
  <c r="V180" i="21"/>
  <c r="U177" i="21"/>
  <c r="L199" i="21"/>
  <c r="D189" i="22"/>
  <c r="R199" i="21"/>
  <c r="G198" i="21"/>
  <c r="Q196" i="21"/>
  <c r="F195" i="21"/>
  <c r="P193" i="21"/>
  <c r="E192" i="21"/>
  <c r="O190" i="21"/>
  <c r="D189" i="21"/>
  <c r="N187" i="21"/>
  <c r="C186" i="21"/>
  <c r="M184" i="21"/>
  <c r="W182" i="21"/>
  <c r="L181" i="21"/>
  <c r="V179" i="21"/>
  <c r="K178" i="21"/>
  <c r="U176" i="21"/>
  <c r="J175" i="21"/>
  <c r="D199" i="21"/>
  <c r="M194" i="21"/>
  <c r="H196" i="22"/>
  <c r="E199" i="21"/>
  <c r="O197" i="21"/>
  <c r="D196" i="21"/>
  <c r="N194" i="21"/>
  <c r="C193" i="21"/>
  <c r="M191" i="21"/>
  <c r="W189" i="21"/>
  <c r="L188" i="21"/>
  <c r="V186" i="21"/>
  <c r="K185" i="21"/>
  <c r="U183" i="21"/>
  <c r="J182" i="21"/>
  <c r="T180" i="21"/>
  <c r="I179" i="21"/>
  <c r="S177" i="21"/>
  <c r="H176" i="21"/>
  <c r="M184" i="22"/>
  <c r="J197" i="21"/>
  <c r="L191" i="21"/>
  <c r="J185" i="21"/>
  <c r="H179" i="21"/>
  <c r="S192" i="21"/>
  <c r="Q186" i="21"/>
  <c r="O180" i="21"/>
  <c r="F193" i="21"/>
  <c r="W180" i="21"/>
  <c r="D191" i="21"/>
  <c r="W184" i="21"/>
  <c r="U178" i="21"/>
  <c r="U190" i="21"/>
  <c r="Q178" i="21"/>
  <c r="T182" i="22"/>
  <c r="T190" i="22"/>
  <c r="O180" i="22"/>
  <c r="S188" i="22"/>
  <c r="O181" i="22"/>
  <c r="V195" i="22"/>
  <c r="S182" i="22"/>
  <c r="J196" i="22"/>
  <c r="I183" i="22"/>
  <c r="S196" i="22"/>
  <c r="M199" i="22"/>
  <c r="D198" i="21"/>
  <c r="S191" i="21"/>
  <c r="Q185" i="21"/>
  <c r="O179" i="21"/>
  <c r="T195" i="21"/>
  <c r="F199" i="21"/>
  <c r="E196" i="21"/>
  <c r="D193" i="21"/>
  <c r="C190" i="21"/>
  <c r="W186" i="21"/>
  <c r="V183" i="21"/>
  <c r="U180" i="21"/>
  <c r="T177" i="21"/>
  <c r="N187" i="22"/>
  <c r="J183" i="22"/>
  <c r="N198" i="21"/>
  <c r="M195" i="21"/>
  <c r="L192" i="21"/>
  <c r="K189" i="21"/>
  <c r="J186" i="21"/>
  <c r="I183" i="21"/>
  <c r="H180" i="21"/>
  <c r="G177" i="21"/>
  <c r="J198" i="22"/>
  <c r="F189" i="21"/>
  <c r="W176" i="21"/>
  <c r="K184" i="21"/>
  <c r="O188" i="21"/>
  <c r="S188" i="21"/>
  <c r="O176" i="21"/>
  <c r="K62" i="22"/>
  <c r="F63" i="22"/>
  <c r="V63" i="22"/>
  <c r="Q64" i="22"/>
  <c r="L65" i="22"/>
  <c r="G66" i="22"/>
  <c r="W66" i="22"/>
  <c r="R67" i="22"/>
  <c r="M68" i="22"/>
  <c r="H69" i="22"/>
  <c r="C70" i="22"/>
  <c r="S70" i="22"/>
  <c r="N71" i="22"/>
  <c r="I72" i="22"/>
  <c r="D73" i="22"/>
  <c r="T73" i="22"/>
  <c r="O74" i="22"/>
  <c r="J75" i="22"/>
  <c r="E76" i="22"/>
  <c r="U76" i="22"/>
  <c r="P77" i="22"/>
  <c r="K78" i="22"/>
  <c r="F79" i="22"/>
  <c r="V79" i="22"/>
  <c r="L62" i="22"/>
  <c r="G63" i="22"/>
  <c r="W63" i="22"/>
  <c r="R64" i="22"/>
  <c r="M65" i="22"/>
  <c r="H66" i="22"/>
  <c r="C67" i="22"/>
  <c r="S67" i="22"/>
  <c r="N68" i="22"/>
  <c r="I69" i="22"/>
  <c r="D70" i="22"/>
  <c r="T70" i="22"/>
  <c r="O71" i="22"/>
  <c r="J72" i="22"/>
  <c r="E73" i="22"/>
  <c r="U73" i="22"/>
  <c r="P74" i="22"/>
  <c r="K75" i="22"/>
  <c r="F76" i="22"/>
  <c r="V76" i="22"/>
  <c r="Q77" i="22"/>
  <c r="L78" i="22"/>
  <c r="G79" i="22"/>
  <c r="W79" i="22"/>
  <c r="M62" i="22"/>
  <c r="H63" i="22"/>
  <c r="C64" i="22"/>
  <c r="S64" i="22"/>
  <c r="N65" i="22"/>
  <c r="I66" i="22"/>
  <c r="D67" i="22"/>
  <c r="T67" i="22"/>
  <c r="O68" i="22"/>
  <c r="J69" i="22"/>
  <c r="E70" i="22"/>
  <c r="U70" i="22"/>
  <c r="P71" i="22"/>
  <c r="K72" i="22"/>
  <c r="F73" i="22"/>
  <c r="V73" i="22"/>
  <c r="Q74" i="22"/>
  <c r="L75" i="22"/>
  <c r="G76" i="22"/>
  <c r="W76" i="22"/>
  <c r="R77" i="22"/>
  <c r="M78" i="22"/>
  <c r="R62" i="22"/>
  <c r="S65" i="22"/>
  <c r="T68" i="22"/>
  <c r="U71" i="22"/>
  <c r="V74" i="22"/>
  <c r="W77" i="22"/>
  <c r="E81" i="22"/>
  <c r="U81" i="22"/>
  <c r="V84" i="22"/>
  <c r="M61" i="22"/>
  <c r="V62" i="22"/>
  <c r="W65" i="22"/>
  <c r="C69" i="22"/>
  <c r="D72" i="22"/>
  <c r="E75" i="22"/>
  <c r="F78" i="22"/>
  <c r="K80" i="22"/>
  <c r="R85" i="22"/>
  <c r="N61" i="22"/>
  <c r="E63" i="22"/>
  <c r="F66" i="22"/>
  <c r="G69" i="22"/>
  <c r="I75" i="22"/>
  <c r="M83" i="22"/>
  <c r="O61" i="22"/>
  <c r="U67" i="22"/>
  <c r="W73" i="22"/>
  <c r="C80" i="22"/>
  <c r="F83" i="22"/>
  <c r="Q84" i="22"/>
  <c r="H61" i="22"/>
  <c r="J66" i="22"/>
  <c r="C73" i="22"/>
  <c r="E79" i="22"/>
  <c r="K81" i="22"/>
  <c r="W85" i="22"/>
  <c r="H76" i="22"/>
  <c r="S84" i="21"/>
  <c r="C84" i="21"/>
  <c r="R81" i="21"/>
  <c r="L79" i="21"/>
  <c r="Q78" i="21"/>
  <c r="V77" i="21"/>
  <c r="F77" i="21"/>
  <c r="K76" i="21"/>
  <c r="P75" i="21"/>
  <c r="U74" i="21"/>
  <c r="E74" i="21"/>
  <c r="J73" i="21"/>
  <c r="O72" i="21"/>
  <c r="T71" i="21"/>
  <c r="D71" i="21"/>
  <c r="I70" i="21"/>
  <c r="N69" i="21"/>
  <c r="S68" i="21"/>
  <c r="C68" i="21"/>
  <c r="H67" i="21"/>
  <c r="M66" i="21"/>
  <c r="R65" i="21"/>
  <c r="W64" i="21"/>
  <c r="G64" i="21"/>
  <c r="L63" i="21"/>
  <c r="Q62" i="21"/>
  <c r="V61" i="21"/>
  <c r="F61" i="21"/>
  <c r="L61" i="22"/>
  <c r="U79" i="21"/>
  <c r="Q71" i="22"/>
  <c r="M85" i="21"/>
  <c r="L82" i="21"/>
  <c r="V80" i="21"/>
  <c r="F80" i="21"/>
  <c r="P78" i="21"/>
  <c r="U77" i="21"/>
  <c r="E77" i="21"/>
  <c r="J76" i="21"/>
  <c r="O75" i="21"/>
  <c r="T74" i="21"/>
  <c r="D74" i="21"/>
  <c r="I73" i="21"/>
  <c r="N72" i="21"/>
  <c r="S71" i="21"/>
  <c r="C71" i="21"/>
  <c r="H70" i="21"/>
  <c r="M69" i="21"/>
  <c r="R68" i="21"/>
  <c r="W67" i="21"/>
  <c r="G67" i="21"/>
  <c r="L66" i="21"/>
  <c r="Q65" i="21"/>
  <c r="V64" i="21"/>
  <c r="F64" i="21"/>
  <c r="K63" i="21"/>
  <c r="P62" i="21"/>
  <c r="U61" i="21"/>
  <c r="E61" i="21"/>
  <c r="Q83" i="21"/>
  <c r="O81" i="21"/>
  <c r="Q79" i="21"/>
  <c r="I79" i="22"/>
  <c r="D61" i="22"/>
  <c r="W82" i="21"/>
  <c r="G82" i="21"/>
  <c r="Q80" i="21"/>
  <c r="V79" i="21"/>
  <c r="F79" i="21"/>
  <c r="K78" i="21"/>
  <c r="P77" i="21"/>
  <c r="U76" i="21"/>
  <c r="E76" i="21"/>
  <c r="J75" i="21"/>
  <c r="O74" i="21"/>
  <c r="T73" i="21"/>
  <c r="D73" i="21"/>
  <c r="I72" i="21"/>
  <c r="N71" i="21"/>
  <c r="S70" i="21"/>
  <c r="C70" i="21"/>
  <c r="H69" i="21"/>
  <c r="M68" i="21"/>
  <c r="R67" i="21"/>
  <c r="W66" i="21"/>
  <c r="G66" i="21"/>
  <c r="L65" i="21"/>
  <c r="Q64" i="21"/>
  <c r="V63" i="21"/>
  <c r="F63" i="21"/>
  <c r="K62" i="21"/>
  <c r="P61" i="21"/>
  <c r="H80" i="21"/>
  <c r="K77" i="21"/>
  <c r="J74" i="21"/>
  <c r="I71" i="21"/>
  <c r="H68" i="21"/>
  <c r="G65" i="21"/>
  <c r="F62" i="21"/>
  <c r="N74" i="21"/>
  <c r="V66" i="21"/>
  <c r="G77" i="21"/>
  <c r="F74" i="21"/>
  <c r="E71" i="21"/>
  <c r="D68" i="21"/>
  <c r="C65" i="21"/>
  <c r="W61" i="21"/>
  <c r="W69" i="21"/>
  <c r="J62" i="21"/>
  <c r="H76" i="21"/>
  <c r="G73" i="21"/>
  <c r="F70" i="21"/>
  <c r="E67" i="21"/>
  <c r="D64" i="21"/>
  <c r="C61" i="21"/>
  <c r="R70" i="21"/>
  <c r="I5" i="22"/>
  <c r="L12" i="22"/>
  <c r="R14" i="22"/>
  <c r="M15" i="22"/>
  <c r="T20" i="22"/>
  <c r="E23" i="22"/>
  <c r="R7" i="22"/>
  <c r="M8" i="22"/>
  <c r="I9" i="22"/>
  <c r="C14" i="22"/>
  <c r="S14" i="22"/>
  <c r="G5" i="22"/>
  <c r="S6" i="22"/>
  <c r="F9" i="22"/>
  <c r="N11" i="22"/>
  <c r="P14" i="22"/>
  <c r="Q17" i="22"/>
  <c r="L6" i="22"/>
  <c r="G8" i="22"/>
  <c r="W8" i="22"/>
  <c r="C183" i="22"/>
  <c r="G191" i="22"/>
  <c r="S180" i="22"/>
  <c r="W188" i="22"/>
  <c r="J182" i="22"/>
  <c r="E196" i="22"/>
  <c r="F183" i="22"/>
  <c r="R196" i="22"/>
  <c r="Q183" i="22"/>
  <c r="W196" i="22"/>
  <c r="I176" i="22"/>
  <c r="U197" i="21"/>
  <c r="O191" i="21"/>
  <c r="M185" i="21"/>
  <c r="K179" i="21"/>
  <c r="H195" i="21"/>
  <c r="W198" i="21"/>
  <c r="V195" i="21"/>
  <c r="U192" i="21"/>
  <c r="T189" i="21"/>
  <c r="S186" i="21"/>
  <c r="R183" i="21"/>
  <c r="Q180" i="21"/>
  <c r="P177" i="21"/>
  <c r="O193" i="22"/>
  <c r="K186" i="22"/>
  <c r="J198" i="21"/>
  <c r="I195" i="21"/>
  <c r="H192" i="21"/>
  <c r="G189" i="21"/>
  <c r="F186" i="21"/>
  <c r="E183" i="21"/>
  <c r="D180" i="21"/>
  <c r="C177" i="21"/>
  <c r="T199" i="21"/>
  <c r="K188" i="21"/>
  <c r="G176" i="21"/>
  <c r="P183" i="21"/>
  <c r="D187" i="21"/>
  <c r="C188" i="21"/>
  <c r="T175" i="21"/>
  <c r="O62" i="22"/>
  <c r="J63" i="22"/>
  <c r="E64" i="22"/>
  <c r="U64" i="22"/>
  <c r="P65" i="22"/>
  <c r="K66" i="22"/>
  <c r="F67" i="22"/>
  <c r="V67" i="22"/>
  <c r="Q68" i="22"/>
  <c r="L69" i="22"/>
  <c r="G70" i="22"/>
  <c r="W70" i="22"/>
  <c r="R71" i="22"/>
  <c r="M72" i="22"/>
  <c r="H73" i="22"/>
  <c r="C74" i="22"/>
  <c r="S74" i="22"/>
  <c r="I76" i="22"/>
  <c r="D77" i="22"/>
  <c r="T77" i="22"/>
  <c r="O78" i="22"/>
  <c r="J79" i="22"/>
  <c r="E80" i="22"/>
  <c r="P62" i="22"/>
  <c r="K63" i="22"/>
  <c r="F64" i="22"/>
  <c r="V64" i="22"/>
  <c r="Q65" i="22"/>
  <c r="L66" i="22"/>
  <c r="G67" i="22"/>
  <c r="W67" i="22"/>
  <c r="R68" i="22"/>
  <c r="M69" i="22"/>
  <c r="H70" i="22"/>
  <c r="C71" i="22"/>
  <c r="S71" i="22"/>
  <c r="N72" i="22"/>
  <c r="I73" i="22"/>
  <c r="D74" i="22"/>
  <c r="T74" i="22"/>
  <c r="O75" i="22"/>
  <c r="J76" i="22"/>
  <c r="E77" i="22"/>
  <c r="U77" i="22"/>
  <c r="P78" i="22"/>
  <c r="K79" i="22"/>
  <c r="F80" i="22"/>
  <c r="Q62" i="22"/>
  <c r="L63" i="22"/>
  <c r="G64" i="22"/>
  <c r="W64" i="22"/>
  <c r="R65" i="22"/>
  <c r="M66" i="22"/>
  <c r="H67" i="22"/>
  <c r="C68" i="22"/>
  <c r="S68" i="22"/>
  <c r="N69" i="22"/>
  <c r="I70" i="22"/>
  <c r="D71" i="22"/>
  <c r="T71" i="22"/>
  <c r="O72" i="22"/>
  <c r="J73" i="22"/>
  <c r="E74" i="22"/>
  <c r="U74" i="22"/>
  <c r="P75" i="22"/>
  <c r="K76" i="22"/>
  <c r="F77" i="22"/>
  <c r="V77" i="22"/>
  <c r="Q78" i="22"/>
  <c r="L79" i="22"/>
  <c r="M63" i="22"/>
  <c r="N66" i="22"/>
  <c r="O69" i="22"/>
  <c r="P72" i="22"/>
  <c r="Q75" i="22"/>
  <c r="R78" i="22"/>
  <c r="N80" i="22"/>
  <c r="I81" i="22"/>
  <c r="D82" i="22"/>
  <c r="T82" i="22"/>
  <c r="O83" i="22"/>
  <c r="E85" i="22"/>
  <c r="U85" i="22"/>
  <c r="Q61" i="22"/>
  <c r="Q63" i="22"/>
  <c r="R66" i="22"/>
  <c r="S69" i="22"/>
  <c r="T72" i="22"/>
  <c r="U75" i="22"/>
  <c r="V78" i="22"/>
  <c r="O80" i="22"/>
  <c r="J81" i="22"/>
  <c r="E82" i="22"/>
  <c r="U82" i="22"/>
  <c r="P83" i="22"/>
  <c r="K84" i="22"/>
  <c r="R61" i="22"/>
  <c r="U63" i="22"/>
  <c r="V66" i="22"/>
  <c r="R70" i="22"/>
  <c r="T76" i="22"/>
  <c r="T80" i="22"/>
  <c r="J82" i="22"/>
  <c r="U83" i="22"/>
  <c r="K85" i="22"/>
  <c r="W61" i="22"/>
  <c r="K69" i="22"/>
  <c r="M75" i="22"/>
  <c r="M80" i="22"/>
  <c r="C82" i="22"/>
  <c r="N83" i="22"/>
  <c r="P61" i="22"/>
  <c r="L68" i="22"/>
  <c r="N74" i="22"/>
  <c r="H80" i="22"/>
  <c r="S81" i="22"/>
  <c r="I83" i="22"/>
  <c r="Q80" i="22"/>
  <c r="T61" i="22"/>
  <c r="J85" i="21"/>
  <c r="T83" i="21"/>
  <c r="D83" i="21"/>
  <c r="I82" i="21"/>
  <c r="N81" i="21"/>
  <c r="S80" i="21"/>
  <c r="C80" i="21"/>
  <c r="H79" i="21"/>
  <c r="M78" i="21"/>
  <c r="R77" i="21"/>
  <c r="W76" i="21"/>
  <c r="G76" i="21"/>
  <c r="L75" i="21"/>
  <c r="Q74" i="21"/>
  <c r="V73" i="21"/>
  <c r="F73" i="21"/>
  <c r="K72" i="21"/>
  <c r="P71" i="21"/>
  <c r="U70" i="21"/>
  <c r="E70" i="21"/>
  <c r="J69" i="21"/>
  <c r="O68" i="21"/>
  <c r="T67" i="21"/>
  <c r="D67" i="21"/>
  <c r="I66" i="21"/>
  <c r="N65" i="21"/>
  <c r="S64" i="21"/>
  <c r="C64" i="21"/>
  <c r="H63" i="21"/>
  <c r="M62" i="21"/>
  <c r="R61" i="21"/>
  <c r="R74" i="22"/>
  <c r="U83" i="21"/>
  <c r="S81" i="21"/>
  <c r="M79" i="21"/>
  <c r="S77" i="22"/>
  <c r="P85" i="22"/>
  <c r="S83" i="21"/>
  <c r="C83" i="21"/>
  <c r="H82" i="21"/>
  <c r="M81" i="21"/>
  <c r="R80" i="21"/>
  <c r="W79" i="21"/>
  <c r="G79" i="21"/>
  <c r="L78" i="21"/>
  <c r="Q77" i="21"/>
  <c r="V76" i="21"/>
  <c r="F76" i="21"/>
  <c r="K75" i="21"/>
  <c r="P74" i="21"/>
  <c r="U73" i="21"/>
  <c r="E73" i="21"/>
  <c r="J72" i="21"/>
  <c r="O71" i="21"/>
  <c r="T70" i="21"/>
  <c r="D70" i="21"/>
  <c r="I69" i="21"/>
  <c r="N68" i="21"/>
  <c r="S67" i="21"/>
  <c r="C67" i="21"/>
  <c r="H66" i="21"/>
  <c r="M65" i="21"/>
  <c r="R64" i="21"/>
  <c r="W63" i="21"/>
  <c r="G63" i="21"/>
  <c r="L62" i="21"/>
  <c r="Q61" i="21"/>
  <c r="P68" i="22"/>
  <c r="I83" i="21"/>
  <c r="G81" i="21"/>
  <c r="V78" i="21"/>
  <c r="L81" i="22"/>
  <c r="D85" i="21"/>
  <c r="I84" i="21"/>
  <c r="N83" i="21"/>
  <c r="S82" i="21"/>
  <c r="C82" i="21"/>
  <c r="H81" i="21"/>
  <c r="M80" i="21"/>
  <c r="R79" i="21"/>
  <c r="W78" i="21"/>
  <c r="G78" i="21"/>
  <c r="L77" i="21"/>
  <c r="Q76" i="21"/>
  <c r="V75" i="21"/>
  <c r="F75" i="21"/>
  <c r="K74" i="21"/>
  <c r="P73" i="21"/>
  <c r="U72" i="21"/>
  <c r="E72" i="21"/>
  <c r="J71" i="21"/>
  <c r="O70" i="21"/>
  <c r="T69" i="21"/>
  <c r="D69" i="21"/>
  <c r="I68" i="21"/>
  <c r="N67" i="21"/>
  <c r="S66" i="21"/>
  <c r="C66" i="21"/>
  <c r="H65" i="21"/>
  <c r="M64" i="21"/>
  <c r="R63" i="21"/>
  <c r="W62" i="21"/>
  <c r="G62" i="21"/>
  <c r="L61" i="21"/>
  <c r="C85" i="21"/>
  <c r="W81" i="21"/>
  <c r="I79" i="21"/>
  <c r="P76" i="21"/>
  <c r="O73" i="21"/>
  <c r="N70" i="21"/>
  <c r="M67" i="21"/>
  <c r="L64" i="21"/>
  <c r="K61" i="21"/>
  <c r="U63" i="21"/>
  <c r="L76" i="21"/>
  <c r="K73" i="21"/>
  <c r="J70" i="21"/>
  <c r="I67" i="21"/>
  <c r="H64" i="21"/>
  <c r="G61" i="21"/>
  <c r="L68" i="21"/>
  <c r="N78" i="21"/>
  <c r="M75" i="21"/>
  <c r="L72" i="21"/>
  <c r="K69" i="21"/>
  <c r="J66" i="21"/>
  <c r="I63" i="21"/>
  <c r="O77" i="21"/>
  <c r="Q67" i="21"/>
  <c r="E7" i="22"/>
  <c r="U7" i="22"/>
  <c r="L9" i="22"/>
  <c r="H10" i="22"/>
  <c r="Q15" i="22"/>
  <c r="L16" i="22"/>
  <c r="M19" i="22"/>
  <c r="N5" i="22"/>
  <c r="M9" i="22"/>
  <c r="E11" i="22"/>
  <c r="U11" i="22"/>
  <c r="R15" i="22"/>
  <c r="C18" i="22"/>
  <c r="S18" i="22"/>
  <c r="G6" i="22"/>
  <c r="R11" i="22"/>
  <c r="I13" i="22"/>
  <c r="P18" i="22"/>
  <c r="Q21" i="22"/>
  <c r="D5" i="22"/>
  <c r="P6" i="22"/>
  <c r="L7" i="22"/>
  <c r="S10" i="22"/>
  <c r="P178" i="22"/>
  <c r="O176" i="22"/>
  <c r="S192" i="22"/>
  <c r="V199" i="22"/>
  <c r="O175" i="22"/>
  <c r="T175" i="22"/>
  <c r="T194" i="21"/>
  <c r="P182" i="21"/>
  <c r="D196" i="22"/>
  <c r="O194" i="21"/>
  <c r="M188" i="21"/>
  <c r="K182" i="21"/>
  <c r="I176" i="21"/>
  <c r="U175" i="22"/>
  <c r="W193" i="21"/>
  <c r="U187" i="21"/>
  <c r="S181" i="21"/>
  <c r="Q175" i="21"/>
  <c r="D183" i="21"/>
  <c r="I178" i="21"/>
  <c r="Q182" i="21"/>
  <c r="C62" i="22"/>
  <c r="N63" i="22"/>
  <c r="D65" i="22"/>
  <c r="O66" i="22"/>
  <c r="E68" i="22"/>
  <c r="P69" i="22"/>
  <c r="F71" i="22"/>
  <c r="Q72" i="22"/>
  <c r="G74" i="22"/>
  <c r="R75" i="22"/>
  <c r="H77" i="22"/>
  <c r="S78" i="22"/>
  <c r="D62" i="22"/>
  <c r="O63" i="22"/>
  <c r="E65" i="22"/>
  <c r="P66" i="22"/>
  <c r="F68" i="22"/>
  <c r="Q69" i="22"/>
  <c r="G71" i="22"/>
  <c r="R72" i="22"/>
  <c r="H74" i="22"/>
  <c r="S75" i="22"/>
  <c r="I77" i="22"/>
  <c r="T78" i="22"/>
  <c r="E62" i="22"/>
  <c r="P63" i="22"/>
  <c r="F65" i="22"/>
  <c r="Q66" i="22"/>
  <c r="G68" i="22"/>
  <c r="R69" i="22"/>
  <c r="H71" i="22"/>
  <c r="S72" i="22"/>
  <c r="I74" i="22"/>
  <c r="T75" i="22"/>
  <c r="J77" i="22"/>
  <c r="U78" i="22"/>
  <c r="H64" i="22"/>
  <c r="J70" i="22"/>
  <c r="L76" i="22"/>
  <c r="R80" i="22"/>
  <c r="H82" i="22"/>
  <c r="S83" i="22"/>
  <c r="I85" i="22"/>
  <c r="U61" i="22"/>
  <c r="M67" i="22"/>
  <c r="O73" i="22"/>
  <c r="Q79" i="22"/>
  <c r="N81" i="22"/>
  <c r="D83" i="22"/>
  <c r="O84" i="22"/>
  <c r="F61" i="22"/>
  <c r="P64" i="22"/>
  <c r="H72" i="22"/>
  <c r="G81" i="22"/>
  <c r="H84" i="22"/>
  <c r="N62" i="22"/>
  <c r="C77" i="22"/>
  <c r="K82" i="22"/>
  <c r="L85" i="22"/>
  <c r="W69" i="22"/>
  <c r="P80" i="22"/>
  <c r="Q83" i="22"/>
  <c r="V85" i="21"/>
  <c r="K84" i="21"/>
  <c r="U82" i="21"/>
  <c r="J81" i="21"/>
  <c r="T79" i="21"/>
  <c r="I78" i="21"/>
  <c r="S76" i="21"/>
  <c r="H75" i="21"/>
  <c r="R73" i="21"/>
  <c r="G72" i="21"/>
  <c r="Q70" i="21"/>
  <c r="F69" i="21"/>
  <c r="P67" i="21"/>
  <c r="E66" i="21"/>
  <c r="O64" i="21"/>
  <c r="D63" i="21"/>
  <c r="N61" i="21"/>
  <c r="G85" i="21"/>
  <c r="C81" i="21"/>
  <c r="D81" i="22"/>
  <c r="E85" i="21"/>
  <c r="O83" i="21"/>
  <c r="D82" i="21"/>
  <c r="N80" i="21"/>
  <c r="C79" i="21"/>
  <c r="M77" i="21"/>
  <c r="W75" i="21"/>
  <c r="L74" i="21"/>
  <c r="V72" i="21"/>
  <c r="K71" i="21"/>
  <c r="U69" i="21"/>
  <c r="J68" i="21"/>
  <c r="T66" i="21"/>
  <c r="I65" i="21"/>
  <c r="S63" i="21"/>
  <c r="H62" i="21"/>
  <c r="I80" i="22"/>
  <c r="N82" i="21"/>
  <c r="E67" i="22"/>
  <c r="P85" i="21"/>
  <c r="E84" i="21"/>
  <c r="O82" i="21"/>
  <c r="D81" i="21"/>
  <c r="N79" i="21"/>
  <c r="C78" i="21"/>
  <c r="M76" i="21"/>
  <c r="W74" i="21"/>
  <c r="L73" i="21"/>
  <c r="V71" i="21"/>
  <c r="K70" i="21"/>
  <c r="U68" i="21"/>
  <c r="J67" i="21"/>
  <c r="T65" i="21"/>
  <c r="I64" i="21"/>
  <c r="S62" i="21"/>
  <c r="H61" i="21"/>
  <c r="K81" i="21"/>
  <c r="U75" i="21"/>
  <c r="S69" i="21"/>
  <c r="Q63" i="21"/>
  <c r="M71" i="21"/>
  <c r="Q75" i="21"/>
  <c r="O69" i="21"/>
  <c r="M63" i="21"/>
  <c r="F66" i="21"/>
  <c r="R74" i="21"/>
  <c r="P68" i="21"/>
  <c r="N62" i="21"/>
  <c r="K65" i="21"/>
  <c r="Q5" i="22"/>
  <c r="T8" i="22"/>
  <c r="D12" i="22"/>
  <c r="E15" i="22"/>
  <c r="F18" i="22"/>
  <c r="R5" i="22"/>
  <c r="J7" i="22"/>
  <c r="E12" i="22"/>
  <c r="R8" i="22"/>
  <c r="O8" i="22"/>
  <c r="G12" i="22"/>
  <c r="W12" i="22"/>
  <c r="R13" i="22"/>
  <c r="N17" i="22"/>
  <c r="G24" i="22"/>
  <c r="W24" i="22"/>
  <c r="S28" i="22"/>
  <c r="O4" i="22"/>
  <c r="M23" i="22"/>
  <c r="G20" i="22"/>
  <c r="R23" i="22"/>
  <c r="C26" i="22"/>
  <c r="S26" i="22"/>
  <c r="I25" i="22"/>
  <c r="F4" i="22"/>
  <c r="V4" i="22"/>
  <c r="O5" i="21"/>
  <c r="J6" i="21"/>
  <c r="E7" i="21"/>
  <c r="U7" i="21"/>
  <c r="H5" i="21"/>
  <c r="C6" i="21"/>
  <c r="S6" i="21"/>
  <c r="T9" i="21"/>
  <c r="I5" i="21"/>
  <c r="D6" i="21"/>
  <c r="C179" i="22"/>
  <c r="S176" i="22"/>
  <c r="W192" i="22"/>
  <c r="J175" i="22"/>
  <c r="S175" i="22"/>
  <c r="C175" i="22"/>
  <c r="P194" i="21"/>
  <c r="L182" i="21"/>
  <c r="O197" i="22"/>
  <c r="K194" i="21"/>
  <c r="I188" i="21"/>
  <c r="G182" i="21"/>
  <c r="E176" i="21"/>
  <c r="U199" i="21"/>
  <c r="S193" i="21"/>
  <c r="Q187" i="21"/>
  <c r="O181" i="21"/>
  <c r="M175" i="21"/>
  <c r="I182" i="21"/>
  <c r="N177" i="21"/>
  <c r="V181" i="21"/>
  <c r="G62" i="22"/>
  <c r="R63" i="22"/>
  <c r="H65" i="22"/>
  <c r="S66" i="22"/>
  <c r="I68" i="22"/>
  <c r="T69" i="22"/>
  <c r="J71" i="22"/>
  <c r="U72" i="22"/>
  <c r="K74" i="22"/>
  <c r="V75" i="22"/>
  <c r="L77" i="22"/>
  <c r="W78" i="22"/>
  <c r="H62" i="22"/>
  <c r="S63" i="22"/>
  <c r="I65" i="22"/>
  <c r="T66" i="22"/>
  <c r="J68" i="22"/>
  <c r="U69" i="22"/>
  <c r="K71" i="22"/>
  <c r="V72" i="22"/>
  <c r="L74" i="22"/>
  <c r="W75" i="22"/>
  <c r="M77" i="22"/>
  <c r="C79" i="22"/>
  <c r="I62" i="22"/>
  <c r="T63" i="22"/>
  <c r="J65" i="22"/>
  <c r="U66" i="22"/>
  <c r="K68" i="22"/>
  <c r="V69" i="22"/>
  <c r="L71" i="22"/>
  <c r="W72" i="22"/>
  <c r="M74" i="22"/>
  <c r="C76" i="22"/>
  <c r="N77" i="22"/>
  <c r="D79" i="22"/>
  <c r="C65" i="22"/>
  <c r="E71" i="22"/>
  <c r="G77" i="22"/>
  <c r="V80" i="22"/>
  <c r="L82" i="22"/>
  <c r="W83" i="22"/>
  <c r="M85" i="22"/>
  <c r="F62" i="22"/>
  <c r="H68" i="22"/>
  <c r="J74" i="22"/>
  <c r="G80" i="22"/>
  <c r="R81" i="22"/>
  <c r="H83" i="22"/>
  <c r="S84" i="22"/>
  <c r="J61" i="22"/>
  <c r="K65" i="22"/>
  <c r="S73" i="22"/>
  <c r="O81" i="22"/>
  <c r="P84" i="22"/>
  <c r="O65" i="22"/>
  <c r="N78" i="22"/>
  <c r="S82" i="22"/>
  <c r="T85" i="22"/>
  <c r="M71" i="22"/>
  <c r="C81" i="22"/>
  <c r="D84" i="22"/>
  <c r="F70" i="22"/>
  <c r="R85" i="21"/>
  <c r="G84" i="21"/>
  <c r="Q82" i="21"/>
  <c r="F81" i="21"/>
  <c r="P79" i="21"/>
  <c r="E78" i="21"/>
  <c r="O76" i="21"/>
  <c r="D75" i="21"/>
  <c r="N73" i="21"/>
  <c r="C72" i="21"/>
  <c r="M70" i="21"/>
  <c r="W68" i="21"/>
  <c r="L67" i="21"/>
  <c r="V65" i="21"/>
  <c r="K64" i="21"/>
  <c r="U62" i="21"/>
  <c r="J61" i="21"/>
  <c r="P84" i="21"/>
  <c r="L80" i="21"/>
  <c r="O82" i="22"/>
  <c r="V84" i="21"/>
  <c r="K83" i="21"/>
  <c r="U81" i="21"/>
  <c r="J80" i="21"/>
  <c r="T78" i="21"/>
  <c r="I77" i="21"/>
  <c r="S75" i="21"/>
  <c r="H74" i="21"/>
  <c r="R72" i="21"/>
  <c r="G71" i="21"/>
  <c r="Q69" i="21"/>
  <c r="F68" i="21"/>
  <c r="P66" i="21"/>
  <c r="E65" i="21"/>
  <c r="O63" i="21"/>
  <c r="D62" i="21"/>
  <c r="J83" i="22"/>
  <c r="F82" i="21"/>
  <c r="G73" i="22"/>
  <c r="L85" i="21"/>
  <c r="V83" i="21"/>
  <c r="K82" i="21"/>
  <c r="U80" i="21"/>
  <c r="J79" i="21"/>
  <c r="T77" i="21"/>
  <c r="I76" i="21"/>
  <c r="S74" i="21"/>
  <c r="H73" i="21"/>
  <c r="R71" i="21"/>
  <c r="G70" i="21"/>
  <c r="Q68" i="21"/>
  <c r="F67" i="21"/>
  <c r="P65" i="21"/>
  <c r="E64" i="21"/>
  <c r="O62" i="21"/>
  <c r="D61" i="21"/>
  <c r="T80" i="21"/>
  <c r="E75" i="21"/>
  <c r="C69" i="21"/>
  <c r="V62" i="21"/>
  <c r="G69" i="21"/>
  <c r="V74" i="21"/>
  <c r="T68" i="21"/>
  <c r="R62" i="21"/>
  <c r="P64" i="21"/>
  <c r="W73" i="21"/>
  <c r="U67" i="21"/>
  <c r="S61" i="21"/>
  <c r="E63" i="21"/>
  <c r="U5" i="22"/>
  <c r="M7" i="22"/>
  <c r="P10" i="22"/>
  <c r="T16" i="22"/>
  <c r="J18" i="22"/>
  <c r="U19" i="22"/>
  <c r="V5" i="22"/>
  <c r="N7" i="22"/>
  <c r="Q10" i="22"/>
  <c r="I12" i="22"/>
  <c r="J15" i="22"/>
  <c r="K18" i="22"/>
  <c r="S5" i="22"/>
  <c r="K7" i="22"/>
  <c r="V8" i="22"/>
  <c r="Q13" i="22"/>
  <c r="H18" i="22"/>
  <c r="I21" i="22"/>
  <c r="L5" i="22"/>
  <c r="D7" i="22"/>
  <c r="S8" i="22"/>
  <c r="K10" i="22"/>
  <c r="O11" i="22"/>
  <c r="F13" i="22"/>
  <c r="V13" i="22"/>
  <c r="G16" i="22"/>
  <c r="W16" i="22"/>
  <c r="S22" i="22"/>
  <c r="F25" i="22"/>
  <c r="G28" i="22"/>
  <c r="W28" i="22"/>
  <c r="S4" i="22"/>
  <c r="M27" i="22"/>
  <c r="D4" i="22"/>
  <c r="T4" i="22"/>
  <c r="I4" i="22"/>
  <c r="H26" i="22"/>
  <c r="J4" i="22"/>
  <c r="C5" i="21"/>
  <c r="S5" i="21"/>
  <c r="N6" i="21"/>
  <c r="I7" i="21"/>
  <c r="D8" i="21"/>
  <c r="T8" i="21"/>
  <c r="O9" i="21"/>
  <c r="J10" i="21"/>
  <c r="E11" i="21"/>
  <c r="U11" i="21"/>
  <c r="L5" i="21"/>
  <c r="G6" i="21"/>
  <c r="W6" i="21"/>
  <c r="R7" i="21"/>
  <c r="M8" i="21"/>
  <c r="H9" i="21"/>
  <c r="C10" i="21"/>
  <c r="S10" i="21"/>
  <c r="M5" i="21"/>
  <c r="H6" i="21"/>
  <c r="C7" i="21"/>
  <c r="S7" i="21"/>
  <c r="N8" i="21"/>
  <c r="I9" i="21"/>
  <c r="D10" i="21"/>
  <c r="J5" i="21"/>
  <c r="E6" i="21"/>
  <c r="U6" i="21"/>
  <c r="P7" i="21"/>
  <c r="K8" i="21"/>
  <c r="F9" i="21"/>
  <c r="V9" i="21"/>
  <c r="Q10" i="21"/>
  <c r="P11" i="21"/>
  <c r="L16" i="21"/>
  <c r="W17" i="21"/>
  <c r="M19" i="21"/>
  <c r="T186" i="22"/>
  <c r="O184" i="22"/>
  <c r="W189" i="22"/>
  <c r="S190" i="22"/>
  <c r="I191" i="22"/>
  <c r="M175" i="22"/>
  <c r="R188" i="21"/>
  <c r="N176" i="21"/>
  <c r="P197" i="21"/>
  <c r="N191" i="21"/>
  <c r="L185" i="21"/>
  <c r="J179" i="21"/>
  <c r="N197" i="21"/>
  <c r="C197" i="21"/>
  <c r="V190" i="21"/>
  <c r="T184" i="21"/>
  <c r="R178" i="21"/>
  <c r="P195" i="21"/>
  <c r="M190" i="21"/>
  <c r="K176" i="21"/>
  <c r="I186" i="21"/>
  <c r="S62" i="22"/>
  <c r="I64" i="22"/>
  <c r="T65" i="22"/>
  <c r="J67" i="22"/>
  <c r="U68" i="22"/>
  <c r="K70" i="22"/>
  <c r="V71" i="22"/>
  <c r="L73" i="22"/>
  <c r="W74" i="22"/>
  <c r="M76" i="22"/>
  <c r="C78" i="22"/>
  <c r="N79" i="22"/>
  <c r="T62" i="22"/>
  <c r="J64" i="22"/>
  <c r="U65" i="22"/>
  <c r="K67" i="22"/>
  <c r="V68" i="22"/>
  <c r="L70" i="22"/>
  <c r="W71" i="22"/>
  <c r="M73" i="22"/>
  <c r="C75" i="22"/>
  <c r="N76" i="22"/>
  <c r="D78" i="22"/>
  <c r="O79" i="22"/>
  <c r="U62" i="22"/>
  <c r="K64" i="22"/>
  <c r="V65" i="22"/>
  <c r="L67" i="22"/>
  <c r="W68" i="22"/>
  <c r="M70" i="22"/>
  <c r="C72" i="22"/>
  <c r="N73" i="22"/>
  <c r="D75" i="22"/>
  <c r="O76" i="22"/>
  <c r="E78" i="22"/>
  <c r="P79" i="22"/>
  <c r="I67" i="22"/>
  <c r="K73" i="22"/>
  <c r="M79" i="22"/>
  <c r="M81" i="22"/>
  <c r="F191" i="22"/>
  <c r="J176" i="21"/>
  <c r="F179" i="21"/>
  <c r="P184" i="21"/>
  <c r="E194" i="21"/>
  <c r="W62" i="22"/>
  <c r="D69" i="22"/>
  <c r="F75" i="22"/>
  <c r="C63" i="22"/>
  <c r="E69" i="22"/>
  <c r="G75" i="22"/>
  <c r="D63" i="22"/>
  <c r="F69" i="22"/>
  <c r="H75" i="22"/>
  <c r="D68" i="22"/>
  <c r="C83" i="22"/>
  <c r="E61" i="22"/>
  <c r="N70" i="22"/>
  <c r="S80" i="22"/>
  <c r="T83" i="22"/>
  <c r="V61" i="22"/>
  <c r="J78" i="22"/>
  <c r="S85" i="22"/>
  <c r="U80" i="22"/>
  <c r="C61" i="22"/>
  <c r="F82" i="22"/>
  <c r="G82" i="22"/>
  <c r="P83" i="21"/>
  <c r="O80" i="21"/>
  <c r="N77" i="21"/>
  <c r="M74" i="21"/>
  <c r="L71" i="21"/>
  <c r="K68" i="21"/>
  <c r="J65" i="21"/>
  <c r="I62" i="21"/>
  <c r="E83" i="21"/>
  <c r="U85" i="21"/>
  <c r="T82" i="21"/>
  <c r="S79" i="21"/>
  <c r="R76" i="21"/>
  <c r="Q73" i="21"/>
  <c r="P70" i="21"/>
  <c r="O67" i="21"/>
  <c r="N64" i="21"/>
  <c r="M61" i="21"/>
  <c r="P80" i="21"/>
  <c r="U84" i="21"/>
  <c r="T81" i="21"/>
  <c r="S78" i="21"/>
  <c r="R75" i="21"/>
  <c r="Q72" i="21"/>
  <c r="P69" i="21"/>
  <c r="O66" i="21"/>
  <c r="N63" i="21"/>
  <c r="D84" i="21"/>
  <c r="T72" i="21"/>
  <c r="J78" i="21"/>
  <c r="P72" i="21"/>
  <c r="T76" i="21"/>
  <c r="Q71" i="21"/>
  <c r="I75" i="21"/>
  <c r="M6" i="22"/>
  <c r="P9" i="22"/>
  <c r="T12" i="22"/>
  <c r="U15" i="22"/>
  <c r="N6" i="22"/>
  <c r="Q9" i="22"/>
  <c r="K6" i="22"/>
  <c r="N9" i="22"/>
  <c r="R12" i="22"/>
  <c r="S15" i="22"/>
  <c r="P7" i="22"/>
  <c r="W10" i="22"/>
  <c r="O12" i="22"/>
  <c r="F17" i="22"/>
  <c r="O24" i="22"/>
  <c r="G4" i="22"/>
  <c r="O20" i="22"/>
  <c r="J23" i="22"/>
  <c r="K26" i="22"/>
  <c r="F21" i="22"/>
  <c r="N4" i="22"/>
  <c r="W5" i="21"/>
  <c r="M7" i="21"/>
  <c r="C9" i="21"/>
  <c r="N10" i="21"/>
  <c r="D12" i="21"/>
  <c r="K6" i="21"/>
  <c r="V7" i="21"/>
  <c r="L9" i="21"/>
  <c r="W10" i="21"/>
  <c r="L6" i="21"/>
  <c r="W7" i="21"/>
  <c r="M9" i="21"/>
  <c r="L10" i="21"/>
  <c r="K11" i="21"/>
  <c r="N5" i="21"/>
  <c r="M6" i="21"/>
  <c r="L7" i="21"/>
  <c r="O8" i="21"/>
  <c r="N9" i="21"/>
  <c r="M10" i="21"/>
  <c r="C12" i="21"/>
  <c r="W13" i="21"/>
  <c r="E15" i="21"/>
  <c r="D16" i="21"/>
  <c r="E19" i="21"/>
  <c r="D20" i="21"/>
  <c r="M27" i="21"/>
  <c r="D4" i="21"/>
  <c r="T4" i="21"/>
  <c r="E12" i="21"/>
  <c r="U12" i="21"/>
  <c r="P13" i="21"/>
  <c r="K14" i="21"/>
  <c r="Q16" i="21"/>
  <c r="R19" i="21"/>
  <c r="C22" i="21"/>
  <c r="S22" i="21"/>
  <c r="J27" i="21"/>
  <c r="Q4" i="21"/>
  <c r="F12" i="21"/>
  <c r="V12" i="21"/>
  <c r="Q13" i="21"/>
  <c r="L14" i="21"/>
  <c r="R16" i="21"/>
  <c r="H18" i="21"/>
  <c r="I21" i="21"/>
  <c r="R4" i="21"/>
  <c r="V11" i="21"/>
  <c r="S12" i="21"/>
  <c r="N13" i="21"/>
  <c r="I14" i="21"/>
  <c r="O16" i="21"/>
  <c r="F21" i="21"/>
  <c r="G24" i="21"/>
  <c r="W24" i="21"/>
  <c r="O4" i="21"/>
  <c r="G12" i="21"/>
  <c r="W12" i="21"/>
  <c r="M14" i="21"/>
  <c r="N17" i="21"/>
  <c r="I18" i="21"/>
  <c r="V25" i="21"/>
  <c r="W28" i="21"/>
  <c r="S4" i="21"/>
  <c r="N188" i="21"/>
  <c r="R189" i="21"/>
  <c r="N67" i="22"/>
  <c r="R79" i="22"/>
  <c r="Q73" i="22"/>
  <c r="R73" i="22"/>
  <c r="Q81" i="22"/>
  <c r="G65" i="22"/>
  <c r="N85" i="22"/>
  <c r="C187" i="22"/>
  <c r="D192" i="22"/>
  <c r="L197" i="21"/>
  <c r="S196" i="21"/>
  <c r="N178" i="21"/>
  <c r="S184" i="21"/>
  <c r="M64" i="22"/>
  <c r="O70" i="22"/>
  <c r="Q76" i="22"/>
  <c r="N64" i="22"/>
  <c r="P70" i="22"/>
  <c r="R76" i="22"/>
  <c r="O64" i="22"/>
  <c r="Q70" i="22"/>
  <c r="S76" i="22"/>
  <c r="F74" i="22"/>
  <c r="G83" i="22"/>
  <c r="I61" i="22"/>
  <c r="I71" i="22"/>
  <c r="W80" i="22"/>
  <c r="C84" i="22"/>
  <c r="J62" i="22"/>
  <c r="U79" i="22"/>
  <c r="G61" i="22"/>
  <c r="H81" i="22"/>
  <c r="I63" i="22"/>
  <c r="N82" i="22"/>
  <c r="R83" i="22"/>
  <c r="L83" i="21"/>
  <c r="K80" i="21"/>
  <c r="J77" i="21"/>
  <c r="I74" i="21"/>
  <c r="H71" i="21"/>
  <c r="G68" i="21"/>
  <c r="F65" i="21"/>
  <c r="E62" i="21"/>
  <c r="V82" i="21"/>
  <c r="Q85" i="21"/>
  <c r="P82" i="21"/>
  <c r="O79" i="21"/>
  <c r="N76" i="21"/>
  <c r="M73" i="21"/>
  <c r="L70" i="21"/>
  <c r="K67" i="21"/>
  <c r="J64" i="21"/>
  <c r="I61" i="21"/>
  <c r="D80" i="21"/>
  <c r="Q84" i="21"/>
  <c r="P81" i="21"/>
  <c r="O78" i="21"/>
  <c r="M72" i="21"/>
  <c r="L69" i="21"/>
  <c r="K66" i="21"/>
  <c r="J63" i="21"/>
  <c r="M83" i="21"/>
  <c r="D72" i="21"/>
  <c r="D76" i="21"/>
  <c r="U71" i="21"/>
  <c r="C73" i="21"/>
  <c r="V70" i="21"/>
  <c r="S73" i="21"/>
  <c r="Q6" i="22"/>
  <c r="T9" i="22"/>
  <c r="C13" i="22"/>
  <c r="D16" i="22"/>
  <c r="E19" i="22"/>
  <c r="R6" i="22"/>
  <c r="U9" i="22"/>
  <c r="D13" i="22"/>
  <c r="O6" i="22"/>
  <c r="R9" i="22"/>
  <c r="V12" i="22"/>
  <c r="C7" i="22"/>
  <c r="T7" i="22"/>
  <c r="G11" i="22"/>
  <c r="S12" i="22"/>
  <c r="I14" i="22"/>
  <c r="T15" i="22"/>
  <c r="K4" i="22"/>
  <c r="W20" i="22"/>
  <c r="T24" i="22"/>
  <c r="U27" i="22"/>
  <c r="L4" i="22"/>
  <c r="Q4" i="22"/>
  <c r="N21" i="22"/>
  <c r="P26" i="22"/>
  <c r="R4" i="22"/>
  <c r="F6" i="21"/>
  <c r="Q7" i="21"/>
  <c r="G9" i="21"/>
  <c r="R10" i="21"/>
  <c r="D5" i="21"/>
  <c r="O6" i="21"/>
  <c r="E8" i="21"/>
  <c r="P9" i="21"/>
  <c r="E5" i="21"/>
  <c r="P6" i="21"/>
  <c r="F8" i="21"/>
  <c r="Q9" i="21"/>
  <c r="P10" i="21"/>
  <c r="S11" i="21"/>
  <c r="R5" i="21"/>
  <c r="Q6" i="21"/>
  <c r="T7" i="21"/>
  <c r="S8" i="21"/>
  <c r="R9" i="21"/>
  <c r="U10" i="21"/>
  <c r="H12" i="21"/>
  <c r="G13" i="21"/>
  <c r="J14" i="21"/>
  <c r="I15" i="21"/>
  <c r="H16" i="21"/>
  <c r="K17" i="21"/>
  <c r="L20" i="21"/>
  <c r="E23" i="21"/>
  <c r="U23" i="21"/>
  <c r="L28" i="21"/>
  <c r="H4" i="21"/>
  <c r="I12" i="21"/>
  <c r="D13" i="21"/>
  <c r="T13" i="21"/>
  <c r="O14" i="21"/>
  <c r="J15" i="21"/>
  <c r="E16" i="21"/>
  <c r="K18" i="21"/>
  <c r="R23" i="21"/>
  <c r="C26" i="21"/>
  <c r="S26" i="21"/>
  <c r="J12" i="21"/>
  <c r="E13" i="21"/>
  <c r="U13" i="21"/>
  <c r="P14" i="21"/>
  <c r="K15" i="21"/>
  <c r="F16" i="21"/>
  <c r="Q17" i="21"/>
  <c r="L18" i="21"/>
  <c r="H22" i="21"/>
  <c r="I25" i="21"/>
  <c r="F4" i="21"/>
  <c r="V4" i="21"/>
  <c r="R13" i="21"/>
  <c r="H15" i="21"/>
  <c r="O20" i="21"/>
  <c r="F25" i="21"/>
  <c r="G28" i="21"/>
  <c r="W184" i="22"/>
  <c r="S178" i="22"/>
  <c r="J191" i="21"/>
  <c r="T196" i="21"/>
  <c r="D195" i="21"/>
  <c r="C66" i="22"/>
  <c r="E72" i="22"/>
  <c r="G78" i="22"/>
  <c r="D66" i="22"/>
  <c r="F72" i="22"/>
  <c r="H78" i="22"/>
  <c r="E66" i="22"/>
  <c r="G72" i="22"/>
  <c r="I78" i="22"/>
  <c r="D80" i="22"/>
  <c r="N84" i="22"/>
  <c r="L64" i="22"/>
  <c r="P76" i="22"/>
  <c r="I82" i="22"/>
  <c r="J85" i="22"/>
  <c r="T64" i="22"/>
  <c r="R82" i="22"/>
  <c r="V70" i="22"/>
  <c r="V83" i="22"/>
  <c r="D76" i="22"/>
  <c r="G85" i="22"/>
  <c r="F85" i="21"/>
  <c r="E82" i="21"/>
  <c r="D79" i="21"/>
  <c r="C76" i="21"/>
  <c r="W72" i="21"/>
  <c r="V69" i="21"/>
  <c r="U66" i="21"/>
  <c r="T63" i="21"/>
  <c r="T81" i="22"/>
  <c r="E79" i="21"/>
  <c r="J84" i="21"/>
  <c r="I81" i="21"/>
  <c r="H78" i="21"/>
  <c r="G75" i="21"/>
  <c r="F72" i="21"/>
  <c r="E69" i="21"/>
  <c r="D66" i="21"/>
  <c r="C63" i="21"/>
  <c r="T84" i="21"/>
  <c r="W82" i="22"/>
  <c r="J83" i="21"/>
  <c r="I80" i="21"/>
  <c r="H77" i="21"/>
  <c r="G74" i="21"/>
  <c r="F71" i="21"/>
  <c r="E68" i="21"/>
  <c r="D65" i="21"/>
  <c r="C62" i="21"/>
  <c r="R78" i="21"/>
  <c r="R66" i="21"/>
  <c r="O61" i="21"/>
  <c r="N66" i="21"/>
  <c r="S77" i="21"/>
  <c r="O65" i="21"/>
  <c r="C12" i="22"/>
  <c r="D8" i="22"/>
  <c r="H11" i="22"/>
  <c r="J14" i="22"/>
  <c r="L20" i="22"/>
  <c r="C9" i="22"/>
  <c r="E8" i="22"/>
  <c r="I11" i="22"/>
  <c r="K14" i="22"/>
  <c r="L17" i="22"/>
  <c r="C6" i="22"/>
  <c r="W7" i="22"/>
  <c r="F11" i="22"/>
  <c r="H14" i="22"/>
  <c r="I17" i="22"/>
  <c r="D6" i="22"/>
  <c r="K9" i="22"/>
  <c r="S11" i="22"/>
  <c r="J13" i="22"/>
  <c r="U14" i="22"/>
  <c r="K16" i="22"/>
  <c r="V17" i="22"/>
  <c r="C22" i="22"/>
  <c r="T23" i="22"/>
  <c r="W4" i="22"/>
  <c r="U23" i="22"/>
  <c r="L28" i="22"/>
  <c r="K22" i="22"/>
  <c r="U18" i="22"/>
  <c r="Q25" i="22"/>
  <c r="G5" i="21"/>
  <c r="R6" i="21"/>
  <c r="H8" i="21"/>
  <c r="S9" i="21"/>
  <c r="I11" i="21"/>
  <c r="P5" i="21"/>
  <c r="F7" i="21"/>
  <c r="Q8" i="21"/>
  <c r="G10" i="21"/>
  <c r="Q5" i="21"/>
  <c r="G7" i="21"/>
  <c r="R8" i="21"/>
  <c r="U9" i="21"/>
  <c r="C11" i="21"/>
  <c r="W11" i="21"/>
  <c r="V5" i="21"/>
  <c r="D7" i="21"/>
  <c r="C8" i="21"/>
  <c r="W8" i="21"/>
  <c r="E10" i="21"/>
  <c r="D11" i="21"/>
  <c r="L12" i="21"/>
  <c r="O13" i="21"/>
  <c r="N14" i="21"/>
  <c r="M15" i="21"/>
  <c r="P16" i="21"/>
  <c r="O17" i="21"/>
  <c r="D24" i="21"/>
  <c r="T24" i="21"/>
  <c r="E27" i="21"/>
  <c r="U27" i="21"/>
  <c r="L4" i="21"/>
  <c r="J11" i="21"/>
  <c r="M12" i="21"/>
  <c r="H13" i="21"/>
  <c r="C14" i="21"/>
  <c r="S14" i="21"/>
  <c r="N15" i="21"/>
  <c r="I16" i="21"/>
  <c r="D17" i="21"/>
  <c r="T17" i="21"/>
  <c r="O18" i="21"/>
  <c r="J19" i="21"/>
  <c r="P21" i="21"/>
  <c r="K22" i="21"/>
  <c r="R27" i="21"/>
  <c r="I4" i="21"/>
  <c r="L11" i="21"/>
  <c r="N12" i="21"/>
  <c r="I13" i="21"/>
  <c r="D14" i="21"/>
  <c r="T14" i="21"/>
  <c r="O15" i="21"/>
  <c r="J16" i="21"/>
  <c r="E17" i="21"/>
  <c r="U17" i="21"/>
  <c r="P18" i="21"/>
  <c r="Q21" i="21"/>
  <c r="J4" i="21"/>
  <c r="F11" i="21"/>
  <c r="K12" i="21"/>
  <c r="F13" i="21"/>
  <c r="V13" i="21"/>
  <c r="Q14" i="21"/>
  <c r="L15" i="21"/>
  <c r="G16" i="21"/>
  <c r="W16" i="21"/>
  <c r="R17" i="21"/>
  <c r="M18" i="21"/>
  <c r="N21" i="21"/>
  <c r="O24" i="21"/>
  <c r="K28" i="21"/>
  <c r="G4" i="21"/>
  <c r="W4" i="21"/>
  <c r="J190" i="22"/>
  <c r="H185" i="21"/>
  <c r="R190" i="21"/>
  <c r="P73" i="22"/>
  <c r="O67" i="22"/>
  <c r="S79" i="22"/>
  <c r="P67" i="22"/>
  <c r="T79" i="22"/>
  <c r="R84" i="22"/>
  <c r="K77" i="22"/>
  <c r="L72" i="22"/>
  <c r="W84" i="21"/>
  <c r="S72" i="21"/>
  <c r="U84" i="22"/>
  <c r="D78" i="21"/>
  <c r="U65" i="21"/>
  <c r="F83" i="21"/>
  <c r="W70" i="21"/>
  <c r="F78" i="21"/>
  <c r="C77" i="21"/>
  <c r="L11" i="22"/>
  <c r="F5" i="22"/>
  <c r="P17" i="22"/>
  <c r="L14" i="22"/>
  <c r="O9" i="22"/>
  <c r="O16" i="22"/>
  <c r="N25" i="22"/>
  <c r="T25" i="22"/>
  <c r="W9" i="21"/>
  <c r="U8" i="21"/>
  <c r="V8" i="21"/>
  <c r="I6" i="21"/>
  <c r="I10" i="21"/>
  <c r="R14" i="21"/>
  <c r="V18" i="21"/>
  <c r="T28" i="21"/>
  <c r="L13" i="21"/>
  <c r="M16" i="21"/>
  <c r="Q28" i="21"/>
  <c r="M13" i="21"/>
  <c r="N16" i="21"/>
  <c r="P22" i="21"/>
  <c r="Q25" i="21"/>
  <c r="J13" i="21"/>
  <c r="K16" i="21"/>
  <c r="L19" i="21"/>
  <c r="M82" i="22"/>
  <c r="I84" i="22"/>
  <c r="V81" i="21"/>
  <c r="R69" i="21"/>
  <c r="D64" i="22"/>
  <c r="C75" i="21"/>
  <c r="T62" i="21"/>
  <c r="E80" i="21"/>
  <c r="V67" i="21"/>
  <c r="W65" i="21"/>
  <c r="T64" i="21"/>
  <c r="N14" i="22"/>
  <c r="I8" i="22"/>
  <c r="C10" i="22"/>
  <c r="M17" i="22"/>
  <c r="W11" i="22"/>
  <c r="I18" i="22"/>
  <c r="D24" i="22"/>
  <c r="J27" i="22"/>
  <c r="K5" i="21"/>
  <c r="M11" i="21"/>
  <c r="K10" i="21"/>
  <c r="H10" i="21"/>
  <c r="H7" i="21"/>
  <c r="H11" i="21"/>
  <c r="U15" i="21"/>
  <c r="U19" i="21"/>
  <c r="M23" i="21"/>
  <c r="P4" i="21"/>
  <c r="G14" i="21"/>
  <c r="H17" i="21"/>
  <c r="J23" i="21"/>
  <c r="K26" i="21"/>
  <c r="H14" i="21"/>
  <c r="I17" i="21"/>
  <c r="N4" i="21"/>
  <c r="E14" i="21"/>
  <c r="F17" i="21"/>
  <c r="G20" i="21"/>
  <c r="K4" i="21"/>
  <c r="O85" i="22"/>
  <c r="V68" i="21"/>
  <c r="T61" i="21"/>
  <c r="H8" i="22"/>
  <c r="O14" i="22"/>
  <c r="H6" i="22"/>
  <c r="E27" i="22"/>
  <c r="P19" i="22"/>
  <c r="L8" i="21"/>
  <c r="K7" i="21"/>
  <c r="J9" i="21"/>
  <c r="D28" i="21"/>
  <c r="R15" i="21"/>
  <c r="V27" i="21"/>
  <c r="S15" i="21"/>
  <c r="Q18" i="21"/>
  <c r="O28" i="21"/>
  <c r="Q67" i="22"/>
  <c r="O77" i="22"/>
  <c r="U78" i="21"/>
  <c r="Q66" i="21"/>
  <c r="F84" i="21"/>
  <c r="W71" i="21"/>
  <c r="H84" i="21"/>
  <c r="D77" i="21"/>
  <c r="U64" i="21"/>
  <c r="W77" i="21"/>
  <c r="E5" i="22"/>
  <c r="O17" i="22"/>
  <c r="M11" i="22"/>
  <c r="F8" i="22"/>
  <c r="N13" i="22"/>
  <c r="H22" i="22"/>
  <c r="O28" i="22"/>
  <c r="P22" i="22"/>
  <c r="V6" i="21"/>
  <c r="T5" i="21"/>
  <c r="U5" i="21"/>
  <c r="G11" i="21"/>
  <c r="G8" i="21"/>
  <c r="T12" i="21"/>
  <c r="T16" i="21"/>
  <c r="T20" i="21"/>
  <c r="R11" i="21"/>
  <c r="W14" i="21"/>
  <c r="C18" i="21"/>
  <c r="T11" i="21"/>
  <c r="C15" i="21"/>
  <c r="D18" i="21"/>
  <c r="N11" i="21"/>
  <c r="U14" i="21"/>
  <c r="V17" i="21"/>
  <c r="W20" i="21"/>
  <c r="C24" i="21"/>
  <c r="E83" i="22"/>
  <c r="T75" i="21"/>
  <c r="P63" i="21"/>
  <c r="E81" i="21"/>
  <c r="M84" i="22"/>
  <c r="C74" i="21"/>
  <c r="S65" i="21"/>
  <c r="J11" i="22"/>
  <c r="D15" i="22"/>
  <c r="M18" i="22"/>
  <c r="J7" i="21"/>
  <c r="F5" i="21"/>
  <c r="S13" i="21"/>
  <c r="S17" i="21"/>
  <c r="Q12" i="21"/>
  <c r="S18" i="21"/>
  <c r="R12" i="21"/>
  <c r="T18" i="21"/>
  <c r="O12" i="21"/>
  <c r="P15" i="21"/>
  <c r="N25" i="21"/>
  <c r="C121" i="22"/>
  <c r="D124" i="22"/>
  <c r="E127" i="22"/>
  <c r="F130" i="22"/>
  <c r="G133" i="22"/>
  <c r="H136" i="22"/>
  <c r="L121" i="22"/>
  <c r="M124" i="22"/>
  <c r="N127" i="22"/>
  <c r="O130" i="22"/>
  <c r="P133" i="22"/>
  <c r="Q136" i="22"/>
  <c r="O124" i="22"/>
  <c r="Q130" i="22"/>
  <c r="S136" i="22"/>
  <c r="V139" i="22"/>
  <c r="W142" i="22"/>
  <c r="T122" i="22"/>
  <c r="V128" i="22"/>
  <c r="C135" i="22"/>
  <c r="C139" i="22"/>
  <c r="D142" i="22"/>
  <c r="W121" i="22"/>
  <c r="C125" i="22"/>
  <c r="D128" i="22"/>
  <c r="E131" i="22"/>
  <c r="F134" i="22"/>
  <c r="J119" i="22"/>
  <c r="K122" i="22"/>
  <c r="L125" i="22"/>
  <c r="M128" i="22"/>
  <c r="N131" i="22"/>
  <c r="O134" i="22"/>
  <c r="K120" i="22"/>
  <c r="M126" i="22"/>
  <c r="O132" i="22"/>
  <c r="T137" i="22"/>
  <c r="U140" i="22"/>
  <c r="W118" i="22"/>
  <c r="R124" i="22"/>
  <c r="T130" i="22"/>
  <c r="V136" i="22"/>
  <c r="W139" i="22"/>
  <c r="D118" i="22"/>
  <c r="L124" i="22"/>
  <c r="N130" i="22"/>
  <c r="P136" i="22"/>
  <c r="U124" i="22"/>
  <c r="W130" i="22"/>
  <c r="H119" i="22"/>
  <c r="L131" i="22"/>
  <c r="I140" i="22"/>
  <c r="O123" i="22"/>
  <c r="S135" i="22"/>
  <c r="L142" i="22"/>
  <c r="M122" i="22"/>
  <c r="O128" i="22"/>
  <c r="Q134" i="22"/>
  <c r="U138" i="22"/>
  <c r="V141" i="22"/>
  <c r="T126" i="22"/>
  <c r="O119" i="22"/>
  <c r="L140" i="22"/>
  <c r="R136" i="22"/>
  <c r="V142" i="21"/>
  <c r="U139" i="21"/>
  <c r="T136" i="21"/>
  <c r="S133" i="21"/>
  <c r="R130" i="21"/>
  <c r="Q127" i="21"/>
  <c r="P124" i="21"/>
  <c r="O121" i="21"/>
  <c r="N118" i="21"/>
  <c r="N141" i="21"/>
  <c r="M138" i="21"/>
  <c r="L135" i="21"/>
  <c r="K132" i="21"/>
  <c r="J129" i="21"/>
  <c r="I126" i="21"/>
  <c r="H123" i="21"/>
  <c r="G120" i="21"/>
  <c r="G142" i="21"/>
  <c r="D142" i="21"/>
  <c r="C139" i="21"/>
  <c r="W135" i="21"/>
  <c r="V132" i="21"/>
  <c r="U129" i="21"/>
  <c r="P124" i="22"/>
  <c r="R130" i="22"/>
  <c r="T136" i="22"/>
  <c r="D125" i="22"/>
  <c r="F131" i="22"/>
  <c r="P119" i="22"/>
  <c r="T131" i="22"/>
  <c r="M140" i="22"/>
  <c r="W123" i="22"/>
  <c r="F136" i="22"/>
  <c r="P142" i="22"/>
  <c r="U122" i="22"/>
  <c r="W128" i="22"/>
  <c r="D135" i="22"/>
  <c r="D139" i="22"/>
  <c r="E142" i="22"/>
  <c r="J128" i="22"/>
  <c r="E121" i="22"/>
  <c r="G141" i="22"/>
  <c r="O137" i="22"/>
  <c r="R142" i="21"/>
  <c r="Q139" i="21"/>
  <c r="P136" i="21"/>
  <c r="O133" i="21"/>
  <c r="N130" i="21"/>
  <c r="M127" i="21"/>
  <c r="L124" i="21"/>
  <c r="K121" i="21"/>
  <c r="J118" i="21"/>
  <c r="J141" i="21"/>
  <c r="I138" i="21"/>
  <c r="H135" i="21"/>
  <c r="G132" i="21"/>
  <c r="F129" i="21"/>
  <c r="E126" i="21"/>
  <c r="D123" i="21"/>
  <c r="C120" i="21"/>
  <c r="C142" i="21"/>
  <c r="U141" i="21"/>
  <c r="T138" i="21"/>
  <c r="S121" i="22"/>
  <c r="O125" i="22"/>
  <c r="K129" i="22"/>
  <c r="W133" i="22"/>
  <c r="V119" i="22"/>
  <c r="R123" i="22"/>
  <c r="I128" i="22"/>
  <c r="E132" i="22"/>
  <c r="V135" i="22"/>
  <c r="E126" i="22"/>
  <c r="R133" i="22"/>
  <c r="F139" i="22"/>
  <c r="S118" i="22"/>
  <c r="U125" i="22"/>
  <c r="M133" i="22"/>
  <c r="S139" i="22"/>
  <c r="L120" i="22"/>
  <c r="H124" i="22"/>
  <c r="T128" i="22"/>
  <c r="P132" i="22"/>
  <c r="L136" i="22"/>
  <c r="F123" i="22"/>
  <c r="W126" i="22"/>
  <c r="S130" i="22"/>
  <c r="J135" i="22"/>
  <c r="L123" i="22"/>
  <c r="D131" i="22"/>
  <c r="O138" i="22"/>
  <c r="K142" i="22"/>
  <c r="G123" i="22"/>
  <c r="J132" i="22"/>
  <c r="L138" i="22"/>
  <c r="H142" i="22"/>
  <c r="W125" i="22"/>
  <c r="O133" i="22"/>
  <c r="J123" i="22"/>
  <c r="M132" i="22"/>
  <c r="J125" i="22"/>
  <c r="S138" i="22"/>
  <c r="P126" i="22"/>
  <c r="K139" i="22"/>
  <c r="W120" i="22"/>
  <c r="E130" i="22"/>
  <c r="J137" i="22"/>
  <c r="F141" i="22"/>
  <c r="V132" i="22"/>
  <c r="S131" i="22"/>
  <c r="P130" i="22"/>
  <c r="F142" i="21"/>
  <c r="J138" i="21"/>
  <c r="N134" i="21"/>
  <c r="W129" i="21"/>
  <c r="F126" i="21"/>
  <c r="J122" i="21"/>
  <c r="U121" i="22"/>
  <c r="C140" i="21"/>
  <c r="G136" i="21"/>
  <c r="P131" i="21"/>
  <c r="T127" i="21"/>
  <c r="C124" i="21"/>
  <c r="L119" i="21"/>
  <c r="M129" i="22"/>
  <c r="S139" i="21"/>
  <c r="G135" i="21"/>
  <c r="K131" i="21"/>
  <c r="E123" i="22"/>
  <c r="H132" i="22"/>
  <c r="C122" i="22"/>
  <c r="P129" i="22"/>
  <c r="Q122" i="22"/>
  <c r="L137" i="22"/>
  <c r="V120" i="22"/>
  <c r="D138" i="22"/>
  <c r="T119" i="22"/>
  <c r="L127" i="22"/>
  <c r="O136" i="22"/>
  <c r="O140" i="22"/>
  <c r="H122" i="22"/>
  <c r="G127" i="22"/>
  <c r="D126" i="22"/>
  <c r="S137" i="22"/>
  <c r="V138" i="21"/>
  <c r="E135" i="21"/>
  <c r="I131" i="21"/>
  <c r="R126" i="21"/>
  <c r="V122" i="21"/>
  <c r="E119" i="21"/>
  <c r="O140" i="21"/>
  <c r="S136" i="21"/>
  <c r="W132" i="21"/>
  <c r="K128" i="21"/>
  <c r="O124" i="21"/>
  <c r="S120" i="21"/>
  <c r="M140" i="21"/>
  <c r="J140" i="21"/>
  <c r="N136" i="21"/>
  <c r="M133" i="21"/>
  <c r="L130" i="21"/>
  <c r="G125" i="22"/>
  <c r="N119" i="22"/>
  <c r="R131" i="22"/>
  <c r="W132" i="22"/>
  <c r="E125" i="22"/>
  <c r="H118" i="22"/>
  <c r="J129" i="22"/>
  <c r="H139" i="22"/>
  <c r="U129" i="22"/>
  <c r="W141" i="22"/>
  <c r="N142" i="21"/>
  <c r="L136" i="21"/>
  <c r="J130" i="21"/>
  <c r="H124" i="21"/>
  <c r="F118" i="21"/>
  <c r="E138" i="21"/>
  <c r="C132" i="21"/>
  <c r="V125" i="21"/>
  <c r="T119" i="21"/>
  <c r="Q141" i="21"/>
  <c r="O135" i="21"/>
  <c r="Q129" i="21"/>
  <c r="P126" i="21"/>
  <c r="O123" i="21"/>
  <c r="N120" i="21"/>
  <c r="W142" i="21"/>
  <c r="C138" i="21"/>
  <c r="W134" i="21"/>
  <c r="M124" i="21"/>
  <c r="H120" i="22"/>
  <c r="J126" i="22"/>
  <c r="Q131" i="22"/>
  <c r="F119" i="22"/>
  <c r="H125" i="22"/>
  <c r="T129" i="22"/>
  <c r="F135" i="22"/>
  <c r="P127" i="22"/>
  <c r="P137" i="22"/>
  <c r="G142" i="22"/>
  <c r="K127" i="22"/>
  <c r="M137" i="22"/>
  <c r="T142" i="22"/>
  <c r="Q119" i="22"/>
  <c r="S125" i="22"/>
  <c r="J130" i="22"/>
  <c r="Q135" i="22"/>
  <c r="V123" i="22"/>
  <c r="H129" i="22"/>
  <c r="T133" i="22"/>
  <c r="W124" i="22"/>
  <c r="P135" i="22"/>
  <c r="P141" i="22"/>
  <c r="H126" i="22"/>
  <c r="K135" i="22"/>
  <c r="M141" i="22"/>
  <c r="M127" i="22"/>
  <c r="I120" i="22"/>
  <c r="L129" i="22"/>
  <c r="K128" i="22"/>
  <c r="K118" i="22"/>
  <c r="U137" i="22"/>
  <c r="C124" i="22"/>
  <c r="F133" i="22"/>
  <c r="K140" i="22"/>
  <c r="W137" i="22"/>
  <c r="N118" i="22"/>
  <c r="N132" i="22"/>
  <c r="O137" i="21"/>
  <c r="H132" i="21"/>
  <c r="V126" i="21"/>
  <c r="T120" i="21"/>
  <c r="I142" i="21"/>
  <c r="W136" i="21"/>
  <c r="U130" i="21"/>
  <c r="N125" i="21"/>
  <c r="W120" i="21"/>
  <c r="T142" i="21"/>
  <c r="M137" i="21"/>
  <c r="F132" i="21"/>
  <c r="F126" i="22"/>
  <c r="I135" i="22"/>
  <c r="E128" i="22"/>
  <c r="R125" i="22"/>
  <c r="C142" i="22"/>
  <c r="E133" i="22"/>
  <c r="J121" i="22"/>
  <c r="C132" i="22"/>
  <c r="T139" i="22"/>
  <c r="L134" i="22"/>
  <c r="F138" i="22"/>
  <c r="R118" i="22"/>
  <c r="F138" i="21"/>
  <c r="T132" i="21"/>
  <c r="H128" i="21"/>
  <c r="F122" i="21"/>
  <c r="U142" i="21"/>
  <c r="N137" i="21"/>
  <c r="L131" i="21"/>
  <c r="U126" i="21"/>
  <c r="N121" i="21"/>
  <c r="O135" i="22"/>
  <c r="D138" i="21"/>
  <c r="H134" i="21"/>
  <c r="I131" i="22"/>
  <c r="Q128" i="22"/>
  <c r="C138" i="22"/>
  <c r="E137" i="22"/>
  <c r="I126" i="22"/>
  <c r="S140" i="22"/>
  <c r="P122" i="22"/>
  <c r="J120" i="22"/>
  <c r="V134" i="21"/>
  <c r="I127" i="21"/>
  <c r="Q119" i="21"/>
  <c r="O136" i="21"/>
  <c r="W128" i="21"/>
  <c r="J121" i="21"/>
  <c r="F140" i="21"/>
  <c r="N132" i="21"/>
  <c r="K127" i="21"/>
  <c r="T122" i="21"/>
  <c r="C119" i="21"/>
  <c r="S138" i="21"/>
  <c r="P133" i="21"/>
  <c r="K118" i="21"/>
  <c r="E128" i="21"/>
  <c r="R127" i="21"/>
  <c r="P125" i="21"/>
  <c r="K122" i="21"/>
  <c r="L128" i="22"/>
  <c r="S122" i="22"/>
  <c r="W134" i="22"/>
  <c r="G138" i="22"/>
  <c r="O131" i="22"/>
  <c r="O120" i="22"/>
  <c r="S132" i="22"/>
  <c r="W140" i="22"/>
  <c r="H140" i="22"/>
  <c r="E129" i="22"/>
  <c r="T140" i="21"/>
  <c r="R134" i="21"/>
  <c r="P128" i="21"/>
  <c r="N122" i="21"/>
  <c r="M142" i="21"/>
  <c r="K136" i="21"/>
  <c r="I130" i="21"/>
  <c r="G124" i="21"/>
  <c r="E118" i="21"/>
  <c r="W139" i="21"/>
  <c r="U133" i="21"/>
  <c r="R128" i="21"/>
  <c r="Q125" i="21"/>
  <c r="P122" i="21"/>
  <c r="O119" i="21"/>
  <c r="Q140" i="21"/>
  <c r="D137" i="21"/>
  <c r="N122" i="22"/>
  <c r="U127" i="22"/>
  <c r="L132" i="22"/>
  <c r="Q120" i="22"/>
  <c r="C126" i="22"/>
  <c r="J131" i="22"/>
  <c r="C120" i="22"/>
  <c r="F129" i="22"/>
  <c r="K138" i="22"/>
  <c r="S119" i="22"/>
  <c r="L130" i="22"/>
  <c r="H138" i="22"/>
  <c r="G121" i="22"/>
  <c r="N126" i="22"/>
  <c r="U131" i="22"/>
  <c r="E120" i="22"/>
  <c r="Q124" i="22"/>
  <c r="C130" i="22"/>
  <c r="E136" i="22"/>
  <c r="C128" i="22"/>
  <c r="D137" i="22"/>
  <c r="G118" i="22"/>
  <c r="S127" i="22"/>
  <c r="Q137" i="22"/>
  <c r="U119" i="22"/>
  <c r="C129" i="22"/>
  <c r="T121" i="22"/>
  <c r="C134" i="22"/>
  <c r="M134" i="22"/>
  <c r="N120" i="22"/>
  <c r="V140" i="22"/>
  <c r="N125" i="22"/>
  <c r="G136" i="22"/>
  <c r="Q142" i="22"/>
  <c r="C141" i="22"/>
  <c r="N124" i="22"/>
  <c r="K141" i="21"/>
  <c r="D136" i="21"/>
  <c r="M131" i="21"/>
  <c r="K125" i="21"/>
  <c r="D120" i="21"/>
  <c r="S140" i="21"/>
  <c r="Q134" i="21"/>
  <c r="E130" i="21"/>
  <c r="S124" i="21"/>
  <c r="Q118" i="21"/>
  <c r="I141" i="21"/>
  <c r="R136" i="21"/>
  <c r="P130" i="21"/>
  <c r="Q127" i="22"/>
  <c r="M120" i="22"/>
  <c r="Q132" i="22"/>
  <c r="S128" i="22"/>
  <c r="O118" i="22"/>
  <c r="O139" i="22"/>
  <c r="K124" i="22"/>
  <c r="N133" i="22"/>
  <c r="J141" i="22"/>
  <c r="R138" i="22"/>
  <c r="W119" i="22"/>
  <c r="W141" i="21"/>
  <c r="K137" i="21"/>
  <c r="D132" i="21"/>
  <c r="W125" i="21"/>
  <c r="P120" i="21"/>
  <c r="E142" i="21"/>
  <c r="C136" i="21"/>
  <c r="Q130" i="21"/>
  <c r="J125" i="21"/>
  <c r="H119" i="21"/>
  <c r="P142" i="21"/>
  <c r="I137" i="21"/>
  <c r="R132" i="21"/>
  <c r="E119" i="22"/>
  <c r="J134" i="22"/>
  <c r="S134" i="22"/>
  <c r="D141" i="22"/>
  <c r="F140" i="22"/>
  <c r="K132" i="22"/>
  <c r="I142" i="22"/>
  <c r="T134" i="22"/>
  <c r="C141" i="21"/>
  <c r="K133" i="21"/>
  <c r="S125" i="21"/>
  <c r="Q142" i="21"/>
  <c r="D135" i="21"/>
  <c r="L127" i="21"/>
  <c r="I118" i="21"/>
  <c r="P138" i="21"/>
  <c r="C131" i="21"/>
  <c r="U125" i="21"/>
  <c r="D122" i="21"/>
  <c r="H118" i="21"/>
  <c r="H137" i="21"/>
  <c r="O130" i="21"/>
  <c r="W126" i="21"/>
  <c r="D125" i="21"/>
  <c r="O118" i="21"/>
  <c r="O122" i="21"/>
  <c r="I119" i="22"/>
  <c r="M131" i="22"/>
  <c r="T125" i="22"/>
  <c r="F121" i="22"/>
  <c r="H141" i="22"/>
  <c r="I137" i="22"/>
  <c r="P123" i="22"/>
  <c r="T135" i="22"/>
  <c r="M142" i="22"/>
  <c r="F124" i="22"/>
  <c r="E139" i="22"/>
  <c r="I139" i="21"/>
  <c r="G133" i="21"/>
  <c r="E127" i="21"/>
  <c r="C121" i="21"/>
  <c r="W140" i="21"/>
  <c r="U134" i="21"/>
  <c r="S128" i="21"/>
  <c r="Q122" i="21"/>
  <c r="H141" i="21"/>
  <c r="L138" i="21"/>
  <c r="J132" i="21"/>
  <c r="W127" i="21"/>
  <c r="V124" i="21"/>
  <c r="U121" i="21"/>
  <c r="T118" i="21"/>
  <c r="J139" i="21"/>
  <c r="I136" i="21"/>
  <c r="T129" i="21"/>
  <c r="I132" i="21"/>
  <c r="J127" i="21"/>
  <c r="L125" i="21"/>
  <c r="U124" i="21"/>
  <c r="J119" i="21"/>
  <c r="I123" i="22"/>
  <c r="R134" i="22"/>
  <c r="S126" i="22"/>
  <c r="N121" i="22"/>
  <c r="Q140" i="22"/>
  <c r="W131" i="22"/>
  <c r="M123" i="22"/>
  <c r="V134" i="22"/>
  <c r="R127" i="22"/>
  <c r="V121" i="22"/>
  <c r="E140" i="22"/>
  <c r="U133" i="22"/>
  <c r="V122" i="22"/>
  <c r="V127" i="22"/>
  <c r="T141" i="22"/>
  <c r="L119" i="22"/>
  <c r="P139" i="22"/>
  <c r="K137" i="22"/>
  <c r="E139" i="21"/>
  <c r="L128" i="21"/>
  <c r="O141" i="22"/>
  <c r="F133" i="21"/>
  <c r="R121" i="21"/>
  <c r="H138" i="21"/>
  <c r="O121" i="22"/>
  <c r="O126" i="22"/>
  <c r="W138" i="22"/>
  <c r="T118" i="22"/>
  <c r="I138" i="22"/>
  <c r="I133" i="22"/>
  <c r="L140" i="21"/>
  <c r="C129" i="21"/>
  <c r="W127" i="22"/>
  <c r="R133" i="21"/>
  <c r="I122" i="21"/>
  <c r="O139" i="21"/>
  <c r="G131" i="21"/>
  <c r="O122" i="22"/>
  <c r="C119" i="22"/>
  <c r="L135" i="22"/>
  <c r="O127" i="22"/>
  <c r="U131" i="21"/>
  <c r="F141" i="21"/>
  <c r="K124" i="21"/>
  <c r="E137" i="21"/>
  <c r="E125" i="21"/>
  <c r="D141" i="21"/>
  <c r="N127" i="21"/>
  <c r="C122" i="21"/>
  <c r="N119" i="21"/>
  <c r="N134" i="22"/>
  <c r="H127" i="22"/>
  <c r="J140" i="22"/>
  <c r="V137" i="22"/>
  <c r="J136" i="22"/>
  <c r="S137" i="21"/>
  <c r="O125" i="21"/>
  <c r="L139" i="21"/>
  <c r="H127" i="21"/>
  <c r="J142" i="22"/>
  <c r="T130" i="21"/>
  <c r="F124" i="21"/>
  <c r="D118" i="21"/>
  <c r="N135" i="21"/>
  <c r="R123" i="21"/>
  <c r="K130" i="21"/>
  <c r="C134" i="21"/>
  <c r="S118" i="21"/>
  <c r="R126" i="22"/>
  <c r="H133" i="22"/>
  <c r="F128" i="22"/>
  <c r="U130" i="22"/>
  <c r="W135" i="22"/>
  <c r="S141" i="21"/>
  <c r="O129" i="21"/>
  <c r="D134" i="22"/>
  <c r="H131" i="21"/>
  <c r="D119" i="21"/>
  <c r="T134" i="21"/>
  <c r="H126" i="21"/>
  <c r="F120" i="21"/>
  <c r="P137" i="21"/>
  <c r="W122" i="21"/>
  <c r="M120" i="21"/>
  <c r="C118" i="21"/>
  <c r="V126" i="22"/>
  <c r="L133" i="22"/>
  <c r="N128" i="22"/>
  <c r="H131" i="22"/>
  <c r="G137" i="22"/>
  <c r="O141" i="21"/>
  <c r="K129" i="21"/>
  <c r="N138" i="22"/>
  <c r="D131" i="21"/>
  <c r="U118" i="21"/>
  <c r="P134" i="21"/>
  <c r="D126" i="21"/>
  <c r="W119" i="21"/>
  <c r="L137" i="21"/>
  <c r="G122" i="21"/>
  <c r="R119" i="21"/>
  <c r="T133" i="21"/>
  <c r="Q123" i="22"/>
  <c r="G130" i="22"/>
  <c r="D122" i="22"/>
  <c r="T127" i="22"/>
  <c r="S123" i="22"/>
  <c r="T140" i="22"/>
  <c r="E131" i="21"/>
  <c r="V118" i="21"/>
  <c r="S132" i="21"/>
  <c r="O120" i="21"/>
  <c r="J136" i="21"/>
  <c r="C127" i="21"/>
  <c r="V120" i="21"/>
  <c r="K138" i="21"/>
  <c r="C126" i="21"/>
  <c r="N123" i="21"/>
  <c r="D121" i="21"/>
  <c r="I130" i="22"/>
  <c r="C137" i="21"/>
  <c r="H142" i="21"/>
  <c r="F135" i="21"/>
  <c r="D140" i="21"/>
  <c r="G119" i="21"/>
  <c r="R139" i="22"/>
  <c r="W133" i="21"/>
  <c r="G139" i="21"/>
  <c r="J131" i="21"/>
  <c r="G128" i="22"/>
  <c r="R118" i="21"/>
  <c r="T126" i="21"/>
  <c r="S122" i="21"/>
  <c r="R141" i="21"/>
  <c r="V123" i="21"/>
  <c r="T124" i="22"/>
  <c r="M135" i="22"/>
  <c r="D129" i="22"/>
  <c r="D123" i="22"/>
  <c r="L141" i="22"/>
  <c r="N136" i="22"/>
  <c r="I127" i="22"/>
  <c r="U120" i="22"/>
  <c r="I132" i="22"/>
  <c r="N129" i="22"/>
  <c r="F120" i="22"/>
  <c r="G139" i="22"/>
  <c r="D132" i="22"/>
  <c r="N135" i="22"/>
  <c r="Q129" i="22"/>
  <c r="D127" i="22"/>
  <c r="M118" i="22"/>
  <c r="U139" i="22"/>
  <c r="I135" i="21"/>
  <c r="U123" i="21"/>
  <c r="H139" i="21"/>
  <c r="O128" i="21"/>
  <c r="V124" i="22"/>
  <c r="L134" i="21"/>
  <c r="G129" i="22"/>
  <c r="G134" i="22"/>
  <c r="C127" i="22"/>
  <c r="V125" i="22"/>
  <c r="U142" i="22"/>
  <c r="F132" i="22"/>
  <c r="U135" i="21"/>
  <c r="G125" i="21"/>
  <c r="T139" i="21"/>
  <c r="V129" i="21"/>
  <c r="M118" i="21"/>
  <c r="S135" i="21"/>
  <c r="P125" i="22"/>
  <c r="G131" i="22"/>
  <c r="R137" i="22"/>
  <c r="J138" i="22"/>
  <c r="T128" i="21"/>
  <c r="P139" i="21"/>
  <c r="U122" i="21"/>
  <c r="D134" i="21"/>
  <c r="J124" i="21"/>
  <c r="N139" i="21"/>
  <c r="L121" i="21"/>
  <c r="W118" i="21"/>
  <c r="S130" i="21"/>
  <c r="R119" i="22"/>
  <c r="J133" i="22"/>
  <c r="L118" i="22"/>
  <c r="L139" i="22"/>
  <c r="R142" i="22"/>
  <c r="H136" i="21"/>
  <c r="D124" i="21"/>
  <c r="V137" i="21"/>
  <c r="R125" i="21"/>
  <c r="M141" i="21"/>
  <c r="M129" i="21"/>
  <c r="K123" i="21"/>
  <c r="K142" i="21"/>
  <c r="S134" i="21"/>
  <c r="Q120" i="21"/>
  <c r="I124" i="21"/>
  <c r="W130" i="21"/>
  <c r="M128" i="21"/>
  <c r="T132" i="22"/>
  <c r="T123" i="22"/>
  <c r="P138" i="22"/>
  <c r="W136" i="22"/>
  <c r="R128" i="22"/>
  <c r="R138" i="21"/>
  <c r="N126" i="21"/>
  <c r="K140" i="21"/>
  <c r="G128" i="21"/>
  <c r="E140" i="21"/>
  <c r="S131" i="21"/>
  <c r="R124" i="21"/>
  <c r="P118" i="21"/>
  <c r="E136" i="21"/>
  <c r="N131" i="21"/>
  <c r="F123" i="21"/>
  <c r="C133" i="22"/>
  <c r="G124" i="22"/>
  <c r="T138" i="22"/>
  <c r="F137" i="22"/>
  <c r="H130" i="22"/>
  <c r="N138" i="21"/>
  <c r="J126" i="21"/>
  <c r="G140" i="21"/>
  <c r="C128" i="21"/>
  <c r="K123" i="22"/>
  <c r="O131" i="21"/>
  <c r="N124" i="21"/>
  <c r="L118" i="21"/>
  <c r="V135" i="21"/>
  <c r="H129" i="21"/>
  <c r="U120" i="21"/>
  <c r="S129" i="22"/>
  <c r="I136" i="22"/>
  <c r="H134" i="22"/>
  <c r="V133" i="22"/>
  <c r="N142" i="22"/>
  <c r="H140" i="21"/>
  <c r="D128" i="21"/>
  <c r="V141" i="21"/>
  <c r="R129" i="21"/>
  <c r="F118" i="22"/>
  <c r="I133" i="21"/>
  <c r="M125" i="21"/>
  <c r="K119" i="21"/>
  <c r="U136" i="21"/>
  <c r="V119" i="21"/>
  <c r="D133" i="21"/>
  <c r="G126" i="21"/>
  <c r="U141" i="22"/>
  <c r="T124" i="21"/>
  <c r="D130" i="21"/>
  <c r="E120" i="21"/>
  <c r="G132" i="22"/>
  <c r="R140" i="22"/>
  <c r="V142" i="22"/>
  <c r="Q133" i="21"/>
  <c r="P140" i="22"/>
  <c r="C135" i="21"/>
  <c r="H128" i="22"/>
  <c r="M130" i="21"/>
  <c r="J142" i="21"/>
  <c r="L126" i="21"/>
  <c r="T121" i="21"/>
  <c r="F127" i="22"/>
  <c r="L120" i="21"/>
  <c r="O126" i="21"/>
  <c r="M135" i="21"/>
  <c r="C123" i="21"/>
  <c r="N141" i="22"/>
  <c r="E132" i="21"/>
  <c r="H122" i="21"/>
  <c r="L122" i="22"/>
  <c r="M119" i="22"/>
  <c r="W122" i="22"/>
  <c r="H135" i="22"/>
  <c r="I141" i="22"/>
  <c r="R122" i="22"/>
  <c r="G126" i="22"/>
  <c r="J139" i="22"/>
  <c r="K121" i="22"/>
  <c r="H137" i="22"/>
  <c r="E138" i="22"/>
  <c r="P140" i="21"/>
  <c r="I119" i="21"/>
  <c r="M122" i="21"/>
  <c r="D120" i="22"/>
  <c r="U134" i="22"/>
  <c r="N137" i="22"/>
  <c r="G141" i="21"/>
  <c r="U119" i="21"/>
  <c r="T123" i="21"/>
  <c r="W131" i="21"/>
  <c r="S120" i="22"/>
  <c r="U118" i="22"/>
  <c r="R122" i="21"/>
  <c r="P141" i="21"/>
  <c r="I121" i="21"/>
  <c r="G134" i="21"/>
  <c r="J122" i="22"/>
  <c r="K119" i="22"/>
  <c r="G119" i="22"/>
  <c r="Q131" i="21"/>
  <c r="J133" i="21"/>
  <c r="V136" i="21"/>
  <c r="E121" i="21"/>
  <c r="U132" i="21"/>
  <c r="H121" i="21"/>
  <c r="C136" i="22"/>
  <c r="C140" i="22"/>
  <c r="Q135" i="21"/>
  <c r="J137" i="21"/>
  <c r="V140" i="21"/>
  <c r="G123" i="21"/>
  <c r="O134" i="21"/>
  <c r="G130" i="21"/>
  <c r="T120" i="22"/>
  <c r="S142" i="22"/>
  <c r="I118" i="22"/>
  <c r="L132" i="21"/>
  <c r="E134" i="21"/>
  <c r="Q137" i="21"/>
  <c r="M121" i="21"/>
  <c r="I128" i="21"/>
  <c r="J123" i="21"/>
  <c r="U135" i="22"/>
  <c r="Q141" i="22"/>
  <c r="V138" i="22"/>
  <c r="C125" i="21"/>
  <c r="Q126" i="21"/>
  <c r="H130" i="21"/>
  <c r="C131" i="22"/>
  <c r="P121" i="21"/>
  <c r="Q138" i="21"/>
  <c r="M132" i="21"/>
  <c r="M136" i="22"/>
  <c r="E133" i="21"/>
  <c r="E122" i="22"/>
  <c r="P135" i="21"/>
  <c r="V139" i="21"/>
  <c r="I125" i="22"/>
  <c r="K120" i="21"/>
  <c r="H125" i="21"/>
  <c r="S142" i="21"/>
  <c r="F134" i="21"/>
  <c r="F127" i="21"/>
  <c r="N129" i="21"/>
  <c r="F119" i="21"/>
  <c r="P128" i="22"/>
  <c r="U132" i="22"/>
  <c r="I121" i="22"/>
  <c r="O129" i="22"/>
  <c r="D133" i="22"/>
  <c r="Q121" i="22"/>
  <c r="E135" i="22"/>
  <c r="R132" i="22"/>
  <c r="R120" i="22"/>
  <c r="C133" i="21"/>
  <c r="R137" i="21"/>
  <c r="U140" i="21"/>
  <c r="S133" i="22"/>
  <c r="D130" i="22"/>
  <c r="Q118" i="22"/>
  <c r="J134" i="21"/>
  <c r="D139" i="21"/>
  <c r="C137" i="22"/>
  <c r="U126" i="22"/>
  <c r="M139" i="22"/>
  <c r="G121" i="21"/>
  <c r="I139" i="22"/>
  <c r="S119" i="21"/>
  <c r="F131" i="21"/>
  <c r="K125" i="22"/>
  <c r="M125" i="22"/>
  <c r="K131" i="22"/>
  <c r="F130" i="21"/>
  <c r="T131" i="21"/>
  <c r="K135" i="21"/>
  <c r="J120" i="21"/>
  <c r="S126" i="21"/>
  <c r="G118" i="21"/>
  <c r="P120" i="22"/>
  <c r="O142" i="22"/>
  <c r="E118" i="22"/>
  <c r="P132" i="21"/>
  <c r="I134" i="21"/>
  <c r="U137" i="21"/>
  <c r="Q121" i="21"/>
  <c r="D129" i="21"/>
  <c r="E124" i="21"/>
  <c r="H121" i="22"/>
  <c r="D119" i="22"/>
  <c r="C123" i="22"/>
  <c r="I123" i="21"/>
  <c r="W124" i="21"/>
  <c r="E129" i="21"/>
  <c r="L141" i="21"/>
  <c r="V131" i="21"/>
  <c r="E124" i="22"/>
  <c r="R121" i="22"/>
  <c r="Q133" i="22"/>
  <c r="W121" i="21"/>
  <c r="P123" i="21"/>
  <c r="N128" i="21"/>
  <c r="I140" i="21"/>
  <c r="P129" i="21"/>
  <c r="D136" i="22"/>
  <c r="M126" i="21"/>
  <c r="I134" i="22"/>
  <c r="C130" i="21"/>
  <c r="R141" i="22"/>
  <c r="L123" i="21"/>
  <c r="U128" i="21"/>
  <c r="U123" i="22"/>
  <c r="V118" i="22"/>
  <c r="F136" i="21"/>
  <c r="I120" i="21"/>
  <c r="W129" i="22"/>
  <c r="I125" i="21"/>
  <c r="V130" i="22"/>
  <c r="K134" i="22"/>
  <c r="J124" i="22"/>
  <c r="K133" i="22"/>
  <c r="U136" i="22"/>
  <c r="I129" i="22"/>
  <c r="K126" i="22"/>
  <c r="P118" i="22"/>
  <c r="Q125" i="22"/>
  <c r="G129" i="21"/>
  <c r="V133" i="21"/>
  <c r="N140" i="21"/>
  <c r="N123" i="22"/>
  <c r="E141" i="22"/>
  <c r="S141" i="22"/>
  <c r="S129" i="21"/>
  <c r="M134" i="21"/>
  <c r="E141" i="21"/>
  <c r="F122" i="22"/>
  <c r="G120" i="22"/>
  <c r="M139" i="21"/>
  <c r="N133" i="21"/>
  <c r="V128" i="21"/>
  <c r="M136" i="21"/>
  <c r="R131" i="21"/>
  <c r="U128" i="22"/>
  <c r="Q126" i="22"/>
  <c r="L126" i="22"/>
  <c r="M119" i="21"/>
  <c r="F121" i="21"/>
  <c r="G127" i="21"/>
  <c r="O138" i="21"/>
  <c r="Q124" i="21"/>
  <c r="V127" i="21"/>
  <c r="D121" i="22"/>
  <c r="C118" i="22"/>
  <c r="M121" i="22"/>
  <c r="M123" i="21"/>
  <c r="F125" i="21"/>
  <c r="I129" i="21"/>
  <c r="T141" i="21"/>
  <c r="Q132" i="21"/>
  <c r="J127" i="22"/>
  <c r="F125" i="22"/>
  <c r="F142" i="22"/>
  <c r="H120" i="21"/>
  <c r="V121" i="21"/>
  <c r="O127" i="21"/>
  <c r="W138" i="21"/>
  <c r="T125" i="21"/>
  <c r="V129" i="22"/>
  <c r="M138" i="22"/>
  <c r="G137" i="21"/>
  <c r="U138" i="21"/>
  <c r="L142" i="21"/>
  <c r="W123" i="21"/>
  <c r="J135" i="21"/>
  <c r="H133" i="21"/>
  <c r="Q138" i="22"/>
  <c r="S123" i="21"/>
  <c r="U127" i="21"/>
  <c r="G135" i="22"/>
  <c r="J128" i="21"/>
  <c r="K126" i="21"/>
  <c r="K130" i="22"/>
  <c r="V130" i="21"/>
  <c r="R120" i="21"/>
  <c r="P134" i="22"/>
  <c r="Q136" i="21"/>
  <c r="G122" i="22"/>
  <c r="P121" i="22"/>
  <c r="P131" i="22"/>
  <c r="E123" i="21"/>
  <c r="M130" i="22"/>
  <c r="P127" i="21"/>
  <c r="H123" i="22"/>
  <c r="F128" i="21"/>
  <c r="R129" i="22"/>
  <c r="O142" i="21"/>
  <c r="T137" i="21"/>
  <c r="S124" i="22"/>
  <c r="E122" i="21"/>
  <c r="F139" i="21"/>
  <c r="G140" i="22"/>
  <c r="R140" i="21"/>
  <c r="L129" i="21"/>
  <c r="N139" i="22"/>
  <c r="K139" i="21"/>
  <c r="Q139" i="22"/>
  <c r="S121" i="21"/>
  <c r="O132" i="21"/>
  <c r="N140" i="22"/>
  <c r="E134" i="22"/>
  <c r="I122" i="22"/>
  <c r="D127" i="21"/>
  <c r="R135" i="22"/>
  <c r="Q123" i="21"/>
  <c r="W137" i="21"/>
  <c r="R135" i="21"/>
  <c r="Q128" i="21"/>
  <c r="V131" i="22"/>
  <c r="P119" i="21"/>
  <c r="L133" i="21"/>
  <c r="K141" i="22"/>
  <c r="S127" i="21"/>
  <c r="K136" i="22"/>
  <c r="F137" i="21"/>
  <c r="K134" i="21"/>
  <c r="T135" i="21"/>
  <c r="L122" i="21"/>
  <c r="D140" i="22"/>
  <c r="I124" i="22"/>
  <c r="G138" i="21"/>
  <c r="J118" i="22"/>
  <c r="V21" i="21" l="1"/>
  <c r="J26" i="21"/>
  <c r="L26" i="22"/>
  <c r="D26" i="21"/>
  <c r="S25" i="22"/>
  <c r="C25" i="22"/>
  <c r="P25" i="21"/>
  <c r="U25" i="21"/>
  <c r="W25" i="21"/>
  <c r="O25" i="21"/>
  <c r="Q24" i="22"/>
  <c r="I24" i="21"/>
  <c r="V24" i="22"/>
  <c r="N24" i="22"/>
  <c r="F24" i="22"/>
  <c r="S24" i="22"/>
  <c r="C24" i="22"/>
  <c r="P24" i="22"/>
  <c r="H24" i="22"/>
  <c r="U24" i="22"/>
  <c r="M24" i="22"/>
  <c r="E24" i="22"/>
  <c r="W23" i="22"/>
  <c r="T23" i="21"/>
  <c r="D23" i="21"/>
  <c r="V23" i="22"/>
  <c r="F23" i="21"/>
  <c r="K23" i="22"/>
  <c r="U22" i="21"/>
  <c r="M22" i="21"/>
  <c r="R22" i="22"/>
  <c r="O22" i="22"/>
  <c r="T22" i="22"/>
  <c r="L22" i="22"/>
  <c r="D22" i="21"/>
  <c r="Q22" i="22"/>
  <c r="I22" i="21"/>
  <c r="S21" i="21"/>
  <c r="P21" i="22"/>
  <c r="U21" i="22"/>
  <c r="E21" i="22"/>
  <c r="R21" i="22"/>
  <c r="W21" i="22"/>
  <c r="I20" i="22"/>
  <c r="N20" i="21"/>
  <c r="P20" i="21"/>
  <c r="L19" i="22"/>
  <c r="N19" i="22"/>
  <c r="C19" i="21"/>
  <c r="U18" i="21"/>
  <c r="E18" i="22"/>
  <c r="R18" i="21"/>
  <c r="J18" i="21"/>
  <c r="W18" i="21"/>
  <c r="O18" i="22"/>
  <c r="G18" i="21"/>
  <c r="T18" i="22"/>
  <c r="L18" i="22"/>
  <c r="D18" i="22"/>
  <c r="Q18" i="22"/>
  <c r="S17" i="22"/>
  <c r="K17" i="22"/>
  <c r="C17" i="21"/>
  <c r="P17" i="21"/>
  <c r="H17" i="22"/>
  <c r="U17" i="22"/>
  <c r="M17" i="21"/>
  <c r="E17" i="22"/>
  <c r="R17" i="22"/>
  <c r="J17" i="21"/>
  <c r="W17" i="22"/>
  <c r="G17" i="22"/>
  <c r="Q16" i="22"/>
  <c r="I16" i="22"/>
  <c r="V16" i="21"/>
  <c r="N16" i="22"/>
  <c r="F16" i="22"/>
  <c r="S16" i="21"/>
  <c r="C16" i="22"/>
  <c r="P16" i="22"/>
  <c r="H16" i="22"/>
  <c r="U16" i="22"/>
  <c r="M16" i="22"/>
  <c r="E16" i="22"/>
  <c r="W15" i="22"/>
  <c r="O15" i="22"/>
  <c r="G15" i="22"/>
  <c r="T15" i="21"/>
  <c r="L15" i="22"/>
  <c r="D15" i="21"/>
  <c r="Q15" i="21"/>
  <c r="I15" i="22"/>
  <c r="V15" i="22"/>
  <c r="N15" i="22"/>
  <c r="F15" i="22"/>
  <c r="K15" i="22"/>
  <c r="C15" i="22"/>
  <c r="M14" i="22"/>
  <c r="E14" i="22"/>
  <c r="W14" i="22"/>
  <c r="G14" i="22"/>
  <c r="T14" i="22"/>
  <c r="D14" i="22"/>
  <c r="Q14" i="22"/>
  <c r="S13" i="22"/>
  <c r="K13" i="21"/>
  <c r="C13" i="21"/>
  <c r="L24" i="22"/>
  <c r="C4" i="21"/>
  <c r="P13" i="22"/>
  <c r="H13" i="22"/>
  <c r="U13" i="22"/>
  <c r="M13" i="22"/>
  <c r="E13" i="22"/>
  <c r="W13" i="22"/>
  <c r="O13" i="22"/>
  <c r="G13" i="22"/>
  <c r="Q12" i="22"/>
  <c r="F12" i="22"/>
  <c r="K12" i="22"/>
  <c r="P12" i="21"/>
  <c r="H12" i="22"/>
  <c r="U12" i="22"/>
  <c r="M12" i="22"/>
  <c r="O11" i="21"/>
  <c r="T11" i="22"/>
  <c r="D11" i="22"/>
  <c r="Q11" i="22"/>
  <c r="V11" i="22"/>
  <c r="K11" i="22"/>
  <c r="C11" i="22"/>
  <c r="U10" i="22"/>
  <c r="M10" i="22"/>
  <c r="E10" i="22"/>
  <c r="R10" i="22"/>
  <c r="J10" i="22"/>
  <c r="O10" i="22"/>
  <c r="G10" i="22"/>
  <c r="T10" i="22"/>
  <c r="L10" i="22"/>
  <c r="D10" i="22"/>
  <c r="I10" i="22"/>
  <c r="S9" i="22"/>
  <c r="K9" i="21"/>
  <c r="H9" i="22"/>
  <c r="E9" i="21"/>
  <c r="J9" i="22"/>
  <c r="W9" i="22"/>
  <c r="G9" i="22"/>
  <c r="Q8" i="22"/>
  <c r="I8" i="21"/>
  <c r="N8" i="22"/>
  <c r="K8" i="22"/>
  <c r="C8" i="22"/>
  <c r="P8" i="21"/>
  <c r="U8" i="22"/>
  <c r="O7" i="21"/>
  <c r="G7" i="22"/>
  <c r="Q7" i="22"/>
  <c r="I7" i="22"/>
  <c r="V7" i="22"/>
  <c r="N7" i="21"/>
  <c r="F7" i="22"/>
  <c r="S7" i="22"/>
  <c r="U6" i="22"/>
  <c r="E6" i="22"/>
  <c r="J6" i="22"/>
  <c r="W6" i="22"/>
  <c r="T6" i="21"/>
  <c r="I6" i="22"/>
  <c r="K5" i="22"/>
  <c r="C5" i="22"/>
  <c r="P5" i="22"/>
  <c r="H5" i="22"/>
  <c r="M5" i="22"/>
  <c r="J5" i="22"/>
  <c r="W5" i="22"/>
  <c r="O5" i="22"/>
  <c r="W85" i="21"/>
  <c r="O85" i="21"/>
  <c r="T85" i="21"/>
  <c r="D85" i="22"/>
  <c r="Q85" i="22"/>
  <c r="I85" i="21"/>
  <c r="V85" i="22"/>
  <c r="N85" i="21"/>
  <c r="F85" i="22"/>
  <c r="S85" i="21"/>
  <c r="K85" i="21"/>
  <c r="C85" i="22"/>
  <c r="M84" i="21"/>
  <c r="E84" i="22"/>
  <c r="R84" i="21"/>
  <c r="J84" i="22"/>
  <c r="W84" i="22"/>
  <c r="O84" i="21"/>
  <c r="G84" i="22"/>
  <c r="T84" i="22"/>
  <c r="L84" i="21"/>
  <c r="K83" i="22"/>
  <c r="H83" i="21"/>
  <c r="R83" i="21"/>
  <c r="W83" i="21"/>
  <c r="G83" i="21"/>
  <c r="L83" i="22"/>
  <c r="Q82" i="22"/>
  <c r="V82" i="22"/>
  <c r="P82" i="22"/>
  <c r="M82" i="21"/>
  <c r="R82" i="21"/>
  <c r="J82" i="21"/>
  <c r="W81" i="22"/>
  <c r="L81" i="21"/>
  <c r="Q81" i="21"/>
  <c r="V81" i="22"/>
  <c r="F81" i="22"/>
  <c r="P81" i="22"/>
  <c r="J80" i="22"/>
  <c r="W80" i="21"/>
  <c r="G80" i="21"/>
  <c r="L80" i="22"/>
  <c r="K79" i="21"/>
  <c r="H79" i="22"/>
  <c r="H72" i="21"/>
  <c r="C27" i="22"/>
  <c r="C27" i="21"/>
  <c r="F26" i="22"/>
  <c r="F26" i="21"/>
  <c r="L25" i="21"/>
  <c r="L25" i="22"/>
  <c r="N23" i="21"/>
  <c r="N23" i="22"/>
  <c r="H20" i="21"/>
  <c r="H20" i="22"/>
  <c r="F24" i="21"/>
  <c r="O25" i="22"/>
  <c r="U21" i="21"/>
  <c r="L26" i="21"/>
  <c r="S25" i="21"/>
  <c r="L22" i="21"/>
  <c r="V23" i="21"/>
  <c r="R28" i="22"/>
  <c r="D22" i="22"/>
  <c r="N24" i="21"/>
  <c r="P24" i="21"/>
  <c r="H23" i="22"/>
  <c r="U28" i="21"/>
  <c r="E26" i="21"/>
  <c r="E26" i="22"/>
  <c r="O26" i="21"/>
  <c r="O26" i="22"/>
  <c r="Q26" i="22"/>
  <c r="Q26" i="21"/>
  <c r="K25" i="21"/>
  <c r="K25" i="22"/>
  <c r="R25" i="22"/>
  <c r="R25" i="21"/>
  <c r="C23" i="22"/>
  <c r="C23" i="21"/>
  <c r="J22" i="22"/>
  <c r="J22" i="21"/>
  <c r="G22" i="22"/>
  <c r="G22" i="21"/>
  <c r="G21" i="22"/>
  <c r="G21" i="21"/>
  <c r="V20" i="22"/>
  <c r="V20" i="21"/>
  <c r="M20" i="22"/>
  <c r="M20" i="21"/>
  <c r="T19" i="21"/>
  <c r="T19" i="22"/>
  <c r="V24" i="21"/>
  <c r="V52" i="21" s="1" a="1"/>
  <c r="V52" i="21" s="1"/>
  <c r="P20" i="22"/>
  <c r="D27" i="21"/>
  <c r="E21" i="21"/>
  <c r="K23" i="21"/>
  <c r="R22" i="21"/>
  <c r="V28" i="22"/>
  <c r="W25" i="22"/>
  <c r="S21" i="22"/>
  <c r="N75" i="21"/>
  <c r="N75" i="22"/>
  <c r="U4" i="22"/>
  <c r="U4" i="21"/>
  <c r="F28" i="22"/>
  <c r="F28" i="21"/>
  <c r="N27" i="21"/>
  <c r="N27" i="22"/>
  <c r="M26" i="22"/>
  <c r="M26" i="21"/>
  <c r="H25" i="21"/>
  <c r="H25" i="22"/>
  <c r="E25" i="21"/>
  <c r="E25" i="22"/>
  <c r="G25" i="21"/>
  <c r="G25" i="22"/>
  <c r="L23" i="22"/>
  <c r="L23" i="21"/>
  <c r="W22" i="22"/>
  <c r="W22" i="21"/>
  <c r="H21" i="21"/>
  <c r="H21" i="22"/>
  <c r="C20" i="22"/>
  <c r="C20" i="21"/>
  <c r="J20" i="21"/>
  <c r="J20" i="22"/>
  <c r="Q19" i="22"/>
  <c r="Q19" i="21"/>
  <c r="I28" i="21"/>
  <c r="I28" i="22"/>
  <c r="Q27" i="22"/>
  <c r="Q27" i="21"/>
  <c r="G23" i="22"/>
  <c r="G23" i="21"/>
  <c r="Q23" i="21"/>
  <c r="Q23" i="22"/>
  <c r="S23" i="22"/>
  <c r="S23" i="21"/>
  <c r="E22" i="21"/>
  <c r="E22" i="22"/>
  <c r="C21" i="21"/>
  <c r="C21" i="22"/>
  <c r="U20" i="21"/>
  <c r="U20" i="22"/>
  <c r="G19" i="21"/>
  <c r="G19" i="22"/>
  <c r="F19" i="21"/>
  <c r="F19" i="22"/>
  <c r="K19" i="22"/>
  <c r="K19" i="21"/>
  <c r="P27" i="21"/>
  <c r="N28" i="21"/>
  <c r="P25" i="22"/>
  <c r="D26" i="22"/>
  <c r="J28" i="22"/>
  <c r="J28" i="21"/>
  <c r="U26" i="22"/>
  <c r="U26" i="21"/>
  <c r="W26" i="21"/>
  <c r="W26" i="22"/>
  <c r="M25" i="21"/>
  <c r="M25" i="22"/>
  <c r="K21" i="22"/>
  <c r="K21" i="21"/>
  <c r="J12" i="26" s="1"/>
  <c r="F20" i="22"/>
  <c r="F20" i="21"/>
  <c r="E20" i="21"/>
  <c r="E20" i="22"/>
  <c r="N20" i="22"/>
  <c r="I22" i="22"/>
  <c r="N22" i="21"/>
  <c r="M24" i="21"/>
  <c r="L12" i="26" s="1"/>
  <c r="C28" i="22"/>
  <c r="C28" i="21"/>
  <c r="H27" i="22"/>
  <c r="H27" i="21"/>
  <c r="T26" i="22"/>
  <c r="T26" i="21"/>
  <c r="I26" i="22"/>
  <c r="I26" i="21"/>
  <c r="I54" i="21" s="1" a="1"/>
  <c r="I54" i="21" s="1"/>
  <c r="O23" i="21"/>
  <c r="O23" i="22"/>
  <c r="M21" i="21"/>
  <c r="M21" i="22"/>
  <c r="O21" i="22"/>
  <c r="O21" i="21"/>
  <c r="O19" i="21"/>
  <c r="O19" i="22"/>
  <c r="V19" i="21"/>
  <c r="V19" i="22"/>
  <c r="P28" i="22"/>
  <c r="U24" i="21"/>
  <c r="M4" i="21"/>
  <c r="J26" i="22"/>
  <c r="I24" i="22"/>
  <c r="J24" i="22"/>
  <c r="J52" i="22" s="1" a="1"/>
  <c r="J52" i="22" s="1"/>
  <c r="M28" i="21"/>
  <c r="F23" i="22"/>
  <c r="M22" i="22"/>
  <c r="H28" i="22"/>
  <c r="H28" i="21"/>
  <c r="E28" i="21"/>
  <c r="E28" i="22"/>
  <c r="L27" i="22"/>
  <c r="L27" i="21"/>
  <c r="D25" i="21"/>
  <c r="D25" i="22"/>
  <c r="K24" i="22"/>
  <c r="K24" i="21"/>
  <c r="F22" i="22"/>
  <c r="F22" i="21"/>
  <c r="Q20" i="21"/>
  <c r="Q20" i="22"/>
  <c r="K20" i="22"/>
  <c r="K20" i="21"/>
  <c r="W19" i="21"/>
  <c r="W19" i="22"/>
  <c r="I19" i="21"/>
  <c r="I19" i="22"/>
  <c r="I27" i="21"/>
  <c r="I55" i="21" s="1" a="1"/>
  <c r="I55" i="21" s="1"/>
  <c r="T21" i="21"/>
  <c r="N26" i="21"/>
  <c r="O22" i="21"/>
  <c r="H24" i="21"/>
  <c r="S27" i="21"/>
  <c r="Q22" i="21"/>
  <c r="T27" i="21"/>
  <c r="F27" i="21"/>
  <c r="F55" i="21" s="1" a="1"/>
  <c r="F55" i="21" s="1"/>
  <c r="U25" i="22"/>
  <c r="S24" i="21"/>
  <c r="R21" i="21"/>
  <c r="E24" i="21"/>
  <c r="W21" i="21"/>
  <c r="R24" i="21"/>
  <c r="V26" i="22"/>
  <c r="V22" i="21"/>
  <c r="D23" i="22"/>
  <c r="E4" i="22"/>
  <c r="O27" i="22"/>
  <c r="O27" i="21"/>
  <c r="R26" i="22"/>
  <c r="R26" i="21"/>
  <c r="G26" i="21"/>
  <c r="G26" i="22"/>
  <c r="J25" i="22"/>
  <c r="J25" i="21"/>
  <c r="I23" i="22"/>
  <c r="I23" i="21"/>
  <c r="P23" i="22"/>
  <c r="P23" i="21"/>
  <c r="J21" i="21"/>
  <c r="J21" i="22"/>
  <c r="L21" i="22"/>
  <c r="L21" i="21"/>
  <c r="S20" i="22"/>
  <c r="S20" i="21"/>
  <c r="R20" i="21"/>
  <c r="R20" i="22"/>
  <c r="D19" i="21"/>
  <c r="D19" i="22"/>
  <c r="S19" i="21"/>
  <c r="S19" i="22"/>
  <c r="K27" i="22"/>
  <c r="N19" i="21"/>
  <c r="C25" i="21"/>
  <c r="G27" i="21"/>
  <c r="D21" i="21"/>
  <c r="W27" i="21"/>
  <c r="V12" i="26" s="1"/>
  <c r="I20" i="21"/>
  <c r="W23" i="21"/>
  <c r="Q24" i="21"/>
  <c r="T22" i="21"/>
  <c r="C19" i="22"/>
  <c r="W15" i="21"/>
  <c r="V15" i="21"/>
  <c r="G17" i="21"/>
  <c r="V14" i="22"/>
  <c r="P8" i="22"/>
  <c r="V16" i="22"/>
  <c r="L84" i="22"/>
  <c r="U16" i="21"/>
  <c r="J17" i="22"/>
  <c r="C16" i="21"/>
  <c r="G15" i="21"/>
  <c r="F12" i="26" s="1"/>
  <c r="F15" i="21"/>
  <c r="T10" i="21"/>
  <c r="E9" i="22"/>
  <c r="O10" i="21"/>
  <c r="Q11" i="21"/>
  <c r="V10" i="22"/>
  <c r="F14" i="22"/>
  <c r="F10" i="22"/>
  <c r="K13" i="22"/>
  <c r="N18" i="22"/>
  <c r="W18" i="22"/>
  <c r="D9" i="21"/>
  <c r="S16" i="22"/>
  <c r="G18" i="22"/>
  <c r="R18" i="22"/>
  <c r="P12" i="22"/>
  <c r="J8" i="22"/>
  <c r="O7" i="22"/>
  <c r="C17" i="22"/>
  <c r="E18" i="21"/>
  <c r="H19" i="22"/>
  <c r="T6" i="22"/>
  <c r="H85" i="22"/>
  <c r="N53" i="21" a="1"/>
  <c r="N53" i="21" s="1"/>
  <c r="T55" i="21" a="1"/>
  <c r="T55" i="21" s="1"/>
  <c r="R49" i="21" a="1"/>
  <c r="R49" i="21" s="1"/>
  <c r="P43" i="21" a="1"/>
  <c r="P43" i="21" s="1"/>
  <c r="O40" i="21" a="1"/>
  <c r="O40" i="21" s="1"/>
  <c r="T46" i="21" a="1"/>
  <c r="T46" i="21" s="1"/>
  <c r="R40" i="21" a="1"/>
  <c r="R40" i="21" s="1"/>
  <c r="U52" i="21" a="1"/>
  <c r="U52" i="21" s="1"/>
  <c r="S46" i="21" a="1"/>
  <c r="S46" i="21" s="1"/>
  <c r="Q40" i="21" a="1"/>
  <c r="Q40" i="21" s="1"/>
  <c r="C53" i="21" a="1"/>
  <c r="C53" i="21" s="1"/>
  <c r="S45" i="21" a="1"/>
  <c r="S45" i="21" s="1"/>
  <c r="S41" i="21" a="1"/>
  <c r="S41" i="21" s="1"/>
  <c r="F33" i="21" a="1"/>
  <c r="F33" i="21" s="1"/>
  <c r="J35" i="21" a="1"/>
  <c r="J35" i="21" s="1"/>
  <c r="K55" i="22" a="1"/>
  <c r="K55" i="22" s="1"/>
  <c r="I52" i="22" a="1"/>
  <c r="I52" i="22" s="1"/>
  <c r="M46" i="22" a="1"/>
  <c r="M46" i="22" s="1"/>
  <c r="D43" i="22" a="1"/>
  <c r="D43" i="22" s="1"/>
  <c r="J39" i="22" a="1"/>
  <c r="J39" i="22" s="1"/>
  <c r="P48" i="22" a="1"/>
  <c r="P48" i="22" s="1"/>
  <c r="S93" i="21" a="1"/>
  <c r="S93" i="21" s="1"/>
  <c r="C102" i="21" a="1"/>
  <c r="C102" i="21" s="1"/>
  <c r="M112" i="22" a="1"/>
  <c r="M112" i="22" s="1"/>
  <c r="E109" i="21" a="1"/>
  <c r="E109" i="21" s="1"/>
  <c r="P91" i="21" a="1"/>
  <c r="P91" i="21" s="1"/>
  <c r="T103" i="21" a="1"/>
  <c r="T103" i="21" s="1"/>
  <c r="E111" i="22" a="1"/>
  <c r="E111" i="22" s="1"/>
  <c r="D55" i="21" a="1"/>
  <c r="D55" i="21" s="1"/>
  <c r="C52" i="21" a="1"/>
  <c r="C52" i="21" s="1"/>
  <c r="W48" i="21" a="1"/>
  <c r="W48" i="21" s="1"/>
  <c r="V45" i="21" a="1"/>
  <c r="V45" i="21" s="1"/>
  <c r="U42" i="21" a="1"/>
  <c r="U42" i="21" s="1"/>
  <c r="N39" i="21" a="1"/>
  <c r="N39" i="21" s="1"/>
  <c r="G55" i="21" a="1"/>
  <c r="G55" i="21" s="1"/>
  <c r="F52" i="21" a="1"/>
  <c r="F52" i="21" s="1"/>
  <c r="E49" i="21" a="1"/>
  <c r="E49" i="21" s="1"/>
  <c r="D46" i="21" a="1"/>
  <c r="D46" i="21" s="1"/>
  <c r="C43" i="21" a="1"/>
  <c r="C43" i="21" s="1"/>
  <c r="T39" i="21" a="1"/>
  <c r="T39" i="21" s="1"/>
  <c r="E52" i="21" a="1"/>
  <c r="E52" i="21" s="1"/>
  <c r="D49" i="21" a="1"/>
  <c r="D49" i="21" s="1"/>
  <c r="C46" i="21" a="1"/>
  <c r="C46" i="21" s="1"/>
  <c r="W42" i="21" a="1"/>
  <c r="W42" i="21" s="1"/>
  <c r="R39" i="21" a="1"/>
  <c r="R39" i="21" s="1"/>
  <c r="H52" i="21" a="1"/>
  <c r="H52" i="21" s="1"/>
  <c r="T48" i="21" a="1"/>
  <c r="T48" i="21" s="1"/>
  <c r="T44" i="21" a="1"/>
  <c r="T44" i="21" s="1"/>
  <c r="T40" i="21" a="1"/>
  <c r="T40" i="21" s="1"/>
  <c r="G36" i="21" a="1"/>
  <c r="G36" i="21" s="1"/>
  <c r="G39" i="21" a="1"/>
  <c r="G39" i="21" s="1"/>
  <c r="U33" i="21" a="1"/>
  <c r="U33" i="21" s="1"/>
  <c r="T33" i="21" a="1"/>
  <c r="T33" i="21" s="1"/>
  <c r="V34" i="21" a="1"/>
  <c r="V34" i="21" s="1"/>
  <c r="U53" i="22" a="1"/>
  <c r="U53" i="22" s="1"/>
  <c r="U56" i="22" a="1"/>
  <c r="U56" i="22" s="1"/>
  <c r="P50" i="22" a="1"/>
  <c r="P50" i="22" s="1"/>
  <c r="O53" i="22" a="1"/>
  <c r="O53" i="22" s="1"/>
  <c r="O56" i="22" a="1"/>
  <c r="O56" i="22" s="1"/>
  <c r="H50" i="22" a="1"/>
  <c r="H50" i="22" s="1"/>
  <c r="N41" i="22" a="1"/>
  <c r="N41" i="22" s="1"/>
  <c r="N48" i="22" a="1"/>
  <c r="N48" i="22" s="1"/>
  <c r="F36" i="22" a="1"/>
  <c r="F36" i="22" s="1"/>
  <c r="M39" i="22" a="1"/>
  <c r="M39" i="22" s="1"/>
  <c r="O45" i="22" a="1"/>
  <c r="O45" i="22" s="1"/>
  <c r="E33" i="22" a="1"/>
  <c r="E33" i="22" s="1"/>
  <c r="W105" i="21" a="1"/>
  <c r="W105" i="21" s="1"/>
  <c r="U92" i="21" a="1"/>
  <c r="U92" i="21" s="1"/>
  <c r="D105" i="21" a="1"/>
  <c r="D105" i="21" s="1"/>
  <c r="H112" i="21" a="1"/>
  <c r="H112" i="21" s="1"/>
  <c r="W99" i="21" a="1"/>
  <c r="W99" i="21" s="1"/>
  <c r="F112" i="21" a="1"/>
  <c r="F112" i="21" s="1"/>
  <c r="Q94" i="21" a="1"/>
  <c r="Q94" i="21" s="1"/>
  <c r="U106" i="21" a="1"/>
  <c r="U106" i="21" s="1"/>
  <c r="O105" i="22" a="1"/>
  <c r="O105" i="22" s="1"/>
  <c r="Q95" i="22" a="1"/>
  <c r="Q95" i="22" s="1"/>
  <c r="O56" i="21" a="1"/>
  <c r="O56" i="21" s="1"/>
  <c r="M50" i="21" a="1"/>
  <c r="M50" i="21" s="1"/>
  <c r="S52" i="21" a="1"/>
  <c r="S52" i="21" s="1"/>
  <c r="Q46" i="21" a="1"/>
  <c r="Q46" i="21" s="1"/>
  <c r="U49" i="21" a="1"/>
  <c r="U49" i="21" s="1"/>
  <c r="S43" i="21" a="1"/>
  <c r="S43" i="21" s="1"/>
  <c r="V55" i="21" a="1"/>
  <c r="V55" i="21" s="1"/>
  <c r="T49" i="21" a="1"/>
  <c r="T49" i="21" s="1"/>
  <c r="R43" i="21" a="1"/>
  <c r="R43" i="21" s="1"/>
  <c r="D56" i="21" a="1"/>
  <c r="D56" i="21" s="1"/>
  <c r="W49" i="21" a="1"/>
  <c r="W49" i="21" s="1"/>
  <c r="J37" i="21" a="1"/>
  <c r="J37" i="21" s="1"/>
  <c r="K35" i="21" a="1"/>
  <c r="K35" i="21" s="1"/>
  <c r="L36" i="21" a="1"/>
  <c r="L36" i="21" s="1"/>
  <c r="P47" i="22" a="1"/>
  <c r="P47" i="22" s="1"/>
  <c r="E55" i="22" a="1"/>
  <c r="E55" i="22" s="1"/>
  <c r="C52" i="22" a="1"/>
  <c r="C52" i="22" s="1"/>
  <c r="H34" i="22" a="1"/>
  <c r="H34" i="22" s="1"/>
  <c r="O42" i="22" a="1"/>
  <c r="O42" i="22" s="1"/>
  <c r="H36" i="22" a="1"/>
  <c r="H36" i="22" s="1"/>
  <c r="T89" i="21" a="1"/>
  <c r="T89" i="21" s="1"/>
  <c r="S13" i="26"/>
  <c r="V96" i="21" a="1"/>
  <c r="V96" i="21" s="1"/>
  <c r="O113" i="22" a="1"/>
  <c r="O113" i="22" s="1"/>
  <c r="K32" i="21" a="1"/>
  <c r="K32" i="21" s="1"/>
  <c r="H51" i="21" a="1"/>
  <c r="H51" i="21" s="1"/>
  <c r="G48" i="21" a="1"/>
  <c r="G48" i="21" s="1"/>
  <c r="F45" i="21" a="1"/>
  <c r="F45" i="21" s="1"/>
  <c r="E42" i="21" a="1"/>
  <c r="E42" i="21" s="1"/>
  <c r="N32" i="21" a="1"/>
  <c r="N32" i="21" s="1"/>
  <c r="M12" i="26"/>
  <c r="L54" i="21" a="1"/>
  <c r="L54" i="21" s="1"/>
  <c r="K51" i="21" a="1"/>
  <c r="K51" i="21" s="1"/>
  <c r="J48" i="21" a="1"/>
  <c r="J48" i="21" s="1"/>
  <c r="I45" i="21" a="1"/>
  <c r="I45" i="21" s="1"/>
  <c r="H42" i="21" a="1"/>
  <c r="H42" i="21" s="1"/>
  <c r="M32" i="21" a="1"/>
  <c r="M32" i="21" s="1"/>
  <c r="K54" i="21" a="1"/>
  <c r="K54" i="21" s="1"/>
  <c r="J51" i="21" a="1"/>
  <c r="J51" i="21" s="1"/>
  <c r="I48" i="21" a="1"/>
  <c r="I48" i="21" s="1"/>
  <c r="H45" i="21" a="1"/>
  <c r="H45" i="21" s="1"/>
  <c r="G42" i="21" a="1"/>
  <c r="G42" i="21" s="1"/>
  <c r="O12" i="26"/>
  <c r="P32" i="21" a="1"/>
  <c r="P32" i="21" s="1"/>
  <c r="N54" i="21" a="1"/>
  <c r="N54" i="21" s="1"/>
  <c r="M51" i="21" a="1"/>
  <c r="M51" i="21" s="1"/>
  <c r="U47" i="21" a="1"/>
  <c r="U47" i="21" s="1"/>
  <c r="U43" i="21" a="1"/>
  <c r="U43" i="21" s="1"/>
  <c r="H39" i="21" a="1"/>
  <c r="H39" i="21" s="1"/>
  <c r="H35" i="21" a="1"/>
  <c r="H35" i="21" s="1"/>
  <c r="H38" i="21" a="1"/>
  <c r="H38" i="21" s="1"/>
  <c r="K38" i="21" a="1"/>
  <c r="K38" i="21" s="1"/>
  <c r="M39" i="21" a="1"/>
  <c r="M39" i="21" s="1"/>
  <c r="K33" i="21" a="1"/>
  <c r="K33" i="21" s="1"/>
  <c r="J55" i="22" a="1"/>
  <c r="J55" i="22" s="1"/>
  <c r="L47" i="22" a="1"/>
  <c r="L47" i="22" s="1"/>
  <c r="D52" i="22" a="1"/>
  <c r="D52" i="22" s="1"/>
  <c r="D55" i="22" a="1"/>
  <c r="D55" i="22" s="1"/>
  <c r="I46" i="22" a="1"/>
  <c r="I46" i="22" s="1"/>
  <c r="W39" i="22" a="1"/>
  <c r="W39" i="22" s="1"/>
  <c r="M45" i="22" a="1"/>
  <c r="M45" i="22" s="1"/>
  <c r="C38" i="22" a="1"/>
  <c r="C38" i="22" s="1"/>
  <c r="I36" i="22" a="1"/>
  <c r="I36" i="22" s="1"/>
  <c r="N42" i="22" a="1"/>
  <c r="N42" i="22" s="1"/>
  <c r="T92" i="21" a="1"/>
  <c r="T92" i="21" s="1"/>
  <c r="W93" i="21" a="1"/>
  <c r="W93" i="21" s="1"/>
  <c r="V95" i="21" a="1"/>
  <c r="V95" i="21" s="1"/>
  <c r="E108" i="21" a="1"/>
  <c r="E108" i="21" s="1"/>
  <c r="T90" i="21" a="1"/>
  <c r="T90" i="21" s="1"/>
  <c r="C103" i="21" a="1"/>
  <c r="C103" i="21" s="1"/>
  <c r="D92" i="22" a="1"/>
  <c r="D92" i="22" s="1"/>
  <c r="R97" i="21" a="1"/>
  <c r="R97" i="21" s="1"/>
  <c r="V109" i="21" a="1"/>
  <c r="V109" i="21" s="1"/>
  <c r="I112" i="22" a="1"/>
  <c r="I112" i="22" s="1"/>
  <c r="M110" i="22" a="1"/>
  <c r="M110" i="22" s="1"/>
  <c r="L47" i="21" a="1"/>
  <c r="L47" i="21" s="1"/>
  <c r="K44" i="21" a="1"/>
  <c r="K44" i="21" s="1"/>
  <c r="J41" i="21" a="1"/>
  <c r="J41" i="21" s="1"/>
  <c r="R56" i="21" a="1"/>
  <c r="R56" i="21" s="1"/>
  <c r="Q53" i="21" a="1"/>
  <c r="Q53" i="21" s="1"/>
  <c r="P50" i="21" a="1"/>
  <c r="P50" i="21" s="1"/>
  <c r="O47" i="21" a="1"/>
  <c r="O47" i="21" s="1"/>
  <c r="N44" i="21" a="1"/>
  <c r="N44" i="21" s="1"/>
  <c r="M41" i="21" a="1"/>
  <c r="M41" i="21" s="1"/>
  <c r="Q56" i="21" a="1"/>
  <c r="Q56" i="21" s="1"/>
  <c r="P53" i="21" a="1"/>
  <c r="P53" i="21" s="1"/>
  <c r="O50" i="21" a="1"/>
  <c r="O50" i="21" s="1"/>
  <c r="N47" i="21" a="1"/>
  <c r="N47" i="21" s="1"/>
  <c r="M44" i="21" a="1"/>
  <c r="M44" i="21" s="1"/>
  <c r="L41" i="21" a="1"/>
  <c r="L41" i="21" s="1"/>
  <c r="T56" i="21" a="1"/>
  <c r="T56" i="21" s="1"/>
  <c r="S53" i="21" a="1"/>
  <c r="S53" i="21" s="1"/>
  <c r="R50" i="21" a="1"/>
  <c r="R50" i="21" s="1"/>
  <c r="V46" i="21" a="1"/>
  <c r="V46" i="21" s="1"/>
  <c r="R42" i="21" a="1"/>
  <c r="R42" i="21" s="1"/>
  <c r="I38" i="21" a="1"/>
  <c r="I38" i="21" s="1"/>
  <c r="I34" i="21" a="1"/>
  <c r="I34" i="21" s="1"/>
  <c r="V36" i="21" a="1"/>
  <c r="V36" i="21" s="1"/>
  <c r="U36" i="21" a="1"/>
  <c r="U36" i="21" s="1"/>
  <c r="W37" i="21" a="1"/>
  <c r="W37" i="21" s="1"/>
  <c r="V56" i="22" a="1"/>
  <c r="V56" i="22" s="1"/>
  <c r="Q50" i="22" a="1"/>
  <c r="Q50" i="22" s="1"/>
  <c r="T53" i="22" a="1"/>
  <c r="T53" i="22" s="1"/>
  <c r="P56" i="22" a="1"/>
  <c r="P56" i="22" s="1"/>
  <c r="I50" i="22" a="1"/>
  <c r="I50" i="22" s="1"/>
  <c r="N53" i="22" a="1"/>
  <c r="N53" i="22" s="1"/>
  <c r="O44" i="22" a="1"/>
  <c r="O44" i="22" s="1"/>
  <c r="O37" i="22" a="1"/>
  <c r="O37" i="22" s="1"/>
  <c r="L42" i="22" a="1"/>
  <c r="L42" i="22" s="1"/>
  <c r="P45" i="22" a="1"/>
  <c r="P45" i="22" s="1"/>
  <c r="F33" i="22" a="1"/>
  <c r="F33" i="22" s="1"/>
  <c r="L39" i="22" a="1"/>
  <c r="L39" i="22" s="1"/>
  <c r="C105" i="21" a="1"/>
  <c r="C105" i="21" s="1"/>
  <c r="F106" i="21" a="1"/>
  <c r="F106" i="21" s="1"/>
  <c r="W98" i="21" a="1"/>
  <c r="W98" i="21" s="1"/>
  <c r="F111" i="21" a="1"/>
  <c r="F111" i="21" s="1"/>
  <c r="U93" i="21" a="1"/>
  <c r="U93" i="21" s="1"/>
  <c r="D106" i="21" a="1"/>
  <c r="D106" i="21" s="1"/>
  <c r="U112" i="22" a="1"/>
  <c r="U112" i="22" s="1"/>
  <c r="S100" i="21" a="1"/>
  <c r="S100" i="21" s="1"/>
  <c r="W112" i="21" a="1"/>
  <c r="W112" i="21" s="1"/>
  <c r="L100" i="22" a="1"/>
  <c r="L100" i="22" s="1"/>
  <c r="K105" i="22" a="1"/>
  <c r="K105" i="22" s="1"/>
  <c r="R112" i="22" a="1"/>
  <c r="R112" i="22" s="1"/>
  <c r="T107" i="22" a="1"/>
  <c r="T107" i="22" s="1"/>
  <c r="P95" i="22" a="1"/>
  <c r="P95" i="22" s="1"/>
  <c r="S107" i="22" a="1"/>
  <c r="S107" i="22" s="1"/>
  <c r="O95" i="22" a="1"/>
  <c r="O95" i="22" s="1"/>
  <c r="P101" i="22" a="1"/>
  <c r="P101" i="22" s="1"/>
  <c r="V151" i="21" a="1"/>
  <c r="V151" i="21" s="1"/>
  <c r="Q164" i="21" a="1"/>
  <c r="Q164" i="21" s="1"/>
  <c r="I153" i="21" a="1"/>
  <c r="I153" i="21" s="1"/>
  <c r="S170" i="21" a="1"/>
  <c r="S170" i="21" s="1"/>
  <c r="R169" i="21" a="1"/>
  <c r="R169" i="21" s="1"/>
  <c r="J146" i="22" a="1"/>
  <c r="J146" i="22" s="1"/>
  <c r="I22" i="26"/>
  <c r="P162" i="22" a="1"/>
  <c r="P162" i="22" s="1"/>
  <c r="W157" i="22" a="1"/>
  <c r="W157" i="22" s="1"/>
  <c r="R218" i="21" a="1"/>
  <c r="R218" i="21" s="1"/>
  <c r="H213" i="21" a="1"/>
  <c r="H213" i="21" s="1"/>
  <c r="J218" i="22" a="1"/>
  <c r="J218" i="22" s="1"/>
  <c r="W32" i="21" a="1"/>
  <c r="W32" i="21" s="1"/>
  <c r="G32" i="21" a="1"/>
  <c r="G32" i="21" s="1"/>
  <c r="K56" i="21" a="1"/>
  <c r="K56" i="21" s="1"/>
  <c r="P55" i="21" a="1"/>
  <c r="P55" i="21" s="1"/>
  <c r="U54" i="21" a="1"/>
  <c r="U54" i="21" s="1"/>
  <c r="E54" i="21" a="1"/>
  <c r="E54" i="21" s="1"/>
  <c r="J53" i="21" a="1"/>
  <c r="J53" i="21" s="1"/>
  <c r="O52" i="21" a="1"/>
  <c r="O52" i="21" s="1"/>
  <c r="T51" i="21" a="1"/>
  <c r="T51" i="21" s="1"/>
  <c r="D51" i="21" a="1"/>
  <c r="D51" i="21" s="1"/>
  <c r="I50" i="21" a="1"/>
  <c r="I50" i="21" s="1"/>
  <c r="N49" i="21" a="1"/>
  <c r="N49" i="21" s="1"/>
  <c r="S48" i="21" a="1"/>
  <c r="S48" i="21" s="1"/>
  <c r="C48" i="21" a="1"/>
  <c r="C48" i="21" s="1"/>
  <c r="H47" i="21" a="1"/>
  <c r="H47" i="21" s="1"/>
  <c r="M46" i="21" a="1"/>
  <c r="M46" i="21" s="1"/>
  <c r="R45" i="21" a="1"/>
  <c r="R45" i="21" s="1"/>
  <c r="W44" i="21" a="1"/>
  <c r="W44" i="21" s="1"/>
  <c r="G44" i="21" a="1"/>
  <c r="G44" i="21" s="1"/>
  <c r="L43" i="21" a="1"/>
  <c r="L43" i="21" s="1"/>
  <c r="Q42" i="21" a="1"/>
  <c r="Q42" i="21" s="1"/>
  <c r="V41" i="21" a="1"/>
  <c r="V41" i="21" s="1"/>
  <c r="F41" i="21" a="1"/>
  <c r="F41" i="21" s="1"/>
  <c r="K40" i="21" a="1"/>
  <c r="K40" i="21" s="1"/>
  <c r="F39" i="21" a="1"/>
  <c r="F39" i="21" s="1"/>
  <c r="I12" i="26"/>
  <c r="J32" i="21" a="1"/>
  <c r="J32" i="21" s="1"/>
  <c r="N56" i="21" a="1"/>
  <c r="N56" i="21" s="1"/>
  <c r="S55" i="21" a="1"/>
  <c r="S55" i="21" s="1"/>
  <c r="C55" i="21" a="1"/>
  <c r="C55" i="21" s="1"/>
  <c r="H54" i="21" a="1"/>
  <c r="H54" i="21" s="1"/>
  <c r="M53" i="21" a="1"/>
  <c r="M53" i="21" s="1"/>
  <c r="R52" i="21" a="1"/>
  <c r="R52" i="21" s="1"/>
  <c r="W51" i="21" a="1"/>
  <c r="W51" i="21" s="1"/>
  <c r="G51" i="21" a="1"/>
  <c r="G51" i="21" s="1"/>
  <c r="L50" i="21" a="1"/>
  <c r="L50" i="21" s="1"/>
  <c r="Q49" i="21" a="1"/>
  <c r="Q49" i="21" s="1"/>
  <c r="V48" i="21" a="1"/>
  <c r="V48" i="21" s="1"/>
  <c r="F48" i="21" a="1"/>
  <c r="F48" i="21" s="1"/>
  <c r="K47" i="21" a="1"/>
  <c r="K47" i="21" s="1"/>
  <c r="P46" i="21" a="1"/>
  <c r="P46" i="21" s="1"/>
  <c r="U45" i="21" a="1"/>
  <c r="U45" i="21" s="1"/>
  <c r="E45" i="21" a="1"/>
  <c r="E45" i="21" s="1"/>
  <c r="J44" i="21" a="1"/>
  <c r="J44" i="21" s="1"/>
  <c r="O43" i="21" a="1"/>
  <c r="O43" i="21" s="1"/>
  <c r="T42" i="21" a="1"/>
  <c r="T42" i="21" s="1"/>
  <c r="D42" i="21" a="1"/>
  <c r="D42" i="21" s="1"/>
  <c r="I41" i="21" a="1"/>
  <c r="I41" i="21" s="1"/>
  <c r="N40" i="21" a="1"/>
  <c r="N40" i="21" s="1"/>
  <c r="L39" i="21" a="1"/>
  <c r="L39" i="21" s="1"/>
  <c r="H12" i="26"/>
  <c r="I32" i="21" a="1"/>
  <c r="I32" i="21" s="1"/>
  <c r="M56" i="21" a="1"/>
  <c r="M56" i="21" s="1"/>
  <c r="R55" i="21" a="1"/>
  <c r="R55" i="21" s="1"/>
  <c r="W54" i="21" a="1"/>
  <c r="W54" i="21" s="1"/>
  <c r="G54" i="21" a="1"/>
  <c r="G54" i="21" s="1"/>
  <c r="L53" i="21" a="1"/>
  <c r="L53" i="21" s="1"/>
  <c r="Q52" i="21" a="1"/>
  <c r="Q52" i="21" s="1"/>
  <c r="V51" i="21" a="1"/>
  <c r="V51" i="21" s="1"/>
  <c r="F51" i="21" a="1"/>
  <c r="F51" i="21" s="1"/>
  <c r="K50" i="21" a="1"/>
  <c r="K50" i="21" s="1"/>
  <c r="P49" i="21" a="1"/>
  <c r="P49" i="21" s="1"/>
  <c r="U48" i="21" a="1"/>
  <c r="U48" i="21" s="1"/>
  <c r="E48" i="21" a="1"/>
  <c r="E48" i="21" s="1"/>
  <c r="J47" i="21" a="1"/>
  <c r="J47" i="21" s="1"/>
  <c r="O46" i="21" a="1"/>
  <c r="O46" i="21" s="1"/>
  <c r="T45" i="21" a="1"/>
  <c r="T45" i="21" s="1"/>
  <c r="D45" i="21" a="1"/>
  <c r="D45" i="21" s="1"/>
  <c r="I44" i="21" a="1"/>
  <c r="I44" i="21" s="1"/>
  <c r="N43" i="21" a="1"/>
  <c r="N43" i="21" s="1"/>
  <c r="S42" i="21" a="1"/>
  <c r="S42" i="21" s="1"/>
  <c r="C42" i="21" a="1"/>
  <c r="C42" i="21" s="1"/>
  <c r="H41" i="21" a="1"/>
  <c r="H41" i="21" s="1"/>
  <c r="M40" i="21" a="1"/>
  <c r="M40" i="21" s="1"/>
  <c r="J39" i="21" a="1"/>
  <c r="J39" i="21" s="1"/>
  <c r="L32" i="21" a="1"/>
  <c r="L32" i="21" s="1"/>
  <c r="K12" i="26"/>
  <c r="P56" i="21" a="1"/>
  <c r="P56" i="21" s="1"/>
  <c r="U55" i="21" a="1"/>
  <c r="U55" i="21" s="1"/>
  <c r="E55" i="21" a="1"/>
  <c r="E55" i="21" s="1"/>
  <c r="J54" i="21" a="1"/>
  <c r="J54" i="21" s="1"/>
  <c r="O53" i="21" a="1"/>
  <c r="O53" i="21" s="1"/>
  <c r="T52" i="21" a="1"/>
  <c r="T52" i="21" s="1"/>
  <c r="D52" i="21" a="1"/>
  <c r="D52" i="21" s="1"/>
  <c r="I51" i="21" a="1"/>
  <c r="I51" i="21" s="1"/>
  <c r="N50" i="21" a="1"/>
  <c r="N50" i="21" s="1"/>
  <c r="O49" i="21" a="1"/>
  <c r="O49" i="21" s="1"/>
  <c r="P48" i="21" a="1"/>
  <c r="P48" i="21" s="1"/>
  <c r="Q47" i="21" a="1"/>
  <c r="Q47" i="21" s="1"/>
  <c r="N46" i="21" a="1"/>
  <c r="N46" i="21" s="1"/>
  <c r="O45" i="21" a="1"/>
  <c r="O45" i="21" s="1"/>
  <c r="P44" i="21" a="1"/>
  <c r="P44" i="21" s="1"/>
  <c r="M43" i="21" a="1"/>
  <c r="M43" i="21" s="1"/>
  <c r="N42" i="21" a="1"/>
  <c r="N42" i="21" s="1"/>
  <c r="O41" i="21" a="1"/>
  <c r="O41" i="21" s="1"/>
  <c r="L40" i="21" a="1"/>
  <c r="L40" i="21" s="1"/>
  <c r="D39" i="21" a="1"/>
  <c r="D39" i="21" s="1"/>
  <c r="E38" i="21" a="1"/>
  <c r="E38" i="21" s="1"/>
  <c r="W36" i="21" a="1"/>
  <c r="W36" i="21" s="1"/>
  <c r="C36" i="21" a="1"/>
  <c r="C36" i="21" s="1"/>
  <c r="D35" i="21" a="1"/>
  <c r="D35" i="21" s="1"/>
  <c r="V33" i="21" a="1"/>
  <c r="V33" i="21" s="1"/>
  <c r="W39" i="21" a="1"/>
  <c r="W39" i="21" s="1"/>
  <c r="C39" i="21" a="1"/>
  <c r="C39" i="21" s="1"/>
  <c r="U37" i="21" a="1"/>
  <c r="U37" i="21" s="1"/>
  <c r="R36" i="21" a="1"/>
  <c r="R36" i="21" s="1"/>
  <c r="G35" i="21" a="1"/>
  <c r="G35" i="21" s="1"/>
  <c r="Q33" i="21" a="1"/>
  <c r="Q33" i="21" s="1"/>
  <c r="G38" i="21" a="1"/>
  <c r="G38" i="21" s="1"/>
  <c r="Q36" i="21" a="1"/>
  <c r="Q36" i="21" s="1"/>
  <c r="F35" i="21" a="1"/>
  <c r="F35" i="21" s="1"/>
  <c r="P33" i="21" a="1"/>
  <c r="P33" i="21" s="1"/>
  <c r="I39" i="21" a="1"/>
  <c r="I39" i="21" s="1"/>
  <c r="S37" i="21" a="1"/>
  <c r="S37" i="21" s="1"/>
  <c r="H36" i="21" a="1"/>
  <c r="H36" i="21" s="1"/>
  <c r="R34" i="21" a="1"/>
  <c r="R34" i="21" s="1"/>
  <c r="G33" i="21" a="1"/>
  <c r="G33" i="21" s="1"/>
  <c r="R56" i="22" a="1"/>
  <c r="R56" i="22" s="1"/>
  <c r="G55" i="22" a="1"/>
  <c r="G55" i="22" s="1"/>
  <c r="Q53" i="22" a="1"/>
  <c r="Q53" i="22" s="1"/>
  <c r="F52" i="22" a="1"/>
  <c r="F52" i="22" s="1"/>
  <c r="L50" i="22" a="1"/>
  <c r="L50" i="22" s="1"/>
  <c r="U46" i="22" a="1"/>
  <c r="U46" i="22" s="1"/>
  <c r="Q56" i="22" a="1"/>
  <c r="Q56" i="22" s="1"/>
  <c r="F55" i="22" a="1"/>
  <c r="F55" i="22" s="1"/>
  <c r="P53" i="22" a="1"/>
  <c r="P53" i="22" s="1"/>
  <c r="E52" i="22" a="1"/>
  <c r="E52" i="22" s="1"/>
  <c r="K50" i="22" a="1"/>
  <c r="K50" i="22" s="1"/>
  <c r="Q46" i="22" a="1"/>
  <c r="Q46" i="22" s="1"/>
  <c r="L56" i="22" a="1"/>
  <c r="L56" i="22" s="1"/>
  <c r="V54" i="22" a="1"/>
  <c r="V54" i="22" s="1"/>
  <c r="K53" i="22" a="1"/>
  <c r="K53" i="22" s="1"/>
  <c r="U51" i="22" a="1"/>
  <c r="U51" i="22" s="1"/>
  <c r="D50" i="22" a="1"/>
  <c r="D50" i="22" s="1"/>
  <c r="V20" i="26"/>
  <c r="W32" i="22" a="1"/>
  <c r="W32" i="22" s="1"/>
  <c r="K56" i="22" a="1"/>
  <c r="K56" i="22" s="1"/>
  <c r="U54" i="22" a="1"/>
  <c r="U54" i="22" s="1"/>
  <c r="J53" i="22" a="1"/>
  <c r="J53" i="22" s="1"/>
  <c r="T51" i="22" a="1"/>
  <c r="T51" i="22" s="1"/>
  <c r="C50" i="22" a="1"/>
  <c r="C50" i="22" s="1"/>
  <c r="V45" i="22" a="1"/>
  <c r="V45" i="22" s="1"/>
  <c r="K44" i="22" a="1"/>
  <c r="K44" i="22" s="1"/>
  <c r="U42" i="22" a="1"/>
  <c r="U42" i="22" s="1"/>
  <c r="J41" i="22" a="1"/>
  <c r="J41" i="22" s="1"/>
  <c r="S39" i="22" a="1"/>
  <c r="S39" i="22" s="1"/>
  <c r="K37" i="22" a="1"/>
  <c r="K37" i="22" s="1"/>
  <c r="D34" i="22" a="1"/>
  <c r="D34" i="22" s="1"/>
  <c r="J48" i="22" a="1"/>
  <c r="J48" i="22" s="1"/>
  <c r="I45" i="22" a="1"/>
  <c r="I45" i="22" s="1"/>
  <c r="H42" i="22" a="1"/>
  <c r="H42" i="22" s="1"/>
  <c r="F39" i="22" a="1"/>
  <c r="F39" i="22" s="1"/>
  <c r="W35" i="22" a="1"/>
  <c r="W35" i="22" s="1"/>
  <c r="C34" i="22" a="1"/>
  <c r="C34" i="22" s="1"/>
  <c r="L45" i="22" a="1"/>
  <c r="L45" i="22" s="1"/>
  <c r="K42" i="22" a="1"/>
  <c r="K42" i="22" s="1"/>
  <c r="I39" i="22" a="1"/>
  <c r="I39" i="22" s="1"/>
  <c r="E36" i="22" a="1"/>
  <c r="E36" i="22" s="1"/>
  <c r="C37" i="22" a="1"/>
  <c r="C37" i="22" s="1"/>
  <c r="L48" i="22" a="1"/>
  <c r="L48" i="22" s="1"/>
  <c r="K45" i="22" a="1"/>
  <c r="K45" i="22" s="1"/>
  <c r="J42" i="22" a="1"/>
  <c r="J42" i="22" s="1"/>
  <c r="H39" i="22" a="1"/>
  <c r="H39" i="22" s="1"/>
  <c r="D36" i="22" a="1"/>
  <c r="D36" i="22" s="1"/>
  <c r="C40" i="22" a="1"/>
  <c r="C40" i="22" s="1"/>
  <c r="O93" i="21" a="1"/>
  <c r="O93" i="21" s="1"/>
  <c r="S105" i="21" a="1"/>
  <c r="S105" i="21" s="1"/>
  <c r="N94" i="21" a="1"/>
  <c r="N94" i="21" s="1"/>
  <c r="O89" i="21" a="1"/>
  <c r="O89" i="21" s="1"/>
  <c r="N13" i="26"/>
  <c r="R94" i="21" a="1"/>
  <c r="R94" i="21" s="1"/>
  <c r="R106" i="21" a="1"/>
  <c r="R106" i="21" s="1"/>
  <c r="C90" i="21" a="1"/>
  <c r="C90" i="21" s="1"/>
  <c r="D93" i="21" a="1"/>
  <c r="D93" i="21" s="1"/>
  <c r="E96" i="21" a="1"/>
  <c r="E96" i="21" s="1"/>
  <c r="F99" i="21" a="1"/>
  <c r="F99" i="21" s="1"/>
  <c r="G102" i="21" a="1"/>
  <c r="G102" i="21" s="1"/>
  <c r="H105" i="21" a="1"/>
  <c r="H105" i="21" s="1"/>
  <c r="I108" i="21" a="1"/>
  <c r="I108" i="21" s="1"/>
  <c r="J111" i="21" a="1"/>
  <c r="J111" i="21" s="1"/>
  <c r="W110" i="22" a="1"/>
  <c r="W110" i="22" s="1"/>
  <c r="T112" i="21" a="1"/>
  <c r="T112" i="21" s="1"/>
  <c r="C91" i="21" a="1"/>
  <c r="C91" i="21" s="1"/>
  <c r="D94" i="21" a="1"/>
  <c r="D94" i="21" s="1"/>
  <c r="E97" i="21" a="1"/>
  <c r="E97" i="21" s="1"/>
  <c r="F100" i="21" a="1"/>
  <c r="F100" i="21" s="1"/>
  <c r="G103" i="21" a="1"/>
  <c r="G103" i="21" s="1"/>
  <c r="H106" i="21" a="1"/>
  <c r="H106" i="21" s="1"/>
  <c r="I109" i="21" a="1"/>
  <c r="I109" i="21" s="1"/>
  <c r="J112" i="21" a="1"/>
  <c r="J112" i="21" s="1"/>
  <c r="E107" i="21" a="1"/>
  <c r="E107" i="21" s="1"/>
  <c r="T109" i="22" a="1"/>
  <c r="T109" i="22" s="1"/>
  <c r="T91" i="21" a="1"/>
  <c r="T91" i="21" s="1"/>
  <c r="U94" i="21" a="1"/>
  <c r="U94" i="21" s="1"/>
  <c r="V97" i="21" a="1"/>
  <c r="V97" i="21" s="1"/>
  <c r="W100" i="21" a="1"/>
  <c r="W100" i="21" s="1"/>
  <c r="C104" i="21" a="1"/>
  <c r="C104" i="21" s="1"/>
  <c r="D107" i="21" a="1"/>
  <c r="D107" i="21" s="1"/>
  <c r="E110" i="21" a="1"/>
  <c r="E110" i="21" s="1"/>
  <c r="F113" i="21" a="1"/>
  <c r="F113" i="21" s="1"/>
  <c r="G113" i="22" a="1"/>
  <c r="G113" i="22" s="1"/>
  <c r="D104" i="22" a="1"/>
  <c r="D104" i="22" s="1"/>
  <c r="V111" i="22" a="1"/>
  <c r="V111" i="22" s="1"/>
  <c r="V98" i="22" a="1"/>
  <c r="V98" i="22" s="1"/>
  <c r="R110" i="22" a="1"/>
  <c r="R110" i="22" s="1"/>
  <c r="T92" i="22" a="1"/>
  <c r="T92" i="22" s="1"/>
  <c r="J113" i="22" a="1"/>
  <c r="J113" i="22" s="1"/>
  <c r="I110" i="22" a="1"/>
  <c r="I110" i="22" s="1"/>
  <c r="P104" i="22" a="1"/>
  <c r="P104" i="22" s="1"/>
  <c r="L92" i="22" a="1"/>
  <c r="L92" i="22" s="1"/>
  <c r="N112" i="22" a="1"/>
  <c r="N112" i="22" s="1"/>
  <c r="D108" i="22" a="1"/>
  <c r="D108" i="22" s="1"/>
  <c r="I106" i="22" a="1"/>
  <c r="I106" i="22" s="1"/>
  <c r="G100" i="22" a="1"/>
  <c r="G100" i="22" s="1"/>
  <c r="E94" i="22" a="1"/>
  <c r="E94" i="22" s="1"/>
  <c r="H106" i="22" a="1"/>
  <c r="H106" i="22" s="1"/>
  <c r="F100" i="22" a="1"/>
  <c r="F100" i="22" s="1"/>
  <c r="D94" i="22" a="1"/>
  <c r="D94" i="22" s="1"/>
  <c r="G106" i="22" a="1"/>
  <c r="G106" i="22" s="1"/>
  <c r="E100" i="22" a="1"/>
  <c r="E100" i="22" s="1"/>
  <c r="C94" i="22" a="1"/>
  <c r="C94" i="22" s="1"/>
  <c r="I148" i="21" a="1"/>
  <c r="I148" i="21" s="1"/>
  <c r="S150" i="21" a="1"/>
  <c r="S150" i="21" s="1"/>
  <c r="H153" i="21" a="1"/>
  <c r="H153" i="21" s="1"/>
  <c r="G166" i="21" a="1"/>
  <c r="G166" i="21" s="1"/>
  <c r="R148" i="21" a="1"/>
  <c r="R148" i="21" s="1"/>
  <c r="T154" i="21" a="1"/>
  <c r="T154" i="21" s="1"/>
  <c r="F164" i="21" a="1"/>
  <c r="F164" i="21" s="1"/>
  <c r="K148" i="21" a="1"/>
  <c r="K148" i="21" s="1"/>
  <c r="O160" i="21" a="1"/>
  <c r="O160" i="21" s="1"/>
  <c r="R146" i="21" a="1"/>
  <c r="R146" i="21" s="1"/>
  <c r="V158" i="21" a="1"/>
  <c r="V158" i="21" s="1"/>
  <c r="V146" i="22" a="1"/>
  <c r="V146" i="22" s="1"/>
  <c r="U22" i="26"/>
  <c r="I153" i="22" a="1"/>
  <c r="I153" i="22" s="1"/>
  <c r="G156" i="22" a="1"/>
  <c r="G156" i="22" s="1"/>
  <c r="L150" i="22" a="1"/>
  <c r="L150" i="22" s="1"/>
  <c r="K158" i="22" a="1"/>
  <c r="K158" i="22" s="1"/>
  <c r="U151" i="22" a="1"/>
  <c r="U151" i="22" s="1"/>
  <c r="D223" i="21" a="1"/>
  <c r="D223" i="21" s="1"/>
  <c r="T224" i="21" a="1"/>
  <c r="T224" i="21" s="1"/>
  <c r="J219" i="21" a="1"/>
  <c r="J219" i="21" s="1"/>
  <c r="S206" i="22" a="1"/>
  <c r="S206" i="22" s="1"/>
  <c r="W212" i="22" a="1"/>
  <c r="W212" i="22" s="1"/>
  <c r="F147" i="21" a="1"/>
  <c r="F147" i="21" s="1"/>
  <c r="G56" i="21" a="1"/>
  <c r="G56" i="21" s="1"/>
  <c r="Q54" i="21" a="1"/>
  <c r="Q54" i="21" s="1"/>
  <c r="F53" i="21" a="1"/>
  <c r="F53" i="21" s="1"/>
  <c r="P51" i="21" a="1"/>
  <c r="P51" i="21" s="1"/>
  <c r="E50" i="21" a="1"/>
  <c r="E50" i="21" s="1"/>
  <c r="O48" i="21" a="1"/>
  <c r="O48" i="21" s="1"/>
  <c r="D47" i="21" a="1"/>
  <c r="D47" i="21" s="1"/>
  <c r="S44" i="21" a="1"/>
  <c r="S44" i="21" s="1"/>
  <c r="H43" i="21" a="1"/>
  <c r="H43" i="21" s="1"/>
  <c r="R41" i="21" a="1"/>
  <c r="R41" i="21" s="1"/>
  <c r="V32" i="21" a="1"/>
  <c r="V32" i="21" s="1"/>
  <c r="U12" i="26"/>
  <c r="F32" i="21" a="1"/>
  <c r="F32" i="21" s="1"/>
  <c r="E12" i="26"/>
  <c r="J56" i="21" a="1"/>
  <c r="J56" i="21" s="1"/>
  <c r="T54" i="21" a="1"/>
  <c r="T54" i="21" s="1"/>
  <c r="D54" i="21" a="1"/>
  <c r="D54" i="21" s="1"/>
  <c r="I53" i="21" a="1"/>
  <c r="I53" i="21" s="1"/>
  <c r="N52" i="21" a="1"/>
  <c r="N52" i="21" s="1"/>
  <c r="S51" i="21" a="1"/>
  <c r="S51" i="21" s="1"/>
  <c r="C51" i="21" a="1"/>
  <c r="C51" i="21" s="1"/>
  <c r="H50" i="21" a="1"/>
  <c r="H50" i="21" s="1"/>
  <c r="M49" i="21" a="1"/>
  <c r="M49" i="21" s="1"/>
  <c r="R48" i="21" a="1"/>
  <c r="R48" i="21" s="1"/>
  <c r="W47" i="21" a="1"/>
  <c r="W47" i="21" s="1"/>
  <c r="G47" i="21" a="1"/>
  <c r="G47" i="21" s="1"/>
  <c r="L46" i="21" a="1"/>
  <c r="L46" i="21" s="1"/>
  <c r="Q45" i="21" a="1"/>
  <c r="Q45" i="21" s="1"/>
  <c r="V44" i="21" a="1"/>
  <c r="V44" i="21" s="1"/>
  <c r="F44" i="21" a="1"/>
  <c r="F44" i="21" s="1"/>
  <c r="K43" i="21" a="1"/>
  <c r="K43" i="21" s="1"/>
  <c r="P42" i="21" a="1"/>
  <c r="P42" i="21" s="1"/>
  <c r="U41" i="21" a="1"/>
  <c r="U41" i="21" s="1"/>
  <c r="E41" i="21" a="1"/>
  <c r="E41" i="21" s="1"/>
  <c r="J40" i="21" a="1"/>
  <c r="J40" i="21" s="1"/>
  <c r="U32" i="21" a="1"/>
  <c r="U32" i="21" s="1"/>
  <c r="T12" i="26"/>
  <c r="E32" i="21" a="1"/>
  <c r="E32" i="21" s="1"/>
  <c r="D12" i="26"/>
  <c r="I56" i="21" a="1"/>
  <c r="I56" i="21" s="1"/>
  <c r="N55" i="21" a="1"/>
  <c r="N55" i="21" s="1"/>
  <c r="S54" i="21" a="1"/>
  <c r="S54" i="21" s="1"/>
  <c r="C54" i="21" a="1"/>
  <c r="C54" i="21" s="1"/>
  <c r="H53" i="21" a="1"/>
  <c r="H53" i="21" s="1"/>
  <c r="M52" i="21" a="1"/>
  <c r="M52" i="21" s="1"/>
  <c r="R51" i="21" a="1"/>
  <c r="R51" i="21" s="1"/>
  <c r="W50" i="21" a="1"/>
  <c r="W50" i="21" s="1"/>
  <c r="G50" i="21" a="1"/>
  <c r="G50" i="21" s="1"/>
  <c r="L49" i="21" a="1"/>
  <c r="L49" i="21" s="1"/>
  <c r="Q48" i="21" a="1"/>
  <c r="Q48" i="21" s="1"/>
  <c r="V47" i="21" a="1"/>
  <c r="V47" i="21" s="1"/>
  <c r="F47" i="21" a="1"/>
  <c r="F47" i="21" s="1"/>
  <c r="K46" i="21" a="1"/>
  <c r="K46" i="21" s="1"/>
  <c r="P45" i="21" a="1"/>
  <c r="P45" i="21" s="1"/>
  <c r="U44" i="21" a="1"/>
  <c r="U44" i="21" s="1"/>
  <c r="E44" i="21" a="1"/>
  <c r="E44" i="21" s="1"/>
  <c r="J43" i="21" a="1"/>
  <c r="J43" i="21" s="1"/>
  <c r="O42" i="21" a="1"/>
  <c r="O42" i="21" s="1"/>
  <c r="T41" i="21" a="1"/>
  <c r="T41" i="21" s="1"/>
  <c r="D41" i="21" a="1"/>
  <c r="D41" i="21" s="1"/>
  <c r="I40" i="21" a="1"/>
  <c r="I40" i="21" s="1"/>
  <c r="C32" i="21" a="1"/>
  <c r="C32" i="21" s="1"/>
  <c r="B12" i="26"/>
  <c r="H32" i="21" a="1"/>
  <c r="H32" i="21" s="1"/>
  <c r="G12" i="26"/>
  <c r="L56" i="21" a="1"/>
  <c r="L56" i="21" s="1"/>
  <c r="Q55" i="21" a="1"/>
  <c r="Q55" i="21" s="1"/>
  <c r="V54" i="21" a="1"/>
  <c r="V54" i="21" s="1"/>
  <c r="F54" i="21" a="1"/>
  <c r="F54" i="21" s="1"/>
  <c r="K53" i="21" a="1"/>
  <c r="K53" i="21" s="1"/>
  <c r="P52" i="21" a="1"/>
  <c r="P52" i="21" s="1"/>
  <c r="U51" i="21" a="1"/>
  <c r="U51" i="21" s="1"/>
  <c r="E51" i="21" a="1"/>
  <c r="E51" i="21" s="1"/>
  <c r="J50" i="21" a="1"/>
  <c r="J50" i="21" s="1"/>
  <c r="K49" i="21" a="1"/>
  <c r="K49" i="21" s="1"/>
  <c r="L48" i="21" a="1"/>
  <c r="L48" i="21" s="1"/>
  <c r="I47" i="21" a="1"/>
  <c r="I47" i="21" s="1"/>
  <c r="J46" i="21" a="1"/>
  <c r="J46" i="21" s="1"/>
  <c r="K45" i="21" a="1"/>
  <c r="K45" i="21" s="1"/>
  <c r="H44" i="21" a="1"/>
  <c r="H44" i="21" s="1"/>
  <c r="I43" i="21" a="1"/>
  <c r="I43" i="21" s="1"/>
  <c r="J42" i="21" a="1"/>
  <c r="J42" i="21" s="1"/>
  <c r="G41" i="21" a="1"/>
  <c r="G41" i="21" s="1"/>
  <c r="H40" i="21" a="1"/>
  <c r="H40" i="21" s="1"/>
  <c r="U38" i="21" a="1"/>
  <c r="U38" i="21" s="1"/>
  <c r="R37" i="21" a="1"/>
  <c r="R37" i="21" s="1"/>
  <c r="S36" i="21" a="1"/>
  <c r="S36" i="21" s="1"/>
  <c r="T35" i="21" a="1"/>
  <c r="T35" i="21" s="1"/>
  <c r="Q34" i="21" a="1"/>
  <c r="Q34" i="21" s="1"/>
  <c r="R33" i="21" a="1"/>
  <c r="R33" i="21" s="1"/>
  <c r="S39" i="21" a="1"/>
  <c r="S39" i="21" s="1"/>
  <c r="P38" i="21" a="1"/>
  <c r="P38" i="21" s="1"/>
  <c r="Q37" i="21" a="1"/>
  <c r="Q37" i="21" s="1"/>
  <c r="F36" i="21" a="1"/>
  <c r="F36" i="21" s="1"/>
  <c r="P34" i="21" a="1"/>
  <c r="P34" i="21" s="1"/>
  <c r="E33" i="21" a="1"/>
  <c r="E33" i="21" s="1"/>
  <c r="P37" i="21" a="1"/>
  <c r="P37" i="21" s="1"/>
  <c r="E36" i="21" a="1"/>
  <c r="E36" i="21" s="1"/>
  <c r="O34" i="21" a="1"/>
  <c r="O34" i="21" s="1"/>
  <c r="D33" i="21" a="1"/>
  <c r="D33" i="21" s="1"/>
  <c r="R38" i="21" a="1"/>
  <c r="R38" i="21" s="1"/>
  <c r="G37" i="21" a="1"/>
  <c r="G37" i="21" s="1"/>
  <c r="Q35" i="21" a="1"/>
  <c r="Q35" i="21" s="1"/>
  <c r="F34" i="21" a="1"/>
  <c r="F34" i="21" s="1"/>
  <c r="Q20" i="26"/>
  <c r="R32" i="22" a="1"/>
  <c r="R32" i="22" s="1"/>
  <c r="F56" i="22" a="1"/>
  <c r="F56" i="22" s="1"/>
  <c r="P54" i="22" a="1"/>
  <c r="P54" i="22" s="1"/>
  <c r="E53" i="22" a="1"/>
  <c r="E53" i="22" s="1"/>
  <c r="O51" i="22" a="1"/>
  <c r="O51" i="22" s="1"/>
  <c r="N49" i="22" a="1"/>
  <c r="N49" i="22" s="1"/>
  <c r="Q32" i="22" a="1"/>
  <c r="Q32" i="22" s="1"/>
  <c r="P20" i="26"/>
  <c r="E56" i="22" a="1"/>
  <c r="E56" i="22" s="1"/>
  <c r="O54" i="22" a="1"/>
  <c r="O54" i="22" s="1"/>
  <c r="D53" i="22" a="1"/>
  <c r="D53" i="22" s="1"/>
  <c r="N51" i="22" a="1"/>
  <c r="N51" i="22" s="1"/>
  <c r="L49" i="22" a="1"/>
  <c r="L49" i="22" s="1"/>
  <c r="K20" i="26"/>
  <c r="L32" i="22" a="1"/>
  <c r="L32" i="22" s="1"/>
  <c r="U55" i="22" a="1"/>
  <c r="U55" i="22" s="1"/>
  <c r="J54" i="22" a="1"/>
  <c r="J54" i="22" s="1"/>
  <c r="T52" i="22" a="1"/>
  <c r="T52" i="22" s="1"/>
  <c r="I51" i="22" a="1"/>
  <c r="I51" i="22" s="1"/>
  <c r="W48" i="22" a="1"/>
  <c r="W48" i="22" s="1"/>
  <c r="J20" i="26"/>
  <c r="K32" i="22" a="1"/>
  <c r="K32" i="22" s="1"/>
  <c r="T55" i="22" a="1"/>
  <c r="T55" i="22" s="1"/>
  <c r="I54" i="22" a="1"/>
  <c r="I54" i="22" s="1"/>
  <c r="S52" i="22" a="1"/>
  <c r="S52" i="22" s="1"/>
  <c r="H51" i="22" a="1"/>
  <c r="H51" i="22" s="1"/>
  <c r="U48" i="22" a="1"/>
  <c r="U48" i="22" s="1"/>
  <c r="J45" i="22" a="1"/>
  <c r="J45" i="22" s="1"/>
  <c r="T43" i="22" a="1"/>
  <c r="T43" i="22" s="1"/>
  <c r="I42" i="22" a="1"/>
  <c r="I42" i="22" s="1"/>
  <c r="S40" i="22" a="1"/>
  <c r="S40" i="22" s="1"/>
  <c r="G39" i="22" a="1"/>
  <c r="G39" i="22" s="1"/>
  <c r="T35" i="22" a="1"/>
  <c r="T35" i="22" s="1"/>
  <c r="C35" i="22" a="1"/>
  <c r="C35" i="22" s="1"/>
  <c r="C47" i="22" a="1"/>
  <c r="C47" i="22" s="1"/>
  <c r="W43" i="22" a="1"/>
  <c r="W43" i="22" s="1"/>
  <c r="V40" i="22" a="1"/>
  <c r="V40" i="22" s="1"/>
  <c r="R37" i="22" a="1"/>
  <c r="R37" i="22" s="1"/>
  <c r="O34" i="22" a="1"/>
  <c r="O34" i="22" s="1"/>
  <c r="F47" i="22" a="1"/>
  <c r="F47" i="22" s="1"/>
  <c r="E44" i="22" a="1"/>
  <c r="E44" i="22" s="1"/>
  <c r="D41" i="22" a="1"/>
  <c r="D41" i="22" s="1"/>
  <c r="U37" i="22" a="1"/>
  <c r="U37" i="22" s="1"/>
  <c r="R34" i="22" a="1"/>
  <c r="R34" i="22" s="1"/>
  <c r="F50" i="22" a="1"/>
  <c r="F50" i="22" s="1"/>
  <c r="E47" i="22" a="1"/>
  <c r="E47" i="22" s="1"/>
  <c r="D44" i="22" a="1"/>
  <c r="D44" i="22" s="1"/>
  <c r="C41" i="22" a="1"/>
  <c r="C41" i="22" s="1"/>
  <c r="T37" i="22" a="1"/>
  <c r="T37" i="22" s="1"/>
  <c r="Q34" i="22" a="1"/>
  <c r="Q34" i="22" s="1"/>
  <c r="S101" i="21" a="1"/>
  <c r="S101" i="21" s="1"/>
  <c r="V98" i="21" a="1"/>
  <c r="V98" i="21" s="1"/>
  <c r="C101" i="21" a="1"/>
  <c r="C101" i="21" s="1"/>
  <c r="U99" i="21" a="1"/>
  <c r="U99" i="21" s="1"/>
  <c r="D104" i="21" a="1"/>
  <c r="D104" i="21" s="1"/>
  <c r="D100" i="21" a="1"/>
  <c r="D100" i="21" s="1"/>
  <c r="M111" i="21" a="1"/>
  <c r="M111" i="21" s="1"/>
  <c r="J91" i="21" a="1"/>
  <c r="J91" i="21" s="1"/>
  <c r="K94" i="21" a="1"/>
  <c r="K94" i="21" s="1"/>
  <c r="L97" i="21" a="1"/>
  <c r="L97" i="21" s="1"/>
  <c r="M100" i="21" a="1"/>
  <c r="M100" i="21" s="1"/>
  <c r="N103" i="21" a="1"/>
  <c r="N103" i="21" s="1"/>
  <c r="O106" i="21" a="1"/>
  <c r="O106" i="21" s="1"/>
  <c r="P109" i="21" a="1"/>
  <c r="P109" i="21" s="1"/>
  <c r="Q112" i="21" a="1"/>
  <c r="Q112" i="21" s="1"/>
  <c r="D108" i="21" a="1"/>
  <c r="D108" i="21" s="1"/>
  <c r="I89" i="21" a="1"/>
  <c r="I89" i="21" s="1"/>
  <c r="H13" i="26"/>
  <c r="J92" i="21" a="1"/>
  <c r="J92" i="21" s="1"/>
  <c r="K95" i="21" a="1"/>
  <c r="K95" i="21" s="1"/>
  <c r="L98" i="21" a="1"/>
  <c r="L98" i="21" s="1"/>
  <c r="M101" i="21" a="1"/>
  <c r="M101" i="21" s="1"/>
  <c r="N104" i="21" a="1"/>
  <c r="N104" i="21" s="1"/>
  <c r="O107" i="21" a="1"/>
  <c r="O107" i="21" s="1"/>
  <c r="P110" i="21" a="1"/>
  <c r="P110" i="21" s="1"/>
  <c r="Q113" i="21" a="1"/>
  <c r="Q113" i="21" s="1"/>
  <c r="V110" i="21" a="1"/>
  <c r="V110" i="21" s="1"/>
  <c r="E90" i="21" a="1"/>
  <c r="E90" i="21" s="1"/>
  <c r="F93" i="21" a="1"/>
  <c r="F93" i="21" s="1"/>
  <c r="G96" i="21" a="1"/>
  <c r="G96" i="21" s="1"/>
  <c r="H99" i="21" a="1"/>
  <c r="H99" i="21" s="1"/>
  <c r="I102" i="21" a="1"/>
  <c r="I102" i="21" s="1"/>
  <c r="J105" i="21" a="1"/>
  <c r="J105" i="21" s="1"/>
  <c r="K108" i="21" a="1"/>
  <c r="K108" i="21" s="1"/>
  <c r="L111" i="21" a="1"/>
  <c r="L111" i="21" s="1"/>
  <c r="R111" i="22" a="1"/>
  <c r="R111" i="22" s="1"/>
  <c r="N110" i="22" a="1"/>
  <c r="N110" i="22" s="1"/>
  <c r="I91" i="22" a="1"/>
  <c r="I91" i="22" s="1"/>
  <c r="H109" i="22" a="1"/>
  <c r="H109" i="22" s="1"/>
  <c r="F21" i="26"/>
  <c r="G89" i="22" a="1"/>
  <c r="G89" i="22" s="1"/>
  <c r="U107" i="22" a="1"/>
  <c r="U107" i="22" s="1"/>
  <c r="J90" i="22" a="1"/>
  <c r="J90" i="22" s="1"/>
  <c r="C112" i="22" a="1"/>
  <c r="C112" i="22" s="1"/>
  <c r="W108" i="22" a="1"/>
  <c r="W108" i="22" s="1"/>
  <c r="I99" i="22" a="1"/>
  <c r="I99" i="22" s="1"/>
  <c r="H21" i="26"/>
  <c r="I89" i="22" a="1"/>
  <c r="I89" i="22" s="1"/>
  <c r="G111" i="22" a="1"/>
  <c r="G111" i="22" s="1"/>
  <c r="F102" i="22" a="1"/>
  <c r="F102" i="22" s="1"/>
  <c r="S104" i="22" a="1"/>
  <c r="S104" i="22" s="1"/>
  <c r="Q98" i="22" a="1"/>
  <c r="Q98" i="22" s="1"/>
  <c r="O92" i="22" a="1"/>
  <c r="O92" i="22" s="1"/>
  <c r="R104" i="22" a="1"/>
  <c r="R104" i="22" s="1"/>
  <c r="P98" i="22" a="1"/>
  <c r="P98" i="22" s="1"/>
  <c r="N92" i="22" a="1"/>
  <c r="N92" i="22" s="1"/>
  <c r="Q104" i="22" a="1"/>
  <c r="Q104" i="22" s="1"/>
  <c r="O98" i="22" a="1"/>
  <c r="O98" i="22" s="1"/>
  <c r="M92" i="22" a="1"/>
  <c r="M92" i="22" s="1"/>
  <c r="K154" i="21" a="1"/>
  <c r="K154" i="21" s="1"/>
  <c r="U156" i="21" a="1"/>
  <c r="U156" i="21" s="1"/>
  <c r="J159" i="21" a="1"/>
  <c r="J159" i="21" s="1"/>
  <c r="V167" i="21" a="1"/>
  <c r="V167" i="21" s="1"/>
  <c r="H150" i="21" a="1"/>
  <c r="H150" i="21" s="1"/>
  <c r="J156" i="21" a="1"/>
  <c r="J156" i="21" s="1"/>
  <c r="G167" i="21" a="1"/>
  <c r="G167" i="21" s="1"/>
  <c r="L151" i="21" a="1"/>
  <c r="L151" i="21" s="1"/>
  <c r="P163" i="21" a="1"/>
  <c r="P163" i="21" s="1"/>
  <c r="S149" i="21" a="1"/>
  <c r="S149" i="21" s="1"/>
  <c r="W161" i="21" a="1"/>
  <c r="W161" i="21" s="1"/>
  <c r="G163" i="22" a="1"/>
  <c r="G163" i="22" s="1"/>
  <c r="R169" i="22" a="1"/>
  <c r="R169" i="22" s="1"/>
  <c r="E150" i="22" a="1"/>
  <c r="E150" i="22" s="1"/>
  <c r="R167" i="22" a="1"/>
  <c r="R167" i="22" s="1"/>
  <c r="I152" i="22" a="1"/>
  <c r="I152" i="22" s="1"/>
  <c r="S212" i="21" a="1"/>
  <c r="S212" i="21" s="1"/>
  <c r="N206" i="21" a="1"/>
  <c r="N206" i="21" s="1"/>
  <c r="S224" i="21" a="1"/>
  <c r="S224" i="21" s="1"/>
  <c r="L225" i="21" a="1"/>
  <c r="L225" i="21" s="1"/>
  <c r="D220" i="22" a="1"/>
  <c r="D220" i="22" s="1"/>
  <c r="C215" i="22" a="1"/>
  <c r="C215" i="22" s="1"/>
  <c r="N113" i="22" a="1"/>
  <c r="N113" i="22" s="1"/>
  <c r="G93" i="22" a="1"/>
  <c r="G93" i="22" s="1"/>
  <c r="Q109" i="22" a="1"/>
  <c r="Q109" i="22" s="1"/>
  <c r="R101" i="22" a="1"/>
  <c r="R101" i="22" s="1"/>
  <c r="Q101" i="22" a="1"/>
  <c r="Q101" i="22" s="1"/>
  <c r="R107" i="22" a="1"/>
  <c r="R107" i="22" s="1"/>
  <c r="N95" i="22" a="1"/>
  <c r="N95" i="22" s="1"/>
  <c r="C158" i="21" a="1"/>
  <c r="C158" i="21" s="1"/>
  <c r="G147" i="21" a="1"/>
  <c r="G147" i="21" s="1"/>
  <c r="E161" i="21" a="1"/>
  <c r="E161" i="21" s="1"/>
  <c r="N157" i="21" a="1"/>
  <c r="N157" i="21" s="1"/>
  <c r="U155" i="21" a="1"/>
  <c r="U155" i="21" s="1"/>
  <c r="D168" i="21" a="1"/>
  <c r="D168" i="21" s="1"/>
  <c r="I162" i="22" a="1"/>
  <c r="I162" i="22" s="1"/>
  <c r="M164" i="22" a="1"/>
  <c r="M164" i="22" s="1"/>
  <c r="R217" i="21" a="1"/>
  <c r="R217" i="21" s="1"/>
  <c r="N216" i="21" a="1"/>
  <c r="N216" i="21" s="1"/>
  <c r="S32" i="21" a="1"/>
  <c r="S32" i="21" s="1"/>
  <c r="R12" i="26"/>
  <c r="W56" i="21" a="1"/>
  <c r="W56" i="21" s="1"/>
  <c r="L55" i="21" a="1"/>
  <c r="L55" i="21" s="1"/>
  <c r="V53" i="21" a="1"/>
  <c r="V53" i="21" s="1"/>
  <c r="K52" i="21" a="1"/>
  <c r="K52" i="21" s="1"/>
  <c r="U50" i="21" a="1"/>
  <c r="U50" i="21" s="1"/>
  <c r="J49" i="21" a="1"/>
  <c r="J49" i="21" s="1"/>
  <c r="T47" i="21" a="1"/>
  <c r="T47" i="21" s="1"/>
  <c r="I46" i="21" a="1"/>
  <c r="I46" i="21" s="1"/>
  <c r="N45" i="21" a="1"/>
  <c r="N45" i="21" s="1"/>
  <c r="C44" i="21" a="1"/>
  <c r="C44" i="21" s="1"/>
  <c r="M42" i="21" a="1"/>
  <c r="M42" i="21" s="1"/>
  <c r="W40" i="21" a="1"/>
  <c r="W40" i="21" s="1"/>
  <c r="G40" i="21" a="1"/>
  <c r="G40" i="21" s="1"/>
  <c r="O55" i="21" a="1"/>
  <c r="O55" i="21" s="1"/>
  <c r="O32" i="21" a="1"/>
  <c r="O32" i="21" s="1"/>
  <c r="N12" i="26"/>
  <c r="S56" i="21" a="1"/>
  <c r="S56" i="21" s="1"/>
  <c r="C56" i="21" a="1"/>
  <c r="C56" i="21" s="1"/>
  <c r="H55" i="21" a="1"/>
  <c r="H55" i="21" s="1"/>
  <c r="M54" i="21" a="1"/>
  <c r="M54" i="21" s="1"/>
  <c r="R53" i="21" a="1"/>
  <c r="R53" i="21" s="1"/>
  <c r="W52" i="21" a="1"/>
  <c r="W52" i="21" s="1"/>
  <c r="G52" i="21" a="1"/>
  <c r="G52" i="21" s="1"/>
  <c r="L51" i="21" a="1"/>
  <c r="L51" i="21" s="1"/>
  <c r="Q50" i="21" a="1"/>
  <c r="Q50" i="21" s="1"/>
  <c r="V49" i="21" a="1"/>
  <c r="V49" i="21" s="1"/>
  <c r="F49" i="21" a="1"/>
  <c r="F49" i="21" s="1"/>
  <c r="K48" i="21" a="1"/>
  <c r="K48" i="21" s="1"/>
  <c r="P47" i="21" a="1"/>
  <c r="P47" i="21" s="1"/>
  <c r="U46" i="21" a="1"/>
  <c r="U46" i="21" s="1"/>
  <c r="E46" i="21" a="1"/>
  <c r="E46" i="21" s="1"/>
  <c r="J45" i="21" a="1"/>
  <c r="J45" i="21" s="1"/>
  <c r="O44" i="21" a="1"/>
  <c r="O44" i="21" s="1"/>
  <c r="T43" i="21" a="1"/>
  <c r="T43" i="21" s="1"/>
  <c r="D43" i="21" a="1"/>
  <c r="D43" i="21" s="1"/>
  <c r="I42" i="21" a="1"/>
  <c r="I42" i="21" s="1"/>
  <c r="N41" i="21" a="1"/>
  <c r="N41" i="21" s="1"/>
  <c r="S40" i="21" a="1"/>
  <c r="S40" i="21" s="1"/>
  <c r="V39" i="21" a="1"/>
  <c r="V39" i="21" s="1"/>
  <c r="Q12" i="26"/>
  <c r="R32" i="21" a="1"/>
  <c r="R32" i="21" s="1"/>
  <c r="V56" i="21" a="1"/>
  <c r="V56" i="21" s="1"/>
  <c r="F56" i="21" a="1"/>
  <c r="F56" i="21" s="1"/>
  <c r="K55" i="21" a="1"/>
  <c r="K55" i="21" s="1"/>
  <c r="P54" i="21" a="1"/>
  <c r="P54" i="21" s="1"/>
  <c r="U53" i="21" a="1"/>
  <c r="U53" i="21" s="1"/>
  <c r="E53" i="21" a="1"/>
  <c r="E53" i="21" s="1"/>
  <c r="J52" i="21" a="1"/>
  <c r="J52" i="21" s="1"/>
  <c r="O51" i="21" a="1"/>
  <c r="O51" i="21" s="1"/>
  <c r="T50" i="21" a="1"/>
  <c r="T50" i="21" s="1"/>
  <c r="D50" i="21" a="1"/>
  <c r="D50" i="21" s="1"/>
  <c r="I49" i="21" a="1"/>
  <c r="I49" i="21" s="1"/>
  <c r="N48" i="21" a="1"/>
  <c r="N48" i="21" s="1"/>
  <c r="S47" i="21" a="1"/>
  <c r="S47" i="21" s="1"/>
  <c r="C47" i="21" a="1"/>
  <c r="C47" i="21" s="1"/>
  <c r="H46" i="21" a="1"/>
  <c r="H46" i="21" s="1"/>
  <c r="M45" i="21" a="1"/>
  <c r="M45" i="21" s="1"/>
  <c r="R44" i="21" a="1"/>
  <c r="R44" i="21" s="1"/>
  <c r="W43" i="21" a="1"/>
  <c r="W43" i="21" s="1"/>
  <c r="G43" i="21" a="1"/>
  <c r="G43" i="21" s="1"/>
  <c r="L42" i="21" a="1"/>
  <c r="L42" i="21" s="1"/>
  <c r="Q41" i="21" a="1"/>
  <c r="Q41" i="21" s="1"/>
  <c r="V40" i="21" a="1"/>
  <c r="V40" i="21" s="1"/>
  <c r="F40" i="21" a="1"/>
  <c r="F40" i="21" s="1"/>
  <c r="P12" i="26"/>
  <c r="Q32" i="21" a="1"/>
  <c r="Q32" i="21" s="1"/>
  <c r="U56" i="21" a="1"/>
  <c r="U56" i="21" s="1"/>
  <c r="E56" i="21" a="1"/>
  <c r="E56" i="21" s="1"/>
  <c r="J55" i="21" a="1"/>
  <c r="J55" i="21" s="1"/>
  <c r="O54" i="21" a="1"/>
  <c r="O54" i="21" s="1"/>
  <c r="T53" i="21" a="1"/>
  <c r="T53" i="21" s="1"/>
  <c r="D53" i="21" a="1"/>
  <c r="D53" i="21" s="1"/>
  <c r="I52" i="21" a="1"/>
  <c r="I52" i="21" s="1"/>
  <c r="N51" i="21" a="1"/>
  <c r="N51" i="21" s="1"/>
  <c r="S50" i="21" a="1"/>
  <c r="S50" i="21" s="1"/>
  <c r="C50" i="21" a="1"/>
  <c r="C50" i="21" s="1"/>
  <c r="H49" i="21" a="1"/>
  <c r="H49" i="21" s="1"/>
  <c r="M48" i="21" a="1"/>
  <c r="M48" i="21" s="1"/>
  <c r="R47" i="21" a="1"/>
  <c r="R47" i="21" s="1"/>
  <c r="W46" i="21" a="1"/>
  <c r="W46" i="21" s="1"/>
  <c r="G46" i="21" a="1"/>
  <c r="G46" i="21" s="1"/>
  <c r="L45" i="21" a="1"/>
  <c r="L45" i="21" s="1"/>
  <c r="Q44" i="21" a="1"/>
  <c r="Q44" i="21" s="1"/>
  <c r="V43" i="21" a="1"/>
  <c r="V43" i="21" s="1"/>
  <c r="F43" i="21" a="1"/>
  <c r="F43" i="21" s="1"/>
  <c r="K42" i="21" a="1"/>
  <c r="K42" i="21" s="1"/>
  <c r="P41" i="21" a="1"/>
  <c r="P41" i="21" s="1"/>
  <c r="U40" i="21" a="1"/>
  <c r="U40" i="21" s="1"/>
  <c r="E40" i="21" a="1"/>
  <c r="E40" i="21" s="1"/>
  <c r="T32" i="21" a="1"/>
  <c r="T32" i="21" s="1"/>
  <c r="S12" i="26"/>
  <c r="D32" i="21" a="1"/>
  <c r="D32" i="21" s="1"/>
  <c r="C12" i="26"/>
  <c r="H56" i="21" a="1"/>
  <c r="H56" i="21" s="1"/>
  <c r="M55" i="21" a="1"/>
  <c r="M55" i="21" s="1"/>
  <c r="R54" i="21" a="1"/>
  <c r="R54" i="21" s="1"/>
  <c r="W53" i="21" a="1"/>
  <c r="W53" i="21" s="1"/>
  <c r="G53" i="21" a="1"/>
  <c r="G53" i="21" s="1"/>
  <c r="L52" i="21" a="1"/>
  <c r="L52" i="21" s="1"/>
  <c r="Q51" i="21" a="1"/>
  <c r="Q51" i="21" s="1"/>
  <c r="V50" i="21" a="1"/>
  <c r="V50" i="21" s="1"/>
  <c r="F50" i="21" a="1"/>
  <c r="F50" i="21" s="1"/>
  <c r="G49" i="21" a="1"/>
  <c r="G49" i="21" s="1"/>
  <c r="D48" i="21" a="1"/>
  <c r="D48" i="21" s="1"/>
  <c r="E47" i="21" a="1"/>
  <c r="E47" i="21" s="1"/>
  <c r="F46" i="21" a="1"/>
  <c r="F46" i="21" s="1"/>
  <c r="C45" i="21" a="1"/>
  <c r="C45" i="21" s="1"/>
  <c r="D44" i="21" a="1"/>
  <c r="D44" i="21" s="1"/>
  <c r="E43" i="21" a="1"/>
  <c r="E43" i="21" s="1"/>
  <c r="W41" i="21" a="1"/>
  <c r="W41" i="21" s="1"/>
  <c r="C41" i="21" a="1"/>
  <c r="C41" i="21" s="1"/>
  <c r="C40" i="21" a="1"/>
  <c r="C40" i="21" s="1"/>
  <c r="M38" i="21" a="1"/>
  <c r="M38" i="21" s="1"/>
  <c r="N37" i="21" a="1"/>
  <c r="N37" i="21" s="1"/>
  <c r="O36" i="21" a="1"/>
  <c r="O36" i="21" s="1"/>
  <c r="L35" i="21" a="1"/>
  <c r="L35" i="21" s="1"/>
  <c r="M34" i="21" a="1"/>
  <c r="M34" i="21" s="1"/>
  <c r="N33" i="21" a="1"/>
  <c r="N33" i="21" s="1"/>
  <c r="K39" i="21" a="1"/>
  <c r="K39" i="21" s="1"/>
  <c r="L38" i="21" a="1"/>
  <c r="L38" i="21" s="1"/>
  <c r="M37" i="21" a="1"/>
  <c r="M37" i="21" s="1"/>
  <c r="W35" i="21" a="1"/>
  <c r="W35" i="21" s="1"/>
  <c r="L34" i="21" a="1"/>
  <c r="L34" i="21" s="1"/>
  <c r="W38" i="21" a="1"/>
  <c r="W38" i="21" s="1"/>
  <c r="L37" i="21" a="1"/>
  <c r="L37" i="21" s="1"/>
  <c r="V35" i="21" a="1"/>
  <c r="V35" i="21" s="1"/>
  <c r="K34" i="21" a="1"/>
  <c r="K34" i="21" s="1"/>
  <c r="D40" i="21" a="1"/>
  <c r="D40" i="21" s="1"/>
  <c r="N38" i="21" a="1"/>
  <c r="N38" i="21" s="1"/>
  <c r="C37" i="21" a="1"/>
  <c r="C37" i="21" s="1"/>
  <c r="M35" i="21" a="1"/>
  <c r="M35" i="21" s="1"/>
  <c r="W33" i="21" a="1"/>
  <c r="W33" i="21" s="1"/>
  <c r="M20" i="26"/>
  <c r="N32" i="22" a="1"/>
  <c r="N32" i="22" s="1"/>
  <c r="W55" i="22" a="1"/>
  <c r="W55" i="22" s="1"/>
  <c r="L54" i="22" a="1"/>
  <c r="L54" i="22" s="1"/>
  <c r="V52" i="22" a="1"/>
  <c r="V52" i="22" s="1"/>
  <c r="K51" i="22" a="1"/>
  <c r="K51" i="22" s="1"/>
  <c r="F49" i="22" a="1"/>
  <c r="F49" i="22" s="1"/>
  <c r="L20" i="26"/>
  <c r="M32" i="22" a="1"/>
  <c r="M32" i="22" s="1"/>
  <c r="V55" i="22" a="1"/>
  <c r="V55" i="22" s="1"/>
  <c r="K54" i="22" a="1"/>
  <c r="K54" i="22" s="1"/>
  <c r="U52" i="22" a="1"/>
  <c r="U52" i="22" s="1"/>
  <c r="J51" i="22" a="1"/>
  <c r="J51" i="22" s="1"/>
  <c r="D49" i="22" a="1"/>
  <c r="D49" i="22" s="1"/>
  <c r="G20" i="26"/>
  <c r="H32" i="22" a="1"/>
  <c r="H32" i="22" s="1"/>
  <c r="Q55" i="22" a="1"/>
  <c r="Q55" i="22" s="1"/>
  <c r="F54" i="22" a="1"/>
  <c r="F54" i="22" s="1"/>
  <c r="P52" i="22" a="1"/>
  <c r="P52" i="22" s="1"/>
  <c r="D51" i="22" a="1"/>
  <c r="D51" i="22" s="1"/>
  <c r="O48" i="22" a="1"/>
  <c r="O48" i="22" s="1"/>
  <c r="F20" i="26"/>
  <c r="G32" i="22" a="1"/>
  <c r="G32" i="22" s="1"/>
  <c r="P55" i="22" a="1"/>
  <c r="P55" i="22" s="1"/>
  <c r="E54" i="22" a="1"/>
  <c r="E54" i="22" s="1"/>
  <c r="O52" i="22" a="1"/>
  <c r="O52" i="22" s="1"/>
  <c r="C51" i="22" a="1"/>
  <c r="C51" i="22" s="1"/>
  <c r="M48" i="22" a="1"/>
  <c r="M48" i="22" s="1"/>
  <c r="F45" i="22" a="1"/>
  <c r="F45" i="22" s="1"/>
  <c r="P43" i="22" a="1"/>
  <c r="P43" i="22" s="1"/>
  <c r="E42" i="22" a="1"/>
  <c r="E42" i="22" s="1"/>
  <c r="O40" i="22" a="1"/>
  <c r="O40" i="22" s="1"/>
  <c r="W38" i="22" a="1"/>
  <c r="W38" i="22" s="1"/>
  <c r="P35" i="22" a="1"/>
  <c r="P35" i="22" s="1"/>
  <c r="U49" i="22" a="1"/>
  <c r="U49" i="22" s="1"/>
  <c r="T46" i="22" a="1"/>
  <c r="T46" i="22" s="1"/>
  <c r="S43" i="22" a="1"/>
  <c r="S43" i="22" s="1"/>
  <c r="R40" i="22" a="1"/>
  <c r="R40" i="22" s="1"/>
  <c r="N37" i="22" a="1"/>
  <c r="N37" i="22" s="1"/>
  <c r="K34" i="22" a="1"/>
  <c r="K34" i="22" s="1"/>
  <c r="W46" i="22" a="1"/>
  <c r="W46" i="22" s="1"/>
  <c r="V43" i="22" a="1"/>
  <c r="V43" i="22" s="1"/>
  <c r="U40" i="22" a="1"/>
  <c r="U40" i="22" s="1"/>
  <c r="Q37" i="22" a="1"/>
  <c r="Q37" i="22" s="1"/>
  <c r="N34" i="22" a="1"/>
  <c r="N34" i="22" s="1"/>
  <c r="W49" i="22" a="1"/>
  <c r="W49" i="22" s="1"/>
  <c r="V46" i="22" a="1"/>
  <c r="V46" i="22" s="1"/>
  <c r="U43" i="22" a="1"/>
  <c r="U43" i="22" s="1"/>
  <c r="T40" i="22" a="1"/>
  <c r="T40" i="22" s="1"/>
  <c r="P37" i="22" a="1"/>
  <c r="P37" i="22" s="1"/>
  <c r="M34" i="22" a="1"/>
  <c r="M34" i="22" s="1"/>
  <c r="I103" i="21" a="1"/>
  <c r="I103" i="21" s="1"/>
  <c r="Q99" i="21" a="1"/>
  <c r="Q99" i="21" s="1"/>
  <c r="T104" i="21" a="1"/>
  <c r="T104" i="21" s="1"/>
  <c r="P100" i="21" a="1"/>
  <c r="P100" i="21" s="1"/>
  <c r="J106" i="21" a="1"/>
  <c r="J106" i="21" s="1"/>
  <c r="T100" i="21" a="1"/>
  <c r="T100" i="21" s="1"/>
  <c r="D112" i="21" a="1"/>
  <c r="D112" i="21" s="1"/>
  <c r="N91" i="21" a="1"/>
  <c r="N91" i="21" s="1"/>
  <c r="O94" i="21" a="1"/>
  <c r="O94" i="21" s="1"/>
  <c r="P97" i="21" a="1"/>
  <c r="P97" i="21" s="1"/>
  <c r="Q100" i="21" a="1"/>
  <c r="Q100" i="21" s="1"/>
  <c r="R103" i="21" a="1"/>
  <c r="R103" i="21" s="1"/>
  <c r="S106" i="21" a="1"/>
  <c r="S106" i="21" s="1"/>
  <c r="T109" i="21" a="1"/>
  <c r="T109" i="21" s="1"/>
  <c r="U112" i="21" a="1"/>
  <c r="U112" i="21" s="1"/>
  <c r="P108" i="21" a="1"/>
  <c r="P108" i="21" s="1"/>
  <c r="L13" i="26"/>
  <c r="M89" i="21" a="1"/>
  <c r="M89" i="21" s="1"/>
  <c r="N92" i="21" a="1"/>
  <c r="N92" i="21" s="1"/>
  <c r="O95" i="21" a="1"/>
  <c r="O95" i="21" s="1"/>
  <c r="P98" i="21" a="1"/>
  <c r="P98" i="21" s="1"/>
  <c r="Q101" i="21" a="1"/>
  <c r="Q101" i="21" s="1"/>
  <c r="R104" i="21" a="1"/>
  <c r="R104" i="21" s="1"/>
  <c r="S107" i="21" a="1"/>
  <c r="S107" i="21" s="1"/>
  <c r="T110" i="21" a="1"/>
  <c r="T110" i="21" s="1"/>
  <c r="U113" i="21" a="1"/>
  <c r="U113" i="21" s="1"/>
  <c r="E111" i="21" a="1"/>
  <c r="E111" i="21" s="1"/>
  <c r="I90" i="21" a="1"/>
  <c r="I90" i="21" s="1"/>
  <c r="J93" i="21" a="1"/>
  <c r="J93" i="21" s="1"/>
  <c r="K96" i="21" a="1"/>
  <c r="K96" i="21" s="1"/>
  <c r="L99" i="21" a="1"/>
  <c r="L99" i="21" s="1"/>
  <c r="M102" i="21" a="1"/>
  <c r="M102" i="21" s="1"/>
  <c r="N105" i="21" a="1"/>
  <c r="N105" i="21" s="1"/>
  <c r="O108" i="21" a="1"/>
  <c r="O108" i="21" s="1"/>
  <c r="P111" i="21" a="1"/>
  <c r="P111" i="21" s="1"/>
  <c r="G110" i="22" a="1"/>
  <c r="G110" i="22" s="1"/>
  <c r="F110" i="22" a="1"/>
  <c r="F110" i="22" s="1"/>
  <c r="B21" i="26"/>
  <c r="C89" i="22" a="1"/>
  <c r="C89" i="22" s="1"/>
  <c r="U108" i="22" a="1"/>
  <c r="U108" i="22" s="1"/>
  <c r="S113" i="22" a="1"/>
  <c r="S113" i="22" s="1"/>
  <c r="J106" i="22" a="1"/>
  <c r="J106" i="22" s="1"/>
  <c r="V89" i="22" a="1"/>
  <c r="V89" i="22" s="1"/>
  <c r="U21" i="26"/>
  <c r="T111" i="22" a="1"/>
  <c r="T111" i="22" s="1"/>
  <c r="S108" i="22" a="1"/>
  <c r="S108" i="22" s="1"/>
  <c r="N98" i="22" a="1"/>
  <c r="N98" i="22" s="1"/>
  <c r="D21" i="26"/>
  <c r="E89" i="22" a="1"/>
  <c r="E89" i="22" s="1"/>
  <c r="C111" i="22" a="1"/>
  <c r="C111" i="22" s="1"/>
  <c r="D96" i="22" a="1"/>
  <c r="D96" i="22" s="1"/>
  <c r="H103" i="22" a="1"/>
  <c r="H103" i="22" s="1"/>
  <c r="F97" i="22" a="1"/>
  <c r="F97" i="22" s="1"/>
  <c r="D91" i="22" a="1"/>
  <c r="D91" i="22" s="1"/>
  <c r="G103" i="22" a="1"/>
  <c r="G103" i="22" s="1"/>
  <c r="E97" i="22" a="1"/>
  <c r="E97" i="22" s="1"/>
  <c r="C91" i="22" a="1"/>
  <c r="C91" i="22" s="1"/>
  <c r="F103" i="22" a="1"/>
  <c r="F103" i="22" s="1"/>
  <c r="D97" i="22" a="1"/>
  <c r="D97" i="22" s="1"/>
  <c r="W90" i="22" a="1"/>
  <c r="W90" i="22" s="1"/>
  <c r="M160" i="21" a="1"/>
  <c r="M160" i="21" s="1"/>
  <c r="E148" i="21" a="1"/>
  <c r="E148" i="21" s="1"/>
  <c r="F163" i="21" a="1"/>
  <c r="F163" i="21" s="1"/>
  <c r="D168" i="22" a="1"/>
  <c r="D168" i="22" s="1"/>
  <c r="S151" i="21" a="1"/>
  <c r="S151" i="21" s="1"/>
  <c r="D158" i="21" a="1"/>
  <c r="D158" i="21" s="1"/>
  <c r="H170" i="21" a="1"/>
  <c r="H170" i="21" s="1"/>
  <c r="M154" i="21" a="1"/>
  <c r="M154" i="21" s="1"/>
  <c r="Q166" i="21" a="1"/>
  <c r="Q166" i="21" s="1"/>
  <c r="T152" i="21" a="1"/>
  <c r="T152" i="21" s="1"/>
  <c r="C165" i="21" a="1"/>
  <c r="C165" i="21" s="1"/>
  <c r="Q167" i="22" a="1"/>
  <c r="Q167" i="22" s="1"/>
  <c r="Q166" i="22" a="1"/>
  <c r="Q166" i="22" s="1"/>
  <c r="U169" i="22" a="1"/>
  <c r="U169" i="22" s="1"/>
  <c r="I158" i="22" a="1"/>
  <c r="I158" i="22" s="1"/>
  <c r="D164" i="22" a="1"/>
  <c r="D164" i="22" s="1"/>
  <c r="E222" i="21" a="1"/>
  <c r="E222" i="21" s="1"/>
  <c r="P212" i="21" a="1"/>
  <c r="P212" i="21" s="1"/>
  <c r="F207" i="21" a="1"/>
  <c r="F207" i="21" s="1"/>
  <c r="J204" i="21" a="1"/>
  <c r="J204" i="21" s="1"/>
  <c r="F219" i="22" a="1"/>
  <c r="F219" i="22" s="1"/>
  <c r="M109" i="22" a="1"/>
  <c r="M109" i="22" s="1"/>
  <c r="M107" i="22" a="1"/>
  <c r="M107" i="22" s="1"/>
  <c r="K101" i="22" a="1"/>
  <c r="K101" i="22" s="1"/>
  <c r="I95" i="22" a="1"/>
  <c r="I95" i="22" s="1"/>
  <c r="P107" i="22" a="1"/>
  <c r="P107" i="22" s="1"/>
  <c r="E106" i="22" a="1"/>
  <c r="E106" i="22" s="1"/>
  <c r="O104" i="22" a="1"/>
  <c r="O104" i="22" s="1"/>
  <c r="D103" i="22" a="1"/>
  <c r="D103" i="22" s="1"/>
  <c r="N101" i="22" a="1"/>
  <c r="N101" i="22" s="1"/>
  <c r="C100" i="22" a="1"/>
  <c r="C100" i="22" s="1"/>
  <c r="M98" i="22" a="1"/>
  <c r="M98" i="22" s="1"/>
  <c r="W96" i="22" a="1"/>
  <c r="W96" i="22" s="1"/>
  <c r="L95" i="22" a="1"/>
  <c r="L95" i="22" s="1"/>
  <c r="V93" i="22" a="1"/>
  <c r="V93" i="22" s="1"/>
  <c r="K92" i="22" a="1"/>
  <c r="K92" i="22" s="1"/>
  <c r="U90" i="22" a="1"/>
  <c r="U90" i="22" s="1"/>
  <c r="O107" i="22" a="1"/>
  <c r="O107" i="22" s="1"/>
  <c r="D106" i="22" a="1"/>
  <c r="D106" i="22" s="1"/>
  <c r="N104" i="22" a="1"/>
  <c r="N104" i="22" s="1"/>
  <c r="C103" i="22" a="1"/>
  <c r="C103" i="22" s="1"/>
  <c r="M101" i="22" a="1"/>
  <c r="M101" i="22" s="1"/>
  <c r="W99" i="22" a="1"/>
  <c r="W99" i="22" s="1"/>
  <c r="L98" i="22" a="1"/>
  <c r="L98" i="22" s="1"/>
  <c r="V96" i="22" a="1"/>
  <c r="V96" i="22" s="1"/>
  <c r="K95" i="22" a="1"/>
  <c r="K95" i="22" s="1"/>
  <c r="U93" i="22" a="1"/>
  <c r="U93" i="22" s="1"/>
  <c r="J92" i="22" a="1"/>
  <c r="J92" i="22" s="1"/>
  <c r="T90" i="22" a="1"/>
  <c r="T90" i="22" s="1"/>
  <c r="N107" i="22" a="1"/>
  <c r="N107" i="22" s="1"/>
  <c r="C106" i="22" a="1"/>
  <c r="C106" i="22" s="1"/>
  <c r="M104" i="22" a="1"/>
  <c r="M104" i="22" s="1"/>
  <c r="W102" i="22" a="1"/>
  <c r="W102" i="22" s="1"/>
  <c r="L101" i="22" a="1"/>
  <c r="L101" i="22" s="1"/>
  <c r="V99" i="22" a="1"/>
  <c r="V99" i="22" s="1"/>
  <c r="K98" i="22" a="1"/>
  <c r="K98" i="22" s="1"/>
  <c r="U96" i="22" a="1"/>
  <c r="U96" i="22" s="1"/>
  <c r="J95" i="22" a="1"/>
  <c r="J95" i="22" s="1"/>
  <c r="T93" i="22" a="1"/>
  <c r="T93" i="22" s="1"/>
  <c r="I92" i="22" a="1"/>
  <c r="I92" i="22" s="1"/>
  <c r="S90" i="22" a="1"/>
  <c r="S90" i="22" s="1"/>
  <c r="G154" i="21" a="1"/>
  <c r="G154" i="21" s="1"/>
  <c r="D149" i="21" a="1"/>
  <c r="D149" i="21" s="1"/>
  <c r="F155" i="21" a="1"/>
  <c r="F155" i="21" s="1"/>
  <c r="H161" i="21" a="1"/>
  <c r="H161" i="21" s="1"/>
  <c r="D161" i="21" a="1"/>
  <c r="D161" i="21" s="1"/>
  <c r="N151" i="21" a="1"/>
  <c r="N151" i="21" s="1"/>
  <c r="P157" i="21" a="1"/>
  <c r="P157" i="21" s="1"/>
  <c r="P149" i="21" a="1"/>
  <c r="P149" i="21" s="1"/>
  <c r="V147" i="21" a="1"/>
  <c r="V147" i="21" s="1"/>
  <c r="C154" i="21" a="1"/>
  <c r="C154" i="21" s="1"/>
  <c r="E160" i="21" a="1"/>
  <c r="E160" i="21" s="1"/>
  <c r="J163" i="21" a="1"/>
  <c r="J163" i="21" s="1"/>
  <c r="U164" i="21" a="1"/>
  <c r="U164" i="21" s="1"/>
  <c r="K166" i="21" a="1"/>
  <c r="K166" i="21" s="1"/>
  <c r="I168" i="21" a="1"/>
  <c r="I168" i="21" s="1"/>
  <c r="C159" i="22" a="1"/>
  <c r="C159" i="22" s="1"/>
  <c r="K147" i="21" a="1"/>
  <c r="K147" i="21" s="1"/>
  <c r="V148" i="21" a="1"/>
  <c r="V148" i="21" s="1"/>
  <c r="L150" i="21" a="1"/>
  <c r="L150" i="21" s="1"/>
  <c r="W151" i="21" a="1"/>
  <c r="W151" i="21" s="1"/>
  <c r="M153" i="21" a="1"/>
  <c r="M153" i="21" s="1"/>
  <c r="C155" i="21" a="1"/>
  <c r="C155" i="21" s="1"/>
  <c r="N156" i="21" a="1"/>
  <c r="N156" i="21" s="1"/>
  <c r="H158" i="21" a="1"/>
  <c r="H158" i="21" s="1"/>
  <c r="I161" i="21" a="1"/>
  <c r="I161" i="21" s="1"/>
  <c r="J164" i="21" a="1"/>
  <c r="J164" i="21" s="1"/>
  <c r="K167" i="21" a="1"/>
  <c r="K167" i="21" s="1"/>
  <c r="L170" i="21" a="1"/>
  <c r="L170" i="21" s="1"/>
  <c r="F146" i="22" a="1"/>
  <c r="F146" i="22" s="1"/>
  <c r="E22" i="26"/>
  <c r="O148" i="21" a="1"/>
  <c r="O148" i="21" s="1"/>
  <c r="P151" i="21" a="1"/>
  <c r="P151" i="21" s="1"/>
  <c r="Q154" i="21" a="1"/>
  <c r="Q154" i="21" s="1"/>
  <c r="R157" i="21" a="1"/>
  <c r="R157" i="21" s="1"/>
  <c r="S160" i="21" a="1"/>
  <c r="S160" i="21" s="1"/>
  <c r="T163" i="21" a="1"/>
  <c r="T163" i="21" s="1"/>
  <c r="U166" i="21" a="1"/>
  <c r="U166" i="21" s="1"/>
  <c r="V169" i="21" a="1"/>
  <c r="V169" i="21" s="1"/>
  <c r="V146" i="21" a="1"/>
  <c r="V146" i="21" s="1"/>
  <c r="U14" i="26"/>
  <c r="W149" i="21" a="1"/>
  <c r="W149" i="21" s="1"/>
  <c r="C153" i="21" a="1"/>
  <c r="C153" i="21" s="1"/>
  <c r="D156" i="21" a="1"/>
  <c r="D156" i="21" s="1"/>
  <c r="E159" i="21" a="1"/>
  <c r="E159" i="21" s="1"/>
  <c r="F162" i="21" a="1"/>
  <c r="F162" i="21" s="1"/>
  <c r="G165" i="21" a="1"/>
  <c r="G165" i="21" s="1"/>
  <c r="H168" i="21" a="1"/>
  <c r="H168" i="21" s="1"/>
  <c r="T168" i="22" a="1"/>
  <c r="T168" i="22" s="1"/>
  <c r="Q161" i="22" a="1"/>
  <c r="Q161" i="22" s="1"/>
  <c r="V166" i="22" a="1"/>
  <c r="V166" i="22" s="1"/>
  <c r="N170" i="22" a="1"/>
  <c r="N170" i="22" s="1"/>
  <c r="S151" i="22" a="1"/>
  <c r="S151" i="22" s="1"/>
  <c r="N169" i="22" a="1"/>
  <c r="N169" i="22" s="1"/>
  <c r="M166" i="22" a="1"/>
  <c r="M166" i="22" s="1"/>
  <c r="V161" i="22" a="1"/>
  <c r="V161" i="22" s="1"/>
  <c r="T155" i="22" a="1"/>
  <c r="T155" i="22" s="1"/>
  <c r="R149" i="22" a="1"/>
  <c r="R149" i="22" s="1"/>
  <c r="Q169" i="22" a="1"/>
  <c r="Q169" i="22" s="1"/>
  <c r="H162" i="22" a="1"/>
  <c r="H162" i="22" s="1"/>
  <c r="D150" i="22" a="1"/>
  <c r="D150" i="22" s="1"/>
  <c r="N167" i="22" a="1"/>
  <c r="N167" i="22" s="1"/>
  <c r="V157" i="22" a="1"/>
  <c r="V157" i="22" s="1"/>
  <c r="I164" i="22" a="1"/>
  <c r="I164" i="22" s="1"/>
  <c r="G158" i="22" a="1"/>
  <c r="G158" i="22" s="1"/>
  <c r="E152" i="22" a="1"/>
  <c r="E152" i="22" s="1"/>
  <c r="U163" i="22" a="1"/>
  <c r="U163" i="22" s="1"/>
  <c r="S157" i="22" a="1"/>
  <c r="S157" i="22" s="1"/>
  <c r="Q151" i="22" a="1"/>
  <c r="Q151" i="22" s="1"/>
  <c r="I214" i="21" a="1"/>
  <c r="I214" i="21" s="1"/>
  <c r="K204" i="21" a="1"/>
  <c r="K204" i="21" s="1"/>
  <c r="M218" i="21" a="1"/>
  <c r="M218" i="21" s="1"/>
  <c r="P223" i="21" a="1"/>
  <c r="P223" i="21" s="1"/>
  <c r="R206" i="21" a="1"/>
  <c r="R206" i="21" s="1"/>
  <c r="T212" i="21" a="1"/>
  <c r="T212" i="21" s="1"/>
  <c r="V218" i="21" a="1"/>
  <c r="V218" i="21" s="1"/>
  <c r="C225" i="21" a="1"/>
  <c r="C225" i="21" s="1"/>
  <c r="N225" i="21" a="1"/>
  <c r="N225" i="21" s="1"/>
  <c r="J207" i="21" a="1"/>
  <c r="J207" i="21" s="1"/>
  <c r="L213" i="21" a="1"/>
  <c r="L213" i="21" s="1"/>
  <c r="N219" i="21" a="1"/>
  <c r="N219" i="21" s="1"/>
  <c r="P225" i="21" a="1"/>
  <c r="P225" i="21" s="1"/>
  <c r="N204" i="21" a="1"/>
  <c r="N204" i="21" s="1"/>
  <c r="R216" i="21" a="1"/>
  <c r="R216" i="21" s="1"/>
  <c r="L23" i="26"/>
  <c r="M203" i="22" a="1"/>
  <c r="M203" i="22" s="1"/>
  <c r="I219" i="22" a="1"/>
  <c r="I219" i="22" s="1"/>
  <c r="S218" i="22" a="1"/>
  <c r="S218" i="22" s="1"/>
  <c r="W217" i="22" a="1"/>
  <c r="W217" i="22" s="1"/>
  <c r="O212" i="22" a="1"/>
  <c r="O212" i="22" s="1"/>
  <c r="T214" i="22" a="1"/>
  <c r="T214" i="22" s="1"/>
  <c r="S49" i="21" a="1"/>
  <c r="S49" i="21" s="1"/>
  <c r="C49" i="21" a="1"/>
  <c r="C49" i="21" s="1"/>
  <c r="H48" i="21" a="1"/>
  <c r="H48" i="21" s="1"/>
  <c r="M47" i="21" a="1"/>
  <c r="M47" i="21" s="1"/>
  <c r="R46" i="21" a="1"/>
  <c r="R46" i="21" s="1"/>
  <c r="W45" i="21" a="1"/>
  <c r="W45" i="21" s="1"/>
  <c r="G45" i="21" a="1"/>
  <c r="G45" i="21" s="1"/>
  <c r="L44" i="21" a="1"/>
  <c r="L44" i="21" s="1"/>
  <c r="Q43" i="21" a="1"/>
  <c r="Q43" i="21" s="1"/>
  <c r="V42" i="21" a="1"/>
  <c r="V42" i="21" s="1"/>
  <c r="F42" i="21" a="1"/>
  <c r="F42" i="21" s="1"/>
  <c r="K41" i="21" a="1"/>
  <c r="K41" i="21" s="1"/>
  <c r="P40" i="21" a="1"/>
  <c r="P40" i="21" s="1"/>
  <c r="P39" i="21" a="1"/>
  <c r="P39" i="21" s="1"/>
  <c r="Q38" i="21" a="1"/>
  <c r="Q38" i="21" s="1"/>
  <c r="V37" i="21" a="1"/>
  <c r="V37" i="21" s="1"/>
  <c r="F37" i="21" a="1"/>
  <c r="F37" i="21" s="1"/>
  <c r="K36" i="21" a="1"/>
  <c r="K36" i="21" s="1"/>
  <c r="P35" i="21" a="1"/>
  <c r="P35" i="21" s="1"/>
  <c r="U34" i="21" a="1"/>
  <c r="U34" i="21" s="1"/>
  <c r="E34" i="21" a="1"/>
  <c r="E34" i="21" s="1"/>
  <c r="J33" i="21" a="1"/>
  <c r="J33" i="21" s="1"/>
  <c r="O39" i="21" a="1"/>
  <c r="O39" i="21" s="1"/>
  <c r="T38" i="21" a="1"/>
  <c r="T38" i="21" s="1"/>
  <c r="D38" i="21" a="1"/>
  <c r="D38" i="21" s="1"/>
  <c r="I37" i="21" a="1"/>
  <c r="I37" i="21" s="1"/>
  <c r="N36" i="21" a="1"/>
  <c r="N36" i="21" s="1"/>
  <c r="S35" i="21" a="1"/>
  <c r="S35" i="21" s="1"/>
  <c r="C35" i="21" a="1"/>
  <c r="C35" i="21" s="1"/>
  <c r="H34" i="21" a="1"/>
  <c r="H34" i="21" s="1"/>
  <c r="M33" i="21" a="1"/>
  <c r="M33" i="21" s="1"/>
  <c r="S38" i="21" a="1"/>
  <c r="S38" i="21" s="1"/>
  <c r="C38" i="21" a="1"/>
  <c r="C38" i="21" s="1"/>
  <c r="H37" i="21" a="1"/>
  <c r="H37" i="21" s="1"/>
  <c r="M36" i="21" a="1"/>
  <c r="M36" i="21" s="1"/>
  <c r="R35" i="21" a="1"/>
  <c r="R35" i="21" s="1"/>
  <c r="W34" i="21" a="1"/>
  <c r="W34" i="21" s="1"/>
  <c r="G34" i="21" a="1"/>
  <c r="G34" i="21" s="1"/>
  <c r="L33" i="21" a="1"/>
  <c r="L33" i="21" s="1"/>
  <c r="U39" i="21" a="1"/>
  <c r="U39" i="21" s="1"/>
  <c r="E39" i="21" a="1"/>
  <c r="E39" i="21" s="1"/>
  <c r="J38" i="21" a="1"/>
  <c r="J38" i="21" s="1"/>
  <c r="O37" i="21" a="1"/>
  <c r="O37" i="21" s="1"/>
  <c r="T36" i="21" a="1"/>
  <c r="T36" i="21" s="1"/>
  <c r="D36" i="21" a="1"/>
  <c r="D36" i="21" s="1"/>
  <c r="I35" i="21" a="1"/>
  <c r="I35" i="21" s="1"/>
  <c r="N34" i="21" a="1"/>
  <c r="N34" i="21" s="1"/>
  <c r="S33" i="21" a="1"/>
  <c r="S33" i="21" s="1"/>
  <c r="C33" i="21" a="1"/>
  <c r="C33" i="21" s="1"/>
  <c r="J32" i="22" a="1"/>
  <c r="J32" i="22" s="1"/>
  <c r="I20" i="26"/>
  <c r="N56" i="22" a="1"/>
  <c r="N56" i="22" s="1"/>
  <c r="S55" i="22" a="1"/>
  <c r="S55" i="22" s="1"/>
  <c r="C55" i="22" a="1"/>
  <c r="C55" i="22" s="1"/>
  <c r="H54" i="22" a="1"/>
  <c r="H54" i="22" s="1"/>
  <c r="M53" i="22" a="1"/>
  <c r="M53" i="22" s="1"/>
  <c r="R52" i="22" a="1"/>
  <c r="R52" i="22" s="1"/>
  <c r="W51" i="22" a="1"/>
  <c r="W51" i="22" s="1"/>
  <c r="G51" i="22" a="1"/>
  <c r="G51" i="22" s="1"/>
  <c r="G50" i="22" a="1"/>
  <c r="G50" i="22" s="1"/>
  <c r="S48" i="22" a="1"/>
  <c r="S48" i="22" s="1"/>
  <c r="E46" i="22" a="1"/>
  <c r="E46" i="22" s="1"/>
  <c r="I32" i="22" a="1"/>
  <c r="I32" i="22" s="1"/>
  <c r="H20" i="26"/>
  <c r="M56" i="22" a="1"/>
  <c r="M56" i="22" s="1"/>
  <c r="R55" i="22" a="1"/>
  <c r="R55" i="22" s="1"/>
  <c r="W54" i="22" a="1"/>
  <c r="W54" i="22" s="1"/>
  <c r="G54" i="22" a="1"/>
  <c r="G54" i="22" s="1"/>
  <c r="L53" i="22" a="1"/>
  <c r="L53" i="22" s="1"/>
  <c r="Q52" i="22" a="1"/>
  <c r="Q52" i="22" s="1"/>
  <c r="V51" i="22" a="1"/>
  <c r="V51" i="22" s="1"/>
  <c r="F51" i="22" a="1"/>
  <c r="F51" i="22" s="1"/>
  <c r="E50" i="22" a="1"/>
  <c r="E50" i="22" s="1"/>
  <c r="Q48" i="22" a="1"/>
  <c r="Q48" i="22" s="1"/>
  <c r="S20" i="26"/>
  <c r="T32" i="22" a="1"/>
  <c r="T32" i="22" s="1"/>
  <c r="C20" i="26"/>
  <c r="D32" i="22" a="1"/>
  <c r="D32" i="22" s="1"/>
  <c r="H56" i="22" a="1"/>
  <c r="H56" i="22" s="1"/>
  <c r="M55" i="22" a="1"/>
  <c r="M55" i="22" s="1"/>
  <c r="R54" i="22" a="1"/>
  <c r="R54" i="22" s="1"/>
  <c r="W53" i="22" a="1"/>
  <c r="W53" i="22" s="1"/>
  <c r="G53" i="22" a="1"/>
  <c r="G53" i="22" s="1"/>
  <c r="L52" i="22" a="1"/>
  <c r="L52" i="22" s="1"/>
  <c r="Q51" i="22" a="1"/>
  <c r="Q51" i="22" s="1"/>
  <c r="T50" i="22" a="1"/>
  <c r="T50" i="22" s="1"/>
  <c r="R49" i="22" a="1"/>
  <c r="R49" i="22" s="1"/>
  <c r="C48" i="22" a="1"/>
  <c r="C48" i="22" s="1"/>
  <c r="R20" i="26"/>
  <c r="S32" i="22" a="1"/>
  <c r="S32" i="22" s="1"/>
  <c r="W56" i="22" a="1"/>
  <c r="W56" i="22" s="1"/>
  <c r="G56" i="22" a="1"/>
  <c r="G56" i="22" s="1"/>
  <c r="L55" i="22" a="1"/>
  <c r="L55" i="22" s="1"/>
  <c r="Q54" i="22" a="1"/>
  <c r="Q54" i="22" s="1"/>
  <c r="V53" i="22" a="1"/>
  <c r="V53" i="22" s="1"/>
  <c r="F53" i="22" a="1"/>
  <c r="F53" i="22" s="1"/>
  <c r="K52" i="22" a="1"/>
  <c r="K52" i="22" s="1"/>
  <c r="P51" i="22" a="1"/>
  <c r="P51" i="22" s="1"/>
  <c r="S50" i="22" a="1"/>
  <c r="S50" i="22" s="1"/>
  <c r="P49" i="22" a="1"/>
  <c r="P49" i="22" s="1"/>
  <c r="T47" i="22" a="1"/>
  <c r="T47" i="22" s="1"/>
  <c r="R45" i="22" a="1"/>
  <c r="R45" i="22" s="1"/>
  <c r="W44" i="22" a="1"/>
  <c r="W44" i="22" s="1"/>
  <c r="G44" i="22" a="1"/>
  <c r="G44" i="22" s="1"/>
  <c r="L43" i="22" a="1"/>
  <c r="L43" i="22" s="1"/>
  <c r="Q42" i="22" a="1"/>
  <c r="Q42" i="22" s="1"/>
  <c r="V41" i="22" a="1"/>
  <c r="V41" i="22" s="1"/>
  <c r="F41" i="22" a="1"/>
  <c r="F41" i="22" s="1"/>
  <c r="K40" i="22" a="1"/>
  <c r="K40" i="22" s="1"/>
  <c r="O39" i="22" a="1"/>
  <c r="O39" i="22" s="1"/>
  <c r="K38" i="22" a="1"/>
  <c r="K38" i="22" s="1"/>
  <c r="S36" i="22" a="1"/>
  <c r="S36" i="22" s="1"/>
  <c r="D35" i="22" a="1"/>
  <c r="D35" i="22" s="1"/>
  <c r="L33" i="22" a="1"/>
  <c r="L33" i="22" s="1"/>
  <c r="I49" i="22" a="1"/>
  <c r="I49" i="22" s="1"/>
  <c r="S47" i="22" a="1"/>
  <c r="S47" i="22" s="1"/>
  <c r="H46" i="22" a="1"/>
  <c r="H46" i="22" s="1"/>
  <c r="R44" i="22" a="1"/>
  <c r="R44" i="22" s="1"/>
  <c r="G43" i="22" a="1"/>
  <c r="G43" i="22" s="1"/>
  <c r="Q41" i="22" a="1"/>
  <c r="Q41" i="22" s="1"/>
  <c r="F40" i="22" a="1"/>
  <c r="F40" i="22" s="1"/>
  <c r="N38" i="22" a="1"/>
  <c r="N38" i="22" s="1"/>
  <c r="V36" i="22" a="1"/>
  <c r="V36" i="22" s="1"/>
  <c r="K35" i="22" a="1"/>
  <c r="K35" i="22" s="1"/>
  <c r="S33" i="22" a="1"/>
  <c r="S33" i="22" s="1"/>
  <c r="V47" i="22" a="1"/>
  <c r="V47" i="22" s="1"/>
  <c r="K46" i="22" a="1"/>
  <c r="K46" i="22" s="1"/>
  <c r="U44" i="22" a="1"/>
  <c r="U44" i="22" s="1"/>
  <c r="J43" i="22" a="1"/>
  <c r="J43" i="22" s="1"/>
  <c r="T41" i="22" a="1"/>
  <c r="T41" i="22" s="1"/>
  <c r="I40" i="22" a="1"/>
  <c r="I40" i="22" s="1"/>
  <c r="Q38" i="22" a="1"/>
  <c r="Q38" i="22" s="1"/>
  <c r="E37" i="22" a="1"/>
  <c r="E37" i="22" s="1"/>
  <c r="N35" i="22" a="1"/>
  <c r="N35" i="22" s="1"/>
  <c r="V33" i="22" a="1"/>
  <c r="V33" i="22" s="1"/>
  <c r="V50" i="22" a="1"/>
  <c r="V50" i="22" s="1"/>
  <c r="K49" i="22" a="1"/>
  <c r="K49" i="22" s="1"/>
  <c r="U47" i="22" a="1"/>
  <c r="U47" i="22" s="1"/>
  <c r="J46" i="22" a="1"/>
  <c r="J46" i="22" s="1"/>
  <c r="T44" i="22" a="1"/>
  <c r="T44" i="22" s="1"/>
  <c r="I43" i="22" a="1"/>
  <c r="I43" i="22" s="1"/>
  <c r="S41" i="22" a="1"/>
  <c r="S41" i="22" s="1"/>
  <c r="H40" i="22" a="1"/>
  <c r="H40" i="22" s="1"/>
  <c r="P38" i="22" a="1"/>
  <c r="P38" i="22" s="1"/>
  <c r="D37" i="22" a="1"/>
  <c r="D37" i="22" s="1"/>
  <c r="M35" i="22" a="1"/>
  <c r="M35" i="22" s="1"/>
  <c r="U33" i="22" a="1"/>
  <c r="U33" i="22" s="1"/>
  <c r="E91" i="21" a="1"/>
  <c r="E91" i="21" s="1"/>
  <c r="S89" i="21" a="1"/>
  <c r="S89" i="21" s="1"/>
  <c r="R13" i="26"/>
  <c r="U95" i="21" a="1"/>
  <c r="U95" i="21" s="1"/>
  <c r="W101" i="21" a="1"/>
  <c r="W101" i="21" s="1"/>
  <c r="P92" i="21" a="1"/>
  <c r="P92" i="21" s="1"/>
  <c r="R90" i="21" a="1"/>
  <c r="R90" i="21" s="1"/>
  <c r="T96" i="21" a="1"/>
  <c r="T96" i="21" s="1"/>
  <c r="V102" i="21" a="1"/>
  <c r="V102" i="21" s="1"/>
  <c r="G97" i="21" a="1"/>
  <c r="G97" i="21" s="1"/>
  <c r="V90" i="21" a="1"/>
  <c r="V90" i="21" s="1"/>
  <c r="C97" i="21" a="1"/>
  <c r="C97" i="21" s="1"/>
  <c r="E103" i="21" a="1"/>
  <c r="E103" i="21" s="1"/>
  <c r="T108" i="21" a="1"/>
  <c r="T108" i="21" s="1"/>
  <c r="D89" i="21" a="1"/>
  <c r="D89" i="21" s="1"/>
  <c r="C13" i="26"/>
  <c r="O90" i="21" a="1"/>
  <c r="O90" i="21" s="1"/>
  <c r="E92" i="21" a="1"/>
  <c r="E92" i="21" s="1"/>
  <c r="P93" i="21" a="1"/>
  <c r="P93" i="21" s="1"/>
  <c r="F95" i="21" a="1"/>
  <c r="F95" i="21" s="1"/>
  <c r="Q96" i="21" a="1"/>
  <c r="Q96" i="21" s="1"/>
  <c r="G98" i="21" a="1"/>
  <c r="G98" i="21" s="1"/>
  <c r="R99" i="21" a="1"/>
  <c r="R99" i="21" s="1"/>
  <c r="H101" i="21" a="1"/>
  <c r="H101" i="21" s="1"/>
  <c r="S102" i="21" a="1"/>
  <c r="S102" i="21" s="1"/>
  <c r="I104" i="21" a="1"/>
  <c r="I104" i="21" s="1"/>
  <c r="T105" i="21" a="1"/>
  <c r="T105" i="21" s="1"/>
  <c r="J107" i="21" a="1"/>
  <c r="J107" i="21" s="1"/>
  <c r="U108" i="21" a="1"/>
  <c r="U108" i="21" s="1"/>
  <c r="K110" i="21" a="1"/>
  <c r="K110" i="21" s="1"/>
  <c r="V111" i="21" a="1"/>
  <c r="V111" i="21" s="1"/>
  <c r="L113" i="21" a="1"/>
  <c r="L113" i="21" s="1"/>
  <c r="G101" i="22" a="1"/>
  <c r="G101" i="22" s="1"/>
  <c r="F110" i="21" a="1"/>
  <c r="F110" i="21" s="1"/>
  <c r="J111" i="22" a="1"/>
  <c r="J111" i="22" s="1"/>
  <c r="D90" i="21" a="1"/>
  <c r="D90" i="21" s="1"/>
  <c r="O91" i="21" a="1"/>
  <c r="O91" i="21" s="1"/>
  <c r="E93" i="21" a="1"/>
  <c r="E93" i="21" s="1"/>
  <c r="P94" i="21" a="1"/>
  <c r="P94" i="21" s="1"/>
  <c r="F96" i="21" a="1"/>
  <c r="F96" i="21" s="1"/>
  <c r="Q97" i="21" a="1"/>
  <c r="Q97" i="21" s="1"/>
  <c r="G99" i="21" a="1"/>
  <c r="G99" i="21" s="1"/>
  <c r="R100" i="21" a="1"/>
  <c r="R100" i="21" s="1"/>
  <c r="H102" i="21" a="1"/>
  <c r="H102" i="21" s="1"/>
  <c r="S103" i="21" a="1"/>
  <c r="S103" i="21" s="1"/>
  <c r="I105" i="21" a="1"/>
  <c r="I105" i="21" s="1"/>
  <c r="T106" i="21" a="1"/>
  <c r="T106" i="21" s="1"/>
  <c r="J108" i="21" a="1"/>
  <c r="J108" i="21" s="1"/>
  <c r="U109" i="21" a="1"/>
  <c r="U109" i="21" s="1"/>
  <c r="K111" i="21" a="1"/>
  <c r="K111" i="21" s="1"/>
  <c r="V112" i="21" a="1"/>
  <c r="V112" i="21" s="1"/>
  <c r="O110" i="22" a="1"/>
  <c r="O110" i="22" s="1"/>
  <c r="L108" i="21" a="1"/>
  <c r="L108" i="21" s="1"/>
  <c r="P112" i="21" a="1"/>
  <c r="P112" i="21" s="1"/>
  <c r="J89" i="21" a="1"/>
  <c r="J89" i="21" s="1"/>
  <c r="I13" i="26"/>
  <c r="U90" i="21" a="1"/>
  <c r="U90" i="21" s="1"/>
  <c r="K92" i="21" a="1"/>
  <c r="K92" i="21" s="1"/>
  <c r="V93" i="21" a="1"/>
  <c r="V93" i="21" s="1"/>
  <c r="L95" i="21" a="1"/>
  <c r="L95" i="21" s="1"/>
  <c r="W96" i="21" a="1"/>
  <c r="W96" i="21" s="1"/>
  <c r="M98" i="21" a="1"/>
  <c r="M98" i="21" s="1"/>
  <c r="C100" i="21" a="1"/>
  <c r="C100" i="21" s="1"/>
  <c r="N101" i="21" a="1"/>
  <c r="N101" i="21" s="1"/>
  <c r="D103" i="21" a="1"/>
  <c r="D103" i="21" s="1"/>
  <c r="O104" i="21" a="1"/>
  <c r="O104" i="21" s="1"/>
  <c r="E106" i="21" a="1"/>
  <c r="E106" i="21" s="1"/>
  <c r="P107" i="21" a="1"/>
  <c r="P107" i="21" s="1"/>
  <c r="F109" i="21" a="1"/>
  <c r="F109" i="21" s="1"/>
  <c r="Q110" i="21" a="1"/>
  <c r="Q110" i="21" s="1"/>
  <c r="G112" i="21" a="1"/>
  <c r="G112" i="21" s="1"/>
  <c r="R113" i="21" a="1"/>
  <c r="R113" i="21" s="1"/>
  <c r="F98" i="22" a="1"/>
  <c r="F98" i="22" s="1"/>
  <c r="D112" i="22" a="1"/>
  <c r="D112" i="22" s="1"/>
  <c r="C109" i="22" a="1"/>
  <c r="C109" i="22" s="1"/>
  <c r="M99" i="22" a="1"/>
  <c r="M99" i="22" s="1"/>
  <c r="T113" i="22" a="1"/>
  <c r="T113" i="22" s="1"/>
  <c r="S110" i="22" a="1"/>
  <c r="S110" i="22" s="1"/>
  <c r="N106" i="22" a="1"/>
  <c r="N106" i="22" s="1"/>
  <c r="O93" i="22" a="1"/>
  <c r="O93" i="22" s="1"/>
  <c r="P112" i="22" a="1"/>
  <c r="P112" i="22" s="1"/>
  <c r="O109" i="22" a="1"/>
  <c r="O109" i="22" s="1"/>
  <c r="S101" i="22" a="1"/>
  <c r="S101" i="22" s="1"/>
  <c r="K93" i="22" a="1"/>
  <c r="K93" i="22" s="1"/>
  <c r="I21" i="26"/>
  <c r="J89" i="22" a="1"/>
  <c r="J89" i="22" s="1"/>
  <c r="S112" i="22" a="1"/>
  <c r="S112" i="22" s="1"/>
  <c r="H111" i="22" a="1"/>
  <c r="H111" i="22" s="1"/>
  <c r="R109" i="22" a="1"/>
  <c r="R109" i="22" s="1"/>
  <c r="G108" i="22" a="1"/>
  <c r="G108" i="22" s="1"/>
  <c r="J102" i="22" a="1"/>
  <c r="J102" i="22" s="1"/>
  <c r="H96" i="22" a="1"/>
  <c r="H96" i="22" s="1"/>
  <c r="F90" i="22" a="1"/>
  <c r="F90" i="22" s="1"/>
  <c r="M113" i="22" a="1"/>
  <c r="M113" i="22" s="1"/>
  <c r="W111" i="22" a="1"/>
  <c r="W111" i="22" s="1"/>
  <c r="L110" i="22" a="1"/>
  <c r="L110" i="22" s="1"/>
  <c r="V108" i="22" a="1"/>
  <c r="V108" i="22" s="1"/>
  <c r="G105" i="22" a="1"/>
  <c r="G105" i="22" s="1"/>
  <c r="E99" i="22" a="1"/>
  <c r="E99" i="22" s="1"/>
  <c r="C93" i="22" a="1"/>
  <c r="C93" i="22" s="1"/>
  <c r="D107" i="22" a="1"/>
  <c r="D107" i="22" s="1"/>
  <c r="N105" i="22" a="1"/>
  <c r="N105" i="22" s="1"/>
  <c r="C104" i="22" a="1"/>
  <c r="C104" i="22" s="1"/>
  <c r="M102" i="22" a="1"/>
  <c r="M102" i="22" s="1"/>
  <c r="W100" i="22" a="1"/>
  <c r="W100" i="22" s="1"/>
  <c r="L99" i="22" a="1"/>
  <c r="L99" i="22" s="1"/>
  <c r="V97" i="22" a="1"/>
  <c r="V97" i="22" s="1"/>
  <c r="K96" i="22" a="1"/>
  <c r="K96" i="22" s="1"/>
  <c r="U94" i="22" a="1"/>
  <c r="U94" i="22" s="1"/>
  <c r="J93" i="22" a="1"/>
  <c r="J93" i="22" s="1"/>
  <c r="T91" i="22" a="1"/>
  <c r="T91" i="22" s="1"/>
  <c r="I90" i="22" a="1"/>
  <c r="I90" i="22" s="1"/>
  <c r="C107" i="22" a="1"/>
  <c r="C107" i="22" s="1"/>
  <c r="M105" i="22" a="1"/>
  <c r="M105" i="22" s="1"/>
  <c r="W103" i="22" a="1"/>
  <c r="W103" i="22" s="1"/>
  <c r="L102" i="22" a="1"/>
  <c r="L102" i="22" s="1"/>
  <c r="V100" i="22" a="1"/>
  <c r="V100" i="22" s="1"/>
  <c r="K99" i="22" a="1"/>
  <c r="K99" i="22" s="1"/>
  <c r="U97" i="22" a="1"/>
  <c r="U97" i="22" s="1"/>
  <c r="J96" i="22" a="1"/>
  <c r="J96" i="22" s="1"/>
  <c r="T94" i="22" a="1"/>
  <c r="T94" i="22" s="1"/>
  <c r="I93" i="22" a="1"/>
  <c r="I93" i="22" s="1"/>
  <c r="S91" i="22" a="1"/>
  <c r="S91" i="22" s="1"/>
  <c r="H90" i="22" a="1"/>
  <c r="H90" i="22" s="1"/>
  <c r="W106" i="22" a="1"/>
  <c r="W106" i="22" s="1"/>
  <c r="L105" i="22" a="1"/>
  <c r="L105" i="22" s="1"/>
  <c r="V103" i="22" a="1"/>
  <c r="V103" i="22" s="1"/>
  <c r="K102" i="22" a="1"/>
  <c r="K102" i="22" s="1"/>
  <c r="U100" i="22" a="1"/>
  <c r="U100" i="22" s="1"/>
  <c r="J99" i="22" a="1"/>
  <c r="J99" i="22" s="1"/>
  <c r="T97" i="22" a="1"/>
  <c r="T97" i="22" s="1"/>
  <c r="I96" i="22" a="1"/>
  <c r="I96" i="22" s="1"/>
  <c r="S94" i="22" a="1"/>
  <c r="S94" i="22" s="1"/>
  <c r="H93" i="22" a="1"/>
  <c r="H93" i="22" s="1"/>
  <c r="R91" i="22" a="1"/>
  <c r="R91" i="22" s="1"/>
  <c r="G90" i="22" a="1"/>
  <c r="G90" i="22" s="1"/>
  <c r="T161" i="21" a="1"/>
  <c r="T161" i="21" s="1"/>
  <c r="J151" i="21" a="1"/>
  <c r="J151" i="21" s="1"/>
  <c r="L157" i="21" a="1"/>
  <c r="L157" i="21" s="1"/>
  <c r="U148" i="21" a="1"/>
  <c r="U148" i="21" s="1"/>
  <c r="R147" i="21" a="1"/>
  <c r="R147" i="21" s="1"/>
  <c r="T153" i="21" a="1"/>
  <c r="T153" i="21" s="1"/>
  <c r="V159" i="21" a="1"/>
  <c r="V159" i="21" s="1"/>
  <c r="H157" i="21" a="1"/>
  <c r="H157" i="21" s="1"/>
  <c r="G150" i="21" a="1"/>
  <c r="G150" i="21" s="1"/>
  <c r="I156" i="21" a="1"/>
  <c r="I156" i="21" s="1"/>
  <c r="K162" i="21" a="1"/>
  <c r="K162" i="21" s="1"/>
  <c r="V163" i="21" a="1"/>
  <c r="V163" i="21" s="1"/>
  <c r="L165" i="21" a="1"/>
  <c r="L165" i="21" s="1"/>
  <c r="W166" i="21" a="1"/>
  <c r="W166" i="21" s="1"/>
  <c r="L169" i="21" a="1"/>
  <c r="L169" i="21" s="1"/>
  <c r="K14" i="26"/>
  <c r="L146" i="21" a="1"/>
  <c r="L146" i="21" s="1"/>
  <c r="W147" i="21" a="1"/>
  <c r="W147" i="21" s="1"/>
  <c r="M149" i="21" a="1"/>
  <c r="M149" i="21" s="1"/>
  <c r="C151" i="21" a="1"/>
  <c r="C151" i="21" s="1"/>
  <c r="N152" i="21" a="1"/>
  <c r="N152" i="21" s="1"/>
  <c r="D154" i="21" a="1"/>
  <c r="D154" i="21" s="1"/>
  <c r="O155" i="21" a="1"/>
  <c r="O155" i="21" s="1"/>
  <c r="E157" i="21" a="1"/>
  <c r="E157" i="21" s="1"/>
  <c r="O159" i="21" a="1"/>
  <c r="O159" i="21" s="1"/>
  <c r="P162" i="21" a="1"/>
  <c r="P162" i="21" s="1"/>
  <c r="Q165" i="21" a="1"/>
  <c r="Q165" i="21" s="1"/>
  <c r="R168" i="21" a="1"/>
  <c r="R168" i="21" s="1"/>
  <c r="K151" i="22" a="1"/>
  <c r="K151" i="22" s="1"/>
  <c r="T14" i="26"/>
  <c r="U146" i="21" a="1"/>
  <c r="U146" i="21" s="1"/>
  <c r="V149" i="21" a="1"/>
  <c r="V149" i="21" s="1"/>
  <c r="W152" i="21" a="1"/>
  <c r="W152" i="21" s="1"/>
  <c r="C156" i="21" a="1"/>
  <c r="C156" i="21" s="1"/>
  <c r="D159" i="21" a="1"/>
  <c r="D159" i="21" s="1"/>
  <c r="E162" i="21" a="1"/>
  <c r="E162" i="21" s="1"/>
  <c r="F165" i="21" a="1"/>
  <c r="F165" i="21" s="1"/>
  <c r="G168" i="21" a="1"/>
  <c r="G168" i="21" s="1"/>
  <c r="N166" i="22" a="1"/>
  <c r="N166" i="22" s="1"/>
  <c r="H148" i="21" a="1"/>
  <c r="H148" i="21" s="1"/>
  <c r="I151" i="21" a="1"/>
  <c r="I151" i="21" s="1"/>
  <c r="J154" i="21" a="1"/>
  <c r="J154" i="21" s="1"/>
  <c r="K157" i="21" a="1"/>
  <c r="K157" i="21" s="1"/>
  <c r="L160" i="21" a="1"/>
  <c r="L160" i="21" s="1"/>
  <c r="M163" i="21" a="1"/>
  <c r="M163" i="21" s="1"/>
  <c r="N166" i="21" a="1"/>
  <c r="N166" i="21" s="1"/>
  <c r="O169" i="21" a="1"/>
  <c r="O169" i="21" s="1"/>
  <c r="F170" i="22" a="1"/>
  <c r="F170" i="22" s="1"/>
  <c r="C151" i="22" a="1"/>
  <c r="C151" i="22" s="1"/>
  <c r="H158" i="22" a="1"/>
  <c r="H158" i="22" s="1"/>
  <c r="G165" i="22" a="1"/>
  <c r="G165" i="22" s="1"/>
  <c r="H22" i="26"/>
  <c r="I146" i="22" a="1"/>
  <c r="I146" i="22" s="1"/>
  <c r="G168" i="22" a="1"/>
  <c r="G168" i="22" s="1"/>
  <c r="F165" i="22" a="1"/>
  <c r="F165" i="22" s="1"/>
  <c r="H159" i="22" a="1"/>
  <c r="H159" i="22" s="1"/>
  <c r="F153" i="22" a="1"/>
  <c r="F153" i="22" s="1"/>
  <c r="D147" i="22" a="1"/>
  <c r="D147" i="22" s="1"/>
  <c r="T166" i="22" a="1"/>
  <c r="T166" i="22" s="1"/>
  <c r="N156" i="22" a="1"/>
  <c r="N156" i="22" s="1"/>
  <c r="S170" i="22" a="1"/>
  <c r="S170" i="22" s="1"/>
  <c r="K164" i="22" a="1"/>
  <c r="K164" i="22" s="1"/>
  <c r="G152" i="22" a="1"/>
  <c r="G152" i="22" s="1"/>
  <c r="L161" i="22" a="1"/>
  <c r="L161" i="22" s="1"/>
  <c r="J155" i="22" a="1"/>
  <c r="J155" i="22" s="1"/>
  <c r="H149" i="22" a="1"/>
  <c r="H149" i="22" s="1"/>
  <c r="C161" i="22" a="1"/>
  <c r="C161" i="22" s="1"/>
  <c r="V154" i="22" a="1"/>
  <c r="V154" i="22" s="1"/>
  <c r="T148" i="22" a="1"/>
  <c r="T148" i="22" s="1"/>
  <c r="V209" i="21" a="1"/>
  <c r="V209" i="21" s="1"/>
  <c r="N205" i="21" a="1"/>
  <c r="N205" i="21" s="1"/>
  <c r="I210" i="21" a="1"/>
  <c r="I210" i="21" s="1"/>
  <c r="M203" i="21" a="1"/>
  <c r="M203" i="21" s="1"/>
  <c r="L15" i="26"/>
  <c r="O209" i="21" a="1"/>
  <c r="O209" i="21" s="1"/>
  <c r="Q215" i="21" a="1"/>
  <c r="Q215" i="21" s="1"/>
  <c r="S221" i="21" a="1"/>
  <c r="S221" i="21" s="1"/>
  <c r="U227" i="21" a="1"/>
  <c r="U227" i="21" s="1"/>
  <c r="E204" i="21" a="1"/>
  <c r="E204" i="21" s="1"/>
  <c r="G210" i="21" a="1"/>
  <c r="G210" i="21" s="1"/>
  <c r="I216" i="21" a="1"/>
  <c r="I216" i="21" s="1"/>
  <c r="K222" i="21" a="1"/>
  <c r="K222" i="21" s="1"/>
  <c r="O225" i="22" a="1"/>
  <c r="O225" i="22" s="1"/>
  <c r="L210" i="21" a="1"/>
  <c r="L210" i="21" s="1"/>
  <c r="P222" i="21" a="1"/>
  <c r="P222" i="21" s="1"/>
  <c r="C203" i="22" a="1"/>
  <c r="C203" i="22" s="1"/>
  <c r="B23" i="26"/>
  <c r="S203" i="22" a="1"/>
  <c r="S203" i="22" s="1"/>
  <c r="R23" i="26"/>
  <c r="I23" i="26"/>
  <c r="J203" i="22" a="1"/>
  <c r="J203" i="22" s="1"/>
  <c r="W220" i="22" a="1"/>
  <c r="W220" i="22" s="1"/>
  <c r="S204" i="22" a="1"/>
  <c r="S204" i="22" s="1"/>
  <c r="C207" i="22" a="1"/>
  <c r="C207" i="22" s="1"/>
  <c r="E37" i="21" a="1"/>
  <c r="E37" i="21" s="1"/>
  <c r="J36" i="21" a="1"/>
  <c r="J36" i="21" s="1"/>
  <c r="O35" i="21" a="1"/>
  <c r="O35" i="21" s="1"/>
  <c r="T34" i="21" a="1"/>
  <c r="T34" i="21" s="1"/>
  <c r="D34" i="21" a="1"/>
  <c r="D34" i="21" s="1"/>
  <c r="I33" i="21" a="1"/>
  <c r="I33" i="21" s="1"/>
  <c r="O38" i="21" a="1"/>
  <c r="O38" i="21" s="1"/>
  <c r="T37" i="21" a="1"/>
  <c r="T37" i="21" s="1"/>
  <c r="D37" i="21" a="1"/>
  <c r="D37" i="21" s="1"/>
  <c r="I36" i="21" a="1"/>
  <c r="I36" i="21" s="1"/>
  <c r="N35" i="21" a="1"/>
  <c r="N35" i="21" s="1"/>
  <c r="S34" i="21" a="1"/>
  <c r="S34" i="21" s="1"/>
  <c r="C34" i="21" a="1"/>
  <c r="C34" i="21" s="1"/>
  <c r="H33" i="21" a="1"/>
  <c r="H33" i="21" s="1"/>
  <c r="Q39" i="21" a="1"/>
  <c r="Q39" i="21" s="1"/>
  <c r="V38" i="21" a="1"/>
  <c r="V38" i="21" s="1"/>
  <c r="F38" i="21" a="1"/>
  <c r="F38" i="21" s="1"/>
  <c r="K37" i="21" a="1"/>
  <c r="K37" i="21" s="1"/>
  <c r="P36" i="21" a="1"/>
  <c r="P36" i="21" s="1"/>
  <c r="U35" i="21" a="1"/>
  <c r="U35" i="21" s="1"/>
  <c r="E35" i="21" a="1"/>
  <c r="E35" i="21" s="1"/>
  <c r="J34" i="21" a="1"/>
  <c r="J34" i="21" s="1"/>
  <c r="O33" i="21" a="1"/>
  <c r="O33" i="21" s="1"/>
  <c r="U20" i="26"/>
  <c r="V32" i="22" a="1"/>
  <c r="V32" i="22" s="1"/>
  <c r="E20" i="26"/>
  <c r="F32" i="22" a="1"/>
  <c r="F32" i="22" s="1"/>
  <c r="J56" i="22" a="1"/>
  <c r="J56" i="22" s="1"/>
  <c r="O55" i="22" a="1"/>
  <c r="O55" i="22" s="1"/>
  <c r="T54" i="22" a="1"/>
  <c r="T54" i="22" s="1"/>
  <c r="D54" i="22" a="1"/>
  <c r="D54" i="22" s="1"/>
  <c r="I53" i="22" a="1"/>
  <c r="I53" i="22" s="1"/>
  <c r="N52" i="22" a="1"/>
  <c r="N52" i="22" s="1"/>
  <c r="S51" i="22" a="1"/>
  <c r="S51" i="22" s="1"/>
  <c r="W50" i="22" a="1"/>
  <c r="W50" i="22" s="1"/>
  <c r="V49" i="22" a="1"/>
  <c r="V49" i="22" s="1"/>
  <c r="K48" i="22" a="1"/>
  <c r="K48" i="22" s="1"/>
  <c r="T20" i="26"/>
  <c r="U32" i="22" a="1"/>
  <c r="U32" i="22" s="1"/>
  <c r="D20" i="26"/>
  <c r="E32" i="22" a="1"/>
  <c r="E32" i="22" s="1"/>
  <c r="I56" i="22" a="1"/>
  <c r="I56" i="22" s="1"/>
  <c r="N55" i="22" a="1"/>
  <c r="N55" i="22" s="1"/>
  <c r="S54" i="22" a="1"/>
  <c r="S54" i="22" s="1"/>
  <c r="C54" i="22" a="1"/>
  <c r="C54" i="22" s="1"/>
  <c r="H53" i="22" a="1"/>
  <c r="H53" i="22" s="1"/>
  <c r="M52" i="22" a="1"/>
  <c r="M52" i="22" s="1"/>
  <c r="R51" i="22" a="1"/>
  <c r="R51" i="22" s="1"/>
  <c r="U50" i="22" a="1"/>
  <c r="U50" i="22" s="1"/>
  <c r="T49" i="22" a="1"/>
  <c r="T49" i="22" s="1"/>
  <c r="G48" i="22" a="1"/>
  <c r="G48" i="22" s="1"/>
  <c r="O20" i="26"/>
  <c r="P32" i="22" a="1"/>
  <c r="P32" i="22" s="1"/>
  <c r="T56" i="22" a="1"/>
  <c r="T56" i="22" s="1"/>
  <c r="D56" i="22" a="1"/>
  <c r="D56" i="22" s="1"/>
  <c r="I55" i="22" a="1"/>
  <c r="I55" i="22" s="1"/>
  <c r="N54" i="22" a="1"/>
  <c r="N54" i="22" s="1"/>
  <c r="S53" i="22" a="1"/>
  <c r="S53" i="22" s="1"/>
  <c r="C53" i="22" a="1"/>
  <c r="C53" i="22" s="1"/>
  <c r="H52" i="22" a="1"/>
  <c r="H52" i="22" s="1"/>
  <c r="M51" i="22" a="1"/>
  <c r="M51" i="22" s="1"/>
  <c r="O50" i="22" a="1"/>
  <c r="O50" i="22" s="1"/>
  <c r="J49" i="22" a="1"/>
  <c r="J49" i="22" s="1"/>
  <c r="H47" i="22" a="1"/>
  <c r="H47" i="22" s="1"/>
  <c r="N20" i="26"/>
  <c r="O32" i="22" a="1"/>
  <c r="O32" i="22" s="1"/>
  <c r="S56" i="22" a="1"/>
  <c r="S56" i="22" s="1"/>
  <c r="C56" i="22" a="1"/>
  <c r="C56" i="22" s="1"/>
  <c r="H55" i="22" a="1"/>
  <c r="H55" i="22" s="1"/>
  <c r="M54" i="22" a="1"/>
  <c r="M54" i="22" s="1"/>
  <c r="R53" i="22" a="1"/>
  <c r="R53" i="22" s="1"/>
  <c r="W52" i="22" a="1"/>
  <c r="W52" i="22" s="1"/>
  <c r="G52" i="22" a="1"/>
  <c r="G52" i="22" s="1"/>
  <c r="L51" i="22" a="1"/>
  <c r="L51" i="22" s="1"/>
  <c r="M50" i="22" a="1"/>
  <c r="M50" i="22" s="1"/>
  <c r="H49" i="22" a="1"/>
  <c r="H49" i="22" s="1"/>
  <c r="D47" i="22" a="1"/>
  <c r="D47" i="22" s="1"/>
  <c r="N45" i="22" a="1"/>
  <c r="N45" i="22" s="1"/>
  <c r="S44" i="22" a="1"/>
  <c r="S44" i="22" s="1"/>
  <c r="C44" i="22" a="1"/>
  <c r="C44" i="22" s="1"/>
  <c r="H43" i="22" a="1"/>
  <c r="H43" i="22" s="1"/>
  <c r="M42" i="22" a="1"/>
  <c r="M42" i="22" s="1"/>
  <c r="R41" i="22" a="1"/>
  <c r="R41" i="22" s="1"/>
  <c r="W40" i="22" a="1"/>
  <c r="W40" i="22" s="1"/>
  <c r="G40" i="22" a="1"/>
  <c r="G40" i="22" s="1"/>
  <c r="K39" i="22" a="1"/>
  <c r="K39" i="22" s="1"/>
  <c r="G38" i="22" a="1"/>
  <c r="G38" i="22" s="1"/>
  <c r="O36" i="22" a="1"/>
  <c r="O36" i="22" s="1"/>
  <c r="T34" i="22" a="1"/>
  <c r="T34" i="22" s="1"/>
  <c r="H33" i="22" a="1"/>
  <c r="H33" i="22" s="1"/>
  <c r="E49" i="22" a="1"/>
  <c r="E49" i="22" s="1"/>
  <c r="O47" i="22" a="1"/>
  <c r="O47" i="22" s="1"/>
  <c r="D46" i="22" a="1"/>
  <c r="D46" i="22" s="1"/>
  <c r="N44" i="22" a="1"/>
  <c r="N44" i="22" s="1"/>
  <c r="C43" i="22" a="1"/>
  <c r="C43" i="22" s="1"/>
  <c r="M41" i="22" a="1"/>
  <c r="M41" i="22" s="1"/>
  <c r="V39" i="22" a="1"/>
  <c r="V39" i="22" s="1"/>
  <c r="J38" i="22" a="1"/>
  <c r="J38" i="22" s="1"/>
  <c r="R36" i="22" a="1"/>
  <c r="R36" i="22" s="1"/>
  <c r="G35" i="22" a="1"/>
  <c r="G35" i="22" s="1"/>
  <c r="O33" i="22" a="1"/>
  <c r="O33" i="22" s="1"/>
  <c r="R47" i="22" a="1"/>
  <c r="R47" i="22" s="1"/>
  <c r="G46" i="22" a="1"/>
  <c r="G46" i="22" s="1"/>
  <c r="Q44" i="22" a="1"/>
  <c r="Q44" i="22" s="1"/>
  <c r="F43" i="22" a="1"/>
  <c r="F43" i="22" s="1"/>
  <c r="P41" i="22" a="1"/>
  <c r="P41" i="22" s="1"/>
  <c r="E40" i="22" a="1"/>
  <c r="E40" i="22" s="1"/>
  <c r="M38" i="22" a="1"/>
  <c r="M38" i="22" s="1"/>
  <c r="U36" i="22" a="1"/>
  <c r="U36" i="22" s="1"/>
  <c r="J35" i="22" a="1"/>
  <c r="J35" i="22" s="1"/>
  <c r="R33" i="22" a="1"/>
  <c r="R33" i="22" s="1"/>
  <c r="R50" i="22" a="1"/>
  <c r="R50" i="22" s="1"/>
  <c r="G49" i="22" a="1"/>
  <c r="G49" i="22" s="1"/>
  <c r="Q47" i="22" a="1"/>
  <c r="Q47" i="22" s="1"/>
  <c r="F46" i="22" a="1"/>
  <c r="F46" i="22" s="1"/>
  <c r="P44" i="22" a="1"/>
  <c r="P44" i="22" s="1"/>
  <c r="E43" i="22" a="1"/>
  <c r="E43" i="22" s="1"/>
  <c r="O41" i="22" a="1"/>
  <c r="O41" i="22" s="1"/>
  <c r="D40" i="22" a="1"/>
  <c r="D40" i="22" s="1"/>
  <c r="L38" i="22" a="1"/>
  <c r="L38" i="22" s="1"/>
  <c r="T36" i="22" a="1"/>
  <c r="T36" i="22" s="1"/>
  <c r="I35" i="22" a="1"/>
  <c r="I35" i="22" s="1"/>
  <c r="Q33" i="22" a="1"/>
  <c r="Q33" i="22" s="1"/>
  <c r="K93" i="21" a="1"/>
  <c r="K93" i="21" s="1"/>
  <c r="N90" i="21" a="1"/>
  <c r="N90" i="21" s="1"/>
  <c r="P96" i="21" a="1"/>
  <c r="P96" i="21" s="1"/>
  <c r="R102" i="21" a="1"/>
  <c r="R102" i="21" s="1"/>
  <c r="F94" i="21" a="1"/>
  <c r="F94" i="21" s="1"/>
  <c r="M91" i="21" a="1"/>
  <c r="M91" i="21" s="1"/>
  <c r="O97" i="21" a="1"/>
  <c r="O97" i="21" s="1"/>
  <c r="Q103" i="21" a="1"/>
  <c r="Q103" i="21" s="1"/>
  <c r="M99" i="21" a="1"/>
  <c r="M99" i="21" s="1"/>
  <c r="Q91" i="21" a="1"/>
  <c r="Q91" i="21" s="1"/>
  <c r="S97" i="21" a="1"/>
  <c r="S97" i="21" s="1"/>
  <c r="U103" i="21" a="1"/>
  <c r="U103" i="21" s="1"/>
  <c r="K109" i="21" a="1"/>
  <c r="K109" i="21" s="1"/>
  <c r="G13" i="26"/>
  <c r="H89" i="21" a="1"/>
  <c r="H89" i="21" s="1"/>
  <c r="S90" i="21" a="1"/>
  <c r="S90" i="21" s="1"/>
  <c r="I92" i="21" a="1"/>
  <c r="I92" i="21" s="1"/>
  <c r="T93" i="21" a="1"/>
  <c r="T93" i="21" s="1"/>
  <c r="J95" i="21" a="1"/>
  <c r="J95" i="21" s="1"/>
  <c r="U96" i="21" a="1"/>
  <c r="U96" i="21" s="1"/>
  <c r="K98" i="21" a="1"/>
  <c r="K98" i="21" s="1"/>
  <c r="V99" i="21" a="1"/>
  <c r="V99" i="21" s="1"/>
  <c r="L101" i="21" a="1"/>
  <c r="L101" i="21" s="1"/>
  <c r="W102" i="21" a="1"/>
  <c r="W102" i="21" s="1"/>
  <c r="M104" i="21" a="1"/>
  <c r="M104" i="21" s="1"/>
  <c r="C106" i="21" a="1"/>
  <c r="C106" i="21" s="1"/>
  <c r="N107" i="21" a="1"/>
  <c r="N107" i="21" s="1"/>
  <c r="D109" i="21" a="1"/>
  <c r="D109" i="21" s="1"/>
  <c r="O110" i="21" a="1"/>
  <c r="O110" i="21" s="1"/>
  <c r="E112" i="21" a="1"/>
  <c r="E112" i="21" s="1"/>
  <c r="P113" i="21" a="1"/>
  <c r="P113" i="21" s="1"/>
  <c r="E95" i="22" a="1"/>
  <c r="E95" i="22" s="1"/>
  <c r="N110" i="21" a="1"/>
  <c r="N110" i="21" s="1"/>
  <c r="I108" i="22" a="1"/>
  <c r="I108" i="22" s="1"/>
  <c r="H90" i="21" a="1"/>
  <c r="H90" i="21" s="1"/>
  <c r="S91" i="21" a="1"/>
  <c r="S91" i="21" s="1"/>
  <c r="I93" i="21" a="1"/>
  <c r="I93" i="21" s="1"/>
  <c r="T94" i="21" a="1"/>
  <c r="T94" i="21" s="1"/>
  <c r="J96" i="21" a="1"/>
  <c r="J96" i="21" s="1"/>
  <c r="U97" i="21" a="1"/>
  <c r="U97" i="21" s="1"/>
  <c r="K99" i="21" a="1"/>
  <c r="K99" i="21" s="1"/>
  <c r="V100" i="21" a="1"/>
  <c r="V100" i="21" s="1"/>
  <c r="L102" i="21" a="1"/>
  <c r="L102" i="21" s="1"/>
  <c r="W103" i="21" a="1"/>
  <c r="W103" i="21" s="1"/>
  <c r="M105" i="21" a="1"/>
  <c r="M105" i="21" s="1"/>
  <c r="C107" i="21" a="1"/>
  <c r="C107" i="21" s="1"/>
  <c r="N108" i="21" a="1"/>
  <c r="N108" i="21" s="1"/>
  <c r="D110" i="21" a="1"/>
  <c r="D110" i="21" s="1"/>
  <c r="O111" i="21" a="1"/>
  <c r="O111" i="21" s="1"/>
  <c r="E113" i="21" a="1"/>
  <c r="E113" i="21" s="1"/>
  <c r="D109" i="22" a="1"/>
  <c r="D109" i="22" s="1"/>
  <c r="C109" i="21" a="1"/>
  <c r="C109" i="21" s="1"/>
  <c r="G113" i="21" a="1"/>
  <c r="G113" i="21" s="1"/>
  <c r="N89" i="21" a="1"/>
  <c r="N89" i="21" s="1"/>
  <c r="M13" i="26"/>
  <c r="D91" i="21" a="1"/>
  <c r="D91" i="21" s="1"/>
  <c r="O92" i="21" a="1"/>
  <c r="O92" i="21" s="1"/>
  <c r="E94" i="21" a="1"/>
  <c r="E94" i="21" s="1"/>
  <c r="P95" i="21" a="1"/>
  <c r="P95" i="21" s="1"/>
  <c r="F97" i="21" a="1"/>
  <c r="F97" i="21" s="1"/>
  <c r="Q98" i="21" a="1"/>
  <c r="Q98" i="21" s="1"/>
  <c r="G100" i="21" a="1"/>
  <c r="G100" i="21" s="1"/>
  <c r="R101" i="21" a="1"/>
  <c r="R101" i="21" s="1"/>
  <c r="H103" i="21" a="1"/>
  <c r="H103" i="21" s="1"/>
  <c r="S104" i="21" a="1"/>
  <c r="S104" i="21" s="1"/>
  <c r="I106" i="21" a="1"/>
  <c r="I106" i="21" s="1"/>
  <c r="T107" i="21" a="1"/>
  <c r="T107" i="21" s="1"/>
  <c r="J109" i="21" a="1"/>
  <c r="J109" i="21" s="1"/>
  <c r="U110" i="21" a="1"/>
  <c r="U110" i="21" s="1"/>
  <c r="K112" i="21" a="1"/>
  <c r="K112" i="21" s="1"/>
  <c r="V113" i="21" a="1"/>
  <c r="V113" i="21" s="1"/>
  <c r="S89" i="22" a="1"/>
  <c r="S89" i="22" s="1"/>
  <c r="R21" i="26"/>
  <c r="Q111" i="22" a="1"/>
  <c r="Q111" i="22" s="1"/>
  <c r="P108" i="22" a="1"/>
  <c r="P108" i="22" s="1"/>
  <c r="W97" i="22" a="1"/>
  <c r="W97" i="22" s="1"/>
  <c r="L113" i="22" a="1"/>
  <c r="L113" i="22" s="1"/>
  <c r="K110" i="22" a="1"/>
  <c r="K110" i="22" s="1"/>
  <c r="C105" i="22" a="1"/>
  <c r="C105" i="22" s="1"/>
  <c r="N90" i="22" a="1"/>
  <c r="N90" i="22" s="1"/>
  <c r="H112" i="22" a="1"/>
  <c r="H112" i="22" s="1"/>
  <c r="G109" i="22" a="1"/>
  <c r="G109" i="22" s="1"/>
  <c r="H100" i="22" a="1"/>
  <c r="H100" i="22" s="1"/>
  <c r="P92" i="22" a="1"/>
  <c r="P92" i="22" s="1"/>
  <c r="E21" i="26"/>
  <c r="F89" i="22" a="1"/>
  <c r="F89" i="22" s="1"/>
  <c r="O112" i="22" a="1"/>
  <c r="O112" i="22" s="1"/>
  <c r="D111" i="22" a="1"/>
  <c r="D111" i="22" s="1"/>
  <c r="N109" i="22" a="1"/>
  <c r="N109" i="22" s="1"/>
  <c r="Q107" i="22" a="1"/>
  <c r="Q107" i="22" s="1"/>
  <c r="O101" i="22" a="1"/>
  <c r="O101" i="22" s="1"/>
  <c r="M95" i="22" a="1"/>
  <c r="M95" i="22" s="1"/>
  <c r="U89" i="22" a="1"/>
  <c r="U89" i="22" s="1"/>
  <c r="T21" i="26"/>
  <c r="I113" i="22" a="1"/>
  <c r="I113" i="22" s="1"/>
  <c r="S111" i="22" a="1"/>
  <c r="S111" i="22" s="1"/>
  <c r="H110" i="22" a="1"/>
  <c r="H110" i="22" s="1"/>
  <c r="R108" i="22" a="1"/>
  <c r="R108" i="22" s="1"/>
  <c r="L104" i="22" a="1"/>
  <c r="L104" i="22" s="1"/>
  <c r="J98" i="22" a="1"/>
  <c r="J98" i="22" s="1"/>
  <c r="H92" i="22" a="1"/>
  <c r="H92" i="22" s="1"/>
  <c r="U106" i="22" a="1"/>
  <c r="U106" i="22" s="1"/>
  <c r="J105" i="22" a="1"/>
  <c r="J105" i="22" s="1"/>
  <c r="T103" i="22" a="1"/>
  <c r="T103" i="22" s="1"/>
  <c r="I102" i="22" a="1"/>
  <c r="I102" i="22" s="1"/>
  <c r="S100" i="22" a="1"/>
  <c r="S100" i="22" s="1"/>
  <c r="H99" i="22" a="1"/>
  <c r="H99" i="22" s="1"/>
  <c r="R97" i="22" a="1"/>
  <c r="R97" i="22" s="1"/>
  <c r="G96" i="22" a="1"/>
  <c r="G96" i="22" s="1"/>
  <c r="Q94" i="22" a="1"/>
  <c r="Q94" i="22" s="1"/>
  <c r="F93" i="22" a="1"/>
  <c r="F93" i="22" s="1"/>
  <c r="P91" i="22" a="1"/>
  <c r="P91" i="22" s="1"/>
  <c r="E90" i="22" a="1"/>
  <c r="E90" i="22" s="1"/>
  <c r="T106" i="22" a="1"/>
  <c r="T106" i="22" s="1"/>
  <c r="I105" i="22" a="1"/>
  <c r="I105" i="22" s="1"/>
  <c r="S103" i="22" a="1"/>
  <c r="S103" i="22" s="1"/>
  <c r="H102" i="22" a="1"/>
  <c r="H102" i="22" s="1"/>
  <c r="R100" i="22" a="1"/>
  <c r="R100" i="22" s="1"/>
  <c r="G99" i="22" a="1"/>
  <c r="G99" i="22" s="1"/>
  <c r="Q97" i="22" a="1"/>
  <c r="Q97" i="22" s="1"/>
  <c r="F96" i="22" a="1"/>
  <c r="F96" i="22" s="1"/>
  <c r="P94" i="22" a="1"/>
  <c r="P94" i="22" s="1"/>
  <c r="E93" i="22" a="1"/>
  <c r="E93" i="22" s="1"/>
  <c r="O91" i="22" a="1"/>
  <c r="O91" i="22" s="1"/>
  <c r="D90" i="22" a="1"/>
  <c r="D90" i="22" s="1"/>
  <c r="S106" i="22" a="1"/>
  <c r="S106" i="22" s="1"/>
  <c r="H105" i="22" a="1"/>
  <c r="H105" i="22" s="1"/>
  <c r="R103" i="22" a="1"/>
  <c r="R103" i="22" s="1"/>
  <c r="G102" i="22" a="1"/>
  <c r="G102" i="22" s="1"/>
  <c r="Q100" i="22" a="1"/>
  <c r="Q100" i="22" s="1"/>
  <c r="F99" i="22" a="1"/>
  <c r="F99" i="22" s="1"/>
  <c r="P97" i="22" a="1"/>
  <c r="P97" i="22" s="1"/>
  <c r="E96" i="22" a="1"/>
  <c r="E96" i="22" s="1"/>
  <c r="O94" i="22" a="1"/>
  <c r="O94" i="22" s="1"/>
  <c r="D93" i="22" a="1"/>
  <c r="D93" i="22" s="1"/>
  <c r="N91" i="22" a="1"/>
  <c r="N91" i="22" s="1"/>
  <c r="C90" i="22" a="1"/>
  <c r="C90" i="22" s="1"/>
  <c r="B14" i="26"/>
  <c r="C146" i="21" a="1"/>
  <c r="C146" i="21" s="1"/>
  <c r="E152" i="21" a="1"/>
  <c r="E152" i="21" s="1"/>
  <c r="G158" i="21" a="1"/>
  <c r="G158" i="21" s="1"/>
  <c r="F151" i="21" a="1"/>
  <c r="F151" i="21" s="1"/>
  <c r="M148" i="21" a="1"/>
  <c r="M148" i="21" s="1"/>
  <c r="O154" i="21" a="1"/>
  <c r="O154" i="21" s="1"/>
  <c r="Q160" i="21" a="1"/>
  <c r="Q160" i="21" s="1"/>
  <c r="N159" i="21" a="1"/>
  <c r="N159" i="21" s="1"/>
  <c r="W150" i="21" a="1"/>
  <c r="W150" i="21" s="1"/>
  <c r="D157" i="21" a="1"/>
  <c r="D157" i="21" s="1"/>
  <c r="O162" i="21" a="1"/>
  <c r="O162" i="21" s="1"/>
  <c r="E164" i="21" a="1"/>
  <c r="E164" i="21" s="1"/>
  <c r="P165" i="21" a="1"/>
  <c r="P165" i="21" s="1"/>
  <c r="F167" i="21" a="1"/>
  <c r="F167" i="21" s="1"/>
  <c r="T169" i="21" a="1"/>
  <c r="T169" i="21" s="1"/>
  <c r="P146" i="21" a="1"/>
  <c r="P146" i="21" s="1"/>
  <c r="O14" i="26"/>
  <c r="F148" i="21" a="1"/>
  <c r="F148" i="21" s="1"/>
  <c r="Q149" i="21" a="1"/>
  <c r="Q149" i="21" s="1"/>
  <c r="G151" i="21" a="1"/>
  <c r="G151" i="21" s="1"/>
  <c r="R152" i="21" a="1"/>
  <c r="R152" i="21" s="1"/>
  <c r="H154" i="21" a="1"/>
  <c r="H154" i="21" s="1"/>
  <c r="S155" i="21" a="1"/>
  <c r="S155" i="21" s="1"/>
  <c r="I157" i="21" a="1"/>
  <c r="I157" i="21" s="1"/>
  <c r="S159" i="21" a="1"/>
  <c r="S159" i="21" s="1"/>
  <c r="T162" i="21" a="1"/>
  <c r="T162" i="21" s="1"/>
  <c r="U165" i="21" a="1"/>
  <c r="U165" i="21" s="1"/>
  <c r="V168" i="21" a="1"/>
  <c r="V168" i="21" s="1"/>
  <c r="E168" i="21" a="1"/>
  <c r="E168" i="21" s="1"/>
  <c r="D147" i="21" a="1"/>
  <c r="D147" i="21" s="1"/>
  <c r="E150" i="21" a="1"/>
  <c r="E150" i="21" s="1"/>
  <c r="F153" i="21" a="1"/>
  <c r="F153" i="21" s="1"/>
  <c r="G156" i="21" a="1"/>
  <c r="G156" i="21" s="1"/>
  <c r="H159" i="21" a="1"/>
  <c r="H159" i="21" s="1"/>
  <c r="I162" i="21" a="1"/>
  <c r="I162" i="21" s="1"/>
  <c r="J165" i="21" a="1"/>
  <c r="J165" i="21" s="1"/>
  <c r="K168" i="21" a="1"/>
  <c r="K168" i="21" s="1"/>
  <c r="D162" i="22" a="1"/>
  <c r="D162" i="22" s="1"/>
  <c r="L148" i="21" a="1"/>
  <c r="L148" i="21" s="1"/>
  <c r="M151" i="21" a="1"/>
  <c r="M151" i="21" s="1"/>
  <c r="N154" i="21" a="1"/>
  <c r="N154" i="21" s="1"/>
  <c r="O157" i="21" a="1"/>
  <c r="O157" i="21" s="1"/>
  <c r="P160" i="21" a="1"/>
  <c r="P160" i="21" s="1"/>
  <c r="Q163" i="21" a="1"/>
  <c r="Q163" i="21" s="1"/>
  <c r="R166" i="21" a="1"/>
  <c r="R166" i="21" s="1"/>
  <c r="S169" i="21" a="1"/>
  <c r="S169" i="21" s="1"/>
  <c r="K169" i="22" a="1"/>
  <c r="K169" i="22" s="1"/>
  <c r="M149" i="22" a="1"/>
  <c r="M149" i="22" s="1"/>
  <c r="R156" i="22" a="1"/>
  <c r="R156" i="22" s="1"/>
  <c r="W163" i="22" a="1"/>
  <c r="W163" i="22" s="1"/>
  <c r="D22" i="26"/>
  <c r="E146" i="22" a="1"/>
  <c r="E146" i="22" s="1"/>
  <c r="C168" i="22" a="1"/>
  <c r="C168" i="22" s="1"/>
  <c r="W164" i="22" a="1"/>
  <c r="W164" i="22" s="1"/>
  <c r="U158" i="22" a="1"/>
  <c r="U158" i="22" s="1"/>
  <c r="S152" i="22" a="1"/>
  <c r="S152" i="22" s="1"/>
  <c r="B22" i="26"/>
  <c r="C146" i="22" a="1"/>
  <c r="C146" i="22" s="1"/>
  <c r="P166" i="22" a="1"/>
  <c r="P166" i="22" s="1"/>
  <c r="F156" i="22" a="1"/>
  <c r="F156" i="22" s="1"/>
  <c r="O170" i="22" a="1"/>
  <c r="O170" i="22" s="1"/>
  <c r="C164" i="22" a="1"/>
  <c r="C164" i="22" s="1"/>
  <c r="T151" i="22" a="1"/>
  <c r="T151" i="22" s="1"/>
  <c r="H161" i="22" a="1"/>
  <c r="H161" i="22" s="1"/>
  <c r="F155" i="22" a="1"/>
  <c r="F155" i="22" s="1"/>
  <c r="D149" i="22" a="1"/>
  <c r="D149" i="22" s="1"/>
  <c r="T160" i="22" a="1"/>
  <c r="T160" i="22" s="1"/>
  <c r="R154" i="22" a="1"/>
  <c r="R154" i="22" s="1"/>
  <c r="P148" i="22" a="1"/>
  <c r="P148" i="22" s="1"/>
  <c r="Q210" i="21" a="1"/>
  <c r="Q210" i="21" s="1"/>
  <c r="I206" i="21" a="1"/>
  <c r="I206" i="21" s="1"/>
  <c r="D211" i="21" a="1"/>
  <c r="D211" i="21" s="1"/>
  <c r="P15" i="26"/>
  <c r="Q203" i="21" a="1"/>
  <c r="Q203" i="21" s="1"/>
  <c r="S209" i="21" a="1"/>
  <c r="S209" i="21" s="1"/>
  <c r="U215" i="21" a="1"/>
  <c r="U215" i="21" s="1"/>
  <c r="W221" i="21" a="1"/>
  <c r="W221" i="21" s="1"/>
  <c r="U203" i="22" a="1"/>
  <c r="U203" i="22" s="1"/>
  <c r="T23" i="26"/>
  <c r="I204" i="21" a="1"/>
  <c r="I204" i="21" s="1"/>
  <c r="K210" i="21" a="1"/>
  <c r="K210" i="21" s="1"/>
  <c r="M216" i="21" a="1"/>
  <c r="M216" i="21" s="1"/>
  <c r="O222" i="21" a="1"/>
  <c r="O222" i="21" s="1"/>
  <c r="D224" i="22" a="1"/>
  <c r="D224" i="22" s="1"/>
  <c r="P210" i="21" a="1"/>
  <c r="P210" i="21" s="1"/>
  <c r="T222" i="21" a="1"/>
  <c r="T222" i="21" s="1"/>
  <c r="S23" i="26"/>
  <c r="T203" i="22" a="1"/>
  <c r="T203" i="22" s="1"/>
  <c r="O203" i="22" a="1"/>
  <c r="O203" i="22" s="1"/>
  <c r="N23" i="26"/>
  <c r="V227" i="22" a="1"/>
  <c r="V227" i="22" s="1"/>
  <c r="S220" i="22" a="1"/>
  <c r="S220" i="22" s="1"/>
  <c r="O204" i="22" a="1"/>
  <c r="O204" i="22" s="1"/>
  <c r="P206" i="22" a="1"/>
  <c r="P206" i="22" s="1"/>
  <c r="S38" i="22" a="1"/>
  <c r="S38" i="22" s="1"/>
  <c r="W37" i="22" a="1"/>
  <c r="W37" i="22" s="1"/>
  <c r="G37" i="22" a="1"/>
  <c r="G37" i="22" s="1"/>
  <c r="K36" i="22" a="1"/>
  <c r="K36" i="22" s="1"/>
  <c r="L35" i="22" a="1"/>
  <c r="L35" i="22" s="1"/>
  <c r="P34" i="22" a="1"/>
  <c r="P34" i="22" s="1"/>
  <c r="T33" i="22" a="1"/>
  <c r="T33" i="22" s="1"/>
  <c r="D33" i="22" a="1"/>
  <c r="D33" i="22" s="1"/>
  <c r="Q49" i="22" a="1"/>
  <c r="Q49" i="22" s="1"/>
  <c r="V48" i="22" a="1"/>
  <c r="V48" i="22" s="1"/>
  <c r="F48" i="22" a="1"/>
  <c r="F48" i="22" s="1"/>
  <c r="K47" i="22" a="1"/>
  <c r="K47" i="22" s="1"/>
  <c r="P46" i="22" a="1"/>
  <c r="P46" i="22" s="1"/>
  <c r="U45" i="22" a="1"/>
  <c r="U45" i="22" s="1"/>
  <c r="E45" i="22" a="1"/>
  <c r="E45" i="22" s="1"/>
  <c r="J44" i="22" a="1"/>
  <c r="J44" i="22" s="1"/>
  <c r="O43" i="22" a="1"/>
  <c r="O43" i="22" s="1"/>
  <c r="T42" i="22" a="1"/>
  <c r="T42" i="22" s="1"/>
  <c r="D42" i="22" a="1"/>
  <c r="D42" i="22" s="1"/>
  <c r="I41" i="22" a="1"/>
  <c r="I41" i="22" s="1"/>
  <c r="N40" i="22" a="1"/>
  <c r="N40" i="22" s="1"/>
  <c r="R39" i="22" a="1"/>
  <c r="R39" i="22" s="1"/>
  <c r="V38" i="22" a="1"/>
  <c r="V38" i="22" s="1"/>
  <c r="F38" i="22" a="1"/>
  <c r="F38" i="22" s="1"/>
  <c r="J37" i="22" a="1"/>
  <c r="J37" i="22" s="1"/>
  <c r="N36" i="22" a="1"/>
  <c r="N36" i="22" s="1"/>
  <c r="S35" i="22" a="1"/>
  <c r="S35" i="22" s="1"/>
  <c r="W34" i="22" a="1"/>
  <c r="W34" i="22" s="1"/>
  <c r="G34" i="22" a="1"/>
  <c r="G34" i="22" s="1"/>
  <c r="K33" i="22" a="1"/>
  <c r="K33" i="22" s="1"/>
  <c r="I48" i="22" a="1"/>
  <c r="I48" i="22" s="1"/>
  <c r="N47" i="22" a="1"/>
  <c r="N47" i="22" s="1"/>
  <c r="S46" i="22" a="1"/>
  <c r="S46" i="22" s="1"/>
  <c r="C46" i="22" a="1"/>
  <c r="C46" i="22" s="1"/>
  <c r="H45" i="22" a="1"/>
  <c r="H45" i="22" s="1"/>
  <c r="M44" i="22" a="1"/>
  <c r="M44" i="22" s="1"/>
  <c r="R43" i="22" a="1"/>
  <c r="R43" i="22" s="1"/>
  <c r="W42" i="22" a="1"/>
  <c r="W42" i="22" s="1"/>
  <c r="G42" i="22" a="1"/>
  <c r="G42" i="22" s="1"/>
  <c r="L41" i="22" a="1"/>
  <c r="L41" i="22" s="1"/>
  <c r="Q40" i="22" a="1"/>
  <c r="Q40" i="22" s="1"/>
  <c r="U39" i="22" a="1"/>
  <c r="U39" i="22" s="1"/>
  <c r="E39" i="22" a="1"/>
  <c r="E39" i="22" s="1"/>
  <c r="I38" i="22" a="1"/>
  <c r="I38" i="22" s="1"/>
  <c r="M37" i="22" a="1"/>
  <c r="M37" i="22" s="1"/>
  <c r="Q36" i="22" a="1"/>
  <c r="Q36" i="22" s="1"/>
  <c r="V35" i="22" a="1"/>
  <c r="V35" i="22" s="1"/>
  <c r="F35" i="22" a="1"/>
  <c r="F35" i="22" s="1"/>
  <c r="J34" i="22" a="1"/>
  <c r="J34" i="22" s="1"/>
  <c r="N33" i="22" a="1"/>
  <c r="N33" i="22" s="1"/>
  <c r="C33" i="22" a="1"/>
  <c r="C33" i="22" s="1"/>
  <c r="N50" i="22" a="1"/>
  <c r="N50" i="22" s="1"/>
  <c r="S49" i="22" a="1"/>
  <c r="S49" i="22" s="1"/>
  <c r="C49" i="22" a="1"/>
  <c r="C49" i="22" s="1"/>
  <c r="H48" i="22" a="1"/>
  <c r="H48" i="22" s="1"/>
  <c r="M47" i="22" a="1"/>
  <c r="M47" i="22" s="1"/>
  <c r="R46" i="22" a="1"/>
  <c r="R46" i="22" s="1"/>
  <c r="W45" i="22" a="1"/>
  <c r="W45" i="22" s="1"/>
  <c r="G45" i="22" a="1"/>
  <c r="G45" i="22" s="1"/>
  <c r="L44" i="22" a="1"/>
  <c r="L44" i="22" s="1"/>
  <c r="Q43" i="22" a="1"/>
  <c r="Q43" i="22" s="1"/>
  <c r="V42" i="22" a="1"/>
  <c r="V42" i="22" s="1"/>
  <c r="F42" i="22" a="1"/>
  <c r="F42" i="22" s="1"/>
  <c r="K41" i="22" a="1"/>
  <c r="K41" i="22" s="1"/>
  <c r="P40" i="22" a="1"/>
  <c r="P40" i="22" s="1"/>
  <c r="T39" i="22" a="1"/>
  <c r="T39" i="22" s="1"/>
  <c r="D39" i="22" a="1"/>
  <c r="D39" i="22" s="1"/>
  <c r="H38" i="22" a="1"/>
  <c r="H38" i="22" s="1"/>
  <c r="L37" i="22" a="1"/>
  <c r="L37" i="22" s="1"/>
  <c r="P36" i="22" a="1"/>
  <c r="P36" i="22" s="1"/>
  <c r="U35" i="22" a="1"/>
  <c r="U35" i="22" s="1"/>
  <c r="E35" i="22" a="1"/>
  <c r="E35" i="22" s="1"/>
  <c r="I34" i="22" a="1"/>
  <c r="I34" i="22" s="1"/>
  <c r="M33" i="22" a="1"/>
  <c r="M33" i="22" s="1"/>
  <c r="C36" i="22" a="1"/>
  <c r="C36" i="22" s="1"/>
  <c r="Q95" i="21" a="1"/>
  <c r="Q95" i="21" s="1"/>
  <c r="O105" i="21" a="1"/>
  <c r="O105" i="21" s="1"/>
  <c r="I91" i="21" a="1"/>
  <c r="I91" i="21" s="1"/>
  <c r="J94" i="21" a="1"/>
  <c r="J94" i="21" s="1"/>
  <c r="K97" i="21" a="1"/>
  <c r="K97" i="21" s="1"/>
  <c r="L100" i="21" a="1"/>
  <c r="L100" i="21" s="1"/>
  <c r="M103" i="21" a="1"/>
  <c r="M103" i="21" s="1"/>
  <c r="N106" i="21" a="1"/>
  <c r="N106" i="21" s="1"/>
  <c r="L96" i="21" a="1"/>
  <c r="L96" i="21" s="1"/>
  <c r="F13" i="26"/>
  <c r="G89" i="21" a="1"/>
  <c r="G89" i="21" s="1"/>
  <c r="H92" i="21" a="1"/>
  <c r="H92" i="21" s="1"/>
  <c r="I95" i="21" a="1"/>
  <c r="I95" i="21" s="1"/>
  <c r="J98" i="21" a="1"/>
  <c r="J98" i="21" s="1"/>
  <c r="K101" i="21" a="1"/>
  <c r="K101" i="21" s="1"/>
  <c r="L104" i="21" a="1"/>
  <c r="L104" i="21" s="1"/>
  <c r="U91" i="21" a="1"/>
  <c r="U91" i="21" s="1"/>
  <c r="H100" i="21" a="1"/>
  <c r="H100" i="21" s="1"/>
  <c r="K89" i="21" a="1"/>
  <c r="K89" i="21" s="1"/>
  <c r="J13" i="26"/>
  <c r="L92" i="21" a="1"/>
  <c r="L92" i="21" s="1"/>
  <c r="M95" i="21" a="1"/>
  <c r="M95" i="21" s="1"/>
  <c r="N98" i="21" a="1"/>
  <c r="N98" i="21" s="1"/>
  <c r="O101" i="21" a="1"/>
  <c r="O101" i="21" s="1"/>
  <c r="P104" i="21" a="1"/>
  <c r="P104" i="21" s="1"/>
  <c r="I107" i="21" a="1"/>
  <c r="I107" i="21" s="1"/>
  <c r="W109" i="21" a="1"/>
  <c r="W109" i="21" s="1"/>
  <c r="C113" i="21" a="1"/>
  <c r="C113" i="21" s="1"/>
  <c r="L89" i="21" a="1"/>
  <c r="L89" i="21" s="1"/>
  <c r="K13" i="26"/>
  <c r="G90" i="21" a="1"/>
  <c r="G90" i="21" s="1"/>
  <c r="W90" i="21" a="1"/>
  <c r="W90" i="21" s="1"/>
  <c r="R91" i="21" a="1"/>
  <c r="R91" i="21" s="1"/>
  <c r="M92" i="21" a="1"/>
  <c r="M92" i="21" s="1"/>
  <c r="H93" i="21" a="1"/>
  <c r="H93" i="21" s="1"/>
  <c r="C94" i="21" a="1"/>
  <c r="C94" i="21" s="1"/>
  <c r="S94" i="21" a="1"/>
  <c r="S94" i="21" s="1"/>
  <c r="N95" i="21" a="1"/>
  <c r="N95" i="21" s="1"/>
  <c r="I96" i="21" a="1"/>
  <c r="I96" i="21" s="1"/>
  <c r="D97" i="21" a="1"/>
  <c r="D97" i="21" s="1"/>
  <c r="T97" i="21" a="1"/>
  <c r="T97" i="21" s="1"/>
  <c r="O98" i="21" a="1"/>
  <c r="O98" i="21" s="1"/>
  <c r="J99" i="21" a="1"/>
  <c r="J99" i="21" s="1"/>
  <c r="E100" i="21" a="1"/>
  <c r="E100" i="21" s="1"/>
  <c r="U100" i="21" a="1"/>
  <c r="U100" i="21" s="1"/>
  <c r="P101" i="21" a="1"/>
  <c r="P101" i="21" s="1"/>
  <c r="K102" i="21" a="1"/>
  <c r="K102" i="21" s="1"/>
  <c r="F103" i="21" a="1"/>
  <c r="F103" i="21" s="1"/>
  <c r="V103" i="21" a="1"/>
  <c r="V103" i="21" s="1"/>
  <c r="Q104" i="21" a="1"/>
  <c r="Q104" i="21" s="1"/>
  <c r="L105" i="21" a="1"/>
  <c r="L105" i="21" s="1"/>
  <c r="G106" i="21" a="1"/>
  <c r="G106" i="21" s="1"/>
  <c r="W106" i="21" a="1"/>
  <c r="W106" i="21" s="1"/>
  <c r="R107" i="21" a="1"/>
  <c r="R107" i="21" s="1"/>
  <c r="M108" i="21" a="1"/>
  <c r="M108" i="21" s="1"/>
  <c r="H109" i="21" a="1"/>
  <c r="H109" i="21" s="1"/>
  <c r="C110" i="21" a="1"/>
  <c r="C110" i="21" s="1"/>
  <c r="S110" i="21" a="1"/>
  <c r="S110" i="21" s="1"/>
  <c r="N111" i="21" a="1"/>
  <c r="N111" i="21" s="1"/>
  <c r="I112" i="21" a="1"/>
  <c r="I112" i="21" s="1"/>
  <c r="D113" i="21" a="1"/>
  <c r="D113" i="21" s="1"/>
  <c r="T113" i="21" a="1"/>
  <c r="T113" i="21" s="1"/>
  <c r="L109" i="22" a="1"/>
  <c r="L109" i="22" s="1"/>
  <c r="V106" i="21" a="1"/>
  <c r="V106" i="21" s="1"/>
  <c r="G109" i="21" a="1"/>
  <c r="G109" i="21" s="1"/>
  <c r="I111" i="21" a="1"/>
  <c r="I111" i="21" s="1"/>
  <c r="K113" i="21" a="1"/>
  <c r="K113" i="21" s="1"/>
  <c r="P96" i="22" a="1"/>
  <c r="P96" i="22" s="1"/>
  <c r="Q89" i="21" a="1"/>
  <c r="Q89" i="21" s="1"/>
  <c r="P13" i="26"/>
  <c r="L90" i="21" a="1"/>
  <c r="L90" i="21" s="1"/>
  <c r="G91" i="21" a="1"/>
  <c r="G91" i="21" s="1"/>
  <c r="W91" i="21" a="1"/>
  <c r="W91" i="21" s="1"/>
  <c r="R92" i="21" a="1"/>
  <c r="R92" i="21" s="1"/>
  <c r="M93" i="21" a="1"/>
  <c r="M93" i="21" s="1"/>
  <c r="H94" i="21" a="1"/>
  <c r="H94" i="21" s="1"/>
  <c r="C95" i="21" a="1"/>
  <c r="C95" i="21" s="1"/>
  <c r="S95" i="21" a="1"/>
  <c r="S95" i="21" s="1"/>
  <c r="N96" i="21" a="1"/>
  <c r="N96" i="21" s="1"/>
  <c r="I97" i="21" a="1"/>
  <c r="I97" i="21" s="1"/>
  <c r="D98" i="21" a="1"/>
  <c r="D98" i="21" s="1"/>
  <c r="T98" i="21" a="1"/>
  <c r="T98" i="21" s="1"/>
  <c r="O99" i="21" a="1"/>
  <c r="O99" i="21" s="1"/>
  <c r="J100" i="21" a="1"/>
  <c r="J100" i="21" s="1"/>
  <c r="E101" i="21" a="1"/>
  <c r="E101" i="21" s="1"/>
  <c r="U101" i="21" a="1"/>
  <c r="U101" i="21" s="1"/>
  <c r="P102" i="21" a="1"/>
  <c r="P102" i="21" s="1"/>
  <c r="K103" i="21" a="1"/>
  <c r="K103" i="21" s="1"/>
  <c r="F104" i="21" a="1"/>
  <c r="F104" i="21" s="1"/>
  <c r="V104" i="21" a="1"/>
  <c r="V104" i="21" s="1"/>
  <c r="Q105" i="21" a="1"/>
  <c r="Q105" i="21" s="1"/>
  <c r="L106" i="21" a="1"/>
  <c r="L106" i="21" s="1"/>
  <c r="G107" i="21" a="1"/>
  <c r="G107" i="21" s="1"/>
  <c r="W107" i="21" a="1"/>
  <c r="W107" i="21" s="1"/>
  <c r="R108" i="21" a="1"/>
  <c r="R108" i="21" s="1"/>
  <c r="M109" i="21" a="1"/>
  <c r="M109" i="21" s="1"/>
  <c r="H110" i="21" a="1"/>
  <c r="H110" i="21" s="1"/>
  <c r="C111" i="21" a="1"/>
  <c r="C111" i="21" s="1"/>
  <c r="S111" i="21" a="1"/>
  <c r="S111" i="21" s="1"/>
  <c r="N112" i="21" a="1"/>
  <c r="N112" i="21" s="1"/>
  <c r="I113" i="21" a="1"/>
  <c r="I113" i="21" s="1"/>
  <c r="P113" i="22" a="1"/>
  <c r="P113" i="22" s="1"/>
  <c r="S105" i="22" a="1"/>
  <c r="S105" i="22" s="1"/>
  <c r="M107" i="21" a="1"/>
  <c r="M107" i="21" s="1"/>
  <c r="S109" i="21" a="1"/>
  <c r="S109" i="21" s="1"/>
  <c r="U111" i="21" a="1"/>
  <c r="U111" i="21" s="1"/>
  <c r="S113" i="21" a="1"/>
  <c r="S113" i="21" s="1"/>
  <c r="R102" i="22" a="1"/>
  <c r="R102" i="22" s="1"/>
  <c r="Q13" i="26"/>
  <c r="R89" i="21" a="1"/>
  <c r="R89" i="21" s="1"/>
  <c r="M90" i="21" a="1"/>
  <c r="M90" i="21" s="1"/>
  <c r="H91" i="21" a="1"/>
  <c r="H91" i="21" s="1"/>
  <c r="C92" i="21" a="1"/>
  <c r="C92" i="21" s="1"/>
  <c r="S92" i="21" a="1"/>
  <c r="S92" i="21" s="1"/>
  <c r="N93" i="21" a="1"/>
  <c r="N93" i="21" s="1"/>
  <c r="I94" i="21" a="1"/>
  <c r="I94" i="21" s="1"/>
  <c r="D95" i="21" a="1"/>
  <c r="D95" i="21" s="1"/>
  <c r="T95" i="21" a="1"/>
  <c r="T95" i="21" s="1"/>
  <c r="O96" i="21" a="1"/>
  <c r="O96" i="21" s="1"/>
  <c r="J97" i="21" a="1"/>
  <c r="J97" i="21" s="1"/>
  <c r="E98" i="21" a="1"/>
  <c r="E98" i="21" s="1"/>
  <c r="U98" i="21" a="1"/>
  <c r="U98" i="21" s="1"/>
  <c r="P99" i="21" a="1"/>
  <c r="P99" i="21" s="1"/>
  <c r="K100" i="21" a="1"/>
  <c r="K100" i="21" s="1"/>
  <c r="F101" i="21" a="1"/>
  <c r="F101" i="21" s="1"/>
  <c r="V101" i="21" a="1"/>
  <c r="V101" i="21" s="1"/>
  <c r="Q102" i="21" a="1"/>
  <c r="Q102" i="21" s="1"/>
  <c r="L103" i="21" a="1"/>
  <c r="L103" i="21" s="1"/>
  <c r="G104" i="21" a="1"/>
  <c r="G104" i="21" s="1"/>
  <c r="W104" i="21" a="1"/>
  <c r="W104" i="21" s="1"/>
  <c r="R105" i="21" a="1"/>
  <c r="R105" i="21" s="1"/>
  <c r="M106" i="21" a="1"/>
  <c r="M106" i="21" s="1"/>
  <c r="H107" i="21" a="1"/>
  <c r="H107" i="21" s="1"/>
  <c r="C108" i="21" a="1"/>
  <c r="C108" i="21" s="1"/>
  <c r="S108" i="21" a="1"/>
  <c r="S108" i="21" s="1"/>
  <c r="N109" i="21" a="1"/>
  <c r="N109" i="21" s="1"/>
  <c r="I110" i="21" a="1"/>
  <c r="I110" i="21" s="1"/>
  <c r="D111" i="21" a="1"/>
  <c r="D111" i="21" s="1"/>
  <c r="T111" i="21" a="1"/>
  <c r="T111" i="21" s="1"/>
  <c r="O112" i="21" a="1"/>
  <c r="O112" i="21" s="1"/>
  <c r="J113" i="21" a="1"/>
  <c r="J113" i="21" s="1"/>
  <c r="S21" i="26"/>
  <c r="T89" i="22" a="1"/>
  <c r="T89" i="22" s="1"/>
  <c r="Q108" i="22" a="1"/>
  <c r="Q108" i="22" s="1"/>
  <c r="K89" i="22" a="1"/>
  <c r="K89" i="22" s="1"/>
  <c r="J21" i="26"/>
  <c r="T112" i="22" a="1"/>
  <c r="T112" i="22" s="1"/>
  <c r="I111" i="22" a="1"/>
  <c r="I111" i="22" s="1"/>
  <c r="S109" i="22" a="1"/>
  <c r="S109" i="22" s="1"/>
  <c r="H108" i="22" a="1"/>
  <c r="H108" i="22" s="1"/>
  <c r="N102" i="22" a="1"/>
  <c r="N102" i="22" s="1"/>
  <c r="L96" i="22" a="1"/>
  <c r="L96" i="22" s="1"/>
  <c r="O21" i="26"/>
  <c r="P89" i="22" a="1"/>
  <c r="P89" i="22" s="1"/>
  <c r="D113" i="22" a="1"/>
  <c r="D113" i="22" s="1"/>
  <c r="N111" i="22" a="1"/>
  <c r="N111" i="22" s="1"/>
  <c r="C110" i="22" a="1"/>
  <c r="C110" i="22" s="1"/>
  <c r="M108" i="22" a="1"/>
  <c r="M108" i="22" s="1"/>
  <c r="M103" i="22" a="1"/>
  <c r="M103" i="22" s="1"/>
  <c r="K97" i="22" a="1"/>
  <c r="K97" i="22" s="1"/>
  <c r="W89" i="22" a="1"/>
  <c r="W89" i="22" s="1"/>
  <c r="V21" i="26"/>
  <c r="K113" i="22" a="1"/>
  <c r="K113" i="22" s="1"/>
  <c r="U111" i="22" a="1"/>
  <c r="U111" i="22" s="1"/>
  <c r="J110" i="22" a="1"/>
  <c r="J110" i="22" s="1"/>
  <c r="T108" i="22" a="1"/>
  <c r="T108" i="22" s="1"/>
  <c r="T104" i="22" a="1"/>
  <c r="T104" i="22" s="1"/>
  <c r="R98" i="22" a="1"/>
  <c r="R98" i="22" s="1"/>
  <c r="V94" i="22" a="1"/>
  <c r="V94" i="22" s="1"/>
  <c r="U91" i="22" a="1"/>
  <c r="U91" i="22" s="1"/>
  <c r="Q21" i="26"/>
  <c r="R89" i="22" a="1"/>
  <c r="R89" i="22" s="1"/>
  <c r="V113" i="22" a="1"/>
  <c r="V113" i="22" s="1"/>
  <c r="F113" i="22" a="1"/>
  <c r="F113" i="22" s="1"/>
  <c r="K112" i="22" a="1"/>
  <c r="K112" i="22" s="1"/>
  <c r="P111" i="22" a="1"/>
  <c r="P111" i="22" s="1"/>
  <c r="U110" i="22" a="1"/>
  <c r="U110" i="22" s="1"/>
  <c r="E110" i="22" a="1"/>
  <c r="E110" i="22" s="1"/>
  <c r="J109" i="22" a="1"/>
  <c r="J109" i="22" s="1"/>
  <c r="O108" i="22" a="1"/>
  <c r="O108" i="22" s="1"/>
  <c r="V106" i="22" a="1"/>
  <c r="V106" i="22" s="1"/>
  <c r="U103" i="22" a="1"/>
  <c r="U103" i="22" s="1"/>
  <c r="T100" i="22" a="1"/>
  <c r="T100" i="22" s="1"/>
  <c r="S97" i="22" a="1"/>
  <c r="S97" i="22" s="1"/>
  <c r="R94" i="22" a="1"/>
  <c r="R94" i="22" s="1"/>
  <c r="Q91" i="22" a="1"/>
  <c r="Q91" i="22" s="1"/>
  <c r="Q89" i="22" a="1"/>
  <c r="Q89" i="22" s="1"/>
  <c r="P21" i="26"/>
  <c r="U113" i="22" a="1"/>
  <c r="U113" i="22" s="1"/>
  <c r="E113" i="22" a="1"/>
  <c r="E113" i="22" s="1"/>
  <c r="J112" i="22" a="1"/>
  <c r="J112" i="22" s="1"/>
  <c r="O111" i="22" a="1"/>
  <c r="O111" i="22" s="1"/>
  <c r="T110" i="22" a="1"/>
  <c r="T110" i="22" s="1"/>
  <c r="D110" i="22" a="1"/>
  <c r="D110" i="22" s="1"/>
  <c r="I109" i="22" a="1"/>
  <c r="I109" i="22" s="1"/>
  <c r="N108" i="22" a="1"/>
  <c r="N108" i="22" s="1"/>
  <c r="R106" i="22" a="1"/>
  <c r="R106" i="22" s="1"/>
  <c r="Q103" i="22" a="1"/>
  <c r="Q103" i="22" s="1"/>
  <c r="P100" i="22" a="1"/>
  <c r="P100" i="22" s="1"/>
  <c r="O97" i="22" a="1"/>
  <c r="O97" i="22" s="1"/>
  <c r="N94" i="22" a="1"/>
  <c r="N94" i="22" s="1"/>
  <c r="M91" i="22" a="1"/>
  <c r="M91" i="22" s="1"/>
  <c r="L107" i="22" a="1"/>
  <c r="L107" i="22" s="1"/>
  <c r="Q106" i="22" a="1"/>
  <c r="Q106" i="22" s="1"/>
  <c r="V105" i="22" a="1"/>
  <c r="V105" i="22" s="1"/>
  <c r="F105" i="22" a="1"/>
  <c r="F105" i="22" s="1"/>
  <c r="K104" i="22" a="1"/>
  <c r="K104" i="22" s="1"/>
  <c r="P103" i="22" a="1"/>
  <c r="P103" i="22" s="1"/>
  <c r="U102" i="22" a="1"/>
  <c r="U102" i="22" s="1"/>
  <c r="E102" i="22" a="1"/>
  <c r="E102" i="22" s="1"/>
  <c r="J101" i="22" a="1"/>
  <c r="J101" i="22" s="1"/>
  <c r="O100" i="22" a="1"/>
  <c r="O100" i="22" s="1"/>
  <c r="T99" i="22" a="1"/>
  <c r="T99" i="22" s="1"/>
  <c r="D99" i="22" a="1"/>
  <c r="D99" i="22" s="1"/>
  <c r="I98" i="22" a="1"/>
  <c r="I98" i="22" s="1"/>
  <c r="N97" i="22" a="1"/>
  <c r="N97" i="22" s="1"/>
  <c r="S96" i="22" a="1"/>
  <c r="S96" i="22" s="1"/>
  <c r="C96" i="22" a="1"/>
  <c r="C96" i="22" s="1"/>
  <c r="H95" i="22" a="1"/>
  <c r="H95" i="22" s="1"/>
  <c r="M94" i="22" a="1"/>
  <c r="M94" i="22" s="1"/>
  <c r="R93" i="22" a="1"/>
  <c r="R93" i="22" s="1"/>
  <c r="W92" i="22" a="1"/>
  <c r="W92" i="22" s="1"/>
  <c r="G92" i="22" a="1"/>
  <c r="G92" i="22" s="1"/>
  <c r="L91" i="22" a="1"/>
  <c r="L91" i="22" s="1"/>
  <c r="Q90" i="22" a="1"/>
  <c r="Q90" i="22" s="1"/>
  <c r="F108" i="22" a="1"/>
  <c r="F108" i="22" s="1"/>
  <c r="K107" i="22" a="1"/>
  <c r="K107" i="22" s="1"/>
  <c r="P106" i="22" a="1"/>
  <c r="P106" i="22" s="1"/>
  <c r="U105" i="22" a="1"/>
  <c r="U105" i="22" s="1"/>
  <c r="E105" i="22" a="1"/>
  <c r="E105" i="22" s="1"/>
  <c r="J104" i="22" a="1"/>
  <c r="J104" i="22" s="1"/>
  <c r="O103" i="22" a="1"/>
  <c r="O103" i="22" s="1"/>
  <c r="T102" i="22" a="1"/>
  <c r="T102" i="22" s="1"/>
  <c r="D102" i="22" a="1"/>
  <c r="D102" i="22" s="1"/>
  <c r="I101" i="22" a="1"/>
  <c r="I101" i="22" s="1"/>
  <c r="N100" i="22" a="1"/>
  <c r="N100" i="22" s="1"/>
  <c r="S99" i="22" a="1"/>
  <c r="S99" i="22" s="1"/>
  <c r="C99" i="22" a="1"/>
  <c r="C99" i="22" s="1"/>
  <c r="H98" i="22" a="1"/>
  <c r="H98" i="22" s="1"/>
  <c r="M97" i="22" a="1"/>
  <c r="M97" i="22" s="1"/>
  <c r="R96" i="22" a="1"/>
  <c r="R96" i="22" s="1"/>
  <c r="W95" i="22" a="1"/>
  <c r="W95" i="22" s="1"/>
  <c r="G95" i="22" a="1"/>
  <c r="G95" i="22" s="1"/>
  <c r="L94" i="22" a="1"/>
  <c r="L94" i="22" s="1"/>
  <c r="Q93" i="22" a="1"/>
  <c r="Q93" i="22" s="1"/>
  <c r="V92" i="22" a="1"/>
  <c r="V92" i="22" s="1"/>
  <c r="F92" i="22" a="1"/>
  <c r="F92" i="22" s="1"/>
  <c r="K91" i="22" a="1"/>
  <c r="K91" i="22" s="1"/>
  <c r="P90" i="22" a="1"/>
  <c r="P90" i="22" s="1"/>
  <c r="E108" i="22" a="1"/>
  <c r="E108" i="22" s="1"/>
  <c r="J107" i="22" a="1"/>
  <c r="J107" i="22" s="1"/>
  <c r="O106" i="22" a="1"/>
  <c r="O106" i="22" s="1"/>
  <c r="T105" i="22" a="1"/>
  <c r="T105" i="22" s="1"/>
  <c r="D105" i="22" a="1"/>
  <c r="D105" i="22" s="1"/>
  <c r="I104" i="22" a="1"/>
  <c r="I104" i="22" s="1"/>
  <c r="N103" i="22" a="1"/>
  <c r="N103" i="22" s="1"/>
  <c r="S102" i="22" a="1"/>
  <c r="S102" i="22" s="1"/>
  <c r="C102" i="22" a="1"/>
  <c r="C102" i="22" s="1"/>
  <c r="H101" i="22" a="1"/>
  <c r="H101" i="22" s="1"/>
  <c r="M100" i="22" a="1"/>
  <c r="M100" i="22" s="1"/>
  <c r="R99" i="22" a="1"/>
  <c r="R99" i="22" s="1"/>
  <c r="W98" i="22" a="1"/>
  <c r="W98" i="22" s="1"/>
  <c r="G98" i="22" a="1"/>
  <c r="G98" i="22" s="1"/>
  <c r="L97" i="22" a="1"/>
  <c r="L97" i="22" s="1"/>
  <c r="Q96" i="22" a="1"/>
  <c r="Q96" i="22" s="1"/>
  <c r="V95" i="22" a="1"/>
  <c r="V95" i="22" s="1"/>
  <c r="F95" i="22" a="1"/>
  <c r="F95" i="22" s="1"/>
  <c r="K94" i="22" a="1"/>
  <c r="K94" i="22" s="1"/>
  <c r="P93" i="22" a="1"/>
  <c r="P93" i="22" s="1"/>
  <c r="U92" i="22" a="1"/>
  <c r="U92" i="22" s="1"/>
  <c r="E92" i="22" a="1"/>
  <c r="E92" i="22" s="1"/>
  <c r="J91" i="22" a="1"/>
  <c r="J91" i="22" s="1"/>
  <c r="O90" i="22" a="1"/>
  <c r="O90" i="22" s="1"/>
  <c r="J147" i="21" a="1"/>
  <c r="J147" i="21" s="1"/>
  <c r="M156" i="21" a="1"/>
  <c r="M156" i="21" s="1"/>
  <c r="S146" i="21" a="1"/>
  <c r="S146" i="21" s="1"/>
  <c r="R14" i="26"/>
  <c r="T149" i="21" a="1"/>
  <c r="T149" i="21" s="1"/>
  <c r="U152" i="21" a="1"/>
  <c r="U152" i="21" s="1"/>
  <c r="V155" i="21" a="1"/>
  <c r="V155" i="21" s="1"/>
  <c r="W158" i="21" a="1"/>
  <c r="W158" i="21" s="1"/>
  <c r="C162" i="21" a="1"/>
  <c r="C162" i="21" s="1"/>
  <c r="L153" i="21" a="1"/>
  <c r="L153" i="21" s="1"/>
  <c r="F14" i="26"/>
  <c r="G146" i="21" a="1"/>
  <c r="G146" i="21" s="1"/>
  <c r="H149" i="21" a="1"/>
  <c r="H149" i="21" s="1"/>
  <c r="I152" i="21" a="1"/>
  <c r="I152" i="21" s="1"/>
  <c r="J155" i="21" a="1"/>
  <c r="J155" i="21" s="1"/>
  <c r="K158" i="21" a="1"/>
  <c r="K158" i="21" s="1"/>
  <c r="L161" i="21" a="1"/>
  <c r="L161" i="21" s="1"/>
  <c r="Q152" i="21" a="1"/>
  <c r="Q152" i="21" s="1"/>
  <c r="I160" i="21" a="1"/>
  <c r="I160" i="21" s="1"/>
  <c r="Q148" i="21" a="1"/>
  <c r="Q148" i="21" s="1"/>
  <c r="R151" i="21" a="1"/>
  <c r="R151" i="21" s="1"/>
  <c r="S154" i="21" a="1"/>
  <c r="S154" i="21" s="1"/>
  <c r="T157" i="21" a="1"/>
  <c r="T157" i="21" s="1"/>
  <c r="U160" i="21" a="1"/>
  <c r="U160" i="21" s="1"/>
  <c r="S162" i="21" a="1"/>
  <c r="S162" i="21" s="1"/>
  <c r="N163" i="21" a="1"/>
  <c r="N163" i="21" s="1"/>
  <c r="I164" i="21" a="1"/>
  <c r="I164" i="21" s="1"/>
  <c r="D165" i="21" a="1"/>
  <c r="D165" i="21" s="1"/>
  <c r="T165" i="21" a="1"/>
  <c r="T165" i="21" s="1"/>
  <c r="O166" i="21" a="1"/>
  <c r="O166" i="21" s="1"/>
  <c r="J167" i="21" a="1"/>
  <c r="J167" i="21" s="1"/>
  <c r="Q168" i="21" a="1"/>
  <c r="Q168" i="21" s="1"/>
  <c r="K170" i="21" a="1"/>
  <c r="K170" i="21" s="1"/>
  <c r="D146" i="21" a="1"/>
  <c r="D146" i="21" s="1"/>
  <c r="C14" i="26"/>
  <c r="T146" i="21" a="1"/>
  <c r="T146" i="21" s="1"/>
  <c r="S14" i="26"/>
  <c r="O147" i="21" a="1"/>
  <c r="O147" i="21" s="1"/>
  <c r="J148" i="21" a="1"/>
  <c r="J148" i="21" s="1"/>
  <c r="E149" i="21" a="1"/>
  <c r="E149" i="21" s="1"/>
  <c r="U149" i="21" a="1"/>
  <c r="U149" i="21" s="1"/>
  <c r="P150" i="21" a="1"/>
  <c r="P150" i="21" s="1"/>
  <c r="K151" i="21" a="1"/>
  <c r="K151" i="21" s="1"/>
  <c r="F152" i="21" a="1"/>
  <c r="F152" i="21" s="1"/>
  <c r="V152" i="21" a="1"/>
  <c r="V152" i="21" s="1"/>
  <c r="Q153" i="21" a="1"/>
  <c r="Q153" i="21" s="1"/>
  <c r="L154" i="21" a="1"/>
  <c r="L154" i="21" s="1"/>
  <c r="G155" i="21" a="1"/>
  <c r="G155" i="21" s="1"/>
  <c r="W155" i="21" a="1"/>
  <c r="W155" i="21" s="1"/>
  <c r="R156" i="21" a="1"/>
  <c r="R156" i="21" s="1"/>
  <c r="M157" i="21" a="1"/>
  <c r="M157" i="21" s="1"/>
  <c r="T158" i="21" a="1"/>
  <c r="T158" i="21" s="1"/>
  <c r="J160" i="21" a="1"/>
  <c r="J160" i="21" s="1"/>
  <c r="U161" i="21" a="1"/>
  <c r="U161" i="21" s="1"/>
  <c r="K163" i="21" a="1"/>
  <c r="K163" i="21" s="1"/>
  <c r="V164" i="21" a="1"/>
  <c r="V164" i="21" s="1"/>
  <c r="L166" i="21" a="1"/>
  <c r="L166" i="21" s="1"/>
  <c r="W167" i="21" a="1"/>
  <c r="W167" i="21" s="1"/>
  <c r="M169" i="21" a="1"/>
  <c r="M169" i="21" s="1"/>
  <c r="J170" i="22" a="1"/>
  <c r="J170" i="22" s="1"/>
  <c r="H169" i="21" a="1"/>
  <c r="H169" i="21" s="1"/>
  <c r="D14" i="26"/>
  <c r="E146" i="21" a="1"/>
  <c r="E146" i="21" s="1"/>
  <c r="P147" i="21" a="1"/>
  <c r="P147" i="21" s="1"/>
  <c r="F149" i="21" a="1"/>
  <c r="F149" i="21" s="1"/>
  <c r="Q150" i="21" a="1"/>
  <c r="Q150" i="21" s="1"/>
  <c r="G152" i="21" a="1"/>
  <c r="G152" i="21" s="1"/>
  <c r="R153" i="21" a="1"/>
  <c r="R153" i="21" s="1"/>
  <c r="H155" i="21" a="1"/>
  <c r="H155" i="21" s="1"/>
  <c r="S156" i="21" a="1"/>
  <c r="S156" i="21" s="1"/>
  <c r="I158" i="21" a="1"/>
  <c r="I158" i="21" s="1"/>
  <c r="T159" i="21" a="1"/>
  <c r="T159" i="21" s="1"/>
  <c r="J161" i="21" a="1"/>
  <c r="J161" i="21" s="1"/>
  <c r="U162" i="21" a="1"/>
  <c r="U162" i="21" s="1"/>
  <c r="K164" i="21" a="1"/>
  <c r="K164" i="21" s="1"/>
  <c r="V165" i="21" a="1"/>
  <c r="V165" i="21" s="1"/>
  <c r="L167" i="21" a="1"/>
  <c r="L167" i="21" s="1"/>
  <c r="W168" i="21" a="1"/>
  <c r="W168" i="21" s="1"/>
  <c r="M170" i="21" a="1"/>
  <c r="M170" i="21" s="1"/>
  <c r="O170" i="21" a="1"/>
  <c r="O170" i="21" s="1"/>
  <c r="M147" i="21" a="1"/>
  <c r="M147" i="21" s="1"/>
  <c r="C149" i="21" a="1"/>
  <c r="C149" i="21" s="1"/>
  <c r="N150" i="21" a="1"/>
  <c r="N150" i="21" s="1"/>
  <c r="D152" i="21" a="1"/>
  <c r="D152" i="21" s="1"/>
  <c r="O153" i="21" a="1"/>
  <c r="O153" i="21" s="1"/>
  <c r="E155" i="21" a="1"/>
  <c r="E155" i="21" s="1"/>
  <c r="P156" i="21" a="1"/>
  <c r="P156" i="21" s="1"/>
  <c r="F158" i="21" a="1"/>
  <c r="F158" i="21" s="1"/>
  <c r="Q159" i="21" a="1"/>
  <c r="Q159" i="21" s="1"/>
  <c r="G161" i="21" a="1"/>
  <c r="G161" i="21" s="1"/>
  <c r="R162" i="21" a="1"/>
  <c r="R162" i="21" s="1"/>
  <c r="H164" i="21" a="1"/>
  <c r="H164" i="21" s="1"/>
  <c r="S165" i="21" a="1"/>
  <c r="S165" i="21" s="1"/>
  <c r="I167" i="21" a="1"/>
  <c r="I167" i="21" s="1"/>
  <c r="T168" i="21" a="1"/>
  <c r="T168" i="21" s="1"/>
  <c r="J170" i="21" a="1"/>
  <c r="J170" i="21" s="1"/>
  <c r="L154" i="22" a="1"/>
  <c r="L154" i="22" s="1"/>
  <c r="E167" i="22" a="1"/>
  <c r="E167" i="22" s="1"/>
  <c r="E157" i="22" a="1"/>
  <c r="E157" i="22" s="1"/>
  <c r="R170" i="22" a="1"/>
  <c r="R170" i="22" s="1"/>
  <c r="J164" i="22" a="1"/>
  <c r="J164" i="22" s="1"/>
  <c r="F152" i="22" a="1"/>
  <c r="F152" i="22" s="1"/>
  <c r="H168" i="22" a="1"/>
  <c r="H168" i="22" s="1"/>
  <c r="K159" i="22" a="1"/>
  <c r="K159" i="22" s="1"/>
  <c r="G147" i="22" a="1"/>
  <c r="G147" i="22" s="1"/>
  <c r="M170" i="22" a="1"/>
  <c r="M170" i="22" s="1"/>
  <c r="W168" i="22" a="1"/>
  <c r="W168" i="22" s="1"/>
  <c r="L167" i="22" a="1"/>
  <c r="L167" i="22" s="1"/>
  <c r="V165" i="22" a="1"/>
  <c r="V165" i="22" s="1"/>
  <c r="T163" i="22" a="1"/>
  <c r="T163" i="22" s="1"/>
  <c r="S160" i="22" a="1"/>
  <c r="S160" i="22" s="1"/>
  <c r="R157" i="22" a="1"/>
  <c r="R157" i="22" s="1"/>
  <c r="Q154" i="22" a="1"/>
  <c r="Q154" i="22" s="1"/>
  <c r="P151" i="22" a="1"/>
  <c r="P151" i="22" s="1"/>
  <c r="O148" i="22" a="1"/>
  <c r="O148" i="22" s="1"/>
  <c r="K22" i="26"/>
  <c r="L146" i="22" a="1"/>
  <c r="L146" i="22" s="1"/>
  <c r="J168" i="22" a="1"/>
  <c r="J168" i="22" s="1"/>
  <c r="I165" i="22" a="1"/>
  <c r="I165" i="22" s="1"/>
  <c r="O159" i="22" a="1"/>
  <c r="O159" i="22" s="1"/>
  <c r="M153" i="22" a="1"/>
  <c r="M153" i="22" s="1"/>
  <c r="K147" i="22" a="1"/>
  <c r="K147" i="22" s="1"/>
  <c r="H169" i="22" a="1"/>
  <c r="H169" i="22" s="1"/>
  <c r="G166" i="22" a="1"/>
  <c r="G166" i="22" s="1"/>
  <c r="J161" i="22" a="1"/>
  <c r="J161" i="22" s="1"/>
  <c r="H155" i="22" a="1"/>
  <c r="H155" i="22" s="1"/>
  <c r="F149" i="22" a="1"/>
  <c r="F149" i="22" s="1"/>
  <c r="W162" i="22" a="1"/>
  <c r="W162" i="22" s="1"/>
  <c r="V159" i="22" a="1"/>
  <c r="V159" i="22" s="1"/>
  <c r="U156" i="22" a="1"/>
  <c r="U156" i="22" s="1"/>
  <c r="T153" i="22" a="1"/>
  <c r="T153" i="22" s="1"/>
  <c r="S150" i="22" a="1"/>
  <c r="S150" i="22" s="1"/>
  <c r="R147" i="22" a="1"/>
  <c r="R147" i="22" s="1"/>
  <c r="N162" i="22" a="1"/>
  <c r="N162" i="22" s="1"/>
  <c r="M159" i="22" a="1"/>
  <c r="M159" i="22" s="1"/>
  <c r="L156" i="22" a="1"/>
  <c r="L156" i="22" s="1"/>
  <c r="K153" i="22" a="1"/>
  <c r="K153" i="22" s="1"/>
  <c r="J150" i="22" a="1"/>
  <c r="J150" i="22" s="1"/>
  <c r="I147" i="22" a="1"/>
  <c r="I147" i="22" s="1"/>
  <c r="T203" i="21" a="1"/>
  <c r="T203" i="21" s="1"/>
  <c r="S15" i="26"/>
  <c r="C216" i="21" a="1"/>
  <c r="C216" i="21" s="1"/>
  <c r="D215" i="21" a="1"/>
  <c r="D215" i="21" s="1"/>
  <c r="P211" i="21" a="1"/>
  <c r="P211" i="21" s="1"/>
  <c r="G204" i="21" a="1"/>
  <c r="G204" i="21" s="1"/>
  <c r="K216" i="21" a="1"/>
  <c r="K216" i="21" s="1"/>
  <c r="T227" i="21" a="1"/>
  <c r="T227" i="21" s="1"/>
  <c r="C205" i="21" a="1"/>
  <c r="C205" i="21" s="1"/>
  <c r="D208" i="21" a="1"/>
  <c r="D208" i="21" s="1"/>
  <c r="E211" i="21" a="1"/>
  <c r="E211" i="21" s="1"/>
  <c r="F214" i="21" a="1"/>
  <c r="F214" i="21" s="1"/>
  <c r="G217" i="21" a="1"/>
  <c r="G217" i="21" s="1"/>
  <c r="H220" i="21" a="1"/>
  <c r="H220" i="21" s="1"/>
  <c r="I223" i="21" a="1"/>
  <c r="I223" i="21" s="1"/>
  <c r="J226" i="21" a="1"/>
  <c r="J226" i="21" s="1"/>
  <c r="K214" i="22" a="1"/>
  <c r="K214" i="22" s="1"/>
  <c r="O221" i="22" a="1"/>
  <c r="O221" i="22" s="1"/>
  <c r="P205" i="21" a="1"/>
  <c r="P205" i="21" s="1"/>
  <c r="Q208" i="21" a="1"/>
  <c r="Q208" i="21" s="1"/>
  <c r="R211" i="21" a="1"/>
  <c r="R211" i="21" s="1"/>
  <c r="S214" i="21" a="1"/>
  <c r="S214" i="21" s="1"/>
  <c r="T217" i="21" a="1"/>
  <c r="T217" i="21" s="1"/>
  <c r="U220" i="21" a="1"/>
  <c r="U220" i="21" s="1"/>
  <c r="V223" i="21" a="1"/>
  <c r="V223" i="21" s="1"/>
  <c r="W226" i="21" a="1"/>
  <c r="W226" i="21" s="1"/>
  <c r="H223" i="21" a="1"/>
  <c r="H223" i="21" s="1"/>
  <c r="K207" i="21" a="1"/>
  <c r="K207" i="21" s="1"/>
  <c r="M213" i="21" a="1"/>
  <c r="M213" i="21" s="1"/>
  <c r="O219" i="21" a="1"/>
  <c r="O219" i="21" s="1"/>
  <c r="U225" i="21" a="1"/>
  <c r="U225" i="21" s="1"/>
  <c r="I204" i="22" a="1"/>
  <c r="I204" i="22" s="1"/>
  <c r="W224" i="22" a="1"/>
  <c r="W224" i="22" s="1"/>
  <c r="Q211" i="22" a="1"/>
  <c r="Q211" i="22" s="1"/>
  <c r="R224" i="22" a="1"/>
  <c r="R224" i="22" s="1"/>
  <c r="F211" i="22" a="1"/>
  <c r="F211" i="22" s="1"/>
  <c r="E224" i="22" a="1"/>
  <c r="E224" i="22" s="1"/>
  <c r="J210" i="22" a="1"/>
  <c r="J210" i="22" s="1"/>
  <c r="W216" i="22" a="1"/>
  <c r="W216" i="22" s="1"/>
  <c r="S208" i="22" a="1"/>
  <c r="S208" i="22" s="1"/>
  <c r="G219" i="22" a="1"/>
  <c r="G219" i="22" s="1"/>
  <c r="C211" i="22" a="1"/>
  <c r="C211" i="22" s="1"/>
  <c r="O38" i="22" a="1"/>
  <c r="O38" i="22" s="1"/>
  <c r="S37" i="22" a="1"/>
  <c r="S37" i="22" s="1"/>
  <c r="W36" i="22" a="1"/>
  <c r="W36" i="22" s="1"/>
  <c r="G36" i="22" a="1"/>
  <c r="G36" i="22" s="1"/>
  <c r="H35" i="22" a="1"/>
  <c r="H35" i="22" s="1"/>
  <c r="L34" i="22" a="1"/>
  <c r="L34" i="22" s="1"/>
  <c r="P33" i="22" a="1"/>
  <c r="P33" i="22" s="1"/>
  <c r="C39" i="22" a="1"/>
  <c r="C39" i="22" s="1"/>
  <c r="M49" i="22" a="1"/>
  <c r="M49" i="22" s="1"/>
  <c r="R48" i="22" a="1"/>
  <c r="R48" i="22" s="1"/>
  <c r="W47" i="22" a="1"/>
  <c r="W47" i="22" s="1"/>
  <c r="G47" i="22" a="1"/>
  <c r="G47" i="22" s="1"/>
  <c r="L46" i="22" a="1"/>
  <c r="L46" i="22" s="1"/>
  <c r="Q45" i="22" a="1"/>
  <c r="Q45" i="22" s="1"/>
  <c r="V44" i="22" a="1"/>
  <c r="V44" i="22" s="1"/>
  <c r="F44" i="22" a="1"/>
  <c r="F44" i="22" s="1"/>
  <c r="K43" i="22" a="1"/>
  <c r="K43" i="22" s="1"/>
  <c r="P42" i="22" a="1"/>
  <c r="P42" i="22" s="1"/>
  <c r="U41" i="22" a="1"/>
  <c r="U41" i="22" s="1"/>
  <c r="E41" i="22" a="1"/>
  <c r="E41" i="22" s="1"/>
  <c r="J40" i="22" a="1"/>
  <c r="J40" i="22" s="1"/>
  <c r="N39" i="22" a="1"/>
  <c r="N39" i="22" s="1"/>
  <c r="R38" i="22" a="1"/>
  <c r="R38" i="22" s="1"/>
  <c r="V37" i="22" a="1"/>
  <c r="V37" i="22" s="1"/>
  <c r="F37" i="22" a="1"/>
  <c r="F37" i="22" s="1"/>
  <c r="J36" i="22" a="1"/>
  <c r="J36" i="22" s="1"/>
  <c r="O35" i="22" a="1"/>
  <c r="O35" i="22" s="1"/>
  <c r="S34" i="22" a="1"/>
  <c r="S34" i="22" s="1"/>
  <c r="W33" i="22" a="1"/>
  <c r="W33" i="22" s="1"/>
  <c r="G33" i="22" a="1"/>
  <c r="G33" i="22" s="1"/>
  <c r="E48" i="22" a="1"/>
  <c r="E48" i="22" s="1"/>
  <c r="J47" i="22" a="1"/>
  <c r="J47" i="22" s="1"/>
  <c r="O46" i="22" a="1"/>
  <c r="O46" i="22" s="1"/>
  <c r="T45" i="22" a="1"/>
  <c r="T45" i="22" s="1"/>
  <c r="D45" i="22" a="1"/>
  <c r="D45" i="22" s="1"/>
  <c r="I44" i="22" a="1"/>
  <c r="I44" i="22" s="1"/>
  <c r="N43" i="22" a="1"/>
  <c r="N43" i="22" s="1"/>
  <c r="S42" i="22" a="1"/>
  <c r="S42" i="22" s="1"/>
  <c r="C42" i="22" a="1"/>
  <c r="C42" i="22" s="1"/>
  <c r="H41" i="22" a="1"/>
  <c r="H41" i="22" s="1"/>
  <c r="M40" i="22" a="1"/>
  <c r="M40" i="22" s="1"/>
  <c r="Q39" i="22" a="1"/>
  <c r="Q39" i="22" s="1"/>
  <c r="U38" i="22" a="1"/>
  <c r="U38" i="22" s="1"/>
  <c r="E38" i="22" a="1"/>
  <c r="E38" i="22" s="1"/>
  <c r="I37" i="22" a="1"/>
  <c r="I37" i="22" s="1"/>
  <c r="M36" i="22" a="1"/>
  <c r="M36" i="22" s="1"/>
  <c r="R35" i="22" a="1"/>
  <c r="R35" i="22" s="1"/>
  <c r="V34" i="22" a="1"/>
  <c r="V34" i="22" s="1"/>
  <c r="F34" i="22" a="1"/>
  <c r="F34" i="22" s="1"/>
  <c r="J33" i="22" a="1"/>
  <c r="J33" i="22" s="1"/>
  <c r="E51" i="22" a="1"/>
  <c r="E51" i="22" s="1"/>
  <c r="J50" i="22" a="1"/>
  <c r="J50" i="22" s="1"/>
  <c r="O49" i="22" a="1"/>
  <c r="O49" i="22" s="1"/>
  <c r="T48" i="22" a="1"/>
  <c r="T48" i="22" s="1"/>
  <c r="D48" i="22" a="1"/>
  <c r="D48" i="22" s="1"/>
  <c r="I47" i="22" a="1"/>
  <c r="I47" i="22" s="1"/>
  <c r="N46" i="22" a="1"/>
  <c r="N46" i="22" s="1"/>
  <c r="S45" i="22" a="1"/>
  <c r="S45" i="22" s="1"/>
  <c r="C45" i="22" a="1"/>
  <c r="C45" i="22" s="1"/>
  <c r="H44" i="22" a="1"/>
  <c r="H44" i="22" s="1"/>
  <c r="M43" i="22" a="1"/>
  <c r="M43" i="22" s="1"/>
  <c r="R42" i="22" a="1"/>
  <c r="R42" i="22" s="1"/>
  <c r="W41" i="22" a="1"/>
  <c r="W41" i="22" s="1"/>
  <c r="G41" i="22" a="1"/>
  <c r="G41" i="22" s="1"/>
  <c r="L40" i="22" a="1"/>
  <c r="L40" i="22" s="1"/>
  <c r="P39" i="22" a="1"/>
  <c r="P39" i="22" s="1"/>
  <c r="T38" i="22" a="1"/>
  <c r="T38" i="22" s="1"/>
  <c r="D38" i="22" a="1"/>
  <c r="D38" i="22" s="1"/>
  <c r="H37" i="22" a="1"/>
  <c r="H37" i="22" s="1"/>
  <c r="L36" i="22" a="1"/>
  <c r="L36" i="22" s="1"/>
  <c r="Q35" i="22" a="1"/>
  <c r="Q35" i="22" s="1"/>
  <c r="U34" i="22" a="1"/>
  <c r="U34" i="22" s="1"/>
  <c r="E34" i="22" a="1"/>
  <c r="E34" i="22" s="1"/>
  <c r="I33" i="22" a="1"/>
  <c r="I33" i="22" s="1"/>
  <c r="C32" i="22" a="1"/>
  <c r="C32" i="22" s="1"/>
  <c r="B20" i="26"/>
  <c r="R98" i="21" a="1"/>
  <c r="R98" i="21" s="1"/>
  <c r="C89" i="21" a="1"/>
  <c r="C89" i="21" s="1"/>
  <c r="B13" i="26"/>
  <c r="D92" i="21" a="1"/>
  <c r="D92" i="21" s="1"/>
  <c r="E95" i="21" a="1"/>
  <c r="E95" i="21" s="1"/>
  <c r="F98" i="21" a="1"/>
  <c r="F98" i="21" s="1"/>
  <c r="G101" i="21" a="1"/>
  <c r="G101" i="21" s="1"/>
  <c r="H104" i="21" a="1"/>
  <c r="H104" i="21" s="1"/>
  <c r="J90" i="21" a="1"/>
  <c r="J90" i="21" s="1"/>
  <c r="W97" i="21" a="1"/>
  <c r="W97" i="21" s="1"/>
  <c r="W89" i="21" a="1"/>
  <c r="W89" i="21" s="1"/>
  <c r="V13" i="26"/>
  <c r="C93" i="21" a="1"/>
  <c r="C93" i="21" s="1"/>
  <c r="D96" i="21" a="1"/>
  <c r="D96" i="21" s="1"/>
  <c r="E99" i="21" a="1"/>
  <c r="E99" i="21" s="1"/>
  <c r="F102" i="21" a="1"/>
  <c r="F102" i="21" s="1"/>
  <c r="G105" i="21" a="1"/>
  <c r="G105" i="21" s="1"/>
  <c r="V94" i="21" a="1"/>
  <c r="V94" i="21" s="1"/>
  <c r="N102" i="21" a="1"/>
  <c r="N102" i="21" s="1"/>
  <c r="F90" i="21" a="1"/>
  <c r="F90" i="21" s="1"/>
  <c r="G93" i="21" a="1"/>
  <c r="G93" i="21" s="1"/>
  <c r="H96" i="21" a="1"/>
  <c r="H96" i="21" s="1"/>
  <c r="I99" i="21" a="1"/>
  <c r="I99" i="21" s="1"/>
  <c r="J102" i="21" a="1"/>
  <c r="J102" i="21" s="1"/>
  <c r="K105" i="21" a="1"/>
  <c r="K105" i="21" s="1"/>
  <c r="H108" i="21" a="1"/>
  <c r="H108" i="21" s="1"/>
  <c r="R110" i="21" a="1"/>
  <c r="R110" i="21" s="1"/>
  <c r="W113" i="21" a="1"/>
  <c r="W113" i="21" s="1"/>
  <c r="O13" i="26"/>
  <c r="P89" i="21" a="1"/>
  <c r="P89" i="21" s="1"/>
  <c r="K90" i="21" a="1"/>
  <c r="K90" i="21" s="1"/>
  <c r="F91" i="21" a="1"/>
  <c r="F91" i="21" s="1"/>
  <c r="V91" i="21" a="1"/>
  <c r="V91" i="21" s="1"/>
  <c r="Q92" i="21" a="1"/>
  <c r="Q92" i="21" s="1"/>
  <c r="L93" i="21" a="1"/>
  <c r="L93" i="21" s="1"/>
  <c r="G94" i="21" a="1"/>
  <c r="G94" i="21" s="1"/>
  <c r="W94" i="21" a="1"/>
  <c r="W94" i="21" s="1"/>
  <c r="R95" i="21" a="1"/>
  <c r="R95" i="21" s="1"/>
  <c r="M96" i="21" a="1"/>
  <c r="M96" i="21" s="1"/>
  <c r="H97" i="21" a="1"/>
  <c r="H97" i="21" s="1"/>
  <c r="C98" i="21" a="1"/>
  <c r="C98" i="21" s="1"/>
  <c r="S98" i="21" a="1"/>
  <c r="S98" i="21" s="1"/>
  <c r="N99" i="21" a="1"/>
  <c r="N99" i="21" s="1"/>
  <c r="I100" i="21" a="1"/>
  <c r="I100" i="21" s="1"/>
  <c r="D101" i="21" a="1"/>
  <c r="D101" i="21" s="1"/>
  <c r="T101" i="21" a="1"/>
  <c r="T101" i="21" s="1"/>
  <c r="O102" i="21" a="1"/>
  <c r="O102" i="21" s="1"/>
  <c r="J103" i="21" a="1"/>
  <c r="J103" i="21" s="1"/>
  <c r="E104" i="21" a="1"/>
  <c r="E104" i="21" s="1"/>
  <c r="U104" i="21" a="1"/>
  <c r="U104" i="21" s="1"/>
  <c r="P105" i="21" a="1"/>
  <c r="P105" i="21" s="1"/>
  <c r="K106" i="21" a="1"/>
  <c r="K106" i="21" s="1"/>
  <c r="F107" i="21" a="1"/>
  <c r="F107" i="21" s="1"/>
  <c r="V107" i="21" a="1"/>
  <c r="V107" i="21" s="1"/>
  <c r="Q108" i="21" a="1"/>
  <c r="Q108" i="21" s="1"/>
  <c r="L109" i="21" a="1"/>
  <c r="L109" i="21" s="1"/>
  <c r="G110" i="21" a="1"/>
  <c r="G110" i="21" s="1"/>
  <c r="W110" i="21" a="1"/>
  <c r="W110" i="21" s="1"/>
  <c r="R111" i="21" a="1"/>
  <c r="R111" i="21" s="1"/>
  <c r="M112" i="21" a="1"/>
  <c r="M112" i="21" s="1"/>
  <c r="H113" i="21" a="1"/>
  <c r="H113" i="21" s="1"/>
  <c r="C21" i="26"/>
  <c r="D89" i="22" a="1"/>
  <c r="D89" i="22" s="1"/>
  <c r="I107" i="22" a="1"/>
  <c r="I107" i="22" s="1"/>
  <c r="Q107" i="21" a="1"/>
  <c r="Q107" i="21" s="1"/>
  <c r="O109" i="21" a="1"/>
  <c r="O109" i="21" s="1"/>
  <c r="Q111" i="21" a="1"/>
  <c r="Q111" i="21" s="1"/>
  <c r="O113" i="21" a="1"/>
  <c r="O113" i="21" s="1"/>
  <c r="E89" i="21" a="1"/>
  <c r="E89" i="21" s="1"/>
  <c r="D13" i="26"/>
  <c r="U89" i="21" a="1"/>
  <c r="U89" i="21" s="1"/>
  <c r="T13" i="26"/>
  <c r="P90" i="21" a="1"/>
  <c r="P90" i="21" s="1"/>
  <c r="K91" i="21" a="1"/>
  <c r="K91" i="21" s="1"/>
  <c r="F92" i="21" a="1"/>
  <c r="F92" i="21" s="1"/>
  <c r="V92" i="21" a="1"/>
  <c r="V92" i="21" s="1"/>
  <c r="Q93" i="21" a="1"/>
  <c r="Q93" i="21" s="1"/>
  <c r="L94" i="21" a="1"/>
  <c r="L94" i="21" s="1"/>
  <c r="G95" i="21" a="1"/>
  <c r="G95" i="21" s="1"/>
  <c r="W95" i="21" a="1"/>
  <c r="W95" i="21" s="1"/>
  <c r="R96" i="21" a="1"/>
  <c r="R96" i="21" s="1"/>
  <c r="M97" i="21" a="1"/>
  <c r="M97" i="21" s="1"/>
  <c r="H98" i="21" a="1"/>
  <c r="H98" i="21" s="1"/>
  <c r="C99" i="21" a="1"/>
  <c r="C99" i="21" s="1"/>
  <c r="S99" i="21" a="1"/>
  <c r="S99" i="21" s="1"/>
  <c r="N100" i="21" a="1"/>
  <c r="N100" i="21" s="1"/>
  <c r="I101" i="21" a="1"/>
  <c r="I101" i="21" s="1"/>
  <c r="D102" i="21" a="1"/>
  <c r="D102" i="21" s="1"/>
  <c r="T102" i="21" a="1"/>
  <c r="T102" i="21" s="1"/>
  <c r="O103" i="21" a="1"/>
  <c r="O103" i="21" s="1"/>
  <c r="J104" i="21" a="1"/>
  <c r="J104" i="21" s="1"/>
  <c r="E105" i="21" a="1"/>
  <c r="E105" i="21" s="1"/>
  <c r="U105" i="21" a="1"/>
  <c r="U105" i="21" s="1"/>
  <c r="P106" i="21" a="1"/>
  <c r="P106" i="21" s="1"/>
  <c r="K107" i="21" a="1"/>
  <c r="K107" i="21" s="1"/>
  <c r="F108" i="21" a="1"/>
  <c r="F108" i="21" s="1"/>
  <c r="V108" i="21" a="1"/>
  <c r="V108" i="21" s="1"/>
  <c r="Q109" i="21" a="1"/>
  <c r="Q109" i="21" s="1"/>
  <c r="L110" i="21" a="1"/>
  <c r="L110" i="21" s="1"/>
  <c r="G111" i="21" a="1"/>
  <c r="G111" i="21" s="1"/>
  <c r="W111" i="21" a="1"/>
  <c r="W111" i="21" s="1"/>
  <c r="R112" i="21" a="1"/>
  <c r="R112" i="21" s="1"/>
  <c r="M113" i="21" a="1"/>
  <c r="M113" i="21" s="1"/>
  <c r="E112" i="22" a="1"/>
  <c r="E112" i="22" s="1"/>
  <c r="Q99" i="22" a="1"/>
  <c r="Q99" i="22" s="1"/>
  <c r="U107" i="21" a="1"/>
  <c r="U107" i="21" s="1"/>
  <c r="J110" i="21" a="1"/>
  <c r="J110" i="21" s="1"/>
  <c r="L112" i="21" a="1"/>
  <c r="L112" i="21" s="1"/>
  <c r="L89" i="22" a="1"/>
  <c r="L89" i="22" s="1"/>
  <c r="K21" i="26"/>
  <c r="F89" i="21" a="1"/>
  <c r="F89" i="21" s="1"/>
  <c r="E13" i="26"/>
  <c r="V89" i="21" a="1"/>
  <c r="V89" i="21" s="1"/>
  <c r="U13" i="26"/>
  <c r="Q90" i="21" a="1"/>
  <c r="Q90" i="21" s="1"/>
  <c r="L91" i="21" a="1"/>
  <c r="L91" i="21" s="1"/>
  <c r="G92" i="21" a="1"/>
  <c r="G92" i="21" s="1"/>
  <c r="W92" i="21" a="1"/>
  <c r="W92" i="21" s="1"/>
  <c r="R93" i="21" a="1"/>
  <c r="R93" i="21" s="1"/>
  <c r="M94" i="21" a="1"/>
  <c r="M94" i="21" s="1"/>
  <c r="H95" i="21" a="1"/>
  <c r="H95" i="21" s="1"/>
  <c r="C96" i="21" a="1"/>
  <c r="C96" i="21" s="1"/>
  <c r="S96" i="21" a="1"/>
  <c r="S96" i="21" s="1"/>
  <c r="N97" i="21" a="1"/>
  <c r="N97" i="21" s="1"/>
  <c r="I98" i="21" a="1"/>
  <c r="I98" i="21" s="1"/>
  <c r="D99" i="21" a="1"/>
  <c r="D99" i="21" s="1"/>
  <c r="T99" i="21" a="1"/>
  <c r="T99" i="21" s="1"/>
  <c r="O100" i="21" a="1"/>
  <c r="O100" i="21" s="1"/>
  <c r="J101" i="21" a="1"/>
  <c r="J101" i="21" s="1"/>
  <c r="E102" i="21" a="1"/>
  <c r="E102" i="21" s="1"/>
  <c r="U102" i="21" a="1"/>
  <c r="U102" i="21" s="1"/>
  <c r="P103" i="21" a="1"/>
  <c r="P103" i="21" s="1"/>
  <c r="K104" i="21" a="1"/>
  <c r="K104" i="21" s="1"/>
  <c r="F105" i="21" a="1"/>
  <c r="F105" i="21" s="1"/>
  <c r="V105" i="21" a="1"/>
  <c r="V105" i="21" s="1"/>
  <c r="Q106" i="21" a="1"/>
  <c r="Q106" i="21" s="1"/>
  <c r="L107" i="21" a="1"/>
  <c r="L107" i="21" s="1"/>
  <c r="G108" i="21" a="1"/>
  <c r="G108" i="21" s="1"/>
  <c r="W108" i="21" a="1"/>
  <c r="W108" i="21" s="1"/>
  <c r="R109" i="21" a="1"/>
  <c r="R109" i="21" s="1"/>
  <c r="M110" i="21" a="1"/>
  <c r="M110" i="21" s="1"/>
  <c r="H111" i="21" a="1"/>
  <c r="H111" i="21" s="1"/>
  <c r="C112" i="21" a="1"/>
  <c r="C112" i="21" s="1"/>
  <c r="S112" i="21" a="1"/>
  <c r="S112" i="21" s="1"/>
  <c r="N113" i="21" a="1"/>
  <c r="N113" i="21" s="1"/>
  <c r="H113" i="22" a="1"/>
  <c r="H113" i="22" s="1"/>
  <c r="H104" i="22" a="1"/>
  <c r="H104" i="22" s="1"/>
  <c r="W113" i="22" a="1"/>
  <c r="W113" i="22" s="1"/>
  <c r="L112" i="22" a="1"/>
  <c r="L112" i="22" s="1"/>
  <c r="V110" i="22" a="1"/>
  <c r="V110" i="22" s="1"/>
  <c r="K109" i="22" a="1"/>
  <c r="K109" i="22" s="1"/>
  <c r="E107" i="22" a="1"/>
  <c r="E107" i="22" s="1"/>
  <c r="C101" i="22" a="1"/>
  <c r="C101" i="22" s="1"/>
  <c r="J94" i="22" a="1"/>
  <c r="J94" i="22" s="1"/>
  <c r="G21" i="26"/>
  <c r="H89" i="22" a="1"/>
  <c r="H89" i="22" s="1"/>
  <c r="Q112" i="22" a="1"/>
  <c r="Q112" i="22" s="1"/>
  <c r="F111" i="22" a="1"/>
  <c r="F111" i="22" s="1"/>
  <c r="P109" i="22" a="1"/>
  <c r="P109" i="22" s="1"/>
  <c r="C108" i="22" a="1"/>
  <c r="C108" i="22" s="1"/>
  <c r="W101" i="22" a="1"/>
  <c r="W101" i="22" s="1"/>
  <c r="U95" i="22" a="1"/>
  <c r="U95" i="22" s="1"/>
  <c r="N21" i="26"/>
  <c r="O89" i="22" a="1"/>
  <c r="O89" i="22" s="1"/>
  <c r="C113" i="22" a="1"/>
  <c r="C113" i="22" s="1"/>
  <c r="M111" i="22" a="1"/>
  <c r="M111" i="22" s="1"/>
  <c r="W109" i="22" a="1"/>
  <c r="W109" i="22" s="1"/>
  <c r="L108" i="22" a="1"/>
  <c r="L108" i="22" s="1"/>
  <c r="I103" i="22" a="1"/>
  <c r="I103" i="22" s="1"/>
  <c r="G97" i="22" a="1"/>
  <c r="G97" i="22" s="1"/>
  <c r="F94" i="22" a="1"/>
  <c r="F94" i="22" s="1"/>
  <c r="E91" i="22" a="1"/>
  <c r="E91" i="22" s="1"/>
  <c r="M21" i="26"/>
  <c r="N89" i="22" a="1"/>
  <c r="N89" i="22" s="1"/>
  <c r="R113" i="22" a="1"/>
  <c r="R113" i="22" s="1"/>
  <c r="W112" i="22" a="1"/>
  <c r="W112" i="22" s="1"/>
  <c r="G112" i="22" a="1"/>
  <c r="G112" i="22" s="1"/>
  <c r="L111" i="22" a="1"/>
  <c r="L111" i="22" s="1"/>
  <c r="Q110" i="22" a="1"/>
  <c r="Q110" i="22" s="1"/>
  <c r="V109" i="22" a="1"/>
  <c r="V109" i="22" s="1"/>
  <c r="F109" i="22" a="1"/>
  <c r="F109" i="22" s="1"/>
  <c r="K108" i="22" a="1"/>
  <c r="K108" i="22" s="1"/>
  <c r="F106" i="22" a="1"/>
  <c r="F106" i="22" s="1"/>
  <c r="E103" i="22" a="1"/>
  <c r="E103" i="22" s="1"/>
  <c r="D100" i="22" a="1"/>
  <c r="D100" i="22" s="1"/>
  <c r="C97" i="22" a="1"/>
  <c r="C97" i="22" s="1"/>
  <c r="W93" i="22" a="1"/>
  <c r="W93" i="22" s="1"/>
  <c r="V90" i="22" a="1"/>
  <c r="V90" i="22" s="1"/>
  <c r="M89" i="22" a="1"/>
  <c r="M89" i="22" s="1"/>
  <c r="L21" i="26"/>
  <c r="Q113" i="22" a="1"/>
  <c r="Q113" i="22" s="1"/>
  <c r="V112" i="22" a="1"/>
  <c r="V112" i="22" s="1"/>
  <c r="F112" i="22" a="1"/>
  <c r="F112" i="22" s="1"/>
  <c r="K111" i="22" a="1"/>
  <c r="K111" i="22" s="1"/>
  <c r="P110" i="22" a="1"/>
  <c r="P110" i="22" s="1"/>
  <c r="U109" i="22" a="1"/>
  <c r="U109" i="22" s="1"/>
  <c r="E109" i="22" a="1"/>
  <c r="E109" i="22" s="1"/>
  <c r="J108" i="22" a="1"/>
  <c r="J108" i="22" s="1"/>
  <c r="W105" i="22" a="1"/>
  <c r="W105" i="22" s="1"/>
  <c r="V102" i="22" a="1"/>
  <c r="V102" i="22" s="1"/>
  <c r="U99" i="22" a="1"/>
  <c r="U99" i="22" s="1"/>
  <c r="T96" i="22" a="1"/>
  <c r="T96" i="22" s="1"/>
  <c r="S93" i="22" a="1"/>
  <c r="S93" i="22" s="1"/>
  <c r="R90" i="22" a="1"/>
  <c r="R90" i="22" s="1"/>
  <c r="H107" i="22" a="1"/>
  <c r="H107" i="22" s="1"/>
  <c r="M106" i="22" a="1"/>
  <c r="M106" i="22" s="1"/>
  <c r="R105" i="22" a="1"/>
  <c r="R105" i="22" s="1"/>
  <c r="W104" i="22" a="1"/>
  <c r="W104" i="22" s="1"/>
  <c r="G104" i="22" a="1"/>
  <c r="G104" i="22" s="1"/>
  <c r="L103" i="22" a="1"/>
  <c r="L103" i="22" s="1"/>
  <c r="Q102" i="22" a="1"/>
  <c r="Q102" i="22" s="1"/>
  <c r="V101" i="22" a="1"/>
  <c r="V101" i="22" s="1"/>
  <c r="F101" i="22" a="1"/>
  <c r="F101" i="22" s="1"/>
  <c r="K100" i="22" a="1"/>
  <c r="K100" i="22" s="1"/>
  <c r="P99" i="22" a="1"/>
  <c r="P99" i="22" s="1"/>
  <c r="U98" i="22" a="1"/>
  <c r="U98" i="22" s="1"/>
  <c r="E98" i="22" a="1"/>
  <c r="E98" i="22" s="1"/>
  <c r="J97" i="22" a="1"/>
  <c r="J97" i="22" s="1"/>
  <c r="O96" i="22" a="1"/>
  <c r="O96" i="22" s="1"/>
  <c r="T95" i="22" a="1"/>
  <c r="T95" i="22" s="1"/>
  <c r="D95" i="22" a="1"/>
  <c r="D95" i="22" s="1"/>
  <c r="I94" i="22" a="1"/>
  <c r="I94" i="22" s="1"/>
  <c r="N93" i="22" a="1"/>
  <c r="N93" i="22" s="1"/>
  <c r="S92" i="22" a="1"/>
  <c r="S92" i="22" s="1"/>
  <c r="C92" i="22" a="1"/>
  <c r="C92" i="22" s="1"/>
  <c r="H91" i="22" a="1"/>
  <c r="H91" i="22" s="1"/>
  <c r="M90" i="22" a="1"/>
  <c r="M90" i="22" s="1"/>
  <c r="W107" i="22" a="1"/>
  <c r="W107" i="22" s="1"/>
  <c r="G107" i="22" a="1"/>
  <c r="G107" i="22" s="1"/>
  <c r="L106" i="22" a="1"/>
  <c r="L106" i="22" s="1"/>
  <c r="Q105" i="22" a="1"/>
  <c r="Q105" i="22" s="1"/>
  <c r="V104" i="22" a="1"/>
  <c r="V104" i="22" s="1"/>
  <c r="F104" i="22" a="1"/>
  <c r="F104" i="22" s="1"/>
  <c r="K103" i="22" a="1"/>
  <c r="K103" i="22" s="1"/>
  <c r="P102" i="22" a="1"/>
  <c r="P102" i="22" s="1"/>
  <c r="U101" i="22" a="1"/>
  <c r="U101" i="22" s="1"/>
  <c r="E101" i="22" a="1"/>
  <c r="E101" i="22" s="1"/>
  <c r="J100" i="22" a="1"/>
  <c r="J100" i="22" s="1"/>
  <c r="O99" i="22" a="1"/>
  <c r="O99" i="22" s="1"/>
  <c r="T98" i="22" a="1"/>
  <c r="T98" i="22" s="1"/>
  <c r="D98" i="22" a="1"/>
  <c r="D98" i="22" s="1"/>
  <c r="I97" i="22" a="1"/>
  <c r="I97" i="22" s="1"/>
  <c r="N96" i="22" a="1"/>
  <c r="N96" i="22" s="1"/>
  <c r="S95" i="22" a="1"/>
  <c r="S95" i="22" s="1"/>
  <c r="C95" i="22" a="1"/>
  <c r="C95" i="22" s="1"/>
  <c r="H94" i="22" a="1"/>
  <c r="H94" i="22" s="1"/>
  <c r="M93" i="22" a="1"/>
  <c r="M93" i="22" s="1"/>
  <c r="R92" i="22" a="1"/>
  <c r="R92" i="22" s="1"/>
  <c r="W91" i="22" a="1"/>
  <c r="W91" i="22" s="1"/>
  <c r="G91" i="22" a="1"/>
  <c r="G91" i="22" s="1"/>
  <c r="L90" i="22" a="1"/>
  <c r="L90" i="22" s="1"/>
  <c r="V107" i="22" a="1"/>
  <c r="V107" i="22" s="1"/>
  <c r="F107" i="22" a="1"/>
  <c r="F107" i="22" s="1"/>
  <c r="K106" i="22" a="1"/>
  <c r="K106" i="22" s="1"/>
  <c r="P105" i="22" a="1"/>
  <c r="P105" i="22" s="1"/>
  <c r="U104" i="22" a="1"/>
  <c r="U104" i="22" s="1"/>
  <c r="E104" i="22" a="1"/>
  <c r="E104" i="22" s="1"/>
  <c r="J103" i="22" a="1"/>
  <c r="J103" i="22" s="1"/>
  <c r="O102" i="22" a="1"/>
  <c r="O102" i="22" s="1"/>
  <c r="T101" i="22" a="1"/>
  <c r="T101" i="22" s="1"/>
  <c r="D101" i="22" a="1"/>
  <c r="D101" i="22" s="1"/>
  <c r="I100" i="22" a="1"/>
  <c r="I100" i="22" s="1"/>
  <c r="N99" i="22" a="1"/>
  <c r="N99" i="22" s="1"/>
  <c r="S98" i="22" a="1"/>
  <c r="S98" i="22" s="1"/>
  <c r="C98" i="22" a="1"/>
  <c r="C98" i="22" s="1"/>
  <c r="H97" i="22" a="1"/>
  <c r="H97" i="22" s="1"/>
  <c r="M96" i="22" a="1"/>
  <c r="M96" i="22" s="1"/>
  <c r="R95" i="22" a="1"/>
  <c r="R95" i="22" s="1"/>
  <c r="W94" i="22" a="1"/>
  <c r="W94" i="22" s="1"/>
  <c r="G94" i="22" a="1"/>
  <c r="G94" i="22" s="1"/>
  <c r="L93" i="22" a="1"/>
  <c r="L93" i="22" s="1"/>
  <c r="Q92" i="22" a="1"/>
  <c r="Q92" i="22" s="1"/>
  <c r="V91" i="22" a="1"/>
  <c r="V91" i="22" s="1"/>
  <c r="F91" i="22" a="1"/>
  <c r="F91" i="22" s="1"/>
  <c r="K90" i="22" a="1"/>
  <c r="K90" i="22" s="1"/>
  <c r="K150" i="21" a="1"/>
  <c r="K150" i="21" s="1"/>
  <c r="S158" i="21" a="1"/>
  <c r="S158" i="21" s="1"/>
  <c r="N147" i="21" a="1"/>
  <c r="N147" i="21" s="1"/>
  <c r="O150" i="21" a="1"/>
  <c r="O150" i="21" s="1"/>
  <c r="P153" i="21" a="1"/>
  <c r="P153" i="21" s="1"/>
  <c r="Q156" i="21" a="1"/>
  <c r="Q156" i="21" s="1"/>
  <c r="R159" i="21" a="1"/>
  <c r="R159" i="21" s="1"/>
  <c r="N14" i="26"/>
  <c r="O146" i="21" a="1"/>
  <c r="O146" i="21" s="1"/>
  <c r="R155" i="21" a="1"/>
  <c r="R155" i="21" s="1"/>
  <c r="W146" i="21" a="1"/>
  <c r="W146" i="21" s="1"/>
  <c r="V14" i="26"/>
  <c r="C150" i="21" a="1"/>
  <c r="C150" i="21" s="1"/>
  <c r="D153" i="21" a="1"/>
  <c r="D153" i="21" s="1"/>
  <c r="E156" i="21" a="1"/>
  <c r="E156" i="21" s="1"/>
  <c r="F159" i="21" a="1"/>
  <c r="F159" i="21" s="1"/>
  <c r="G162" i="21" a="1"/>
  <c r="G162" i="21" s="1"/>
  <c r="W154" i="21" a="1"/>
  <c r="W154" i="21" s="1"/>
  <c r="J14" i="26"/>
  <c r="K146" i="21" a="1"/>
  <c r="K146" i="21" s="1"/>
  <c r="L149" i="21" a="1"/>
  <c r="L149" i="21" s="1"/>
  <c r="M152" i="21" a="1"/>
  <c r="M152" i="21" s="1"/>
  <c r="N155" i="21" a="1"/>
  <c r="N155" i="21" s="1"/>
  <c r="O158" i="21" a="1"/>
  <c r="O158" i="21" s="1"/>
  <c r="P161" i="21" a="1"/>
  <c r="P161" i="21" s="1"/>
  <c r="W162" i="21" a="1"/>
  <c r="W162" i="21" s="1"/>
  <c r="R163" i="21" a="1"/>
  <c r="R163" i="21" s="1"/>
  <c r="M164" i="21" a="1"/>
  <c r="M164" i="21" s="1"/>
  <c r="H165" i="21" a="1"/>
  <c r="H165" i="21" s="1"/>
  <c r="C166" i="21" a="1"/>
  <c r="C166" i="21" s="1"/>
  <c r="S166" i="21" a="1"/>
  <c r="S166" i="21" s="1"/>
  <c r="N167" i="21" a="1"/>
  <c r="N167" i="21" s="1"/>
  <c r="D169" i="21" a="1"/>
  <c r="D169" i="21" s="1"/>
  <c r="W170" i="21" a="1"/>
  <c r="W170" i="21" s="1"/>
  <c r="H146" i="21" a="1"/>
  <c r="H146" i="21" s="1"/>
  <c r="G14" i="26"/>
  <c r="C147" i="21" a="1"/>
  <c r="C147" i="21" s="1"/>
  <c r="S147" i="21" a="1"/>
  <c r="S147" i="21" s="1"/>
  <c r="N148" i="21" a="1"/>
  <c r="N148" i="21" s="1"/>
  <c r="I149" i="21" a="1"/>
  <c r="I149" i="21" s="1"/>
  <c r="D150" i="21" a="1"/>
  <c r="D150" i="21" s="1"/>
  <c r="T150" i="21" a="1"/>
  <c r="T150" i="21" s="1"/>
  <c r="O151" i="21" a="1"/>
  <c r="O151" i="21" s="1"/>
  <c r="J152" i="21" a="1"/>
  <c r="J152" i="21" s="1"/>
  <c r="E153" i="21" a="1"/>
  <c r="E153" i="21" s="1"/>
  <c r="U153" i="21" a="1"/>
  <c r="U153" i="21" s="1"/>
  <c r="P154" i="21" a="1"/>
  <c r="P154" i="21" s="1"/>
  <c r="K155" i="21" a="1"/>
  <c r="K155" i="21" s="1"/>
  <c r="F156" i="21" a="1"/>
  <c r="F156" i="21" s="1"/>
  <c r="V156" i="21" a="1"/>
  <c r="V156" i="21" s="1"/>
  <c r="Q157" i="21" a="1"/>
  <c r="Q157" i="21" s="1"/>
  <c r="C159" i="21" a="1"/>
  <c r="C159" i="21" s="1"/>
  <c r="N160" i="21" a="1"/>
  <c r="N160" i="21" s="1"/>
  <c r="D162" i="21" a="1"/>
  <c r="D162" i="21" s="1"/>
  <c r="O163" i="21" a="1"/>
  <c r="O163" i="21" s="1"/>
  <c r="E165" i="21" a="1"/>
  <c r="E165" i="21" s="1"/>
  <c r="P166" i="21" a="1"/>
  <c r="P166" i="21" s="1"/>
  <c r="F168" i="21" a="1"/>
  <c r="F168" i="21" s="1"/>
  <c r="Q169" i="21" a="1"/>
  <c r="Q169" i="21" s="1"/>
  <c r="I167" i="22" a="1"/>
  <c r="I167" i="22" s="1"/>
  <c r="P169" i="21" a="1"/>
  <c r="P169" i="21" s="1"/>
  <c r="I146" i="21" a="1"/>
  <c r="I146" i="21" s="1"/>
  <c r="H14" i="26"/>
  <c r="T147" i="21" a="1"/>
  <c r="T147" i="21" s="1"/>
  <c r="J149" i="21" a="1"/>
  <c r="J149" i="21" s="1"/>
  <c r="U150" i="21" a="1"/>
  <c r="U150" i="21" s="1"/>
  <c r="K152" i="21" a="1"/>
  <c r="K152" i="21" s="1"/>
  <c r="V153" i="21" a="1"/>
  <c r="V153" i="21" s="1"/>
  <c r="L155" i="21" a="1"/>
  <c r="L155" i="21" s="1"/>
  <c r="W156" i="21" a="1"/>
  <c r="W156" i="21" s="1"/>
  <c r="M158" i="21" a="1"/>
  <c r="M158" i="21" s="1"/>
  <c r="C160" i="21" a="1"/>
  <c r="C160" i="21" s="1"/>
  <c r="N161" i="21" a="1"/>
  <c r="N161" i="21" s="1"/>
  <c r="D163" i="21" a="1"/>
  <c r="D163" i="21" s="1"/>
  <c r="O164" i="21" a="1"/>
  <c r="O164" i="21" s="1"/>
  <c r="E166" i="21" a="1"/>
  <c r="E166" i="21" s="1"/>
  <c r="P167" i="21" a="1"/>
  <c r="P167" i="21" s="1"/>
  <c r="F169" i="21" a="1"/>
  <c r="F169" i="21" s="1"/>
  <c r="Q170" i="21" a="1"/>
  <c r="Q170" i="21" s="1"/>
  <c r="F146" i="21" a="1"/>
  <c r="F146" i="21" s="1"/>
  <c r="E14" i="26"/>
  <c r="Q147" i="21" a="1"/>
  <c r="Q147" i="21" s="1"/>
  <c r="G149" i="21" a="1"/>
  <c r="G149" i="21" s="1"/>
  <c r="R150" i="21" a="1"/>
  <c r="R150" i="21" s="1"/>
  <c r="H152" i="21" a="1"/>
  <c r="H152" i="21" s="1"/>
  <c r="S153" i="21" a="1"/>
  <c r="S153" i="21" s="1"/>
  <c r="I155" i="21" a="1"/>
  <c r="I155" i="21" s="1"/>
  <c r="T156" i="21" a="1"/>
  <c r="T156" i="21" s="1"/>
  <c r="J158" i="21" a="1"/>
  <c r="J158" i="21" s="1"/>
  <c r="U159" i="21" a="1"/>
  <c r="U159" i="21" s="1"/>
  <c r="K161" i="21" a="1"/>
  <c r="K161" i="21" s="1"/>
  <c r="V162" i="21" a="1"/>
  <c r="V162" i="21" s="1"/>
  <c r="L164" i="21" a="1"/>
  <c r="L164" i="21" s="1"/>
  <c r="W165" i="21" a="1"/>
  <c r="W165" i="21" s="1"/>
  <c r="M167" i="21" a="1"/>
  <c r="M167" i="21" s="1"/>
  <c r="C169" i="21" a="1"/>
  <c r="C169" i="21" s="1"/>
  <c r="N170" i="21" a="1"/>
  <c r="N170" i="21" s="1"/>
  <c r="J148" i="22" a="1"/>
  <c r="J148" i="22" s="1"/>
  <c r="J166" i="22" a="1"/>
  <c r="J166" i="22" s="1"/>
  <c r="O155" i="22" a="1"/>
  <c r="O155" i="22" s="1"/>
  <c r="W169" i="22" a="1"/>
  <c r="W169" i="22" s="1"/>
  <c r="T162" i="22" a="1"/>
  <c r="T162" i="22" s="1"/>
  <c r="P150" i="22" a="1"/>
  <c r="P150" i="22" s="1"/>
  <c r="M167" i="22" a="1"/>
  <c r="M167" i="22" s="1"/>
  <c r="U157" i="22" a="1"/>
  <c r="U157" i="22" s="1"/>
  <c r="T22" i="26"/>
  <c r="U146" i="22" a="1"/>
  <c r="U146" i="22" s="1"/>
  <c r="I170" i="22" a="1"/>
  <c r="I170" i="22" s="1"/>
  <c r="S168" i="22" a="1"/>
  <c r="S168" i="22" s="1"/>
  <c r="H167" i="22" a="1"/>
  <c r="H167" i="22" s="1"/>
  <c r="R165" i="22" a="1"/>
  <c r="R165" i="22" s="1"/>
  <c r="L163" i="22" a="1"/>
  <c r="L163" i="22" s="1"/>
  <c r="K160" i="22" a="1"/>
  <c r="K160" i="22" s="1"/>
  <c r="J157" i="22" a="1"/>
  <c r="J157" i="22" s="1"/>
  <c r="I154" i="22" a="1"/>
  <c r="I154" i="22" s="1"/>
  <c r="H151" i="22" a="1"/>
  <c r="H151" i="22" s="1"/>
  <c r="G148" i="22" a="1"/>
  <c r="G148" i="22" s="1"/>
  <c r="H146" i="22" a="1"/>
  <c r="H146" i="22" s="1"/>
  <c r="G22" i="26"/>
  <c r="F168" i="22" a="1"/>
  <c r="F168" i="22" s="1"/>
  <c r="E165" i="22" a="1"/>
  <c r="E165" i="22" s="1"/>
  <c r="G159" i="22" a="1"/>
  <c r="G159" i="22" s="1"/>
  <c r="E153" i="22" a="1"/>
  <c r="E153" i="22" s="1"/>
  <c r="C147" i="22" a="1"/>
  <c r="C147" i="22" s="1"/>
  <c r="D169" i="22" a="1"/>
  <c r="D169" i="22" s="1"/>
  <c r="C166" i="22" a="1"/>
  <c r="C166" i="22" s="1"/>
  <c r="W160" i="22" a="1"/>
  <c r="W160" i="22" s="1"/>
  <c r="U154" i="22" a="1"/>
  <c r="U154" i="22" s="1"/>
  <c r="S148" i="22" a="1"/>
  <c r="S148" i="22" s="1"/>
  <c r="S162" i="22" a="1"/>
  <c r="S162" i="22" s="1"/>
  <c r="R159" i="22" a="1"/>
  <c r="R159" i="22" s="1"/>
  <c r="Q156" i="22" a="1"/>
  <c r="Q156" i="22" s="1"/>
  <c r="P153" i="22" a="1"/>
  <c r="P153" i="22" s="1"/>
  <c r="O150" i="22" a="1"/>
  <c r="O150" i="22" s="1"/>
  <c r="N147" i="22" a="1"/>
  <c r="N147" i="22" s="1"/>
  <c r="J162" i="22" a="1"/>
  <c r="J162" i="22" s="1"/>
  <c r="I159" i="22" a="1"/>
  <c r="I159" i="22" s="1"/>
  <c r="H156" i="22" a="1"/>
  <c r="H156" i="22" s="1"/>
  <c r="G153" i="22" a="1"/>
  <c r="G153" i="22" s="1"/>
  <c r="F150" i="22" a="1"/>
  <c r="F150" i="22" s="1"/>
  <c r="E147" i="22" a="1"/>
  <c r="E147" i="22" s="1"/>
  <c r="O204" i="21" a="1"/>
  <c r="O204" i="21" s="1"/>
  <c r="S216" i="21" a="1"/>
  <c r="S216" i="21" s="1"/>
  <c r="O216" i="21" a="1"/>
  <c r="O216" i="21" s="1"/>
  <c r="K212" i="21" a="1"/>
  <c r="K212" i="21" s="1"/>
  <c r="W204" i="21" a="1"/>
  <c r="W204" i="21" s="1"/>
  <c r="F217" i="21" a="1"/>
  <c r="F217" i="21" s="1"/>
  <c r="J226" i="22" a="1"/>
  <c r="J226" i="22" s="1"/>
  <c r="G205" i="21" a="1"/>
  <c r="G205" i="21" s="1"/>
  <c r="H208" i="21" a="1"/>
  <c r="H208" i="21" s="1"/>
  <c r="I211" i="21" a="1"/>
  <c r="I211" i="21" s="1"/>
  <c r="J214" i="21" a="1"/>
  <c r="J214" i="21" s="1"/>
  <c r="K217" i="21" a="1"/>
  <c r="K217" i="21" s="1"/>
  <c r="L220" i="21" a="1"/>
  <c r="L220" i="21" s="1"/>
  <c r="M223" i="21" a="1"/>
  <c r="M223" i="21" s="1"/>
  <c r="N226" i="21" a="1"/>
  <c r="N226" i="21" s="1"/>
  <c r="J211" i="22" a="1"/>
  <c r="J211" i="22" s="1"/>
  <c r="N215" i="22" a="1"/>
  <c r="N215" i="22" s="1"/>
  <c r="T205" i="21" a="1"/>
  <c r="T205" i="21" s="1"/>
  <c r="U208" i="21" a="1"/>
  <c r="U208" i="21" s="1"/>
  <c r="V211" i="21" a="1"/>
  <c r="V211" i="21" s="1"/>
  <c r="W214" i="21" a="1"/>
  <c r="W214" i="21" s="1"/>
  <c r="C218" i="21" a="1"/>
  <c r="C218" i="21" s="1"/>
  <c r="D221" i="21" a="1"/>
  <c r="D221" i="21" s="1"/>
  <c r="E224" i="21" a="1"/>
  <c r="E224" i="21" s="1"/>
  <c r="F227" i="21" a="1"/>
  <c r="F227" i="21" s="1"/>
  <c r="T223" i="21" a="1"/>
  <c r="T223" i="21" s="1"/>
  <c r="O207" i="21" a="1"/>
  <c r="O207" i="21" s="1"/>
  <c r="Q213" i="21" a="1"/>
  <c r="Q213" i="21" s="1"/>
  <c r="S219" i="21" a="1"/>
  <c r="S219" i="21" s="1"/>
  <c r="D226" i="21" a="1"/>
  <c r="D226" i="21" s="1"/>
  <c r="M227" i="22" a="1"/>
  <c r="M227" i="22" s="1"/>
  <c r="S224" i="22" a="1"/>
  <c r="S224" i="22" s="1"/>
  <c r="I211" i="22" a="1"/>
  <c r="I211" i="22" s="1"/>
  <c r="J224" i="22" a="1"/>
  <c r="J224" i="22" s="1"/>
  <c r="S210" i="22" a="1"/>
  <c r="S210" i="22" s="1"/>
  <c r="V223" i="22" a="1"/>
  <c r="V223" i="22" s="1"/>
  <c r="O209" i="22" a="1"/>
  <c r="O209" i="22" s="1"/>
  <c r="S216" i="22" a="1"/>
  <c r="S216" i="22" s="1"/>
  <c r="O208" i="22" a="1"/>
  <c r="O208" i="22" s="1"/>
  <c r="T218" i="22" a="1"/>
  <c r="T218" i="22" s="1"/>
  <c r="T210" i="22" a="1"/>
  <c r="T210" i="22" s="1"/>
  <c r="L158" i="21" a="1"/>
  <c r="L158" i="21" s="1"/>
  <c r="G159" i="21" a="1"/>
  <c r="G159" i="21" s="1"/>
  <c r="W159" i="21" a="1"/>
  <c r="W159" i="21" s="1"/>
  <c r="R160" i="21" a="1"/>
  <c r="R160" i="21" s="1"/>
  <c r="M161" i="21" a="1"/>
  <c r="M161" i="21" s="1"/>
  <c r="H162" i="21" a="1"/>
  <c r="H162" i="21" s="1"/>
  <c r="C163" i="21" a="1"/>
  <c r="C163" i="21" s="1"/>
  <c r="S163" i="21" a="1"/>
  <c r="S163" i="21" s="1"/>
  <c r="N164" i="21" a="1"/>
  <c r="N164" i="21" s="1"/>
  <c r="I165" i="21" a="1"/>
  <c r="I165" i="21" s="1"/>
  <c r="D166" i="21" a="1"/>
  <c r="D166" i="21" s="1"/>
  <c r="T166" i="21" a="1"/>
  <c r="T166" i="21" s="1"/>
  <c r="O167" i="21" a="1"/>
  <c r="O167" i="21" s="1"/>
  <c r="J168" i="21" a="1"/>
  <c r="J168" i="21" s="1"/>
  <c r="E169" i="21" a="1"/>
  <c r="E169" i="21" s="1"/>
  <c r="U169" i="21" a="1"/>
  <c r="U169" i="21" s="1"/>
  <c r="P170" i="21" a="1"/>
  <c r="P170" i="21" s="1"/>
  <c r="O163" i="22" a="1"/>
  <c r="O163" i="22" s="1"/>
  <c r="M168" i="21" a="1"/>
  <c r="M168" i="21" s="1"/>
  <c r="C170" i="21" a="1"/>
  <c r="C170" i="21" s="1"/>
  <c r="C165" i="22" a="1"/>
  <c r="C165" i="22" s="1"/>
  <c r="L14" i="26"/>
  <c r="M146" i="21" a="1"/>
  <c r="M146" i="21" s="1"/>
  <c r="H147" i="21" a="1"/>
  <c r="H147" i="21" s="1"/>
  <c r="C148" i="21" a="1"/>
  <c r="C148" i="21" s="1"/>
  <c r="S148" i="21" a="1"/>
  <c r="S148" i="21" s="1"/>
  <c r="N149" i="21" a="1"/>
  <c r="N149" i="21" s="1"/>
  <c r="I150" i="21" a="1"/>
  <c r="I150" i="21" s="1"/>
  <c r="D151" i="21" a="1"/>
  <c r="D151" i="21" s="1"/>
  <c r="T151" i="21" a="1"/>
  <c r="T151" i="21" s="1"/>
  <c r="O152" i="21" a="1"/>
  <c r="O152" i="21" s="1"/>
  <c r="J153" i="21" a="1"/>
  <c r="J153" i="21" s="1"/>
  <c r="E154" i="21" a="1"/>
  <c r="E154" i="21" s="1"/>
  <c r="U154" i="21" a="1"/>
  <c r="U154" i="21" s="1"/>
  <c r="P155" i="21" a="1"/>
  <c r="P155" i="21" s="1"/>
  <c r="K156" i="21" a="1"/>
  <c r="K156" i="21" s="1"/>
  <c r="F157" i="21" a="1"/>
  <c r="F157" i="21" s="1"/>
  <c r="V157" i="21" a="1"/>
  <c r="V157" i="21" s="1"/>
  <c r="Q158" i="21" a="1"/>
  <c r="Q158" i="21" s="1"/>
  <c r="L159" i="21" a="1"/>
  <c r="L159" i="21" s="1"/>
  <c r="G160" i="21" a="1"/>
  <c r="G160" i="21" s="1"/>
  <c r="W160" i="21" a="1"/>
  <c r="W160" i="21" s="1"/>
  <c r="R161" i="21" a="1"/>
  <c r="R161" i="21" s="1"/>
  <c r="M162" i="21" a="1"/>
  <c r="M162" i="21" s="1"/>
  <c r="H163" i="21" a="1"/>
  <c r="H163" i="21" s="1"/>
  <c r="C164" i="21" a="1"/>
  <c r="C164" i="21" s="1"/>
  <c r="S164" i="21" a="1"/>
  <c r="S164" i="21" s="1"/>
  <c r="N165" i="21" a="1"/>
  <c r="N165" i="21" s="1"/>
  <c r="I166" i="21" a="1"/>
  <c r="I166" i="21" s="1"/>
  <c r="D167" i="21" a="1"/>
  <c r="D167" i="21" s="1"/>
  <c r="T167" i="21" a="1"/>
  <c r="T167" i="21" s="1"/>
  <c r="O168" i="21" a="1"/>
  <c r="O168" i="21" s="1"/>
  <c r="J169" i="21" a="1"/>
  <c r="J169" i="21" s="1"/>
  <c r="E170" i="21" a="1"/>
  <c r="E170" i="21" s="1"/>
  <c r="U170" i="21" a="1"/>
  <c r="U170" i="21" s="1"/>
  <c r="W155" i="22" a="1"/>
  <c r="W155" i="22" s="1"/>
  <c r="I14" i="26"/>
  <c r="J146" i="21" a="1"/>
  <c r="J146" i="21" s="1"/>
  <c r="E147" i="21" a="1"/>
  <c r="E147" i="21" s="1"/>
  <c r="U147" i="21" a="1"/>
  <c r="U147" i="21" s="1"/>
  <c r="P148" i="21" a="1"/>
  <c r="P148" i="21" s="1"/>
  <c r="K149" i="21" a="1"/>
  <c r="K149" i="21" s="1"/>
  <c r="F150" i="21" a="1"/>
  <c r="F150" i="21" s="1"/>
  <c r="V150" i="21" a="1"/>
  <c r="V150" i="21" s="1"/>
  <c r="Q151" i="21" a="1"/>
  <c r="Q151" i="21" s="1"/>
  <c r="L152" i="21" a="1"/>
  <c r="L152" i="21" s="1"/>
  <c r="G153" i="21" a="1"/>
  <c r="G153" i="21" s="1"/>
  <c r="W153" i="21" a="1"/>
  <c r="W153" i="21" s="1"/>
  <c r="R154" i="21" a="1"/>
  <c r="R154" i="21" s="1"/>
  <c r="M155" i="21" a="1"/>
  <c r="M155" i="21" s="1"/>
  <c r="H156" i="21" a="1"/>
  <c r="H156" i="21" s="1"/>
  <c r="C157" i="21" a="1"/>
  <c r="C157" i="21" s="1"/>
  <c r="S157" i="21" a="1"/>
  <c r="S157" i="21" s="1"/>
  <c r="N158" i="21" a="1"/>
  <c r="N158" i="21" s="1"/>
  <c r="I159" i="21" a="1"/>
  <c r="I159" i="21" s="1"/>
  <c r="D160" i="21" a="1"/>
  <c r="D160" i="21" s="1"/>
  <c r="T160" i="21" a="1"/>
  <c r="T160" i="21" s="1"/>
  <c r="O161" i="21" a="1"/>
  <c r="O161" i="21" s="1"/>
  <c r="J162" i="21" a="1"/>
  <c r="J162" i="21" s="1"/>
  <c r="E163" i="21" a="1"/>
  <c r="E163" i="21" s="1"/>
  <c r="U163" i="21" a="1"/>
  <c r="U163" i="21" s="1"/>
  <c r="P164" i="21" a="1"/>
  <c r="P164" i="21" s="1"/>
  <c r="K165" i="21" a="1"/>
  <c r="K165" i="21" s="1"/>
  <c r="F166" i="21" a="1"/>
  <c r="F166" i="21" s="1"/>
  <c r="V166" i="21" a="1"/>
  <c r="V166" i="21" s="1"/>
  <c r="Q167" i="21" a="1"/>
  <c r="Q167" i="21" s="1"/>
  <c r="L168" i="21" a="1"/>
  <c r="L168" i="21" s="1"/>
  <c r="G169" i="21" a="1"/>
  <c r="G169" i="21" s="1"/>
  <c r="W169" i="21" a="1"/>
  <c r="W169" i="21" s="1"/>
  <c r="R170" i="21" a="1"/>
  <c r="R170" i="21" s="1"/>
  <c r="S165" i="22" a="1"/>
  <c r="S165" i="22" s="1"/>
  <c r="Q22" i="26"/>
  <c r="R146" i="22" a="1"/>
  <c r="R146" i="22" s="1"/>
  <c r="P168" i="22" a="1"/>
  <c r="P168" i="22" s="1"/>
  <c r="O165" i="22" a="1"/>
  <c r="O165" i="22" s="1"/>
  <c r="F160" i="22" a="1"/>
  <c r="F160" i="22" s="1"/>
  <c r="D154" i="22" a="1"/>
  <c r="D154" i="22" s="1"/>
  <c r="W147" i="22" a="1"/>
  <c r="W147" i="22" s="1"/>
  <c r="G169" i="22" a="1"/>
  <c r="G169" i="22" s="1"/>
  <c r="F166" i="22" a="1"/>
  <c r="F166" i="22" s="1"/>
  <c r="I161" i="22" a="1"/>
  <c r="I161" i="22" s="1"/>
  <c r="G155" i="22" a="1"/>
  <c r="G155" i="22" s="1"/>
  <c r="E149" i="22" a="1"/>
  <c r="E149" i="22" s="1"/>
  <c r="S169" i="22" a="1"/>
  <c r="S169" i="22" s="1"/>
  <c r="R166" i="22" a="1"/>
  <c r="R166" i="22" s="1"/>
  <c r="L162" i="22" a="1"/>
  <c r="L162" i="22" s="1"/>
  <c r="J156" i="22" a="1"/>
  <c r="J156" i="22" s="1"/>
  <c r="H150" i="22" a="1"/>
  <c r="H150" i="22" s="1"/>
  <c r="P22" i="26"/>
  <c r="Q146" i="22" a="1"/>
  <c r="Q146" i="22" s="1"/>
  <c r="U170" i="22" a="1"/>
  <c r="U170" i="22" s="1"/>
  <c r="E170" i="22" a="1"/>
  <c r="E170" i="22" s="1"/>
  <c r="J169" i="22" a="1"/>
  <c r="J169" i="22" s="1"/>
  <c r="O168" i="22" a="1"/>
  <c r="O168" i="22" s="1"/>
  <c r="T167" i="22" a="1"/>
  <c r="T167" i="22" s="1"/>
  <c r="D167" i="22" a="1"/>
  <c r="D167" i="22" s="1"/>
  <c r="I166" i="22" a="1"/>
  <c r="I166" i="22" s="1"/>
  <c r="N165" i="22" a="1"/>
  <c r="N165" i="22" s="1"/>
  <c r="O164" i="22" a="1"/>
  <c r="O164" i="22" s="1"/>
  <c r="D163" i="22" a="1"/>
  <c r="D163" i="22" s="1"/>
  <c r="N161" i="22" a="1"/>
  <c r="N161" i="22" s="1"/>
  <c r="C160" i="22" a="1"/>
  <c r="C160" i="22" s="1"/>
  <c r="M158" i="22" a="1"/>
  <c r="M158" i="22" s="1"/>
  <c r="W156" i="22" a="1"/>
  <c r="W156" i="22" s="1"/>
  <c r="L155" i="22" a="1"/>
  <c r="L155" i="22" s="1"/>
  <c r="V153" i="22" a="1"/>
  <c r="V153" i="22" s="1"/>
  <c r="K152" i="22" a="1"/>
  <c r="K152" i="22" s="1"/>
  <c r="U150" i="22" a="1"/>
  <c r="U150" i="22" s="1"/>
  <c r="J149" i="22" a="1"/>
  <c r="J149" i="22" s="1"/>
  <c r="T147" i="22" a="1"/>
  <c r="T147" i="22" s="1"/>
  <c r="S22" i="26"/>
  <c r="T146" i="22" a="1"/>
  <c r="T146" i="22" s="1"/>
  <c r="P170" i="22" a="1"/>
  <c r="P170" i="22" s="1"/>
  <c r="E169" i="22" a="1"/>
  <c r="E169" i="22" s="1"/>
  <c r="O167" i="22" a="1"/>
  <c r="O167" i="22" s="1"/>
  <c r="D166" i="22" a="1"/>
  <c r="D166" i="22" s="1"/>
  <c r="F164" i="22" a="1"/>
  <c r="F164" i="22" s="1"/>
  <c r="E161" i="22" a="1"/>
  <c r="E161" i="22" s="1"/>
  <c r="D158" i="22" a="1"/>
  <c r="D158" i="22" s="1"/>
  <c r="C155" i="22" a="1"/>
  <c r="C155" i="22" s="1"/>
  <c r="W151" i="22" a="1"/>
  <c r="W151" i="22" s="1"/>
  <c r="V148" i="22" a="1"/>
  <c r="V148" i="22" s="1"/>
  <c r="N22" i="26"/>
  <c r="O146" i="22" a="1"/>
  <c r="O146" i="22" s="1"/>
  <c r="C170" i="22" a="1"/>
  <c r="C170" i="22" s="1"/>
  <c r="M168" i="22" a="1"/>
  <c r="M168" i="22" s="1"/>
  <c r="W166" i="22" a="1"/>
  <c r="W166" i="22" s="1"/>
  <c r="L165" i="22" a="1"/>
  <c r="L165" i="22" s="1"/>
  <c r="U162" i="22" a="1"/>
  <c r="U162" i="22" s="1"/>
  <c r="T159" i="22" a="1"/>
  <c r="T159" i="22" s="1"/>
  <c r="S156" i="22" a="1"/>
  <c r="S156" i="22" s="1"/>
  <c r="R153" i="22" a="1"/>
  <c r="R153" i="22" s="1"/>
  <c r="Q150" i="22" a="1"/>
  <c r="Q150" i="22" s="1"/>
  <c r="P147" i="22" a="1"/>
  <c r="P147" i="22" s="1"/>
  <c r="R163" i="22" a="1"/>
  <c r="R163" i="22" s="1"/>
  <c r="G162" i="22" a="1"/>
  <c r="G162" i="22" s="1"/>
  <c r="Q160" i="22" a="1"/>
  <c r="Q160" i="22" s="1"/>
  <c r="F159" i="22" a="1"/>
  <c r="F159" i="22" s="1"/>
  <c r="P157" i="22" a="1"/>
  <c r="P157" i="22" s="1"/>
  <c r="E156" i="22" a="1"/>
  <c r="E156" i="22" s="1"/>
  <c r="O154" i="22" a="1"/>
  <c r="O154" i="22" s="1"/>
  <c r="D153" i="22" a="1"/>
  <c r="D153" i="22" s="1"/>
  <c r="N151" i="22" a="1"/>
  <c r="N151" i="22" s="1"/>
  <c r="C150" i="22" a="1"/>
  <c r="C150" i="22" s="1"/>
  <c r="M148" i="22" a="1"/>
  <c r="M148" i="22" s="1"/>
  <c r="T164" i="22" a="1"/>
  <c r="T164" i="22" s="1"/>
  <c r="I163" i="22" a="1"/>
  <c r="I163" i="22" s="1"/>
  <c r="S161" i="22" a="1"/>
  <c r="S161" i="22" s="1"/>
  <c r="H160" i="22" a="1"/>
  <c r="H160" i="22" s="1"/>
  <c r="R158" i="22" a="1"/>
  <c r="R158" i="22" s="1"/>
  <c r="G157" i="22" a="1"/>
  <c r="G157" i="22" s="1"/>
  <c r="Q155" i="22" a="1"/>
  <c r="Q155" i="22" s="1"/>
  <c r="F154" i="22" a="1"/>
  <c r="F154" i="22" s="1"/>
  <c r="P152" i="22" a="1"/>
  <c r="P152" i="22" s="1"/>
  <c r="E151" i="22" a="1"/>
  <c r="E151" i="22" s="1"/>
  <c r="O149" i="22" a="1"/>
  <c r="O149" i="22" s="1"/>
  <c r="D148" i="22" a="1"/>
  <c r="D148" i="22" s="1"/>
  <c r="Q206" i="21" a="1"/>
  <c r="Q206" i="21" s="1"/>
  <c r="U218" i="21" a="1"/>
  <c r="U218" i="21" s="1"/>
  <c r="U206" i="21" a="1"/>
  <c r="U206" i="21" s="1"/>
  <c r="W212" i="21" a="1"/>
  <c r="W212" i="21" s="1"/>
  <c r="D219" i="21" a="1"/>
  <c r="D219" i="21" s="1"/>
  <c r="W208" i="21" a="1"/>
  <c r="W208" i="21" s="1"/>
  <c r="F221" i="21" a="1"/>
  <c r="F221" i="21" s="1"/>
  <c r="O208" i="21" a="1"/>
  <c r="O208" i="21" s="1"/>
  <c r="Q214" i="21" a="1"/>
  <c r="Q214" i="21" s="1"/>
  <c r="S220" i="21" a="1"/>
  <c r="S220" i="21" s="1"/>
  <c r="H207" i="21" a="1"/>
  <c r="H207" i="21" s="1"/>
  <c r="J213" i="21" a="1"/>
  <c r="J213" i="21" s="1"/>
  <c r="L219" i="21" a="1"/>
  <c r="L219" i="21" s="1"/>
  <c r="J225" i="21" a="1"/>
  <c r="J225" i="21" s="1"/>
  <c r="M212" i="22" a="1"/>
  <c r="M212" i="22" s="1"/>
  <c r="H204" i="21" a="1"/>
  <c r="H204" i="21" s="1"/>
  <c r="S205" i="21" a="1"/>
  <c r="S205" i="21" s="1"/>
  <c r="I207" i="21" a="1"/>
  <c r="I207" i="21" s="1"/>
  <c r="T208" i="21" a="1"/>
  <c r="T208" i="21" s="1"/>
  <c r="J210" i="21" a="1"/>
  <c r="J210" i="21" s="1"/>
  <c r="U211" i="21" a="1"/>
  <c r="U211" i="21" s="1"/>
  <c r="K213" i="21" a="1"/>
  <c r="K213" i="21" s="1"/>
  <c r="V214" i="21" a="1"/>
  <c r="V214" i="21" s="1"/>
  <c r="L216" i="21" a="1"/>
  <c r="L216" i="21" s="1"/>
  <c r="W217" i="21" a="1"/>
  <c r="W217" i="21" s="1"/>
  <c r="M219" i="21" a="1"/>
  <c r="M219" i="21" s="1"/>
  <c r="C221" i="21" a="1"/>
  <c r="C221" i="21" s="1"/>
  <c r="N222" i="21" a="1"/>
  <c r="N222" i="21" s="1"/>
  <c r="D224" i="21" a="1"/>
  <c r="D224" i="21" s="1"/>
  <c r="O225" i="21" a="1"/>
  <c r="O225" i="21" s="1"/>
  <c r="E227" i="21" a="1"/>
  <c r="E227" i="21" s="1"/>
  <c r="H224" i="22" a="1"/>
  <c r="H224" i="22" s="1"/>
  <c r="M222" i="21" a="1"/>
  <c r="M222" i="21" s="1"/>
  <c r="D227" i="21" a="1"/>
  <c r="D227" i="21" s="1"/>
  <c r="J203" i="21" a="1"/>
  <c r="J203" i="21" s="1"/>
  <c r="I15" i="26"/>
  <c r="U204" i="21" a="1"/>
  <c r="U204" i="21" s="1"/>
  <c r="K206" i="21" a="1"/>
  <c r="K206" i="21" s="1"/>
  <c r="V207" i="21" a="1"/>
  <c r="V207" i="21" s="1"/>
  <c r="L209" i="21" a="1"/>
  <c r="L209" i="21" s="1"/>
  <c r="W210" i="21" a="1"/>
  <c r="W210" i="21" s="1"/>
  <c r="M212" i="21" a="1"/>
  <c r="M212" i="21" s="1"/>
  <c r="C214" i="21" a="1"/>
  <c r="C214" i="21" s="1"/>
  <c r="N215" i="21" a="1"/>
  <c r="N215" i="21" s="1"/>
  <c r="D217" i="21" a="1"/>
  <c r="D217" i="21" s="1"/>
  <c r="O218" i="21" a="1"/>
  <c r="O218" i="21" s="1"/>
  <c r="E220" i="21" a="1"/>
  <c r="E220" i="21" s="1"/>
  <c r="P221" i="21" a="1"/>
  <c r="P221" i="21" s="1"/>
  <c r="F223" i="21" a="1"/>
  <c r="F223" i="21" s="1"/>
  <c r="Q224" i="21" a="1"/>
  <c r="Q224" i="21" s="1"/>
  <c r="G226" i="21" a="1"/>
  <c r="G226" i="21" s="1"/>
  <c r="R227" i="21" a="1"/>
  <c r="R227" i="21" s="1"/>
  <c r="D217" i="22" a="1"/>
  <c r="D217" i="22" s="1"/>
  <c r="L227" i="21" a="1"/>
  <c r="L227" i="21" s="1"/>
  <c r="U205" i="21" a="1"/>
  <c r="U205" i="21" s="1"/>
  <c r="V208" i="21" a="1"/>
  <c r="V208" i="21" s="1"/>
  <c r="W211" i="21" a="1"/>
  <c r="W211" i="21" s="1"/>
  <c r="C215" i="21" a="1"/>
  <c r="C215" i="21" s="1"/>
  <c r="D218" i="21" a="1"/>
  <c r="D218" i="21" s="1"/>
  <c r="E221" i="21" a="1"/>
  <c r="E221" i="21" s="1"/>
  <c r="F224" i="21" a="1"/>
  <c r="F224" i="21" s="1"/>
  <c r="S227" i="21" a="1"/>
  <c r="S227" i="21" s="1"/>
  <c r="R219" i="22" a="1"/>
  <c r="R219" i="22" s="1"/>
  <c r="J219" i="22" a="1"/>
  <c r="J219" i="22" s="1"/>
  <c r="D227" i="22" a="1"/>
  <c r="D227" i="22" s="1"/>
  <c r="U222" i="22" a="1"/>
  <c r="U222" i="22" s="1"/>
  <c r="U215" i="22" a="1"/>
  <c r="U215" i="22" s="1"/>
  <c r="U207" i="22" a="1"/>
  <c r="U207" i="22" s="1"/>
  <c r="P226" i="22" a="1"/>
  <c r="P226" i="22" s="1"/>
  <c r="P222" i="22" a="1"/>
  <c r="P222" i="22" s="1"/>
  <c r="J215" i="22" a="1"/>
  <c r="J215" i="22" s="1"/>
  <c r="W206" i="22" a="1"/>
  <c r="W206" i="22" s="1"/>
  <c r="G226" i="22" a="1"/>
  <c r="G226" i="22" s="1"/>
  <c r="F222" i="22" a="1"/>
  <c r="F222" i="22" s="1"/>
  <c r="F214" i="22" a="1"/>
  <c r="F214" i="22" s="1"/>
  <c r="F206" i="22" a="1"/>
  <c r="F206" i="22" s="1"/>
  <c r="D219" i="22" a="1"/>
  <c r="D219" i="22" s="1"/>
  <c r="U214" i="22" a="1"/>
  <c r="U214" i="22" s="1"/>
  <c r="U210" i="22" a="1"/>
  <c r="U210" i="22" s="1"/>
  <c r="U206" i="22" a="1"/>
  <c r="U206" i="22" s="1"/>
  <c r="E221" i="22" a="1"/>
  <c r="E221" i="22" s="1"/>
  <c r="E217" i="22" a="1"/>
  <c r="E217" i="22" s="1"/>
  <c r="E213" i="22" a="1"/>
  <c r="E213" i="22" s="1"/>
  <c r="V208" i="22" a="1"/>
  <c r="V208" i="22" s="1"/>
  <c r="V204" i="22" a="1"/>
  <c r="V204" i="22" s="1"/>
  <c r="U157" i="21" a="1"/>
  <c r="U157" i="21" s="1"/>
  <c r="P158" i="21" a="1"/>
  <c r="P158" i="21" s="1"/>
  <c r="K159" i="21" a="1"/>
  <c r="K159" i="21" s="1"/>
  <c r="F160" i="21" a="1"/>
  <c r="F160" i="21" s="1"/>
  <c r="V160" i="21" a="1"/>
  <c r="V160" i="21" s="1"/>
  <c r="Q161" i="21" a="1"/>
  <c r="Q161" i="21" s="1"/>
  <c r="L162" i="21" a="1"/>
  <c r="L162" i="21" s="1"/>
  <c r="G163" i="21" a="1"/>
  <c r="G163" i="21" s="1"/>
  <c r="W163" i="21" a="1"/>
  <c r="W163" i="21" s="1"/>
  <c r="R164" i="21" a="1"/>
  <c r="R164" i="21" s="1"/>
  <c r="M165" i="21" a="1"/>
  <c r="M165" i="21" s="1"/>
  <c r="H166" i="21" a="1"/>
  <c r="H166" i="21" s="1"/>
  <c r="C167" i="21" a="1"/>
  <c r="C167" i="21" s="1"/>
  <c r="S167" i="21" a="1"/>
  <c r="S167" i="21" s="1"/>
  <c r="N168" i="21" a="1"/>
  <c r="N168" i="21" s="1"/>
  <c r="I169" i="21" a="1"/>
  <c r="I169" i="21" s="1"/>
  <c r="D170" i="21" a="1"/>
  <c r="D170" i="21" s="1"/>
  <c r="T170" i="21" a="1"/>
  <c r="T170" i="21" s="1"/>
  <c r="M157" i="22" a="1"/>
  <c r="M157" i="22" s="1"/>
  <c r="U168" i="21" a="1"/>
  <c r="U168" i="21" s="1"/>
  <c r="G170" i="21" a="1"/>
  <c r="G170" i="21" s="1"/>
  <c r="V152" i="22" a="1"/>
  <c r="V152" i="22" s="1"/>
  <c r="Q146" i="21" a="1"/>
  <c r="Q146" i="21" s="1"/>
  <c r="P14" i="26"/>
  <c r="L147" i="21" a="1"/>
  <c r="L147" i="21" s="1"/>
  <c r="G148" i="21" a="1"/>
  <c r="G148" i="21" s="1"/>
  <c r="W148" i="21" a="1"/>
  <c r="W148" i="21" s="1"/>
  <c r="R149" i="21" a="1"/>
  <c r="R149" i="21" s="1"/>
  <c r="M150" i="21" a="1"/>
  <c r="M150" i="21" s="1"/>
  <c r="H151" i="21" a="1"/>
  <c r="H151" i="21" s="1"/>
  <c r="C152" i="21" a="1"/>
  <c r="C152" i="21" s="1"/>
  <c r="S152" i="21" a="1"/>
  <c r="S152" i="21" s="1"/>
  <c r="N153" i="21" a="1"/>
  <c r="N153" i="21" s="1"/>
  <c r="I154" i="21" a="1"/>
  <c r="I154" i="21" s="1"/>
  <c r="D155" i="21" a="1"/>
  <c r="D155" i="21" s="1"/>
  <c r="T155" i="21" a="1"/>
  <c r="T155" i="21" s="1"/>
  <c r="O156" i="21" a="1"/>
  <c r="O156" i="21" s="1"/>
  <c r="J157" i="21" a="1"/>
  <c r="J157" i="21" s="1"/>
  <c r="E158" i="21" a="1"/>
  <c r="E158" i="21" s="1"/>
  <c r="U158" i="21" a="1"/>
  <c r="U158" i="21" s="1"/>
  <c r="P159" i="21" a="1"/>
  <c r="P159" i="21" s="1"/>
  <c r="K160" i="21" a="1"/>
  <c r="K160" i="21" s="1"/>
  <c r="F161" i="21" a="1"/>
  <c r="F161" i="21" s="1"/>
  <c r="V161" i="21" a="1"/>
  <c r="V161" i="21" s="1"/>
  <c r="Q162" i="21" a="1"/>
  <c r="Q162" i="21" s="1"/>
  <c r="L163" i="21" a="1"/>
  <c r="L163" i="21" s="1"/>
  <c r="G164" i="21" a="1"/>
  <c r="G164" i="21" s="1"/>
  <c r="W164" i="21" a="1"/>
  <c r="W164" i="21" s="1"/>
  <c r="R165" i="21" a="1"/>
  <c r="R165" i="21" s="1"/>
  <c r="M166" i="21" a="1"/>
  <c r="M166" i="21" s="1"/>
  <c r="H167" i="21" a="1"/>
  <c r="H167" i="21" s="1"/>
  <c r="C168" i="21" a="1"/>
  <c r="C168" i="21" s="1"/>
  <c r="S168" i="21" a="1"/>
  <c r="S168" i="21" s="1"/>
  <c r="N169" i="21" a="1"/>
  <c r="N169" i="21" s="1"/>
  <c r="I170" i="21" a="1"/>
  <c r="I170" i="21" s="1"/>
  <c r="O169" i="22" a="1"/>
  <c r="O169" i="22" s="1"/>
  <c r="U149" i="22" a="1"/>
  <c r="U149" i="22" s="1"/>
  <c r="N146" i="21" a="1"/>
  <c r="N146" i="21" s="1"/>
  <c r="M14" i="26"/>
  <c r="I147" i="21" a="1"/>
  <c r="I147" i="21" s="1"/>
  <c r="D148" i="21" a="1"/>
  <c r="D148" i="21" s="1"/>
  <c r="T148" i="21" a="1"/>
  <c r="T148" i="21" s="1"/>
  <c r="O149" i="21" a="1"/>
  <c r="O149" i="21" s="1"/>
  <c r="J150" i="21" a="1"/>
  <c r="J150" i="21" s="1"/>
  <c r="E151" i="21" a="1"/>
  <c r="E151" i="21" s="1"/>
  <c r="U151" i="21" a="1"/>
  <c r="U151" i="21" s="1"/>
  <c r="P152" i="21" a="1"/>
  <c r="P152" i="21" s="1"/>
  <c r="K153" i="21" a="1"/>
  <c r="K153" i="21" s="1"/>
  <c r="F154" i="21" a="1"/>
  <c r="F154" i="21" s="1"/>
  <c r="V154" i="21" a="1"/>
  <c r="V154" i="21" s="1"/>
  <c r="Q155" i="21" a="1"/>
  <c r="Q155" i="21" s="1"/>
  <c r="L156" i="21" a="1"/>
  <c r="L156" i="21" s="1"/>
  <c r="G157" i="21" a="1"/>
  <c r="G157" i="21" s="1"/>
  <c r="W157" i="21" a="1"/>
  <c r="W157" i="21" s="1"/>
  <c r="R158" i="21" a="1"/>
  <c r="R158" i="21" s="1"/>
  <c r="M159" i="21" a="1"/>
  <c r="M159" i="21" s="1"/>
  <c r="H160" i="21" a="1"/>
  <c r="H160" i="21" s="1"/>
  <c r="C161" i="21" a="1"/>
  <c r="C161" i="21" s="1"/>
  <c r="S161" i="21" a="1"/>
  <c r="S161" i="21" s="1"/>
  <c r="N162" i="21" a="1"/>
  <c r="N162" i="21" s="1"/>
  <c r="I163" i="21" a="1"/>
  <c r="I163" i="21" s="1"/>
  <c r="D164" i="21" a="1"/>
  <c r="D164" i="21" s="1"/>
  <c r="T164" i="21" a="1"/>
  <c r="T164" i="21" s="1"/>
  <c r="O165" i="21" a="1"/>
  <c r="O165" i="21" s="1"/>
  <c r="J166" i="21" a="1"/>
  <c r="J166" i="21" s="1"/>
  <c r="E167" i="21" a="1"/>
  <c r="E167" i="21" s="1"/>
  <c r="U167" i="21" a="1"/>
  <c r="U167" i="21" s="1"/>
  <c r="P168" i="21" a="1"/>
  <c r="P168" i="21" s="1"/>
  <c r="K169" i="21" a="1"/>
  <c r="K169" i="21" s="1"/>
  <c r="F170" i="21" a="1"/>
  <c r="F170" i="21" s="1"/>
  <c r="V170" i="21" a="1"/>
  <c r="V170" i="21" s="1"/>
  <c r="N160" i="22" a="1"/>
  <c r="N160" i="22" s="1"/>
  <c r="V170" i="22" a="1"/>
  <c r="V170" i="22" s="1"/>
  <c r="U167" i="22" a="1"/>
  <c r="U167" i="22" s="1"/>
  <c r="R164" i="22" a="1"/>
  <c r="R164" i="22" s="1"/>
  <c r="P158" i="22" a="1"/>
  <c r="P158" i="22" s="1"/>
  <c r="N152" i="22" a="1"/>
  <c r="N152" i="22" s="1"/>
  <c r="M22" i="26"/>
  <c r="N146" i="22" a="1"/>
  <c r="N146" i="22" s="1"/>
  <c r="L168" i="22" a="1"/>
  <c r="L168" i="22" s="1"/>
  <c r="K165" i="22" a="1"/>
  <c r="K165" i="22" s="1"/>
  <c r="S159" i="22" a="1"/>
  <c r="S159" i="22" s="1"/>
  <c r="Q153" i="22" a="1"/>
  <c r="Q153" i="22" s="1"/>
  <c r="O147" i="22" a="1"/>
  <c r="O147" i="22" s="1"/>
  <c r="C169" i="22" a="1"/>
  <c r="C169" i="22" s="1"/>
  <c r="W165" i="22" a="1"/>
  <c r="W165" i="22" s="1"/>
  <c r="V160" i="22" a="1"/>
  <c r="V160" i="22" s="1"/>
  <c r="T154" i="22" a="1"/>
  <c r="T154" i="22" s="1"/>
  <c r="R148" i="22" a="1"/>
  <c r="R148" i="22" s="1"/>
  <c r="L22" i="26"/>
  <c r="M146" i="22" a="1"/>
  <c r="M146" i="22" s="1"/>
  <c r="Q170" i="22" a="1"/>
  <c r="Q170" i="22" s="1"/>
  <c r="V169" i="22" a="1"/>
  <c r="V169" i="22" s="1"/>
  <c r="F169" i="22" a="1"/>
  <c r="F169" i="22" s="1"/>
  <c r="K168" i="22" a="1"/>
  <c r="K168" i="22" s="1"/>
  <c r="P167" i="22" a="1"/>
  <c r="P167" i="22" s="1"/>
  <c r="U166" i="22" a="1"/>
  <c r="U166" i="22" s="1"/>
  <c r="E166" i="22" a="1"/>
  <c r="E166" i="22" s="1"/>
  <c r="J165" i="22" a="1"/>
  <c r="J165" i="22" s="1"/>
  <c r="G164" i="22" a="1"/>
  <c r="G164" i="22" s="1"/>
  <c r="Q162" i="22" a="1"/>
  <c r="Q162" i="22" s="1"/>
  <c r="F161" i="22" a="1"/>
  <c r="F161" i="22" s="1"/>
  <c r="P159" i="22" a="1"/>
  <c r="P159" i="22" s="1"/>
  <c r="E158" i="22" a="1"/>
  <c r="E158" i="22" s="1"/>
  <c r="O156" i="22" a="1"/>
  <c r="O156" i="22" s="1"/>
  <c r="D155" i="22" a="1"/>
  <c r="D155" i="22" s="1"/>
  <c r="N153" i="22" a="1"/>
  <c r="N153" i="22" s="1"/>
  <c r="C152" i="22" a="1"/>
  <c r="C152" i="22" s="1"/>
  <c r="M150" i="22" a="1"/>
  <c r="M150" i="22" s="1"/>
  <c r="W148" i="22" a="1"/>
  <c r="W148" i="22" s="1"/>
  <c r="L147" i="22" a="1"/>
  <c r="L147" i="22" s="1"/>
  <c r="P146" i="22" a="1"/>
  <c r="P146" i="22" s="1"/>
  <c r="O22" i="26"/>
  <c r="L170" i="22" a="1"/>
  <c r="L170" i="22" s="1"/>
  <c r="V168" i="22" a="1"/>
  <c r="V168" i="22" s="1"/>
  <c r="K167" i="22" a="1"/>
  <c r="K167" i="22" s="1"/>
  <c r="U165" i="22" a="1"/>
  <c r="U165" i="22" s="1"/>
  <c r="S163" i="22" a="1"/>
  <c r="S163" i="22" s="1"/>
  <c r="R160" i="22" a="1"/>
  <c r="R160" i="22" s="1"/>
  <c r="Q157" i="22" a="1"/>
  <c r="Q157" i="22" s="1"/>
  <c r="P154" i="22" a="1"/>
  <c r="P154" i="22" s="1"/>
  <c r="O151" i="22" a="1"/>
  <c r="O151" i="22" s="1"/>
  <c r="N148" i="22" a="1"/>
  <c r="N148" i="22" s="1"/>
  <c r="K146" i="22" a="1"/>
  <c r="K146" i="22" s="1"/>
  <c r="J22" i="26"/>
  <c r="T169" i="22" a="1"/>
  <c r="T169" i="22" s="1"/>
  <c r="I168" i="22" a="1"/>
  <c r="I168" i="22" s="1"/>
  <c r="S166" i="22" a="1"/>
  <c r="S166" i="22" s="1"/>
  <c r="H165" i="22" a="1"/>
  <c r="H165" i="22" s="1"/>
  <c r="M162" i="22" a="1"/>
  <c r="M162" i="22" s="1"/>
  <c r="L159" i="22" a="1"/>
  <c r="L159" i="22" s="1"/>
  <c r="K156" i="22" a="1"/>
  <c r="K156" i="22" s="1"/>
  <c r="J153" i="22" a="1"/>
  <c r="J153" i="22" s="1"/>
  <c r="I150" i="22" a="1"/>
  <c r="I150" i="22" s="1"/>
  <c r="H147" i="22" a="1"/>
  <c r="H147" i="22" s="1"/>
  <c r="N163" i="22" a="1"/>
  <c r="N163" i="22" s="1"/>
  <c r="C162" i="22" a="1"/>
  <c r="C162" i="22" s="1"/>
  <c r="M160" i="22" a="1"/>
  <c r="M160" i="22" s="1"/>
  <c r="W158" i="22" a="1"/>
  <c r="W158" i="22" s="1"/>
  <c r="L157" i="22" a="1"/>
  <c r="L157" i="22" s="1"/>
  <c r="V155" i="22" a="1"/>
  <c r="V155" i="22" s="1"/>
  <c r="K154" i="22" a="1"/>
  <c r="K154" i="22" s="1"/>
  <c r="U152" i="22" a="1"/>
  <c r="U152" i="22" s="1"/>
  <c r="J151" i="22" a="1"/>
  <c r="J151" i="22" s="1"/>
  <c r="T149" i="22" a="1"/>
  <c r="T149" i="22" s="1"/>
  <c r="I148" i="22" a="1"/>
  <c r="I148" i="22" s="1"/>
  <c r="P164" i="22" a="1"/>
  <c r="P164" i="22" s="1"/>
  <c r="E163" i="22" a="1"/>
  <c r="E163" i="22" s="1"/>
  <c r="O161" i="22" a="1"/>
  <c r="O161" i="22" s="1"/>
  <c r="D160" i="22" a="1"/>
  <c r="D160" i="22" s="1"/>
  <c r="N158" i="22" a="1"/>
  <c r="N158" i="22" s="1"/>
  <c r="C157" i="22" a="1"/>
  <c r="C157" i="22" s="1"/>
  <c r="M155" i="22" a="1"/>
  <c r="M155" i="22" s="1"/>
  <c r="W153" i="22" a="1"/>
  <c r="W153" i="22" s="1"/>
  <c r="L152" i="22" a="1"/>
  <c r="L152" i="22" s="1"/>
  <c r="V150" i="22" a="1"/>
  <c r="V150" i="22" s="1"/>
  <c r="K149" i="22" a="1"/>
  <c r="K149" i="22" s="1"/>
  <c r="U147" i="22" a="1"/>
  <c r="U147" i="22" s="1"/>
  <c r="G208" i="21" a="1"/>
  <c r="G208" i="21" s="1"/>
  <c r="K220" i="21" a="1"/>
  <c r="K220" i="21" s="1"/>
  <c r="P207" i="21" a="1"/>
  <c r="P207" i="21" s="1"/>
  <c r="R213" i="21" a="1"/>
  <c r="R213" i="21" s="1"/>
  <c r="T219" i="21" a="1"/>
  <c r="T219" i="21" s="1"/>
  <c r="M210" i="21" a="1"/>
  <c r="M210" i="21" s="1"/>
  <c r="H203" i="21" a="1"/>
  <c r="H203" i="21" s="1"/>
  <c r="G15" i="26"/>
  <c r="J209" i="21" a="1"/>
  <c r="J209" i="21" s="1"/>
  <c r="L215" i="21" a="1"/>
  <c r="L215" i="21" s="1"/>
  <c r="N221" i="21" a="1"/>
  <c r="N221" i="21" s="1"/>
  <c r="C208" i="21" a="1"/>
  <c r="C208" i="21" s="1"/>
  <c r="E214" i="21" a="1"/>
  <c r="E214" i="21" s="1"/>
  <c r="G220" i="21" a="1"/>
  <c r="G220" i="21" s="1"/>
  <c r="V225" i="21" a="1"/>
  <c r="V225" i="21" s="1"/>
  <c r="L209" i="22" a="1"/>
  <c r="L209" i="22" s="1"/>
  <c r="L204" i="21" a="1"/>
  <c r="L204" i="21" s="1"/>
  <c r="W205" i="21" a="1"/>
  <c r="W205" i="21" s="1"/>
  <c r="M207" i="21" a="1"/>
  <c r="M207" i="21" s="1"/>
  <c r="C209" i="21" a="1"/>
  <c r="C209" i="21" s="1"/>
  <c r="N210" i="21" a="1"/>
  <c r="N210" i="21" s="1"/>
  <c r="D212" i="21" a="1"/>
  <c r="D212" i="21" s="1"/>
  <c r="O213" i="21" a="1"/>
  <c r="O213" i="21" s="1"/>
  <c r="E215" i="21" a="1"/>
  <c r="E215" i="21" s="1"/>
  <c r="P216" i="21" a="1"/>
  <c r="P216" i="21" s="1"/>
  <c r="F218" i="21" a="1"/>
  <c r="F218" i="21" s="1"/>
  <c r="Q219" i="21" a="1"/>
  <c r="Q219" i="21" s="1"/>
  <c r="G221" i="21" a="1"/>
  <c r="G221" i="21" s="1"/>
  <c r="R222" i="21" a="1"/>
  <c r="R222" i="21" s="1"/>
  <c r="H224" i="21" a="1"/>
  <c r="H224" i="21" s="1"/>
  <c r="S225" i="21" a="1"/>
  <c r="S225" i="21" s="1"/>
  <c r="I227" i="21" a="1"/>
  <c r="I227" i="21" s="1"/>
  <c r="R222" i="22" a="1"/>
  <c r="R222" i="22" s="1"/>
  <c r="U222" i="21" a="1"/>
  <c r="U222" i="21" s="1"/>
  <c r="P227" i="21" a="1"/>
  <c r="P227" i="21" s="1"/>
  <c r="N203" i="21" a="1"/>
  <c r="N203" i="21" s="1"/>
  <c r="M15" i="26"/>
  <c r="D205" i="21" a="1"/>
  <c r="D205" i="21" s="1"/>
  <c r="O206" i="21" a="1"/>
  <c r="O206" i="21" s="1"/>
  <c r="E208" i="21" a="1"/>
  <c r="E208" i="21" s="1"/>
  <c r="P209" i="21" a="1"/>
  <c r="P209" i="21" s="1"/>
  <c r="F211" i="21" a="1"/>
  <c r="F211" i="21" s="1"/>
  <c r="Q212" i="21" a="1"/>
  <c r="Q212" i="21" s="1"/>
  <c r="G214" i="21" a="1"/>
  <c r="G214" i="21" s="1"/>
  <c r="R215" i="21" a="1"/>
  <c r="R215" i="21" s="1"/>
  <c r="H217" i="21" a="1"/>
  <c r="H217" i="21" s="1"/>
  <c r="S218" i="21" a="1"/>
  <c r="S218" i="21" s="1"/>
  <c r="I220" i="21" a="1"/>
  <c r="I220" i="21" s="1"/>
  <c r="T221" i="21" a="1"/>
  <c r="T221" i="21" s="1"/>
  <c r="J223" i="21" a="1"/>
  <c r="J223" i="21" s="1"/>
  <c r="U224" i="21" a="1"/>
  <c r="U224" i="21" s="1"/>
  <c r="K226" i="21" a="1"/>
  <c r="K226" i="21" s="1"/>
  <c r="V227" i="21" a="1"/>
  <c r="V227" i="21" s="1"/>
  <c r="C214" i="22" a="1"/>
  <c r="C214" i="22" s="1"/>
  <c r="C203" i="21" a="1"/>
  <c r="C203" i="21" s="1"/>
  <c r="B15" i="26"/>
  <c r="D206" i="21" a="1"/>
  <c r="D206" i="21" s="1"/>
  <c r="E209" i="21" a="1"/>
  <c r="E209" i="21" s="1"/>
  <c r="F212" i="21" a="1"/>
  <c r="F212" i="21" s="1"/>
  <c r="G215" i="21" a="1"/>
  <c r="G215" i="21" s="1"/>
  <c r="H218" i="21" a="1"/>
  <c r="H218" i="21" s="1"/>
  <c r="I221" i="21" a="1"/>
  <c r="I221" i="21" s="1"/>
  <c r="J224" i="21" a="1"/>
  <c r="J224" i="21" s="1"/>
  <c r="E203" i="22" a="1"/>
  <c r="E203" i="22" s="1"/>
  <c r="D23" i="26"/>
  <c r="G218" i="22" a="1"/>
  <c r="G218" i="22" s="1"/>
  <c r="T217" i="22" a="1"/>
  <c r="T217" i="22" s="1"/>
  <c r="Q226" i="22" a="1"/>
  <c r="Q226" i="22" s="1"/>
  <c r="Q222" i="22" a="1"/>
  <c r="Q222" i="22" s="1"/>
  <c r="M215" i="22" a="1"/>
  <c r="M215" i="22" s="1"/>
  <c r="E207" i="22" a="1"/>
  <c r="E207" i="22" s="1"/>
  <c r="L226" i="22" a="1"/>
  <c r="L226" i="22" s="1"/>
  <c r="L222" i="22" a="1"/>
  <c r="L222" i="22" s="1"/>
  <c r="O214" i="22" a="1"/>
  <c r="O214" i="22" s="1"/>
  <c r="O206" i="22" a="1"/>
  <c r="O206" i="22" s="1"/>
  <c r="C226" i="22" a="1"/>
  <c r="C226" i="22" s="1"/>
  <c r="P221" i="22" a="1"/>
  <c r="P221" i="22" s="1"/>
  <c r="S213" i="22" a="1"/>
  <c r="S213" i="22" s="1"/>
  <c r="S205" i="22" a="1"/>
  <c r="S205" i="22" s="1"/>
  <c r="Q218" i="22" a="1"/>
  <c r="Q218" i="22" s="1"/>
  <c r="Q214" i="22" a="1"/>
  <c r="Q214" i="22" s="1"/>
  <c r="Q210" i="22" a="1"/>
  <c r="Q210" i="22" s="1"/>
  <c r="M206" i="22" a="1"/>
  <c r="M206" i="22" s="1"/>
  <c r="V220" i="22" a="1"/>
  <c r="V220" i="22" s="1"/>
  <c r="V216" i="22" a="1"/>
  <c r="V216" i="22" s="1"/>
  <c r="R212" i="22" a="1"/>
  <c r="R212" i="22" s="1"/>
  <c r="R208" i="22" a="1"/>
  <c r="R208" i="22" s="1"/>
  <c r="R204" i="22" a="1"/>
  <c r="R204" i="22" s="1"/>
  <c r="C22" i="26"/>
  <c r="D146" i="22" a="1"/>
  <c r="D146" i="22" s="1"/>
  <c r="H170" i="22" a="1"/>
  <c r="H170" i="22" s="1"/>
  <c r="M169" i="22" a="1"/>
  <c r="M169" i="22" s="1"/>
  <c r="R168" i="22" a="1"/>
  <c r="R168" i="22" s="1"/>
  <c r="W167" i="22" a="1"/>
  <c r="W167" i="22" s="1"/>
  <c r="G167" i="22" a="1"/>
  <c r="G167" i="22" s="1"/>
  <c r="L166" i="22" a="1"/>
  <c r="L166" i="22" s="1"/>
  <c r="Q165" i="22" a="1"/>
  <c r="Q165" i="22" s="1"/>
  <c r="V164" i="22" a="1"/>
  <c r="V164" i="22" s="1"/>
  <c r="K163" i="22" a="1"/>
  <c r="K163" i="22" s="1"/>
  <c r="U161" i="22" a="1"/>
  <c r="U161" i="22" s="1"/>
  <c r="J160" i="22" a="1"/>
  <c r="J160" i="22" s="1"/>
  <c r="T158" i="22" a="1"/>
  <c r="T158" i="22" s="1"/>
  <c r="I157" i="22" a="1"/>
  <c r="I157" i="22" s="1"/>
  <c r="S155" i="22" a="1"/>
  <c r="S155" i="22" s="1"/>
  <c r="H154" i="22" a="1"/>
  <c r="H154" i="22" s="1"/>
  <c r="R152" i="22" a="1"/>
  <c r="R152" i="22" s="1"/>
  <c r="G151" i="22" a="1"/>
  <c r="G151" i="22" s="1"/>
  <c r="Q149" i="22" a="1"/>
  <c r="Q149" i="22" s="1"/>
  <c r="F148" i="22" a="1"/>
  <c r="F148" i="22" s="1"/>
  <c r="V22" i="26"/>
  <c r="W146" i="22" a="1"/>
  <c r="W146" i="22" s="1"/>
  <c r="F22" i="26"/>
  <c r="G146" i="22" a="1"/>
  <c r="G146" i="22" s="1"/>
  <c r="K170" i="22" a="1"/>
  <c r="K170" i="22" s="1"/>
  <c r="P169" i="22" a="1"/>
  <c r="P169" i="22" s="1"/>
  <c r="U168" i="22" a="1"/>
  <c r="U168" i="22" s="1"/>
  <c r="E168" i="22" a="1"/>
  <c r="E168" i="22" s="1"/>
  <c r="J167" i="22" a="1"/>
  <c r="J167" i="22" s="1"/>
  <c r="O166" i="22" a="1"/>
  <c r="O166" i="22" s="1"/>
  <c r="T165" i="22" a="1"/>
  <c r="T165" i="22" s="1"/>
  <c r="D165" i="22" a="1"/>
  <c r="D165" i="22" s="1"/>
  <c r="P163" i="22" a="1"/>
  <c r="P163" i="22" s="1"/>
  <c r="E162" i="22" a="1"/>
  <c r="E162" i="22" s="1"/>
  <c r="O160" i="22" a="1"/>
  <c r="O160" i="22" s="1"/>
  <c r="D159" i="22" a="1"/>
  <c r="D159" i="22" s="1"/>
  <c r="N157" i="22" a="1"/>
  <c r="N157" i="22" s="1"/>
  <c r="C156" i="22" a="1"/>
  <c r="C156" i="22" s="1"/>
  <c r="M154" i="22" a="1"/>
  <c r="M154" i="22" s="1"/>
  <c r="W152" i="22" a="1"/>
  <c r="W152" i="22" s="1"/>
  <c r="L151" i="22" a="1"/>
  <c r="L151" i="22" s="1"/>
  <c r="V149" i="22" a="1"/>
  <c r="V149" i="22" s="1"/>
  <c r="K148" i="22" a="1"/>
  <c r="K148" i="22" s="1"/>
  <c r="U164" i="22" a="1"/>
  <c r="U164" i="22" s="1"/>
  <c r="E164" i="22" a="1"/>
  <c r="E164" i="22" s="1"/>
  <c r="J163" i="22" a="1"/>
  <c r="J163" i="22" s="1"/>
  <c r="O162" i="22" a="1"/>
  <c r="O162" i="22" s="1"/>
  <c r="T161" i="22" a="1"/>
  <c r="T161" i="22" s="1"/>
  <c r="D161" i="22" a="1"/>
  <c r="D161" i="22" s="1"/>
  <c r="I160" i="22" a="1"/>
  <c r="I160" i="22" s="1"/>
  <c r="N159" i="22" a="1"/>
  <c r="N159" i="22" s="1"/>
  <c r="S158" i="22" a="1"/>
  <c r="S158" i="22" s="1"/>
  <c r="C158" i="22" a="1"/>
  <c r="C158" i="22" s="1"/>
  <c r="H157" i="22" a="1"/>
  <c r="H157" i="22" s="1"/>
  <c r="M156" i="22" a="1"/>
  <c r="M156" i="22" s="1"/>
  <c r="R155" i="22" a="1"/>
  <c r="R155" i="22" s="1"/>
  <c r="W154" i="22" a="1"/>
  <c r="W154" i="22" s="1"/>
  <c r="G154" i="22" a="1"/>
  <c r="G154" i="22" s="1"/>
  <c r="L153" i="22" a="1"/>
  <c r="L153" i="22" s="1"/>
  <c r="Q152" i="22" a="1"/>
  <c r="Q152" i="22" s="1"/>
  <c r="V151" i="22" a="1"/>
  <c r="V151" i="22" s="1"/>
  <c r="F151" i="22" a="1"/>
  <c r="F151" i="22" s="1"/>
  <c r="K150" i="22" a="1"/>
  <c r="K150" i="22" s="1"/>
  <c r="P149" i="22" a="1"/>
  <c r="P149" i="22" s="1"/>
  <c r="U148" i="22" a="1"/>
  <c r="U148" i="22" s="1"/>
  <c r="E148" i="22" a="1"/>
  <c r="E148" i="22" s="1"/>
  <c r="J147" i="22" a="1"/>
  <c r="J147" i="22" s="1"/>
  <c r="L164" i="22" a="1"/>
  <c r="L164" i="22" s="1"/>
  <c r="Q163" i="22" a="1"/>
  <c r="Q163" i="22" s="1"/>
  <c r="V162" i="22" a="1"/>
  <c r="V162" i="22" s="1"/>
  <c r="F162" i="22" a="1"/>
  <c r="F162" i="22" s="1"/>
  <c r="K161" i="22" a="1"/>
  <c r="K161" i="22" s="1"/>
  <c r="P160" i="22" a="1"/>
  <c r="P160" i="22" s="1"/>
  <c r="U159" i="22" a="1"/>
  <c r="U159" i="22" s="1"/>
  <c r="E159" i="22" a="1"/>
  <c r="E159" i="22" s="1"/>
  <c r="J158" i="22" a="1"/>
  <c r="J158" i="22" s="1"/>
  <c r="O157" i="22" a="1"/>
  <c r="O157" i="22" s="1"/>
  <c r="T156" i="22" a="1"/>
  <c r="T156" i="22" s="1"/>
  <c r="D156" i="22" a="1"/>
  <c r="D156" i="22" s="1"/>
  <c r="I155" i="22" a="1"/>
  <c r="I155" i="22" s="1"/>
  <c r="N154" i="22" a="1"/>
  <c r="N154" i="22" s="1"/>
  <c r="S153" i="22" a="1"/>
  <c r="S153" i="22" s="1"/>
  <c r="C153" i="22" a="1"/>
  <c r="C153" i="22" s="1"/>
  <c r="H152" i="22" a="1"/>
  <c r="H152" i="22" s="1"/>
  <c r="M151" i="22" a="1"/>
  <c r="M151" i="22" s="1"/>
  <c r="R150" i="22" a="1"/>
  <c r="R150" i="22" s="1"/>
  <c r="W149" i="22" a="1"/>
  <c r="W149" i="22" s="1"/>
  <c r="G149" i="22" a="1"/>
  <c r="G149" i="22" s="1"/>
  <c r="L148" i="22" a="1"/>
  <c r="L148" i="22" s="1"/>
  <c r="Q147" i="22" a="1"/>
  <c r="Q147" i="22" s="1"/>
  <c r="P203" i="21" a="1"/>
  <c r="P203" i="21" s="1"/>
  <c r="O15" i="26"/>
  <c r="R209" i="21" a="1"/>
  <c r="R209" i="21" s="1"/>
  <c r="T215" i="21" a="1"/>
  <c r="T215" i="21" s="1"/>
  <c r="V221" i="21" a="1"/>
  <c r="V221" i="21" s="1"/>
  <c r="J205" i="21" a="1"/>
  <c r="J205" i="21" s="1"/>
  <c r="K208" i="21" a="1"/>
  <c r="K208" i="21" s="1"/>
  <c r="L211" i="21" a="1"/>
  <c r="L211" i="21" s="1"/>
  <c r="M214" i="21" a="1"/>
  <c r="M214" i="21" s="1"/>
  <c r="N217" i="21" a="1"/>
  <c r="N217" i="21" s="1"/>
  <c r="O220" i="21" a="1"/>
  <c r="O220" i="21" s="1"/>
  <c r="V205" i="21" a="1"/>
  <c r="V205" i="21" s="1"/>
  <c r="C212" i="21" a="1"/>
  <c r="C212" i="21" s="1"/>
  <c r="E218" i="21" a="1"/>
  <c r="E218" i="21" s="1"/>
  <c r="C204" i="21" a="1"/>
  <c r="C204" i="21" s="1"/>
  <c r="D207" i="21" a="1"/>
  <c r="D207" i="21" s="1"/>
  <c r="E210" i="21" a="1"/>
  <c r="E210" i="21" s="1"/>
  <c r="F213" i="21" a="1"/>
  <c r="F213" i="21" s="1"/>
  <c r="G216" i="21" a="1"/>
  <c r="G216" i="21" s="1"/>
  <c r="H219" i="21" a="1"/>
  <c r="H219" i="21" s="1"/>
  <c r="I222" i="21" a="1"/>
  <c r="I222" i="21" s="1"/>
  <c r="R205" i="21" a="1"/>
  <c r="R205" i="21" s="1"/>
  <c r="S208" i="21" a="1"/>
  <c r="S208" i="21" s="1"/>
  <c r="T211" i="21" a="1"/>
  <c r="T211" i="21" s="1"/>
  <c r="U214" i="21" a="1"/>
  <c r="U214" i="21" s="1"/>
  <c r="V217" i="21" a="1"/>
  <c r="V217" i="21" s="1"/>
  <c r="W220" i="21" a="1"/>
  <c r="W220" i="21" s="1"/>
  <c r="K224" i="21" a="1"/>
  <c r="K224" i="21" s="1"/>
  <c r="Q226" i="21" a="1"/>
  <c r="Q226" i="21" s="1"/>
  <c r="I223" i="22" a="1"/>
  <c r="I223" i="22" s="1"/>
  <c r="E203" i="21" a="1"/>
  <c r="E203" i="21" s="1"/>
  <c r="D15" i="26"/>
  <c r="U203" i="21" a="1"/>
  <c r="U203" i="21" s="1"/>
  <c r="T15" i="26"/>
  <c r="P204" i="21" a="1"/>
  <c r="P204" i="21" s="1"/>
  <c r="K205" i="21" a="1"/>
  <c r="K205" i="21" s="1"/>
  <c r="F206" i="21" a="1"/>
  <c r="F206" i="21" s="1"/>
  <c r="V206" i="21" a="1"/>
  <c r="V206" i="21" s="1"/>
  <c r="Q207" i="21" a="1"/>
  <c r="Q207" i="21" s="1"/>
  <c r="L208" i="21" a="1"/>
  <c r="L208" i="21" s="1"/>
  <c r="G209" i="21" a="1"/>
  <c r="G209" i="21" s="1"/>
  <c r="W209" i="21" a="1"/>
  <c r="W209" i="21" s="1"/>
  <c r="R210" i="21" a="1"/>
  <c r="R210" i="21" s="1"/>
  <c r="M211" i="21" a="1"/>
  <c r="M211" i="21" s="1"/>
  <c r="H212" i="21" a="1"/>
  <c r="H212" i="21" s="1"/>
  <c r="C213" i="21" a="1"/>
  <c r="C213" i="21" s="1"/>
  <c r="S213" i="21" a="1"/>
  <c r="S213" i="21" s="1"/>
  <c r="N214" i="21" a="1"/>
  <c r="N214" i="21" s="1"/>
  <c r="I215" i="21" a="1"/>
  <c r="I215" i="21" s="1"/>
  <c r="D216" i="21" a="1"/>
  <c r="D216" i="21" s="1"/>
  <c r="T216" i="21" a="1"/>
  <c r="T216" i="21" s="1"/>
  <c r="O217" i="21" a="1"/>
  <c r="O217" i="21" s="1"/>
  <c r="J218" i="21" a="1"/>
  <c r="J218" i="21" s="1"/>
  <c r="E219" i="21" a="1"/>
  <c r="E219" i="21" s="1"/>
  <c r="U219" i="21" a="1"/>
  <c r="U219" i="21" s="1"/>
  <c r="P220" i="21" a="1"/>
  <c r="P220" i="21" s="1"/>
  <c r="K221" i="21" a="1"/>
  <c r="K221" i="21" s="1"/>
  <c r="F222" i="21" a="1"/>
  <c r="F222" i="21" s="1"/>
  <c r="V222" i="21" a="1"/>
  <c r="V222" i="21" s="1"/>
  <c r="Q223" i="21" a="1"/>
  <c r="Q223" i="21" s="1"/>
  <c r="L224" i="21" a="1"/>
  <c r="L224" i="21" s="1"/>
  <c r="G225" i="21" a="1"/>
  <c r="G225" i="21" s="1"/>
  <c r="W225" i="21" a="1"/>
  <c r="W225" i="21" s="1"/>
  <c r="R226" i="21" a="1"/>
  <c r="R226" i="21" s="1"/>
  <c r="M227" i="21" a="1"/>
  <c r="M227" i="21" s="1"/>
  <c r="I227" i="22" a="1"/>
  <c r="I227" i="22" s="1"/>
  <c r="M220" i="22" a="1"/>
  <c r="M220" i="22" s="1"/>
  <c r="I208" i="22" a="1"/>
  <c r="I208" i="22" s="1"/>
  <c r="L223" i="21" a="1"/>
  <c r="L223" i="21" s="1"/>
  <c r="E226" i="21" a="1"/>
  <c r="E226" i="21" s="1"/>
  <c r="U227" i="22" a="1"/>
  <c r="U227" i="22" s="1"/>
  <c r="K206" i="22" a="1"/>
  <c r="K206" i="22" s="1"/>
  <c r="R203" i="21" a="1"/>
  <c r="R203" i="21" s="1"/>
  <c r="Q15" i="26"/>
  <c r="M204" i="21" a="1"/>
  <c r="M204" i="21" s="1"/>
  <c r="H205" i="21" a="1"/>
  <c r="H205" i="21" s="1"/>
  <c r="C206" i="21" a="1"/>
  <c r="C206" i="21" s="1"/>
  <c r="S206" i="21" a="1"/>
  <c r="S206" i="21" s="1"/>
  <c r="N207" i="21" a="1"/>
  <c r="N207" i="21" s="1"/>
  <c r="I208" i="21" a="1"/>
  <c r="I208" i="21" s="1"/>
  <c r="D209" i="21" a="1"/>
  <c r="D209" i="21" s="1"/>
  <c r="T209" i="21" a="1"/>
  <c r="T209" i="21" s="1"/>
  <c r="O210" i="21" a="1"/>
  <c r="O210" i="21" s="1"/>
  <c r="J211" i="21" a="1"/>
  <c r="J211" i="21" s="1"/>
  <c r="E212" i="21" a="1"/>
  <c r="E212" i="21" s="1"/>
  <c r="U212" i="21" a="1"/>
  <c r="U212" i="21" s="1"/>
  <c r="P213" i="21" a="1"/>
  <c r="P213" i="21" s="1"/>
  <c r="K214" i="21" a="1"/>
  <c r="K214" i="21" s="1"/>
  <c r="F215" i="21" a="1"/>
  <c r="F215" i="21" s="1"/>
  <c r="V215" i="21" a="1"/>
  <c r="V215" i="21" s="1"/>
  <c r="Q216" i="21" a="1"/>
  <c r="Q216" i="21" s="1"/>
  <c r="L217" i="21" a="1"/>
  <c r="L217" i="21" s="1"/>
  <c r="G218" i="21" a="1"/>
  <c r="G218" i="21" s="1"/>
  <c r="W218" i="21" a="1"/>
  <c r="W218" i="21" s="1"/>
  <c r="R219" i="21" a="1"/>
  <c r="R219" i="21" s="1"/>
  <c r="M220" i="21" a="1"/>
  <c r="M220" i="21" s="1"/>
  <c r="H221" i="21" a="1"/>
  <c r="H221" i="21" s="1"/>
  <c r="C222" i="21" a="1"/>
  <c r="C222" i="21" s="1"/>
  <c r="S222" i="21" a="1"/>
  <c r="S222" i="21" s="1"/>
  <c r="N223" i="21" a="1"/>
  <c r="N223" i="21" s="1"/>
  <c r="I224" i="21" a="1"/>
  <c r="I224" i="21" s="1"/>
  <c r="D225" i="21" a="1"/>
  <c r="D225" i="21" s="1"/>
  <c r="T225" i="21" a="1"/>
  <c r="T225" i="21" s="1"/>
  <c r="O226" i="21" a="1"/>
  <c r="O226" i="21" s="1"/>
  <c r="J227" i="21" a="1"/>
  <c r="J227" i="21" s="1"/>
  <c r="P23" i="26"/>
  <c r="Q203" i="22" a="1"/>
  <c r="Q203" i="22" s="1"/>
  <c r="N222" i="22" a="1"/>
  <c r="N222" i="22" s="1"/>
  <c r="W210" i="22" a="1"/>
  <c r="W210" i="22" s="1"/>
  <c r="F225" i="21" a="1"/>
  <c r="F225" i="21" s="1"/>
  <c r="N15" i="26"/>
  <c r="O203" i="21" a="1"/>
  <c r="O203" i="21" s="1"/>
  <c r="E205" i="21" a="1"/>
  <c r="E205" i="21" s="1"/>
  <c r="P206" i="21" a="1"/>
  <c r="P206" i="21" s="1"/>
  <c r="F208" i="21" a="1"/>
  <c r="F208" i="21" s="1"/>
  <c r="Q209" i="21" a="1"/>
  <c r="Q209" i="21" s="1"/>
  <c r="G211" i="21" a="1"/>
  <c r="G211" i="21" s="1"/>
  <c r="R212" i="21" a="1"/>
  <c r="R212" i="21" s="1"/>
  <c r="H214" i="21" a="1"/>
  <c r="H214" i="21" s="1"/>
  <c r="S215" i="21" a="1"/>
  <c r="S215" i="21" s="1"/>
  <c r="I217" i="21" a="1"/>
  <c r="I217" i="21" s="1"/>
  <c r="T218" i="21" a="1"/>
  <c r="T218" i="21" s="1"/>
  <c r="J220" i="21" a="1"/>
  <c r="J220" i="21" s="1"/>
  <c r="U221" i="21" a="1"/>
  <c r="U221" i="21" s="1"/>
  <c r="K223" i="21" a="1"/>
  <c r="K223" i="21" s="1"/>
  <c r="V224" i="21" a="1"/>
  <c r="V224" i="21" s="1"/>
  <c r="T226" i="21" a="1"/>
  <c r="T226" i="21" s="1"/>
  <c r="T221" i="22" a="1"/>
  <c r="T221" i="22" s="1"/>
  <c r="K225" i="22" a="1"/>
  <c r="K225" i="22" s="1"/>
  <c r="E212" i="22" a="1"/>
  <c r="E212" i="22" s="1"/>
  <c r="L224" i="22" a="1"/>
  <c r="L224" i="22" s="1"/>
  <c r="R211" i="22" a="1"/>
  <c r="R211" i="22" s="1"/>
  <c r="C23" i="26"/>
  <c r="D203" i="22" a="1"/>
  <c r="D203" i="22" s="1"/>
  <c r="V225" i="22" a="1"/>
  <c r="V225" i="22" s="1"/>
  <c r="C224" i="22" a="1"/>
  <c r="C224" i="22" s="1"/>
  <c r="S221" i="22" a="1"/>
  <c r="S221" i="22" s="1"/>
  <c r="S217" i="22" a="1"/>
  <c r="S217" i="22" s="1"/>
  <c r="W213" i="22" a="1"/>
  <c r="W213" i="22" s="1"/>
  <c r="S209" i="22" a="1"/>
  <c r="S209" i="22" s="1"/>
  <c r="O205" i="22" a="1"/>
  <c r="O205" i="22" s="1"/>
  <c r="S227" i="22" a="1"/>
  <c r="S227" i="22" s="1"/>
  <c r="Q225" i="22" a="1"/>
  <c r="Q225" i="22" s="1"/>
  <c r="O223" i="22" a="1"/>
  <c r="O223" i="22" s="1"/>
  <c r="L221" i="22" a="1"/>
  <c r="L221" i="22" s="1"/>
  <c r="H217" i="22" a="1"/>
  <c r="H217" i="22" s="1"/>
  <c r="D213" i="22" a="1"/>
  <c r="D213" i="22" s="1"/>
  <c r="H209" i="22" a="1"/>
  <c r="H209" i="22" s="1"/>
  <c r="D205" i="22" a="1"/>
  <c r="D205" i="22" s="1"/>
  <c r="F227" i="22" a="1"/>
  <c r="F227" i="22" s="1"/>
  <c r="H225" i="22" a="1"/>
  <c r="H225" i="22" s="1"/>
  <c r="F223" i="22" a="1"/>
  <c r="F223" i="22" s="1"/>
  <c r="H220" i="22" a="1"/>
  <c r="H220" i="22" s="1"/>
  <c r="L216" i="22" a="1"/>
  <c r="L216" i="22" s="1"/>
  <c r="H212" i="22" a="1"/>
  <c r="H212" i="22" s="1"/>
  <c r="D208" i="22" a="1"/>
  <c r="D208" i="22" s="1"/>
  <c r="P204" i="22" a="1"/>
  <c r="P204" i="22" s="1"/>
  <c r="C220" i="22" a="1"/>
  <c r="C220" i="22" s="1"/>
  <c r="V217" i="22" a="1"/>
  <c r="V217" i="22" s="1"/>
  <c r="C216" i="22" a="1"/>
  <c r="C216" i="22" s="1"/>
  <c r="V213" i="22" a="1"/>
  <c r="V213" i="22" s="1"/>
  <c r="T211" i="22" a="1"/>
  <c r="T211" i="22" s="1"/>
  <c r="V209" i="22" a="1"/>
  <c r="V209" i="22" s="1"/>
  <c r="T207" i="22" a="1"/>
  <c r="T207" i="22" s="1"/>
  <c r="R205" i="22" a="1"/>
  <c r="R205" i="22" s="1"/>
  <c r="H222" i="22" a="1"/>
  <c r="H222" i="22" s="1"/>
  <c r="F220" i="22" a="1"/>
  <c r="F220" i="22" s="1"/>
  <c r="D218" i="22" a="1"/>
  <c r="D218" i="22" s="1"/>
  <c r="F216" i="22" a="1"/>
  <c r="F216" i="22" s="1"/>
  <c r="D214" i="22" a="1"/>
  <c r="D214" i="22" s="1"/>
  <c r="W211" i="22" a="1"/>
  <c r="W211" i="22" s="1"/>
  <c r="D210" i="22" a="1"/>
  <c r="D210" i="22" s="1"/>
  <c r="W207" i="22" a="1"/>
  <c r="W207" i="22" s="1"/>
  <c r="U205" i="22" a="1"/>
  <c r="U205" i="22" s="1"/>
  <c r="T170" i="22" a="1"/>
  <c r="T170" i="22" s="1"/>
  <c r="D170" i="22" a="1"/>
  <c r="D170" i="22" s="1"/>
  <c r="I169" i="22" a="1"/>
  <c r="I169" i="22" s="1"/>
  <c r="N168" i="22" a="1"/>
  <c r="N168" i="22" s="1"/>
  <c r="S167" i="22" a="1"/>
  <c r="S167" i="22" s="1"/>
  <c r="C167" i="22" a="1"/>
  <c r="C167" i="22" s="1"/>
  <c r="H166" i="22" a="1"/>
  <c r="H166" i="22" s="1"/>
  <c r="M165" i="22" a="1"/>
  <c r="M165" i="22" s="1"/>
  <c r="N164" i="22" a="1"/>
  <c r="N164" i="22" s="1"/>
  <c r="C163" i="22" a="1"/>
  <c r="C163" i="22" s="1"/>
  <c r="M161" i="22" a="1"/>
  <c r="M161" i="22" s="1"/>
  <c r="W159" i="22" a="1"/>
  <c r="W159" i="22" s="1"/>
  <c r="L158" i="22" a="1"/>
  <c r="L158" i="22" s="1"/>
  <c r="V156" i="22" a="1"/>
  <c r="V156" i="22" s="1"/>
  <c r="K155" i="22" a="1"/>
  <c r="K155" i="22" s="1"/>
  <c r="U153" i="22" a="1"/>
  <c r="U153" i="22" s="1"/>
  <c r="J152" i="22" a="1"/>
  <c r="J152" i="22" s="1"/>
  <c r="T150" i="22" a="1"/>
  <c r="T150" i="22" s="1"/>
  <c r="I149" i="22" a="1"/>
  <c r="I149" i="22" s="1"/>
  <c r="S147" i="22" a="1"/>
  <c r="S147" i="22" s="1"/>
  <c r="S146" i="22" a="1"/>
  <c r="S146" i="22" s="1"/>
  <c r="R22" i="26"/>
  <c r="W170" i="22" a="1"/>
  <c r="W170" i="22" s="1"/>
  <c r="G170" i="22" a="1"/>
  <c r="G170" i="22" s="1"/>
  <c r="L169" i="22" a="1"/>
  <c r="L169" i="22" s="1"/>
  <c r="Q168" i="22" a="1"/>
  <c r="Q168" i="22" s="1"/>
  <c r="V167" i="22" a="1"/>
  <c r="V167" i="22" s="1"/>
  <c r="F167" i="22" a="1"/>
  <c r="F167" i="22" s="1"/>
  <c r="K166" i="22" a="1"/>
  <c r="K166" i="22" s="1"/>
  <c r="P165" i="22" a="1"/>
  <c r="P165" i="22" s="1"/>
  <c r="S164" i="22" a="1"/>
  <c r="S164" i="22" s="1"/>
  <c r="H163" i="22" a="1"/>
  <c r="H163" i="22" s="1"/>
  <c r="R161" i="22" a="1"/>
  <c r="R161" i="22" s="1"/>
  <c r="G160" i="22" a="1"/>
  <c r="G160" i="22" s="1"/>
  <c r="Q158" i="22" a="1"/>
  <c r="Q158" i="22" s="1"/>
  <c r="F157" i="22" a="1"/>
  <c r="F157" i="22" s="1"/>
  <c r="P155" i="22" a="1"/>
  <c r="P155" i="22" s="1"/>
  <c r="E154" i="22" a="1"/>
  <c r="E154" i="22" s="1"/>
  <c r="O152" i="22" a="1"/>
  <c r="O152" i="22" s="1"/>
  <c r="D151" i="22" a="1"/>
  <c r="D151" i="22" s="1"/>
  <c r="N149" i="22" a="1"/>
  <c r="N149" i="22" s="1"/>
  <c r="C148" i="22" a="1"/>
  <c r="C148" i="22" s="1"/>
  <c r="Q164" i="22" a="1"/>
  <c r="Q164" i="22" s="1"/>
  <c r="V163" i="22" a="1"/>
  <c r="V163" i="22" s="1"/>
  <c r="F163" i="22" a="1"/>
  <c r="F163" i="22" s="1"/>
  <c r="K162" i="22" a="1"/>
  <c r="K162" i="22" s="1"/>
  <c r="P161" i="22" a="1"/>
  <c r="P161" i="22" s="1"/>
  <c r="U160" i="22" a="1"/>
  <c r="U160" i="22" s="1"/>
  <c r="E160" i="22" a="1"/>
  <c r="E160" i="22" s="1"/>
  <c r="J159" i="22" a="1"/>
  <c r="J159" i="22" s="1"/>
  <c r="O158" i="22" a="1"/>
  <c r="O158" i="22" s="1"/>
  <c r="T157" i="22" a="1"/>
  <c r="T157" i="22" s="1"/>
  <c r="D157" i="22" a="1"/>
  <c r="D157" i="22" s="1"/>
  <c r="I156" i="22" a="1"/>
  <c r="I156" i="22" s="1"/>
  <c r="N155" i="22" a="1"/>
  <c r="N155" i="22" s="1"/>
  <c r="S154" i="22" a="1"/>
  <c r="S154" i="22" s="1"/>
  <c r="C154" i="22" a="1"/>
  <c r="C154" i="22" s="1"/>
  <c r="H153" i="22" a="1"/>
  <c r="H153" i="22" s="1"/>
  <c r="M152" i="22" a="1"/>
  <c r="M152" i="22" s="1"/>
  <c r="R151" i="22" a="1"/>
  <c r="R151" i="22" s="1"/>
  <c r="W150" i="22" a="1"/>
  <c r="W150" i="22" s="1"/>
  <c r="G150" i="22" a="1"/>
  <c r="G150" i="22" s="1"/>
  <c r="L149" i="22" a="1"/>
  <c r="L149" i="22" s="1"/>
  <c r="Q148" i="22" a="1"/>
  <c r="Q148" i="22" s="1"/>
  <c r="V147" i="22" a="1"/>
  <c r="V147" i="22" s="1"/>
  <c r="F147" i="22" a="1"/>
  <c r="F147" i="22" s="1"/>
  <c r="H164" i="22" a="1"/>
  <c r="H164" i="22" s="1"/>
  <c r="M163" i="22" a="1"/>
  <c r="M163" i="22" s="1"/>
  <c r="R162" i="22" a="1"/>
  <c r="R162" i="22" s="1"/>
  <c r="W161" i="22" a="1"/>
  <c r="W161" i="22" s="1"/>
  <c r="G161" i="22" a="1"/>
  <c r="G161" i="22" s="1"/>
  <c r="L160" i="22" a="1"/>
  <c r="L160" i="22" s="1"/>
  <c r="Q159" i="22" a="1"/>
  <c r="Q159" i="22" s="1"/>
  <c r="V158" i="22" a="1"/>
  <c r="V158" i="22" s="1"/>
  <c r="F158" i="22" a="1"/>
  <c r="F158" i="22" s="1"/>
  <c r="K157" i="22" a="1"/>
  <c r="K157" i="22" s="1"/>
  <c r="P156" i="22" a="1"/>
  <c r="P156" i="22" s="1"/>
  <c r="U155" i="22" a="1"/>
  <c r="U155" i="22" s="1"/>
  <c r="E155" i="22" a="1"/>
  <c r="E155" i="22" s="1"/>
  <c r="J154" i="22" a="1"/>
  <c r="J154" i="22" s="1"/>
  <c r="O153" i="22" a="1"/>
  <c r="O153" i="22" s="1"/>
  <c r="T152" i="22" a="1"/>
  <c r="T152" i="22" s="1"/>
  <c r="D152" i="22" a="1"/>
  <c r="D152" i="22" s="1"/>
  <c r="I151" i="22" a="1"/>
  <c r="I151" i="22" s="1"/>
  <c r="N150" i="22" a="1"/>
  <c r="N150" i="22" s="1"/>
  <c r="S149" i="22" a="1"/>
  <c r="S149" i="22" s="1"/>
  <c r="C149" i="22" a="1"/>
  <c r="C149" i="22" s="1"/>
  <c r="H148" i="22" a="1"/>
  <c r="H148" i="22" s="1"/>
  <c r="M147" i="22" a="1"/>
  <c r="M147" i="22" s="1"/>
  <c r="F205" i="21" a="1"/>
  <c r="F205" i="21" s="1"/>
  <c r="H211" i="21" a="1"/>
  <c r="H211" i="21" s="1"/>
  <c r="J217" i="21" a="1"/>
  <c r="J217" i="21" s="1"/>
  <c r="D203" i="21" a="1"/>
  <c r="D203" i="21" s="1"/>
  <c r="C15" i="26"/>
  <c r="E206" i="21" a="1"/>
  <c r="E206" i="21" s="1"/>
  <c r="F209" i="21" a="1"/>
  <c r="F209" i="21" s="1"/>
  <c r="G212" i="21" a="1"/>
  <c r="G212" i="21" s="1"/>
  <c r="H215" i="21" a="1"/>
  <c r="H215" i="21" s="1"/>
  <c r="I218" i="21" a="1"/>
  <c r="I218" i="21" s="1"/>
  <c r="J221" i="21" a="1"/>
  <c r="J221" i="21" s="1"/>
  <c r="L207" i="21" a="1"/>
  <c r="L207" i="21" s="1"/>
  <c r="N213" i="21" a="1"/>
  <c r="N213" i="21" s="1"/>
  <c r="P219" i="21" a="1"/>
  <c r="P219" i="21" s="1"/>
  <c r="S204" i="21" a="1"/>
  <c r="S204" i="21" s="1"/>
  <c r="T207" i="21" a="1"/>
  <c r="T207" i="21" s="1"/>
  <c r="U210" i="21" a="1"/>
  <c r="U210" i="21" s="1"/>
  <c r="V213" i="21" a="1"/>
  <c r="V213" i="21" s="1"/>
  <c r="W216" i="21" a="1"/>
  <c r="W216" i="21" s="1"/>
  <c r="C220" i="21" a="1"/>
  <c r="C220" i="21" s="1"/>
  <c r="L203" i="21" a="1"/>
  <c r="L203" i="21" s="1"/>
  <c r="K15" i="26"/>
  <c r="M206" i="21" a="1"/>
  <c r="M206" i="21" s="1"/>
  <c r="N209" i="21" a="1"/>
  <c r="N209" i="21" s="1"/>
  <c r="O212" i="21" a="1"/>
  <c r="O212" i="21" s="1"/>
  <c r="P215" i="21" a="1"/>
  <c r="P215" i="21" s="1"/>
  <c r="Q218" i="21" a="1"/>
  <c r="Q218" i="21" s="1"/>
  <c r="R221" i="21" a="1"/>
  <c r="R221" i="21" s="1"/>
  <c r="W224" i="21" a="1"/>
  <c r="W224" i="21" s="1"/>
  <c r="H227" i="21" a="1"/>
  <c r="H227" i="21" s="1"/>
  <c r="O218" i="22" a="1"/>
  <c r="O218" i="22" s="1"/>
  <c r="H15" i="26"/>
  <c r="I203" i="21" a="1"/>
  <c r="I203" i="21" s="1"/>
  <c r="D204" i="21" a="1"/>
  <c r="D204" i="21" s="1"/>
  <c r="T204" i="21" a="1"/>
  <c r="T204" i="21" s="1"/>
  <c r="O205" i="21" a="1"/>
  <c r="O205" i="21" s="1"/>
  <c r="J206" i="21" a="1"/>
  <c r="J206" i="21" s="1"/>
  <c r="E207" i="21" a="1"/>
  <c r="E207" i="21" s="1"/>
  <c r="U207" i="21" a="1"/>
  <c r="U207" i="21" s="1"/>
  <c r="P208" i="21" a="1"/>
  <c r="P208" i="21" s="1"/>
  <c r="K209" i="21" a="1"/>
  <c r="K209" i="21" s="1"/>
  <c r="F210" i="21" a="1"/>
  <c r="F210" i="21" s="1"/>
  <c r="V210" i="21" a="1"/>
  <c r="V210" i="21" s="1"/>
  <c r="Q211" i="21" a="1"/>
  <c r="Q211" i="21" s="1"/>
  <c r="L212" i="21" a="1"/>
  <c r="L212" i="21" s="1"/>
  <c r="G213" i="21" a="1"/>
  <c r="G213" i="21" s="1"/>
  <c r="W213" i="21" a="1"/>
  <c r="W213" i="21" s="1"/>
  <c r="R214" i="21" a="1"/>
  <c r="R214" i="21" s="1"/>
  <c r="M215" i="21" a="1"/>
  <c r="M215" i="21" s="1"/>
  <c r="H216" i="21" a="1"/>
  <c r="H216" i="21" s="1"/>
  <c r="C217" i="21" a="1"/>
  <c r="C217" i="21" s="1"/>
  <c r="S217" i="21" a="1"/>
  <c r="S217" i="21" s="1"/>
  <c r="N218" i="21" a="1"/>
  <c r="N218" i="21" s="1"/>
  <c r="I219" i="21" a="1"/>
  <c r="I219" i="21" s="1"/>
  <c r="D220" i="21" a="1"/>
  <c r="D220" i="21" s="1"/>
  <c r="T220" i="21" a="1"/>
  <c r="T220" i="21" s="1"/>
  <c r="O221" i="21" a="1"/>
  <c r="O221" i="21" s="1"/>
  <c r="J222" i="21" a="1"/>
  <c r="J222" i="21" s="1"/>
  <c r="E223" i="21" a="1"/>
  <c r="E223" i="21" s="1"/>
  <c r="U223" i="21" a="1"/>
  <c r="U223" i="21" s="1"/>
  <c r="P224" i="21" a="1"/>
  <c r="P224" i="21" s="1"/>
  <c r="K225" i="21" a="1"/>
  <c r="K225" i="21" s="1"/>
  <c r="F226" i="21" a="1"/>
  <c r="F226" i="21" s="1"/>
  <c r="V226" i="21" a="1"/>
  <c r="V226" i="21" s="1"/>
  <c r="Q227" i="21" a="1"/>
  <c r="Q227" i="21" s="1"/>
  <c r="S225" i="22" a="1"/>
  <c r="S225" i="22" s="1"/>
  <c r="L217" i="22" a="1"/>
  <c r="L217" i="22" s="1"/>
  <c r="U204" i="22" a="1"/>
  <c r="U204" i="22" s="1"/>
  <c r="C224" i="21" a="1"/>
  <c r="C224" i="21" s="1"/>
  <c r="M226" i="21" a="1"/>
  <c r="M226" i="21" s="1"/>
  <c r="T224" i="22" a="1"/>
  <c r="T224" i="22" s="1"/>
  <c r="F203" i="21" a="1"/>
  <c r="F203" i="21" s="1"/>
  <c r="E15" i="26"/>
  <c r="V203" i="21" a="1"/>
  <c r="V203" i="21" s="1"/>
  <c r="U15" i="26"/>
  <c r="Q204" i="21" a="1"/>
  <c r="Q204" i="21" s="1"/>
  <c r="L205" i="21" a="1"/>
  <c r="L205" i="21" s="1"/>
  <c r="G206" i="21" a="1"/>
  <c r="G206" i="21" s="1"/>
  <c r="W206" i="21" a="1"/>
  <c r="W206" i="21" s="1"/>
  <c r="R207" i="21" a="1"/>
  <c r="R207" i="21" s="1"/>
  <c r="M208" i="21" a="1"/>
  <c r="M208" i="21" s="1"/>
  <c r="H209" i="21" a="1"/>
  <c r="H209" i="21" s="1"/>
  <c r="C210" i="21" a="1"/>
  <c r="C210" i="21" s="1"/>
  <c r="S210" i="21" a="1"/>
  <c r="S210" i="21" s="1"/>
  <c r="N211" i="21" a="1"/>
  <c r="N211" i="21" s="1"/>
  <c r="I212" i="21" a="1"/>
  <c r="I212" i="21" s="1"/>
  <c r="D213" i="21" a="1"/>
  <c r="D213" i="21" s="1"/>
  <c r="T213" i="21" a="1"/>
  <c r="T213" i="21" s="1"/>
  <c r="O214" i="21" a="1"/>
  <c r="O214" i="21" s="1"/>
  <c r="J215" i="21" a="1"/>
  <c r="J215" i="21" s="1"/>
  <c r="E216" i="21" a="1"/>
  <c r="E216" i="21" s="1"/>
  <c r="U216" i="21" a="1"/>
  <c r="U216" i="21" s="1"/>
  <c r="P217" i="21" a="1"/>
  <c r="P217" i="21" s="1"/>
  <c r="K218" i="21" a="1"/>
  <c r="K218" i="21" s="1"/>
  <c r="F219" i="21" a="1"/>
  <c r="F219" i="21" s="1"/>
  <c r="V219" i="21" a="1"/>
  <c r="V219" i="21" s="1"/>
  <c r="Q220" i="21" a="1"/>
  <c r="Q220" i="21" s="1"/>
  <c r="L221" i="21" a="1"/>
  <c r="L221" i="21" s="1"/>
  <c r="G222" i="21" a="1"/>
  <c r="G222" i="21" s="1"/>
  <c r="W222" i="21" a="1"/>
  <c r="W222" i="21" s="1"/>
  <c r="R223" i="21" a="1"/>
  <c r="R223" i="21" s="1"/>
  <c r="M224" i="21" a="1"/>
  <c r="M224" i="21" s="1"/>
  <c r="H225" i="21" a="1"/>
  <c r="H225" i="21" s="1"/>
  <c r="C226" i="21" a="1"/>
  <c r="C226" i="21" s="1"/>
  <c r="S226" i="21" a="1"/>
  <c r="S226" i="21" s="1"/>
  <c r="N227" i="21" a="1"/>
  <c r="N227" i="21" s="1"/>
  <c r="E227" i="22" a="1"/>
  <c r="E227" i="22" s="1"/>
  <c r="E220" i="22" a="1"/>
  <c r="E220" i="22" s="1"/>
  <c r="V207" i="22" a="1"/>
  <c r="V207" i="22" s="1"/>
  <c r="R225" i="21" a="1"/>
  <c r="R225" i="21" s="1"/>
  <c r="S203" i="21" a="1"/>
  <c r="S203" i="21" s="1"/>
  <c r="R15" i="26"/>
  <c r="I205" i="21" a="1"/>
  <c r="I205" i="21" s="1"/>
  <c r="T206" i="21" a="1"/>
  <c r="T206" i="21" s="1"/>
  <c r="J208" i="21" a="1"/>
  <c r="J208" i="21" s="1"/>
  <c r="U209" i="21" a="1"/>
  <c r="U209" i="21" s="1"/>
  <c r="K211" i="21" a="1"/>
  <c r="K211" i="21" s="1"/>
  <c r="V212" i="21" a="1"/>
  <c r="V212" i="21" s="1"/>
  <c r="L214" i="21" a="1"/>
  <c r="L214" i="21" s="1"/>
  <c r="W215" i="21" a="1"/>
  <c r="W215" i="21" s="1"/>
  <c r="M217" i="21" a="1"/>
  <c r="M217" i="21" s="1"/>
  <c r="C219" i="21" a="1"/>
  <c r="C219" i="21" s="1"/>
  <c r="N220" i="21" a="1"/>
  <c r="N220" i="21" s="1"/>
  <c r="D222" i="21" a="1"/>
  <c r="D222" i="21" s="1"/>
  <c r="O223" i="21" a="1"/>
  <c r="O223" i="21" s="1"/>
  <c r="E225" i="21" a="1"/>
  <c r="E225" i="21" s="1"/>
  <c r="C227" i="21" a="1"/>
  <c r="C227" i="21" s="1"/>
  <c r="W218" i="22" a="1"/>
  <c r="W218" i="22" s="1"/>
  <c r="U223" i="22" a="1"/>
  <c r="U223" i="22" s="1"/>
  <c r="O210" i="22" a="1"/>
  <c r="O210" i="22" s="1"/>
  <c r="Q223" i="22" a="1"/>
  <c r="Q223" i="22" s="1"/>
  <c r="Q208" i="22" a="1"/>
  <c r="Q208" i="22" s="1"/>
  <c r="T227" i="22" a="1"/>
  <c r="T227" i="22" s="1"/>
  <c r="R225" i="22" a="1"/>
  <c r="R225" i="22" s="1"/>
  <c r="P223" i="22" a="1"/>
  <c r="P223" i="22" s="1"/>
  <c r="N221" i="22" a="1"/>
  <c r="N221" i="22" s="1"/>
  <c r="K217" i="22" a="1"/>
  <c r="K217" i="22" s="1"/>
  <c r="G213" i="22" a="1"/>
  <c r="G213" i="22" s="1"/>
  <c r="K209" i="22" a="1"/>
  <c r="K209" i="22" s="1"/>
  <c r="G205" i="22" a="1"/>
  <c r="G205" i="22" s="1"/>
  <c r="K227" i="22" a="1"/>
  <c r="K227" i="22" s="1"/>
  <c r="M225" i="22" a="1"/>
  <c r="M225" i="22" s="1"/>
  <c r="K223" i="22" a="1"/>
  <c r="K223" i="22" s="1"/>
  <c r="Q220" i="22" a="1"/>
  <c r="Q220" i="22" s="1"/>
  <c r="U216" i="22" a="1"/>
  <c r="U216" i="22" s="1"/>
  <c r="Q212" i="22" a="1"/>
  <c r="Q212" i="22" s="1"/>
  <c r="M208" i="22" a="1"/>
  <c r="M208" i="22" s="1"/>
  <c r="Q204" i="22" a="1"/>
  <c r="Q204" i="22" s="1"/>
  <c r="W226" i="22" a="1"/>
  <c r="W226" i="22" s="1"/>
  <c r="U224" i="22" a="1"/>
  <c r="U224" i="22" s="1"/>
  <c r="W222" i="22" a="1"/>
  <c r="W222" i="22" s="1"/>
  <c r="U219" i="22" a="1"/>
  <c r="U219" i="22" s="1"/>
  <c r="Q215" i="22" a="1"/>
  <c r="Q215" i="22" s="1"/>
  <c r="U211" i="22" a="1"/>
  <c r="U211" i="22" s="1"/>
  <c r="Q207" i="22" a="1"/>
  <c r="Q207" i="22" s="1"/>
  <c r="H204" i="22" a="1"/>
  <c r="H204" i="22" s="1"/>
  <c r="T219" i="22" a="1"/>
  <c r="T219" i="22" s="1"/>
  <c r="R217" i="22" a="1"/>
  <c r="R217" i="22" s="1"/>
  <c r="P215" i="22" a="1"/>
  <c r="P215" i="22" s="1"/>
  <c r="R213" i="22" a="1"/>
  <c r="R213" i="22" s="1"/>
  <c r="P211" i="22" a="1"/>
  <c r="P211" i="22" s="1"/>
  <c r="N209" i="22" a="1"/>
  <c r="N209" i="22" s="1"/>
  <c r="P207" i="22" a="1"/>
  <c r="P207" i="22" s="1"/>
  <c r="N205" i="22" a="1"/>
  <c r="N205" i="22" s="1"/>
  <c r="U221" i="22" a="1"/>
  <c r="U221" i="22" s="1"/>
  <c r="W219" i="22" a="1"/>
  <c r="W219" i="22" s="1"/>
  <c r="U217" i="22" a="1"/>
  <c r="U217" i="22" s="1"/>
  <c r="S215" i="22" a="1"/>
  <c r="S215" i="22" s="1"/>
  <c r="U213" i="22" a="1"/>
  <c r="U213" i="22" s="1"/>
  <c r="S211" i="22" a="1"/>
  <c r="S211" i="22" s="1"/>
  <c r="Q209" i="22" a="1"/>
  <c r="Q209" i="22" s="1"/>
  <c r="S207" i="22" a="1"/>
  <c r="S207" i="22" s="1"/>
  <c r="Q205" i="22" a="1"/>
  <c r="Q205" i="22" s="1"/>
  <c r="G224" i="21" a="1"/>
  <c r="G224" i="21" s="1"/>
  <c r="I226" i="21" a="1"/>
  <c r="I226" i="21" s="1"/>
  <c r="F15" i="26"/>
  <c r="G203" i="21" a="1"/>
  <c r="G203" i="21" s="1"/>
  <c r="V15" i="26"/>
  <c r="W203" i="21" a="1"/>
  <c r="W203" i="21" s="1"/>
  <c r="R204" i="21" a="1"/>
  <c r="R204" i="21" s="1"/>
  <c r="M205" i="21" a="1"/>
  <c r="M205" i="21" s="1"/>
  <c r="H206" i="21" a="1"/>
  <c r="H206" i="21" s="1"/>
  <c r="C207" i="21" a="1"/>
  <c r="C207" i="21" s="1"/>
  <c r="S207" i="21" a="1"/>
  <c r="S207" i="21" s="1"/>
  <c r="N208" i="21" a="1"/>
  <c r="N208" i="21" s="1"/>
  <c r="I209" i="21" a="1"/>
  <c r="I209" i="21" s="1"/>
  <c r="D210" i="21" a="1"/>
  <c r="D210" i="21" s="1"/>
  <c r="T210" i="21" a="1"/>
  <c r="T210" i="21" s="1"/>
  <c r="O211" i="21" a="1"/>
  <c r="O211" i="21" s="1"/>
  <c r="J212" i="21" a="1"/>
  <c r="J212" i="21" s="1"/>
  <c r="E213" i="21" a="1"/>
  <c r="E213" i="21" s="1"/>
  <c r="U213" i="21" a="1"/>
  <c r="U213" i="21" s="1"/>
  <c r="P214" i="21" a="1"/>
  <c r="P214" i="21" s="1"/>
  <c r="K215" i="21" a="1"/>
  <c r="K215" i="21" s="1"/>
  <c r="F216" i="21" a="1"/>
  <c r="F216" i="21" s="1"/>
  <c r="V216" i="21" a="1"/>
  <c r="V216" i="21" s="1"/>
  <c r="Q217" i="21" a="1"/>
  <c r="Q217" i="21" s="1"/>
  <c r="L218" i="21" a="1"/>
  <c r="L218" i="21" s="1"/>
  <c r="G219" i="21" a="1"/>
  <c r="G219" i="21" s="1"/>
  <c r="W219" i="21" a="1"/>
  <c r="W219" i="21" s="1"/>
  <c r="R220" i="21" a="1"/>
  <c r="R220" i="21" s="1"/>
  <c r="M221" i="21" a="1"/>
  <c r="M221" i="21" s="1"/>
  <c r="H222" i="21" a="1"/>
  <c r="H222" i="21" s="1"/>
  <c r="C223" i="21" a="1"/>
  <c r="C223" i="21" s="1"/>
  <c r="S223" i="21" a="1"/>
  <c r="S223" i="21" s="1"/>
  <c r="N224" i="21" a="1"/>
  <c r="N224" i="21" s="1"/>
  <c r="I225" i="21" a="1"/>
  <c r="I225" i="21" s="1"/>
  <c r="H226" i="21" a="1"/>
  <c r="H226" i="21" s="1"/>
  <c r="K227" i="21" a="1"/>
  <c r="K227" i="21" s="1"/>
  <c r="N226" i="22" a="1"/>
  <c r="N226" i="22" s="1"/>
  <c r="V215" i="22" a="1"/>
  <c r="V215" i="22" s="1"/>
  <c r="V226" i="22" a="1"/>
  <c r="V226" i="22" s="1"/>
  <c r="E223" i="22" a="1"/>
  <c r="E223" i="22" s="1"/>
  <c r="Q216" i="22" a="1"/>
  <c r="Q216" i="22" s="1"/>
  <c r="N207" i="22" a="1"/>
  <c r="N207" i="22" s="1"/>
  <c r="R226" i="22" a="1"/>
  <c r="R226" i="22" s="1"/>
  <c r="V222" i="22" a="1"/>
  <c r="V222" i="22" s="1"/>
  <c r="S214" i="22" a="1"/>
  <c r="S214" i="22" s="1"/>
  <c r="F207" i="22" a="1"/>
  <c r="F207" i="22" s="1"/>
  <c r="O23" i="26"/>
  <c r="P203" i="22" a="1"/>
  <c r="P203" i="22" s="1"/>
  <c r="L227" i="22" a="1"/>
  <c r="L227" i="22" s="1"/>
  <c r="M226" i="22" a="1"/>
  <c r="M226" i="22" s="1"/>
  <c r="N225" i="22" a="1"/>
  <c r="N225" i="22" s="1"/>
  <c r="K224" i="22" a="1"/>
  <c r="K224" i="22" s="1"/>
  <c r="L223" i="22" a="1"/>
  <c r="L223" i="22" s="1"/>
  <c r="M222" i="22" a="1"/>
  <c r="M222" i="22" s="1"/>
  <c r="T220" i="22" a="1"/>
  <c r="T220" i="22" s="1"/>
  <c r="V218" i="22" a="1"/>
  <c r="V218" i="22" s="1"/>
  <c r="C217" i="22" a="1"/>
  <c r="C217" i="22" s="1"/>
  <c r="R214" i="22" a="1"/>
  <c r="R214" i="22" s="1"/>
  <c r="T212" i="22" a="1"/>
  <c r="T212" i="22" s="1"/>
  <c r="V210" i="22" a="1"/>
  <c r="V210" i="22" s="1"/>
  <c r="P208" i="22" a="1"/>
  <c r="P208" i="22" s="1"/>
  <c r="R206" i="22" a="1"/>
  <c r="R206" i="22" s="1"/>
  <c r="T204" i="22" a="1"/>
  <c r="T204" i="22" s="1"/>
  <c r="G203" i="22" a="1"/>
  <c r="G203" i="22" s="1"/>
  <c r="F23" i="26"/>
  <c r="G227" i="22" a="1"/>
  <c r="G227" i="22" s="1"/>
  <c r="H226" i="22" a="1"/>
  <c r="H226" i="22" s="1"/>
  <c r="E225" i="22" a="1"/>
  <c r="E225" i="22" s="1"/>
  <c r="F224" i="22" a="1"/>
  <c r="F224" i="22" s="1"/>
  <c r="G223" i="22" a="1"/>
  <c r="G223" i="22" s="1"/>
  <c r="W221" i="22" a="1"/>
  <c r="W221" i="22" s="1"/>
  <c r="I220" i="22" a="1"/>
  <c r="I220" i="22" s="1"/>
  <c r="K218" i="22" a="1"/>
  <c r="K218" i="22" s="1"/>
  <c r="E216" i="22" a="1"/>
  <c r="E216" i="22" s="1"/>
  <c r="G214" i="22" a="1"/>
  <c r="G214" i="22" s="1"/>
  <c r="I212" i="22" a="1"/>
  <c r="I212" i="22" s="1"/>
  <c r="C210" i="22" a="1"/>
  <c r="C210" i="22" s="1"/>
  <c r="E208" i="22" a="1"/>
  <c r="E208" i="22" s="1"/>
  <c r="G206" i="22" a="1"/>
  <c r="G206" i="22" s="1"/>
  <c r="Q23" i="26"/>
  <c r="R203" i="22" a="1"/>
  <c r="R203" i="22" s="1"/>
  <c r="R227" i="22" a="1"/>
  <c r="R227" i="22" s="1"/>
  <c r="S226" i="22" a="1"/>
  <c r="S226" i="22" s="1"/>
  <c r="P225" i="22" a="1"/>
  <c r="P225" i="22" s="1"/>
  <c r="Q224" i="22" a="1"/>
  <c r="Q224" i="22" s="1"/>
  <c r="R223" i="22" a="1"/>
  <c r="R223" i="22" s="1"/>
  <c r="O222" i="22" a="1"/>
  <c r="O222" i="22" s="1"/>
  <c r="K221" i="22" a="1"/>
  <c r="K221" i="22" s="1"/>
  <c r="M219" i="22" a="1"/>
  <c r="M219" i="22" s="1"/>
  <c r="G217" i="22" a="1"/>
  <c r="G217" i="22" s="1"/>
  <c r="I215" i="22" a="1"/>
  <c r="I215" i="22" s="1"/>
  <c r="K213" i="22" a="1"/>
  <c r="K213" i="22" s="1"/>
  <c r="E211" i="22" a="1"/>
  <c r="E211" i="22" s="1"/>
  <c r="G209" i="22" a="1"/>
  <c r="G209" i="22" s="1"/>
  <c r="I207" i="22" a="1"/>
  <c r="I207" i="22" s="1"/>
  <c r="C205" i="22" a="1"/>
  <c r="C205" i="22" s="1"/>
  <c r="D204" i="22" a="1"/>
  <c r="D204" i="22" s="1"/>
  <c r="O220" i="22" a="1"/>
  <c r="O220" i="22" s="1"/>
  <c r="L219" i="22" a="1"/>
  <c r="L219" i="22" s="1"/>
  <c r="M218" i="22" a="1"/>
  <c r="M218" i="22" s="1"/>
  <c r="N217" i="22" a="1"/>
  <c r="N217" i="22" s="1"/>
  <c r="K216" i="22" a="1"/>
  <c r="K216" i="22" s="1"/>
  <c r="L215" i="22" a="1"/>
  <c r="L215" i="22" s="1"/>
  <c r="M214" i="22" a="1"/>
  <c r="M214" i="22" s="1"/>
  <c r="J213" i="22" a="1"/>
  <c r="J213" i="22" s="1"/>
  <c r="K212" i="22" a="1"/>
  <c r="K212" i="22" s="1"/>
  <c r="L211" i="22" a="1"/>
  <c r="L211" i="22" s="1"/>
  <c r="I210" i="22" a="1"/>
  <c r="I210" i="22" s="1"/>
  <c r="J209" i="22" a="1"/>
  <c r="J209" i="22" s="1"/>
  <c r="K208" i="22" a="1"/>
  <c r="K208" i="22" s="1"/>
  <c r="H207" i="22" a="1"/>
  <c r="H207" i="22" s="1"/>
  <c r="I206" i="22" a="1"/>
  <c r="I206" i="22" s="1"/>
  <c r="J205" i="22" a="1"/>
  <c r="J205" i="22" s="1"/>
  <c r="G204" i="22" a="1"/>
  <c r="G204" i="22" s="1"/>
  <c r="Q221" i="22" a="1"/>
  <c r="Q221" i="22" s="1"/>
  <c r="R220" i="22" a="1"/>
  <c r="R220" i="22" s="1"/>
  <c r="O219" i="22" a="1"/>
  <c r="O219" i="22" s="1"/>
  <c r="P218" i="22" a="1"/>
  <c r="P218" i="22" s="1"/>
  <c r="Q217" i="22" a="1"/>
  <c r="Q217" i="22" s="1"/>
  <c r="N216" i="22" a="1"/>
  <c r="N216" i="22" s="1"/>
  <c r="O215" i="22" a="1"/>
  <c r="O215" i="22" s="1"/>
  <c r="P214" i="22" a="1"/>
  <c r="P214" i="22" s="1"/>
  <c r="M213" i="22" a="1"/>
  <c r="M213" i="22" s="1"/>
  <c r="N212" i="22" a="1"/>
  <c r="N212" i="22" s="1"/>
  <c r="O211" i="22" a="1"/>
  <c r="O211" i="22" s="1"/>
  <c r="L210" i="22" a="1"/>
  <c r="L210" i="22" s="1"/>
  <c r="M209" i="22" a="1"/>
  <c r="M209" i="22" s="1"/>
  <c r="N208" i="22" a="1"/>
  <c r="N208" i="22" s="1"/>
  <c r="K207" i="22" a="1"/>
  <c r="K207" i="22" s="1"/>
  <c r="L206" i="22" a="1"/>
  <c r="L206" i="22" s="1"/>
  <c r="M205" i="22" a="1"/>
  <c r="M205" i="22" s="1"/>
  <c r="J204" i="22" a="1"/>
  <c r="J204" i="22" s="1"/>
  <c r="Q222" i="21" a="1"/>
  <c r="Q222" i="21" s="1"/>
  <c r="O224" i="21" a="1"/>
  <c r="O224" i="21" s="1"/>
  <c r="U226" i="21" a="1"/>
  <c r="U226" i="21" s="1"/>
  <c r="K203" i="21" a="1"/>
  <c r="K203" i="21" s="1"/>
  <c r="J15" i="26"/>
  <c r="F204" i="21" a="1"/>
  <c r="F204" i="21" s="1"/>
  <c r="V204" i="21" a="1"/>
  <c r="V204" i="21" s="1"/>
  <c r="Q205" i="21" a="1"/>
  <c r="Q205" i="21" s="1"/>
  <c r="L206" i="21" a="1"/>
  <c r="L206" i="21" s="1"/>
  <c r="G207" i="21" a="1"/>
  <c r="G207" i="21" s="1"/>
  <c r="W207" i="21" a="1"/>
  <c r="W207" i="21" s="1"/>
  <c r="R208" i="21" a="1"/>
  <c r="R208" i="21" s="1"/>
  <c r="M209" i="21" a="1"/>
  <c r="M209" i="21" s="1"/>
  <c r="H210" i="21" a="1"/>
  <c r="H210" i="21" s="1"/>
  <c r="C211" i="21" a="1"/>
  <c r="C211" i="21" s="1"/>
  <c r="S211" i="21" a="1"/>
  <c r="S211" i="21" s="1"/>
  <c r="N212" i="21" a="1"/>
  <c r="N212" i="21" s="1"/>
  <c r="I213" i="21" a="1"/>
  <c r="I213" i="21" s="1"/>
  <c r="D214" i="21" a="1"/>
  <c r="D214" i="21" s="1"/>
  <c r="T214" i="21" a="1"/>
  <c r="T214" i="21" s="1"/>
  <c r="O215" i="21" a="1"/>
  <c r="O215" i="21" s="1"/>
  <c r="J216" i="21" a="1"/>
  <c r="J216" i="21" s="1"/>
  <c r="E217" i="21" a="1"/>
  <c r="E217" i="21" s="1"/>
  <c r="U217" i="21" a="1"/>
  <c r="U217" i="21" s="1"/>
  <c r="P218" i="21" a="1"/>
  <c r="P218" i="21" s="1"/>
  <c r="K219" i="21" a="1"/>
  <c r="K219" i="21" s="1"/>
  <c r="F220" i="21" a="1"/>
  <c r="F220" i="21" s="1"/>
  <c r="V220" i="21" a="1"/>
  <c r="V220" i="21" s="1"/>
  <c r="Q221" i="21" a="1"/>
  <c r="Q221" i="21" s="1"/>
  <c r="L222" i="21" a="1"/>
  <c r="L222" i="21" s="1"/>
  <c r="G223" i="21" a="1"/>
  <c r="G223" i="21" s="1"/>
  <c r="W223" i="21" a="1"/>
  <c r="W223" i="21" s="1"/>
  <c r="R224" i="21" a="1"/>
  <c r="R224" i="21" s="1"/>
  <c r="M225" i="21" a="1"/>
  <c r="M225" i="21" s="1"/>
  <c r="P226" i="21" a="1"/>
  <c r="P226" i="21" s="1"/>
  <c r="O227" i="21" a="1"/>
  <c r="O227" i="21" s="1"/>
  <c r="C225" i="22" a="1"/>
  <c r="C225" i="22" s="1"/>
  <c r="T209" i="22" a="1"/>
  <c r="T209" i="22" s="1"/>
  <c r="F226" i="22" a="1"/>
  <c r="F226" i="22" s="1"/>
  <c r="J222" i="22" a="1"/>
  <c r="J222" i="22" s="1"/>
  <c r="P213" i="22" a="1"/>
  <c r="P213" i="22" s="1"/>
  <c r="C206" i="22" a="1"/>
  <c r="C206" i="22" s="1"/>
  <c r="W225" i="22" a="1"/>
  <c r="W225" i="22" s="1"/>
  <c r="U220" i="22" a="1"/>
  <c r="U220" i="22" s="1"/>
  <c r="H213" i="22" a="1"/>
  <c r="H213" i="22" s="1"/>
  <c r="P205" i="22" a="1"/>
  <c r="P205" i="22" s="1"/>
  <c r="G23" i="26"/>
  <c r="H203" i="22" a="1"/>
  <c r="H203" i="22" s="1"/>
  <c r="H227" i="22" a="1"/>
  <c r="H227" i="22" s="1"/>
  <c r="I226" i="22" a="1"/>
  <c r="I226" i="22" s="1"/>
  <c r="F225" i="22" a="1"/>
  <c r="F225" i="22" s="1"/>
  <c r="G224" i="22" a="1"/>
  <c r="G224" i="22" s="1"/>
  <c r="H223" i="22" a="1"/>
  <c r="H223" i="22" s="1"/>
  <c r="C222" i="22" a="1"/>
  <c r="C222" i="22" s="1"/>
  <c r="L220" i="22" a="1"/>
  <c r="L220" i="22" s="1"/>
  <c r="N218" i="22" a="1"/>
  <c r="N218" i="22" s="1"/>
  <c r="H216" i="22" a="1"/>
  <c r="H216" i="22" s="1"/>
  <c r="J214" i="22" a="1"/>
  <c r="J214" i="22" s="1"/>
  <c r="L212" i="22" a="1"/>
  <c r="L212" i="22" s="1"/>
  <c r="F210" i="22" a="1"/>
  <c r="F210" i="22" s="1"/>
  <c r="H208" i="22" a="1"/>
  <c r="H208" i="22" s="1"/>
  <c r="J206" i="22" a="1"/>
  <c r="J206" i="22" s="1"/>
  <c r="W203" i="22" a="1"/>
  <c r="W203" i="22" s="1"/>
  <c r="V23" i="26"/>
  <c r="W227" i="22" a="1"/>
  <c r="W227" i="22" s="1"/>
  <c r="C227" i="22" a="1"/>
  <c r="C227" i="22" s="1"/>
  <c r="U225" i="22" a="1"/>
  <c r="U225" i="22" s="1"/>
  <c r="V224" i="22" a="1"/>
  <c r="V224" i="22" s="1"/>
  <c r="W223" i="22" a="1"/>
  <c r="W223" i="22" s="1"/>
  <c r="T222" i="22" a="1"/>
  <c r="T222" i="22" s="1"/>
  <c r="R221" i="22" a="1"/>
  <c r="R221" i="22" s="1"/>
  <c r="V219" i="22" a="1"/>
  <c r="V219" i="22" s="1"/>
  <c r="P217" i="22" a="1"/>
  <c r="P217" i="22" s="1"/>
  <c r="R215" i="22" a="1"/>
  <c r="R215" i="22" s="1"/>
  <c r="T213" i="22" a="1"/>
  <c r="T213" i="22" s="1"/>
  <c r="N211" i="22" a="1"/>
  <c r="N211" i="22" s="1"/>
  <c r="P209" i="22" a="1"/>
  <c r="P209" i="22" s="1"/>
  <c r="R207" i="22" a="1"/>
  <c r="R207" i="22" s="1"/>
  <c r="L205" i="22" a="1"/>
  <c r="L205" i="22" s="1"/>
  <c r="M23" i="26"/>
  <c r="N203" i="22" a="1"/>
  <c r="N203" i="22" s="1"/>
  <c r="N227" i="22" a="1"/>
  <c r="N227" i="22" s="1"/>
  <c r="K226" i="22" a="1"/>
  <c r="K226" i="22" s="1"/>
  <c r="L225" i="22" a="1"/>
  <c r="L225" i="22" s="1"/>
  <c r="M224" i="22" a="1"/>
  <c r="M224" i="22" s="1"/>
  <c r="J223" i="22" a="1"/>
  <c r="J223" i="22" s="1"/>
  <c r="K222" i="22" a="1"/>
  <c r="K222" i="22" s="1"/>
  <c r="C221" i="22" a="1"/>
  <c r="C221" i="22" s="1"/>
  <c r="R218" i="22" a="1"/>
  <c r="R218" i="22" s="1"/>
  <c r="T216" i="22" a="1"/>
  <c r="T216" i="22" s="1"/>
  <c r="V214" i="22" a="1"/>
  <c r="V214" i="22" s="1"/>
  <c r="P212" i="22" a="1"/>
  <c r="P212" i="22" s="1"/>
  <c r="R210" i="22" a="1"/>
  <c r="R210" i="22" s="1"/>
  <c r="T208" i="22" a="1"/>
  <c r="T208" i="22" s="1"/>
  <c r="N206" i="22" a="1"/>
  <c r="N206" i="22" s="1"/>
  <c r="M204" i="22" a="1"/>
  <c r="M204" i="22" s="1"/>
  <c r="J221" i="22" a="1"/>
  <c r="J221" i="22" s="1"/>
  <c r="G220" i="22" a="1"/>
  <c r="G220" i="22" s="1"/>
  <c r="H219" i="22" a="1"/>
  <c r="H219" i="22" s="1"/>
  <c r="I218" i="22" a="1"/>
  <c r="I218" i="22" s="1"/>
  <c r="F217" i="22" a="1"/>
  <c r="F217" i="22" s="1"/>
  <c r="G216" i="22" a="1"/>
  <c r="G216" i="22" s="1"/>
  <c r="H215" i="22" a="1"/>
  <c r="H215" i="22" s="1"/>
  <c r="E214" i="22" a="1"/>
  <c r="E214" i="22" s="1"/>
  <c r="F213" i="22" a="1"/>
  <c r="F213" i="22" s="1"/>
  <c r="G212" i="22" a="1"/>
  <c r="G212" i="22" s="1"/>
  <c r="D211" i="22" a="1"/>
  <c r="D211" i="22" s="1"/>
  <c r="E210" i="22" a="1"/>
  <c r="E210" i="22" s="1"/>
  <c r="F209" i="22" a="1"/>
  <c r="F209" i="22" s="1"/>
  <c r="C208" i="22" a="1"/>
  <c r="C208" i="22" s="1"/>
  <c r="D207" i="22" a="1"/>
  <c r="D207" i="22" s="1"/>
  <c r="E206" i="22" a="1"/>
  <c r="E206" i="22" s="1"/>
  <c r="W204" i="22" a="1"/>
  <c r="W204" i="22" s="1"/>
  <c r="C204" i="22" a="1"/>
  <c r="C204" i="22" s="1"/>
  <c r="M221" i="22" a="1"/>
  <c r="M221" i="22" s="1"/>
  <c r="J220" i="22" a="1"/>
  <c r="J220" i="22" s="1"/>
  <c r="K219" i="22" a="1"/>
  <c r="K219" i="22" s="1"/>
  <c r="L218" i="22" a="1"/>
  <c r="L218" i="22" s="1"/>
  <c r="I217" i="22" a="1"/>
  <c r="I217" i="22" s="1"/>
  <c r="J216" i="22" a="1"/>
  <c r="J216" i="22" s="1"/>
  <c r="K215" i="22" a="1"/>
  <c r="K215" i="22" s="1"/>
  <c r="H214" i="22" a="1"/>
  <c r="H214" i="22" s="1"/>
  <c r="I213" i="22" a="1"/>
  <c r="I213" i="22" s="1"/>
  <c r="J212" i="22" a="1"/>
  <c r="J212" i="22" s="1"/>
  <c r="G211" i="22" a="1"/>
  <c r="G211" i="22" s="1"/>
  <c r="H210" i="22" a="1"/>
  <c r="H210" i="22" s="1"/>
  <c r="I209" i="22" a="1"/>
  <c r="I209" i="22" s="1"/>
  <c r="F208" i="22" a="1"/>
  <c r="F208" i="22" s="1"/>
  <c r="G207" i="22" a="1"/>
  <c r="G207" i="22" s="1"/>
  <c r="H206" i="22" a="1"/>
  <c r="H206" i="22" s="1"/>
  <c r="E205" i="22" a="1"/>
  <c r="E205" i="22" s="1"/>
  <c r="F204" i="22" a="1"/>
  <c r="F204" i="22" s="1"/>
  <c r="Q225" i="21" a="1"/>
  <c r="Q225" i="21" s="1"/>
  <c r="L226" i="21" a="1"/>
  <c r="L226" i="21" s="1"/>
  <c r="G227" i="21" a="1"/>
  <c r="G227" i="21" s="1"/>
  <c r="W227" i="21" a="1"/>
  <c r="W227" i="21" s="1"/>
  <c r="M223" i="22" a="1"/>
  <c r="M223" i="22" s="1"/>
  <c r="U212" i="22" a="1"/>
  <c r="U212" i="22" s="1"/>
  <c r="Q227" i="22" a="1"/>
  <c r="Q227" i="22" s="1"/>
  <c r="P224" i="22" a="1"/>
  <c r="P224" i="22" s="1"/>
  <c r="H221" i="22" a="1"/>
  <c r="H221" i="22" s="1"/>
  <c r="F215" i="22" a="1"/>
  <c r="F215" i="22" s="1"/>
  <c r="D209" i="22" a="1"/>
  <c r="D209" i="22" s="1"/>
  <c r="H23" i="26"/>
  <c r="I203" i="22" a="1"/>
  <c r="I203" i="22" s="1"/>
  <c r="G225" i="22" a="1"/>
  <c r="G225" i="22" s="1"/>
  <c r="E222" i="22" a="1"/>
  <c r="E222" i="22" s="1"/>
  <c r="I216" i="22" a="1"/>
  <c r="I216" i="22" s="1"/>
  <c r="G210" i="22" a="1"/>
  <c r="G210" i="22" s="1"/>
  <c r="H205" i="22" a="1"/>
  <c r="H205" i="22" s="1"/>
  <c r="K23" i="26"/>
  <c r="L203" i="22" a="1"/>
  <c r="L203" i="22" s="1"/>
  <c r="P227" i="22" a="1"/>
  <c r="P227" i="22" s="1"/>
  <c r="U226" i="22" a="1"/>
  <c r="U226" i="22" s="1"/>
  <c r="E226" i="22" a="1"/>
  <c r="E226" i="22" s="1"/>
  <c r="J225" i="22" a="1"/>
  <c r="J225" i="22" s="1"/>
  <c r="O224" i="22" a="1"/>
  <c r="O224" i="22" s="1"/>
  <c r="T223" i="22" a="1"/>
  <c r="T223" i="22" s="1"/>
  <c r="D223" i="22" a="1"/>
  <c r="D223" i="22" s="1"/>
  <c r="I222" i="22" a="1"/>
  <c r="I222" i="22" s="1"/>
  <c r="G221" i="22" a="1"/>
  <c r="G221" i="22" s="1"/>
  <c r="Q219" i="22" a="1"/>
  <c r="Q219" i="22" s="1"/>
  <c r="F218" i="22" a="1"/>
  <c r="F218" i="22" s="1"/>
  <c r="P216" i="22" a="1"/>
  <c r="P216" i="22" s="1"/>
  <c r="E215" i="22" a="1"/>
  <c r="E215" i="22" s="1"/>
  <c r="O213" i="22" a="1"/>
  <c r="O213" i="22" s="1"/>
  <c r="D212" i="22" a="1"/>
  <c r="D212" i="22" s="1"/>
  <c r="N210" i="22" a="1"/>
  <c r="N210" i="22" s="1"/>
  <c r="C209" i="22" a="1"/>
  <c r="C209" i="22" s="1"/>
  <c r="M207" i="22" a="1"/>
  <c r="M207" i="22" s="1"/>
  <c r="W205" i="22" a="1"/>
  <c r="W205" i="22" s="1"/>
  <c r="E204" i="22" a="1"/>
  <c r="E204" i="22" s="1"/>
  <c r="K203" i="22" a="1"/>
  <c r="K203" i="22" s="1"/>
  <c r="J23" i="26"/>
  <c r="O227" i="22" a="1"/>
  <c r="O227" i="22" s="1"/>
  <c r="T226" i="22" a="1"/>
  <c r="T226" i="22" s="1"/>
  <c r="D226" i="22" a="1"/>
  <c r="D226" i="22" s="1"/>
  <c r="I225" i="22" a="1"/>
  <c r="I225" i="22" s="1"/>
  <c r="N224" i="22" a="1"/>
  <c r="N224" i="22" s="1"/>
  <c r="S223" i="22" a="1"/>
  <c r="S223" i="22" s="1"/>
  <c r="C223" i="22" a="1"/>
  <c r="C223" i="22" s="1"/>
  <c r="G222" i="22" a="1"/>
  <c r="G222" i="22" s="1"/>
  <c r="D221" i="22" a="1"/>
  <c r="D221" i="22" s="1"/>
  <c r="N219" i="22" a="1"/>
  <c r="N219" i="22" s="1"/>
  <c r="C218" i="22" a="1"/>
  <c r="C218" i="22" s="1"/>
  <c r="M216" i="22" a="1"/>
  <c r="M216" i="22" s="1"/>
  <c r="W214" i="22" a="1"/>
  <c r="W214" i="22" s="1"/>
  <c r="L213" i="22" a="1"/>
  <c r="L213" i="22" s="1"/>
  <c r="V211" i="22" a="1"/>
  <c r="V211" i="22" s="1"/>
  <c r="K210" i="22" a="1"/>
  <c r="K210" i="22" s="1"/>
  <c r="U208" i="22" a="1"/>
  <c r="U208" i="22" s="1"/>
  <c r="J207" i="22" a="1"/>
  <c r="J207" i="22" s="1"/>
  <c r="T205" i="22" a="1"/>
  <c r="T205" i="22" s="1"/>
  <c r="V203" i="22" a="1"/>
  <c r="V203" i="22" s="1"/>
  <c r="U23" i="26"/>
  <c r="E23" i="26"/>
  <c r="F203" i="22" a="1"/>
  <c r="F203" i="22" s="1"/>
  <c r="J227" i="22" a="1"/>
  <c r="J227" i="22" s="1"/>
  <c r="O226" i="22" a="1"/>
  <c r="O226" i="22" s="1"/>
  <c r="T225" i="22" a="1"/>
  <c r="T225" i="22" s="1"/>
  <c r="D225" i="22" a="1"/>
  <c r="D225" i="22" s="1"/>
  <c r="I224" i="22" a="1"/>
  <c r="I224" i="22" s="1"/>
  <c r="N223" i="22" a="1"/>
  <c r="N223" i="22" s="1"/>
  <c r="S222" i="22" a="1"/>
  <c r="S222" i="22" s="1"/>
  <c r="V221" i="22" a="1"/>
  <c r="V221" i="22" s="1"/>
  <c r="P220" i="22" a="1"/>
  <c r="P220" i="22" s="1"/>
  <c r="E219" i="22" a="1"/>
  <c r="E219" i="22" s="1"/>
  <c r="O217" i="22" a="1"/>
  <c r="O217" i="22" s="1"/>
  <c r="D216" i="22" a="1"/>
  <c r="D216" i="22" s="1"/>
  <c r="N214" i="22" a="1"/>
  <c r="N214" i="22" s="1"/>
  <c r="C213" i="22" a="1"/>
  <c r="C213" i="22" s="1"/>
  <c r="M211" i="22" a="1"/>
  <c r="M211" i="22" s="1"/>
  <c r="W209" i="22" a="1"/>
  <c r="W209" i="22" s="1"/>
  <c r="L208" i="22" a="1"/>
  <c r="L208" i="22" s="1"/>
  <c r="V206" i="22" a="1"/>
  <c r="V206" i="22" s="1"/>
  <c r="K205" i="22" a="1"/>
  <c r="K205" i="22" s="1"/>
  <c r="L204" i="22" a="1"/>
  <c r="L204" i="22" s="1"/>
  <c r="F221" i="22" a="1"/>
  <c r="F221" i="22" s="1"/>
  <c r="K220" i="22" a="1"/>
  <c r="K220" i="22" s="1"/>
  <c r="P219" i="22" a="1"/>
  <c r="P219" i="22" s="1"/>
  <c r="U218" i="22" a="1"/>
  <c r="U218" i="22" s="1"/>
  <c r="E218" i="22" a="1"/>
  <c r="E218" i="22" s="1"/>
  <c r="J217" i="22" a="1"/>
  <c r="J217" i="22" s="1"/>
  <c r="O216" i="22" a="1"/>
  <c r="O216" i="22" s="1"/>
  <c r="T215" i="22" a="1"/>
  <c r="T215" i="22" s="1"/>
  <c r="D215" i="22" a="1"/>
  <c r="D215" i="22" s="1"/>
  <c r="I214" i="22" a="1"/>
  <c r="I214" i="22" s="1"/>
  <c r="N213" i="22" a="1"/>
  <c r="N213" i="22" s="1"/>
  <c r="S212" i="22" a="1"/>
  <c r="S212" i="22" s="1"/>
  <c r="C212" i="22" a="1"/>
  <c r="C212" i="22" s="1"/>
  <c r="H211" i="22" a="1"/>
  <c r="H211" i="22" s="1"/>
  <c r="M210" i="22" a="1"/>
  <c r="M210" i="22" s="1"/>
  <c r="R209" i="22" a="1"/>
  <c r="R209" i="22" s="1"/>
  <c r="W208" i="22" a="1"/>
  <c r="W208" i="22" s="1"/>
  <c r="G208" i="22" a="1"/>
  <c r="G208" i="22" s="1"/>
  <c r="L207" i="22" a="1"/>
  <c r="L207" i="22" s="1"/>
  <c r="Q206" i="22" a="1"/>
  <c r="Q206" i="22" s="1"/>
  <c r="V205" i="22" a="1"/>
  <c r="V205" i="22" s="1"/>
  <c r="F205" i="22" a="1"/>
  <c r="F205" i="22" s="1"/>
  <c r="K204" i="22" a="1"/>
  <c r="K204" i="22" s="1"/>
  <c r="D222" i="22" a="1"/>
  <c r="D222" i="22" s="1"/>
  <c r="I221" i="22" a="1"/>
  <c r="I221" i="22" s="1"/>
  <c r="N220" i="22" a="1"/>
  <c r="N220" i="22" s="1"/>
  <c r="S219" i="22" a="1"/>
  <c r="S219" i="22" s="1"/>
  <c r="C219" i="22" a="1"/>
  <c r="C219" i="22" s="1"/>
  <c r="H218" i="22" a="1"/>
  <c r="H218" i="22" s="1"/>
  <c r="M217" i="22" a="1"/>
  <c r="M217" i="22" s="1"/>
  <c r="R216" i="22" a="1"/>
  <c r="R216" i="22" s="1"/>
  <c r="W215" i="22" a="1"/>
  <c r="W215" i="22" s="1"/>
  <c r="G215" i="22" a="1"/>
  <c r="G215" i="22" s="1"/>
  <c r="L214" i="22" a="1"/>
  <c r="L214" i="22" s="1"/>
  <c r="Q213" i="22" a="1"/>
  <c r="Q213" i="22" s="1"/>
  <c r="V212" i="22" a="1"/>
  <c r="V212" i="22" s="1"/>
  <c r="F212" i="22" a="1"/>
  <c r="F212" i="22" s="1"/>
  <c r="K211" i="22" a="1"/>
  <c r="K211" i="22" s="1"/>
  <c r="P210" i="22" a="1"/>
  <c r="P210" i="22" s="1"/>
  <c r="U209" i="22" a="1"/>
  <c r="U209" i="22" s="1"/>
  <c r="E209" i="22" a="1"/>
  <c r="E209" i="22" s="1"/>
  <c r="J208" i="22" a="1"/>
  <c r="J208" i="22" s="1"/>
  <c r="O207" i="22" a="1"/>
  <c r="O207" i="22" s="1"/>
  <c r="T206" i="22" a="1"/>
  <c r="T206" i="22" s="1"/>
  <c r="D206" i="22" a="1"/>
  <c r="D206" i="22" s="1"/>
  <c r="I205" i="22" a="1"/>
  <c r="I205" i="22" s="1"/>
  <c r="N204" i="22" a="1"/>
  <c r="N204" i="22" s="1"/>
  <c r="F92" i="6"/>
  <c r="V93" i="6"/>
  <c r="P105" i="6"/>
  <c r="U100" i="6"/>
  <c r="J93" i="6"/>
  <c r="R115" i="6"/>
  <c r="E116" i="29" s="1"/>
  <c r="M99" i="6"/>
  <c r="D100" i="29" s="1"/>
  <c r="U115" i="6"/>
  <c r="Q113" i="6"/>
  <c r="Q112" i="6"/>
  <c r="O110" i="6"/>
  <c r="L104" i="6"/>
  <c r="N97" i="6"/>
  <c r="M96" i="6"/>
  <c r="D97" i="29" s="1"/>
  <c r="E95" i="6"/>
  <c r="V94" i="6"/>
  <c r="R94" i="6"/>
  <c r="E95" i="29" s="1"/>
  <c r="G93" i="6"/>
  <c r="V114" i="6"/>
  <c r="C108" i="6"/>
  <c r="B109" i="29" s="1"/>
  <c r="E115" i="6"/>
  <c r="T112" i="6"/>
  <c r="U111" i="6"/>
  <c r="I111" i="6"/>
  <c r="J110" i="6"/>
  <c r="U105" i="6"/>
  <c r="D104" i="6"/>
  <c r="S100" i="6"/>
  <c r="W99" i="6"/>
  <c r="F100" i="29" s="1"/>
  <c r="P99" i="6"/>
  <c r="C110" i="6"/>
  <c r="B111" i="29" s="1"/>
  <c r="C100" i="6"/>
  <c r="B101" i="29" s="1"/>
  <c r="C116" i="6"/>
  <c r="B117" i="29" s="1"/>
  <c r="W115" i="6"/>
  <c r="F116" i="29" s="1"/>
  <c r="S115" i="6"/>
  <c r="E114" i="6"/>
  <c r="H112" i="6"/>
  <c r="C113" i="29" s="1"/>
  <c r="L111" i="6"/>
  <c r="M110" i="6"/>
  <c r="D111" i="29" s="1"/>
  <c r="P109" i="6"/>
  <c r="U104" i="6"/>
  <c r="N104" i="6"/>
  <c r="J104" i="6"/>
  <c r="I102" i="6"/>
  <c r="R101" i="6"/>
  <c r="E102" i="29" s="1"/>
  <c r="T97" i="6"/>
  <c r="V96" i="6"/>
  <c r="K96" i="6"/>
  <c r="N95" i="6"/>
  <c r="W111" i="6"/>
  <c r="F112" i="29" s="1"/>
  <c r="R108" i="6"/>
  <c r="E109" i="29" s="1"/>
  <c r="F105" i="6"/>
  <c r="J96" i="6"/>
  <c r="P95" i="6"/>
  <c r="D93" i="6"/>
  <c r="K114" i="6"/>
  <c r="R109" i="6"/>
  <c r="E110" i="29" s="1"/>
  <c r="J108" i="6"/>
  <c r="C96" i="6"/>
  <c r="B97" i="29" s="1"/>
  <c r="N114" i="6"/>
  <c r="P113" i="6"/>
  <c r="H113" i="6"/>
  <c r="C114" i="29" s="1"/>
  <c r="E113" i="6"/>
  <c r="I112" i="6"/>
  <c r="Q109" i="6"/>
  <c r="I108" i="6"/>
  <c r="C104" i="6"/>
  <c r="B105" i="29" s="1"/>
  <c r="C94" i="6"/>
  <c r="B95" i="29" s="1"/>
  <c r="O115" i="6"/>
  <c r="M114" i="6"/>
  <c r="D115" i="29" s="1"/>
  <c r="I114" i="6"/>
  <c r="W112" i="6"/>
  <c r="F113" i="29" s="1"/>
  <c r="I109" i="6"/>
  <c r="P108" i="6"/>
  <c r="H108" i="6"/>
  <c r="C109" i="29" s="1"/>
  <c r="C112" i="6"/>
  <c r="B113" i="29" s="1"/>
  <c r="C102" i="6"/>
  <c r="B103" i="29" s="1"/>
  <c r="G115" i="6"/>
  <c r="W114" i="6"/>
  <c r="F115" i="29" s="1"/>
  <c r="O111" i="6"/>
  <c r="P110" i="6"/>
  <c r="C114" i="6"/>
  <c r="C98" i="6"/>
  <c r="B99" i="29" s="1"/>
  <c r="Z155" i="20"/>
  <c r="B7" i="26" s="1"/>
  <c r="B34" i="7"/>
  <c r="B35" i="28" s="1"/>
  <c r="C92" i="6"/>
  <c r="B93" i="29" s="1"/>
  <c r="C109" i="6"/>
  <c r="B110" i="29" s="1"/>
  <c r="C101" i="6"/>
  <c r="B102" i="29" s="1"/>
  <c r="C93" i="6"/>
  <c r="B94" i="29" s="1"/>
  <c r="B37" i="7"/>
  <c r="B38" i="28" s="1"/>
  <c r="V116" i="6"/>
  <c r="R116" i="6"/>
  <c r="E117" i="29" s="1"/>
  <c r="N116" i="6"/>
  <c r="J116" i="6"/>
  <c r="F116" i="6"/>
  <c r="P115" i="6"/>
  <c r="M115" i="6"/>
  <c r="D116" i="29" s="1"/>
  <c r="J115" i="6"/>
  <c r="T114" i="6"/>
  <c r="Q114" i="6"/>
  <c r="U113" i="6"/>
  <c r="R113" i="6"/>
  <c r="E114" i="29" s="1"/>
  <c r="L113" i="6"/>
  <c r="F113" i="6"/>
  <c r="M112" i="6"/>
  <c r="D113" i="29" s="1"/>
  <c r="J112" i="6"/>
  <c r="D112" i="6"/>
  <c r="R111" i="6"/>
  <c r="E112" i="29" s="1"/>
  <c r="E111" i="6"/>
  <c r="W110" i="6"/>
  <c r="S110" i="6"/>
  <c r="G110" i="6"/>
  <c r="U109" i="6"/>
  <c r="L109" i="6"/>
  <c r="G109" i="6"/>
  <c r="V108" i="6"/>
  <c r="M108" i="6"/>
  <c r="D109" i="29" s="1"/>
  <c r="D108" i="6"/>
  <c r="W107" i="6"/>
  <c r="F108" i="29" s="1"/>
  <c r="S107" i="6"/>
  <c r="O107" i="6"/>
  <c r="K107" i="6"/>
  <c r="G107" i="6"/>
  <c r="W106" i="6"/>
  <c r="F107" i="29" s="1"/>
  <c r="S106" i="6"/>
  <c r="O106" i="6"/>
  <c r="K106" i="6"/>
  <c r="G106" i="6"/>
  <c r="S105" i="6"/>
  <c r="L105" i="6"/>
  <c r="I105" i="6"/>
  <c r="R104" i="6"/>
  <c r="E105" i="29" s="1"/>
  <c r="O104" i="6"/>
  <c r="F104" i="6"/>
  <c r="Q103" i="6"/>
  <c r="C111" i="6"/>
  <c r="B112" i="29" s="1"/>
  <c r="C103" i="6"/>
  <c r="B104" i="29" s="1"/>
  <c r="C95" i="6"/>
  <c r="B96" i="29" s="1"/>
  <c r="B39" i="7"/>
  <c r="B40" i="28" s="1"/>
  <c r="B36" i="7"/>
  <c r="B37" i="28" s="1"/>
  <c r="U116" i="6"/>
  <c r="Q116" i="6"/>
  <c r="M116" i="6"/>
  <c r="D117" i="29" s="1"/>
  <c r="I116" i="6"/>
  <c r="E116" i="6"/>
  <c r="V115" i="6"/>
  <c r="L115" i="6"/>
  <c r="I115" i="6"/>
  <c r="F115" i="6"/>
  <c r="S114" i="6"/>
  <c r="P114" i="6"/>
  <c r="H114" i="6"/>
  <c r="C115" i="29" s="1"/>
  <c r="T113" i="6"/>
  <c r="O113" i="6"/>
  <c r="K113" i="6"/>
  <c r="V112" i="6"/>
  <c r="S112" i="6"/>
  <c r="P112" i="6"/>
  <c r="L112" i="6"/>
  <c r="G112" i="6"/>
  <c r="Q111" i="6"/>
  <c r="N111" i="6"/>
  <c r="K111" i="6"/>
  <c r="H111" i="6"/>
  <c r="C112" i="29" s="1"/>
  <c r="D111" i="6"/>
  <c r="V110" i="6"/>
  <c r="R110" i="6"/>
  <c r="E111" i="29" s="1"/>
  <c r="F110" i="6"/>
  <c r="T109" i="6"/>
  <c r="O109" i="6"/>
  <c r="K109" i="6"/>
  <c r="F109" i="6"/>
  <c r="U108" i="6"/>
  <c r="L108" i="6"/>
  <c r="G108" i="6"/>
  <c r="V107" i="6"/>
  <c r="R107" i="6"/>
  <c r="E108" i="29" s="1"/>
  <c r="N107" i="6"/>
  <c r="J107" i="6"/>
  <c r="F107" i="6"/>
  <c r="V106" i="6"/>
  <c r="R106" i="6"/>
  <c r="E107" i="29" s="1"/>
  <c r="N106" i="6"/>
  <c r="J106" i="6"/>
  <c r="F106" i="6"/>
  <c r="R105" i="6"/>
  <c r="E106" i="29" s="1"/>
  <c r="O105" i="6"/>
  <c r="K105" i="6"/>
  <c r="H105" i="6"/>
  <c r="C106" i="29" s="1"/>
  <c r="W104" i="6"/>
  <c r="F105" i="29" s="1"/>
  <c r="Q104" i="6"/>
  <c r="I104" i="6"/>
  <c r="E104" i="6"/>
  <c r="S101" i="6"/>
  <c r="C113" i="6"/>
  <c r="B114" i="29" s="1"/>
  <c r="C106" i="6"/>
  <c r="C97" i="6"/>
  <c r="B98" i="29" s="1"/>
  <c r="B38" i="7"/>
  <c r="B39" i="28" s="1"/>
  <c r="B35" i="7"/>
  <c r="B36" i="28" s="1"/>
  <c r="T116" i="6"/>
  <c r="P116" i="6"/>
  <c r="L116" i="6"/>
  <c r="H116" i="6"/>
  <c r="C117" i="29" s="1"/>
  <c r="D116" i="6"/>
  <c r="K115" i="6"/>
  <c r="H115" i="6"/>
  <c r="C116" i="29" s="1"/>
  <c r="R114" i="6"/>
  <c r="E115" i="29" s="1"/>
  <c r="O114" i="6"/>
  <c r="J114" i="6"/>
  <c r="G114" i="6"/>
  <c r="D114" i="6"/>
  <c r="W113" i="6"/>
  <c r="F114" i="29" s="1"/>
  <c r="S113" i="6"/>
  <c r="N113" i="6"/>
  <c r="J113" i="6"/>
  <c r="G113" i="6"/>
  <c r="U112" i="6"/>
  <c r="R112" i="6"/>
  <c r="E113" i="29" s="1"/>
  <c r="O112" i="6"/>
  <c r="K112" i="6"/>
  <c r="F112" i="6"/>
  <c r="T111" i="6"/>
  <c r="P111" i="6"/>
  <c r="M111" i="6"/>
  <c r="D112" i="29" s="1"/>
  <c r="J111" i="6"/>
  <c r="G111" i="6"/>
  <c r="U110" i="6"/>
  <c r="Q110" i="6"/>
  <c r="L110" i="6"/>
  <c r="I110" i="6"/>
  <c r="E110" i="6"/>
  <c r="W109" i="6"/>
  <c r="F110" i="29" s="1"/>
  <c r="S109" i="6"/>
  <c r="N109" i="6"/>
  <c r="J109" i="6"/>
  <c r="H109" i="6"/>
  <c r="C110" i="29" s="1"/>
  <c r="E109" i="6"/>
  <c r="T108" i="6"/>
  <c r="Q108" i="6"/>
  <c r="O108" i="6"/>
  <c r="K108" i="6"/>
  <c r="F108" i="6"/>
  <c r="U107" i="6"/>
  <c r="Q107" i="6"/>
  <c r="M107" i="6"/>
  <c r="D108" i="29" s="1"/>
  <c r="I107" i="6"/>
  <c r="E107" i="6"/>
  <c r="U106" i="6"/>
  <c r="Q106" i="6"/>
  <c r="M106" i="6"/>
  <c r="D107" i="29" s="1"/>
  <c r="I106" i="6"/>
  <c r="E106" i="6"/>
  <c r="W105" i="6"/>
  <c r="F106" i="29" s="1"/>
  <c r="T105" i="6"/>
  <c r="Q105" i="6"/>
  <c r="N105" i="6"/>
  <c r="J105" i="6"/>
  <c r="E105" i="6"/>
  <c r="V104" i="6"/>
  <c r="T104" i="6"/>
  <c r="P104" i="6"/>
  <c r="K103" i="6"/>
  <c r="R102" i="6"/>
  <c r="E103" i="29" s="1"/>
  <c r="C105" i="6"/>
  <c r="B106" i="29" s="1"/>
  <c r="C115" i="6"/>
  <c r="C107" i="6"/>
  <c r="C99" i="6"/>
  <c r="B100" i="29" s="1"/>
  <c r="W116" i="6"/>
  <c r="F117" i="29" s="1"/>
  <c r="S116" i="6"/>
  <c r="O116" i="6"/>
  <c r="K116" i="6"/>
  <c r="G116" i="6"/>
  <c r="T115" i="6"/>
  <c r="Q115" i="6"/>
  <c r="N115" i="6"/>
  <c r="D115" i="6"/>
  <c r="U114" i="6"/>
  <c r="L114" i="6"/>
  <c r="F114" i="6"/>
  <c r="V113" i="6"/>
  <c r="M113" i="6"/>
  <c r="D114" i="29" s="1"/>
  <c r="I113" i="6"/>
  <c r="D113" i="6"/>
  <c r="N112" i="6"/>
  <c r="E112" i="6"/>
  <c r="V111" i="6"/>
  <c r="S111" i="6"/>
  <c r="F111" i="6"/>
  <c r="T110" i="6"/>
  <c r="N110" i="6"/>
  <c r="K110" i="6"/>
  <c r="H110" i="6"/>
  <c r="C111" i="29" s="1"/>
  <c r="D110" i="6"/>
  <c r="V109" i="6"/>
  <c r="M109" i="6"/>
  <c r="D110" i="29" s="1"/>
  <c r="D109" i="6"/>
  <c r="W108" i="6"/>
  <c r="F109" i="29" s="1"/>
  <c r="S108" i="6"/>
  <c r="N108" i="6"/>
  <c r="E108" i="6"/>
  <c r="T107" i="6"/>
  <c r="P107" i="6"/>
  <c r="L107" i="6"/>
  <c r="H107" i="6"/>
  <c r="C108" i="29" s="1"/>
  <c r="D107" i="6"/>
  <c r="T106" i="6"/>
  <c r="P106" i="6"/>
  <c r="L106" i="6"/>
  <c r="H106" i="6"/>
  <c r="C107" i="29" s="1"/>
  <c r="D106" i="6"/>
  <c r="V105" i="6"/>
  <c r="M105" i="6"/>
  <c r="D106" i="29" s="1"/>
  <c r="G105" i="6"/>
  <c r="D105" i="6"/>
  <c r="M104" i="6"/>
  <c r="D105" i="29" s="1"/>
  <c r="G104" i="6"/>
  <c r="S104" i="6"/>
  <c r="K104" i="6"/>
  <c r="H104" i="6"/>
  <c r="C105" i="29" s="1"/>
  <c r="U103" i="6"/>
  <c r="O103" i="6"/>
  <c r="E103" i="6"/>
  <c r="V102" i="6"/>
  <c r="P102" i="6"/>
  <c r="M102" i="6"/>
  <c r="D103" i="29" s="1"/>
  <c r="G102" i="6"/>
  <c r="T101" i="6"/>
  <c r="K101" i="6"/>
  <c r="H101" i="6"/>
  <c r="C102" i="29" s="1"/>
  <c r="E101" i="6"/>
  <c r="W100" i="6"/>
  <c r="T100" i="6"/>
  <c r="Q100" i="6"/>
  <c r="R99" i="6"/>
  <c r="E100" i="29" s="1"/>
  <c r="N99" i="6"/>
  <c r="K99" i="6"/>
  <c r="G99" i="6"/>
  <c r="V98" i="6"/>
  <c r="S98" i="6"/>
  <c r="O98" i="6"/>
  <c r="V97" i="6"/>
  <c r="R97" i="6"/>
  <c r="E98" i="29" s="1"/>
  <c r="V95" i="6"/>
  <c r="F39" i="7"/>
  <c r="N94" i="6"/>
  <c r="J94" i="6"/>
  <c r="V39" i="7"/>
  <c r="F40" i="28" s="1"/>
  <c r="R39" i="7"/>
  <c r="O38" i="7"/>
  <c r="J35" i="7"/>
  <c r="N93" i="6"/>
  <c r="G38" i="7"/>
  <c r="C39" i="28" s="1"/>
  <c r="T37" i="7"/>
  <c r="P37" i="7"/>
  <c r="W103" i="6"/>
  <c r="F104" i="29" s="1"/>
  <c r="T103" i="6"/>
  <c r="N103" i="6"/>
  <c r="H103" i="6"/>
  <c r="C104" i="29" s="1"/>
  <c r="D103" i="6"/>
  <c r="U102" i="6"/>
  <c r="O102" i="6"/>
  <c r="L102" i="6"/>
  <c r="F102" i="6"/>
  <c r="W101" i="6"/>
  <c r="F102" i="29" s="1"/>
  <c r="Q101" i="6"/>
  <c r="N101" i="6"/>
  <c r="J101" i="6"/>
  <c r="G101" i="6"/>
  <c r="D101" i="6"/>
  <c r="V100" i="6"/>
  <c r="P100" i="6"/>
  <c r="L100" i="6"/>
  <c r="I100" i="6"/>
  <c r="F100" i="6"/>
  <c r="U99" i="6"/>
  <c r="J99" i="6"/>
  <c r="F99" i="6"/>
  <c r="R98" i="6"/>
  <c r="E99" i="29" s="1"/>
  <c r="E98" i="6"/>
  <c r="U97" i="6"/>
  <c r="Q97" i="6"/>
  <c r="J97" i="6"/>
  <c r="O96" i="6"/>
  <c r="E96" i="6"/>
  <c r="R95" i="6"/>
  <c r="E96" i="29" s="1"/>
  <c r="G95" i="6"/>
  <c r="N35" i="7"/>
  <c r="F94" i="6"/>
  <c r="C38" i="7"/>
  <c r="F35" i="7"/>
  <c r="L37" i="7"/>
  <c r="D38" i="28" s="1"/>
  <c r="Q36" i="7"/>
  <c r="E37" i="28" s="1"/>
  <c r="V103" i="6"/>
  <c r="S103" i="6"/>
  <c r="M103" i="6"/>
  <c r="D104" i="29" s="1"/>
  <c r="J103" i="6"/>
  <c r="G103" i="6"/>
  <c r="W102" i="6"/>
  <c r="F103" i="29" s="1"/>
  <c r="T102" i="6"/>
  <c r="Q102" i="6"/>
  <c r="N102" i="6"/>
  <c r="K102" i="6"/>
  <c r="E102" i="6"/>
  <c r="V101" i="6"/>
  <c r="P101" i="6"/>
  <c r="M101" i="6"/>
  <c r="D102" i="29" s="1"/>
  <c r="I101" i="6"/>
  <c r="F101" i="6"/>
  <c r="O100" i="6"/>
  <c r="K100" i="6"/>
  <c r="H100" i="6"/>
  <c r="C101" i="29" s="1"/>
  <c r="E100" i="6"/>
  <c r="T99" i="6"/>
  <c r="E99" i="6"/>
  <c r="N98" i="6"/>
  <c r="K98" i="6"/>
  <c r="G98" i="6"/>
  <c r="F97" i="6"/>
  <c r="R96" i="6"/>
  <c r="E97" i="29" s="1"/>
  <c r="N96" i="6"/>
  <c r="Q95" i="6"/>
  <c r="J95" i="6"/>
  <c r="F95" i="6"/>
  <c r="N39" i="7"/>
  <c r="J39" i="7"/>
  <c r="H37" i="7"/>
  <c r="D37" i="7"/>
  <c r="M36" i="7"/>
  <c r="R103" i="6"/>
  <c r="E104" i="29" s="1"/>
  <c r="P103" i="6"/>
  <c r="L103" i="6"/>
  <c r="I103" i="6"/>
  <c r="F103" i="6"/>
  <c r="S102" i="6"/>
  <c r="J102" i="6"/>
  <c r="H102" i="6"/>
  <c r="C103" i="29" s="1"/>
  <c r="D102" i="6"/>
  <c r="U101" i="6"/>
  <c r="O101" i="6"/>
  <c r="L101" i="6"/>
  <c r="R100" i="6"/>
  <c r="E101" i="29" s="1"/>
  <c r="N100" i="6"/>
  <c r="J100" i="6"/>
  <c r="G100" i="6"/>
  <c r="D100" i="6"/>
  <c r="V99" i="6"/>
  <c r="S99" i="6"/>
  <c r="O99" i="6"/>
  <c r="D99" i="6"/>
  <c r="W98" i="6"/>
  <c r="F99" i="29" s="1"/>
  <c r="M98" i="6"/>
  <c r="D99" i="29" s="1"/>
  <c r="J98" i="6"/>
  <c r="F98" i="6"/>
  <c r="W97" i="6"/>
  <c r="F98" i="29" s="1"/>
  <c r="O97" i="6"/>
  <c r="F96" i="6"/>
  <c r="W95" i="6"/>
  <c r="F96" i="29" s="1"/>
  <c r="H94" i="6"/>
  <c r="C95" i="29" s="1"/>
  <c r="S38" i="7"/>
  <c r="I36" i="7"/>
  <c r="F93" i="6"/>
  <c r="V35" i="7"/>
  <c r="F36" i="28" s="1"/>
  <c r="K38" i="7"/>
  <c r="R35" i="7"/>
  <c r="K97" i="6"/>
  <c r="G97" i="6"/>
  <c r="E97" i="6"/>
  <c r="D96" i="6"/>
  <c r="S95" i="6"/>
  <c r="E94" i="6"/>
  <c r="U93" i="6"/>
  <c r="Q34" i="7"/>
  <c r="E35" i="28" s="1"/>
  <c r="O93" i="6"/>
  <c r="L93" i="6"/>
  <c r="H93" i="6"/>
  <c r="C94" i="29" s="1"/>
  <c r="T39" i="7"/>
  <c r="M39" i="7"/>
  <c r="I39" i="7"/>
  <c r="E39" i="7"/>
  <c r="V38" i="7"/>
  <c r="F39" i="28" s="1"/>
  <c r="H38" i="7"/>
  <c r="U37" i="7"/>
  <c r="Q37" i="7"/>
  <c r="E38" i="28" s="1"/>
  <c r="M37" i="7"/>
  <c r="J37" i="7"/>
  <c r="G37" i="7"/>
  <c r="C38" i="28" s="1"/>
  <c r="C37" i="7"/>
  <c r="S36" i="7"/>
  <c r="P36" i="7"/>
  <c r="U35" i="7"/>
  <c r="T92" i="6"/>
  <c r="AM155" i="20"/>
  <c r="O7" i="26" s="1"/>
  <c r="P92" i="6"/>
  <c r="AJ155" i="20"/>
  <c r="L7" i="26" s="1"/>
  <c r="L34" i="7"/>
  <c r="D35" i="28" s="1"/>
  <c r="M92" i="6"/>
  <c r="D93" i="29" s="1"/>
  <c r="AF155" i="20"/>
  <c r="H7" i="26" s="1"/>
  <c r="H34" i="7"/>
  <c r="I92" i="6"/>
  <c r="R93" i="6"/>
  <c r="E94" i="29" s="1"/>
  <c r="V92" i="6"/>
  <c r="O34" i="7"/>
  <c r="E36" i="7"/>
  <c r="U36" i="7"/>
  <c r="D98" i="6"/>
  <c r="S97" i="6"/>
  <c r="P97" i="6"/>
  <c r="W96" i="6"/>
  <c r="F97" i="29" s="1"/>
  <c r="U96" i="6"/>
  <c r="Q96" i="6"/>
  <c r="L96" i="6"/>
  <c r="I96" i="6"/>
  <c r="U95" i="6"/>
  <c r="O95" i="6"/>
  <c r="M95" i="6"/>
  <c r="D96" i="29" s="1"/>
  <c r="I95" i="6"/>
  <c r="D95" i="6"/>
  <c r="U94" i="6"/>
  <c r="Q94" i="6"/>
  <c r="M94" i="6"/>
  <c r="D95" i="29" s="1"/>
  <c r="G94" i="6"/>
  <c r="D94" i="6"/>
  <c r="T93" i="6"/>
  <c r="K93" i="6"/>
  <c r="S39" i="7"/>
  <c r="P39" i="7"/>
  <c r="L39" i="7"/>
  <c r="D40" i="28" s="1"/>
  <c r="H39" i="7"/>
  <c r="U38" i="7"/>
  <c r="R38" i="7"/>
  <c r="N38" i="7"/>
  <c r="J38" i="7"/>
  <c r="D38" i="7"/>
  <c r="I37" i="7"/>
  <c r="F37" i="7"/>
  <c r="V36" i="7"/>
  <c r="F37" i="28" s="1"/>
  <c r="R36" i="7"/>
  <c r="O36" i="7"/>
  <c r="L36" i="7"/>
  <c r="D37" i="28" s="1"/>
  <c r="H36" i="7"/>
  <c r="D36" i="7"/>
  <c r="T35" i="7"/>
  <c r="Q35" i="7"/>
  <c r="E36" i="28" s="1"/>
  <c r="M35" i="7"/>
  <c r="I35" i="7"/>
  <c r="E35" i="7"/>
  <c r="AS155" i="20"/>
  <c r="U7" i="26" s="1"/>
  <c r="U34" i="7"/>
  <c r="AP155" i="20"/>
  <c r="R7" i="26" s="1"/>
  <c r="R34" i="7"/>
  <c r="S92" i="6"/>
  <c r="AA155" i="20"/>
  <c r="C7" i="26" s="1"/>
  <c r="D92" i="6"/>
  <c r="R92" i="6"/>
  <c r="E93" i="29" s="1"/>
  <c r="C34" i="7"/>
  <c r="S34" i="7"/>
  <c r="M100" i="6"/>
  <c r="D101" i="29" s="1"/>
  <c r="L99" i="6"/>
  <c r="I99" i="6"/>
  <c r="U98" i="6"/>
  <c r="Q98" i="6"/>
  <c r="L98" i="6"/>
  <c r="I98" i="6"/>
  <c r="M97" i="6"/>
  <c r="D98" i="29" s="1"/>
  <c r="I97" i="6"/>
  <c r="D97" i="6"/>
  <c r="T96" i="6"/>
  <c r="P96" i="6"/>
  <c r="H96" i="6"/>
  <c r="C97" i="29" s="1"/>
  <c r="L95" i="6"/>
  <c r="H95" i="6"/>
  <c r="C96" i="29" s="1"/>
  <c r="W94" i="6"/>
  <c r="F95" i="29" s="1"/>
  <c r="T94" i="6"/>
  <c r="P94" i="6"/>
  <c r="L94" i="6"/>
  <c r="I94" i="6"/>
  <c r="W93" i="6"/>
  <c r="F94" i="29" s="1"/>
  <c r="Q93" i="6"/>
  <c r="U39" i="7"/>
  <c r="O39" i="7"/>
  <c r="K39" i="7"/>
  <c r="G39" i="7"/>
  <c r="C40" i="28" s="1"/>
  <c r="D39" i="7"/>
  <c r="Q38" i="7"/>
  <c r="E39" i="28" s="1"/>
  <c r="M38" i="7"/>
  <c r="I38" i="7"/>
  <c r="F38" i="7"/>
  <c r="S37" i="7"/>
  <c r="O37" i="7"/>
  <c r="E37" i="7"/>
  <c r="N36" i="7"/>
  <c r="K36" i="7"/>
  <c r="G36" i="7"/>
  <c r="C37" i="28" s="1"/>
  <c r="C36" i="7"/>
  <c r="S35" i="7"/>
  <c r="P35" i="7"/>
  <c r="L35" i="7"/>
  <c r="D36" i="28" s="1"/>
  <c r="H35" i="7"/>
  <c r="D35" i="7"/>
  <c r="AK155" i="20"/>
  <c r="M7" i="26" s="1"/>
  <c r="M34" i="7"/>
  <c r="AH155" i="20"/>
  <c r="J7" i="26" s="1"/>
  <c r="J34" i="7"/>
  <c r="K92" i="6"/>
  <c r="AD155" i="20"/>
  <c r="F7" i="26" s="1"/>
  <c r="F34" i="7"/>
  <c r="G92" i="6"/>
  <c r="N92" i="6"/>
  <c r="G34" i="7"/>
  <c r="C35" i="28" s="1"/>
  <c r="Q99" i="6"/>
  <c r="H99" i="6"/>
  <c r="C100" i="29" s="1"/>
  <c r="T98" i="6"/>
  <c r="P98" i="6"/>
  <c r="H98" i="6"/>
  <c r="L97" i="6"/>
  <c r="H97" i="6"/>
  <c r="C98" i="29" s="1"/>
  <c r="S96" i="6"/>
  <c r="G96" i="6"/>
  <c r="T95" i="6"/>
  <c r="K95" i="6"/>
  <c r="S94" i="6"/>
  <c r="O94" i="6"/>
  <c r="K94" i="6"/>
  <c r="S93" i="6"/>
  <c r="P93" i="6"/>
  <c r="M93" i="6"/>
  <c r="D94" i="29" s="1"/>
  <c r="I93" i="6"/>
  <c r="E93" i="6"/>
  <c r="Q39" i="7"/>
  <c r="E40" i="28" s="1"/>
  <c r="C39" i="7"/>
  <c r="T38" i="7"/>
  <c r="P38" i="7"/>
  <c r="L38" i="7"/>
  <c r="D39" i="28" s="1"/>
  <c r="E38" i="7"/>
  <c r="V37" i="7"/>
  <c r="F38" i="28" s="1"/>
  <c r="R37" i="7"/>
  <c r="N37" i="7"/>
  <c r="K37" i="7"/>
  <c r="T36" i="7"/>
  <c r="J36" i="7"/>
  <c r="F36" i="7"/>
  <c r="O35" i="7"/>
  <c r="L92" i="6"/>
  <c r="K35" i="7"/>
  <c r="H92" i="6"/>
  <c r="C93" i="29" s="1"/>
  <c r="G35" i="7"/>
  <c r="C36" i="28" s="1"/>
  <c r="C35" i="7"/>
  <c r="AR155" i="20"/>
  <c r="T7" i="26" s="1"/>
  <c r="T34" i="7"/>
  <c r="U92" i="6"/>
  <c r="AN155" i="20"/>
  <c r="P7" i="26" s="1"/>
  <c r="P34" i="7"/>
  <c r="Q92" i="6"/>
  <c r="I34" i="7"/>
  <c r="AC155" i="20"/>
  <c r="E7" i="26" s="1"/>
  <c r="E34" i="7"/>
  <c r="J92" i="6"/>
  <c r="K34" i="7"/>
  <c r="AO155" i="20"/>
  <c r="Q7" i="26" s="1"/>
  <c r="AL155" i="20"/>
  <c r="N7" i="26" s="1"/>
  <c r="AI155" i="20"/>
  <c r="K7" i="26" s="1"/>
  <c r="AE155" i="20"/>
  <c r="G7" i="26" s="1"/>
  <c r="AB155" i="20"/>
  <c r="D7" i="26" s="1"/>
  <c r="E92" i="6"/>
  <c r="D34" i="7"/>
  <c r="AT155" i="20"/>
  <c r="V7" i="26" s="1"/>
  <c r="AQ155" i="20"/>
  <c r="S7" i="26" s="1"/>
  <c r="AG155" i="20"/>
  <c r="I7" i="26" s="1"/>
  <c r="W92" i="6"/>
  <c r="F93" i="29" s="1"/>
  <c r="O92" i="6"/>
  <c r="N34" i="7"/>
  <c r="V34" i="7"/>
  <c r="F35" i="28" s="1"/>
  <c r="W78" i="6"/>
  <c r="F79" i="29" s="1"/>
  <c r="V70" i="6"/>
  <c r="Q69" i="6"/>
  <c r="R66" i="6"/>
  <c r="E67" i="29" s="1"/>
  <c r="E82" i="6"/>
  <c r="R86" i="6"/>
  <c r="E87" i="29" s="1"/>
  <c r="J86" i="6"/>
  <c r="M78" i="6"/>
  <c r="D79" i="29" s="1"/>
  <c r="I77" i="6"/>
  <c r="M82" i="6"/>
  <c r="D83" i="29" s="1"/>
  <c r="R81" i="6"/>
  <c r="E82" i="29" s="1"/>
  <c r="O65" i="6"/>
  <c r="V65" i="6"/>
  <c r="Q86" i="6"/>
  <c r="M86" i="6"/>
  <c r="D87" i="29" s="1"/>
  <c r="I86" i="6"/>
  <c r="P85" i="6"/>
  <c r="H85" i="6"/>
  <c r="C86" i="29" s="1"/>
  <c r="T84" i="6"/>
  <c r="J76" i="6"/>
  <c r="M72" i="6"/>
  <c r="D73" i="29" s="1"/>
  <c r="G71" i="6"/>
  <c r="D65" i="6"/>
  <c r="C81" i="6"/>
  <c r="B82" i="29" s="1"/>
  <c r="R87" i="6"/>
  <c r="E88" i="29" s="1"/>
  <c r="F87" i="6"/>
  <c r="H86" i="6"/>
  <c r="C87" i="29" s="1"/>
  <c r="K82" i="6"/>
  <c r="P75" i="6"/>
  <c r="F71" i="6"/>
  <c r="S69" i="6"/>
  <c r="T64" i="6"/>
  <c r="F72" i="6"/>
  <c r="R65" i="6"/>
  <c r="E66" i="29" s="1"/>
  <c r="C69" i="6"/>
  <c r="B70" i="29" s="1"/>
  <c r="J82" i="6"/>
  <c r="M79" i="6"/>
  <c r="D80" i="29" s="1"/>
  <c r="D76" i="6"/>
  <c r="S65" i="6"/>
  <c r="M76" i="6"/>
  <c r="D77" i="29" s="1"/>
  <c r="E76" i="6"/>
  <c r="U73" i="6"/>
  <c r="J73" i="6"/>
  <c r="D73" i="6"/>
  <c r="S71" i="6"/>
  <c r="D71" i="6"/>
  <c r="H70" i="6"/>
  <c r="C71" i="29" s="1"/>
  <c r="U69" i="6"/>
  <c r="T65" i="6"/>
  <c r="G64" i="6"/>
  <c r="W64" i="6"/>
  <c r="F65" i="29" s="1"/>
  <c r="P86" i="6"/>
  <c r="N87" i="6"/>
  <c r="R85" i="6"/>
  <c r="E86" i="29" s="1"/>
  <c r="Q85" i="6"/>
  <c r="I85" i="6"/>
  <c r="Q84" i="6"/>
  <c r="C80" i="6"/>
  <c r="B81" i="29" s="1"/>
  <c r="C73" i="6"/>
  <c r="B74" i="29" s="1"/>
  <c r="C72" i="6"/>
  <c r="B73" i="29" s="1"/>
  <c r="C65" i="6"/>
  <c r="B66" i="29" s="1"/>
  <c r="C64" i="6"/>
  <c r="B65" i="29" s="1"/>
  <c r="B27" i="7"/>
  <c r="B28" i="28" s="1"/>
  <c r="T87" i="6"/>
  <c r="O87" i="6"/>
  <c r="L87" i="6"/>
  <c r="I87" i="6"/>
  <c r="G87" i="6"/>
  <c r="D87" i="6"/>
  <c r="U86" i="6"/>
  <c r="D86" i="6"/>
  <c r="W85" i="6"/>
  <c r="F86" i="29" s="1"/>
  <c r="S85" i="6"/>
  <c r="N85" i="6"/>
  <c r="J85" i="6"/>
  <c r="D85" i="6"/>
  <c r="R84" i="6"/>
  <c r="E85" i="29" s="1"/>
  <c r="W83" i="6"/>
  <c r="F84" i="29" s="1"/>
  <c r="K83" i="6"/>
  <c r="G83" i="6"/>
  <c r="L75" i="6"/>
  <c r="R73" i="6"/>
  <c r="E74" i="29" s="1"/>
  <c r="N73" i="6"/>
  <c r="C83" i="6"/>
  <c r="B84" i="29" s="1"/>
  <c r="C82" i="6"/>
  <c r="B83" i="29" s="1"/>
  <c r="C75" i="6"/>
  <c r="B76" i="29" s="1"/>
  <c r="C74" i="6"/>
  <c r="B75" i="29" s="1"/>
  <c r="C67" i="6"/>
  <c r="B68" i="29" s="1"/>
  <c r="C66" i="6"/>
  <c r="B67" i="29" s="1"/>
  <c r="B29" i="7"/>
  <c r="B30" i="28" s="1"/>
  <c r="W87" i="6"/>
  <c r="F88" i="29" s="1"/>
  <c r="Q87" i="6"/>
  <c r="K87" i="6"/>
  <c r="T86" i="6"/>
  <c r="O86" i="6"/>
  <c r="L86" i="6"/>
  <c r="G86" i="6"/>
  <c r="V85" i="6"/>
  <c r="M85" i="6"/>
  <c r="D86" i="29" s="1"/>
  <c r="G85" i="6"/>
  <c r="N84" i="6"/>
  <c r="J84" i="6"/>
  <c r="H84" i="6"/>
  <c r="C85" i="29" s="1"/>
  <c r="E84" i="6"/>
  <c r="R83" i="6"/>
  <c r="E84" i="29" s="1"/>
  <c r="N83" i="6"/>
  <c r="J77" i="6"/>
  <c r="D74" i="6"/>
  <c r="D72" i="6"/>
  <c r="C85" i="6"/>
  <c r="B86" i="29" s="1"/>
  <c r="C77" i="6"/>
  <c r="B78" i="29" s="1"/>
  <c r="C68" i="6"/>
  <c r="B69" i="29" s="1"/>
  <c r="B28" i="7"/>
  <c r="B29" i="28" s="1"/>
  <c r="B26" i="7"/>
  <c r="B27" i="28" s="1"/>
  <c r="V87" i="6"/>
  <c r="S87" i="6"/>
  <c r="P87" i="6"/>
  <c r="J87" i="6"/>
  <c r="H87" i="6"/>
  <c r="C88" i="29" s="1"/>
  <c r="W86" i="6"/>
  <c r="F87" i="29" s="1"/>
  <c r="S86" i="6"/>
  <c r="N86" i="6"/>
  <c r="K86" i="6"/>
  <c r="F86" i="6"/>
  <c r="U85" i="6"/>
  <c r="L85" i="6"/>
  <c r="F85" i="6"/>
  <c r="W84" i="6"/>
  <c r="F85" i="29" s="1"/>
  <c r="U83" i="6"/>
  <c r="M83" i="6"/>
  <c r="D84" i="29" s="1"/>
  <c r="J80" i="6"/>
  <c r="S79" i="6"/>
  <c r="S76" i="6"/>
  <c r="I74" i="6"/>
  <c r="J72" i="6"/>
  <c r="P26" i="7"/>
  <c r="Z155" i="18"/>
  <c r="C63" i="6"/>
  <c r="B64" i="29" s="1"/>
  <c r="B24" i="7"/>
  <c r="B25" i="28" s="1"/>
  <c r="C84" i="6"/>
  <c r="C76" i="6"/>
  <c r="B77" i="29" s="1"/>
  <c r="C87" i="6"/>
  <c r="B88" i="29" s="1"/>
  <c r="C86" i="6"/>
  <c r="B87" i="29" s="1"/>
  <c r="C79" i="6"/>
  <c r="B80" i="29" s="1"/>
  <c r="C78" i="6"/>
  <c r="C71" i="6"/>
  <c r="B72" i="29" s="1"/>
  <c r="C70" i="6"/>
  <c r="B71" i="29" s="1"/>
  <c r="B25" i="7"/>
  <c r="B26" i="28" s="1"/>
  <c r="U87" i="6"/>
  <c r="M87" i="6"/>
  <c r="D88" i="29" s="1"/>
  <c r="E87" i="6"/>
  <c r="V86" i="6"/>
  <c r="E86" i="6"/>
  <c r="T85" i="6"/>
  <c r="O85" i="6"/>
  <c r="K85" i="6"/>
  <c r="E85" i="6"/>
  <c r="V84" i="6"/>
  <c r="S84" i="6"/>
  <c r="P84" i="6"/>
  <c r="L84" i="6"/>
  <c r="I84" i="6"/>
  <c r="G84" i="6"/>
  <c r="M81" i="6"/>
  <c r="D82" i="29" s="1"/>
  <c r="U80" i="6"/>
  <c r="E80" i="6"/>
  <c r="V78" i="6"/>
  <c r="F75" i="6"/>
  <c r="U74" i="6"/>
  <c r="L74" i="6"/>
  <c r="L73" i="6"/>
  <c r="J71" i="6"/>
  <c r="S83" i="6"/>
  <c r="P83" i="6"/>
  <c r="I83" i="6"/>
  <c r="E83" i="6"/>
  <c r="W82" i="6"/>
  <c r="F83" i="29" s="1"/>
  <c r="S82" i="6"/>
  <c r="O82" i="6"/>
  <c r="H82" i="6"/>
  <c r="C83" i="29" s="1"/>
  <c r="W81" i="6"/>
  <c r="S81" i="6"/>
  <c r="P81" i="6"/>
  <c r="I81" i="6"/>
  <c r="E81" i="6"/>
  <c r="V80" i="6"/>
  <c r="S80" i="6"/>
  <c r="O80" i="6"/>
  <c r="K80" i="6"/>
  <c r="H80" i="6"/>
  <c r="C81" i="29" s="1"/>
  <c r="V79" i="6"/>
  <c r="T79" i="6"/>
  <c r="Q79" i="6"/>
  <c r="N79" i="6"/>
  <c r="K79" i="6"/>
  <c r="I79" i="6"/>
  <c r="F79" i="6"/>
  <c r="T78" i="6"/>
  <c r="Q78" i="6"/>
  <c r="N78" i="6"/>
  <c r="K78" i="6"/>
  <c r="H78" i="6"/>
  <c r="C79" i="29" s="1"/>
  <c r="D78" i="6"/>
  <c r="W77" i="6"/>
  <c r="F78" i="29" s="1"/>
  <c r="T77" i="6"/>
  <c r="Q77" i="6"/>
  <c r="N77" i="6"/>
  <c r="K77" i="6"/>
  <c r="E77" i="6"/>
  <c r="V76" i="6"/>
  <c r="T76" i="6"/>
  <c r="Q76" i="6"/>
  <c r="N76" i="6"/>
  <c r="K76" i="6"/>
  <c r="H76" i="6"/>
  <c r="C77" i="29" s="1"/>
  <c r="W75" i="6"/>
  <c r="F76" i="29" s="1"/>
  <c r="T75" i="6"/>
  <c r="Q75" i="6"/>
  <c r="N75" i="6"/>
  <c r="H75" i="6"/>
  <c r="C76" i="29" s="1"/>
  <c r="W74" i="6"/>
  <c r="F75" i="29" s="1"/>
  <c r="R74" i="6"/>
  <c r="E75" i="29" s="1"/>
  <c r="O74" i="6"/>
  <c r="G74" i="6"/>
  <c r="W73" i="6"/>
  <c r="F74" i="29" s="1"/>
  <c r="G73" i="6"/>
  <c r="U72" i="6"/>
  <c r="R72" i="6"/>
  <c r="E73" i="29" s="1"/>
  <c r="O72" i="6"/>
  <c r="W71" i="6"/>
  <c r="F72" i="29" s="1"/>
  <c r="Q71" i="6"/>
  <c r="M71" i="6"/>
  <c r="D72" i="29" s="1"/>
  <c r="S70" i="6"/>
  <c r="P70" i="6"/>
  <c r="M70" i="6"/>
  <c r="D71" i="29" s="1"/>
  <c r="J70" i="6"/>
  <c r="E70" i="6"/>
  <c r="P69" i="6"/>
  <c r="M69" i="6"/>
  <c r="D70" i="29" s="1"/>
  <c r="J69" i="6"/>
  <c r="F69" i="6"/>
  <c r="W68" i="6"/>
  <c r="F69" i="29" s="1"/>
  <c r="G68" i="6"/>
  <c r="M25" i="7"/>
  <c r="W67" i="6"/>
  <c r="F68" i="29" s="1"/>
  <c r="T67" i="6"/>
  <c r="Q67" i="6"/>
  <c r="N67" i="6"/>
  <c r="K67" i="6"/>
  <c r="Q66" i="6"/>
  <c r="N66" i="6"/>
  <c r="K65" i="6"/>
  <c r="G65" i="6"/>
  <c r="N27" i="7"/>
  <c r="G27" i="7"/>
  <c r="C28" i="28" s="1"/>
  <c r="U25" i="7"/>
  <c r="O64" i="6"/>
  <c r="P64" i="6"/>
  <c r="L29" i="7"/>
  <c r="D30" i="28" s="1"/>
  <c r="E29" i="7"/>
  <c r="R28" i="7"/>
  <c r="O28" i="7"/>
  <c r="L28" i="7"/>
  <c r="D29" i="28" s="1"/>
  <c r="H28" i="7"/>
  <c r="E28" i="7"/>
  <c r="R27" i="7"/>
  <c r="J27" i="7"/>
  <c r="F27" i="7"/>
  <c r="T26" i="7"/>
  <c r="L26" i="7"/>
  <c r="D27" i="28" s="1"/>
  <c r="Q25" i="7"/>
  <c r="E26" i="28" s="1"/>
  <c r="O84" i="6"/>
  <c r="K84" i="6"/>
  <c r="F84" i="6"/>
  <c r="V83" i="6"/>
  <c r="O83" i="6"/>
  <c r="L83" i="6"/>
  <c r="H83" i="6"/>
  <c r="D83" i="6"/>
  <c r="V82" i="6"/>
  <c r="R82" i="6"/>
  <c r="E83" i="29" s="1"/>
  <c r="N82" i="6"/>
  <c r="G82" i="6"/>
  <c r="D82" i="6"/>
  <c r="V81" i="6"/>
  <c r="O81" i="6"/>
  <c r="L81" i="6"/>
  <c r="H81" i="6"/>
  <c r="C82" i="29" s="1"/>
  <c r="D81" i="6"/>
  <c r="R80" i="6"/>
  <c r="E81" i="29" s="1"/>
  <c r="N80" i="6"/>
  <c r="G80" i="6"/>
  <c r="D80" i="6"/>
  <c r="H79" i="6"/>
  <c r="C80" i="29" s="1"/>
  <c r="E79" i="6"/>
  <c r="S78" i="6"/>
  <c r="G78" i="6"/>
  <c r="S77" i="6"/>
  <c r="H77" i="6"/>
  <c r="C78" i="29" s="1"/>
  <c r="P76" i="6"/>
  <c r="G76" i="6"/>
  <c r="V75" i="6"/>
  <c r="K75" i="6"/>
  <c r="E75" i="6"/>
  <c r="V74" i="6"/>
  <c r="T74" i="6"/>
  <c r="Q74" i="6"/>
  <c r="N74" i="6"/>
  <c r="F74" i="6"/>
  <c r="V73" i="6"/>
  <c r="T73" i="6"/>
  <c r="Q73" i="6"/>
  <c r="I73" i="6"/>
  <c r="F73" i="6"/>
  <c r="W72" i="6"/>
  <c r="F73" i="29" s="1"/>
  <c r="T72" i="6"/>
  <c r="Q72" i="6"/>
  <c r="N72" i="6"/>
  <c r="L72" i="6"/>
  <c r="I72" i="6"/>
  <c r="V71" i="6"/>
  <c r="P71" i="6"/>
  <c r="L71" i="6"/>
  <c r="I71" i="6"/>
  <c r="U70" i="6"/>
  <c r="L70" i="6"/>
  <c r="G70" i="6"/>
  <c r="D70" i="6"/>
  <c r="W69" i="6"/>
  <c r="F70" i="29" s="1"/>
  <c r="T69" i="6"/>
  <c r="R69" i="6"/>
  <c r="E70" i="29" s="1"/>
  <c r="O69" i="6"/>
  <c r="L69" i="6"/>
  <c r="I69" i="6"/>
  <c r="E69" i="6"/>
  <c r="T68" i="6"/>
  <c r="O68" i="6"/>
  <c r="L68" i="6"/>
  <c r="D68" i="6"/>
  <c r="V67" i="6"/>
  <c r="S67" i="6"/>
  <c r="P67" i="6"/>
  <c r="M67" i="6"/>
  <c r="D68" i="29" s="1"/>
  <c r="J67" i="6"/>
  <c r="G67" i="6"/>
  <c r="D67" i="6"/>
  <c r="G66" i="6"/>
  <c r="T66" i="6"/>
  <c r="P66" i="6"/>
  <c r="I66" i="6"/>
  <c r="K26" i="7"/>
  <c r="S64" i="6"/>
  <c r="L64" i="6"/>
  <c r="U29" i="7"/>
  <c r="N29" i="7"/>
  <c r="K29" i="7"/>
  <c r="H29" i="7"/>
  <c r="D29" i="7"/>
  <c r="U28" i="7"/>
  <c r="Q28" i="7"/>
  <c r="E29" i="28" s="1"/>
  <c r="S26" i="7"/>
  <c r="O26" i="7"/>
  <c r="D26" i="7"/>
  <c r="T25" i="7"/>
  <c r="P25" i="7"/>
  <c r="V24" i="7"/>
  <c r="F25" i="28" s="1"/>
  <c r="AP155" i="18"/>
  <c r="R24" i="7"/>
  <c r="S63" i="6"/>
  <c r="AM155" i="18"/>
  <c r="O24" i="7"/>
  <c r="P63" i="6"/>
  <c r="AI155" i="18"/>
  <c r="K24" i="7"/>
  <c r="L63" i="6"/>
  <c r="AE155" i="18"/>
  <c r="G24" i="7"/>
  <c r="C25" i="28" s="1"/>
  <c r="H63" i="6"/>
  <c r="C64" i="29" s="1"/>
  <c r="U82" i="6"/>
  <c r="Q82" i="6"/>
  <c r="F82" i="6"/>
  <c r="U81" i="6"/>
  <c r="N81" i="6"/>
  <c r="K81" i="6"/>
  <c r="G81" i="6"/>
  <c r="Q80" i="6"/>
  <c r="M80" i="6"/>
  <c r="D81" i="29" s="1"/>
  <c r="F80" i="6"/>
  <c r="U79" i="6"/>
  <c r="P79" i="6"/>
  <c r="J79" i="6"/>
  <c r="G79" i="6"/>
  <c r="D79" i="6"/>
  <c r="R78" i="6"/>
  <c r="E79" i="29" s="1"/>
  <c r="P78" i="6"/>
  <c r="J78" i="6"/>
  <c r="F78" i="6"/>
  <c r="V77" i="6"/>
  <c r="R77" i="6"/>
  <c r="E78" i="29" s="1"/>
  <c r="P77" i="6"/>
  <c r="M77" i="6"/>
  <c r="D78" i="29" s="1"/>
  <c r="G77" i="6"/>
  <c r="D77" i="6"/>
  <c r="U76" i="6"/>
  <c r="O76" i="6"/>
  <c r="F76" i="6"/>
  <c r="U75" i="6"/>
  <c r="S75" i="6"/>
  <c r="M75" i="6"/>
  <c r="D76" i="29" s="1"/>
  <c r="J75" i="6"/>
  <c r="G75" i="6"/>
  <c r="M74" i="6"/>
  <c r="D75" i="29" s="1"/>
  <c r="K74" i="6"/>
  <c r="H74" i="6"/>
  <c r="C75" i="29" s="1"/>
  <c r="S73" i="6"/>
  <c r="P73" i="6"/>
  <c r="M73" i="6"/>
  <c r="D74" i="29" s="1"/>
  <c r="K73" i="6"/>
  <c r="E73" i="6"/>
  <c r="V72" i="6"/>
  <c r="P72" i="6"/>
  <c r="K72" i="6"/>
  <c r="H72" i="6"/>
  <c r="C73" i="29" s="1"/>
  <c r="E72" i="6"/>
  <c r="U71" i="6"/>
  <c r="R71" i="6"/>
  <c r="E72" i="29" s="1"/>
  <c r="O71" i="6"/>
  <c r="K71" i="6"/>
  <c r="H71" i="6"/>
  <c r="C72" i="29" s="1"/>
  <c r="W70" i="6"/>
  <c r="F71" i="29" s="1"/>
  <c r="T70" i="6"/>
  <c r="R70" i="6"/>
  <c r="E71" i="29" s="1"/>
  <c r="O70" i="6"/>
  <c r="K70" i="6"/>
  <c r="I70" i="6"/>
  <c r="V69" i="6"/>
  <c r="H69" i="6"/>
  <c r="I68" i="6"/>
  <c r="F68" i="6"/>
  <c r="U67" i="6"/>
  <c r="I67" i="6"/>
  <c r="F67" i="6"/>
  <c r="C27" i="7"/>
  <c r="W66" i="6"/>
  <c r="F67" i="29" s="1"/>
  <c r="S66" i="6"/>
  <c r="L66" i="6"/>
  <c r="H66" i="6"/>
  <c r="C67" i="29" s="1"/>
  <c r="E66" i="6"/>
  <c r="H26" i="7"/>
  <c r="W65" i="6"/>
  <c r="F66" i="29" s="1"/>
  <c r="P65" i="6"/>
  <c r="I29" i="7"/>
  <c r="V28" i="7"/>
  <c r="F29" i="28" s="1"/>
  <c r="N28" i="7"/>
  <c r="V64" i="6"/>
  <c r="K64" i="6"/>
  <c r="J24" i="7"/>
  <c r="H64" i="6"/>
  <c r="C65" i="29" s="1"/>
  <c r="E64" i="6"/>
  <c r="T29" i="7"/>
  <c r="Q29" i="7"/>
  <c r="E30" i="28" s="1"/>
  <c r="M29" i="7"/>
  <c r="M28" i="7"/>
  <c r="J28" i="7"/>
  <c r="J26" i="7"/>
  <c r="K63" i="6"/>
  <c r="G26" i="7"/>
  <c r="C27" i="28" s="1"/>
  <c r="C26" i="7"/>
  <c r="S25" i="7"/>
  <c r="T63" i="6"/>
  <c r="O25" i="7"/>
  <c r="I25" i="7"/>
  <c r="E25" i="7"/>
  <c r="AS155" i="18"/>
  <c r="V63" i="6"/>
  <c r="U24" i="7"/>
  <c r="U84" i="6"/>
  <c r="M84" i="6"/>
  <c r="D85" i="29" s="1"/>
  <c r="D84" i="6"/>
  <c r="T83" i="6"/>
  <c r="Q83" i="6"/>
  <c r="J83" i="6"/>
  <c r="F83" i="6"/>
  <c r="T82" i="6"/>
  <c r="P82" i="6"/>
  <c r="L82" i="6"/>
  <c r="I82" i="6"/>
  <c r="T81" i="6"/>
  <c r="Q81" i="6"/>
  <c r="J81" i="6"/>
  <c r="F81" i="6"/>
  <c r="W80" i="6"/>
  <c r="F81" i="29" s="1"/>
  <c r="T80" i="6"/>
  <c r="P80" i="6"/>
  <c r="L80" i="6"/>
  <c r="I80" i="6"/>
  <c r="W79" i="6"/>
  <c r="F80" i="29" s="1"/>
  <c r="R79" i="6"/>
  <c r="E80" i="29" s="1"/>
  <c r="O79" i="6"/>
  <c r="L79" i="6"/>
  <c r="U78" i="6"/>
  <c r="O78" i="6"/>
  <c r="L78" i="6"/>
  <c r="I78" i="6"/>
  <c r="E78" i="6"/>
  <c r="U77" i="6"/>
  <c r="O77" i="6"/>
  <c r="L77" i="6"/>
  <c r="F77" i="6"/>
  <c r="W76" i="6"/>
  <c r="F77" i="29" s="1"/>
  <c r="R76" i="6"/>
  <c r="E77" i="29" s="1"/>
  <c r="L76" i="6"/>
  <c r="I76" i="6"/>
  <c r="R75" i="6"/>
  <c r="E76" i="29" s="1"/>
  <c r="O75" i="6"/>
  <c r="I75" i="6"/>
  <c r="D75" i="6"/>
  <c r="S74" i="6"/>
  <c r="P74" i="6"/>
  <c r="J74" i="6"/>
  <c r="E74" i="6"/>
  <c r="O73" i="6"/>
  <c r="H73" i="6"/>
  <c r="C74" i="29" s="1"/>
  <c r="S72" i="6"/>
  <c r="G72" i="6"/>
  <c r="T71" i="6"/>
  <c r="N71" i="6"/>
  <c r="E71" i="6"/>
  <c r="Q70" i="6"/>
  <c r="N70" i="6"/>
  <c r="F70" i="6"/>
  <c r="N69" i="6"/>
  <c r="K69" i="6"/>
  <c r="G69" i="6"/>
  <c r="D69" i="6"/>
  <c r="U68" i="6"/>
  <c r="S68" i="6"/>
  <c r="P68" i="6"/>
  <c r="M68" i="6"/>
  <c r="D69" i="29" s="1"/>
  <c r="K68" i="6"/>
  <c r="H68" i="6"/>
  <c r="C69" i="29" s="1"/>
  <c r="E68" i="6"/>
  <c r="O67" i="6"/>
  <c r="L67" i="6"/>
  <c r="H67" i="6"/>
  <c r="C68" i="29" s="1"/>
  <c r="E67" i="6"/>
  <c r="F28" i="7"/>
  <c r="V66" i="6"/>
  <c r="O66" i="6"/>
  <c r="K66" i="6"/>
  <c r="D66" i="6"/>
  <c r="L65" i="6"/>
  <c r="H65" i="6"/>
  <c r="C66" i="29" s="1"/>
  <c r="E65" i="6"/>
  <c r="U64" i="6"/>
  <c r="Q64" i="6"/>
  <c r="N64" i="6"/>
  <c r="D64" i="6"/>
  <c r="P29" i="7"/>
  <c r="I28" i="7"/>
  <c r="V27" i="7"/>
  <c r="F28" i="28" s="1"/>
  <c r="S27" i="7"/>
  <c r="O27" i="7"/>
  <c r="K27" i="7"/>
  <c r="U26" i="7"/>
  <c r="Q26" i="7"/>
  <c r="E27" i="28" s="1"/>
  <c r="M26" i="7"/>
  <c r="L25" i="7"/>
  <c r="D26" i="28" s="1"/>
  <c r="H25" i="7"/>
  <c r="D25" i="7"/>
  <c r="M24" i="7"/>
  <c r="E24" i="7"/>
  <c r="U66" i="6"/>
  <c r="M66" i="6"/>
  <c r="D67" i="29" s="1"/>
  <c r="J66" i="6"/>
  <c r="U65" i="6"/>
  <c r="N65" i="6"/>
  <c r="M64" i="6"/>
  <c r="D65" i="29" s="1"/>
  <c r="J64" i="6"/>
  <c r="S29" i="7"/>
  <c r="J29" i="7"/>
  <c r="G29" i="7"/>
  <c r="C30" i="28" s="1"/>
  <c r="C29" i="7"/>
  <c r="T28" i="7"/>
  <c r="K28" i="7"/>
  <c r="G28" i="7"/>
  <c r="C29" i="28" s="1"/>
  <c r="D28" i="7"/>
  <c r="U27" i="7"/>
  <c r="D27" i="7"/>
  <c r="I26" i="7"/>
  <c r="F26" i="7"/>
  <c r="V25" i="7"/>
  <c r="F26" i="28" s="1"/>
  <c r="R25" i="7"/>
  <c r="N25" i="7"/>
  <c r="AR155" i="18"/>
  <c r="T24" i="7"/>
  <c r="U63" i="6"/>
  <c r="AO155" i="18"/>
  <c r="R63" i="6"/>
  <c r="E64" i="29" s="1"/>
  <c r="AL155" i="18"/>
  <c r="AD155" i="18"/>
  <c r="AA155" i="18"/>
  <c r="C24" i="7"/>
  <c r="R68" i="6"/>
  <c r="E69" i="29" s="1"/>
  <c r="J68" i="6"/>
  <c r="R67" i="6"/>
  <c r="E68" i="29" s="1"/>
  <c r="Q65" i="6"/>
  <c r="J65" i="6"/>
  <c r="F64" i="6"/>
  <c r="V29" i="7"/>
  <c r="F30" i="28" s="1"/>
  <c r="R29" i="7"/>
  <c r="O29" i="7"/>
  <c r="F29" i="7"/>
  <c r="S28" i="7"/>
  <c r="C28" i="7"/>
  <c r="Q27" i="7"/>
  <c r="E28" i="28" s="1"/>
  <c r="M27" i="7"/>
  <c r="I27" i="7"/>
  <c r="E26" i="7"/>
  <c r="K25" i="7"/>
  <c r="G25" i="7"/>
  <c r="C26" i="28" s="1"/>
  <c r="C25" i="7"/>
  <c r="S24" i="7"/>
  <c r="AK155" i="18"/>
  <c r="N63" i="6"/>
  <c r="AG155" i="18"/>
  <c r="J63" i="6"/>
  <c r="AC155" i="18"/>
  <c r="F63" i="6"/>
  <c r="W63" i="6"/>
  <c r="F64" i="29" s="1"/>
  <c r="O63" i="6"/>
  <c r="G63" i="6"/>
  <c r="F24" i="7"/>
  <c r="N24" i="7"/>
  <c r="V68" i="6"/>
  <c r="Q68" i="6"/>
  <c r="N68" i="6"/>
  <c r="F66" i="6"/>
  <c r="M65" i="6"/>
  <c r="D66" i="29" s="1"/>
  <c r="I65" i="6"/>
  <c r="F65" i="6"/>
  <c r="R64" i="6"/>
  <c r="E65" i="29" s="1"/>
  <c r="I64" i="6"/>
  <c r="P28" i="7"/>
  <c r="T27" i="7"/>
  <c r="P27" i="7"/>
  <c r="L27" i="7"/>
  <c r="D28" i="28" s="1"/>
  <c r="H27" i="7"/>
  <c r="E27" i="7"/>
  <c r="V26" i="7"/>
  <c r="F27" i="28" s="1"/>
  <c r="R26" i="7"/>
  <c r="N26" i="7"/>
  <c r="J25" i="7"/>
  <c r="F25" i="7"/>
  <c r="AT155" i="18"/>
  <c r="AN155" i="18"/>
  <c r="P24" i="7"/>
  <c r="Q63" i="6"/>
  <c r="AJ155" i="18"/>
  <c r="L24" i="7"/>
  <c r="D25" i="28" s="1"/>
  <c r="M63" i="6"/>
  <c r="D64" i="29" s="1"/>
  <c r="AF155" i="18"/>
  <c r="H24" i="7"/>
  <c r="I63" i="6"/>
  <c r="D63" i="6"/>
  <c r="I24" i="7"/>
  <c r="Q24" i="7"/>
  <c r="E25" i="28" s="1"/>
  <c r="AQ155" i="18"/>
  <c r="AH155" i="18"/>
  <c r="AB155" i="18"/>
  <c r="E63" i="6"/>
  <c r="D24" i="7"/>
  <c r="N17" i="7"/>
  <c r="T14" i="7"/>
  <c r="Q14" i="7"/>
  <c r="E15" i="28" s="1"/>
  <c r="M14" i="7"/>
  <c r="I14" i="7"/>
  <c r="J18" i="7"/>
  <c r="U16" i="7"/>
  <c r="O48" i="6"/>
  <c r="G38" i="6"/>
  <c r="K19" i="7"/>
  <c r="U17" i="7"/>
  <c r="E17" i="7"/>
  <c r="C15" i="7"/>
  <c r="U37" i="6"/>
  <c r="I19" i="7"/>
  <c r="H18" i="7"/>
  <c r="F16" i="7"/>
  <c r="S15" i="7"/>
  <c r="E19" i="7"/>
  <c r="R18" i="7"/>
  <c r="T19" i="7"/>
  <c r="M19" i="7"/>
  <c r="S16" i="7"/>
  <c r="T15" i="7"/>
  <c r="I57" i="6"/>
  <c r="I47" i="6"/>
  <c r="N18" i="7"/>
  <c r="R14" i="7"/>
  <c r="U48" i="6"/>
  <c r="U44" i="6"/>
  <c r="B18" i="7"/>
  <c r="B19" i="28" s="1"/>
  <c r="J16" i="7"/>
  <c r="U15" i="7"/>
  <c r="I15" i="7"/>
  <c r="C19" i="7"/>
  <c r="R19" i="7"/>
  <c r="J15" i="7"/>
  <c r="T48" i="6"/>
  <c r="M15" i="7"/>
  <c r="I18" i="7"/>
  <c r="M17" i="7"/>
  <c r="T16" i="7"/>
  <c r="L16" i="7"/>
  <c r="D17" i="28" s="1"/>
  <c r="Q17" i="7"/>
  <c r="E18" i="28" s="1"/>
  <c r="B16" i="7"/>
  <c r="B17" i="28" s="1"/>
  <c r="G15" i="7"/>
  <c r="C16" i="28" s="1"/>
  <c r="V18" i="7"/>
  <c r="F19" i="28" s="1"/>
  <c r="D18" i="7"/>
  <c r="P19" i="7"/>
  <c r="J19" i="7"/>
  <c r="F19" i="7"/>
  <c r="B19" i="7"/>
  <c r="B20" i="28" s="1"/>
  <c r="S18" i="7"/>
  <c r="O18" i="7"/>
  <c r="K18" i="7"/>
  <c r="R17" i="7"/>
  <c r="L17" i="7"/>
  <c r="D18" i="28" s="1"/>
  <c r="H17" i="7"/>
  <c r="O16" i="7"/>
  <c r="K16" i="7"/>
  <c r="G16" i="7"/>
  <c r="C17" i="28" s="1"/>
  <c r="C16" i="7"/>
  <c r="P15" i="7"/>
  <c r="L15" i="7"/>
  <c r="D16" i="28" s="1"/>
  <c r="H15" i="7"/>
  <c r="D15" i="7"/>
  <c r="H16" i="7"/>
  <c r="P14" i="7"/>
  <c r="H14" i="7"/>
  <c r="E14" i="7"/>
  <c r="O19" i="7"/>
  <c r="O15" i="7"/>
  <c r="K15" i="7"/>
  <c r="V19" i="7"/>
  <c r="F20" i="28" s="1"/>
  <c r="S19" i="7"/>
  <c r="G18" i="7"/>
  <c r="C19" i="28" s="1"/>
  <c r="C18" i="7"/>
  <c r="D17" i="7"/>
  <c r="R16" i="7"/>
  <c r="N16" i="7"/>
  <c r="D14" i="7"/>
  <c r="F18" i="7"/>
  <c r="Q15" i="7"/>
  <c r="E16" i="28" s="1"/>
  <c r="E15" i="7"/>
  <c r="G19" i="7"/>
  <c r="C20" i="28" s="1"/>
  <c r="T18" i="7"/>
  <c r="P18" i="7"/>
  <c r="I17" i="7"/>
  <c r="N19" i="7"/>
  <c r="L19" i="7"/>
  <c r="D20" i="28" s="1"/>
  <c r="H19" i="7"/>
  <c r="D19" i="7"/>
  <c r="U18" i="7"/>
  <c r="Q18" i="7"/>
  <c r="E19" i="28" s="1"/>
  <c r="M18" i="7"/>
  <c r="T17" i="7"/>
  <c r="P17" i="7"/>
  <c r="J17" i="7"/>
  <c r="G17" i="7"/>
  <c r="C18" i="28" s="1"/>
  <c r="Q16" i="7"/>
  <c r="E17" i="28" s="1"/>
  <c r="M16" i="7"/>
  <c r="I16" i="7"/>
  <c r="E16" i="7"/>
  <c r="V15" i="7"/>
  <c r="F16" i="28" s="1"/>
  <c r="R15" i="7"/>
  <c r="N15" i="7"/>
  <c r="F15" i="7"/>
  <c r="B15" i="7"/>
  <c r="B16" i="28" s="1"/>
  <c r="W34" i="6"/>
  <c r="F35" i="29" s="1"/>
  <c r="AT155" i="17"/>
  <c r="V5" i="26" s="1"/>
  <c r="V14" i="7"/>
  <c r="F15" i="28" s="1"/>
  <c r="O34" i="6"/>
  <c r="AL155" i="17"/>
  <c r="N5" i="26" s="1"/>
  <c r="N14" i="7"/>
  <c r="K17" i="7"/>
  <c r="C17" i="7"/>
  <c r="V16" i="7"/>
  <c r="U19" i="7"/>
  <c r="Q19" i="7"/>
  <c r="E20" i="28" s="1"/>
  <c r="L18" i="7"/>
  <c r="D19" i="28" s="1"/>
  <c r="E18" i="7"/>
  <c r="V17" i="7"/>
  <c r="F18" i="28" s="1"/>
  <c r="S17" i="7"/>
  <c r="O17" i="7"/>
  <c r="F17" i="7"/>
  <c r="B17" i="7"/>
  <c r="B18" i="28" s="1"/>
  <c r="P16" i="7"/>
  <c r="D16" i="7"/>
  <c r="M34" i="6"/>
  <c r="D35" i="29" s="1"/>
  <c r="AJ155" i="17"/>
  <c r="L5" i="26" s="1"/>
  <c r="V48" i="6"/>
  <c r="P48" i="6"/>
  <c r="M48" i="6"/>
  <c r="D49" i="29" s="1"/>
  <c r="J48" i="6"/>
  <c r="F48" i="6"/>
  <c r="M45" i="6"/>
  <c r="D46" i="29" s="1"/>
  <c r="W43" i="6"/>
  <c r="F44" i="29" s="1"/>
  <c r="P43" i="6"/>
  <c r="J42" i="6"/>
  <c r="W40" i="6"/>
  <c r="F41" i="29" s="1"/>
  <c r="P38" i="6"/>
  <c r="H38" i="6"/>
  <c r="C39" i="29" s="1"/>
  <c r="O37" i="6"/>
  <c r="R36" i="6"/>
  <c r="E37" i="29" s="1"/>
  <c r="K36" i="6"/>
  <c r="C36" i="6"/>
  <c r="B37" i="29" s="1"/>
  <c r="L35" i="6"/>
  <c r="F35" i="6"/>
  <c r="L14" i="7"/>
  <c r="D15" i="28" s="1"/>
  <c r="I34" i="6"/>
  <c r="AF155" i="17"/>
  <c r="H5" i="26" s="1"/>
  <c r="V34" i="6"/>
  <c r="AS155" i="17"/>
  <c r="U5" i="26" s="1"/>
  <c r="L34" i="6"/>
  <c r="AI155" i="17"/>
  <c r="K5" i="26" s="1"/>
  <c r="H34" i="6"/>
  <c r="C35" i="29" s="1"/>
  <c r="AE155" i="17"/>
  <c r="G5" i="26" s="1"/>
  <c r="E34" i="6"/>
  <c r="AB155" i="17"/>
  <c r="D5" i="26" s="1"/>
  <c r="H58" i="6"/>
  <c r="C59" i="29" s="1"/>
  <c r="M54" i="6"/>
  <c r="D55" i="29" s="1"/>
  <c r="E54" i="6"/>
  <c r="I51" i="6"/>
  <c r="E50" i="6"/>
  <c r="W49" i="6"/>
  <c r="F50" i="29" s="1"/>
  <c r="M49" i="6"/>
  <c r="D50" i="29" s="1"/>
  <c r="S48" i="6"/>
  <c r="I48" i="6"/>
  <c r="E48" i="6"/>
  <c r="O47" i="6"/>
  <c r="Q42" i="6"/>
  <c r="S41" i="6"/>
  <c r="K41" i="6"/>
  <c r="J37" i="6"/>
  <c r="Q36" i="6"/>
  <c r="J36" i="6"/>
  <c r="E35" i="6"/>
  <c r="U14" i="7"/>
  <c r="P34" i="6"/>
  <c r="AM155" i="17"/>
  <c r="O5" i="26" s="1"/>
  <c r="F34" i="6"/>
  <c r="AC155" i="17"/>
  <c r="E5" i="26" s="1"/>
  <c r="C34" i="6"/>
  <c r="B35" i="29" s="1"/>
  <c r="Z155" i="17"/>
  <c r="B5" i="26" s="1"/>
  <c r="R34" i="6"/>
  <c r="E35" i="29" s="1"/>
  <c r="AO155" i="17"/>
  <c r="Q5" i="26" s="1"/>
  <c r="K34" i="6"/>
  <c r="AH155" i="17"/>
  <c r="J5" i="26" s="1"/>
  <c r="G34" i="6"/>
  <c r="AD155" i="17"/>
  <c r="F5" i="26" s="1"/>
  <c r="T54" i="6"/>
  <c r="D54" i="6"/>
  <c r="R53" i="6"/>
  <c r="E54" i="29" s="1"/>
  <c r="J53" i="6"/>
  <c r="P52" i="6"/>
  <c r="H52" i="6"/>
  <c r="C53" i="29" s="1"/>
  <c r="U51" i="6"/>
  <c r="R51" i="6"/>
  <c r="E52" i="29" s="1"/>
  <c r="P50" i="6"/>
  <c r="H50" i="6"/>
  <c r="C51" i="29" s="1"/>
  <c r="R48" i="6"/>
  <c r="E49" i="29" s="1"/>
  <c r="L48" i="6"/>
  <c r="H48" i="6"/>
  <c r="C49" i="29" s="1"/>
  <c r="D48" i="6"/>
  <c r="N47" i="6"/>
  <c r="G46" i="6"/>
  <c r="Q40" i="6"/>
  <c r="V39" i="6"/>
  <c r="I39" i="6"/>
  <c r="I37" i="6"/>
  <c r="C37" i="6"/>
  <c r="B38" i="29" s="1"/>
  <c r="J35" i="6"/>
  <c r="B14" i="7"/>
  <c r="B15" i="28" s="1"/>
  <c r="F14" i="7"/>
  <c r="J14" i="7"/>
  <c r="S34" i="6"/>
  <c r="AP155" i="17"/>
  <c r="R5" i="26" s="1"/>
  <c r="U34" i="6"/>
  <c r="AR155" i="17"/>
  <c r="T5" i="26" s="1"/>
  <c r="D34" i="6"/>
  <c r="AA155" i="17"/>
  <c r="C5" i="26" s="1"/>
  <c r="L54" i="6"/>
  <c r="T34" i="6"/>
  <c r="AQ155" i="17"/>
  <c r="S5" i="26" s="1"/>
  <c r="Q34" i="6"/>
  <c r="AN155" i="17"/>
  <c r="P5" i="26" s="1"/>
  <c r="N34" i="6"/>
  <c r="AK155" i="17"/>
  <c r="M5" i="26" s="1"/>
  <c r="J34" i="6"/>
  <c r="AG155" i="17"/>
  <c r="I5" i="26" s="1"/>
  <c r="T55" i="6"/>
  <c r="L55" i="6"/>
  <c r="D55" i="6"/>
  <c r="G51" i="6"/>
  <c r="C51" i="6"/>
  <c r="B52" i="29" s="1"/>
  <c r="O50" i="6"/>
  <c r="G50" i="6"/>
  <c r="C49" i="6"/>
  <c r="W48" i="6"/>
  <c r="F49" i="29" s="1"/>
  <c r="Q48" i="6"/>
  <c r="N48" i="6"/>
  <c r="K48" i="6"/>
  <c r="G48" i="6"/>
  <c r="C48" i="6"/>
  <c r="B49" i="29" s="1"/>
  <c r="U47" i="6"/>
  <c r="W46" i="6"/>
  <c r="F47" i="29" s="1"/>
  <c r="J44" i="6"/>
  <c r="Q43" i="6"/>
  <c r="F43" i="6"/>
  <c r="M41" i="6"/>
  <c r="D42" i="29" s="1"/>
  <c r="I40" i="6"/>
  <c r="R39" i="6"/>
  <c r="E40" i="29" s="1"/>
  <c r="L39" i="6"/>
  <c r="P37" i="6"/>
  <c r="C14" i="7"/>
  <c r="G14" i="7"/>
  <c r="C15" i="28" s="1"/>
  <c r="K14" i="7"/>
  <c r="O14" i="7"/>
  <c r="S14" i="7"/>
  <c r="F8" i="6"/>
  <c r="R6" i="6"/>
  <c r="E7" i="29" s="1"/>
  <c r="S25" i="6"/>
  <c r="V29" i="6"/>
  <c r="P29" i="6"/>
  <c r="H27" i="6"/>
  <c r="C28" i="29" s="1"/>
  <c r="U26" i="6"/>
  <c r="L26" i="6"/>
  <c r="H26" i="6"/>
  <c r="C27" i="29" s="1"/>
  <c r="H29" i="6"/>
  <c r="C30" i="29" s="1"/>
  <c r="Q28" i="6"/>
  <c r="O27" i="6"/>
  <c r="D23" i="6"/>
  <c r="Q19" i="6"/>
  <c r="R9" i="6"/>
  <c r="E10" i="29" s="1"/>
  <c r="V6" i="6"/>
  <c r="N6" i="6"/>
  <c r="C6" i="6"/>
  <c r="B7" i="29" s="1"/>
  <c r="E20" i="6"/>
  <c r="N12" i="6"/>
  <c r="C10" i="6"/>
  <c r="B11" i="29" s="1"/>
  <c r="U10" i="6"/>
  <c r="J10" i="6"/>
  <c r="F9" i="6"/>
  <c r="H9" i="6"/>
  <c r="C10" i="29" s="1"/>
  <c r="R8" i="6"/>
  <c r="E9" i="29" s="1"/>
  <c r="J7" i="6"/>
  <c r="K7" i="6"/>
  <c r="T6" i="6"/>
  <c r="F6" i="6"/>
  <c r="K23" i="6"/>
  <c r="I22" i="6"/>
  <c r="G21" i="6"/>
  <c r="L20" i="6"/>
  <c r="D17" i="6"/>
  <c r="W16" i="6"/>
  <c r="F17" i="29" s="1"/>
  <c r="I16" i="6"/>
  <c r="W15" i="6"/>
  <c r="F16" i="29" s="1"/>
  <c r="E13" i="6"/>
  <c r="N9" i="6"/>
  <c r="J9" i="6"/>
  <c r="N8" i="6"/>
  <c r="V7" i="6"/>
  <c r="R7" i="6"/>
  <c r="E8" i="29" s="1"/>
  <c r="N7" i="6"/>
  <c r="E6" i="6"/>
  <c r="R23" i="6"/>
  <c r="E24" i="29" s="1"/>
  <c r="P22" i="6"/>
  <c r="N21" i="6"/>
  <c r="R16" i="6"/>
  <c r="E17" i="29" s="1"/>
  <c r="F14" i="6"/>
  <c r="C8" i="6"/>
  <c r="B9" i="29" s="1"/>
  <c r="J28" i="6"/>
  <c r="N24" i="6"/>
  <c r="T26" i="6"/>
  <c r="F25" i="6"/>
  <c r="Q24" i="6"/>
  <c r="AC155" i="16"/>
  <c r="E4" i="26" s="1"/>
  <c r="E4" i="7"/>
  <c r="F5" i="6"/>
  <c r="AH155" i="16"/>
  <c r="J4" i="26" s="1"/>
  <c r="K5" i="6"/>
  <c r="J4" i="7"/>
  <c r="N29" i="6"/>
  <c r="AO155" i="16"/>
  <c r="Q4" i="26" s="1"/>
  <c r="Q4" i="7"/>
  <c r="R5" i="6"/>
  <c r="E6" i="29" s="1"/>
  <c r="AK155" i="16"/>
  <c r="M4" i="26" s="1"/>
  <c r="M4" i="7"/>
  <c r="N5" i="6"/>
  <c r="D29" i="6"/>
  <c r="F29" i="6"/>
  <c r="H28" i="6"/>
  <c r="C29" i="29" s="1"/>
  <c r="I26" i="6"/>
  <c r="H24" i="6"/>
  <c r="C25" i="29" s="1"/>
  <c r="AP155" i="16"/>
  <c r="R4" i="26" s="1"/>
  <c r="S5" i="6"/>
  <c r="R4" i="7"/>
  <c r="AL155" i="16"/>
  <c r="N4" i="26" s="1"/>
  <c r="O5" i="6"/>
  <c r="N4" i="7"/>
  <c r="AI155" i="16"/>
  <c r="K4" i="26" s="1"/>
  <c r="L5" i="6"/>
  <c r="K4" i="7"/>
  <c r="AA155" i="16"/>
  <c r="C4" i="26" s="1"/>
  <c r="D5" i="6"/>
  <c r="C4" i="7"/>
  <c r="Q29" i="6"/>
  <c r="I29" i="6"/>
  <c r="T28" i="6"/>
  <c r="O28" i="6"/>
  <c r="K28" i="6"/>
  <c r="F28" i="6"/>
  <c r="C28" i="6"/>
  <c r="B29" i="29" s="1"/>
  <c r="R27" i="6"/>
  <c r="E28" i="29" s="1"/>
  <c r="M27" i="6"/>
  <c r="D28" i="29" s="1"/>
  <c r="I27" i="6"/>
  <c r="C27" i="6"/>
  <c r="B28" i="29" s="1"/>
  <c r="V26" i="6"/>
  <c r="Q26" i="6"/>
  <c r="O26" i="6"/>
  <c r="F26" i="6"/>
  <c r="C26" i="6"/>
  <c r="B27" i="29" s="1"/>
  <c r="W25" i="6"/>
  <c r="F26" i="29" s="1"/>
  <c r="T25" i="6"/>
  <c r="O25" i="6"/>
  <c r="M25" i="6"/>
  <c r="D26" i="29" s="1"/>
  <c r="D25" i="6"/>
  <c r="R24" i="6"/>
  <c r="E25" i="29" s="1"/>
  <c r="O24" i="6"/>
  <c r="I24" i="6"/>
  <c r="F24" i="6"/>
  <c r="D24" i="6"/>
  <c r="V23" i="6"/>
  <c r="S23" i="6"/>
  <c r="P23" i="6"/>
  <c r="L23" i="6"/>
  <c r="I23" i="6"/>
  <c r="E23" i="6"/>
  <c r="T22" i="6"/>
  <c r="Q22" i="6"/>
  <c r="N22" i="6"/>
  <c r="J22" i="6"/>
  <c r="G22" i="6"/>
  <c r="C22" i="6"/>
  <c r="B23" i="29" s="1"/>
  <c r="V21" i="6"/>
  <c r="R21" i="6"/>
  <c r="E22" i="29" s="1"/>
  <c r="O21" i="6"/>
  <c r="L21" i="6"/>
  <c r="H21" i="6"/>
  <c r="C22" i="29" s="1"/>
  <c r="E21" i="6"/>
  <c r="W20" i="6"/>
  <c r="F21" i="29" s="1"/>
  <c r="T20" i="6"/>
  <c r="P20" i="6"/>
  <c r="M20" i="6"/>
  <c r="D21" i="29" s="1"/>
  <c r="J20" i="6"/>
  <c r="F20" i="6"/>
  <c r="C20" i="6"/>
  <c r="B21" i="29" s="1"/>
  <c r="V19" i="6"/>
  <c r="R19" i="6"/>
  <c r="E20" i="29" s="1"/>
  <c r="O19" i="6"/>
  <c r="L19" i="6"/>
  <c r="H19" i="6"/>
  <c r="C20" i="29" s="1"/>
  <c r="E19" i="6"/>
  <c r="U18" i="6"/>
  <c r="M18" i="6"/>
  <c r="D19" i="29" s="1"/>
  <c r="J18" i="6"/>
  <c r="F18" i="6"/>
  <c r="T17" i="6"/>
  <c r="Q17" i="6"/>
  <c r="M17" i="6"/>
  <c r="D18" i="29" s="1"/>
  <c r="AQ155" i="16"/>
  <c r="S4" i="26" s="1"/>
  <c r="T5" i="6"/>
  <c r="S4" i="7"/>
  <c r="AE155" i="16"/>
  <c r="G4" i="26" s="1"/>
  <c r="H5" i="6"/>
  <c r="C6" i="29" s="1"/>
  <c r="G4" i="7"/>
  <c r="AS155" i="16"/>
  <c r="U4" i="26" s="1"/>
  <c r="U4" i="7"/>
  <c r="V5" i="6"/>
  <c r="AJ155" i="16"/>
  <c r="L4" i="26" s="1"/>
  <c r="L4" i="7"/>
  <c r="M5" i="6"/>
  <c r="D6" i="29" s="1"/>
  <c r="AG155" i="16"/>
  <c r="I4" i="26" s="1"/>
  <c r="I4" i="7"/>
  <c r="J5" i="6"/>
  <c r="AD155" i="16"/>
  <c r="F4" i="26" s="1"/>
  <c r="G5" i="6"/>
  <c r="F4" i="7"/>
  <c r="Z155" i="16"/>
  <c r="B4" i="26" s="1"/>
  <c r="B4" i="7"/>
  <c r="C5" i="6"/>
  <c r="B6" i="29" s="1"/>
  <c r="AR155" i="16"/>
  <c r="T4" i="26" s="1"/>
  <c r="T4" i="7"/>
  <c r="U5" i="6"/>
  <c r="AF155" i="16"/>
  <c r="H4" i="26" s="1"/>
  <c r="H4" i="7"/>
  <c r="I5" i="6"/>
  <c r="S29" i="6"/>
  <c r="K29" i="6"/>
  <c r="W28" i="6"/>
  <c r="F29" i="29" s="1"/>
  <c r="N28" i="6"/>
  <c r="U27" i="6"/>
  <c r="L27" i="6"/>
  <c r="F27" i="6"/>
  <c r="S26" i="6"/>
  <c r="N26" i="6"/>
  <c r="K26" i="6"/>
  <c r="Q25" i="6"/>
  <c r="L25" i="6"/>
  <c r="I25" i="6"/>
  <c r="U24" i="6"/>
  <c r="L24" i="6"/>
  <c r="U23" i="6"/>
  <c r="O23" i="6"/>
  <c r="H23" i="6"/>
  <c r="C24" i="29" s="1"/>
  <c r="W22" i="6"/>
  <c r="F23" i="29" s="1"/>
  <c r="S22" i="6"/>
  <c r="M22" i="6"/>
  <c r="D23" i="29" s="1"/>
  <c r="F22" i="6"/>
  <c r="U21" i="6"/>
  <c r="Q21" i="6"/>
  <c r="K21" i="6"/>
  <c r="D21" i="6"/>
  <c r="V20" i="6"/>
  <c r="S20" i="6"/>
  <c r="O20" i="6"/>
  <c r="I20" i="6"/>
  <c r="U19" i="6"/>
  <c r="K19" i="6"/>
  <c r="D19" i="6"/>
  <c r="P18" i="6"/>
  <c r="I18" i="6"/>
  <c r="P17" i="6"/>
  <c r="E17" i="6"/>
  <c r="C15" i="6"/>
  <c r="B16" i="29" s="1"/>
  <c r="AT155" i="16"/>
  <c r="V4" i="26" s="1"/>
  <c r="W5" i="6"/>
  <c r="F6" i="29" s="1"/>
  <c r="V4" i="7"/>
  <c r="U29" i="6"/>
  <c r="R29" i="6"/>
  <c r="E30" i="29" s="1"/>
  <c r="M29" i="6"/>
  <c r="D30" i="29" s="1"/>
  <c r="J29" i="6"/>
  <c r="E29" i="6"/>
  <c r="C29" i="6"/>
  <c r="B30" i="29" s="1"/>
  <c r="V28" i="6"/>
  <c r="S28" i="6"/>
  <c r="M28" i="6"/>
  <c r="D29" i="29" s="1"/>
  <c r="E28" i="6"/>
  <c r="W27" i="6"/>
  <c r="F28" i="29" s="1"/>
  <c r="T27" i="6"/>
  <c r="Q27" i="6"/>
  <c r="K27" i="6"/>
  <c r="E27" i="6"/>
  <c r="R26" i="6"/>
  <c r="E27" i="29" s="1"/>
  <c r="P26" i="6"/>
  <c r="M26" i="6"/>
  <c r="D27" i="29" s="1"/>
  <c r="J26" i="6"/>
  <c r="E26" i="6"/>
  <c r="V25" i="6"/>
  <c r="P25" i="6"/>
  <c r="N25" i="6"/>
  <c r="K25" i="6"/>
  <c r="H25" i="6"/>
  <c r="C25" i="6"/>
  <c r="B26" i="29" s="1"/>
  <c r="W24" i="6"/>
  <c r="F25" i="29" s="1"/>
  <c r="T24" i="6"/>
  <c r="K24" i="6"/>
  <c r="E24" i="6"/>
  <c r="C24" i="6"/>
  <c r="B25" i="29" s="1"/>
  <c r="T23" i="6"/>
  <c r="N23" i="6"/>
  <c r="G23" i="6"/>
  <c r="V22" i="6"/>
  <c r="R22" i="6"/>
  <c r="E23" i="29" s="1"/>
  <c r="L22" i="6"/>
  <c r="E22" i="6"/>
  <c r="W21" i="6"/>
  <c r="F22" i="29" s="1"/>
  <c r="T21" i="6"/>
  <c r="P21" i="6"/>
  <c r="J21" i="6"/>
  <c r="C21" i="6"/>
  <c r="B22" i="29" s="1"/>
  <c r="U20" i="6"/>
  <c r="R20" i="6"/>
  <c r="E21" i="29" s="1"/>
  <c r="N20" i="6"/>
  <c r="H20" i="6"/>
  <c r="C21" i="29" s="1"/>
  <c r="T19" i="6"/>
  <c r="N19" i="6"/>
  <c r="J19" i="6"/>
  <c r="G19" i="6"/>
  <c r="C19" i="6"/>
  <c r="B20" i="29" s="1"/>
  <c r="V18" i="6"/>
  <c r="S18" i="6"/>
  <c r="O18" i="6"/>
  <c r="L18" i="6"/>
  <c r="D18" i="6"/>
  <c r="K17" i="6"/>
  <c r="H17" i="6"/>
  <c r="C18" i="29" s="1"/>
  <c r="AN155" i="16"/>
  <c r="P4" i="26" s="1"/>
  <c r="P4" i="7"/>
  <c r="Q5" i="6"/>
  <c r="AM155" i="16"/>
  <c r="O4" i="26" s="1"/>
  <c r="P5" i="6"/>
  <c r="O4" i="7"/>
  <c r="AB155" i="16"/>
  <c r="D4" i="26" s="1"/>
  <c r="D4" i="7"/>
  <c r="E5" i="6"/>
  <c r="W29" i="6"/>
  <c r="F30" i="29" s="1"/>
  <c r="T29" i="6"/>
  <c r="O29" i="6"/>
  <c r="L29" i="6"/>
  <c r="G29" i="6"/>
  <c r="U28" i="6"/>
  <c r="R28" i="6"/>
  <c r="E29" i="29" s="1"/>
  <c r="P28" i="6"/>
  <c r="L28" i="6"/>
  <c r="I28" i="6"/>
  <c r="G28" i="6"/>
  <c r="D28" i="6"/>
  <c r="V27" i="6"/>
  <c r="S27" i="6"/>
  <c r="P27" i="6"/>
  <c r="N27" i="6"/>
  <c r="J27" i="6"/>
  <c r="G27" i="6"/>
  <c r="D27" i="6"/>
  <c r="W26" i="6"/>
  <c r="F27" i="29" s="1"/>
  <c r="G26" i="6"/>
  <c r="D26" i="6"/>
  <c r="U25" i="6"/>
  <c r="R25" i="6"/>
  <c r="E26" i="29" s="1"/>
  <c r="J25" i="6"/>
  <c r="G25" i="6"/>
  <c r="E25" i="6"/>
  <c r="V24" i="6"/>
  <c r="S24" i="6"/>
  <c r="P24" i="6"/>
  <c r="M24" i="6"/>
  <c r="D25" i="29" s="1"/>
  <c r="J24" i="6"/>
  <c r="G24" i="6"/>
  <c r="W23" i="6"/>
  <c r="F24" i="29" s="1"/>
  <c r="Q23" i="6"/>
  <c r="M23" i="6"/>
  <c r="D24" i="29" s="1"/>
  <c r="J23" i="6"/>
  <c r="F23" i="6"/>
  <c r="C23" i="6"/>
  <c r="B24" i="29" s="1"/>
  <c r="U22" i="6"/>
  <c r="O22" i="6"/>
  <c r="K22" i="6"/>
  <c r="H22" i="6"/>
  <c r="C23" i="29" s="1"/>
  <c r="D22" i="6"/>
  <c r="S21" i="6"/>
  <c r="M21" i="6"/>
  <c r="D22" i="29" s="1"/>
  <c r="I21" i="6"/>
  <c r="F21" i="6"/>
  <c r="Q20" i="6"/>
  <c r="K20" i="6"/>
  <c r="G20" i="6"/>
  <c r="D20" i="6"/>
  <c r="W19" i="6"/>
  <c r="F20" i="29" s="1"/>
  <c r="S19" i="6"/>
  <c r="P19" i="6"/>
  <c r="M19" i="6"/>
  <c r="D20" i="29" s="1"/>
  <c r="I19" i="6"/>
  <c r="F19" i="6"/>
  <c r="R18" i="6"/>
  <c r="E19" i="29" s="1"/>
  <c r="G18" i="6"/>
  <c r="N17" i="6"/>
  <c r="G17" i="6"/>
  <c r="W18" i="6"/>
  <c r="F19" i="29" s="1"/>
  <c r="T18" i="6"/>
  <c r="Q18" i="6"/>
  <c r="N18" i="6"/>
  <c r="K18" i="6"/>
  <c r="H18" i="6"/>
  <c r="C19" i="29" s="1"/>
  <c r="E18" i="6"/>
  <c r="U17" i="6"/>
  <c r="R17" i="6"/>
  <c r="E18" i="29" s="1"/>
  <c r="O17" i="6"/>
  <c r="L17" i="6"/>
  <c r="I17" i="6"/>
  <c r="F17" i="6"/>
  <c r="C17" i="6"/>
  <c r="B18" i="29" s="1"/>
  <c r="T16" i="6"/>
  <c r="Q16" i="6"/>
  <c r="H16" i="6"/>
  <c r="C17" i="29" s="1"/>
  <c r="V15" i="6"/>
  <c r="S15" i="6"/>
  <c r="O15" i="6"/>
  <c r="E15" i="6"/>
  <c r="O14" i="6"/>
  <c r="L14" i="6"/>
  <c r="H14" i="6"/>
  <c r="C15" i="29" s="1"/>
  <c r="V13" i="6"/>
  <c r="K13" i="6"/>
  <c r="G13" i="6"/>
  <c r="C13" i="6"/>
  <c r="B14" i="29" s="1"/>
  <c r="V12" i="6"/>
  <c r="R12" i="6"/>
  <c r="E13" i="29" s="1"/>
  <c r="K12" i="6"/>
  <c r="C12" i="6"/>
  <c r="B13" i="29" s="1"/>
  <c r="V11" i="6"/>
  <c r="R11" i="6"/>
  <c r="E12" i="29" s="1"/>
  <c r="G11" i="6"/>
  <c r="C11" i="6"/>
  <c r="B12" i="29" s="1"/>
  <c r="C8" i="7"/>
  <c r="V10" i="6"/>
  <c r="N10" i="6"/>
  <c r="G10" i="6"/>
  <c r="O5" i="7"/>
  <c r="V8" i="6"/>
  <c r="J6" i="6"/>
  <c r="S9" i="7"/>
  <c r="L7" i="7"/>
  <c r="O6" i="7"/>
  <c r="G6" i="7"/>
  <c r="C6" i="7"/>
  <c r="B5" i="7"/>
  <c r="S16" i="6"/>
  <c r="P16" i="6"/>
  <c r="M16" i="6"/>
  <c r="D17" i="29" s="1"/>
  <c r="J16" i="6"/>
  <c r="G16" i="6"/>
  <c r="D16" i="6"/>
  <c r="U15" i="6"/>
  <c r="R15" i="6"/>
  <c r="E16" i="29" s="1"/>
  <c r="N15" i="6"/>
  <c r="K15" i="6"/>
  <c r="H15" i="6"/>
  <c r="C16" i="29" s="1"/>
  <c r="D15" i="6"/>
  <c r="U14" i="6"/>
  <c r="R14" i="6"/>
  <c r="E15" i="29" s="1"/>
  <c r="N14" i="6"/>
  <c r="K14" i="6"/>
  <c r="G14" i="6"/>
  <c r="D14" i="6"/>
  <c r="U13" i="6"/>
  <c r="R13" i="6"/>
  <c r="E14" i="29" s="1"/>
  <c r="N13" i="6"/>
  <c r="J13" i="6"/>
  <c r="F13" i="6"/>
  <c r="U12" i="6"/>
  <c r="J12" i="6"/>
  <c r="F12" i="6"/>
  <c r="Q11" i="6"/>
  <c r="N11" i="6"/>
  <c r="J11" i="6"/>
  <c r="F11" i="6"/>
  <c r="Q10" i="6"/>
  <c r="F10" i="6"/>
  <c r="H8" i="6"/>
  <c r="C9" i="29" s="1"/>
  <c r="F7" i="6"/>
  <c r="O9" i="7"/>
  <c r="K9" i="7"/>
  <c r="G9" i="7"/>
  <c r="C9" i="7"/>
  <c r="C5" i="7"/>
  <c r="B8" i="7"/>
  <c r="S7" i="7"/>
  <c r="O7" i="7"/>
  <c r="K7" i="7"/>
  <c r="S5" i="7"/>
  <c r="E5" i="7"/>
  <c r="C18" i="6"/>
  <c r="B19" i="29" s="1"/>
  <c r="W17" i="6"/>
  <c r="F18" i="29" s="1"/>
  <c r="V16" i="6"/>
  <c r="O16" i="6"/>
  <c r="L16" i="6"/>
  <c r="F16" i="6"/>
  <c r="C16" i="6"/>
  <c r="B17" i="29" s="1"/>
  <c r="Q15" i="6"/>
  <c r="M15" i="6"/>
  <c r="D16" i="29" s="1"/>
  <c r="J15" i="6"/>
  <c r="G15" i="6"/>
  <c r="W14" i="6"/>
  <c r="F15" i="29" s="1"/>
  <c r="Q14" i="6"/>
  <c r="M14" i="6"/>
  <c r="D15" i="29" s="1"/>
  <c r="J14" i="6"/>
  <c r="C14" i="6"/>
  <c r="M13" i="6"/>
  <c r="D14" i="29" s="1"/>
  <c r="T12" i="6"/>
  <c r="I12" i="6"/>
  <c r="E12" i="6"/>
  <c r="I11" i="6"/>
  <c r="R10" i="6"/>
  <c r="E11" i="29" s="1"/>
  <c r="P10" i="6"/>
  <c r="E10" i="6"/>
  <c r="V9" i="6"/>
  <c r="G9" i="6"/>
  <c r="C9" i="6"/>
  <c r="B10" i="29" s="1"/>
  <c r="J8" i="6"/>
  <c r="K6" i="7"/>
  <c r="B9" i="7"/>
  <c r="V5" i="7"/>
  <c r="K5" i="7"/>
  <c r="G5" i="7"/>
  <c r="V17" i="6"/>
  <c r="S17" i="6"/>
  <c r="J17" i="6"/>
  <c r="U16" i="6"/>
  <c r="N16" i="6"/>
  <c r="K16" i="6"/>
  <c r="E16" i="6"/>
  <c r="T15" i="6"/>
  <c r="P15" i="6"/>
  <c r="L15" i="6"/>
  <c r="I15" i="6"/>
  <c r="F15" i="6"/>
  <c r="V14" i="6"/>
  <c r="T14" i="6"/>
  <c r="P14" i="6"/>
  <c r="W13" i="6"/>
  <c r="F14" i="29" s="1"/>
  <c r="H13" i="6"/>
  <c r="C14" i="29" s="1"/>
  <c r="S12" i="6"/>
  <c r="P12" i="6"/>
  <c r="L12" i="6"/>
  <c r="H12" i="6"/>
  <c r="C13" i="29" s="1"/>
  <c r="W11" i="6"/>
  <c r="F12" i="29" s="1"/>
  <c r="S11" i="6"/>
  <c r="D11" i="6"/>
  <c r="G7" i="7"/>
  <c r="O10" i="6"/>
  <c r="L10" i="6"/>
  <c r="H10" i="6"/>
  <c r="C11" i="29" s="1"/>
  <c r="D10" i="6"/>
  <c r="S8" i="7"/>
  <c r="C7" i="7"/>
  <c r="M9" i="7"/>
  <c r="O8" i="7"/>
  <c r="K8" i="7"/>
  <c r="G8" i="7"/>
  <c r="S6" i="7"/>
  <c r="L6" i="7"/>
  <c r="U9" i="6"/>
  <c r="O9" i="6"/>
  <c r="L9" i="6"/>
  <c r="I9" i="6"/>
  <c r="T8" i="6"/>
  <c r="Q8" i="6"/>
  <c r="E8" i="6"/>
  <c r="T5" i="7"/>
  <c r="G7" i="6"/>
  <c r="C7" i="6"/>
  <c r="B8" i="29" s="1"/>
  <c r="N9" i="7"/>
  <c r="N8" i="7"/>
  <c r="J8" i="7"/>
  <c r="J7" i="7"/>
  <c r="J6" i="7"/>
  <c r="F6" i="7"/>
  <c r="S14" i="6"/>
  <c r="I14" i="6"/>
  <c r="T13" i="6"/>
  <c r="Q13" i="6"/>
  <c r="D13" i="6"/>
  <c r="O12" i="6"/>
  <c r="P11" i="6"/>
  <c r="M11" i="6"/>
  <c r="D12" i="29" s="1"/>
  <c r="T10" i="6"/>
  <c r="K10" i="6"/>
  <c r="T9" i="6"/>
  <c r="K9" i="6"/>
  <c r="W8" i="6"/>
  <c r="F9" i="29" s="1"/>
  <c r="M8" i="6"/>
  <c r="D9" i="29" s="1"/>
  <c r="G8" i="6"/>
  <c r="D8" i="6"/>
  <c r="U7" i="7"/>
  <c r="Q7" i="7"/>
  <c r="M7" i="7"/>
  <c r="U7" i="6"/>
  <c r="Q7" i="6"/>
  <c r="M7" i="6"/>
  <c r="D8" i="29" s="1"/>
  <c r="B6" i="7"/>
  <c r="W6" i="6"/>
  <c r="F7" i="29" s="1"/>
  <c r="S6" i="6"/>
  <c r="O6" i="6"/>
  <c r="K6" i="6"/>
  <c r="H6" i="6"/>
  <c r="C7" i="29" s="1"/>
  <c r="D6" i="6"/>
  <c r="T9" i="7"/>
  <c r="Q9" i="7"/>
  <c r="J9" i="7"/>
  <c r="F9" i="7"/>
  <c r="T8" i="7"/>
  <c r="Q8" i="7"/>
  <c r="M8" i="7"/>
  <c r="I8" i="7"/>
  <c r="F8" i="7"/>
  <c r="T7" i="7"/>
  <c r="P7" i="7"/>
  <c r="I7" i="7"/>
  <c r="F7" i="7"/>
  <c r="B7" i="7"/>
  <c r="P6" i="7"/>
  <c r="I6" i="7"/>
  <c r="E6" i="7"/>
  <c r="P5" i="7"/>
  <c r="L5" i="7"/>
  <c r="H5" i="7"/>
  <c r="S13" i="6"/>
  <c r="P13" i="6"/>
  <c r="W12" i="6"/>
  <c r="F13" i="29" s="1"/>
  <c r="Q12" i="6"/>
  <c r="U11" i="6"/>
  <c r="O11" i="6"/>
  <c r="L11" i="6"/>
  <c r="W10" i="6"/>
  <c r="F11" i="29" s="1"/>
  <c r="S10" i="6"/>
  <c r="M10" i="6"/>
  <c r="D11" i="29" s="1"/>
  <c r="W9" i="6"/>
  <c r="F10" i="29" s="1"/>
  <c r="S9" i="6"/>
  <c r="Q9" i="6"/>
  <c r="E9" i="6"/>
  <c r="S8" i="6"/>
  <c r="P8" i="6"/>
  <c r="L8" i="6"/>
  <c r="I8" i="6"/>
  <c r="T7" i="6"/>
  <c r="P7" i="6"/>
  <c r="L7" i="6"/>
  <c r="I7" i="6"/>
  <c r="E7" i="6"/>
  <c r="U9" i="7"/>
  <c r="M6" i="7"/>
  <c r="P6" i="6"/>
  <c r="L6" i="6"/>
  <c r="G6" i="6"/>
  <c r="P9" i="7"/>
  <c r="I9" i="7"/>
  <c r="E9" i="7"/>
  <c r="P8" i="7"/>
  <c r="L8" i="7"/>
  <c r="H8" i="7"/>
  <c r="E8" i="7"/>
  <c r="H7" i="7"/>
  <c r="E7" i="7"/>
  <c r="V6" i="7"/>
  <c r="R6" i="7"/>
  <c r="H6" i="7"/>
  <c r="D6" i="7"/>
  <c r="R5" i="7"/>
  <c r="E14" i="6"/>
  <c r="O13" i="6"/>
  <c r="L13" i="6"/>
  <c r="I13" i="6"/>
  <c r="M12" i="6"/>
  <c r="D13" i="29" s="1"/>
  <c r="G12" i="6"/>
  <c r="D12" i="6"/>
  <c r="T11" i="6"/>
  <c r="K11" i="6"/>
  <c r="H11" i="6"/>
  <c r="E11" i="6"/>
  <c r="I10" i="6"/>
  <c r="P9" i="6"/>
  <c r="M9" i="6"/>
  <c r="D10" i="29" s="1"/>
  <c r="D9" i="6"/>
  <c r="U8" i="6"/>
  <c r="O8" i="6"/>
  <c r="K8" i="6"/>
  <c r="M5" i="7"/>
  <c r="I5" i="7"/>
  <c r="W7" i="6"/>
  <c r="F8" i="29" s="1"/>
  <c r="S7" i="6"/>
  <c r="O7" i="6"/>
  <c r="H7" i="6"/>
  <c r="C8" i="29" s="1"/>
  <c r="D7" i="6"/>
  <c r="U8" i="7"/>
  <c r="T6" i="7"/>
  <c r="U6" i="6"/>
  <c r="Q6" i="6"/>
  <c r="M6" i="6"/>
  <c r="D7" i="29" s="1"/>
  <c r="I6" i="6"/>
  <c r="V9" i="7"/>
  <c r="R9" i="7"/>
  <c r="L9" i="7"/>
  <c r="H9" i="7"/>
  <c r="D9" i="7"/>
  <c r="V8" i="7"/>
  <c r="R8" i="7"/>
  <c r="D8" i="7"/>
  <c r="V7" i="7"/>
  <c r="R7" i="7"/>
  <c r="N7" i="7"/>
  <c r="D7" i="7"/>
  <c r="U6" i="7"/>
  <c r="Q6" i="7"/>
  <c r="N6" i="7"/>
  <c r="U5" i="7"/>
  <c r="Q5" i="7"/>
  <c r="N5" i="7"/>
  <c r="J5" i="7"/>
  <c r="F5" i="7"/>
  <c r="D5" i="7"/>
  <c r="S58" i="6"/>
  <c r="N49" i="6"/>
  <c r="F49" i="6"/>
  <c r="E49" i="6"/>
  <c r="S50" i="6"/>
  <c r="R47" i="6"/>
  <c r="E48" i="29" s="1"/>
  <c r="F57" i="6"/>
  <c r="Q49" i="6"/>
  <c r="Q57" i="6"/>
  <c r="N58" i="6"/>
  <c r="L57" i="6"/>
  <c r="T56" i="6"/>
  <c r="L56" i="6"/>
  <c r="D56" i="6"/>
  <c r="V55" i="6"/>
  <c r="N55" i="6"/>
  <c r="F55" i="6"/>
  <c r="V54" i="6"/>
  <c r="N54" i="6"/>
  <c r="F54" i="6"/>
  <c r="T53" i="6"/>
  <c r="L53" i="6"/>
  <c r="D53" i="6"/>
  <c r="R52" i="6"/>
  <c r="E53" i="29" s="1"/>
  <c r="J52" i="6"/>
  <c r="D51" i="6"/>
  <c r="W47" i="6"/>
  <c r="F48" i="29" s="1"/>
  <c r="Q46" i="6"/>
  <c r="J46" i="6"/>
  <c r="W45" i="6"/>
  <c r="F46" i="29" s="1"/>
  <c r="O45" i="6"/>
  <c r="H45" i="6"/>
  <c r="C46" i="29" s="1"/>
  <c r="H44" i="6"/>
  <c r="C45" i="29" s="1"/>
  <c r="S43" i="6"/>
  <c r="D43" i="6"/>
  <c r="T42" i="6"/>
  <c r="D42" i="6"/>
  <c r="R40" i="6"/>
  <c r="E41" i="29" s="1"/>
  <c r="K40" i="6"/>
  <c r="J39" i="6"/>
  <c r="D39" i="6"/>
  <c r="J57" i="6"/>
  <c r="V58" i="6"/>
  <c r="M58" i="6"/>
  <c r="D59" i="29" s="1"/>
  <c r="W57" i="6"/>
  <c r="F58" i="29" s="1"/>
  <c r="K57" i="6"/>
  <c r="S56" i="6"/>
  <c r="K56" i="6"/>
  <c r="C56" i="6"/>
  <c r="B57" i="29" s="1"/>
  <c r="U55" i="6"/>
  <c r="M55" i="6"/>
  <c r="D56" i="29" s="1"/>
  <c r="E55" i="6"/>
  <c r="U54" i="6"/>
  <c r="S53" i="6"/>
  <c r="K53" i="6"/>
  <c r="C53" i="6"/>
  <c r="B54" i="29" s="1"/>
  <c r="Q52" i="6"/>
  <c r="I52" i="6"/>
  <c r="P51" i="6"/>
  <c r="N50" i="6"/>
  <c r="L49" i="6"/>
  <c r="V47" i="6"/>
  <c r="J47" i="6"/>
  <c r="D47" i="6"/>
  <c r="V46" i="6"/>
  <c r="P46" i="6"/>
  <c r="V45" i="6"/>
  <c r="N45" i="6"/>
  <c r="V44" i="6"/>
  <c r="G44" i="6"/>
  <c r="K43" i="6"/>
  <c r="C43" i="6"/>
  <c r="K42" i="6"/>
  <c r="C42" i="6"/>
  <c r="B43" i="29" s="1"/>
  <c r="E41" i="6"/>
  <c r="C40" i="6"/>
  <c r="B41" i="29" s="1"/>
  <c r="H37" i="6"/>
  <c r="C38" i="29" s="1"/>
  <c r="S36" i="6"/>
  <c r="G58" i="6"/>
  <c r="T51" i="6"/>
  <c r="O51" i="6"/>
  <c r="R50" i="6"/>
  <c r="E51" i="29" s="1"/>
  <c r="M50" i="6"/>
  <c r="D51" i="29" s="1"/>
  <c r="V49" i="6"/>
  <c r="P49" i="6"/>
  <c r="K49" i="6"/>
  <c r="C47" i="6"/>
  <c r="H46" i="6"/>
  <c r="C47" i="29" s="1"/>
  <c r="U45" i="6"/>
  <c r="G45" i="6"/>
  <c r="M44" i="6"/>
  <c r="D45" i="29" s="1"/>
  <c r="F44" i="6"/>
  <c r="J43" i="6"/>
  <c r="D41" i="6"/>
  <c r="V37" i="6"/>
  <c r="Q35" i="6"/>
  <c r="W58" i="6"/>
  <c r="F59" i="29" s="1"/>
  <c r="R58" i="6"/>
  <c r="E59" i="29" s="1"/>
  <c r="F58" i="6"/>
  <c r="U57" i="6"/>
  <c r="P57" i="6"/>
  <c r="D57" i="6"/>
  <c r="Q56" i="6"/>
  <c r="I56" i="6"/>
  <c r="S55" i="6"/>
  <c r="K55" i="6"/>
  <c r="C55" i="6"/>
  <c r="B56" i="29" s="1"/>
  <c r="S54" i="6"/>
  <c r="K54" i="6"/>
  <c r="C54" i="6"/>
  <c r="B55" i="29" s="1"/>
  <c r="Q53" i="6"/>
  <c r="I53" i="6"/>
  <c r="W52" i="6"/>
  <c r="F53" i="29" s="1"/>
  <c r="O52" i="6"/>
  <c r="G52" i="6"/>
  <c r="S51" i="6"/>
  <c r="N51" i="6"/>
  <c r="H51" i="6"/>
  <c r="C52" i="29" s="1"/>
  <c r="Q50" i="6"/>
  <c r="L50" i="6"/>
  <c r="F50" i="6"/>
  <c r="O49" i="6"/>
  <c r="J49" i="6"/>
  <c r="D49" i="6"/>
  <c r="T47" i="6"/>
  <c r="N46" i="6"/>
  <c r="T45" i="6"/>
  <c r="L45" i="6"/>
  <c r="F45" i="6"/>
  <c r="T44" i="6"/>
  <c r="L44" i="6"/>
  <c r="N39" i="6"/>
  <c r="H39" i="6"/>
  <c r="C40" i="29" s="1"/>
  <c r="W38" i="6"/>
  <c r="F39" i="29" s="1"/>
  <c r="O38" i="6"/>
  <c r="K35" i="6"/>
  <c r="L58" i="6"/>
  <c r="V57" i="6"/>
  <c r="J56" i="6"/>
  <c r="Q58" i="6"/>
  <c r="K58" i="6"/>
  <c r="E58" i="6"/>
  <c r="T57" i="6"/>
  <c r="O57" i="6"/>
  <c r="C57" i="6"/>
  <c r="P56" i="6"/>
  <c r="H56" i="6"/>
  <c r="C57" i="29" s="1"/>
  <c r="R55" i="6"/>
  <c r="E56" i="29" s="1"/>
  <c r="J55" i="6"/>
  <c r="R54" i="6"/>
  <c r="E55" i="29" s="1"/>
  <c r="J54" i="6"/>
  <c r="P53" i="6"/>
  <c r="H53" i="6"/>
  <c r="C54" i="29" s="1"/>
  <c r="V52" i="6"/>
  <c r="N52" i="6"/>
  <c r="F52" i="6"/>
  <c r="M51" i="6"/>
  <c r="D52" i="29" s="1"/>
  <c r="W50" i="6"/>
  <c r="F51" i="29" s="1"/>
  <c r="K50" i="6"/>
  <c r="U49" i="6"/>
  <c r="I49" i="6"/>
  <c r="S47" i="6"/>
  <c r="M47" i="6"/>
  <c r="D48" i="29" s="1"/>
  <c r="H47" i="6"/>
  <c r="C48" i="29" s="1"/>
  <c r="T46" i="6"/>
  <c r="M46" i="6"/>
  <c r="D47" i="29" s="1"/>
  <c r="F46" i="6"/>
  <c r="S45" i="6"/>
  <c r="E44" i="6"/>
  <c r="P42" i="6"/>
  <c r="Q41" i="6"/>
  <c r="O40" i="6"/>
  <c r="M39" i="6"/>
  <c r="D40" i="29" s="1"/>
  <c r="M37" i="6"/>
  <c r="D38" i="29" s="1"/>
  <c r="E57" i="6"/>
  <c r="U58" i="6"/>
  <c r="S57" i="6"/>
  <c r="W56" i="6"/>
  <c r="F57" i="29" s="1"/>
  <c r="O56" i="6"/>
  <c r="G56" i="6"/>
  <c r="Q55" i="6"/>
  <c r="I55" i="6"/>
  <c r="Q54" i="6"/>
  <c r="I54" i="6"/>
  <c r="W53" i="6"/>
  <c r="F54" i="29" s="1"/>
  <c r="O53" i="6"/>
  <c r="G53" i="6"/>
  <c r="U52" i="6"/>
  <c r="M52" i="6"/>
  <c r="D53" i="29" s="1"/>
  <c r="E52" i="6"/>
  <c r="W51" i="6"/>
  <c r="F52" i="29" s="1"/>
  <c r="L51" i="6"/>
  <c r="V50" i="6"/>
  <c r="J50" i="6"/>
  <c r="T49" i="6"/>
  <c r="H49" i="6"/>
  <c r="C50" i="29" s="1"/>
  <c r="G47" i="6"/>
  <c r="L46" i="6"/>
  <c r="E46" i="6"/>
  <c r="R44" i="6"/>
  <c r="E45" i="29" s="1"/>
  <c r="D44" i="6"/>
  <c r="W42" i="6"/>
  <c r="F43" i="29" s="1"/>
  <c r="R56" i="6"/>
  <c r="E57" i="29" s="1"/>
  <c r="P58" i="6"/>
  <c r="J58" i="6"/>
  <c r="D58" i="6"/>
  <c r="N57" i="6"/>
  <c r="H57" i="6"/>
  <c r="C58" i="29" s="1"/>
  <c r="V56" i="6"/>
  <c r="N56" i="6"/>
  <c r="F56" i="6"/>
  <c r="P55" i="6"/>
  <c r="H55" i="6"/>
  <c r="C56" i="29" s="1"/>
  <c r="P54" i="6"/>
  <c r="H54" i="6"/>
  <c r="C55" i="29" s="1"/>
  <c r="V53" i="6"/>
  <c r="N53" i="6"/>
  <c r="F53" i="6"/>
  <c r="T52" i="6"/>
  <c r="L52" i="6"/>
  <c r="D52" i="6"/>
  <c r="V51" i="6"/>
  <c r="K51" i="6"/>
  <c r="F51" i="6"/>
  <c r="U50" i="6"/>
  <c r="I50" i="6"/>
  <c r="D50" i="6"/>
  <c r="S49" i="6"/>
  <c r="G49" i="6"/>
  <c r="L47" i="6"/>
  <c r="F47" i="6"/>
  <c r="S46" i="6"/>
  <c r="K46" i="6"/>
  <c r="D46" i="6"/>
  <c r="J45" i="6"/>
  <c r="Q44" i="6"/>
  <c r="H41" i="6"/>
  <c r="C42" i="29" s="1"/>
  <c r="F40" i="6"/>
  <c r="T58" i="6"/>
  <c r="O58" i="6"/>
  <c r="I58" i="6"/>
  <c r="C58" i="6"/>
  <c r="B59" i="29" s="1"/>
  <c r="R57" i="6"/>
  <c r="E58" i="29" s="1"/>
  <c r="M57" i="6"/>
  <c r="D58" i="29" s="1"/>
  <c r="G57" i="6"/>
  <c r="U56" i="6"/>
  <c r="M56" i="6"/>
  <c r="D57" i="29" s="1"/>
  <c r="E56" i="6"/>
  <c r="W55" i="6"/>
  <c r="F56" i="29" s="1"/>
  <c r="O55" i="6"/>
  <c r="G55" i="6"/>
  <c r="W54" i="6"/>
  <c r="F55" i="29" s="1"/>
  <c r="O54" i="6"/>
  <c r="G54" i="6"/>
  <c r="U53" i="6"/>
  <c r="M53" i="6"/>
  <c r="D54" i="29" s="1"/>
  <c r="E53" i="6"/>
  <c r="S52" i="6"/>
  <c r="K52" i="6"/>
  <c r="C52" i="6"/>
  <c r="B53" i="29" s="1"/>
  <c r="Q51" i="6"/>
  <c r="J51" i="6"/>
  <c r="E51" i="6"/>
  <c r="T50" i="6"/>
  <c r="C50" i="6"/>
  <c r="B51" i="29" s="1"/>
  <c r="R49" i="6"/>
  <c r="E50" i="29" s="1"/>
  <c r="Q47" i="6"/>
  <c r="K47" i="6"/>
  <c r="R46" i="6"/>
  <c r="E47" i="29" s="1"/>
  <c r="C46" i="6"/>
  <c r="P45" i="6"/>
  <c r="I45" i="6"/>
  <c r="M43" i="6"/>
  <c r="D44" i="29" s="1"/>
  <c r="M42" i="6"/>
  <c r="D43" i="29" s="1"/>
  <c r="G41" i="6"/>
  <c r="E40" i="6"/>
  <c r="W39" i="6"/>
  <c r="F40" i="29" s="1"/>
  <c r="Q39" i="6"/>
  <c r="E39" i="6"/>
  <c r="O46" i="6"/>
  <c r="I46" i="6"/>
  <c r="R45" i="6"/>
  <c r="E46" i="29" s="1"/>
  <c r="K45" i="6"/>
  <c r="E45" i="6"/>
  <c r="W44" i="6"/>
  <c r="F45" i="29" s="1"/>
  <c r="P44" i="6"/>
  <c r="I44" i="6"/>
  <c r="C44" i="6"/>
  <c r="B45" i="29" s="1"/>
  <c r="V43" i="6"/>
  <c r="O43" i="6"/>
  <c r="I43" i="6"/>
  <c r="V42" i="6"/>
  <c r="O42" i="6"/>
  <c r="I42" i="6"/>
  <c r="R41" i="6"/>
  <c r="E42" i="29" s="1"/>
  <c r="L41" i="6"/>
  <c r="F41" i="6"/>
  <c r="V40" i="6"/>
  <c r="P40" i="6"/>
  <c r="J40" i="6"/>
  <c r="D40" i="6"/>
  <c r="V38" i="6"/>
  <c r="N38" i="6"/>
  <c r="N37" i="6"/>
  <c r="W36" i="6"/>
  <c r="F37" i="29" s="1"/>
  <c r="P36" i="6"/>
  <c r="I36" i="6"/>
  <c r="W35" i="6"/>
  <c r="F36" i="29" s="1"/>
  <c r="P35" i="6"/>
  <c r="D35" i="6"/>
  <c r="P47" i="6"/>
  <c r="E47" i="6"/>
  <c r="U46" i="6"/>
  <c r="Q45" i="6"/>
  <c r="D45" i="6"/>
  <c r="O44" i="6"/>
  <c r="H43" i="6"/>
  <c r="C44" i="29" s="1"/>
  <c r="U42" i="6"/>
  <c r="N42" i="6"/>
  <c r="H42" i="6"/>
  <c r="C43" i="29" s="1"/>
  <c r="W41" i="6"/>
  <c r="F42" i="29" s="1"/>
  <c r="U40" i="6"/>
  <c r="C39" i="6"/>
  <c r="B40" i="29" s="1"/>
  <c r="U38" i="6"/>
  <c r="M38" i="6"/>
  <c r="D39" i="29" s="1"/>
  <c r="F38" i="6"/>
  <c r="T37" i="6"/>
  <c r="G37" i="6"/>
  <c r="V36" i="6"/>
  <c r="O36" i="6"/>
  <c r="H36" i="6"/>
  <c r="C37" i="29" s="1"/>
  <c r="V35" i="6"/>
  <c r="C35" i="6"/>
  <c r="B36" i="29" s="1"/>
  <c r="C45" i="6"/>
  <c r="N44" i="6"/>
  <c r="U43" i="6"/>
  <c r="N43" i="6"/>
  <c r="G43" i="6"/>
  <c r="G42" i="6"/>
  <c r="V41" i="6"/>
  <c r="T40" i="6"/>
  <c r="U39" i="6"/>
  <c r="P39" i="6"/>
  <c r="G39" i="6"/>
  <c r="T38" i="6"/>
  <c r="L38" i="6"/>
  <c r="E38" i="6"/>
  <c r="S37" i="6"/>
  <c r="F37" i="6"/>
  <c r="U36" i="6"/>
  <c r="G36" i="6"/>
  <c r="U35" i="6"/>
  <c r="O35" i="6"/>
  <c r="I35" i="6"/>
  <c r="T43" i="6"/>
  <c r="F42" i="6"/>
  <c r="U41" i="6"/>
  <c r="P41" i="6"/>
  <c r="J41" i="6"/>
  <c r="S40" i="6"/>
  <c r="N40" i="6"/>
  <c r="H40" i="6"/>
  <c r="C41" i="29" s="1"/>
  <c r="T39" i="6"/>
  <c r="K39" i="6"/>
  <c r="F39" i="6"/>
  <c r="S38" i="6"/>
  <c r="K38" i="6"/>
  <c r="D38" i="6"/>
  <c r="R37" i="6"/>
  <c r="E38" i="29" s="1"/>
  <c r="L37" i="6"/>
  <c r="E37" i="6"/>
  <c r="T36" i="6"/>
  <c r="N36" i="6"/>
  <c r="F36" i="6"/>
  <c r="M35" i="6"/>
  <c r="D36" i="29" s="1"/>
  <c r="T35" i="6"/>
  <c r="N35" i="6"/>
  <c r="H35" i="6"/>
  <c r="C36" i="29" s="1"/>
  <c r="S42" i="6"/>
  <c r="L42" i="6"/>
  <c r="E42" i="6"/>
  <c r="T41" i="6"/>
  <c r="O41" i="6"/>
  <c r="I41" i="6"/>
  <c r="M40" i="6"/>
  <c r="D41" i="29" s="1"/>
  <c r="G40" i="6"/>
  <c r="O39" i="6"/>
  <c r="R38" i="6"/>
  <c r="E39" i="29" s="1"/>
  <c r="J38" i="6"/>
  <c r="C38" i="6"/>
  <c r="Q37" i="6"/>
  <c r="K37" i="6"/>
  <c r="M36" i="6"/>
  <c r="D37" i="29" s="1"/>
  <c r="E36" i="6"/>
  <c r="S35" i="6"/>
  <c r="S44" i="6"/>
  <c r="K44" i="6"/>
  <c r="R43" i="6"/>
  <c r="E44" i="29" s="1"/>
  <c r="L43" i="6"/>
  <c r="E43" i="6"/>
  <c r="R42" i="6"/>
  <c r="E43" i="29" s="1"/>
  <c r="N41" i="6"/>
  <c r="C41" i="6"/>
  <c r="B42" i="29" s="1"/>
  <c r="L40" i="6"/>
  <c r="S39" i="6"/>
  <c r="Q38" i="6"/>
  <c r="I38" i="6"/>
  <c r="W37" i="6"/>
  <c r="F38" i="29" s="1"/>
  <c r="D37" i="6"/>
  <c r="L36" i="6"/>
  <c r="D36" i="6"/>
  <c r="R35" i="6"/>
  <c r="E36" i="29" s="1"/>
  <c r="G35" i="6"/>
  <c r="R139" i="21"/>
  <c r="Q14" i="26" s="1"/>
  <c r="X47" i="6" l="1"/>
  <c r="G48" i="29" s="1"/>
  <c r="B48" i="29"/>
  <c r="X107" i="6"/>
  <c r="G108" i="29" s="1"/>
  <c r="B108" i="29"/>
  <c r="X114" i="6"/>
  <c r="G115" i="29" s="1"/>
  <c r="B115" i="29"/>
  <c r="X11" i="6"/>
  <c r="G12" i="29" s="1"/>
  <c r="C12" i="29"/>
  <c r="X115" i="6"/>
  <c r="G116" i="29" s="1"/>
  <c r="B116" i="29"/>
  <c r="X45" i="6"/>
  <c r="G46" i="29" s="1"/>
  <c r="B46" i="29"/>
  <c r="X46" i="6"/>
  <c r="G47" i="29" s="1"/>
  <c r="B47" i="29"/>
  <c r="X25" i="6"/>
  <c r="G26" i="29" s="1"/>
  <c r="C26" i="29"/>
  <c r="X38" i="6"/>
  <c r="G39" i="29" s="1"/>
  <c r="B39" i="29"/>
  <c r="X14" i="6"/>
  <c r="G15" i="29" s="1"/>
  <c r="B15" i="29"/>
  <c r="X49" i="6"/>
  <c r="G50" i="29" s="1"/>
  <c r="B50" i="29"/>
  <c r="X98" i="6"/>
  <c r="G99" i="29" s="1"/>
  <c r="C99" i="29"/>
  <c r="X110" i="6"/>
  <c r="G111" i="29" s="1"/>
  <c r="F111" i="29"/>
  <c r="W55" i="21" a="1"/>
  <c r="W55" i="21" s="1"/>
  <c r="X57" i="6"/>
  <c r="G58" i="29" s="1"/>
  <c r="B58" i="29"/>
  <c r="X106" i="6"/>
  <c r="G107" i="29" s="1"/>
  <c r="B107" i="29"/>
  <c r="X43" i="6"/>
  <c r="G44" i="29" s="1"/>
  <c r="B44" i="29"/>
  <c r="X100" i="6"/>
  <c r="G101" i="29" s="1"/>
  <c r="F101" i="29"/>
  <c r="R167" i="21" a="1"/>
  <c r="R167" i="21" s="1"/>
  <c r="X69" i="6"/>
  <c r="G70" i="29" s="1"/>
  <c r="C70" i="29"/>
  <c r="X81" i="6"/>
  <c r="G82" i="29" s="1"/>
  <c r="F82" i="29"/>
  <c r="X78" i="6"/>
  <c r="G79" i="29" s="1"/>
  <c r="B79" i="29"/>
  <c r="X84" i="6"/>
  <c r="G85" i="29" s="1"/>
  <c r="B85" i="29"/>
  <c r="X83" i="6"/>
  <c r="G84" i="29" s="1"/>
  <c r="C84" i="29"/>
  <c r="W16" i="7"/>
  <c r="G17" i="28" s="1"/>
  <c r="F17" i="28"/>
  <c r="E6" i="28"/>
  <c r="F10" i="28"/>
  <c r="D8" i="28"/>
  <c r="E5" i="28"/>
  <c r="F8" i="28"/>
  <c r="E10" i="28"/>
  <c r="D10" i="28"/>
  <c r="F6" i="28"/>
  <c r="B9" i="28"/>
  <c r="B6" i="28"/>
  <c r="D5" i="28"/>
  <c r="E7" i="28"/>
  <c r="F9" i="28"/>
  <c r="D6" i="28"/>
  <c r="D7" i="28"/>
  <c r="C8" i="28"/>
  <c r="B10" i="28"/>
  <c r="C5" i="28"/>
  <c r="F7" i="28"/>
  <c r="B8" i="28"/>
  <c r="B7" i="28"/>
  <c r="E9" i="28"/>
  <c r="C6" i="28"/>
  <c r="C7" i="28"/>
  <c r="D9" i="28"/>
  <c r="E8" i="28"/>
  <c r="C9" i="28"/>
  <c r="C10" i="28"/>
  <c r="F5" i="28"/>
  <c r="B5" i="28"/>
  <c r="W18" i="7"/>
  <c r="G19" i="28" s="1"/>
  <c r="X40" i="6"/>
  <c r="G41" i="29" s="1"/>
  <c r="X24" i="6"/>
  <c r="G25" i="29" s="1"/>
  <c r="X116" i="6"/>
  <c r="G117" i="29" s="1"/>
  <c r="X111" i="6"/>
  <c r="G112" i="29" s="1"/>
  <c r="X112" i="6"/>
  <c r="G113" i="29" s="1"/>
  <c r="X99" i="6"/>
  <c r="G100" i="29" s="1"/>
  <c r="X86" i="6"/>
  <c r="G87" i="29" s="1"/>
  <c r="X87" i="6"/>
  <c r="G88" i="29" s="1"/>
  <c r="X85" i="6"/>
  <c r="G86" i="29" s="1"/>
  <c r="X64" i="6"/>
  <c r="G65" i="29" s="1"/>
  <c r="X42" i="6"/>
  <c r="G43" i="29" s="1"/>
  <c r="X34" i="6"/>
  <c r="G35" i="29" s="1"/>
  <c r="X48" i="6"/>
  <c r="G49" i="29" s="1"/>
  <c r="X15" i="6"/>
  <c r="G16" i="29" s="1"/>
  <c r="X18" i="6"/>
  <c r="G19" i="29" s="1"/>
  <c r="X16" i="6"/>
  <c r="G17" i="29" s="1"/>
  <c r="X23" i="6"/>
  <c r="G24" i="29" s="1"/>
  <c r="X20" i="6"/>
  <c r="G21" i="29" s="1"/>
  <c r="W37" i="7"/>
  <c r="G38" i="28" s="1"/>
  <c r="W15" i="7"/>
  <c r="G16" i="28" s="1"/>
  <c r="W27" i="7"/>
  <c r="G28" i="28" s="1"/>
  <c r="W35" i="7"/>
  <c r="G36" i="28" s="1"/>
  <c r="X113" i="6"/>
  <c r="G114" i="29" s="1"/>
  <c r="W39" i="7"/>
  <c r="G40" i="28" s="1"/>
  <c r="X109" i="6"/>
  <c r="G110" i="29" s="1"/>
  <c r="X108" i="6"/>
  <c r="G109" i="29" s="1"/>
  <c r="X94" i="6"/>
  <c r="G95" i="29" s="1"/>
  <c r="W38" i="7"/>
  <c r="G39" i="28" s="1"/>
  <c r="X95" i="6"/>
  <c r="G96" i="29" s="1"/>
  <c r="X92" i="6"/>
  <c r="G93" i="29" s="1"/>
  <c r="X104" i="6"/>
  <c r="G105" i="29" s="1"/>
  <c r="X97" i="6"/>
  <c r="G98" i="29" s="1"/>
  <c r="X103" i="6"/>
  <c r="G104" i="29" s="1"/>
  <c r="X93" i="6"/>
  <c r="G94" i="29" s="1"/>
  <c r="W34" i="7"/>
  <c r="G35" i="28" s="1"/>
  <c r="X102" i="6"/>
  <c r="G103" i="29" s="1"/>
  <c r="X96" i="6"/>
  <c r="G97" i="29" s="1"/>
  <c r="X105" i="6"/>
  <c r="G106" i="29" s="1"/>
  <c r="W36" i="7"/>
  <c r="G37" i="28" s="1"/>
  <c r="X101" i="6"/>
  <c r="G102" i="29" s="1"/>
  <c r="X58" i="6"/>
  <c r="G59" i="29" s="1"/>
  <c r="X52" i="6"/>
  <c r="G53" i="29" s="1"/>
  <c r="X41" i="6"/>
  <c r="G42" i="29" s="1"/>
  <c r="X39" i="6"/>
  <c r="G40" i="29" s="1"/>
  <c r="X79" i="6"/>
  <c r="G80" i="29" s="1"/>
  <c r="X71" i="6"/>
  <c r="G72" i="29" s="1"/>
  <c r="X63" i="6"/>
  <c r="G64" i="29" s="1"/>
  <c r="W26" i="7"/>
  <c r="G27" i="28" s="1"/>
  <c r="W29" i="7"/>
  <c r="G30" i="28" s="1"/>
  <c r="X75" i="6"/>
  <c r="G76" i="29" s="1"/>
  <c r="X73" i="6"/>
  <c r="G74" i="29" s="1"/>
  <c r="X76" i="6"/>
  <c r="G77" i="29" s="1"/>
  <c r="W28" i="7"/>
  <c r="G29" i="28" s="1"/>
  <c r="X66" i="6"/>
  <c r="G67" i="29" s="1"/>
  <c r="X82" i="6"/>
  <c r="G83" i="29" s="1"/>
  <c r="X80" i="6"/>
  <c r="G81" i="29" s="1"/>
  <c r="W25" i="7"/>
  <c r="G26" i="28" s="1"/>
  <c r="X68" i="6"/>
  <c r="G69" i="29" s="1"/>
  <c r="X67" i="6"/>
  <c r="G68" i="29" s="1"/>
  <c r="X65" i="6"/>
  <c r="G66" i="29" s="1"/>
  <c r="X70" i="6"/>
  <c r="G71" i="29" s="1"/>
  <c r="W24" i="7"/>
  <c r="G25" i="28" s="1"/>
  <c r="X77" i="6"/>
  <c r="G78" i="29" s="1"/>
  <c r="X74" i="6"/>
  <c r="G75" i="29" s="1"/>
  <c r="X72" i="6"/>
  <c r="G73" i="29" s="1"/>
  <c r="W14" i="7"/>
  <c r="G15" i="28" s="1"/>
  <c r="X35" i="6"/>
  <c r="G36" i="29" s="1"/>
  <c r="X36" i="6"/>
  <c r="G37" i="29" s="1"/>
  <c r="X56" i="6"/>
  <c r="G57" i="29" s="1"/>
  <c r="X44" i="6"/>
  <c r="G45" i="29" s="1"/>
  <c r="X53" i="6"/>
  <c r="G54" i="29" s="1"/>
  <c r="X50" i="6"/>
  <c r="G51" i="29" s="1"/>
  <c r="X54" i="6"/>
  <c r="G55" i="29" s="1"/>
  <c r="X55" i="6"/>
  <c r="G56" i="29" s="1"/>
  <c r="X51" i="6"/>
  <c r="G52" i="29" s="1"/>
  <c r="X37" i="6"/>
  <c r="G38" i="29" s="1"/>
  <c r="W17" i="7"/>
  <c r="G18" i="28" s="1"/>
  <c r="W19" i="7"/>
  <c r="G20" i="28" s="1"/>
  <c r="W7" i="7"/>
  <c r="X5" i="6"/>
  <c r="G6" i="29" s="1"/>
  <c r="X8" i="6"/>
  <c r="G9" i="29" s="1"/>
  <c r="X7" i="6"/>
  <c r="G8" i="29" s="1"/>
  <c r="X17" i="6"/>
  <c r="G18" i="29" s="1"/>
  <c r="X19" i="6"/>
  <c r="G20" i="29" s="1"/>
  <c r="X26" i="6"/>
  <c r="G27" i="29" s="1"/>
  <c r="X9" i="6"/>
  <c r="G10" i="29" s="1"/>
  <c r="X21" i="6"/>
  <c r="G22" i="29" s="1"/>
  <c r="X27" i="6"/>
  <c r="G28" i="29" s="1"/>
  <c r="X28" i="6"/>
  <c r="G29" i="29" s="1"/>
  <c r="X6" i="6"/>
  <c r="G7" i="29" s="1"/>
  <c r="X13" i="6"/>
  <c r="G14" i="29" s="1"/>
  <c r="X12" i="6"/>
  <c r="G13" i="29" s="1"/>
  <c r="X29" i="6"/>
  <c r="G30" i="29" s="1"/>
  <c r="X22" i="6"/>
  <c r="G23" i="29" s="1"/>
  <c r="X10" i="6"/>
  <c r="G11" i="29" s="1"/>
  <c r="W6" i="7"/>
  <c r="W8" i="7"/>
  <c r="W5" i="7"/>
  <c r="W9" i="7"/>
  <c r="W4" i="7"/>
  <c r="G6" i="28" l="1"/>
  <c r="G9" i="28"/>
  <c r="G5" i="28"/>
  <c r="G7" i="28"/>
  <c r="G10" i="28"/>
  <c r="G8" i="28"/>
  <c r="X59" i="6"/>
  <c r="X30" i="6"/>
  <c r="W20" i="7"/>
  <c r="E2" i="11"/>
  <c r="D6" i="26" s="1"/>
  <c r="C2" i="11"/>
  <c r="B6" i="26" s="1"/>
  <c r="P2" i="11"/>
  <c r="O6" i="26" s="1"/>
  <c r="H2" i="11"/>
  <c r="G6" i="26" s="1"/>
  <c r="W2" i="11"/>
  <c r="V6" i="26" s="1"/>
  <c r="O2" i="11"/>
  <c r="N6" i="26" s="1"/>
  <c r="G2" i="11"/>
  <c r="F6" i="26" s="1"/>
  <c r="R2" i="11"/>
  <c r="Q6" i="26" s="1"/>
  <c r="J2" i="11"/>
  <c r="I6" i="26" s="1"/>
  <c r="U2" i="11"/>
  <c r="T6" i="26" s="1"/>
  <c r="M2" i="11"/>
  <c r="L6" i="26" s="1"/>
  <c r="T2" i="11"/>
  <c r="S6" i="26" s="1"/>
  <c r="L2" i="11"/>
  <c r="K6" i="26" s="1"/>
  <c r="D2" i="11"/>
  <c r="C6" i="26" s="1"/>
  <c r="S2" i="11"/>
  <c r="R6" i="26" s="1"/>
  <c r="K2" i="11"/>
  <c r="J6" i="26" s="1"/>
  <c r="V2" i="11"/>
  <c r="U6" i="26" s="1"/>
  <c r="N2" i="11"/>
  <c r="M6" i="26" s="1"/>
  <c r="F2" i="11"/>
  <c r="E6" i="26" s="1"/>
  <c r="Q2" i="11"/>
  <c r="P6" i="26" s="1"/>
  <c r="I2" i="11"/>
  <c r="H6" i="26" s="1"/>
  <c r="X2" i="11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<sst xmlns="http://schemas.openxmlformats.org/spreadsheetml/2006/main" count="3439" uniqueCount="127">
  <si>
    <t>Summe von Preis</t>
  </si>
  <si>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</si>
  <si>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</si>
  <si>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</si>
  <si>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</si>
  <si>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</si>
  <si>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</si>
  <si>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</si>
  <si>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</si>
  <si>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</si>
  <si>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</si>
  <si>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</si>
  <si>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</si>
  <si>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</si>
  <si>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</si>
  <si>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</si>
  <si>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</si>
  <si>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</si>
  <si>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</si>
  <si>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</si>
  <si>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</si>
  <si>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</si>
  <si>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</si>
  <si>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</si>
  <si>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</si>
  <si>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</si>
  <si>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</si>
  <si>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</si>
  <si>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</si>
  <si>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</si>
  <si>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</si>
  <si>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</si>
  <si>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</si>
  <si>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</si>
  <si>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</si>
  <si>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</si>
  <si>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</si>
  <si>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</si>
  <si>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</si>
  <si>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</si>
  <si>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</si>
  <si>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</si>
  <si>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</si>
  <si>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</si>
  <si>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</si>
  <si>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</si>
  <si>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</si>
  <si>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</si>
  <si>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</si>
  <si>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</si>
  <si>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</si>
  <si>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</si>
  <si>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</si>
  <si>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</si>
  <si>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</si>
  <si>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Scenario 1</t>
  </si>
  <si>
    <t>Hydro</t>
  </si>
  <si>
    <t>Norwegen</t>
  </si>
  <si>
    <t>Weighted Prices: Price * Number of issues GoOs</t>
  </si>
  <si>
    <t>Scenario 2</t>
  </si>
  <si>
    <t>Scenario 3</t>
  </si>
  <si>
    <t>Scenario 4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</si>
  <si>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</si>
  <si>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</si>
  <si>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</si>
  <si>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</si>
  <si>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</si>
  <si>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</si>
  <si>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</si>
  <si>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</si>
  <si>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</si>
  <si>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</si>
  <si>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</si>
  <si>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</si>
  <si>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</si>
  <si>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</si>
  <si>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</si>
  <si>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</si>
  <si>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</si>
  <si>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</si>
  <si>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</si>
  <si>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</si>
  <si>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</si>
  <si>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</si>
  <si>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</si>
  <si>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</si>
  <si>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Scenario 1 - Max Prices</t>
  </si>
  <si>
    <t>Corresponding Technologies with highest prices</t>
  </si>
  <si>
    <t>Scenario 2 - Max Prices</t>
  </si>
  <si>
    <t>Scenario 3 - Max Prices</t>
  </si>
  <si>
    <t>Scenario 4 - Max Prices</t>
  </si>
  <si>
    <t>Scenario 4 - Min Prices</t>
  </si>
  <si>
    <t>Scenario 3 - Min Prices</t>
  </si>
  <si>
    <t>Scenario 2 - Min Prices</t>
  </si>
  <si>
    <t>Scenario 1 - Min Prices</t>
  </si>
  <si>
    <t>Max prices</t>
  </si>
  <si>
    <t>Weighted average prices</t>
  </si>
  <si>
    <t>Min prices</t>
  </si>
  <si>
    <t>Summe</t>
  </si>
  <si>
    <t>CAGR</t>
  </si>
  <si>
    <t>CAGR (2020-2040)</t>
  </si>
  <si>
    <t>CAGR (2020 - 2040) / or 2025 - 2040</t>
  </si>
  <si>
    <t>AT</t>
  </si>
  <si>
    <t>ET</t>
  </si>
  <si>
    <t>BE</t>
  </si>
  <si>
    <t>HR</t>
  </si>
  <si>
    <t>CY</t>
  </si>
  <si>
    <t>CZ</t>
  </si>
  <si>
    <t>DK</t>
  </si>
  <si>
    <t>FI</t>
  </si>
  <si>
    <t>FR</t>
  </si>
  <si>
    <t>DE</t>
  </si>
  <si>
    <t>GR</t>
  </si>
  <si>
    <t>IC</t>
  </si>
  <si>
    <t>IT</t>
  </si>
  <si>
    <t>IE</t>
  </si>
  <si>
    <t>SE</t>
  </si>
  <si>
    <t>LI</t>
  </si>
  <si>
    <t>LU</t>
  </si>
  <si>
    <t>NL</t>
  </si>
  <si>
    <t>NO</t>
  </si>
  <si>
    <t>PO</t>
  </si>
  <si>
    <t>SK</t>
  </si>
  <si>
    <t>SL</t>
  </si>
  <si>
    <t>ES</t>
  </si>
  <si>
    <t>SW</t>
  </si>
  <si>
    <t>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</si>
</sst>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9">
    <xf numFmtId="0" fontId="0" fillId="0" borderId="0" xfId="0"/>
    <xf numFmtId="0" fontId="3" fillId="0" borderId="1" xfId="1" applyBorder="1"/>
    <xf numFmtId="0" fontId="3" fillId="0" borderId="2" xfId="1" applyBorder="1"/>
    <xf numFmtId="0" fontId="3" fillId="0" borderId="3" xfId="1" applyBorder="1"/>
    <xf numFmtId="0" fontId="3" fillId="0" borderId="0" xfId="1"/>
    <xf numFmtId="0" fontId="3" fillId="0" borderId="4" xfId="1" applyBorder="1"/>
    <xf numFmtId="0" fontId="3" fillId="0" borderId="1" xfId="1" applyNumberFormat="1" applyBorder="1"/>
    <xf numFmtId="0" fontId="3" fillId="0" borderId="4" xfId="1" applyNumberFormat="1" applyBorder="1"/>
    <xf numFmtId="0" fontId="3" fillId="0" borderId="5" xfId="1" applyBorder="1"/>
    <xf numFmtId="0" fontId="3" fillId="0" borderId="6" xfId="1" applyBorder="1"/>
    <xf numFmtId="0" fontId="3" fillId="0" borderId="6" xfId="1" applyNumberFormat="1" applyBorder="1"/>
    <xf numFmtId="0" fontId="3" fillId="0" borderId="0" xfId="1" applyNumberFormat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3" fillId="0" borderId="9" xfId="1" applyBorder="1"/>
    <xf numFmtId="0" fontId="3" fillId="0" borderId="9" xfId="1" applyNumberFormat="1" applyBorder="1"/>
    <xf numFmtId="0" fontId="3" fillId="0" borderId="10" xfId="1" applyNumberFormat="1" applyBorder="1"/>
    <xf numFmtId="0" fontId="3" fillId="0" borderId="12" xfId="1" applyBorder="1"/>
    <xf numFmtId="0" fontId="3" fillId="0" borderId="13" xfId="1" applyBorder="1"/>
    <xf numFmtId="0" fontId="3" fillId="0" borderId="13" xfId="1" applyNumberFormat="1" applyBorder="1"/>
    <xf numFmtId="0" fontId="3" fillId="0" borderId="14" xfId="1" applyNumberFormat="1" applyBorder="1"/>
    <xf numFmtId="0" fontId="3" fillId="0" borderId="15" xfId="1" applyNumberFormat="1" applyBorder="1"/>
    <xf numFmtId="0" fontId="3" fillId="0" borderId="7" xfId="1" applyBorder="1"/>
    <xf numFmtId="0" fontId="3" fillId="0" borderId="7" xfId="1" applyNumberFormat="1" applyBorder="1"/>
    <xf numFmtId="0" fontId="3" fillId="0" borderId="8" xfId="1" applyNumberFormat="1" applyBorder="1"/>
    <xf numFmtId="0" fontId="3" fillId="0" borderId="11" xfId="1" applyNumberFormat="1" applyBorder="1"/>
    <xf numFmtId="0" fontId="4" fillId="2" borderId="0" xfId="0" applyFont="1" applyFill="1"/>
    <xf numFmtId="0" fontId="5" fillId="0" borderId="0" xfId="0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9" xfId="0" applyBorder="1"/>
    <xf numFmtId="0" fontId="0" fillId="0" borderId="9" xfId="0" applyNumberFormat="1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10" xfId="0" applyNumberFormat="1" applyBorder="1"/>
    <xf numFmtId="0" fontId="0" fillId="0" borderId="12" xfId="0" applyBorder="1"/>
    <xf numFmtId="0" fontId="0" fillId="0" borderId="13" xfId="0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0" xfId="0" applyAlignment="1">
      <alignment horizontal="left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'Scenario 1_issuedGoos'!$C$3:$W$3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'Scenario 1_issuedGoos'!$C$2:$W$2</c:f>
              <c:numCache>
                <c:formatCode>General</c:formatCode>
                <c:ptCount val="21"/>
                <c:pt idx="0">
                  <c:v>620907851.06625056</c:v>
                </c:pt>
                <c:pt idx="1">
                  <c:v>683116818.09979939</c:v>
                </c:pt>
                <c:pt idx="2">
                  <c:v>744384042.51764655</c:v>
                </c:pt>
                <c:pt idx="3">
                  <c:v>805401306.22176981</c:v>
                </c:pt>
                <c:pt idx="4">
                  <c:v>868590828.11992013</c:v>
                </c:pt>
                <c:pt idx="5">
                  <c:v>931848372.08094382</c:v>
                </c:pt>
                <c:pt idx="6">
                  <c:v>985629906.86924136</c:v>
                </c:pt>
                <c:pt idx="7">
                  <c:v>1041359119.078801</c:v>
                </c:pt>
                <c:pt idx="8">
                  <c:v>1097788277.2759838</c:v>
                </c:pt>
                <c:pt idx="9">
                  <c:v>1148511337.0082223</c:v>
                </c:pt>
                <c:pt idx="10">
                  <c:v>1204050787.0112202</c:v>
                </c:pt>
                <c:pt idx="11">
                  <c:v>1248582867.5083568</c:v>
                </c:pt>
                <c:pt idx="12">
                  <c:v>1289363347.4573522</c:v>
                </c:pt>
                <c:pt idx="13">
                  <c:v>1329256479.1435883</c:v>
                </c:pt>
                <c:pt idx="14">
                  <c:v>1371374347.5819438</c:v>
                </c:pt>
                <c:pt idx="15">
                  <c:v>1414485916.9627125</c:v>
                </c:pt>
                <c:pt idx="16">
                  <c:v>1456454772.5560861</c:v>
                </c:pt>
                <c:pt idx="17">
                  <c:v>1500257086.8817055</c:v>
                </c:pt>
                <c:pt idx="18">
                  <c:v>1544237338.8265746</c:v>
                </c:pt>
                <c:pt idx="19">
                  <c:v>1589562463.5102451</c:v>
                </c:pt>
                <c:pt idx="20">
                  <c:v>1626007249.0337567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4-4759-8452-C0A26EB6E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567903"/>
        <c:axId val="337583551"/>
      </c:barChart>
      <c:catAx>
        <c:axId val="1355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7583551"/>
        <c:crosses val="autoZero"/>
        <c:auto val="1"/>
        <c:lblAlgn val="ctr"/>
        <c:lblOffset val="100"/>
        <c:noMultiLvlLbl val="0"/>
      </c:catAx>
      <c:valAx>
        <c:axId val="33758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56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'Scenario 2_issuedGoos'!$C$3:$W$3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'Scenario 2_issuedGoos'!$C$2:$W$2</c:f>
              <c:numCache>
                <c:formatCode>General</c:formatCode>
                <c:ptCount val="21"/>
                <c:pt idx="0">
                  <c:v>631666954.4379338</c:v>
                </c:pt>
                <c:pt idx="1">
                  <c:v>705315247.94318414</c:v>
                </c:pt>
                <c:pt idx="2">
                  <c:v>778535326.66489315</c:v>
                </c:pt>
                <c:pt idx="3">
                  <c:v>851932510.50798237</c:v>
                </c:pt>
                <c:pt idx="4">
                  <c:v>928017037.04402757</c:v>
                </c:pt>
                <c:pt idx="5">
                  <c:v>1012281680.0346804</c:v>
                </c:pt>
                <c:pt idx="6">
                  <c:v>1093077492.6977789</c:v>
                </c:pt>
                <c:pt idx="7">
                  <c:v>1176646986.6222868</c:v>
                </c:pt>
                <c:pt idx="8">
                  <c:v>1261626403.4437714</c:v>
                </c:pt>
                <c:pt idx="9">
                  <c:v>1340596524.5909073</c:v>
                </c:pt>
                <c:pt idx="10">
                  <c:v>1425571118.1474998</c:v>
                </c:pt>
                <c:pt idx="11">
                  <c:v>1508008204.2630887</c:v>
                </c:pt>
                <c:pt idx="12">
                  <c:v>1586585192.1578608</c:v>
                </c:pt>
                <c:pt idx="13">
                  <c:v>1664580984.8056297</c:v>
                </c:pt>
                <c:pt idx="14">
                  <c:v>1745837857.9036782</c:v>
                </c:pt>
                <c:pt idx="15">
                  <c:v>1828900034.57814</c:v>
                </c:pt>
                <c:pt idx="16">
                  <c:v>1911043786.3109004</c:v>
                </c:pt>
                <c:pt idx="17">
                  <c:v>1996097389.3472369</c:v>
                </c:pt>
                <c:pt idx="18">
                  <c:v>2081946380.648304</c:v>
                </c:pt>
                <c:pt idx="19">
                  <c:v>2170156707.5101318</c:v>
                </c:pt>
                <c:pt idx="20">
                  <c:v>2246900212.942688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B-44D0-A601-50CD89DCE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625487"/>
        <c:axId val="207409183"/>
      </c:barChart>
      <c:catAx>
        <c:axId val="1346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409183"/>
        <c:crosses val="autoZero"/>
        <c:auto val="1"/>
        <c:lblAlgn val="ctr"/>
        <c:lblOffset val="100"/>
        <c:noMultiLvlLbl val="0"/>
      </c:catAx>
      <c:valAx>
        <c:axId val="20740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625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'Scenario 3_issuedGoos'!$C$3:$W$3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'Scenario 3_issuedGoos'!$C$2:$W$2</c:f>
              <c:numCache>
                <c:formatCode>General</c:formatCode>
                <c:ptCount val="21"/>
                <c:pt idx="0">
                  <c:v>303558108.24912673</c:v>
                </c:pt>
                <c:pt idx="1">
                  <c:v>339990434.65474898</c:v>
                </c:pt>
                <c:pt idx="2">
                  <c:v>379307019.39171112</c:v>
                </c:pt>
                <c:pt idx="3">
                  <c:v>421705316.40475214</c:v>
                </c:pt>
                <c:pt idx="4">
                  <c:v>467395092.66495419</c:v>
                </c:pt>
                <c:pt idx="5">
                  <c:v>556605330.75271297</c:v>
                </c:pt>
                <c:pt idx="6">
                  <c:v>610472895.01268816</c:v>
                </c:pt>
                <c:pt idx="7">
                  <c:v>668335646.00976992</c:v>
                </c:pt>
                <c:pt idx="8">
                  <c:v>730458436.71757472</c:v>
                </c:pt>
                <c:pt idx="9">
                  <c:v>797122617.44024241</c:v>
                </c:pt>
                <c:pt idx="10">
                  <c:v>826199247.54752946</c:v>
                </c:pt>
                <c:pt idx="11">
                  <c:v>863004835.8646574</c:v>
                </c:pt>
                <c:pt idx="12">
                  <c:v>901364573.68470347</c:v>
                </c:pt>
                <c:pt idx="13">
                  <c:v>938231476.9305439</c:v>
                </c:pt>
                <c:pt idx="14">
                  <c:v>977136950.6506654</c:v>
                </c:pt>
                <c:pt idx="15">
                  <c:v>1010873599.5407261</c:v>
                </c:pt>
                <c:pt idx="16">
                  <c:v>1048417156.507037</c:v>
                </c:pt>
                <c:pt idx="17">
                  <c:v>1087324383.3244781</c:v>
                </c:pt>
                <c:pt idx="18">
                  <c:v>1127681308.8718824</c:v>
                </c:pt>
                <c:pt idx="19">
                  <c:v>1168927373.8050613</c:v>
                </c:pt>
                <c:pt idx="20">
                  <c:v>1212032186.223851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E-45CE-B089-4236948B5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8955071"/>
        <c:axId val="217071247"/>
      </c:barChart>
      <c:catAx>
        <c:axId val="2289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7071247"/>
        <c:crosses val="autoZero"/>
        <c:auto val="1"/>
        <c:lblAlgn val="ctr"/>
        <c:lblOffset val="100"/>
        <c:noMultiLvlLbl val="0"/>
      </c:catAx>
      <c:valAx>
        <c:axId val="21707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895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'Scenario 4_issuedGoos'!$C$3:$W$3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'Scenario 4_issuedGoos'!$C$2:$W$2</c:f>
              <c:numCache>
                <c:formatCode>General</c:formatCode>
                <c:ptCount val="21"/>
                <c:pt idx="0">
                  <c:v>308818357.40113926</c:v>
                </c:pt>
                <c:pt idx="1">
                  <c:v>351038958.34767681</c:v>
                </c:pt>
                <c:pt idx="2">
                  <c:v>396709454.74926829</c:v>
                </c:pt>
                <c:pt idx="3">
                  <c:v>446069401.46782297</c:v>
                </c:pt>
                <c:pt idx="4">
                  <c:v>499373451.65280467</c:v>
                </c:pt>
                <c:pt idx="5">
                  <c:v>607771933.50871372</c:v>
                </c:pt>
                <c:pt idx="6">
                  <c:v>680419166.3760221</c:v>
                </c:pt>
                <c:pt idx="7">
                  <c:v>758811565.79314756</c:v>
                </c:pt>
                <c:pt idx="8">
                  <c:v>843342035.44751549</c:v>
                </c:pt>
                <c:pt idx="9">
                  <c:v>934428406.47891486</c:v>
                </c:pt>
                <c:pt idx="10">
                  <c:v>982796422.10932815</c:v>
                </c:pt>
                <c:pt idx="11">
                  <c:v>1047373232.5378313</c:v>
                </c:pt>
                <c:pt idx="12">
                  <c:v>1114637334.9898574</c:v>
                </c:pt>
                <c:pt idx="13">
                  <c:v>1180877146.9537442</c:v>
                </c:pt>
                <c:pt idx="14">
                  <c:v>1250404451.2895381</c:v>
                </c:pt>
                <c:pt idx="15">
                  <c:v>1314112228.6081948</c:v>
                </c:pt>
                <c:pt idx="16">
                  <c:v>1383301942.3972654</c:v>
                </c:pt>
                <c:pt idx="17">
                  <c:v>1454954019.1588492</c:v>
                </c:pt>
                <c:pt idx="18">
                  <c:v>1529230867.544193</c:v>
                </c:pt>
                <c:pt idx="19">
                  <c:v>1605429977.2656934</c:v>
                </c:pt>
                <c:pt idx="20">
                  <c:v>1684890327.7854376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0-402C-81F6-5AFB6B48A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75791"/>
        <c:axId val="125776047"/>
      </c:barChart>
      <c:catAx>
        <c:axId val="4697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5776047"/>
        <c:crosses val="autoZero"/>
        <c:auto val="1"/>
        <c:lblAlgn val="ctr"/>
        <c:lblOffset val="100"/>
        <c:noMultiLvlLbl val="0"/>
      </c:catAx>
      <c:valAx>
        <c:axId val="1257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97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2.3226657677887159</c:v>
                </c:pt>
                <c:pt idx="1">
                  <c:v>2.3271235651986832</c:v>
                </c:pt>
                <c:pt idx="2">
                  <c:v>2.4755852739592146</c:v>
                </c:pt>
                <c:pt idx="3">
                  <c:v>2.5003395209702259</c:v>
                </c:pt>
                <c:pt idx="4">
                  <c:v>2.5634888563198519</c:v>
                </c:pt>
                <c:pt idx="5">
                  <c:v>2.6723665979626774</c:v>
                </c:pt>
                <c:pt idx="6">
                  <c:v>2.7456868232475982</c:v>
                </c:pt>
                <c:pt idx="7">
                  <c:v>2.754076708648634</c:v>
                </c:pt>
                <c:pt idx="8">
                  <c:v>2.7905947786870859</c:v>
                </c:pt>
                <c:pt idx="9">
                  <c:v>2.8663233300202182</c:v>
                </c:pt>
                <c:pt idx="10">
                  <c:v>2.9584600112968271</c:v>
                </c:pt>
                <c:pt idx="11">
                  <c:v>2.9966905574125362</c:v>
                </c:pt>
                <c:pt idx="12">
                  <c:v>3.4499053687610859</c:v>
                </c:pt>
                <c:pt idx="13">
                  <c:v>4.1041353587196259</c:v>
                </c:pt>
                <c:pt idx="14">
                  <c:v>4.1411971520335973</c:v>
                </c:pt>
                <c:pt idx="15">
                  <c:v>4.2150849282303104</c:v>
                </c:pt>
                <c:pt idx="16">
                  <c:v>4.8763310734321008</c:v>
                </c:pt>
                <c:pt idx="17">
                  <c:v>5.6744996189774968</c:v>
                </c:pt>
                <c:pt idx="18">
                  <c:v>6.0763058720875591</c:v>
                </c:pt>
                <c:pt idx="19">
                  <c:v>6.1324393511024651</c:v>
                </c:pt>
                <c:pt idx="20">
                  <c:v>6.172929857631841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2.3424417319422934</c:v>
                </c:pt>
                <c:pt idx="1">
                  <c:v>2.5593519478314066</c:v>
                </c:pt>
                <c:pt idx="2">
                  <c:v>2.5622664130289468</c:v>
                </c:pt>
                <c:pt idx="3">
                  <c:v>2.6313717981721827</c:v>
                </c:pt>
                <c:pt idx="4">
                  <c:v>2.6585154484316904</c:v>
                </c:pt>
                <c:pt idx="5">
                  <c:v>2.6712173037515377</c:v>
                </c:pt>
                <c:pt idx="6">
                  <c:v>2.6845118523870255</c:v>
                </c:pt>
                <c:pt idx="7">
                  <c:v>2.6985176398843218</c:v>
                </c:pt>
                <c:pt idx="8">
                  <c:v>2.7132100796957372</c:v>
                </c:pt>
                <c:pt idx="9">
                  <c:v>2.8092679596432095</c:v>
                </c:pt>
                <c:pt idx="10">
                  <c:v>2.952270112427847</c:v>
                </c:pt>
                <c:pt idx="11">
                  <c:v>3.023814590349386</c:v>
                </c:pt>
                <c:pt idx="12">
                  <c:v>3.1248086515374323</c:v>
                </c:pt>
                <c:pt idx="13">
                  <c:v>3.2114939484927372</c:v>
                </c:pt>
                <c:pt idx="14">
                  <c:v>3.573641696699001</c:v>
                </c:pt>
                <c:pt idx="15">
                  <c:v>3.6188625159708385</c:v>
                </c:pt>
                <c:pt idx="16">
                  <c:v>3.6947319586366745</c:v>
                </c:pt>
                <c:pt idx="17">
                  <c:v>3.7169317377833422</c:v>
                </c:pt>
                <c:pt idx="18">
                  <c:v>4.3788727813751853</c:v>
                </c:pt>
                <c:pt idx="19">
                  <c:v>4.4062314461734129</c:v>
                </c:pt>
                <c:pt idx="20">
                  <c:v>4.4452022581279955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0.78175447157786271</c:v>
                </c:pt>
                <c:pt idx="1">
                  <c:v>0.79481284330300583</c:v>
                </c:pt>
                <c:pt idx="2">
                  <c:v>0.79615661036373375</c:v>
                </c:pt>
                <c:pt idx="3">
                  <c:v>0.80213040710355776</c:v>
                </c:pt>
                <c:pt idx="4">
                  <c:v>0.95470702736181834</c:v>
                </c:pt>
                <c:pt idx="5">
                  <c:v>1.0288715968686759</c:v>
                </c:pt>
                <c:pt idx="6">
                  <c:v>1.1407245874857339</c:v>
                </c:pt>
                <c:pt idx="7">
                  <c:v>1.4694535328579241</c:v>
                </c:pt>
                <c:pt idx="8">
                  <c:v>1.6568642812916354</c:v>
                </c:pt>
                <c:pt idx="9">
                  <c:v>1.7314215153069901</c:v>
                </c:pt>
                <c:pt idx="10">
                  <c:v>1.7314215153069905</c:v>
                </c:pt>
                <c:pt idx="11">
                  <c:v>1.7314215153069905</c:v>
                </c:pt>
                <c:pt idx="12">
                  <c:v>1.7455837031204813</c:v>
                </c:pt>
                <c:pt idx="13">
                  <c:v>1.7650458570528587</c:v>
                </c:pt>
                <c:pt idx="14">
                  <c:v>1.8956743160239673</c:v>
                </c:pt>
                <c:pt idx="15">
                  <c:v>1.9488920958252423</c:v>
                </c:pt>
                <c:pt idx="16">
                  <c:v>1.9966791179570897</c:v>
                </c:pt>
                <c:pt idx="17">
                  <c:v>2.0379554114917222</c:v>
                </c:pt>
                <c:pt idx="18">
                  <c:v>2.3106388473355932</c:v>
                </c:pt>
                <c:pt idx="19">
                  <c:v>2.3241866710136594</c:v>
                </c:pt>
                <c:pt idx="20">
                  <c:v>2.3382364571130494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1.0889380793405359</c:v>
                </c:pt>
                <c:pt idx="1">
                  <c:v>1.0932778246504944</c:v>
                </c:pt>
                <c:pt idx="2">
                  <c:v>1.1113178772236227</c:v>
                </c:pt>
                <c:pt idx="3">
                  <c:v>1.1113178772236225</c:v>
                </c:pt>
                <c:pt idx="4">
                  <c:v>1.1113178772236225</c:v>
                </c:pt>
                <c:pt idx="5">
                  <c:v>1.1137372047124505</c:v>
                </c:pt>
                <c:pt idx="6">
                  <c:v>1.1138574774471011</c:v>
                </c:pt>
                <c:pt idx="7">
                  <c:v>1.1232634104668742</c:v>
                </c:pt>
                <c:pt idx="8">
                  <c:v>1.236412397998625</c:v>
                </c:pt>
                <c:pt idx="9">
                  <c:v>1.4124521341736822</c:v>
                </c:pt>
                <c:pt idx="10">
                  <c:v>1.4896922189301458</c:v>
                </c:pt>
                <c:pt idx="11">
                  <c:v>1.4902389513924836</c:v>
                </c:pt>
                <c:pt idx="12">
                  <c:v>1.4906502510723616</c:v>
                </c:pt>
                <c:pt idx="13">
                  <c:v>1.5037869755415247</c:v>
                </c:pt>
                <c:pt idx="14">
                  <c:v>1.8413871727757005</c:v>
                </c:pt>
                <c:pt idx="15">
                  <c:v>2.5399735585870773</c:v>
                </c:pt>
                <c:pt idx="16">
                  <c:v>2.7076894835215786</c:v>
                </c:pt>
                <c:pt idx="17">
                  <c:v>3.0048402001867824</c:v>
                </c:pt>
                <c:pt idx="18">
                  <c:v>3.1718438222322982</c:v>
                </c:pt>
                <c:pt idx="19">
                  <c:v>3.2038830384278096</c:v>
                </c:pt>
                <c:pt idx="20">
                  <c:v>3.203907899061476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0.63657460190687709</c:v>
                </c:pt>
                <c:pt idx="1">
                  <c:v>0.68177977815622492</c:v>
                </c:pt>
                <c:pt idx="2">
                  <c:v>0.72557222431353019</c:v>
                </c:pt>
                <c:pt idx="3">
                  <c:v>0.80407345152690446</c:v>
                </c:pt>
                <c:pt idx="4">
                  <c:v>0.84605553567755432</c:v>
                </c:pt>
                <c:pt idx="5">
                  <c:v>0.90703119473182903</c:v>
                </c:pt>
                <c:pt idx="6">
                  <c:v>0.99461479971925293</c:v>
                </c:pt>
                <c:pt idx="7">
                  <c:v>1.0094755412670067</c:v>
                </c:pt>
                <c:pt idx="8">
                  <c:v>1.0703724258515395</c:v>
                </c:pt>
                <c:pt idx="9">
                  <c:v>1.1163357321908454</c:v>
                </c:pt>
                <c:pt idx="10">
                  <c:v>1.1748738129861589</c:v>
                </c:pt>
                <c:pt idx="11">
                  <c:v>1.262006608139993</c:v>
                </c:pt>
                <c:pt idx="12">
                  <c:v>1.3963897868308732</c:v>
                </c:pt>
                <c:pt idx="13">
                  <c:v>1.436356260617375</c:v>
                </c:pt>
                <c:pt idx="14">
                  <c:v>1.4364494459663637</c:v>
                </c:pt>
                <c:pt idx="15">
                  <c:v>1.6401602063229985</c:v>
                </c:pt>
                <c:pt idx="16">
                  <c:v>1.7015691482097344</c:v>
                </c:pt>
                <c:pt idx="17">
                  <c:v>1.8350734816745002</c:v>
                </c:pt>
                <c:pt idx="18">
                  <c:v>1.8972588327461433</c:v>
                </c:pt>
                <c:pt idx="19">
                  <c:v>2.099269501708243</c:v>
                </c:pt>
                <c:pt idx="20">
                  <c:v>2.2719487528078712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0.91579676895607576</c:v>
                </c:pt>
                <c:pt idx="1">
                  <c:v>0.92468910191163078</c:v>
                </c:pt>
                <c:pt idx="2">
                  <c:v>0.98129831829915604</c:v>
                </c:pt>
                <c:pt idx="3">
                  <c:v>1.0074612359529773</c:v>
                </c:pt>
                <c:pt idx="4">
                  <c:v>1.0240851444961967</c:v>
                </c:pt>
                <c:pt idx="5">
                  <c:v>1.0916693308002083</c:v>
                </c:pt>
                <c:pt idx="6">
                  <c:v>1.1807860626903175</c:v>
                </c:pt>
                <c:pt idx="7">
                  <c:v>1.2397199290855747</c:v>
                </c:pt>
                <c:pt idx="8">
                  <c:v>1.4050537761946984</c:v>
                </c:pt>
                <c:pt idx="9">
                  <c:v>1.4272503766622899</c:v>
                </c:pt>
                <c:pt idx="10">
                  <c:v>1.6559414653788851</c:v>
                </c:pt>
                <c:pt idx="11">
                  <c:v>1.6814312727449272</c:v>
                </c:pt>
                <c:pt idx="12">
                  <c:v>1.7468857058243341</c:v>
                </c:pt>
                <c:pt idx="13">
                  <c:v>1.7898745455967466</c:v>
                </c:pt>
                <c:pt idx="14">
                  <c:v>1.8512415086874798</c:v>
                </c:pt>
                <c:pt idx="15">
                  <c:v>2.0861728171866192</c:v>
                </c:pt>
                <c:pt idx="16">
                  <c:v>2.2692606169883072</c:v>
                </c:pt>
                <c:pt idx="17">
                  <c:v>2.3771595453788028</c:v>
                </c:pt>
                <c:pt idx="18">
                  <c:v>2.4980884373374868</c:v>
                </c:pt>
                <c:pt idx="19">
                  <c:v>2.6149161799019174</c:v>
                </c:pt>
                <c:pt idx="20">
                  <c:v>2.9000643083016895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3.6733605660070197</c:v>
                </c:pt>
                <c:pt idx="6">
                  <c:v>3.7240587000561831</c:v>
                </c:pt>
                <c:pt idx="7">
                  <c:v>3.9203140819036126</c:v>
                </c:pt>
                <c:pt idx="8">
                  <c:v>3.9203140819036113</c:v>
                </c:pt>
                <c:pt idx="9">
                  <c:v>4.0219654478447602</c:v>
                </c:pt>
                <c:pt idx="10">
                  <c:v>4.029454989363412</c:v>
                </c:pt>
                <c:pt idx="11">
                  <c:v>4.1473559178121073</c:v>
                </c:pt>
                <c:pt idx="12">
                  <c:v>4.2225743730004774</c:v>
                </c:pt>
                <c:pt idx="13">
                  <c:v>4.3088186821032464</c:v>
                </c:pt>
                <c:pt idx="14">
                  <c:v>4.333318285167282</c:v>
                </c:pt>
                <c:pt idx="15">
                  <c:v>4.3333182851672802</c:v>
                </c:pt>
                <c:pt idx="16">
                  <c:v>4.3333182851672802</c:v>
                </c:pt>
                <c:pt idx="17">
                  <c:v>4.3333182851672793</c:v>
                </c:pt>
                <c:pt idx="18">
                  <c:v>4.3333182851672785</c:v>
                </c:pt>
                <c:pt idx="19">
                  <c:v>4.6542029805776126</c:v>
                </c:pt>
                <c:pt idx="20">
                  <c:v>5.5588962138230187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3.8409046358636436</c:v>
                </c:pt>
                <c:pt idx="1">
                  <c:v>3.9072010488204594</c:v>
                </c:pt>
                <c:pt idx="2">
                  <c:v>3.9072010488204603</c:v>
                </c:pt>
                <c:pt idx="3">
                  <c:v>3.9072010488204612</c:v>
                </c:pt>
                <c:pt idx="4">
                  <c:v>3.9072010488204554</c:v>
                </c:pt>
                <c:pt idx="5">
                  <c:v>5.4071588252845331</c:v>
                </c:pt>
                <c:pt idx="6">
                  <c:v>5.496289422329335</c:v>
                </c:pt>
                <c:pt idx="7">
                  <c:v>5.5684887188488448</c:v>
                </c:pt>
                <c:pt idx="8">
                  <c:v>5.6396065186477191</c:v>
                </c:pt>
                <c:pt idx="9">
                  <c:v>5.709584253689501</c:v>
                </c:pt>
                <c:pt idx="10">
                  <c:v>5.7783678858048875</c:v>
                </c:pt>
                <c:pt idx="11">
                  <c:v>5.8459079960754972</c:v>
                </c:pt>
                <c:pt idx="12">
                  <c:v>5.912159839698111</c:v>
                </c:pt>
                <c:pt idx="13">
                  <c:v>6.0603365428109921</c:v>
                </c:pt>
                <c:pt idx="14">
                  <c:v>6.1859525917094649</c:v>
                </c:pt>
                <c:pt idx="15">
                  <c:v>6.2970897112723998</c:v>
                </c:pt>
                <c:pt idx="16">
                  <c:v>7.0819191917918785</c:v>
                </c:pt>
                <c:pt idx="17">
                  <c:v>7.140594083185138</c:v>
                </c:pt>
                <c:pt idx="18">
                  <c:v>7.5263559850193547</c:v>
                </c:pt>
                <c:pt idx="19">
                  <c:v>7.6821127325983101</c:v>
                </c:pt>
                <c:pt idx="20">
                  <c:v>7.7338536827751723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2.0870512052228829</c:v>
                </c:pt>
                <c:pt idx="6">
                  <c:v>2.0870512052228838</c:v>
                </c:pt>
                <c:pt idx="7">
                  <c:v>2.0870512052228825</c:v>
                </c:pt>
                <c:pt idx="8">
                  <c:v>2.0870512052228785</c:v>
                </c:pt>
                <c:pt idx="9">
                  <c:v>2.0870843252166269</c:v>
                </c:pt>
                <c:pt idx="10">
                  <c:v>2.0870945563434065</c:v>
                </c:pt>
                <c:pt idx="11">
                  <c:v>2.0870945563434065</c:v>
                </c:pt>
                <c:pt idx="12">
                  <c:v>2.0870945563434073</c:v>
                </c:pt>
                <c:pt idx="13">
                  <c:v>2.1797702661780609</c:v>
                </c:pt>
                <c:pt idx="14">
                  <c:v>2.1797702661780609</c:v>
                </c:pt>
                <c:pt idx="15">
                  <c:v>2.179969023031608</c:v>
                </c:pt>
                <c:pt idx="16">
                  <c:v>2.8045582716628927</c:v>
                </c:pt>
                <c:pt idx="17">
                  <c:v>2.8045582716628918</c:v>
                </c:pt>
                <c:pt idx="18">
                  <c:v>2.8045834756502122</c:v>
                </c:pt>
                <c:pt idx="19">
                  <c:v>3.5357075944662122</c:v>
                </c:pt>
                <c:pt idx="20">
                  <c:v>3.5357075944662117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2.11275807874966</c:v>
                </c:pt>
                <c:pt idx="1">
                  <c:v>2.0927627874570471</c:v>
                </c:pt>
                <c:pt idx="2">
                  <c:v>2.0665190101256461</c:v>
                </c:pt>
                <c:pt idx="3">
                  <c:v>2.1080995681305668</c:v>
                </c:pt>
                <c:pt idx="4">
                  <c:v>2.3658133835231085</c:v>
                </c:pt>
                <c:pt idx="5">
                  <c:v>2.4080742700764226</c:v>
                </c:pt>
                <c:pt idx="6">
                  <c:v>2.5319416820022376</c:v>
                </c:pt>
                <c:pt idx="7">
                  <c:v>2.5614866141282602</c:v>
                </c:pt>
                <c:pt idx="8">
                  <c:v>2.8991461049291058</c:v>
                </c:pt>
                <c:pt idx="9">
                  <c:v>2.9139745623809157</c:v>
                </c:pt>
                <c:pt idx="10">
                  <c:v>2.9292700548204658</c:v>
                </c:pt>
                <c:pt idx="11">
                  <c:v>2.9609841457381938</c:v>
                </c:pt>
                <c:pt idx="12">
                  <c:v>2.9770671229586245</c:v>
                </c:pt>
                <c:pt idx="13">
                  <c:v>2.9667541762891725</c:v>
                </c:pt>
                <c:pt idx="14">
                  <c:v>2.9667541762891703</c:v>
                </c:pt>
                <c:pt idx="15">
                  <c:v>3.1860926300613817</c:v>
                </c:pt>
                <c:pt idx="16">
                  <c:v>3.2920086346404327</c:v>
                </c:pt>
                <c:pt idx="17">
                  <c:v>3.4843923694684582</c:v>
                </c:pt>
                <c:pt idx="18">
                  <c:v>3.9371225622051331</c:v>
                </c:pt>
                <c:pt idx="19">
                  <c:v>4.0464347740096365</c:v>
                </c:pt>
                <c:pt idx="20">
                  <c:v>4.1437563873091223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0.94646583747632873</c:v>
                </c:pt>
                <c:pt idx="1">
                  <c:v>0.95921852066575808</c:v>
                </c:pt>
                <c:pt idx="2">
                  <c:v>0.95921852066575786</c:v>
                </c:pt>
                <c:pt idx="3">
                  <c:v>0.95921852066575775</c:v>
                </c:pt>
                <c:pt idx="4">
                  <c:v>1.0235805826784929</c:v>
                </c:pt>
                <c:pt idx="5">
                  <c:v>1.0286559745071442</c:v>
                </c:pt>
                <c:pt idx="6">
                  <c:v>1.0593390935594234</c:v>
                </c:pt>
                <c:pt idx="7">
                  <c:v>1.0962016455146355</c:v>
                </c:pt>
                <c:pt idx="8">
                  <c:v>1.269217205649396</c:v>
                </c:pt>
                <c:pt idx="9">
                  <c:v>1.3121112440877523</c:v>
                </c:pt>
                <c:pt idx="10">
                  <c:v>1.4599434742641271</c:v>
                </c:pt>
                <c:pt idx="11">
                  <c:v>1.4922776509531708</c:v>
                </c:pt>
                <c:pt idx="12">
                  <c:v>1.512697000000309</c:v>
                </c:pt>
                <c:pt idx="13">
                  <c:v>1.5337706566056533</c:v>
                </c:pt>
                <c:pt idx="14">
                  <c:v>1.571346197559591</c:v>
                </c:pt>
                <c:pt idx="15">
                  <c:v>1.8823676590128955</c:v>
                </c:pt>
                <c:pt idx="16">
                  <c:v>2.0762576649941469</c:v>
                </c:pt>
                <c:pt idx="17">
                  <c:v>2.4518130667232216</c:v>
                </c:pt>
                <c:pt idx="18">
                  <c:v>2.6144652810295459</c:v>
                </c:pt>
                <c:pt idx="19">
                  <c:v>2.6158533596682005</c:v>
                </c:pt>
                <c:pt idx="20">
                  <c:v>2.653618721639118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0.87052661102977213</c:v>
                </c:pt>
                <c:pt idx="1">
                  <c:v>0.87052661102977258</c:v>
                </c:pt>
                <c:pt idx="2">
                  <c:v>0.8774738157388926</c:v>
                </c:pt>
                <c:pt idx="3">
                  <c:v>0.87747381573889272</c:v>
                </c:pt>
                <c:pt idx="4">
                  <c:v>0.87747381573889249</c:v>
                </c:pt>
                <c:pt idx="5">
                  <c:v>0.96723821134818333</c:v>
                </c:pt>
                <c:pt idx="6">
                  <c:v>0.96723821134818311</c:v>
                </c:pt>
                <c:pt idx="7">
                  <c:v>0.97120143045734764</c:v>
                </c:pt>
                <c:pt idx="8">
                  <c:v>1.0217972500827117</c:v>
                </c:pt>
                <c:pt idx="9">
                  <c:v>1.0903945427161104</c:v>
                </c:pt>
                <c:pt idx="10">
                  <c:v>1.0988123428004863</c:v>
                </c:pt>
                <c:pt idx="11">
                  <c:v>1.098812342800487</c:v>
                </c:pt>
                <c:pt idx="12">
                  <c:v>1.0988123428004863</c:v>
                </c:pt>
                <c:pt idx="13">
                  <c:v>1.0988123428004872</c:v>
                </c:pt>
                <c:pt idx="14">
                  <c:v>1.1177512347304386</c:v>
                </c:pt>
                <c:pt idx="15">
                  <c:v>1.1759156061075486</c:v>
                </c:pt>
                <c:pt idx="16">
                  <c:v>1.2645475721085393</c:v>
                </c:pt>
                <c:pt idx="17">
                  <c:v>1.3315578717872312</c:v>
                </c:pt>
                <c:pt idx="18">
                  <c:v>1.3441633558463064</c:v>
                </c:pt>
                <c:pt idx="19">
                  <c:v>2.377576954751202</c:v>
                </c:pt>
                <c:pt idx="20">
                  <c:v>2.4144791624671109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3.1507279131386738</c:v>
                </c:pt>
                <c:pt idx="1">
                  <c:v>3.2643918700583479</c:v>
                </c:pt>
                <c:pt idx="2">
                  <c:v>3.5448278274168312</c:v>
                </c:pt>
                <c:pt idx="3">
                  <c:v>3.6312245450569418</c:v>
                </c:pt>
                <c:pt idx="4">
                  <c:v>3.5914056378374632</c:v>
                </c:pt>
                <c:pt idx="5">
                  <c:v>3.5515609752156312</c:v>
                </c:pt>
                <c:pt idx="6">
                  <c:v>3.5110947765133727</c:v>
                </c:pt>
                <c:pt idx="7">
                  <c:v>3.4877589625359122</c:v>
                </c:pt>
                <c:pt idx="8">
                  <c:v>3.4472880192789259</c:v>
                </c:pt>
                <c:pt idx="9">
                  <c:v>4.4297872249682406</c:v>
                </c:pt>
                <c:pt idx="10">
                  <c:v>4.3770987070346239</c:v>
                </c:pt>
                <c:pt idx="11">
                  <c:v>4.3253679502761058</c:v>
                </c:pt>
                <c:pt idx="12">
                  <c:v>4.319388344894489</c:v>
                </c:pt>
                <c:pt idx="13">
                  <c:v>4.2610770975736054</c:v>
                </c:pt>
                <c:pt idx="14">
                  <c:v>4.2011996728201941</c:v>
                </c:pt>
                <c:pt idx="15">
                  <c:v>4.2404772908695474</c:v>
                </c:pt>
                <c:pt idx="16">
                  <c:v>4.3121797634587455</c:v>
                </c:pt>
                <c:pt idx="17">
                  <c:v>4.2580339657698039</c:v>
                </c:pt>
                <c:pt idx="18">
                  <c:v>4.3520735979155907</c:v>
                </c:pt>
                <c:pt idx="19">
                  <c:v>4.392076614490338</c:v>
                </c:pt>
                <c:pt idx="20">
                  <c:v>4.6605034265849534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2.1833396518750794</c:v>
                </c:pt>
                <c:pt idx="1">
                  <c:v>2.3242740619420981</c:v>
                </c:pt>
                <c:pt idx="2">
                  <c:v>2.3431265361316203</c:v>
                </c:pt>
                <c:pt idx="3">
                  <c:v>2.3960455371125651</c:v>
                </c:pt>
                <c:pt idx="4">
                  <c:v>2.4548194416123468</c:v>
                </c:pt>
                <c:pt idx="5">
                  <c:v>2.5013504758967375</c:v>
                </c:pt>
                <c:pt idx="6">
                  <c:v>2.5146292452317978</c:v>
                </c:pt>
                <c:pt idx="7">
                  <c:v>2.698799891547182</c:v>
                </c:pt>
                <c:pt idx="8">
                  <c:v>2.7260057422067243</c:v>
                </c:pt>
                <c:pt idx="9">
                  <c:v>2.848652838407022</c:v>
                </c:pt>
                <c:pt idx="10">
                  <c:v>3.0092260287319021</c:v>
                </c:pt>
                <c:pt idx="11">
                  <c:v>3.0526286349177729</c:v>
                </c:pt>
                <c:pt idx="12">
                  <c:v>3.1474064837836164</c:v>
                </c:pt>
                <c:pt idx="13">
                  <c:v>3.6648657705428538</c:v>
                </c:pt>
                <c:pt idx="14">
                  <c:v>3.8375364107399212</c:v>
                </c:pt>
                <c:pt idx="15">
                  <c:v>4.6066960605149836</c:v>
                </c:pt>
                <c:pt idx="16">
                  <c:v>4.7365957611962441</c:v>
                </c:pt>
                <c:pt idx="17">
                  <c:v>4.7731192695297704</c:v>
                </c:pt>
                <c:pt idx="18">
                  <c:v>4.8702669051152272</c:v>
                </c:pt>
                <c:pt idx="19">
                  <c:v>4.9778281919610121</c:v>
                </c:pt>
                <c:pt idx="20">
                  <c:v>5.1914860325702135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2.6286039279233217E-2</c:v>
                </c:pt>
                <c:pt idx="1">
                  <c:v>2.883990493193583E-2</c:v>
                </c:pt>
                <c:pt idx="2">
                  <c:v>0.15831818355368493</c:v>
                </c:pt>
                <c:pt idx="3">
                  <c:v>0.15925049811495642</c:v>
                </c:pt>
                <c:pt idx="4">
                  <c:v>0.15927859175199643</c:v>
                </c:pt>
                <c:pt idx="5">
                  <c:v>0.15930156685764021</c:v>
                </c:pt>
                <c:pt idx="6">
                  <c:v>0.15932568914348957</c:v>
                </c:pt>
                <c:pt idx="7">
                  <c:v>0.15935101580728372</c:v>
                </c:pt>
                <c:pt idx="8">
                  <c:v>0.20010465481175427</c:v>
                </c:pt>
                <c:pt idx="9">
                  <c:v>0.23036583952254094</c:v>
                </c:pt>
                <c:pt idx="10">
                  <c:v>0.34777372781262228</c:v>
                </c:pt>
                <c:pt idx="11">
                  <c:v>0.34854834482634445</c:v>
                </c:pt>
                <c:pt idx="12">
                  <c:v>0.35131769755566744</c:v>
                </c:pt>
                <c:pt idx="13">
                  <c:v>0.35561960377017277</c:v>
                </c:pt>
                <c:pt idx="14">
                  <c:v>0.35578154103349158</c:v>
                </c:pt>
                <c:pt idx="15">
                  <c:v>0.42615939011296261</c:v>
                </c:pt>
                <c:pt idx="16">
                  <c:v>0.42619667547967399</c:v>
                </c:pt>
                <c:pt idx="17">
                  <c:v>0.42623582074505517</c:v>
                </c:pt>
                <c:pt idx="18">
                  <c:v>0.42621036338944479</c:v>
                </c:pt>
                <c:pt idx="19">
                  <c:v>0.43798825872902097</c:v>
                </c:pt>
                <c:pt idx="20">
                  <c:v>0.48961893008027457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0.68144066974545325</c:v>
                </c:pt>
                <c:pt idx="1">
                  <c:v>0.73425573833928881</c:v>
                </c:pt>
                <c:pt idx="2">
                  <c:v>0.74020558402964398</c:v>
                </c:pt>
                <c:pt idx="3">
                  <c:v>0.76194018015879406</c:v>
                </c:pt>
                <c:pt idx="4">
                  <c:v>0.78813036849442142</c:v>
                </c:pt>
                <c:pt idx="5">
                  <c:v>0.84910704906453383</c:v>
                </c:pt>
                <c:pt idx="6">
                  <c:v>0.95034278183059173</c:v>
                </c:pt>
                <c:pt idx="7">
                  <c:v>1.0173044018098814</c:v>
                </c:pt>
                <c:pt idx="8">
                  <c:v>1.2250891482126143</c:v>
                </c:pt>
                <c:pt idx="9">
                  <c:v>1.4091033263389898</c:v>
                </c:pt>
                <c:pt idx="10">
                  <c:v>1.5488581453006534</c:v>
                </c:pt>
                <c:pt idx="11">
                  <c:v>1.5488581453006522</c:v>
                </c:pt>
                <c:pt idx="12">
                  <c:v>1.5488581453006522</c:v>
                </c:pt>
                <c:pt idx="13">
                  <c:v>1.548858145300652</c:v>
                </c:pt>
                <c:pt idx="14">
                  <c:v>1.5488581453006525</c:v>
                </c:pt>
                <c:pt idx="15">
                  <c:v>1.5488581453006525</c:v>
                </c:pt>
                <c:pt idx="16">
                  <c:v>1.7478153401051086</c:v>
                </c:pt>
                <c:pt idx="17">
                  <c:v>1.7478153401051075</c:v>
                </c:pt>
                <c:pt idx="18">
                  <c:v>1.7478153401051075</c:v>
                </c:pt>
                <c:pt idx="19">
                  <c:v>1.7478153401051078</c:v>
                </c:pt>
                <c:pt idx="20">
                  <c:v>2.1728760450063396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1.7774182531977203</c:v>
                </c:pt>
                <c:pt idx="6">
                  <c:v>1.7774182531977192</c:v>
                </c:pt>
                <c:pt idx="7">
                  <c:v>1.7774182531977207</c:v>
                </c:pt>
                <c:pt idx="8">
                  <c:v>1.801105882998449</c:v>
                </c:pt>
                <c:pt idx="9">
                  <c:v>1.9524078817994492</c:v>
                </c:pt>
                <c:pt idx="10">
                  <c:v>2.0454130037136098</c:v>
                </c:pt>
                <c:pt idx="11">
                  <c:v>2.7105670059570577</c:v>
                </c:pt>
                <c:pt idx="12">
                  <c:v>3.6359777010482839</c:v>
                </c:pt>
                <c:pt idx="13">
                  <c:v>3.6382640122975247</c:v>
                </c:pt>
                <c:pt idx="14">
                  <c:v>3.6382640122975243</c:v>
                </c:pt>
                <c:pt idx="15">
                  <c:v>3.7376790403978695</c:v>
                </c:pt>
                <c:pt idx="16">
                  <c:v>3.7376790403978655</c:v>
                </c:pt>
                <c:pt idx="17">
                  <c:v>3.7376790403978695</c:v>
                </c:pt>
                <c:pt idx="18">
                  <c:v>3.7628068287117906</c:v>
                </c:pt>
                <c:pt idx="19">
                  <c:v>3.7628068287117902</c:v>
                </c:pt>
                <c:pt idx="20">
                  <c:v>3.7628068287117888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0.51646137517142443</c:v>
                </c:pt>
                <c:pt idx="1">
                  <c:v>0.51711351740192579</c:v>
                </c:pt>
                <c:pt idx="2">
                  <c:v>0.55886007413431638</c:v>
                </c:pt>
                <c:pt idx="3">
                  <c:v>0.5626170583578417</c:v>
                </c:pt>
                <c:pt idx="4">
                  <c:v>0.56261705835784215</c:v>
                </c:pt>
                <c:pt idx="5">
                  <c:v>0.56894448512039808</c:v>
                </c:pt>
                <c:pt idx="6">
                  <c:v>0.60141367506639021</c:v>
                </c:pt>
                <c:pt idx="7">
                  <c:v>0.63332079629148752</c:v>
                </c:pt>
                <c:pt idx="8">
                  <c:v>0.7148204775449003</c:v>
                </c:pt>
                <c:pt idx="9">
                  <c:v>0.77469362013640719</c:v>
                </c:pt>
                <c:pt idx="10">
                  <c:v>0.88566714269980407</c:v>
                </c:pt>
                <c:pt idx="11">
                  <c:v>0.90115902344317611</c:v>
                </c:pt>
                <c:pt idx="12">
                  <c:v>1.0357990643619051</c:v>
                </c:pt>
                <c:pt idx="13">
                  <c:v>1.0366226288079721</c:v>
                </c:pt>
                <c:pt idx="14">
                  <c:v>1.1055712120985017</c:v>
                </c:pt>
                <c:pt idx="15">
                  <c:v>1.2311078231683323</c:v>
                </c:pt>
                <c:pt idx="16">
                  <c:v>1.4463548127966155</c:v>
                </c:pt>
                <c:pt idx="17">
                  <c:v>1.6670039216313908</c:v>
                </c:pt>
                <c:pt idx="18">
                  <c:v>1.7796387042536355</c:v>
                </c:pt>
                <c:pt idx="19">
                  <c:v>1.8023660304420013</c:v>
                </c:pt>
                <c:pt idx="20">
                  <c:v>1.9350144107857712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1.6210975780172807</c:v>
                </c:pt>
                <c:pt idx="1">
                  <c:v>1.6210975780172798</c:v>
                </c:pt>
                <c:pt idx="2">
                  <c:v>1.6382517669174941</c:v>
                </c:pt>
                <c:pt idx="3">
                  <c:v>1.6397288634840352</c:v>
                </c:pt>
                <c:pt idx="4">
                  <c:v>1.6427830707651789</c:v>
                </c:pt>
                <c:pt idx="5">
                  <c:v>1.671159289204208</c:v>
                </c:pt>
                <c:pt idx="6">
                  <c:v>1.6717995391303637</c:v>
                </c:pt>
                <c:pt idx="7">
                  <c:v>1.672471524336048</c:v>
                </c:pt>
                <c:pt idx="8">
                  <c:v>1.6731768033642829</c:v>
                </c:pt>
                <c:pt idx="9">
                  <c:v>1.6739170098229468</c:v>
                </c:pt>
                <c:pt idx="10">
                  <c:v>1.6746938558493685</c:v>
                </c:pt>
                <c:pt idx="11">
                  <c:v>1.6755091357193073</c:v>
                </c:pt>
                <c:pt idx="12">
                  <c:v>1.7576390871539547</c:v>
                </c:pt>
                <c:pt idx="13">
                  <c:v>2.5127122263253243</c:v>
                </c:pt>
                <c:pt idx="14">
                  <c:v>2.5134066082905502</c:v>
                </c:pt>
                <c:pt idx="15">
                  <c:v>2.5141352660884011</c:v>
                </c:pt>
                <c:pt idx="16">
                  <c:v>2.5148998685325319</c:v>
                </c:pt>
                <c:pt idx="17">
                  <c:v>2.5147021180368117</c:v>
                </c:pt>
                <c:pt idx="18">
                  <c:v>2.5147021180368121</c:v>
                </c:pt>
                <c:pt idx="19">
                  <c:v>2.5147021180368112</c:v>
                </c:pt>
                <c:pt idx="20">
                  <c:v>2.8042234841915628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3.2567838036553405</c:v>
                </c:pt>
                <c:pt idx="1">
                  <c:v>3.25678380365534</c:v>
                </c:pt>
                <c:pt idx="2">
                  <c:v>3.2567838036553409</c:v>
                </c:pt>
                <c:pt idx="3">
                  <c:v>3.25678380365534</c:v>
                </c:pt>
                <c:pt idx="4">
                  <c:v>3.2567838036553405</c:v>
                </c:pt>
                <c:pt idx="5">
                  <c:v>0.95142369158137796</c:v>
                </c:pt>
                <c:pt idx="6">
                  <c:v>0.95142369158137741</c:v>
                </c:pt>
                <c:pt idx="7">
                  <c:v>1.034371047004212</c:v>
                </c:pt>
                <c:pt idx="8">
                  <c:v>1.0617019920935244</c:v>
                </c:pt>
                <c:pt idx="9">
                  <c:v>1.1196579541623755</c:v>
                </c:pt>
                <c:pt idx="10">
                  <c:v>1.173447841115385</c:v>
                </c:pt>
                <c:pt idx="11">
                  <c:v>1.4001396873408789</c:v>
                </c:pt>
                <c:pt idx="12">
                  <c:v>1.4314470563464907</c:v>
                </c:pt>
                <c:pt idx="13">
                  <c:v>1.6433639118566279</c:v>
                </c:pt>
                <c:pt idx="14">
                  <c:v>2.3778850125457911</c:v>
                </c:pt>
                <c:pt idx="15">
                  <c:v>2.4159966199746896</c:v>
                </c:pt>
                <c:pt idx="16">
                  <c:v>2.4159966199746901</c:v>
                </c:pt>
                <c:pt idx="17">
                  <c:v>2.4159966199746914</c:v>
                </c:pt>
                <c:pt idx="18">
                  <c:v>2.4159966199746905</c:v>
                </c:pt>
                <c:pt idx="19">
                  <c:v>2.4159966199746901</c:v>
                </c:pt>
                <c:pt idx="20">
                  <c:v>2.4159966199746905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1.9201747368092847</c:v>
                </c:pt>
                <c:pt idx="6">
                  <c:v>1.9201747368092865</c:v>
                </c:pt>
                <c:pt idx="7">
                  <c:v>1.9201747368092874</c:v>
                </c:pt>
                <c:pt idx="8">
                  <c:v>1.9823094136402315</c:v>
                </c:pt>
                <c:pt idx="9">
                  <c:v>1.9823094136402319</c:v>
                </c:pt>
                <c:pt idx="10">
                  <c:v>1.9823094136402333</c:v>
                </c:pt>
                <c:pt idx="11">
                  <c:v>2.0826637921794404</c:v>
                </c:pt>
                <c:pt idx="12">
                  <c:v>2.1052606137983561</c:v>
                </c:pt>
                <c:pt idx="13">
                  <c:v>2.165564275984444</c:v>
                </c:pt>
                <c:pt idx="14">
                  <c:v>2.2165675434935652</c:v>
                </c:pt>
                <c:pt idx="15">
                  <c:v>2.2165675434935679</c:v>
                </c:pt>
                <c:pt idx="16">
                  <c:v>2.3898256364899582</c:v>
                </c:pt>
                <c:pt idx="17">
                  <c:v>2.3898256364899582</c:v>
                </c:pt>
                <c:pt idx="18">
                  <c:v>2.5045709527115556</c:v>
                </c:pt>
                <c:pt idx="19">
                  <c:v>2.6731793960667383</c:v>
                </c:pt>
                <c:pt idx="20">
                  <c:v>2.7211242962013471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0.5115550781249999</c:v>
                </c:pt>
                <c:pt idx="1">
                  <c:v>0.54556875000000005</c:v>
                </c:pt>
                <c:pt idx="2">
                  <c:v>0.62201250000000008</c:v>
                </c:pt>
                <c:pt idx="3">
                  <c:v>0.62201249999999997</c:v>
                </c:pt>
                <c:pt idx="4">
                  <c:v>0.63736875000000004</c:v>
                </c:pt>
                <c:pt idx="5">
                  <c:v>0.71380288904930855</c:v>
                </c:pt>
                <c:pt idx="6">
                  <c:v>0.73107106867176219</c:v>
                </c:pt>
                <c:pt idx="7">
                  <c:v>0.75257052037051508</c:v>
                </c:pt>
                <c:pt idx="8">
                  <c:v>0.86605317242196467</c:v>
                </c:pt>
                <c:pt idx="9">
                  <c:v>0.98694922650265671</c:v>
                </c:pt>
                <c:pt idx="10">
                  <c:v>1.0758331013449345</c:v>
                </c:pt>
                <c:pt idx="11">
                  <c:v>1.0758357054900727</c:v>
                </c:pt>
                <c:pt idx="12">
                  <c:v>1.0758357054900729</c:v>
                </c:pt>
                <c:pt idx="13">
                  <c:v>1.0792226603977724</c:v>
                </c:pt>
                <c:pt idx="14">
                  <c:v>1.0792226603977724</c:v>
                </c:pt>
                <c:pt idx="15">
                  <c:v>1.0927692423082043</c:v>
                </c:pt>
                <c:pt idx="16">
                  <c:v>1.2082127531320137</c:v>
                </c:pt>
                <c:pt idx="17">
                  <c:v>1.2082127531320137</c:v>
                </c:pt>
                <c:pt idx="18">
                  <c:v>1.2240400382804304</c:v>
                </c:pt>
                <c:pt idx="19">
                  <c:v>1.487540071989055</c:v>
                </c:pt>
                <c:pt idx="20">
                  <c:v>1.62728971682396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1.182322777114087</c:v>
                </c:pt>
                <c:pt idx="1">
                  <c:v>1.1872381164915851</c:v>
                </c:pt>
                <c:pt idx="2">
                  <c:v>1.1726982329044118</c:v>
                </c:pt>
                <c:pt idx="3">
                  <c:v>1.1852582032731795</c:v>
                </c:pt>
                <c:pt idx="4">
                  <c:v>1.1912034434293595</c:v>
                </c:pt>
                <c:pt idx="5">
                  <c:v>1.2749823298045355</c:v>
                </c:pt>
                <c:pt idx="6">
                  <c:v>1.2987562012855325</c:v>
                </c:pt>
                <c:pt idx="7">
                  <c:v>1.314559605724855</c:v>
                </c:pt>
                <c:pt idx="8">
                  <c:v>1.385441253090604</c:v>
                </c:pt>
                <c:pt idx="9">
                  <c:v>2.1007970456590881</c:v>
                </c:pt>
                <c:pt idx="10">
                  <c:v>2.3478034235935148</c:v>
                </c:pt>
                <c:pt idx="11">
                  <c:v>2.385861142163654</c:v>
                </c:pt>
                <c:pt idx="12">
                  <c:v>2.406333631955127</c:v>
                </c:pt>
                <c:pt idx="13">
                  <c:v>2.4063336319551283</c:v>
                </c:pt>
                <c:pt idx="14">
                  <c:v>2.4063336319551283</c:v>
                </c:pt>
                <c:pt idx="15">
                  <c:v>2.5567866170306952</c:v>
                </c:pt>
                <c:pt idx="16">
                  <c:v>2.5567866170306939</c:v>
                </c:pt>
                <c:pt idx="17">
                  <c:v>2.5567866170306943</c:v>
                </c:pt>
                <c:pt idx="18">
                  <c:v>2.9235440666985819</c:v>
                </c:pt>
                <c:pt idx="19">
                  <c:v>2.9235440666985828</c:v>
                </c:pt>
                <c:pt idx="20">
                  <c:v>3.2606403874324088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2.069363229895925</c:v>
                </c:pt>
                <c:pt idx="1">
                  <c:v>2.1006564467866844</c:v>
                </c:pt>
                <c:pt idx="2">
                  <c:v>2.1286811380796427</c:v>
                </c:pt>
                <c:pt idx="3">
                  <c:v>2.1866019287364007</c:v>
                </c:pt>
                <c:pt idx="4">
                  <c:v>2.3155329234397746</c:v>
                </c:pt>
                <c:pt idx="5">
                  <c:v>2.4434085868052482</c:v>
                </c:pt>
                <c:pt idx="6">
                  <c:v>2.4730352489944627</c:v>
                </c:pt>
                <c:pt idx="7">
                  <c:v>2.501799666787357</c:v>
                </c:pt>
                <c:pt idx="8">
                  <c:v>2.5994355113605976</c:v>
                </c:pt>
                <c:pt idx="9">
                  <c:v>2.8032383975758477</c:v>
                </c:pt>
                <c:pt idx="10">
                  <c:v>2.866871833940714</c:v>
                </c:pt>
                <c:pt idx="11">
                  <c:v>2.8582309286551748</c:v>
                </c:pt>
                <c:pt idx="12">
                  <c:v>2.9344297165081961</c:v>
                </c:pt>
                <c:pt idx="13">
                  <c:v>2.9601362757945222</c:v>
                </c:pt>
                <c:pt idx="14">
                  <c:v>3.0612012947111173</c:v>
                </c:pt>
                <c:pt idx="15">
                  <c:v>3.0805462586167107</c:v>
                </c:pt>
                <c:pt idx="16">
                  <c:v>3.2404739763812751</c:v>
                </c:pt>
                <c:pt idx="17">
                  <c:v>3.4115640424588314</c:v>
                </c:pt>
                <c:pt idx="18">
                  <c:v>3.7140530693886289</c:v>
                </c:pt>
                <c:pt idx="19">
                  <c:v>4.4146888941198661</c:v>
                </c:pt>
                <c:pt idx="20">
                  <c:v>4.4029793751873898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2.6539499999999996</c:v>
                </c:pt>
                <c:pt idx="1">
                  <c:v>2.804310000000001</c:v>
                </c:pt>
                <c:pt idx="2">
                  <c:v>2.9048400000000001</c:v>
                </c:pt>
                <c:pt idx="3">
                  <c:v>3.0099900000000006</c:v>
                </c:pt>
                <c:pt idx="4">
                  <c:v>3.2062500000000003</c:v>
                </c:pt>
                <c:pt idx="5">
                  <c:v>2.8521781068301588</c:v>
                </c:pt>
                <c:pt idx="6">
                  <c:v>2.941577366250931</c:v>
                </c:pt>
                <c:pt idx="7">
                  <c:v>3.0580545019329604</c:v>
                </c:pt>
                <c:pt idx="8">
                  <c:v>3.0954671811732295</c:v>
                </c:pt>
                <c:pt idx="9">
                  <c:v>3.332281021499286</c:v>
                </c:pt>
                <c:pt idx="10">
                  <c:v>3.63359671665282</c:v>
                </c:pt>
                <c:pt idx="11">
                  <c:v>3.825991519688575</c:v>
                </c:pt>
                <c:pt idx="12">
                  <c:v>3.8571216658343555</c:v>
                </c:pt>
                <c:pt idx="13">
                  <c:v>3.8823295484847349</c:v>
                </c:pt>
                <c:pt idx="14">
                  <c:v>3.9068409027115738</c:v>
                </c:pt>
                <c:pt idx="15">
                  <c:v>3.9323487279087028</c:v>
                </c:pt>
                <c:pt idx="16">
                  <c:v>3.9588828062265637</c:v>
                </c:pt>
                <c:pt idx="17">
                  <c:v>3.9864728232438367</c:v>
                </c:pt>
                <c:pt idx="18">
                  <c:v>4.0151482606751587</c:v>
                </c:pt>
                <c:pt idx="19">
                  <c:v>4.0449382802159999</c:v>
                </c:pt>
                <c:pt idx="20">
                  <c:v>4.4525486870448505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2.3226657677887159</c:v>
                </c:pt>
                <c:pt idx="1">
                  <c:v>2.3271235651986832</c:v>
                </c:pt>
                <c:pt idx="2">
                  <c:v>2.4755852739592146</c:v>
                </c:pt>
                <c:pt idx="3">
                  <c:v>2.5003395209702259</c:v>
                </c:pt>
                <c:pt idx="4">
                  <c:v>2.5634888563198519</c:v>
                </c:pt>
                <c:pt idx="5">
                  <c:v>2.6723665979626774</c:v>
                </c:pt>
                <c:pt idx="6">
                  <c:v>2.7456868232475982</c:v>
                </c:pt>
                <c:pt idx="7">
                  <c:v>2.754076708648634</c:v>
                </c:pt>
                <c:pt idx="8">
                  <c:v>2.7905947786870859</c:v>
                </c:pt>
                <c:pt idx="9">
                  <c:v>2.8663233300202182</c:v>
                </c:pt>
                <c:pt idx="10">
                  <c:v>2.9584600112968271</c:v>
                </c:pt>
                <c:pt idx="11">
                  <c:v>2.9966905574125362</c:v>
                </c:pt>
                <c:pt idx="12">
                  <c:v>3.4499053687610859</c:v>
                </c:pt>
                <c:pt idx="13">
                  <c:v>4.1041353587196259</c:v>
                </c:pt>
                <c:pt idx="14">
                  <c:v>4.1411971520335973</c:v>
                </c:pt>
                <c:pt idx="15">
                  <c:v>4.2150849282303104</c:v>
                </c:pt>
                <c:pt idx="16">
                  <c:v>4.8763310734321008</c:v>
                </c:pt>
                <c:pt idx="17">
                  <c:v>5.6744996189774968</c:v>
                </c:pt>
                <c:pt idx="18">
                  <c:v>6.0763058720875591</c:v>
                </c:pt>
                <c:pt idx="19">
                  <c:v>6.1324393511024651</c:v>
                </c:pt>
                <c:pt idx="20">
                  <c:v>6.172929857631841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2.3424417319422934</c:v>
                </c:pt>
                <c:pt idx="1">
                  <c:v>2.5593519478314066</c:v>
                </c:pt>
                <c:pt idx="2">
                  <c:v>2.5622664130289468</c:v>
                </c:pt>
                <c:pt idx="3">
                  <c:v>2.6313717981721827</c:v>
                </c:pt>
                <c:pt idx="4">
                  <c:v>2.6585154484316904</c:v>
                </c:pt>
                <c:pt idx="5">
                  <c:v>2.6712173037515377</c:v>
                </c:pt>
                <c:pt idx="6">
                  <c:v>2.6845118523870255</c:v>
                </c:pt>
                <c:pt idx="7">
                  <c:v>2.6985176398843218</c:v>
                </c:pt>
                <c:pt idx="8">
                  <c:v>2.7132100796957372</c:v>
                </c:pt>
                <c:pt idx="9">
                  <c:v>2.8092679596432095</c:v>
                </c:pt>
                <c:pt idx="10">
                  <c:v>2.952270112427847</c:v>
                </c:pt>
                <c:pt idx="11">
                  <c:v>3.023814590349386</c:v>
                </c:pt>
                <c:pt idx="12">
                  <c:v>3.1248086515374323</c:v>
                </c:pt>
                <c:pt idx="13">
                  <c:v>3.2114939484927372</c:v>
                </c:pt>
                <c:pt idx="14">
                  <c:v>3.573641696699001</c:v>
                </c:pt>
                <c:pt idx="15">
                  <c:v>3.6188625159708385</c:v>
                </c:pt>
                <c:pt idx="16">
                  <c:v>3.6947319586366745</c:v>
                </c:pt>
                <c:pt idx="17">
                  <c:v>3.7169317377833422</c:v>
                </c:pt>
                <c:pt idx="18">
                  <c:v>4.3788727813751853</c:v>
                </c:pt>
                <c:pt idx="19">
                  <c:v>4.4062314461734129</c:v>
                </c:pt>
                <c:pt idx="20">
                  <c:v>4.4452022581279955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0.78175447157786271</c:v>
                </c:pt>
                <c:pt idx="1">
                  <c:v>0.79481284330300583</c:v>
                </c:pt>
                <c:pt idx="2">
                  <c:v>0.79615661036373375</c:v>
                </c:pt>
                <c:pt idx="3">
                  <c:v>0.80213040710355776</c:v>
                </c:pt>
                <c:pt idx="4">
                  <c:v>0.95470702736181834</c:v>
                </c:pt>
                <c:pt idx="5">
                  <c:v>1.0288715968686759</c:v>
                </c:pt>
                <c:pt idx="6">
                  <c:v>1.1407245874857339</c:v>
                </c:pt>
                <c:pt idx="7">
                  <c:v>1.4694535328579241</c:v>
                </c:pt>
                <c:pt idx="8">
                  <c:v>1.6568642812916354</c:v>
                </c:pt>
                <c:pt idx="9">
                  <c:v>1.7314215153069901</c:v>
                </c:pt>
                <c:pt idx="10">
                  <c:v>1.7314215153069905</c:v>
                </c:pt>
                <c:pt idx="11">
                  <c:v>1.7314215153069905</c:v>
                </c:pt>
                <c:pt idx="12">
                  <c:v>1.7455837031204813</c:v>
                </c:pt>
                <c:pt idx="13">
                  <c:v>1.7650458570528587</c:v>
                </c:pt>
                <c:pt idx="14">
                  <c:v>1.8956743160239673</c:v>
                </c:pt>
                <c:pt idx="15">
                  <c:v>1.9488920958252423</c:v>
                </c:pt>
                <c:pt idx="16">
                  <c:v>1.9966791179570897</c:v>
                </c:pt>
                <c:pt idx="17">
                  <c:v>2.0379554114917222</c:v>
                </c:pt>
                <c:pt idx="18">
                  <c:v>2.3106388473355932</c:v>
                </c:pt>
                <c:pt idx="19">
                  <c:v>2.3241866710136594</c:v>
                </c:pt>
                <c:pt idx="20">
                  <c:v>2.3382364571130494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1.4728820718635054</c:v>
                </c:pt>
                <c:pt idx="1">
                  <c:v>1.5529244586989617</c:v>
                </c:pt>
                <c:pt idx="2">
                  <c:v>1.5997984138737498</c:v>
                </c:pt>
                <c:pt idx="3">
                  <c:v>1.6918137152947088</c:v>
                </c:pt>
                <c:pt idx="4">
                  <c:v>1.7610373621236499</c:v>
                </c:pt>
                <c:pt idx="5">
                  <c:v>1.8517975719991815</c:v>
                </c:pt>
                <c:pt idx="6">
                  <c:v>1.8826039209565535</c:v>
                </c:pt>
                <c:pt idx="7">
                  <c:v>1.8888823179976761</c:v>
                </c:pt>
                <c:pt idx="8">
                  <c:v>1.95922570545297</c:v>
                </c:pt>
                <c:pt idx="9">
                  <c:v>2.0372307306058755</c:v>
                </c:pt>
                <c:pt idx="10">
                  <c:v>2.121425640222693</c:v>
                </c:pt>
                <c:pt idx="11">
                  <c:v>2.147859410875371</c:v>
                </c:pt>
                <c:pt idx="12">
                  <c:v>2.1754340690299747</c:v>
                </c:pt>
                <c:pt idx="13">
                  <c:v>2.2090909315945537</c:v>
                </c:pt>
                <c:pt idx="14">
                  <c:v>2.2771107606225502</c:v>
                </c:pt>
                <c:pt idx="15">
                  <c:v>2.4511931259236768</c:v>
                </c:pt>
                <c:pt idx="16">
                  <c:v>2.688895370072987</c:v>
                </c:pt>
                <c:pt idx="17">
                  <c:v>2.8645365336967936</c:v>
                </c:pt>
                <c:pt idx="18">
                  <c:v>3.0152718546503738</c:v>
                </c:pt>
                <c:pt idx="19">
                  <c:v>3.2242706336735041</c:v>
                </c:pt>
                <c:pt idx="20">
                  <c:v>3.355358199810508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0.40798885511301691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0.48832348389728658</c:v>
                </c:pt>
                <c:pt idx="5">
                  <c:v>0.51775225161164695</c:v>
                </c:pt>
                <c:pt idx="6">
                  <c:v>0.57016232624668695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0.86265717393342145</c:v>
                </c:pt>
                <c:pt idx="10">
                  <c:v>0.98820885611538589</c:v>
                </c:pt>
                <c:pt idx="11">
                  <c:v>0.99519546444792661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1.0846418842273231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1.2715923951288872</c:v>
                </c:pt>
                <c:pt idx="18">
                  <c:v>1.3967701026718717</c:v>
                </c:pt>
                <c:pt idx="19">
                  <c:v>1.4387068048741436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4.462749985493959</c:v>
                </c:pt>
                <c:pt idx="1">
                  <c:v>4.5142132734240796</c:v>
                </c:pt>
                <c:pt idx="2">
                  <c:v>4.7038621674510486</c:v>
                </c:pt>
                <c:pt idx="3">
                  <c:v>4.7028961349347842</c:v>
                </c:pt>
                <c:pt idx="4">
                  <c:v>4.7849211769491067</c:v>
                </c:pt>
                <c:pt idx="5">
                  <c:v>5.0718212294273854</c:v>
                </c:pt>
                <c:pt idx="6">
                  <c:v>5.1387641776436759</c:v>
                </c:pt>
                <c:pt idx="7">
                  <c:v>5.1996122359002257</c:v>
                </c:pt>
                <c:pt idx="8">
                  <c:v>5.2406899687504271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6.2980621558466137</c:v>
                </c:pt>
                <c:pt idx="13">
                  <c:v>6.4309659851437475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7.5791871007790839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2.1540208695162351</c:v>
                </c:pt>
                <c:pt idx="1">
                  <c:v>2.1888805822310116</c:v>
                </c:pt>
                <c:pt idx="2">
                  <c:v>2.211823610069501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2.4629116428051194</c:v>
                </c:pt>
                <c:pt idx="8">
                  <c:v>2.5205170148129943</c:v>
                </c:pt>
                <c:pt idx="9">
                  <c:v>2.830887473501928</c:v>
                </c:pt>
                <c:pt idx="10">
                  <c:v>2.8765634513379124</c:v>
                </c:pt>
                <c:pt idx="11">
                  <c:v>2.906051684342966</c:v>
                </c:pt>
                <c:pt idx="12">
                  <c:v>3.0312523432592213</c:v>
                </c:pt>
                <c:pt idx="13">
                  <c:v>3.2175524418942594</c:v>
                </c:pt>
                <c:pt idx="14">
                  <c:v>3.2979045947084358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3.8629239635626518</c:v>
                </c:pt>
                <c:pt idx="18">
                  <c:v>4.2297136786332183</c:v>
                </c:pt>
                <c:pt idx="19">
                  <c:v>4.2511946305577952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1.4390935724247891</c:v>
                </c:pt>
                <c:pt idx="1">
                  <c:v>1.4429905847020468</c:v>
                </c:pt>
                <c:pt idx="2">
                  <c:v>1.4543883166639777</c:v>
                </c:pt>
                <c:pt idx="3">
                  <c:v>1.4687604790920565</c:v>
                </c:pt>
                <c:pt idx="4">
                  <c:v>1.5048595729283194</c:v>
                </c:pt>
                <c:pt idx="5">
                  <c:v>1.5323793256156089</c:v>
                </c:pt>
                <c:pt idx="6">
                  <c:v>1.5429185521130968</c:v>
                </c:pt>
                <c:pt idx="7">
                  <c:v>1.5731626381093398</c:v>
                </c:pt>
                <c:pt idx="8">
                  <c:v>1.6066032004536293</c:v>
                </c:pt>
                <c:pt idx="9">
                  <c:v>1.6481225531850487</c:v>
                </c:pt>
                <c:pt idx="10">
                  <c:v>1.6708170302586189</c:v>
                </c:pt>
                <c:pt idx="11">
                  <c:v>1.7059598501653834</c:v>
                </c:pt>
                <c:pt idx="12">
                  <c:v>1.730295033824806</c:v>
                </c:pt>
                <c:pt idx="13">
                  <c:v>1.7703577522173708</c:v>
                </c:pt>
                <c:pt idx="14">
                  <c:v>1.8113023028329058</c:v>
                </c:pt>
                <c:pt idx="15">
                  <c:v>1.8336100362685188</c:v>
                </c:pt>
                <c:pt idx="16">
                  <c:v>1.8490263228680346</c:v>
                </c:pt>
                <c:pt idx="17">
                  <c:v>1.8637357137908277</c:v>
                </c:pt>
                <c:pt idx="18">
                  <c:v>1.9007073403755692</c:v>
                </c:pt>
                <c:pt idx="19">
                  <c:v>1.9350110983769946</c:v>
                </c:pt>
                <c:pt idx="20">
                  <c:v>1.9784916468432043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5.1252883067743813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5.1263010384991397</c:v>
                </c:pt>
                <c:pt idx="4">
                  <c:v>5.1265881357402545</c:v>
                </c:pt>
                <c:pt idx="5">
                  <c:v>5.4494234231132221</c:v>
                </c:pt>
                <c:pt idx="6">
                  <c:v>5.4697808195283715</c:v>
                </c:pt>
                <c:pt idx="7">
                  <c:v>5.4907191980928332</c:v>
                </c:pt>
                <c:pt idx="8">
                  <c:v>5.512314577623715</c:v>
                </c:pt>
                <c:pt idx="9">
                  <c:v>5.5346350670054569</c:v>
                </c:pt>
                <c:pt idx="10">
                  <c:v>5.5577430411946773</c:v>
                </c:pt>
                <c:pt idx="11">
                  <c:v>5.5890375213773789</c:v>
                </c:pt>
                <c:pt idx="12">
                  <c:v>5.6212342498000067</c:v>
                </c:pt>
                <c:pt idx="13">
                  <c:v>5.6544172341987311</c:v>
                </c:pt>
                <c:pt idx="14">
                  <c:v>5.6886647006003255</c:v>
                </c:pt>
                <c:pt idx="15">
                  <c:v>5.7240501889496942</c:v>
                </c:pt>
                <c:pt idx="16">
                  <c:v>5.7606433757858859</c:v>
                </c:pt>
                <c:pt idx="17">
                  <c:v>5.8335737425800991</c:v>
                </c:pt>
                <c:pt idx="18">
                  <c:v>5.9252134197955248</c:v>
                </c:pt>
                <c:pt idx="19">
                  <c:v>6.1692812861909339</c:v>
                </c:pt>
                <c:pt idx="20">
                  <c:v>6.7657134633109006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0.37311488804942955</c:v>
                </c:pt>
                <c:pt idx="1">
                  <c:v>0.37270422160163913</c:v>
                </c:pt>
                <c:pt idx="2">
                  <c:v>0.3656245464707692</c:v>
                </c:pt>
                <c:pt idx="3">
                  <c:v>0.36906907169509429</c:v>
                </c:pt>
                <c:pt idx="4">
                  <c:v>0.39807963671822266</c:v>
                </c:pt>
                <c:pt idx="5">
                  <c:v>0.39952303625867408</c:v>
                </c:pt>
                <c:pt idx="6">
                  <c:v>0.40562227748790031</c:v>
                </c:pt>
                <c:pt idx="7">
                  <c:v>0.40881412589724031</c:v>
                </c:pt>
                <c:pt idx="8">
                  <c:v>0.43582094362240054</c:v>
                </c:pt>
                <c:pt idx="9">
                  <c:v>0.46565191691688262</c:v>
                </c:pt>
                <c:pt idx="10">
                  <c:v>0.4716809360868689</c:v>
                </c:pt>
                <c:pt idx="11">
                  <c:v>0.4957246910434146</c:v>
                </c:pt>
                <c:pt idx="12">
                  <c:v>0.51111703214746596</c:v>
                </c:pt>
                <c:pt idx="13">
                  <c:v>0.54278968361233748</c:v>
                </c:pt>
                <c:pt idx="14">
                  <c:v>0.57009645426739508</c:v>
                </c:pt>
                <c:pt idx="15">
                  <c:v>0.5925527591089218</c:v>
                </c:pt>
                <c:pt idx="16">
                  <c:v>0.61421367418028894</c:v>
                </c:pt>
                <c:pt idx="17">
                  <c:v>0.64783207908774509</c:v>
                </c:pt>
                <c:pt idx="18">
                  <c:v>0.68346234301898456</c:v>
                </c:pt>
                <c:pt idx="19">
                  <c:v>0.79670972508253413</c:v>
                </c:pt>
                <c:pt idx="20">
                  <c:v>0.81786202321893753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4.0241216361507268</c:v>
                </c:pt>
                <c:pt idx="6">
                  <c:v>3.8684553658153913</c:v>
                </c:pt>
                <c:pt idx="7">
                  <c:v>3.875633931800516</c:v>
                </c:pt>
                <c:pt idx="8">
                  <c:v>3.8730260045507197</c:v>
                </c:pt>
                <c:pt idx="9">
                  <c:v>3.8562089163991287</c:v>
                </c:pt>
                <c:pt idx="10">
                  <c:v>3.8561788219169708</c:v>
                </c:pt>
                <c:pt idx="11">
                  <c:v>3.8436756043628142</c:v>
                </c:pt>
                <c:pt idx="12">
                  <c:v>3.8418861227611267</c:v>
                </c:pt>
                <c:pt idx="13">
                  <c:v>3.8413249624635131</c:v>
                </c:pt>
                <c:pt idx="14">
                  <c:v>3.841297486174462</c:v>
                </c:pt>
                <c:pt idx="15">
                  <c:v>3.8412764492304801</c:v>
                </c:pt>
                <c:pt idx="16">
                  <c:v>3.841259825379765</c:v>
                </c:pt>
                <c:pt idx="17">
                  <c:v>3.8519589863175425</c:v>
                </c:pt>
                <c:pt idx="18">
                  <c:v>3.8519482479092888</c:v>
                </c:pt>
                <c:pt idx="19">
                  <c:v>3.9687040330168393</c:v>
                </c:pt>
                <c:pt idx="20">
                  <c:v>3.9802668789390339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4.4338055315986864</c:v>
                </c:pt>
                <c:pt idx="1">
                  <c:v>4.3684651943796826</c:v>
                </c:pt>
                <c:pt idx="2">
                  <c:v>4.3292507347178342</c:v>
                </c:pt>
                <c:pt idx="3">
                  <c:v>4.311587769948992</c:v>
                </c:pt>
                <c:pt idx="4">
                  <c:v>4.3060254801248377</c:v>
                </c:pt>
                <c:pt idx="5">
                  <c:v>4.3317695732231352</c:v>
                </c:pt>
                <c:pt idx="6">
                  <c:v>4.3542215632983341</c:v>
                </c:pt>
                <c:pt idx="7">
                  <c:v>4.3983547437260242</c:v>
                </c:pt>
                <c:pt idx="8">
                  <c:v>4.4212203540378106</c:v>
                </c:pt>
                <c:pt idx="9">
                  <c:v>4.4410335893438821</c:v>
                </c:pt>
                <c:pt idx="10">
                  <c:v>4.4627279293263147</c:v>
                </c:pt>
                <c:pt idx="11">
                  <c:v>4.4853242123179538</c:v>
                </c:pt>
                <c:pt idx="12">
                  <c:v>4.5099638088156073</c:v>
                </c:pt>
                <c:pt idx="13">
                  <c:v>4.5288985233644157</c:v>
                </c:pt>
                <c:pt idx="14">
                  <c:v>4.5493950559110372</c:v>
                </c:pt>
                <c:pt idx="15">
                  <c:v>4.5701575729127724</c:v>
                </c:pt>
                <c:pt idx="16">
                  <c:v>4.5911669723405337</c:v>
                </c:pt>
                <c:pt idx="17">
                  <c:v>4.6274737007612687</c:v>
                </c:pt>
                <c:pt idx="18">
                  <c:v>4.6817173480590579</c:v>
                </c:pt>
                <c:pt idx="19">
                  <c:v>4.7788430253511605</c:v>
                </c:pt>
                <c:pt idx="20">
                  <c:v>4.9100193623314601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2.1364910297963924</c:v>
                </c:pt>
                <c:pt idx="1">
                  <c:v>2.140534717326112</c:v>
                </c:pt>
                <c:pt idx="2">
                  <c:v>2.1509188981959775</c:v>
                </c:pt>
                <c:pt idx="3">
                  <c:v>2.1726334724114542</c:v>
                </c:pt>
                <c:pt idx="4">
                  <c:v>2.1786258345239315</c:v>
                </c:pt>
                <c:pt idx="5">
                  <c:v>2.1788822856741401</c:v>
                </c:pt>
                <c:pt idx="6">
                  <c:v>2.1903954759840993</c:v>
                </c:pt>
                <c:pt idx="7">
                  <c:v>2.1955307537107136</c:v>
                </c:pt>
                <c:pt idx="8">
                  <c:v>2.204852811069149</c:v>
                </c:pt>
                <c:pt idx="9">
                  <c:v>2.2138683998922861</c:v>
                </c:pt>
                <c:pt idx="10">
                  <c:v>2.2240202275091243</c:v>
                </c:pt>
                <c:pt idx="11">
                  <c:v>2.2472406238653586</c:v>
                </c:pt>
                <c:pt idx="12">
                  <c:v>2.2644656720304104</c:v>
                </c:pt>
                <c:pt idx="13">
                  <c:v>2.2811604686450329</c:v>
                </c:pt>
                <c:pt idx="14">
                  <c:v>2.304652215182212</c:v>
                </c:pt>
                <c:pt idx="15">
                  <c:v>2.3389754958003488</c:v>
                </c:pt>
                <c:pt idx="16">
                  <c:v>2.349839745873969</c:v>
                </c:pt>
                <c:pt idx="17">
                  <c:v>2.372146072599961</c:v>
                </c:pt>
                <c:pt idx="18">
                  <c:v>2.3926711505302523</c:v>
                </c:pt>
                <c:pt idx="19">
                  <c:v>2.4410111459046142</c:v>
                </c:pt>
                <c:pt idx="20">
                  <c:v>2.4701402640832248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3.2661497357540297</c:v>
                </c:pt>
                <c:pt idx="1">
                  <c:v>3.292342800377098</c:v>
                </c:pt>
                <c:pt idx="2">
                  <c:v>3.3153555894490392</c:v>
                </c:pt>
                <c:pt idx="3">
                  <c:v>3.361776618271537</c:v>
                </c:pt>
                <c:pt idx="4">
                  <c:v>3.4563377640083321</c:v>
                </c:pt>
                <c:pt idx="5">
                  <c:v>2.9420696323519357</c:v>
                </c:pt>
                <c:pt idx="6">
                  <c:v>3.0367764509025319</c:v>
                </c:pt>
                <c:pt idx="7">
                  <c:v>3.1402819675077627</c:v>
                </c:pt>
                <c:pt idx="8">
                  <c:v>3.2606166017880791</c:v>
                </c:pt>
                <c:pt idx="9">
                  <c:v>3.3129926842371242</c:v>
                </c:pt>
                <c:pt idx="10">
                  <c:v>3.4649303038276247</c:v>
                </c:pt>
                <c:pt idx="11">
                  <c:v>3.6646299167774052</c:v>
                </c:pt>
                <c:pt idx="12">
                  <c:v>3.7303903539339416</c:v>
                </c:pt>
                <c:pt idx="13">
                  <c:v>3.8340455383400811</c:v>
                </c:pt>
                <c:pt idx="14">
                  <c:v>3.9651611609022361</c:v>
                </c:pt>
                <c:pt idx="15">
                  <c:v>4.095160766681011</c:v>
                </c:pt>
                <c:pt idx="16">
                  <c:v>4.3488946563860917</c:v>
                </c:pt>
                <c:pt idx="17">
                  <c:v>4.5732795083155873</c:v>
                </c:pt>
                <c:pt idx="18">
                  <c:v>4.8870214889026107</c:v>
                </c:pt>
                <c:pt idx="19">
                  <c:v>5.355751082801846</c:v>
                </c:pt>
                <c:pt idx="20">
                  <c:v>5.512285535285633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4.58516953125</c:v>
                </c:pt>
                <c:pt idx="1">
                  <c:v>4.58516953125</c:v>
                </c:pt>
                <c:pt idx="2">
                  <c:v>4.58516953125</c:v>
                </c:pt>
                <c:pt idx="3">
                  <c:v>4.58516953125</c:v>
                </c:pt>
                <c:pt idx="4">
                  <c:v>4.58516953125</c:v>
                </c:pt>
                <c:pt idx="5">
                  <c:v>12.781480438809082</c:v>
                </c:pt>
                <c:pt idx="6">
                  <c:v>12.788946032201819</c:v>
                </c:pt>
                <c:pt idx="7">
                  <c:v>12.791293888757307</c:v>
                </c:pt>
                <c:pt idx="8">
                  <c:v>12.793531313231041</c:v>
                </c:pt>
                <c:pt idx="9">
                  <c:v>12.795663437983491</c:v>
                </c:pt>
                <c:pt idx="10">
                  <c:v>12.797695162569239</c:v>
                </c:pt>
                <c:pt idx="11">
                  <c:v>12.799631163765588</c:v>
                </c:pt>
                <c:pt idx="12">
                  <c:v>12.801475905219197</c:v>
                </c:pt>
                <c:pt idx="13">
                  <c:v>12.80323364672037</c:v>
                </c:pt>
                <c:pt idx="14">
                  <c:v>12.804908453115019</c:v>
                </c:pt>
                <c:pt idx="15">
                  <c:v>12.80650420286443</c:v>
                </c:pt>
                <c:pt idx="16">
                  <c:v>12.808024596263094</c:v>
                </c:pt>
                <c:pt idx="17">
                  <c:v>12.818487781661393</c:v>
                </c:pt>
                <c:pt idx="18">
                  <c:v>12.81944020174573</c:v>
                </c:pt>
                <c:pt idx="19">
                  <c:v>12.820347594381195</c:v>
                </c:pt>
                <c:pt idx="20">
                  <c:v>12.821212073589558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1.2290639850561815</c:v>
                </c:pt>
                <c:pt idx="1">
                  <c:v>1.2297437736065338</c:v>
                </c:pt>
                <c:pt idx="2">
                  <c:v>1.5422120408723121</c:v>
                </c:pt>
                <c:pt idx="3">
                  <c:v>1.5422020510205237</c:v>
                </c:pt>
                <c:pt idx="4">
                  <c:v>1.6187435866374835</c:v>
                </c:pt>
                <c:pt idx="5">
                  <c:v>1.1794969020204722</c:v>
                </c:pt>
                <c:pt idx="6">
                  <c:v>1.1868714880907807</c:v>
                </c:pt>
                <c:pt idx="7">
                  <c:v>1.1902192611923628</c:v>
                </c:pt>
                <c:pt idx="8">
                  <c:v>1.2293342854320322</c:v>
                </c:pt>
                <c:pt idx="9">
                  <c:v>1.2525931572074867</c:v>
                </c:pt>
                <c:pt idx="10">
                  <c:v>1.5511534137093059</c:v>
                </c:pt>
                <c:pt idx="11">
                  <c:v>1.6285504101925397</c:v>
                </c:pt>
                <c:pt idx="12">
                  <c:v>1.6307423379847581</c:v>
                </c:pt>
                <c:pt idx="13">
                  <c:v>1.635459567718867</c:v>
                </c:pt>
                <c:pt idx="14">
                  <c:v>1.6415398835832964</c:v>
                </c:pt>
                <c:pt idx="15">
                  <c:v>1.6483207275144762</c:v>
                </c:pt>
                <c:pt idx="16">
                  <c:v>1.6580143581229734</c:v>
                </c:pt>
                <c:pt idx="17">
                  <c:v>1.6651622644864872</c:v>
                </c:pt>
                <c:pt idx="18">
                  <c:v>1.6924763267435505</c:v>
                </c:pt>
                <c:pt idx="19">
                  <c:v>1.7052212671604892</c:v>
                </c:pt>
                <c:pt idx="20">
                  <c:v>1.9286003926463862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6.4469531249999994</c:v>
                </c:pt>
                <c:pt idx="6">
                  <c:v>6.4469531249999994</c:v>
                </c:pt>
                <c:pt idx="7">
                  <c:v>6.4469531249999994</c:v>
                </c:pt>
                <c:pt idx="8">
                  <c:v>6.4469531249999994</c:v>
                </c:pt>
                <c:pt idx="9">
                  <c:v>6.4469531249999994</c:v>
                </c:pt>
                <c:pt idx="10">
                  <c:v>7.0059374999999982</c:v>
                </c:pt>
                <c:pt idx="11">
                  <c:v>7.0059374999999999</c:v>
                </c:pt>
                <c:pt idx="12">
                  <c:v>7.005937499999999</c:v>
                </c:pt>
                <c:pt idx="13">
                  <c:v>7.005937499999999</c:v>
                </c:pt>
                <c:pt idx="14">
                  <c:v>8.2520999999999987</c:v>
                </c:pt>
                <c:pt idx="15">
                  <c:v>8.9676000000000009</c:v>
                </c:pt>
                <c:pt idx="16">
                  <c:v>8.9676000000000009</c:v>
                </c:pt>
                <c:pt idx="17">
                  <c:v>8.9676000000000009</c:v>
                </c:pt>
                <c:pt idx="18">
                  <c:v>8.9676000000000009</c:v>
                </c:pt>
                <c:pt idx="19">
                  <c:v>8.9676000000000009</c:v>
                </c:pt>
                <c:pt idx="20">
                  <c:v>8.9676000000000009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12.193777262739873</c:v>
                </c:pt>
                <c:pt idx="1">
                  <c:v>12.372261648432552</c:v>
                </c:pt>
                <c:pt idx="2">
                  <c:v>12.372261648432552</c:v>
                </c:pt>
                <c:pt idx="3">
                  <c:v>12.372261648432552</c:v>
                </c:pt>
                <c:pt idx="4">
                  <c:v>12.372261648432554</c:v>
                </c:pt>
                <c:pt idx="5">
                  <c:v>8.3281752413922145</c:v>
                </c:pt>
                <c:pt idx="6">
                  <c:v>8.3769595933741918</c:v>
                </c:pt>
                <c:pt idx="7">
                  <c:v>8.5000210738582496</c:v>
                </c:pt>
                <c:pt idx="8">
                  <c:v>8.5032983271485261</c:v>
                </c:pt>
                <c:pt idx="9">
                  <c:v>8.6682912425815406</c:v>
                </c:pt>
                <c:pt idx="10">
                  <c:v>9.2961872023919607</c:v>
                </c:pt>
                <c:pt idx="11">
                  <c:v>10.366572109561071</c:v>
                </c:pt>
                <c:pt idx="12">
                  <c:v>10.388143792630178</c:v>
                </c:pt>
                <c:pt idx="13">
                  <c:v>11.005329081485865</c:v>
                </c:pt>
                <c:pt idx="14">
                  <c:v>11.080591317273873</c:v>
                </c:pt>
                <c:pt idx="15">
                  <c:v>11.500615476872261</c:v>
                </c:pt>
                <c:pt idx="16">
                  <c:v>11.835552322736278</c:v>
                </c:pt>
                <c:pt idx="17">
                  <c:v>12.210037375544475</c:v>
                </c:pt>
                <c:pt idx="18">
                  <c:v>12.470260227311542</c:v>
                </c:pt>
                <c:pt idx="19">
                  <c:v>12.470260227311536</c:v>
                </c:pt>
                <c:pt idx="20">
                  <c:v>12.570993429165844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4.5941162560746989</c:v>
                </c:pt>
                <c:pt idx="1">
                  <c:v>4.6431003855514916</c:v>
                </c:pt>
                <c:pt idx="2">
                  <c:v>4.7578467995159555</c:v>
                </c:pt>
                <c:pt idx="3">
                  <c:v>4.9085352944238076</c:v>
                </c:pt>
                <c:pt idx="4">
                  <c:v>5.172640859927415</c:v>
                </c:pt>
                <c:pt idx="5">
                  <c:v>3.9877218948156736</c:v>
                </c:pt>
                <c:pt idx="6">
                  <c:v>4.1263827724901772</c:v>
                </c:pt>
                <c:pt idx="7">
                  <c:v>4.2512304764600595</c:v>
                </c:pt>
                <c:pt idx="8">
                  <c:v>4.5538016836754949</c:v>
                </c:pt>
                <c:pt idx="9">
                  <c:v>4.7687248423932145</c:v>
                </c:pt>
                <c:pt idx="10">
                  <c:v>4.9597835230849245</c:v>
                </c:pt>
                <c:pt idx="11">
                  <c:v>5.0117855892405139</c:v>
                </c:pt>
                <c:pt idx="12">
                  <c:v>5.1455706755307684</c:v>
                </c:pt>
                <c:pt idx="13">
                  <c:v>5.5294513880214105</c:v>
                </c:pt>
                <c:pt idx="14">
                  <c:v>5.8964384331440751</c:v>
                </c:pt>
                <c:pt idx="15">
                  <c:v>6.3602804427488415</c:v>
                </c:pt>
                <c:pt idx="16">
                  <c:v>6.5906013796575431</c:v>
                </c:pt>
                <c:pt idx="17">
                  <c:v>6.6754615631071959</c:v>
                </c:pt>
                <c:pt idx="18">
                  <c:v>6.8747451933120107</c:v>
                </c:pt>
                <c:pt idx="19">
                  <c:v>6.9797206320921017</c:v>
                </c:pt>
                <c:pt idx="20">
                  <c:v>7.0012139483971909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3.1321036974232346</c:v>
                </c:pt>
                <c:pt idx="1">
                  <c:v>3.1040051811738527</c:v>
                </c:pt>
                <c:pt idx="2">
                  <c:v>3.0489415710665133</c:v>
                </c:pt>
                <c:pt idx="3">
                  <c:v>3.0354674979781335</c:v>
                </c:pt>
                <c:pt idx="4">
                  <c:v>3.012384039596804</c:v>
                </c:pt>
                <c:pt idx="5">
                  <c:v>2.5258243290847915</c:v>
                </c:pt>
                <c:pt idx="6">
                  <c:v>2.5142121821922814</c:v>
                </c:pt>
                <c:pt idx="7">
                  <c:v>2.495360096433842</c:v>
                </c:pt>
                <c:pt idx="8">
                  <c:v>2.4522946269898775</c:v>
                </c:pt>
                <c:pt idx="9">
                  <c:v>2.4128297387932958</c:v>
                </c:pt>
                <c:pt idx="10">
                  <c:v>2.4115563840138079</c:v>
                </c:pt>
                <c:pt idx="11">
                  <c:v>2.4106365121252464</c:v>
                </c:pt>
                <c:pt idx="12">
                  <c:v>2.4097436254214162</c:v>
                </c:pt>
                <c:pt idx="13">
                  <c:v>2.4109390046334411</c:v>
                </c:pt>
                <c:pt idx="14">
                  <c:v>2.4461907118600497</c:v>
                </c:pt>
                <c:pt idx="15">
                  <c:v>2.4536627192902398</c:v>
                </c:pt>
                <c:pt idx="16">
                  <c:v>2.4544138736200436</c:v>
                </c:pt>
                <c:pt idx="17">
                  <c:v>2.4602009511690497</c:v>
                </c:pt>
                <c:pt idx="18">
                  <c:v>2.4656799198422439</c:v>
                </c:pt>
                <c:pt idx="19">
                  <c:v>2.4878449986547375</c:v>
                </c:pt>
                <c:pt idx="20">
                  <c:v>2.4907128146515851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4.58516953125</c:v>
                </c:pt>
                <c:pt idx="1">
                  <c:v>4.58516953125</c:v>
                </c:pt>
                <c:pt idx="2">
                  <c:v>4.58516953125</c:v>
                </c:pt>
                <c:pt idx="3">
                  <c:v>4.58516953125</c:v>
                </c:pt>
                <c:pt idx="4">
                  <c:v>4.58516953125</c:v>
                </c:pt>
                <c:pt idx="5">
                  <c:v>11.066088225149025</c:v>
                </c:pt>
                <c:pt idx="6">
                  <c:v>11.07846150482756</c:v>
                </c:pt>
                <c:pt idx="7">
                  <c:v>10.944644854061153</c:v>
                </c:pt>
                <c:pt idx="8">
                  <c:v>10.386468816740118</c:v>
                </c:pt>
                <c:pt idx="9">
                  <c:v>10.396989339090315</c:v>
                </c:pt>
                <c:pt idx="10">
                  <c:v>10.406494968348511</c:v>
                </c:pt>
                <c:pt idx="11">
                  <c:v>10.431643811698374</c:v>
                </c:pt>
                <c:pt idx="12">
                  <c:v>10.454426163420859</c:v>
                </c:pt>
                <c:pt idx="13">
                  <c:v>10.475360026236961</c:v>
                </c:pt>
                <c:pt idx="14">
                  <c:v>11.187849361913052</c:v>
                </c:pt>
                <c:pt idx="15">
                  <c:v>11.202065563775903</c:v>
                </c:pt>
                <c:pt idx="16">
                  <c:v>11.215165382295558</c:v>
                </c:pt>
                <c:pt idx="17">
                  <c:v>11.227275459600966</c:v>
                </c:pt>
                <c:pt idx="18">
                  <c:v>11.238503762565605</c:v>
                </c:pt>
                <c:pt idx="19">
                  <c:v>11.248942927612488</c:v>
                </c:pt>
                <c:pt idx="20">
                  <c:v>11.909247991964284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1.2256224605264339</c:v>
                </c:pt>
                <c:pt idx="1">
                  <c:v>1.2238600439969332</c:v>
                </c:pt>
                <c:pt idx="2">
                  <c:v>1.2223591897717885</c:v>
                </c:pt>
                <c:pt idx="3">
                  <c:v>1.2210160457241008</c:v>
                </c:pt>
                <c:pt idx="4">
                  <c:v>1.2191896335128212</c:v>
                </c:pt>
                <c:pt idx="5">
                  <c:v>0.98155710622330228</c:v>
                </c:pt>
                <c:pt idx="6">
                  <c:v>0.97845403231337924</c:v>
                </c:pt>
                <c:pt idx="7">
                  <c:v>0.97718018396832007</c:v>
                </c:pt>
                <c:pt idx="8">
                  <c:v>0.97478092821433993</c:v>
                </c:pt>
                <c:pt idx="9">
                  <c:v>0.76877524737365444</c:v>
                </c:pt>
                <c:pt idx="10">
                  <c:v>0.79616138953606208</c:v>
                </c:pt>
                <c:pt idx="11">
                  <c:v>0.80842897107039258</c:v>
                </c:pt>
                <c:pt idx="12">
                  <c:v>0.81788096101509156</c:v>
                </c:pt>
                <c:pt idx="13">
                  <c:v>0.82059609393444422</c:v>
                </c:pt>
                <c:pt idx="14">
                  <c:v>0.99192988962216655</c:v>
                </c:pt>
                <c:pt idx="15">
                  <c:v>0.99610181686954968</c:v>
                </c:pt>
                <c:pt idx="16">
                  <c:v>1.0024362313036845</c:v>
                </c:pt>
                <c:pt idx="17">
                  <c:v>1.015005250809601</c:v>
                </c:pt>
                <c:pt idx="18">
                  <c:v>1.0395609456071633</c:v>
                </c:pt>
                <c:pt idx="19">
                  <c:v>1.0487784425921969</c:v>
                </c:pt>
                <c:pt idx="20">
                  <c:v>1.0565786950104319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5.1155620455913446</c:v>
                </c:pt>
                <c:pt idx="6">
                  <c:v>5.047807363746287</c:v>
                </c:pt>
                <c:pt idx="7">
                  <c:v>4.8922679356859664</c:v>
                </c:pt>
                <c:pt idx="8">
                  <c:v>4.8145440424171868</c:v>
                </c:pt>
                <c:pt idx="9">
                  <c:v>4.7686323762499372</c:v>
                </c:pt>
                <c:pt idx="10">
                  <c:v>4.7289724303484224</c:v>
                </c:pt>
                <c:pt idx="11">
                  <c:v>4.7191267083392328</c:v>
                </c:pt>
                <c:pt idx="12">
                  <c:v>4.719126169767768</c:v>
                </c:pt>
                <c:pt idx="13">
                  <c:v>4.7186019775252204</c:v>
                </c:pt>
                <c:pt idx="14">
                  <c:v>4.7620299132403865</c:v>
                </c:pt>
                <c:pt idx="15">
                  <c:v>4.762039086931563</c:v>
                </c:pt>
                <c:pt idx="16">
                  <c:v>4.7620454636314751</c:v>
                </c:pt>
                <c:pt idx="17">
                  <c:v>4.762047238244957</c:v>
                </c:pt>
                <c:pt idx="18">
                  <c:v>4.7620487051365004</c:v>
                </c:pt>
                <c:pt idx="19">
                  <c:v>4.7620499379597545</c:v>
                </c:pt>
                <c:pt idx="20">
                  <c:v>4.7656351623376594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12.193777262739872</c:v>
                </c:pt>
                <c:pt idx="1">
                  <c:v>12.193777262739873</c:v>
                </c:pt>
                <c:pt idx="2">
                  <c:v>11.943082901512</c:v>
                </c:pt>
                <c:pt idx="3">
                  <c:v>11.943082901512003</c:v>
                </c:pt>
                <c:pt idx="4">
                  <c:v>11.787663518254568</c:v>
                </c:pt>
                <c:pt idx="5">
                  <c:v>6.6766585605993622</c:v>
                </c:pt>
                <c:pt idx="6">
                  <c:v>6.6469939223331291</c:v>
                </c:pt>
                <c:pt idx="7">
                  <c:v>6.6118397567817002</c:v>
                </c:pt>
                <c:pt idx="8">
                  <c:v>6.5698893196404464</c:v>
                </c:pt>
                <c:pt idx="9">
                  <c:v>6.5502172132131191</c:v>
                </c:pt>
                <c:pt idx="10">
                  <c:v>6.531926490061692</c:v>
                </c:pt>
                <c:pt idx="11">
                  <c:v>6.5385007619865672</c:v>
                </c:pt>
                <c:pt idx="12">
                  <c:v>6.5533727973420808</c:v>
                </c:pt>
                <c:pt idx="13">
                  <c:v>6.5832394249213744</c:v>
                </c:pt>
                <c:pt idx="14">
                  <c:v>6.5885105680547751</c:v>
                </c:pt>
                <c:pt idx="15">
                  <c:v>6.5933498053196802</c:v>
                </c:pt>
                <c:pt idx="16">
                  <c:v>6.5978536668962269</c:v>
                </c:pt>
                <c:pt idx="17">
                  <c:v>6.6045508150094019</c:v>
                </c:pt>
                <c:pt idx="18">
                  <c:v>6.6217323859934725</c:v>
                </c:pt>
                <c:pt idx="19">
                  <c:v>6.6344355133770252</c:v>
                </c:pt>
                <c:pt idx="20">
                  <c:v>6.7240884710170725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4.4396958088212504</c:v>
                </c:pt>
                <c:pt idx="1">
                  <c:v>4.4312130009719404</c:v>
                </c:pt>
                <c:pt idx="2">
                  <c:v>4.4120897336455647</c:v>
                </c:pt>
                <c:pt idx="3">
                  <c:v>4.3884288610298992</c:v>
                </c:pt>
                <c:pt idx="4">
                  <c:v>4.3820764686516629</c:v>
                </c:pt>
                <c:pt idx="5">
                  <c:v>3.6579839083077381</c:v>
                </c:pt>
                <c:pt idx="6">
                  <c:v>3.6335009164612271</c:v>
                </c:pt>
                <c:pt idx="7">
                  <c:v>3.6149341036064437</c:v>
                </c:pt>
                <c:pt idx="8">
                  <c:v>3.5938999002378069</c:v>
                </c:pt>
                <c:pt idx="9">
                  <c:v>3.543684023589607</c:v>
                </c:pt>
                <c:pt idx="10">
                  <c:v>3.540945304908385</c:v>
                </c:pt>
                <c:pt idx="11">
                  <c:v>3.5409453049083845</c:v>
                </c:pt>
                <c:pt idx="12">
                  <c:v>3.5435618346425635</c:v>
                </c:pt>
                <c:pt idx="13">
                  <c:v>3.5449009894739199</c:v>
                </c:pt>
                <c:pt idx="14">
                  <c:v>3.5972519573398487</c:v>
                </c:pt>
                <c:pt idx="15">
                  <c:v>3.6118914029165836</c:v>
                </c:pt>
                <c:pt idx="16">
                  <c:v>3.6235264963395526</c:v>
                </c:pt>
                <c:pt idx="17">
                  <c:v>3.6274632591949527</c:v>
                </c:pt>
                <c:pt idx="18">
                  <c:v>3.6542258725975056</c:v>
                </c:pt>
                <c:pt idx="19">
                  <c:v>3.6601821451337586</c:v>
                </c:pt>
                <c:pt idx="20">
                  <c:v>3.663062125549323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Scenario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1.2686759491164643</c:v>
                </c:pt>
                <c:pt idx="2">
                  <c:v>1.2986278394559916</c:v>
                </c:pt>
                <c:pt idx="3">
                  <c:v>1.3196763309200319</c:v>
                </c:pt>
                <c:pt idx="4">
                  <c:v>1.3784910241711299</c:v>
                </c:pt>
                <c:pt idx="5">
                  <c:v>1.4460091993000963</c:v>
                </c:pt>
                <c:pt idx="6">
                  <c:v>1.5058660809535815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1.8414988262518177</c:v>
                </c:pt>
                <c:pt idx="10">
                  <c:v>1.9791849824152805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2.1756658893278242</c:v>
                </c:pt>
                <c:pt idx="14">
                  <c:v>2.2275734796675088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2.6676221515567664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Scenario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1.2248067969113172</c:v>
                </c:pt>
                <c:pt idx="1">
                  <c:v>1.2197605014648147</c:v>
                </c:pt>
                <c:pt idx="2">
                  <c:v>1.2073482644356188</c:v>
                </c:pt>
                <c:pt idx="3">
                  <c:v>1.2149931244533334</c:v>
                </c:pt>
                <c:pt idx="4">
                  <c:v>1.2342349349411976</c:v>
                </c:pt>
                <c:pt idx="5">
                  <c:v>1.2663693186836436</c:v>
                </c:pt>
                <c:pt idx="6">
                  <c:v>1.2807559669549249</c:v>
                </c:pt>
                <c:pt idx="7">
                  <c:v>1.2946271892935746</c:v>
                </c:pt>
                <c:pt idx="8">
                  <c:v>1.3215938526483579</c:v>
                </c:pt>
                <c:pt idx="9">
                  <c:v>1.3557640331671752</c:v>
                </c:pt>
                <c:pt idx="10">
                  <c:v>1.3730893867778262</c:v>
                </c:pt>
                <c:pt idx="11">
                  <c:v>1.4055294059979113</c:v>
                </c:pt>
                <c:pt idx="12">
                  <c:v>1.4345762806450895</c:v>
                </c:pt>
                <c:pt idx="13">
                  <c:v>1.4642020790722878</c:v>
                </c:pt>
                <c:pt idx="14">
                  <c:v>1.4964037992480153</c:v>
                </c:pt>
                <c:pt idx="15">
                  <c:v>1.5278177208991766</c:v>
                </c:pt>
                <c:pt idx="16">
                  <c:v>1.5533014038774282</c:v>
                </c:pt>
                <c:pt idx="17">
                  <c:v>1.5898274974070095</c:v>
                </c:pt>
                <c:pt idx="18">
                  <c:v>1.630691534355345</c:v>
                </c:pt>
                <c:pt idx="19">
                  <c:v>1.7277047457592016</c:v>
                </c:pt>
                <c:pt idx="20">
                  <c:v>1.7695690879913812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Scenario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1.6067158274159845</c:v>
                </c:pt>
                <c:pt idx="1">
                  <c:v>1.612770702860596</c:v>
                </c:pt>
                <c:pt idx="2">
                  <c:v>1.8978833178262529</c:v>
                </c:pt>
                <c:pt idx="3">
                  <c:v>1.9104737163875527</c:v>
                </c:pt>
                <c:pt idx="4">
                  <c:v>2.0007026275659339</c:v>
                </c:pt>
                <c:pt idx="5">
                  <c:v>1.7550150282500101</c:v>
                </c:pt>
                <c:pt idx="6">
                  <c:v>1.7804560398799982</c:v>
                </c:pt>
                <c:pt idx="7">
                  <c:v>1.8034848899839175</c:v>
                </c:pt>
                <c:pt idx="8">
                  <c:v>1.8718812593325431</c:v>
                </c:pt>
                <c:pt idx="9">
                  <c:v>1.9198288206269281</c:v>
                </c:pt>
                <c:pt idx="10">
                  <c:v>2.2437288201959396</c:v>
                </c:pt>
                <c:pt idx="11">
                  <c:v>2.3743254275340666</c:v>
                </c:pt>
                <c:pt idx="12">
                  <c:v>2.418112729271316</c:v>
                </c:pt>
                <c:pt idx="13">
                  <c:v>2.5182736105138379</c:v>
                </c:pt>
                <c:pt idx="14">
                  <c:v>2.6056330404856052</c:v>
                </c:pt>
                <c:pt idx="15">
                  <c:v>2.728274159913846</c:v>
                </c:pt>
                <c:pt idx="16">
                  <c:v>2.8294229349764106</c:v>
                </c:pt>
                <c:pt idx="17">
                  <c:v>2.9131444913994931</c:v>
                </c:pt>
                <c:pt idx="18">
                  <c:v>3.0323228357689636</c:v>
                </c:pt>
                <c:pt idx="19">
                  <c:v>3.1301973427045398</c:v>
                </c:pt>
                <c:pt idx="20">
                  <c:v>3.3621054110678261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Scenario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1.5872628801887672</c:v>
                </c:pt>
                <c:pt idx="1">
                  <c:v>1.5839697969508515</c:v>
                </c:pt>
                <c:pt idx="2">
                  <c:v>1.5777816689851454</c:v>
                </c:pt>
                <c:pt idx="3">
                  <c:v>1.5743654632431767</c:v>
                </c:pt>
                <c:pt idx="4">
                  <c:v>1.5705754606007989</c:v>
                </c:pt>
                <c:pt idx="5">
                  <c:v>1.5429519095238056</c:v>
                </c:pt>
                <c:pt idx="6">
                  <c:v>1.5385595559093999</c:v>
                </c:pt>
                <c:pt idx="7">
                  <c:v>1.534973621770114</c:v>
                </c:pt>
                <c:pt idx="8">
                  <c:v>1.5276886785613373</c:v>
                </c:pt>
                <c:pt idx="9">
                  <c:v>1.3533300105601054</c:v>
                </c:pt>
                <c:pt idx="10">
                  <c:v>1.4053975953205351</c:v>
                </c:pt>
                <c:pt idx="11">
                  <c:v>1.435413806872768</c:v>
                </c:pt>
                <c:pt idx="12">
                  <c:v>1.4638704868122965</c:v>
                </c:pt>
                <c:pt idx="13">
                  <c:v>1.4898533253480035</c:v>
                </c:pt>
                <c:pt idx="14">
                  <c:v>1.6567857671233228</c:v>
                </c:pt>
                <c:pt idx="15">
                  <c:v>1.6887175461259103</c:v>
                </c:pt>
                <c:pt idx="16">
                  <c:v>1.7204328106925821</c:v>
                </c:pt>
                <c:pt idx="17">
                  <c:v>1.7566926109580634</c:v>
                </c:pt>
                <c:pt idx="18">
                  <c:v>1.8058807091819535</c:v>
                </c:pt>
                <c:pt idx="19">
                  <c:v>1.8422742854698722</c:v>
                </c:pt>
                <c:pt idx="20">
                  <c:v>1.8828135484937096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Comparison!$A$12</c:f>
              <c:strCache>
                <c:ptCount val="1"/>
                <c:pt idx="0">
                  <c:v>Scenario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Comparison!$B$12:$V$12</c:f>
              <c:numCache>
                <c:formatCode>General</c:formatCode>
                <c:ptCount val="21"/>
                <c:pt idx="0">
                  <c:v>19.903319999999997</c:v>
                </c:pt>
                <c:pt idx="1">
                  <c:v>19.903319999999997</c:v>
                </c:pt>
                <c:pt idx="2">
                  <c:v>19.903319999999997</c:v>
                </c:pt>
                <c:pt idx="3">
                  <c:v>19.903319999999997</c:v>
                </c:pt>
                <c:pt idx="4">
                  <c:v>19.903319999999997</c:v>
                </c:pt>
                <c:pt idx="5">
                  <c:v>22.114800000000002</c:v>
                </c:pt>
                <c:pt idx="6">
                  <c:v>22.114800000000002</c:v>
                </c:pt>
                <c:pt idx="7">
                  <c:v>22.114800000000002</c:v>
                </c:pt>
                <c:pt idx="8">
                  <c:v>22.114800000000002</c:v>
                </c:pt>
                <c:pt idx="9">
                  <c:v>22.114800000000002</c:v>
                </c:pt>
                <c:pt idx="10">
                  <c:v>22.114800000000002</c:v>
                </c:pt>
                <c:pt idx="11">
                  <c:v>22.114800000000002</c:v>
                </c:pt>
                <c:pt idx="12">
                  <c:v>22.114800000000002</c:v>
                </c:pt>
                <c:pt idx="13">
                  <c:v>22.114800000000002</c:v>
                </c:pt>
                <c:pt idx="14">
                  <c:v>22.114800000000002</c:v>
                </c:pt>
                <c:pt idx="15">
                  <c:v>22.114800000000002</c:v>
                </c:pt>
                <c:pt idx="16">
                  <c:v>22.114800000000002</c:v>
                </c:pt>
                <c:pt idx="17">
                  <c:v>22.114800000000002</c:v>
                </c:pt>
                <c:pt idx="18">
                  <c:v>22.114800000000002</c:v>
                </c:pt>
                <c:pt idx="19">
                  <c:v>22.114800000000002</c:v>
                </c:pt>
                <c:pt idx="20">
                  <c:v>22.114800000000002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tx>
            <c:strRef>
              <c:f>Comparison!$A$13</c:f>
              <c:strCache>
                <c:ptCount val="1"/>
                <c:pt idx="0">
                  <c:v>Scenario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Comparison!$B$13:$V$13</c:f>
              <c:numCache>
                <c:formatCode>General</c:formatCode>
                <c:ptCount val="21"/>
                <c:pt idx="0">
                  <c:v>19.903319999999997</c:v>
                </c:pt>
                <c:pt idx="1">
                  <c:v>19.903319999999997</c:v>
                </c:pt>
                <c:pt idx="2">
                  <c:v>19.903319999999997</c:v>
                </c:pt>
                <c:pt idx="3">
                  <c:v>19.903319999999997</c:v>
                </c:pt>
                <c:pt idx="4">
                  <c:v>19.903319999999997</c:v>
                </c:pt>
                <c:pt idx="5">
                  <c:v>22.114800000000002</c:v>
                </c:pt>
                <c:pt idx="6">
                  <c:v>22.114800000000002</c:v>
                </c:pt>
                <c:pt idx="7">
                  <c:v>22.114800000000002</c:v>
                </c:pt>
                <c:pt idx="8">
                  <c:v>22.114800000000002</c:v>
                </c:pt>
                <c:pt idx="9">
                  <c:v>22.114800000000002</c:v>
                </c:pt>
                <c:pt idx="10">
                  <c:v>22.114800000000002</c:v>
                </c:pt>
                <c:pt idx="11">
                  <c:v>22.114800000000002</c:v>
                </c:pt>
                <c:pt idx="12">
                  <c:v>22.114800000000002</c:v>
                </c:pt>
                <c:pt idx="13">
                  <c:v>22.114800000000002</c:v>
                </c:pt>
                <c:pt idx="14">
                  <c:v>22.114800000000002</c:v>
                </c:pt>
                <c:pt idx="15">
                  <c:v>22.114800000000002</c:v>
                </c:pt>
                <c:pt idx="16">
                  <c:v>22.114800000000002</c:v>
                </c:pt>
                <c:pt idx="17">
                  <c:v>22.114800000000002</c:v>
                </c:pt>
                <c:pt idx="18">
                  <c:v>22.114800000000002</c:v>
                </c:pt>
                <c:pt idx="19">
                  <c:v>22.114800000000002</c:v>
                </c:pt>
                <c:pt idx="20">
                  <c:v>22.114800000000002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tx>
            <c:strRef>
              <c:f>Comparison!$A$14</c:f>
              <c:strCache>
                <c:ptCount val="1"/>
                <c:pt idx="0">
                  <c:v>Scenario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Comparison!$B$14:$V$14</c:f>
              <c:numCache>
                <c:formatCode>General</c:formatCode>
                <c:ptCount val="21"/>
                <c:pt idx="0">
                  <c:v>19.903319999999997</c:v>
                </c:pt>
                <c:pt idx="1">
                  <c:v>19.903319999999997</c:v>
                </c:pt>
                <c:pt idx="2">
                  <c:v>19.903319999999997</c:v>
                </c:pt>
                <c:pt idx="3">
                  <c:v>19.903319999999997</c:v>
                </c:pt>
                <c:pt idx="4">
                  <c:v>19.903319999999997</c:v>
                </c:pt>
                <c:pt idx="5">
                  <c:v>22.114800000000002</c:v>
                </c:pt>
                <c:pt idx="6">
                  <c:v>22.114800000000002</c:v>
                </c:pt>
                <c:pt idx="7">
                  <c:v>22.114800000000002</c:v>
                </c:pt>
                <c:pt idx="8">
                  <c:v>22.114800000000002</c:v>
                </c:pt>
                <c:pt idx="9">
                  <c:v>22.114800000000002</c:v>
                </c:pt>
                <c:pt idx="10">
                  <c:v>22.114800000000002</c:v>
                </c:pt>
                <c:pt idx="11">
                  <c:v>22.114800000000002</c:v>
                </c:pt>
                <c:pt idx="12">
                  <c:v>22.114800000000002</c:v>
                </c:pt>
                <c:pt idx="13">
                  <c:v>22.114800000000002</c:v>
                </c:pt>
                <c:pt idx="14">
                  <c:v>22.114800000000002</c:v>
                </c:pt>
                <c:pt idx="15">
                  <c:v>22.114800000000002</c:v>
                </c:pt>
                <c:pt idx="16">
                  <c:v>22.114800000000002</c:v>
                </c:pt>
                <c:pt idx="17">
                  <c:v>22.114800000000002</c:v>
                </c:pt>
                <c:pt idx="18">
                  <c:v>22.114800000000002</c:v>
                </c:pt>
                <c:pt idx="19">
                  <c:v>22.114800000000002</c:v>
                </c:pt>
                <c:pt idx="20">
                  <c:v>22.114800000000002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tx>
            <c:strRef>
              <c:f>Comparison!$A$15</c:f>
              <c:strCache>
                <c:ptCount val="1"/>
                <c:pt idx="0">
                  <c:v>Scenario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Comparison!$B$15:$V$15</c:f>
              <c:numCache>
                <c:formatCode>General</c:formatCode>
                <c:ptCount val="21"/>
                <c:pt idx="0">
                  <c:v>19.903319999999997</c:v>
                </c:pt>
                <c:pt idx="1">
                  <c:v>19.903319999999997</c:v>
                </c:pt>
                <c:pt idx="2">
                  <c:v>19.903319999999997</c:v>
                </c:pt>
                <c:pt idx="3">
                  <c:v>19.903319999999997</c:v>
                </c:pt>
                <c:pt idx="4">
                  <c:v>19.903319999999997</c:v>
                </c:pt>
                <c:pt idx="5">
                  <c:v>22.114800000000002</c:v>
                </c:pt>
                <c:pt idx="6">
                  <c:v>22.114800000000002</c:v>
                </c:pt>
                <c:pt idx="7">
                  <c:v>22.114800000000002</c:v>
                </c:pt>
                <c:pt idx="8">
                  <c:v>22.114800000000002</c:v>
                </c:pt>
                <c:pt idx="9">
                  <c:v>22.114800000000002</c:v>
                </c:pt>
                <c:pt idx="10">
                  <c:v>22.114800000000002</c:v>
                </c:pt>
                <c:pt idx="11">
                  <c:v>22.114800000000002</c:v>
                </c:pt>
                <c:pt idx="12">
                  <c:v>22.114800000000002</c:v>
                </c:pt>
                <c:pt idx="13">
                  <c:v>22.114800000000002</c:v>
                </c:pt>
                <c:pt idx="14">
                  <c:v>22.114800000000002</c:v>
                </c:pt>
                <c:pt idx="15">
                  <c:v>22.114800000000002</c:v>
                </c:pt>
                <c:pt idx="16">
                  <c:v>22.114800000000002</c:v>
                </c:pt>
                <c:pt idx="17">
                  <c:v>22.114800000000002</c:v>
                </c:pt>
                <c:pt idx="18">
                  <c:v>22.114800000000002</c:v>
                </c:pt>
                <c:pt idx="19">
                  <c:v>22.114800000000002</c:v>
                </c:pt>
                <c:pt idx="20">
                  <c:v>22.114800000000002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Comparison!$A$20</c:f>
              <c:strCache>
                <c:ptCount val="1"/>
                <c:pt idx="0">
                  <c:v>Scenario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Comparison!$B$20:$V$20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0.13334783203125</c:v>
                </c:pt>
                <c:pt idx="6">
                  <c:v>0.13334783203125</c:v>
                </c:pt>
                <c:pt idx="7">
                  <c:v>0.13334783203125</c:v>
                </c:pt>
                <c:pt idx="8">
                  <c:v>0.17533125000000002</c:v>
                </c:pt>
                <c:pt idx="9">
                  <c:v>0.20650000000000004</c:v>
                </c:pt>
                <c:pt idx="10">
                  <c:v>0.32751210937500003</c:v>
                </c:pt>
                <c:pt idx="11">
                  <c:v>0.32751210937500003</c:v>
                </c:pt>
                <c:pt idx="12">
                  <c:v>0.32751210937500003</c:v>
                </c:pt>
                <c:pt idx="13">
                  <c:v>0.32751210937500003</c:v>
                </c:pt>
                <c:pt idx="14">
                  <c:v>0.32751210937500003</c:v>
                </c:pt>
                <c:pt idx="15">
                  <c:v>0.40004349609375001</c:v>
                </c:pt>
                <c:pt idx="16">
                  <c:v>0.40004349609375001</c:v>
                </c:pt>
                <c:pt idx="17">
                  <c:v>0.40004349609375001</c:v>
                </c:pt>
                <c:pt idx="18">
                  <c:v>0.40004349609375001</c:v>
                </c:pt>
                <c:pt idx="19">
                  <c:v>0.41218945312499999</c:v>
                </c:pt>
                <c:pt idx="20">
                  <c:v>0.46543359374999999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tx>
            <c:strRef>
              <c:f>Comparison!$A$21</c:f>
              <c:strCache>
                <c:ptCount val="1"/>
                <c:pt idx="0">
                  <c:v>Scenario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Comparison!$B$21:$V$21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0.2666956640625</c:v>
                </c:pt>
                <c:pt idx="6">
                  <c:v>0.2666956640625</c:v>
                </c:pt>
                <c:pt idx="7">
                  <c:v>0.2666956640625</c:v>
                </c:pt>
                <c:pt idx="8">
                  <c:v>0.13334783203125</c:v>
                </c:pt>
                <c:pt idx="9">
                  <c:v>0.13334783203125</c:v>
                </c:pt>
                <c:pt idx="10">
                  <c:v>0.13334783203125</c:v>
                </c:pt>
                <c:pt idx="11">
                  <c:v>0.13334783203125</c:v>
                </c:pt>
                <c:pt idx="12">
                  <c:v>0.13334783203125</c:v>
                </c:pt>
                <c:pt idx="13">
                  <c:v>0.13334783203125</c:v>
                </c:pt>
                <c:pt idx="14">
                  <c:v>0.13334783203125</c:v>
                </c:pt>
                <c:pt idx="15">
                  <c:v>0.13334783203125</c:v>
                </c:pt>
                <c:pt idx="16">
                  <c:v>0.13563749999999999</c:v>
                </c:pt>
                <c:pt idx="17">
                  <c:v>0.17409726562499997</c:v>
                </c:pt>
                <c:pt idx="18">
                  <c:v>0.180225</c:v>
                </c:pt>
                <c:pt idx="19">
                  <c:v>0.21851718749999999</c:v>
                </c:pt>
                <c:pt idx="20">
                  <c:v>0.22315499999999999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tx>
            <c:strRef>
              <c:f>Comparison!$A$22</c:f>
              <c:strCache>
                <c:ptCount val="1"/>
                <c:pt idx="0">
                  <c:v>Scenario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Comparison!$B$22:$V$22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0.32293749999999999</c:v>
                </c:pt>
                <c:pt idx="6">
                  <c:v>0.32751210937500003</c:v>
                </c:pt>
                <c:pt idx="7">
                  <c:v>0.32751210937500003</c:v>
                </c:pt>
                <c:pt idx="8">
                  <c:v>0.40004349609375001</c:v>
                </c:pt>
                <c:pt idx="9">
                  <c:v>0.40004349609375001</c:v>
                </c:pt>
                <c:pt idx="10">
                  <c:v>0.40004349609375001</c:v>
                </c:pt>
                <c:pt idx="11">
                  <c:v>0.40004349609375001</c:v>
                </c:pt>
                <c:pt idx="12">
                  <c:v>0.40004349609375001</c:v>
                </c:pt>
                <c:pt idx="13">
                  <c:v>0.40004349609375001</c:v>
                </c:pt>
                <c:pt idx="14">
                  <c:v>0.40004349609375001</c:v>
                </c:pt>
                <c:pt idx="15">
                  <c:v>0.40004349609375001</c:v>
                </c:pt>
                <c:pt idx="16">
                  <c:v>0.40004349609375001</c:v>
                </c:pt>
                <c:pt idx="17">
                  <c:v>0.41218945312499999</c:v>
                </c:pt>
                <c:pt idx="18">
                  <c:v>0.45455625</c:v>
                </c:pt>
                <c:pt idx="19">
                  <c:v>0.46543359374999999</c:v>
                </c:pt>
                <c:pt idx="20">
                  <c:v>0.66673916015625023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tx>
            <c:strRef>
              <c:f>Comparison!$A$23</c:f>
              <c:strCache>
                <c:ptCount val="1"/>
                <c:pt idx="0">
                  <c:v>Scenario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Comparison!$B$11:$V$11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Comparison!$B$23:$V$23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0.21851718749999999</c:v>
                </c:pt>
                <c:pt idx="6">
                  <c:v>0.21211607142857142</c:v>
                </c:pt>
                <c:pt idx="7">
                  <c:v>0.2119265625</c:v>
                </c:pt>
                <c:pt idx="8">
                  <c:v>0.21079687499999999</c:v>
                </c:pt>
                <c:pt idx="9">
                  <c:v>0.16638749999999999</c:v>
                </c:pt>
                <c:pt idx="10">
                  <c:v>0.1729125</c:v>
                </c:pt>
                <c:pt idx="11">
                  <c:v>0.180225</c:v>
                </c:pt>
                <c:pt idx="12">
                  <c:v>0.19102500000000003</c:v>
                </c:pt>
                <c:pt idx="13">
                  <c:v>0.20399062499999995</c:v>
                </c:pt>
                <c:pt idx="14">
                  <c:v>0.23473125000000003</c:v>
                </c:pt>
                <c:pt idx="15">
                  <c:v>0.238303125</c:v>
                </c:pt>
                <c:pt idx="16">
                  <c:v>0.25188749999999999</c:v>
                </c:pt>
                <c:pt idx="17">
                  <c:v>0.2754375</c:v>
                </c:pt>
                <c:pt idx="18">
                  <c:v>0.28203124999999996</c:v>
                </c:pt>
                <c:pt idx="19">
                  <c:v>0.29265468750000001</c:v>
                </c:pt>
                <c:pt idx="20">
                  <c:v>0.31594218750000003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Technology'!$A$5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Technology'!$B$5:$V$5</c:f>
              <c:numCache>
                <c:formatCode>General</c:formatCode>
                <c:ptCount val="21"/>
                <c:pt idx="0">
                  <c:v>37959882.827057563</c:v>
                </c:pt>
                <c:pt idx="1">
                  <c:v>41790606.773326844</c:v>
                </c:pt>
                <c:pt idx="2">
                  <c:v>46185361.967275888</c:v>
                </c:pt>
                <c:pt idx="3">
                  <c:v>50675608.824647762</c:v>
                </c:pt>
                <c:pt idx="4">
                  <c:v>54156188.177206606</c:v>
                </c:pt>
                <c:pt idx="5">
                  <c:v>59253582.912429653</c:v>
                </c:pt>
                <c:pt idx="6">
                  <c:v>62922305.165879138</c:v>
                </c:pt>
                <c:pt idx="7">
                  <c:v>66975381.092391886</c:v>
                </c:pt>
                <c:pt idx="8">
                  <c:v>71211744.97828728</c:v>
                </c:pt>
                <c:pt idx="9">
                  <c:v>74889738.302077681</c:v>
                </c:pt>
                <c:pt idx="10">
                  <c:v>78913216.727992594</c:v>
                </c:pt>
                <c:pt idx="11">
                  <c:v>82260596.908770397</c:v>
                </c:pt>
                <c:pt idx="12">
                  <c:v>85739237.738875017</c:v>
                </c:pt>
                <c:pt idx="13">
                  <c:v>88204923.13971284</c:v>
                </c:pt>
                <c:pt idx="14">
                  <c:v>90893061.773137167</c:v>
                </c:pt>
                <c:pt idx="15">
                  <c:v>93635333.8856363</c:v>
                </c:pt>
                <c:pt idx="16">
                  <c:v>96435128.983365193</c:v>
                </c:pt>
                <c:pt idx="17">
                  <c:v>99296040.189397082</c:v>
                </c:pt>
                <c:pt idx="18">
                  <c:v>102210789.94856158</c:v>
                </c:pt>
                <c:pt idx="19">
                  <c:v>105198003.87005438</c:v>
                </c:pt>
                <c:pt idx="20">
                  <c:v>108257771.42945062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C-4731-9D15-D39723CD6214}"/>
            </c:ext>
          </c:extLst>
        </c:ser>
        <c:ser>
          <c:idx val="1"/>
          <c:order val="1"/>
          <c:tx>
            <c:strRef>
              <c:f>'GoO Volumes per Technology'!$A$6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Technology'!$B$6:$V$6</c:f>
              <c:numCache>
                <c:formatCode>General</c:formatCode>
                <c:ptCount val="21"/>
                <c:pt idx="0">
                  <c:v>8198619.2519013314</c:v>
                </c:pt>
                <c:pt idx="1">
                  <c:v>8338692.1210123431</c:v>
                </c:pt>
                <c:pt idx="2">
                  <c:v>8860169.1329121068</c:v>
                </c:pt>
                <c:pt idx="3">
                  <c:v>9381672.7861327529</c:v>
                </c:pt>
                <c:pt idx="4">
                  <c:v>9903204.895079026</c:v>
                </c:pt>
                <c:pt idx="5">
                  <c:v>10477316.413892109</c:v>
                </c:pt>
                <c:pt idx="6">
                  <c:v>10947098.008639548</c:v>
                </c:pt>
                <c:pt idx="7">
                  <c:v>11417288.86472022</c:v>
                </c:pt>
                <c:pt idx="8">
                  <c:v>11887916.113301657</c:v>
                </c:pt>
                <c:pt idx="9">
                  <c:v>12359008.575514812</c:v>
                </c:pt>
                <c:pt idx="10">
                  <c:v>12830596.863622798</c:v>
                </c:pt>
                <c:pt idx="11">
                  <c:v>13170674.79925024</c:v>
                </c:pt>
                <c:pt idx="12">
                  <c:v>13511219.482311426</c:v>
                </c:pt>
                <c:pt idx="13">
                  <c:v>13852260.357781164</c:v>
                </c:pt>
                <c:pt idx="14">
                  <c:v>14193828.648262858</c:v>
                </c:pt>
                <c:pt idx="15">
                  <c:v>14535957.458139548</c:v>
                </c:pt>
                <c:pt idx="16">
                  <c:v>14878681.883694932</c:v>
                </c:pt>
                <c:pt idx="17">
                  <c:v>15222039.129542597</c:v>
                </c:pt>
                <c:pt idx="18">
                  <c:v>15566068.63171839</c:v>
                </c:pt>
                <c:pt idx="19">
                  <c:v>15910812.1878107</c:v>
                </c:pt>
                <c:pt idx="20">
                  <c:v>16256314.094526261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6C-4731-9D15-D39723CD6214}"/>
            </c:ext>
          </c:extLst>
        </c:ser>
        <c:ser>
          <c:idx val="2"/>
          <c:order val="2"/>
          <c:tx>
            <c:strRef>
              <c:f>'GoO Volumes per Technology'!$A$7</c:f>
              <c:strCache>
                <c:ptCount val="1"/>
                <c:pt idx="0">
                  <c:v>Other 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1517.9727700844401</c:v>
                </c:pt>
                <c:pt idx="6">
                  <c:v>1664.88437226015</c:v>
                </c:pt>
                <c:pt idx="7">
                  <c:v>1822.6922027282201</c:v>
                </c:pt>
                <c:pt idx="8">
                  <c:v>1992.11860531244</c:v>
                </c:pt>
                <c:pt idx="9">
                  <c:v>2173.9309176482602</c:v>
                </c:pt>
                <c:pt idx="10">
                  <c:v>2368.94416470439</c:v>
                </c:pt>
                <c:pt idx="11">
                  <c:v>2552.4352278067099</c:v>
                </c:pt>
                <c:pt idx="12">
                  <c:v>2748.3530368074998</c:v>
                </c:pt>
                <c:pt idx="13">
                  <c:v>2957.48153863885</c:v>
                </c:pt>
                <c:pt idx="14">
                  <c:v>3180.65200806132</c:v>
                </c:pt>
                <c:pt idx="15">
                  <c:v>3418.7458205794301</c:v>
                </c:pt>
                <c:pt idx="16">
                  <c:v>3672.6973843292099</c:v>
                </c:pt>
                <c:pt idx="17">
                  <c:v>3943.4972399025201</c:v>
                </c:pt>
                <c:pt idx="18">
                  <c:v>4232.1953375723297</c:v>
                </c:pt>
                <c:pt idx="19">
                  <c:v>4539.9045019093701</c:v>
                </c:pt>
                <c:pt idx="20">
                  <c:v>4867.8040943361802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C-4731-9D15-D39723CD6214}"/>
            </c:ext>
          </c:extLst>
        </c:ser>
        <c:ser>
          <c:idx val="3"/>
          <c:order val="3"/>
          <c:tx>
            <c:strRef>
              <c:f>'GoO Volumes per Technology'!$A$8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Technology'!$B$8:$V$8</c:f>
              <c:numCache>
                <c:formatCode>General</c:formatCode>
                <c:ptCount val="21"/>
                <c:pt idx="0">
                  <c:v>360610956.56915128</c:v>
                </c:pt>
                <c:pt idx="1">
                  <c:v>397502082.82306302</c:v>
                </c:pt>
                <c:pt idx="2">
                  <c:v>437814630.15095139</c:v>
                </c:pt>
                <c:pt idx="3">
                  <c:v>474677005.19999599</c:v>
                </c:pt>
                <c:pt idx="4">
                  <c:v>514005095.26101512</c:v>
                </c:pt>
                <c:pt idx="5">
                  <c:v>548606953.27904725</c:v>
                </c:pt>
                <c:pt idx="6">
                  <c:v>579173365.76571906</c:v>
                </c:pt>
                <c:pt idx="7">
                  <c:v>610600576.96541297</c:v>
                </c:pt>
                <c:pt idx="8">
                  <c:v>642927812.68385959</c:v>
                </c:pt>
                <c:pt idx="9">
                  <c:v>669279027.86001253</c:v>
                </c:pt>
                <c:pt idx="10">
                  <c:v>699384975.37754333</c:v>
                </c:pt>
                <c:pt idx="11">
                  <c:v>722842495.36473894</c:v>
                </c:pt>
                <c:pt idx="12">
                  <c:v>741742982.36797655</c:v>
                </c:pt>
                <c:pt idx="13">
                  <c:v>763340691.31167841</c:v>
                </c:pt>
                <c:pt idx="14">
                  <c:v>785254026.20171225</c:v>
                </c:pt>
                <c:pt idx="15">
                  <c:v>807502798.00658154</c:v>
                </c:pt>
                <c:pt idx="16">
                  <c:v>827928226.21439767</c:v>
                </c:pt>
                <c:pt idx="17">
                  <c:v>849484184.29026067</c:v>
                </c:pt>
                <c:pt idx="18">
                  <c:v>870458594.66108859</c:v>
                </c:pt>
                <c:pt idx="19">
                  <c:v>891960043.98578429</c:v>
                </c:pt>
                <c:pt idx="20">
                  <c:v>913711542.96211493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6C-4731-9D15-D39723CD6214}"/>
            </c:ext>
          </c:extLst>
        </c:ser>
        <c:ser>
          <c:idx val="4"/>
          <c:order val="4"/>
          <c:tx>
            <c:strRef>
              <c:f>'GoO Volumes per Technology'!$A$9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Technology'!$B$9:$V$9</c:f>
              <c:numCache>
                <c:formatCode>General</c:formatCode>
                <c:ptCount val="21"/>
                <c:pt idx="0">
                  <c:v>31249952.381599292</c:v>
                </c:pt>
                <c:pt idx="1">
                  <c:v>35000629.939815588</c:v>
                </c:pt>
                <c:pt idx="2">
                  <c:v>39048250.372899599</c:v>
                </c:pt>
                <c:pt idx="3">
                  <c:v>43379256.597617812</c:v>
                </c:pt>
                <c:pt idx="4">
                  <c:v>48047773.436283492</c:v>
                </c:pt>
                <c:pt idx="5">
                  <c:v>52966349.281640001</c:v>
                </c:pt>
                <c:pt idx="6">
                  <c:v>57201858.770474933</c:v>
                </c:pt>
                <c:pt idx="7">
                  <c:v>61695157.870296307</c:v>
                </c:pt>
                <c:pt idx="8">
                  <c:v>66463336.23160848</c:v>
                </c:pt>
                <c:pt idx="9">
                  <c:v>71524547.995939046</c:v>
                </c:pt>
                <c:pt idx="10">
                  <c:v>76898075.520815</c:v>
                </c:pt>
                <c:pt idx="11">
                  <c:v>81784490.692570478</c:v>
                </c:pt>
                <c:pt idx="12">
                  <c:v>86964905.393799871</c:v>
                </c:pt>
                <c:pt idx="13">
                  <c:v>89169549.723848999</c:v>
                </c:pt>
                <c:pt idx="14">
                  <c:v>92722312.375813529</c:v>
                </c:pt>
                <c:pt idx="15">
                  <c:v>96412095.486853763</c:v>
                </c:pt>
                <c:pt idx="16">
                  <c:v>100247478.43700153</c:v>
                </c:pt>
                <c:pt idx="17">
                  <c:v>104237555.99314389</c:v>
                </c:pt>
                <c:pt idx="18">
                  <c:v>108391968.39925884</c:v>
                </c:pt>
                <c:pt idx="19">
                  <c:v>112720933.18720739</c:v>
                </c:pt>
                <c:pt idx="20">
                  <c:v>116311267.70738034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C-4731-9D15-D39723CD6214}"/>
            </c:ext>
          </c:extLst>
        </c:ser>
        <c:ser>
          <c:idx val="5"/>
          <c:order val="5"/>
          <c:tx>
            <c:strRef>
              <c:f>'GoO Volumes per Technology'!$A$10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Technology'!$B$10:$V$10</c:f>
              <c:numCache>
                <c:formatCode>General</c:formatCode>
                <c:ptCount val="21"/>
                <c:pt idx="0">
                  <c:v>182888440.03654122</c:v>
                </c:pt>
                <c:pt idx="1">
                  <c:v>200484806.44258174</c:v>
                </c:pt>
                <c:pt idx="2">
                  <c:v>212475630.89360765</c:v>
                </c:pt>
                <c:pt idx="3">
                  <c:v>227287762.81337559</c:v>
                </c:pt>
                <c:pt idx="4">
                  <c:v>242478566.35033587</c:v>
                </c:pt>
                <c:pt idx="5">
                  <c:v>260542652.22116467</c:v>
                </c:pt>
                <c:pt idx="6">
                  <c:v>275383614.27415675</c:v>
                </c:pt>
                <c:pt idx="7">
                  <c:v>290668891.59377688</c:v>
                </c:pt>
                <c:pt idx="8">
                  <c:v>305295475.15032178</c:v>
                </c:pt>
                <c:pt idx="9">
                  <c:v>320456840.34376031</c:v>
                </c:pt>
                <c:pt idx="10">
                  <c:v>336021553.57708198</c:v>
                </c:pt>
                <c:pt idx="11">
                  <c:v>348522057.30779904</c:v>
                </c:pt>
                <c:pt idx="12">
                  <c:v>361402254.12135255</c:v>
                </c:pt>
                <c:pt idx="13">
                  <c:v>374686097.12902814</c:v>
                </c:pt>
                <c:pt idx="14">
                  <c:v>388307937.93100989</c:v>
                </c:pt>
                <c:pt idx="15">
                  <c:v>402396313.37968081</c:v>
                </c:pt>
                <c:pt idx="16">
                  <c:v>416961584.34024209</c:v>
                </c:pt>
                <c:pt idx="17">
                  <c:v>432013323.78212249</c:v>
                </c:pt>
                <c:pt idx="18">
                  <c:v>447605684.99060971</c:v>
                </c:pt>
                <c:pt idx="19">
                  <c:v>463768130.37488616</c:v>
                </c:pt>
                <c:pt idx="20">
                  <c:v>471465485.03619075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6C-4731-9D15-D39723CD6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121855"/>
        <c:axId val="1361126847"/>
      </c:barChart>
      <c:catAx>
        <c:axId val="136112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6847"/>
        <c:crosses val="autoZero"/>
        <c:auto val="1"/>
        <c:lblAlgn val="ctr"/>
        <c:lblOffset val="100"/>
        <c:noMultiLvlLbl val="0"/>
      </c:catAx>
      <c:valAx>
        <c:axId val="136112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185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Technology'!$A$16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Technology'!$B$16:$V$16</c:f>
              <c:numCache>
                <c:formatCode>General</c:formatCode>
                <c:ptCount val="21"/>
                <c:pt idx="0">
                  <c:v>38613219.452754393</c:v>
                </c:pt>
                <c:pt idx="1">
                  <c:v>43143587.288090341</c:v>
                </c:pt>
                <c:pt idx="2">
                  <c:v>48298591.736229375</c:v>
                </c:pt>
                <c:pt idx="3">
                  <c:v>53596947.201917261</c:v>
                </c:pt>
                <c:pt idx="4">
                  <c:v>57854222.379552647</c:v>
                </c:pt>
                <c:pt idx="5">
                  <c:v>66245327.824948929</c:v>
                </c:pt>
                <c:pt idx="6">
                  <c:v>71771484.955083221</c:v>
                </c:pt>
                <c:pt idx="7">
                  <c:v>77782645.001471862</c:v>
                </c:pt>
                <c:pt idx="8">
                  <c:v>84067210.272466063</c:v>
                </c:pt>
                <c:pt idx="9">
                  <c:v>89772437.153904617</c:v>
                </c:pt>
                <c:pt idx="10">
                  <c:v>95926124.056233332</c:v>
                </c:pt>
                <c:pt idx="11">
                  <c:v>101995816.72422905</c:v>
                </c:pt>
                <c:pt idx="12">
                  <c:v>108299098.17443107</c:v>
                </c:pt>
                <c:pt idx="13">
                  <c:v>113425758.00704888</c:v>
                </c:pt>
                <c:pt idx="14">
                  <c:v>118865722.86160505</c:v>
                </c:pt>
                <c:pt idx="15">
                  <c:v>124417204.47648929</c:v>
                </c:pt>
                <c:pt idx="16">
                  <c:v>130087467.60690843</c:v>
                </c:pt>
                <c:pt idx="17">
                  <c:v>135884224.69168887</c:v>
                </c:pt>
                <c:pt idx="18">
                  <c:v>141800952.19076651</c:v>
                </c:pt>
                <c:pt idx="19">
                  <c:v>147865404.38109958</c:v>
                </c:pt>
                <c:pt idx="20">
                  <c:v>154081295.76811504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A-4808-92B6-0FADC58354D4}"/>
            </c:ext>
          </c:extLst>
        </c:ser>
        <c:ser>
          <c:idx val="1"/>
          <c:order val="1"/>
          <c:tx>
            <c:strRef>
              <c:f>'GoO Volumes per Technology'!$A$17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Technology'!$B$17:$V$17</c:f>
              <c:numCache>
                <c:formatCode>General</c:formatCode>
                <c:ptCount val="21"/>
                <c:pt idx="0">
                  <c:v>8340747.4319670834</c:v>
                </c:pt>
                <c:pt idx="1">
                  <c:v>8609730.1372443736</c:v>
                </c:pt>
                <c:pt idx="2">
                  <c:v>9266733.32214454</c:v>
                </c:pt>
                <c:pt idx="3">
                  <c:v>9923768.4026141297</c:v>
                </c:pt>
                <c:pt idx="4">
                  <c:v>10580837.581155747</c:v>
                </c:pt>
                <c:pt idx="5">
                  <c:v>11687858.77917085</c:v>
                </c:pt>
                <c:pt idx="6">
                  <c:v>12488203.814531341</c:v>
                </c:pt>
                <c:pt idx="7">
                  <c:v>13293486.553371361</c:v>
                </c:pt>
                <c:pt idx="8">
                  <c:v>14104048.902837429</c:v>
                </c:pt>
                <c:pt idx="9">
                  <c:v>14920254.616532311</c:v>
                </c:pt>
                <c:pt idx="10">
                  <c:v>15742490.624392174</c:v>
                </c:pt>
                <c:pt idx="11">
                  <c:v>16531857.479950408</c:v>
                </c:pt>
                <c:pt idx="12">
                  <c:v>17329225.349526502</c:v>
                </c:pt>
                <c:pt idx="13">
                  <c:v>18135143.598990604</c:v>
                </c:pt>
                <c:pt idx="14">
                  <c:v>18950196.528264504</c:v>
                </c:pt>
                <c:pt idx="15">
                  <c:v>19775005.491312794</c:v>
                </c:pt>
                <c:pt idx="16">
                  <c:v>20610231.140796866</c:v>
                </c:pt>
                <c:pt idx="17">
                  <c:v>21456575.804559845</c:v>
                </c:pt>
                <c:pt idx="18">
                  <c:v>22314786.001513142</c:v>
                </c:pt>
                <c:pt idx="19">
                  <c:v>23185655.104923341</c:v>
                </c:pt>
                <c:pt idx="20">
                  <c:v>24070026.161550995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A-4808-92B6-0FADC58354D4}"/>
            </c:ext>
          </c:extLst>
        </c:ser>
        <c:ser>
          <c:idx val="2"/>
          <c:order val="2"/>
          <c:tx>
            <c:strRef>
              <c:f>'GoO Volumes per Technology'!$A$18</c:f>
              <c:strCache>
                <c:ptCount val="1"/>
                <c:pt idx="0">
                  <c:v>Other 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Technology'!$B$18:$V$18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641136.99891326623</c:v>
                </c:pt>
                <c:pt idx="6">
                  <c:v>841175.88895635516</c:v>
                </c:pt>
                <c:pt idx="7">
                  <c:v>1059615.8255064718</c:v>
                </c:pt>
                <c:pt idx="8">
                  <c:v>1297796.8159892077</c:v>
                </c:pt>
                <c:pt idx="9">
                  <c:v>1557146.8659564496</c:v>
                </c:pt>
                <c:pt idx="10">
                  <c:v>1839187.4288804457</c:v>
                </c:pt>
                <c:pt idx="11">
                  <c:v>2477613.7133333702</c:v>
                </c:pt>
                <c:pt idx="12">
                  <c:v>3175284.657659384</c:v>
                </c:pt>
                <c:pt idx="13">
                  <c:v>3936528.6621346618</c:v>
                </c:pt>
                <c:pt idx="14">
                  <c:v>4765958.8554133214</c:v>
                </c:pt>
                <c:pt idx="15">
                  <c:v>5668490.7463645115</c:v>
                </c:pt>
                <c:pt idx="16">
                  <c:v>6649360.9292722996</c:v>
                </c:pt>
                <c:pt idx="17">
                  <c:v>7714146.9036049396</c:v>
                </c:pt>
                <c:pt idx="18">
                  <c:v>8868788.0730476677</c:v>
                </c:pt>
                <c:pt idx="19">
                  <c:v>10119607.992175655</c:v>
                </c:pt>
                <c:pt idx="20">
                  <c:v>11473337.933033809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A-4808-92B6-0FADC58354D4}"/>
            </c:ext>
          </c:extLst>
        </c:ser>
        <c:ser>
          <c:idx val="3"/>
          <c:order val="3"/>
          <c:tx>
            <c:strRef>
              <c:f>'GoO Volumes per Technology'!$A$19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Technology'!$B$19:$V$19</c:f>
              <c:numCache>
                <c:formatCode>General</c:formatCode>
                <c:ptCount val="21"/>
                <c:pt idx="0">
                  <c:v>366862372.49593204</c:v>
                </c:pt>
                <c:pt idx="1">
                  <c:v>410422355.50047499</c:v>
                </c:pt>
                <c:pt idx="2">
                  <c:v>457904511.89826632</c:v>
                </c:pt>
                <c:pt idx="3">
                  <c:v>502104984.15741354</c:v>
                </c:pt>
                <c:pt idx="4">
                  <c:v>549176199.67105925</c:v>
                </c:pt>
                <c:pt idx="5">
                  <c:v>591467167.91809523</c:v>
                </c:pt>
                <c:pt idx="6">
                  <c:v>637145674.390926</c:v>
                </c:pt>
                <c:pt idx="7">
                  <c:v>684035689.56558073</c:v>
                </c:pt>
                <c:pt idx="8">
                  <c:v>732200762.17056155</c:v>
                </c:pt>
                <c:pt idx="9">
                  <c:v>773710847.3366375</c:v>
                </c:pt>
                <c:pt idx="10">
                  <c:v>819655672.11425197</c:v>
                </c:pt>
                <c:pt idx="11">
                  <c:v>863658963.51853347</c:v>
                </c:pt>
                <c:pt idx="12">
                  <c:v>902343808.63983822</c:v>
                </c:pt>
                <c:pt idx="13">
                  <c:v>944385338.79331315</c:v>
                </c:pt>
                <c:pt idx="14">
                  <c:v>986948382.24872184</c:v>
                </c:pt>
                <c:pt idx="15">
                  <c:v>1030067349.8737375</c:v>
                </c:pt>
                <c:pt idx="16">
                  <c:v>1070959473.221153</c:v>
                </c:pt>
                <c:pt idx="17">
                  <c:v>1113393507.0652647</c:v>
                </c:pt>
                <c:pt idx="18">
                  <c:v>1155149388.6216133</c:v>
                </c:pt>
                <c:pt idx="19">
                  <c:v>1197682228.8822353</c:v>
                </c:pt>
                <c:pt idx="20">
                  <c:v>1240635490.3230765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BA-4808-92B6-0FADC58354D4}"/>
            </c:ext>
          </c:extLst>
        </c:ser>
        <c:ser>
          <c:idx val="4"/>
          <c:order val="4"/>
          <c:tx>
            <c:strRef>
              <c:f>'GoO Volumes per Technology'!$A$20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Technology'!$B$20:$V$20</c:f>
              <c:numCache>
                <c:formatCode>General</c:formatCode>
                <c:ptCount val="21"/>
                <c:pt idx="0">
                  <c:v>31791689.803800955</c:v>
                </c:pt>
                <c:pt idx="1">
                  <c:v>36138278.52643916</c:v>
                </c:pt>
                <c:pt idx="2">
                  <c:v>40840046.896831684</c:v>
                </c:pt>
                <c:pt idx="3">
                  <c:v>45885814.370827392</c:v>
                </c:pt>
                <c:pt idx="4">
                  <c:v>51335470.915896125</c:v>
                </c:pt>
                <c:pt idx="5">
                  <c:v>61374110.85559912</c:v>
                </c:pt>
                <c:pt idx="6">
                  <c:v>67916388.700592175</c:v>
                </c:pt>
                <c:pt idx="7">
                  <c:v>74884379.327410102</c:v>
                </c:pt>
                <c:pt idx="8">
                  <c:v>82307324.278233826</c:v>
                </c:pt>
                <c:pt idx="9">
                  <c:v>90216324.967507899</c:v>
                </c:pt>
                <c:pt idx="10">
                  <c:v>98644455.565311387</c:v>
                </c:pt>
                <c:pt idx="11">
                  <c:v>106971843.92574659</c:v>
                </c:pt>
                <c:pt idx="12">
                  <c:v>115833679.00703572</c:v>
                </c:pt>
                <c:pt idx="13">
                  <c:v>121197636.33267829</c:v>
                </c:pt>
                <c:pt idx="14">
                  <c:v>128316445.85995461</c:v>
                </c:pt>
                <c:pt idx="15">
                  <c:v>135724945.39998943</c:v>
                </c:pt>
                <c:pt idx="16">
                  <c:v>143442081.53584382</c:v>
                </c:pt>
                <c:pt idx="17">
                  <c:v>151487971.28385293</c:v>
                </c:pt>
                <c:pt idx="18">
                  <c:v>159883971.77049556</c:v>
                </c:pt>
                <c:pt idx="19">
                  <c:v>168652753.95086876</c:v>
                </c:pt>
                <c:pt idx="20">
                  <c:v>176563914.50732309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BA-4808-92B6-0FADC58354D4}"/>
            </c:ext>
          </c:extLst>
        </c:ser>
        <c:ser>
          <c:idx val="5"/>
          <c:order val="5"/>
          <c:tx>
            <c:strRef>
              <c:f>'GoO Volumes per Technology'!$A$21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Technology'!$B$21:$V$21</c:f>
              <c:numCache>
                <c:formatCode>General</c:formatCode>
                <c:ptCount val="21"/>
                <c:pt idx="0">
                  <c:v>186058925.25347972</c:v>
                </c:pt>
                <c:pt idx="1">
                  <c:v>207001296.49093506</c:v>
                </c:pt>
                <c:pt idx="2">
                  <c:v>222225442.81142113</c:v>
                </c:pt>
                <c:pt idx="3">
                  <c:v>240420996.37521043</c:v>
                </c:pt>
                <c:pt idx="4">
                  <c:v>259070306.49636406</c:v>
                </c:pt>
                <c:pt idx="5">
                  <c:v>280866077.65795279</c:v>
                </c:pt>
                <c:pt idx="6">
                  <c:v>302914564.94768977</c:v>
                </c:pt>
                <c:pt idx="7">
                  <c:v>325591170.34894615</c:v>
                </c:pt>
                <c:pt idx="8">
                  <c:v>347649261.00368273</c:v>
                </c:pt>
                <c:pt idx="9">
                  <c:v>370419513.65036839</c:v>
                </c:pt>
                <c:pt idx="10">
                  <c:v>393763188.3584308</c:v>
                </c:pt>
                <c:pt idx="11">
                  <c:v>416372108.90129679</c:v>
                </c:pt>
                <c:pt idx="12">
                  <c:v>439604096.32936925</c:v>
                </c:pt>
                <c:pt idx="13">
                  <c:v>463500579.41146368</c:v>
                </c:pt>
                <c:pt idx="14">
                  <c:v>487991151.54971915</c:v>
                </c:pt>
                <c:pt idx="15">
                  <c:v>513247038.59024644</c:v>
                </c:pt>
                <c:pt idx="16">
                  <c:v>539295171.87692714</c:v>
                </c:pt>
                <c:pt idx="17">
                  <c:v>566160963.5982666</c:v>
                </c:pt>
                <c:pt idx="18">
                  <c:v>593928493.9908669</c:v>
                </c:pt>
                <c:pt idx="19">
                  <c:v>622651057.19883001</c:v>
                </c:pt>
                <c:pt idx="20">
                  <c:v>640076148.24959016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BA-4808-92B6-0FADC5835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121855"/>
        <c:axId val="1361126847"/>
      </c:barChart>
      <c:catAx>
        <c:axId val="136112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6847"/>
        <c:crosses val="autoZero"/>
        <c:auto val="1"/>
        <c:lblAlgn val="ctr"/>
        <c:lblOffset val="100"/>
        <c:noMultiLvlLbl val="0"/>
      </c:catAx>
      <c:valAx>
        <c:axId val="136112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185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Technology'!$A$27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Technology'!$B$27:$V$27</c:f>
              <c:numCache>
                <c:formatCode>General</c:formatCode>
                <c:ptCount val="21"/>
                <c:pt idx="0">
                  <c:v>12250091.693952583</c:v>
                </c:pt>
                <c:pt idx="1">
                  <c:v>13720370.542430274</c:v>
                </c:pt>
                <c:pt idx="2">
                  <c:v>15307052.046520837</c:v>
                </c:pt>
                <c:pt idx="3">
                  <c:v>17018100.774664387</c:v>
                </c:pt>
                <c:pt idx="4">
                  <c:v>18861986.745505996</c:v>
                </c:pt>
                <c:pt idx="5">
                  <c:v>21790767.488982361</c:v>
                </c:pt>
                <c:pt idx="6">
                  <c:v>23899709.511879545</c:v>
                </c:pt>
                <c:pt idx="7">
                  <c:v>26165068.818343963</c:v>
                </c:pt>
                <c:pt idx="8">
                  <c:v>28597214.781675112</c:v>
                </c:pt>
                <c:pt idx="9">
                  <c:v>31207162.669293538</c:v>
                </c:pt>
                <c:pt idx="10">
                  <c:v>34006612.308719598</c:v>
                </c:pt>
                <c:pt idx="11">
                  <c:v>36640658.960390694</c:v>
                </c:pt>
                <c:pt idx="12">
                  <c:v>39453093.746457115</c:v>
                </c:pt>
                <c:pt idx="13">
                  <c:v>42455170.363729179</c:v>
                </c:pt>
                <c:pt idx="14">
                  <c:v>45658821.908362284</c:v>
                </c:pt>
                <c:pt idx="15">
                  <c:v>49076700.681549408</c:v>
                </c:pt>
                <c:pt idx="16">
                  <c:v>52722220.277284347</c:v>
                </c:pt>
                <c:pt idx="17">
                  <c:v>56609600.08088883</c:v>
                </c:pt>
                <c:pt idx="18">
                  <c:v>60753912.314160645</c:v>
                </c:pt>
                <c:pt idx="19">
                  <c:v>65171131.770557359</c:v>
                </c:pt>
                <c:pt idx="20">
                  <c:v>69878188.391808331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4AC2-9337-FFBC84BA3770}"/>
            </c:ext>
          </c:extLst>
        </c:ser>
        <c:ser>
          <c:idx val="1"/>
          <c:order val="1"/>
          <c:tx>
            <c:strRef>
              <c:f>'GoO Volumes per Technology'!$A$28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Technology'!$B$28:$V$28</c:f>
              <c:numCache>
                <c:formatCode>General</c:formatCode>
                <c:ptCount val="21"/>
                <c:pt idx="0">
                  <c:v>5607.5086861171903</c:v>
                </c:pt>
                <c:pt idx="1">
                  <c:v>6280.5323352318401</c:v>
                </c:pt>
                <c:pt idx="2">
                  <c:v>6561.0031501794401</c:v>
                </c:pt>
                <c:pt idx="3">
                  <c:v>6947.0508758410897</c:v>
                </c:pt>
                <c:pt idx="4">
                  <c:v>7333.0986015027402</c:v>
                </c:pt>
                <c:pt idx="5">
                  <c:v>1116098.0553784422</c:v>
                </c:pt>
                <c:pt idx="6">
                  <c:v>1223712.4877267759</c:v>
                </c:pt>
                <c:pt idx="7">
                  <c:v>1339283.0243382878</c:v>
                </c:pt>
                <c:pt idx="8">
                  <c:v>1463337.0993509158</c:v>
                </c:pt>
                <c:pt idx="9">
                  <c:v>1596435.0000556919</c:v>
                </c:pt>
                <c:pt idx="10">
                  <c:v>1739171.8336267853</c:v>
                </c:pt>
                <c:pt idx="11">
                  <c:v>1873398.4089958479</c:v>
                </c:pt>
                <c:pt idx="12">
                  <c:v>2016698.6274061087</c:v>
                </c:pt>
                <c:pt idx="13">
                  <c:v>2169644.9037667592</c:v>
                </c:pt>
                <c:pt idx="14">
                  <c:v>2332844.2103703073</c:v>
                </c:pt>
                <c:pt idx="15">
                  <c:v>2506940.1015936364</c:v>
                </c:pt>
                <c:pt idx="16">
                  <c:v>2692614.8546757288</c:v>
                </c:pt>
                <c:pt idx="17">
                  <c:v>2890591.7331178775</c:v>
                </c:pt>
                <c:pt idx="18">
                  <c:v>3101637.3796168817</c:v>
                </c:pt>
                <c:pt idx="19">
                  <c:v>3326564.3458258221</c:v>
                </c:pt>
                <c:pt idx="20">
                  <c:v>3566233.766642944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4AC2-9337-FFBC84BA3770}"/>
            </c:ext>
          </c:extLst>
        </c:ser>
        <c:ser>
          <c:idx val="2"/>
          <c:order val="2"/>
          <c:tx>
            <c:strRef>
              <c:f>'GoO Volumes per Technology'!$A$29</c:f>
              <c:strCache>
                <c:ptCount val="1"/>
                <c:pt idx="0">
                  <c:v>Other 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Technology'!$B$29:$V$29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1517.9727700844401</c:v>
                </c:pt>
                <c:pt idx="6">
                  <c:v>1664.88437226015</c:v>
                </c:pt>
                <c:pt idx="7">
                  <c:v>1822.6922027282201</c:v>
                </c:pt>
                <c:pt idx="8">
                  <c:v>1992.11860531244</c:v>
                </c:pt>
                <c:pt idx="9">
                  <c:v>2173.9309176482602</c:v>
                </c:pt>
                <c:pt idx="10">
                  <c:v>2368.94416470439</c:v>
                </c:pt>
                <c:pt idx="11">
                  <c:v>2552.4352278067099</c:v>
                </c:pt>
                <c:pt idx="12">
                  <c:v>2748.3530368074998</c:v>
                </c:pt>
                <c:pt idx="13">
                  <c:v>2957.48153863885</c:v>
                </c:pt>
                <c:pt idx="14">
                  <c:v>3180.65200806132</c:v>
                </c:pt>
                <c:pt idx="15">
                  <c:v>3418.7458205794301</c:v>
                </c:pt>
                <c:pt idx="16">
                  <c:v>3672.6973843292099</c:v>
                </c:pt>
                <c:pt idx="17">
                  <c:v>3943.4972399025201</c:v>
                </c:pt>
                <c:pt idx="18">
                  <c:v>4232.1953375723297</c:v>
                </c:pt>
                <c:pt idx="19">
                  <c:v>4539.9045019093701</c:v>
                </c:pt>
                <c:pt idx="20">
                  <c:v>4867.8040943361802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A-4AC2-9337-FFBC84BA3770}"/>
            </c:ext>
          </c:extLst>
        </c:ser>
        <c:ser>
          <c:idx val="3"/>
          <c:order val="3"/>
          <c:tx>
            <c:strRef>
              <c:f>'GoO Volumes per Technology'!$A$30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Technology'!$B$30:$V$30</c:f>
              <c:numCache>
                <c:formatCode>General</c:formatCode>
                <c:ptCount val="21"/>
                <c:pt idx="0">
                  <c:v>268147049.49190646</c:v>
                </c:pt>
                <c:pt idx="1">
                  <c:v>300329274.59268337</c:v>
                </c:pt>
                <c:pt idx="2">
                  <c:v>335059721.37763613</c:v>
                </c:pt>
                <c:pt idx="3">
                  <c:v>372512326.31246191</c:v>
                </c:pt>
                <c:pt idx="4">
                  <c:v>412872481.73392731</c:v>
                </c:pt>
                <c:pt idx="5">
                  <c:v>461241050.84768933</c:v>
                </c:pt>
                <c:pt idx="6">
                  <c:v>505879525.19792128</c:v>
                </c:pt>
                <c:pt idx="7">
                  <c:v>553828703.08788073</c:v>
                </c:pt>
                <c:pt idx="8">
                  <c:v>605308061.03642964</c:v>
                </c:pt>
                <c:pt idx="9">
                  <c:v>660550746.45546794</c:v>
                </c:pt>
                <c:pt idx="10">
                  <c:v>677376620.18242133</c:v>
                </c:pt>
                <c:pt idx="11">
                  <c:v>702655353.92460823</c:v>
                </c:pt>
                <c:pt idx="12">
                  <c:v>728707609.36554337</c:v>
                </c:pt>
                <c:pt idx="13">
                  <c:v>752437156.16708064</c:v>
                </c:pt>
                <c:pt idx="14">
                  <c:v>777323180.06009054</c:v>
                </c:pt>
                <c:pt idx="15">
                  <c:v>796102919.17601836</c:v>
                </c:pt>
                <c:pt idx="16">
                  <c:v>817693408.43399751</c:v>
                </c:pt>
                <c:pt idx="17">
                  <c:v>839589185.47287905</c:v>
                </c:pt>
                <c:pt idx="18">
                  <c:v>861810323.01670146</c:v>
                </c:pt>
                <c:pt idx="19">
                  <c:v>883726355.90617621</c:v>
                </c:pt>
                <c:pt idx="20">
                  <c:v>906232806.69009316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A-4AC2-9337-FFBC84BA3770}"/>
            </c:ext>
          </c:extLst>
        </c:ser>
        <c:ser>
          <c:idx val="4"/>
          <c:order val="4"/>
          <c:tx>
            <c:strRef>
              <c:f>'GoO Volumes per Technology'!$A$31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Technology'!$B$31:$V$31</c:f>
              <c:numCache>
                <c:formatCode>General</c:formatCode>
                <c:ptCount val="21"/>
                <c:pt idx="0">
                  <c:v>1545723.8095681346</c:v>
                </c:pt>
                <c:pt idx="1">
                  <c:v>1731244.4635823651</c:v>
                </c:pt>
                <c:pt idx="2">
                  <c:v>1931452.8734740976</c:v>
                </c:pt>
                <c:pt idx="3">
                  <c:v>2147354.0131960488</c:v>
                </c:pt>
                <c:pt idx="4">
                  <c:v>2380016.6347065056</c:v>
                </c:pt>
                <c:pt idx="5">
                  <c:v>15090414.063739376</c:v>
                </c:pt>
                <c:pt idx="6">
                  <c:v>16550886.182402907</c:v>
                </c:pt>
                <c:pt idx="7">
                  <c:v>18119679.477773432</c:v>
                </c:pt>
                <c:pt idx="8">
                  <c:v>19803974.887225006</c:v>
                </c:pt>
                <c:pt idx="9">
                  <c:v>21611400.638927296</c:v>
                </c:pt>
                <c:pt idx="10">
                  <c:v>23550059.028581746</c:v>
                </c:pt>
                <c:pt idx="11">
                  <c:v>25374173.514545597</c:v>
                </c:pt>
                <c:pt idx="12">
                  <c:v>27321824.301534392</c:v>
                </c:pt>
                <c:pt idx="13">
                  <c:v>29400804.733435687</c:v>
                </c:pt>
                <c:pt idx="14">
                  <c:v>31619378.64777321</c:v>
                </c:pt>
                <c:pt idx="15">
                  <c:v>33986307.941711046</c:v>
                </c:pt>
                <c:pt idx="16">
                  <c:v>36510881.718423158</c:v>
                </c:pt>
                <c:pt idx="17">
                  <c:v>39202947.10295222</c:v>
                </c:pt>
                <c:pt idx="18">
                  <c:v>42072941.821638055</c:v>
                </c:pt>
                <c:pt idx="19">
                  <c:v>45131928.644435115</c:v>
                </c:pt>
                <c:pt idx="20">
                  <c:v>48391631.794957884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7A-4AC2-9337-FFBC84BA3770}"/>
            </c:ext>
          </c:extLst>
        </c:ser>
        <c:ser>
          <c:idx val="5"/>
          <c:order val="5"/>
          <c:tx>
            <c:strRef>
              <c:f>'GoO Volumes per Technology'!$A$32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Technology'!$B$32:$V$32</c:f>
              <c:numCache>
                <c:formatCode>General</c:formatCode>
                <c:ptCount val="21"/>
                <c:pt idx="0">
                  <c:v>21609635.745013542</c:v>
                </c:pt>
                <c:pt idx="1">
                  <c:v>24203264.523717739</c:v>
                </c:pt>
                <c:pt idx="2">
                  <c:v>27002232.090929829</c:v>
                </c:pt>
                <c:pt idx="3">
                  <c:v>30020588.253553793</c:v>
                </c:pt>
                <c:pt idx="4">
                  <c:v>33273274.452212885</c:v>
                </c:pt>
                <c:pt idx="5">
                  <c:v>57365482.324153341</c:v>
                </c:pt>
                <c:pt idx="6">
                  <c:v>62917396.748385511</c:v>
                </c:pt>
                <c:pt idx="7">
                  <c:v>68881088.909230486</c:v>
                </c:pt>
                <c:pt idx="8">
                  <c:v>75283856.794289038</c:v>
                </c:pt>
                <c:pt idx="9">
                  <c:v>82154698.745580301</c:v>
                </c:pt>
                <c:pt idx="10">
                  <c:v>89524415.250015169</c:v>
                </c:pt>
                <c:pt idx="11">
                  <c:v>96458698.620889217</c:v>
                </c:pt>
                <c:pt idx="12">
                  <c:v>103862599.29072563</c:v>
                </c:pt>
                <c:pt idx="13">
                  <c:v>111765743.2809934</c:v>
                </c:pt>
                <c:pt idx="14">
                  <c:v>120199545.17206118</c:v>
                </c:pt>
                <c:pt idx="15">
                  <c:v>129197312.89403327</c:v>
                </c:pt>
                <c:pt idx="16">
                  <c:v>138794358.52527234</c:v>
                </c:pt>
                <c:pt idx="17">
                  <c:v>149028115.43740031</c:v>
                </c:pt>
                <c:pt idx="18">
                  <c:v>159938262.14442781</c:v>
                </c:pt>
                <c:pt idx="19">
                  <c:v>171566853.23356467</c:v>
                </c:pt>
                <c:pt idx="20">
                  <c:v>183958457.77625418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7A-4AC2-9337-FFBC84BA3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121855"/>
        <c:axId val="1361126847"/>
      </c:barChart>
      <c:catAx>
        <c:axId val="136112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6847"/>
        <c:crosses val="autoZero"/>
        <c:auto val="1"/>
        <c:lblAlgn val="ctr"/>
        <c:lblOffset val="100"/>
        <c:noMultiLvlLbl val="0"/>
      </c:catAx>
      <c:valAx>
        <c:axId val="136112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185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Technology'!$A$38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Technology'!$B$38:$V$38</c:f>
              <c:numCache>
                <c:formatCode>General</c:formatCode>
                <c:ptCount val="21"/>
                <c:pt idx="0">
                  <c:v>12460334.624252606</c:v>
                </c:pt>
                <c:pt idx="1">
                  <c:v>14163922.898179414</c:v>
                </c:pt>
                <c:pt idx="2">
                  <c:v>16006719.16293831</c:v>
                </c:pt>
                <c:pt idx="3">
                  <c:v>17998385.246927634</c:v>
                </c:pt>
                <c:pt idx="4">
                  <c:v>20149201.14140854</c:v>
                </c:pt>
                <c:pt idx="5">
                  <c:v>25864089.055789962</c:v>
                </c:pt>
                <c:pt idx="6">
                  <c:v>28851970.858282421</c:v>
                </c:pt>
                <c:pt idx="7">
                  <c:v>32073980.618384633</c:v>
                </c:pt>
                <c:pt idx="8">
                  <c:v>35546061.427351363</c:v>
                </c:pt>
                <c:pt idx="9">
                  <c:v>39285165.365668796</c:v>
                </c:pt>
                <c:pt idx="10">
                  <c:v>43309314.544249609</c:v>
                </c:pt>
                <c:pt idx="11">
                  <c:v>47501763.319601394</c:v>
                </c:pt>
                <c:pt idx="12">
                  <c:v>52005183.686127767</c:v>
                </c:pt>
                <c:pt idx="13">
                  <c:v>56840191.681007743</c:v>
                </c:pt>
                <c:pt idx="14">
                  <c:v>62028687.516160332</c:v>
                </c:pt>
                <c:pt idx="15">
                  <c:v>67593932.455625728</c:v>
                </c:pt>
                <c:pt idx="16">
                  <c:v>73560630.170247346</c:v>
                </c:pt>
                <c:pt idx="17">
                  <c:v>79955012.82519193</c:v>
                </c:pt>
                <c:pt idx="18">
                  <c:v>86804932.17020537</c:v>
                </c:pt>
                <c:pt idx="19">
                  <c:v>94139955.917657197</c:v>
                </c:pt>
                <c:pt idx="20">
                  <c:v>101991469.70942864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4-4DA8-AF03-825D30D278A4}"/>
            </c:ext>
          </c:extLst>
        </c:ser>
        <c:ser>
          <c:idx val="1"/>
          <c:order val="1"/>
          <c:tx>
            <c:strRef>
              <c:f>'GoO Volumes per Technology'!$A$39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Technology'!$B$39:$V$39</c:f>
              <c:numCache>
                <c:formatCode>General</c:formatCode>
                <c:ptCount val="21"/>
                <c:pt idx="0">
                  <c:v>5704.7183478630996</c:v>
                </c:pt>
                <c:pt idx="1">
                  <c:v>6484.6726248982304</c:v>
                </c:pt>
                <c:pt idx="2">
                  <c:v>6862.0661306134698</c:v>
                </c:pt>
                <c:pt idx="3">
                  <c:v>7348.4681830864602</c:v>
                </c:pt>
                <c:pt idx="4">
                  <c:v>7834.8702355594596</c:v>
                </c:pt>
                <c:pt idx="5">
                  <c:v>1596425.9176389275</c:v>
                </c:pt>
                <c:pt idx="6">
                  <c:v>1792741.4042161722</c:v>
                </c:pt>
                <c:pt idx="7">
                  <c:v>2004663.3897998752</c:v>
                </c:pt>
                <c:pt idx="8">
                  <c:v>2233263.1052752067</c:v>
                </c:pt>
                <c:pt idx="9">
                  <c:v>2479679.8883682918</c:v>
                </c:pt>
                <c:pt idx="10">
                  <c:v>2745125.3162531853</c:v>
                </c:pt>
                <c:pt idx="11">
                  <c:v>3035234.5350881107</c:v>
                </c:pt>
                <c:pt idx="12">
                  <c:v>3347468.4691086179</c:v>
                </c:pt>
                <c:pt idx="13">
                  <c:v>3683315.5929135219</c:v>
                </c:pt>
                <c:pt idx="14">
                  <c:v>4044357.9167735223</c:v>
                </c:pt>
                <c:pt idx="15">
                  <c:v>4432276.6190119199</c:v>
                </c:pt>
                <c:pt idx="16">
                  <c:v>4848858.0077842344</c:v>
                </c:pt>
                <c:pt idx="17">
                  <c:v>5295999.8311155699</c:v>
                </c:pt>
                <c:pt idx="18">
                  <c:v>5775717.955117235</c:v>
                </c:pt>
                <c:pt idx="19">
                  <c:v>6290153.4314252306</c:v>
                </c:pt>
                <c:pt idx="20">
                  <c:v>6841579.9760875199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4-4DA8-AF03-825D30D278A4}"/>
            </c:ext>
          </c:extLst>
        </c:ser>
        <c:ser>
          <c:idx val="2"/>
          <c:order val="2"/>
          <c:tx>
            <c:strRef>
              <c:f>'GoO Volumes per Technology'!$A$40</c:f>
              <c:strCache>
                <c:ptCount val="1"/>
                <c:pt idx="0">
                  <c:v>Other 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Technology'!$B$40:$V$40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641136.99891326623</c:v>
                </c:pt>
                <c:pt idx="6">
                  <c:v>841175.88895635516</c:v>
                </c:pt>
                <c:pt idx="7">
                  <c:v>1059615.8255064718</c:v>
                </c:pt>
                <c:pt idx="8">
                  <c:v>1297796.8159892077</c:v>
                </c:pt>
                <c:pt idx="9">
                  <c:v>1557146.8659564496</c:v>
                </c:pt>
                <c:pt idx="10">
                  <c:v>1839187.4288804457</c:v>
                </c:pt>
                <c:pt idx="11">
                  <c:v>2477613.7133333702</c:v>
                </c:pt>
                <c:pt idx="12">
                  <c:v>3175284.657659384</c:v>
                </c:pt>
                <c:pt idx="13">
                  <c:v>3936528.6621346618</c:v>
                </c:pt>
                <c:pt idx="14">
                  <c:v>4765958.8554133214</c:v>
                </c:pt>
                <c:pt idx="15">
                  <c:v>5668490.7463645115</c:v>
                </c:pt>
                <c:pt idx="16">
                  <c:v>6649360.9292722996</c:v>
                </c:pt>
                <c:pt idx="17">
                  <c:v>7714146.9036049396</c:v>
                </c:pt>
                <c:pt idx="18">
                  <c:v>8868788.0730476677</c:v>
                </c:pt>
                <c:pt idx="19">
                  <c:v>10119607.992175655</c:v>
                </c:pt>
                <c:pt idx="20">
                  <c:v>11473337.933033809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84-4DA8-AF03-825D30D278A4}"/>
            </c:ext>
          </c:extLst>
        </c:ser>
        <c:ser>
          <c:idx val="3"/>
          <c:order val="3"/>
          <c:tx>
            <c:strRef>
              <c:f>'GoO Volumes per Technology'!$A$41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Technology'!$B$41:$V$41</c:f>
              <c:numCache>
                <c:formatCode>General</c:formatCode>
                <c:ptCount val="21"/>
                <c:pt idx="0">
                  <c:v>272795545.89884102</c:v>
                </c:pt>
                <c:pt idx="1">
                  <c:v>310091075.31882864</c:v>
                </c:pt>
                <c:pt idx="2">
                  <c:v>350434516.36437374</c:v>
                </c:pt>
                <c:pt idx="3">
                  <c:v>394036984.41797203</c:v>
                </c:pt>
                <c:pt idx="4">
                  <c:v>441123526.90250403</c:v>
                </c:pt>
                <c:pt idx="5">
                  <c:v>497286356.72364497</c:v>
                </c:pt>
                <c:pt idx="6">
                  <c:v>556524422.15172517</c:v>
                </c:pt>
                <c:pt idx="7">
                  <c:v>620442985.31251788</c:v>
                </c:pt>
                <c:pt idx="8">
                  <c:v>689362004.56063771</c:v>
                </c:pt>
                <c:pt idx="9">
                  <c:v>763621732.84182131</c:v>
                </c:pt>
                <c:pt idx="10">
                  <c:v>793865421.39996839</c:v>
                </c:pt>
                <c:pt idx="11">
                  <c:v>839541802.27185595</c:v>
                </c:pt>
                <c:pt idx="12">
                  <c:v>886487783.10678577</c:v>
                </c:pt>
                <c:pt idx="13">
                  <c:v>930897261.98481071</c:v>
                </c:pt>
                <c:pt idx="14">
                  <c:v>976981594.64701796</c:v>
                </c:pt>
                <c:pt idx="15">
                  <c:v>1015527072.4021758</c:v>
                </c:pt>
                <c:pt idx="16">
                  <c:v>1057721832.1019036</c:v>
                </c:pt>
                <c:pt idx="17">
                  <c:v>1100425939.2684946</c:v>
                </c:pt>
                <c:pt idx="18">
                  <c:v>1143673987.1117275</c:v>
                </c:pt>
                <c:pt idx="19">
                  <c:v>1186627750.8971498</c:v>
                </c:pt>
                <c:pt idx="20">
                  <c:v>1230482126.2726777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4-4DA8-AF03-825D30D278A4}"/>
            </c:ext>
          </c:extLst>
        </c:ser>
        <c:ser>
          <c:idx val="4"/>
          <c:order val="4"/>
          <c:tx>
            <c:strRef>
              <c:f>'GoO Volumes per Technology'!$A$42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Technology'!$B$42:$V$42</c:f>
              <c:numCache>
                <c:formatCode>General</c:formatCode>
                <c:ptCount val="21"/>
                <c:pt idx="0">
                  <c:v>1572519.8962247132</c:v>
                </c:pt>
                <c:pt idx="1">
                  <c:v>1787516.2455611762</c:v>
                </c:pt>
                <c:pt idx="2">
                  <c:v>2020080.9300907271</c:v>
                </c:pt>
                <c:pt idx="3">
                  <c:v>2271433.2924593277</c:v>
                </c:pt>
                <c:pt idx="4">
                  <c:v>2542870.6887395624</c:v>
                </c:pt>
                <c:pt idx="5">
                  <c:v>20543692.988937456</c:v>
                </c:pt>
                <c:pt idx="6">
                  <c:v>23201412.798077457</c:v>
                </c:pt>
                <c:pt idx="7">
                  <c:v>26073545.355659127</c:v>
                </c:pt>
                <c:pt idx="8">
                  <c:v>29174887.637003735</c:v>
                </c:pt>
                <c:pt idx="9">
                  <c:v>32521180.283093702</c:v>
                </c:pt>
                <c:pt idx="10">
                  <c:v>36129164.974700138</c:v>
                </c:pt>
                <c:pt idx="11">
                  <c:v>39579602.216172211</c:v>
                </c:pt>
                <c:pt idx="12">
                  <c:v>43284760.269354798</c:v>
                </c:pt>
                <c:pt idx="13">
                  <c:v>47261485.122315191</c:v>
                </c:pt>
                <c:pt idx="14">
                  <c:v>51527670.559898309</c:v>
                </c:pt>
                <c:pt idx="15">
                  <c:v>56102320.828433812</c:v>
                </c:pt>
                <c:pt idx="16">
                  <c:v>61005616.94742322</c:v>
                </c:pt>
                <c:pt idx="17">
                  <c:v>66258986.87624041</c:v>
                </c:pt>
                <c:pt idx="18">
                  <c:v>71885179.755570829</c:v>
                </c:pt>
                <c:pt idx="19">
                  <c:v>77908344.455643669</c:v>
                </c:pt>
                <c:pt idx="20">
                  <c:v>84354112.676334858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84-4DA8-AF03-825D30D278A4}"/>
            </c:ext>
          </c:extLst>
        </c:ser>
        <c:ser>
          <c:idx val="5"/>
          <c:order val="5"/>
          <c:tx>
            <c:strRef>
              <c:f>'GoO Volumes per Technology'!$A$43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Technology'!$B$4:$V$4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Technology'!$B$43:$V$43</c:f>
              <c:numCache>
                <c:formatCode>General</c:formatCode>
                <c:ptCount val="21"/>
                <c:pt idx="0">
                  <c:v>21984252.263473112</c:v>
                </c:pt>
                <c:pt idx="1">
                  <c:v>24989959.212482795</c:v>
                </c:pt>
                <c:pt idx="2">
                  <c:v>28241276.225734778</c:v>
                </c:pt>
                <c:pt idx="3">
                  <c:v>31755250.042280771</c:v>
                </c:pt>
                <c:pt idx="4">
                  <c:v>35550018.049917005</c:v>
                </c:pt>
                <c:pt idx="5">
                  <c:v>61840231.823788606</c:v>
                </c:pt>
                <c:pt idx="6">
                  <c:v>69207443.274764538</c:v>
                </c:pt>
                <c:pt idx="7">
                  <c:v>77156775.291278943</c:v>
                </c:pt>
                <c:pt idx="8">
                  <c:v>85728021.901257664</c:v>
                </c:pt>
                <c:pt idx="9">
                  <c:v>94963501.234006152</c:v>
                </c:pt>
                <c:pt idx="10">
                  <c:v>104908208.44527639</c:v>
                </c:pt>
                <c:pt idx="11">
                  <c:v>115237216.48178031</c:v>
                </c:pt>
                <c:pt idx="12">
                  <c:v>126336854.80082145</c:v>
                </c:pt>
                <c:pt idx="13">
                  <c:v>138258363.91056216</c:v>
                </c:pt>
                <c:pt idx="14">
                  <c:v>151056181.79427502</c:v>
                </c:pt>
                <c:pt idx="15">
                  <c:v>164788135.55658272</c:v>
                </c:pt>
                <c:pt idx="16">
                  <c:v>179515644.24063548</c:v>
                </c:pt>
                <c:pt idx="17">
                  <c:v>195303933.45420194</c:v>
                </c:pt>
                <c:pt idx="18">
                  <c:v>212222262.47852358</c:v>
                </c:pt>
                <c:pt idx="19">
                  <c:v>230344164.57164195</c:v>
                </c:pt>
                <c:pt idx="20">
                  <c:v>249747701.21787572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84-4DA8-AF03-825D30D27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121855"/>
        <c:axId val="1361126847"/>
      </c:barChart>
      <c:catAx>
        <c:axId val="136112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6847"/>
        <c:crosses val="autoZero"/>
        <c:auto val="1"/>
        <c:lblAlgn val="ctr"/>
        <c:lblOffset val="100"/>
        <c:noMultiLvlLbl val="0"/>
      </c:catAx>
      <c:valAx>
        <c:axId val="136112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112185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Country'!$C$5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Country'!$D$5:$X$5</c:f>
              <c:numCache>
                <c:formatCode>General</c:formatCode>
                <c:ptCount val="21"/>
                <c:pt idx="0">
                  <c:v>7425800.9102694094</c:v>
                </c:pt>
                <c:pt idx="1">
                  <c:v>8317059.3827888668</c:v>
                </c:pt>
                <c:pt idx="2">
                  <c:v>9278879.2002845928</c:v>
                </c:pt>
                <c:pt idx="3">
                  <c:v>10316088.351072913</c:v>
                </c:pt>
                <c:pt idx="4">
                  <c:v>11433821.218939276</c:v>
                </c:pt>
                <c:pt idx="5">
                  <c:v>12788057.190994484</c:v>
                </c:pt>
                <c:pt idx="6">
                  <c:v>14025703.878516454</c:v>
                </c:pt>
                <c:pt idx="7">
                  <c:v>15355145.091813108</c:v>
                </c:pt>
                <c:pt idx="8">
                  <c:v>16782466.16674317</c:v>
                </c:pt>
                <c:pt idx="9">
                  <c:v>18314131.486436728</c:v>
                </c:pt>
                <c:pt idx="10">
                  <c:v>19957007.17268274</c:v>
                </c:pt>
                <c:pt idx="11">
                  <c:v>21502815.012739319</c:v>
                </c:pt>
                <c:pt idx="12">
                  <c:v>23153311.118869741</c:v>
                </c:pt>
                <c:pt idx="13">
                  <c:v>24915099.798081443</c:v>
                </c:pt>
                <c:pt idx="14">
                  <c:v>26795184.067417044</c:v>
                </c:pt>
                <c:pt idx="15">
                  <c:v>28800989.014191046</c:v>
                </c:pt>
                <c:pt idx="16">
                  <c:v>30940386.495473921</c:v>
                </c:pt>
                <c:pt idx="17">
                  <c:v>33221721.252349589</c:v>
                </c:pt>
                <c:pt idx="18">
                  <c:v>35653838.518674187</c:v>
                </c:pt>
                <c:pt idx="19">
                  <c:v>38246113.208500326</c:v>
                </c:pt>
                <c:pt idx="20">
                  <c:v>41008480.771012291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C-4DFB-8F77-283E78C0489C}"/>
            </c:ext>
          </c:extLst>
        </c:ser>
        <c:ser>
          <c:idx val="1"/>
          <c:order val="1"/>
          <c:tx>
            <c:strRef>
              <c:f>'GoO Volumes per Country'!$C$6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Country'!$D$6:$X$6</c:f>
              <c:numCache>
                <c:formatCode>General</c:formatCode>
                <c:ptCount val="21"/>
                <c:pt idx="0">
                  <c:v>21939951.590484299</c:v>
                </c:pt>
                <c:pt idx="1">
                  <c:v>24573225.492918663</c:v>
                </c:pt>
                <c:pt idx="2">
                  <c:v>26371497.535312042</c:v>
                </c:pt>
                <c:pt idx="3">
                  <c:v>28336229.11939105</c:v>
                </c:pt>
                <c:pt idx="4">
                  <c:v>30368665.53212278</c:v>
                </c:pt>
                <c:pt idx="5">
                  <c:v>32473397.027044471</c:v>
                </c:pt>
                <c:pt idx="6">
                  <c:v>34475165.623347037</c:v>
                </c:pt>
                <c:pt idx="7">
                  <c:v>36553207.159678474</c:v>
                </c:pt>
                <c:pt idx="8">
                  <c:v>38712577.999183431</c:v>
                </c:pt>
                <c:pt idx="9">
                  <c:v>40204885.857103676</c:v>
                </c:pt>
                <c:pt idx="10">
                  <c:v>41926834.15471229</c:v>
                </c:pt>
                <c:pt idx="11">
                  <c:v>43240428.914728902</c:v>
                </c:pt>
                <c:pt idx="12">
                  <c:v>44576233.547419533</c:v>
                </c:pt>
                <c:pt idx="13">
                  <c:v>45935649.172730431</c:v>
                </c:pt>
                <c:pt idx="14">
                  <c:v>47320161.49792061</c:v>
                </c:pt>
                <c:pt idx="15">
                  <c:v>48731345.773493819</c:v>
                </c:pt>
                <c:pt idx="16">
                  <c:v>50170872.033254027</c:v>
                </c:pt>
                <c:pt idx="17">
                  <c:v>51640510.634509958</c:v>
                </c:pt>
                <c:pt idx="18">
                  <c:v>53142138.115340762</c:v>
                </c:pt>
                <c:pt idx="19">
                  <c:v>54677743.386779509</c:v>
                </c:pt>
                <c:pt idx="20">
                  <c:v>56249434.278763697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C-4DFB-8F77-283E78C0489C}"/>
            </c:ext>
          </c:extLst>
        </c:ser>
        <c:ser>
          <c:idx val="2"/>
          <c:order val="2"/>
          <c:tx>
            <c:strRef>
              <c:f>'GoO Volumes per Country'!$C$7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Country'!$D$7:$X$7</c:f>
              <c:numCache>
                <c:formatCode>General</c:formatCode>
                <c:ptCount val="21"/>
                <c:pt idx="0">
                  <c:v>3775933.6488986686</c:v>
                </c:pt>
                <c:pt idx="1">
                  <c:v>4229128.2466151528</c:v>
                </c:pt>
                <c:pt idx="2">
                  <c:v>4718202.4699810315</c:v>
                </c:pt>
                <c:pt idx="3">
                  <c:v>5245611.2950669704</c:v>
                </c:pt>
                <c:pt idx="4">
                  <c:v>5357591.5094102705</c:v>
                </c:pt>
                <c:pt idx="5">
                  <c:v>5682636.5503929164</c:v>
                </c:pt>
                <c:pt idx="6">
                  <c:v>5975105.4279693086</c:v>
                </c:pt>
                <c:pt idx="7">
                  <c:v>6272973.7593034981</c:v>
                </c:pt>
                <c:pt idx="8">
                  <c:v>6576599.4904635372</c:v>
                </c:pt>
                <c:pt idx="9">
                  <c:v>6886362.8634898774</c:v>
                </c:pt>
                <c:pt idx="10">
                  <c:v>7202667.7511274796</c:v>
                </c:pt>
                <c:pt idx="11">
                  <c:v>7451242.8469664278</c:v>
                </c:pt>
                <c:pt idx="12">
                  <c:v>7705975.8203789992</c:v>
                </c:pt>
                <c:pt idx="13">
                  <c:v>7967255.1438801885</c:v>
                </c:pt>
                <c:pt idx="14">
                  <c:v>8144445.1530192448</c:v>
                </c:pt>
                <c:pt idx="15">
                  <c:v>8339589.4586917842</c:v>
                </c:pt>
                <c:pt idx="16">
                  <c:v>8534961.5782320872</c:v>
                </c:pt>
                <c:pt idx="17">
                  <c:v>8730575.7418345679</c:v>
                </c:pt>
                <c:pt idx="18">
                  <c:v>8926447.033178445</c:v>
                </c:pt>
                <c:pt idx="19">
                  <c:v>9122591.4392007124</c:v>
                </c:pt>
                <c:pt idx="20">
                  <c:v>9319025.9027126599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0C-4DFB-8F77-283E78C0489C}"/>
            </c:ext>
          </c:extLst>
        </c:ser>
        <c:ser>
          <c:idx val="3"/>
          <c:order val="3"/>
          <c:tx>
            <c:strRef>
              <c:f>'GoO Volumes per Country'!$C$8</c:f>
              <c:strCache>
                <c:ptCount val="1"/>
                <c:pt idx="0">
                  <c:v>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Country'!$D$8:$X$8</c:f>
              <c:numCache>
                <c:formatCode>General</c:formatCode>
                <c:ptCount val="21"/>
                <c:pt idx="0">
                  <c:v>1196786.72579273</c:v>
                </c:pt>
                <c:pt idx="1">
                  <c:v>1224486.3181070799</c:v>
                </c:pt>
                <c:pt idx="2">
                  <c:v>1301039.12306048</c:v>
                </c:pt>
                <c:pt idx="3">
                  <c:v>1377591.92801388</c:v>
                </c:pt>
                <c:pt idx="4">
                  <c:v>1454144.7329672801</c:v>
                </c:pt>
                <c:pt idx="5">
                  <c:v>1630197.4305033032</c:v>
                </c:pt>
                <c:pt idx="6">
                  <c:v>1708025.5043688323</c:v>
                </c:pt>
                <c:pt idx="7">
                  <c:v>1786567.8028673793</c:v>
                </c:pt>
                <c:pt idx="8">
                  <c:v>1865871.6741031341</c:v>
                </c:pt>
                <c:pt idx="9">
                  <c:v>1945987.4154291244</c:v>
                </c:pt>
                <c:pt idx="10">
                  <c:v>2026968.4500018356</c:v>
                </c:pt>
                <c:pt idx="11">
                  <c:v>2087939.4962655278</c:v>
                </c:pt>
                <c:pt idx="12">
                  <c:v>2149725.0893421918</c:v>
                </c:pt>
                <c:pt idx="13">
                  <c:v>2212376.615288998</c:v>
                </c:pt>
                <c:pt idx="14">
                  <c:v>2275948.5624017734</c:v>
                </c:pt>
                <c:pt idx="15">
                  <c:v>2340498.7029737826</c:v>
                </c:pt>
                <c:pt idx="16">
                  <c:v>2406088.2854746897</c:v>
                </c:pt>
                <c:pt idx="17">
                  <c:v>2472782.2377374778</c:v>
                </c:pt>
                <c:pt idx="18">
                  <c:v>2540649.3817736087</c:v>
                </c:pt>
                <c:pt idx="19">
                  <c:v>2609762.6608712822</c:v>
                </c:pt>
                <c:pt idx="20">
                  <c:v>2680199.3796680872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0C-4DFB-8F77-283E78C0489C}"/>
            </c:ext>
          </c:extLst>
        </c:ser>
        <c:ser>
          <c:idx val="4"/>
          <c:order val="4"/>
          <c:tx>
            <c:strRef>
              <c:f>'GoO Volumes per Country'!$C$9</c:f>
              <c:strCache>
                <c:ptCount val="1"/>
                <c:pt idx="0">
                  <c:v>CZ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Country'!$D$9:$X$9</c:f>
              <c:numCache>
                <c:formatCode>General</c:formatCode>
                <c:ptCount val="21"/>
                <c:pt idx="0">
                  <c:v>17262905.568053678</c:v>
                </c:pt>
                <c:pt idx="1">
                  <c:v>19334831.685350139</c:v>
                </c:pt>
                <c:pt idx="2">
                  <c:v>21426940.260098081</c:v>
                </c:pt>
                <c:pt idx="3">
                  <c:v>23672662.465842158</c:v>
                </c:pt>
                <c:pt idx="4">
                  <c:v>26079838.949382331</c:v>
                </c:pt>
                <c:pt idx="5">
                  <c:v>28659415.991574772</c:v>
                </c:pt>
                <c:pt idx="6">
                  <c:v>31259694.196582742</c:v>
                </c:pt>
                <c:pt idx="7">
                  <c:v>34041858.873985447</c:v>
                </c:pt>
                <c:pt idx="8">
                  <c:v>37017967.826395318</c:v>
                </c:pt>
                <c:pt idx="9">
                  <c:v>40200829.920504883</c:v>
                </c:pt>
                <c:pt idx="10">
                  <c:v>43604050.04898788</c:v>
                </c:pt>
                <c:pt idx="11">
                  <c:v>46773166.223449573</c:v>
                </c:pt>
                <c:pt idx="12">
                  <c:v>50149717.201420836</c:v>
                </c:pt>
                <c:pt idx="13">
                  <c:v>52594292.385563403</c:v>
                </c:pt>
                <c:pt idx="14">
                  <c:v>55347396.031725317</c:v>
                </c:pt>
                <c:pt idx="15">
                  <c:v>58246111.090701066</c:v>
                </c:pt>
                <c:pt idx="16">
                  <c:v>59119771.342931584</c:v>
                </c:pt>
                <c:pt idx="17">
                  <c:v>60909650.538833305</c:v>
                </c:pt>
                <c:pt idx="18">
                  <c:v>62742762.385751709</c:v>
                </c:pt>
                <c:pt idx="19">
                  <c:v>64621794.87706925</c:v>
                </c:pt>
                <c:pt idx="20">
                  <c:v>65625585.626347587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0C-4DFB-8F77-283E78C0489C}"/>
            </c:ext>
          </c:extLst>
        </c:ser>
        <c:ser>
          <c:idx val="5"/>
          <c:order val="5"/>
          <c:tx>
            <c:strRef>
              <c:f>'GoO Volumes per Country'!$C$10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Country'!$D$10:$X$10</c:f>
              <c:numCache>
                <c:formatCode>General</c:formatCode>
                <c:ptCount val="21"/>
                <c:pt idx="0">
                  <c:v>11256620.08315612</c:v>
                </c:pt>
                <c:pt idx="1">
                  <c:v>11933071.139112955</c:v>
                </c:pt>
                <c:pt idx="2">
                  <c:v>12797046.10542481</c:v>
                </c:pt>
                <c:pt idx="3">
                  <c:v>13472575.097604658</c:v>
                </c:pt>
                <c:pt idx="4">
                  <c:v>14233196.398440998</c:v>
                </c:pt>
                <c:pt idx="5">
                  <c:v>14996383.512082044</c:v>
                </c:pt>
                <c:pt idx="6">
                  <c:v>15679759.561036041</c:v>
                </c:pt>
                <c:pt idx="7">
                  <c:v>16365228.920326896</c:v>
                </c:pt>
                <c:pt idx="8">
                  <c:v>17052930.361808036</c:v>
                </c:pt>
                <c:pt idx="9">
                  <c:v>17743011.301241931</c:v>
                </c:pt>
                <c:pt idx="10">
                  <c:v>18435628.315762293</c:v>
                </c:pt>
                <c:pt idx="11">
                  <c:v>18941059.722258661</c:v>
                </c:pt>
                <c:pt idx="12">
                  <c:v>19448878.4718748</c:v>
                </c:pt>
                <c:pt idx="13">
                  <c:v>19959235.171239927</c:v>
                </c:pt>
                <c:pt idx="14">
                  <c:v>20472289.519288696</c:v>
                </c:pt>
                <c:pt idx="15">
                  <c:v>20988210.839974891</c:v>
                </c:pt>
                <c:pt idx="16">
                  <c:v>21507178.645525597</c:v>
                </c:pt>
                <c:pt idx="17">
                  <c:v>22029383.231959388</c:v>
                </c:pt>
                <c:pt idx="18">
                  <c:v>22555026.308684472</c:v>
                </c:pt>
                <c:pt idx="19">
                  <c:v>23084321.664097391</c:v>
                </c:pt>
                <c:pt idx="20">
                  <c:v>23617495.869208936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0C-4DFB-8F77-283E78C0489C}"/>
            </c:ext>
          </c:extLst>
        </c:ser>
        <c:ser>
          <c:idx val="6"/>
          <c:order val="6"/>
          <c:tx>
            <c:strRef>
              <c:f>'GoO Volumes per Country'!$C$11</c:f>
              <c:strCache>
                <c:ptCount val="1"/>
                <c:pt idx="0">
                  <c:v>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Country'!$D$11:$X$11</c:f>
              <c:numCache>
                <c:formatCode>General</c:formatCode>
                <c:ptCount val="21"/>
                <c:pt idx="0">
                  <c:v>3471188.4472759501</c:v>
                </c:pt>
                <c:pt idx="1">
                  <c:v>3607402.8862620993</c:v>
                </c:pt>
                <c:pt idx="2">
                  <c:v>3832931.587936169</c:v>
                </c:pt>
                <c:pt idx="3">
                  <c:v>4058460.289610249</c:v>
                </c:pt>
                <c:pt idx="4">
                  <c:v>4283988.9912843192</c:v>
                </c:pt>
                <c:pt idx="5">
                  <c:v>4534286.6436847998</c:v>
                </c:pt>
                <c:pt idx="6">
                  <c:v>4737599.7860794645</c:v>
                </c:pt>
                <c:pt idx="7">
                  <c:v>4941090.7235881118</c:v>
                </c:pt>
                <c:pt idx="8">
                  <c:v>5144771.2427848577</c:v>
                </c:pt>
                <c:pt idx="9">
                  <c:v>5348653.8644134784</c:v>
                </c:pt>
                <c:pt idx="10">
                  <c:v>5552751.8873378662</c:v>
                </c:pt>
                <c:pt idx="11">
                  <c:v>5699936.4152632933</c:v>
                </c:pt>
                <c:pt idx="12">
                  <c:v>5847323.7119490691</c:v>
                </c:pt>
                <c:pt idx="13">
                  <c:v>5994926.5691549229</c:v>
                </c:pt>
                <c:pt idx="14">
                  <c:v>6142758.5508946413</c:v>
                </c:pt>
                <c:pt idx="15">
                  <c:v>6290834.038682092</c:v>
                </c:pt>
                <c:pt idx="16">
                  <c:v>6439168.2793712057</c:v>
                </c:pt>
                <c:pt idx="17">
                  <c:v>6587777.4357361551</c:v>
                </c:pt>
                <c:pt idx="18">
                  <c:v>6736678.6399463043</c:v>
                </c:pt>
                <c:pt idx="19">
                  <c:v>6885890.0500987591</c:v>
                </c:pt>
                <c:pt idx="20">
                  <c:v>7035430.909980719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0C-4DFB-8F77-283E78C0489C}"/>
            </c:ext>
          </c:extLst>
        </c:ser>
        <c:ser>
          <c:idx val="7"/>
          <c:order val="7"/>
          <c:tx>
            <c:strRef>
              <c:f>'GoO Volumes per Country'!$C$12</c:f>
              <c:strCache>
                <c:ptCount val="1"/>
                <c:pt idx="0">
                  <c:v>FI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Country'!$D$12:$X$12</c:f>
              <c:numCache>
                <c:formatCode>General</c:formatCode>
                <c:ptCount val="21"/>
                <c:pt idx="0">
                  <c:v>26319333.820913952</c:v>
                </c:pt>
                <c:pt idx="1">
                  <c:v>27630028.674188729</c:v>
                </c:pt>
                <c:pt idx="2">
                  <c:v>29761592.94276879</c:v>
                </c:pt>
                <c:pt idx="3">
                  <c:v>31962119.304191116</c:v>
                </c:pt>
                <c:pt idx="4">
                  <c:v>33395152.124439042</c:v>
                </c:pt>
                <c:pt idx="5">
                  <c:v>35153345.660433881</c:v>
                </c:pt>
                <c:pt idx="6">
                  <c:v>36719691.595695049</c:v>
                </c:pt>
                <c:pt idx="7">
                  <c:v>38286055.703388199</c:v>
                </c:pt>
                <c:pt idx="8">
                  <c:v>39852439.188218944</c:v>
                </c:pt>
                <c:pt idx="9">
                  <c:v>41418843.329931736</c:v>
                </c:pt>
                <c:pt idx="10">
                  <c:v>42985269.487803079</c:v>
                </c:pt>
                <c:pt idx="11">
                  <c:v>44109512.289388061</c:v>
                </c:pt>
                <c:pt idx="12">
                  <c:v>45233775.815960601</c:v>
                </c:pt>
                <c:pt idx="13">
                  <c:v>46358061.374965899</c:v>
                </c:pt>
                <c:pt idx="14">
                  <c:v>47482370.352781504</c:v>
                </c:pt>
                <c:pt idx="15">
                  <c:v>48606704.219341315</c:v>
                </c:pt>
                <c:pt idx="16">
                  <c:v>49731064.533025719</c:v>
                </c:pt>
                <c:pt idx="17">
                  <c:v>50855452.945831299</c:v>
                </c:pt>
                <c:pt idx="18">
                  <c:v>51979871.208836399</c:v>
                </c:pt>
                <c:pt idx="19">
                  <c:v>53104321.177979529</c:v>
                </c:pt>
                <c:pt idx="20">
                  <c:v>54228804.820167519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0C-4DFB-8F77-283E78C0489C}"/>
            </c:ext>
          </c:extLst>
        </c:ser>
        <c:ser>
          <c:idx val="8"/>
          <c:order val="8"/>
          <c:tx>
            <c:strRef>
              <c:f>'GoO Volumes per Country'!$C$13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Country'!$D$13:$X$13</c:f>
              <c:numCache>
                <c:formatCode>General</c:formatCode>
                <c:ptCount val="21"/>
                <c:pt idx="0">
                  <c:v>142677369.69836426</c:v>
                </c:pt>
                <c:pt idx="1">
                  <c:v>159801773.6673156</c:v>
                </c:pt>
                <c:pt idx="2">
                  <c:v>178281924.60891649</c:v>
                </c:pt>
                <c:pt idx="3">
                  <c:v>198210586.21050808</c:v>
                </c:pt>
                <c:pt idx="4">
                  <c:v>219128200.95503515</c:v>
                </c:pt>
                <c:pt idx="5">
                  <c:v>230004964.50479364</c:v>
                </c:pt>
                <c:pt idx="6">
                  <c:v>242578635.86599466</c:v>
                </c:pt>
                <c:pt idx="7">
                  <c:v>255472003.13467187</c:v>
                </c:pt>
                <c:pt idx="8">
                  <c:v>268706259.91636121</c:v>
                </c:pt>
                <c:pt idx="9">
                  <c:v>282303919.93738377</c:v>
                </c:pt>
                <c:pt idx="10">
                  <c:v>296288896.07290989</c:v>
                </c:pt>
                <c:pt idx="11">
                  <c:v>307602803.42235607</c:v>
                </c:pt>
                <c:pt idx="12">
                  <c:v>319281312.14581931</c:v>
                </c:pt>
                <c:pt idx="13">
                  <c:v>331347423.28725016</c:v>
                </c:pt>
                <c:pt idx="14">
                  <c:v>343825526.49156326</c:v>
                </c:pt>
                <c:pt idx="15">
                  <c:v>356741481.36211538</c:v>
                </c:pt>
                <c:pt idx="16">
                  <c:v>370122703.48244536</c:v>
                </c:pt>
                <c:pt idx="17">
                  <c:v>383998255.36527944</c:v>
                </c:pt>
                <c:pt idx="18">
                  <c:v>398398942.60649061</c:v>
                </c:pt>
                <c:pt idx="19">
                  <c:v>413357415.53713524</c:v>
                </c:pt>
                <c:pt idx="20">
                  <c:v>419837736.31544536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0C-4DFB-8F77-283E78C0489C}"/>
            </c:ext>
          </c:extLst>
        </c:ser>
        <c:ser>
          <c:idx val="9"/>
          <c:order val="9"/>
          <c:tx>
            <c:strRef>
              <c:f>'GoO Volumes per Country'!$C$14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Country'!$D$14:$X$14</c:f>
              <c:numCache>
                <c:formatCode>General</c:formatCode>
                <c:ptCount val="21"/>
                <c:pt idx="0">
                  <c:v>19547457.254765339</c:v>
                </c:pt>
                <c:pt idx="1">
                  <c:v>21893579.525620796</c:v>
                </c:pt>
                <c:pt idx="2">
                  <c:v>24425445.380424801</c:v>
                </c:pt>
                <c:pt idx="3">
                  <c:v>27155763.871895138</c:v>
                </c:pt>
                <c:pt idx="4">
                  <c:v>30098050.599061511</c:v>
                </c:pt>
                <c:pt idx="5">
                  <c:v>33295555.794126946</c:v>
                </c:pt>
                <c:pt idx="6">
                  <c:v>36517947.884054758</c:v>
                </c:pt>
                <c:pt idx="7">
                  <c:v>39979340.293489918</c:v>
                </c:pt>
                <c:pt idx="8">
                  <c:v>43695577.07415852</c:v>
                </c:pt>
                <c:pt idx="9">
                  <c:v>47683489.182160206</c:v>
                </c:pt>
                <c:pt idx="10">
                  <c:v>51960953.558276728</c:v>
                </c:pt>
                <c:pt idx="11">
                  <c:v>55985687.762769096</c:v>
                </c:pt>
                <c:pt idx="12">
                  <c:v>55197479.5768032</c:v>
                </c:pt>
                <c:pt idx="13">
                  <c:v>56834439.763191059</c:v>
                </c:pt>
                <c:pt idx="14">
                  <c:v>58497853.523537539</c:v>
                </c:pt>
                <c:pt idx="15">
                  <c:v>60189381.275582708</c:v>
                </c:pt>
                <c:pt idx="16">
                  <c:v>61910783.344905719</c:v>
                </c:pt>
                <c:pt idx="17">
                  <c:v>63663925.804664701</c:v>
                </c:pt>
                <c:pt idx="18">
                  <c:v>65450786.649540029</c:v>
                </c:pt>
                <c:pt idx="19">
                  <c:v>67273462.322704196</c:v>
                </c:pt>
                <c:pt idx="20">
                  <c:v>69134174.615684107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0C-4DFB-8F77-283E78C0489C}"/>
            </c:ext>
          </c:extLst>
        </c:ser>
        <c:ser>
          <c:idx val="10"/>
          <c:order val="10"/>
          <c:tx>
            <c:strRef>
              <c:f>'GoO Volumes per Country'!$C$15</c:f>
              <c:strCache>
                <c:ptCount val="1"/>
                <c:pt idx="0">
                  <c:v>GR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Country'!$D$15:$X$15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2559885.1664448739</c:v>
                </c:pt>
                <c:pt idx="6">
                  <c:v>2807634.5586604672</c:v>
                </c:pt>
                <c:pt idx="7">
                  <c:v>3073759.1771815051</c:v>
                </c:pt>
                <c:pt idx="8">
                  <c:v>3359477.1711579938</c:v>
                </c:pt>
                <c:pt idx="9">
                  <c:v>3666082.5665891757</c:v>
                </c:pt>
                <c:pt idx="10">
                  <c:v>3994949.8086356018</c:v>
                </c:pt>
                <c:pt idx="11">
                  <c:v>4304386.2226924142</c:v>
                </c:pt>
                <c:pt idx="12">
                  <c:v>4634778.9036333244</c:v>
                </c:pt>
                <c:pt idx="13">
                  <c:v>4987449.8871115986</c:v>
                </c:pt>
                <c:pt idx="14">
                  <c:v>5363801.0216786005</c:v>
                </c:pt>
                <c:pt idx="15">
                  <c:v>5765318.644984547</c:v>
                </c:pt>
                <c:pt idx="16">
                  <c:v>6193578.5280668875</c:v>
                </c:pt>
                <c:pt idx="17">
                  <c:v>6650251.1028449927</c:v>
                </c:pt>
                <c:pt idx="18">
                  <c:v>7137106.9887807313</c:v>
                </c:pt>
                <c:pt idx="19">
                  <c:v>7656022.8355529439</c:v>
                </c:pt>
                <c:pt idx="20">
                  <c:v>8208987.499530429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0C-4DFB-8F77-283E78C0489C}"/>
            </c:ext>
          </c:extLst>
        </c:ser>
        <c:ser>
          <c:idx val="11"/>
          <c:order val="11"/>
          <c:tx>
            <c:strRef>
              <c:f>'GoO Volumes per Country'!$C$16</c:f>
              <c:strCache>
                <c:ptCount val="1"/>
                <c:pt idx="0">
                  <c:v>IC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Country'!$D$16:$X$16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2883.989168597604</c:v>
                </c:pt>
                <c:pt idx="6">
                  <c:v>3163.1058153293375</c:v>
                </c:pt>
                <c:pt idx="7">
                  <c:v>3462.9241538127585</c:v>
                </c:pt>
                <c:pt idx="8">
                  <c:v>3784.8165616061856</c:v>
                </c:pt>
                <c:pt idx="9">
                  <c:v>4130.2408997944385</c:v>
                </c:pt>
                <c:pt idx="10">
                  <c:v>4500.7456303974914</c:v>
                </c:pt>
                <c:pt idx="11">
                  <c:v>4849.3594190968151</c:v>
                </c:pt>
                <c:pt idx="12">
                  <c:v>5221.5827225900775</c:v>
                </c:pt>
                <c:pt idx="13">
                  <c:v>5618.9049578849244</c:v>
                </c:pt>
                <c:pt idx="14">
                  <c:v>6042.9054599027859</c:v>
                </c:pt>
                <c:pt idx="15">
                  <c:v>6495.25874972771</c:v>
                </c:pt>
                <c:pt idx="16">
                  <c:v>6977.7401048853799</c:v>
                </c:pt>
                <c:pt idx="17">
                  <c:v>7492.2314486844853</c:v>
                </c:pt>
                <c:pt idx="18">
                  <c:v>8040.7275766013045</c:v>
                </c:pt>
                <c:pt idx="19">
                  <c:v>8625.3427386880794</c:v>
                </c:pt>
                <c:pt idx="20">
                  <c:v>9248.3175980420365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0C-4DFB-8F77-283E78C0489C}"/>
            </c:ext>
          </c:extLst>
        </c:ser>
        <c:ser>
          <c:idx val="12"/>
          <c:order val="12"/>
          <c:tx>
            <c:strRef>
              <c:f>'GoO Volumes per Country'!$C$17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Country'!$D$17:$X$17</c:f>
              <c:numCache>
                <c:formatCode>General</c:formatCode>
                <c:ptCount val="21"/>
                <c:pt idx="0">
                  <c:v>2508023.590821038</c:v>
                </c:pt>
                <c:pt idx="1">
                  <c:v>2809041.2590306099</c:v>
                </c:pt>
                <c:pt idx="2">
                  <c:v>3133890.6350841001</c:v>
                </c:pt>
                <c:pt idx="3">
                  <c:v>3484202.34559537</c:v>
                </c:pt>
                <c:pt idx="4">
                  <c:v>3861710.5005700598</c:v>
                </c:pt>
                <c:pt idx="5">
                  <c:v>4319586.9499546727</c:v>
                </c:pt>
                <c:pt idx="6">
                  <c:v>4636664.7988651916</c:v>
                </c:pt>
                <c:pt idx="7">
                  <c:v>4990002.7684401888</c:v>
                </c:pt>
                <c:pt idx="8">
                  <c:v>5364165.5152765494</c:v>
                </c:pt>
                <c:pt idx="9">
                  <c:v>5760528.3921441818</c:v>
                </c:pt>
                <c:pt idx="10">
                  <c:v>6180552.2251468478</c:v>
                </c:pt>
                <c:pt idx="11">
                  <c:v>6560022.8616411844</c:v>
                </c:pt>
                <c:pt idx="12">
                  <c:v>6961766.8216413734</c:v>
                </c:pt>
                <c:pt idx="13">
                  <c:v>7387189.2279182971</c:v>
                </c:pt>
                <c:pt idx="14">
                  <c:v>7837780.0322111454</c:v>
                </c:pt>
                <c:pt idx="15">
                  <c:v>8315118.9853173755</c:v>
                </c:pt>
                <c:pt idx="16">
                  <c:v>8820880.8921191096</c:v>
                </c:pt>
                <c:pt idx="17">
                  <c:v>9356841.1676146686</c:v>
                </c:pt>
                <c:pt idx="18">
                  <c:v>9924881.7109179422</c:v>
                </c:pt>
                <c:pt idx="19">
                  <c:v>10526997.115132529</c:v>
                </c:pt>
                <c:pt idx="20">
                  <c:v>11165301.232002813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0C-4DFB-8F77-283E78C0489C}"/>
            </c:ext>
          </c:extLst>
        </c:ser>
        <c:ser>
          <c:idx val="13"/>
          <c:order val="13"/>
          <c:tx>
            <c:strRef>
              <c:f>'GoO Volumes per Country'!$C$18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Country'!$D$18:$X$18</c:f>
              <c:numCache>
                <c:formatCode>General</c:formatCode>
                <c:ptCount val="21"/>
                <c:pt idx="0">
                  <c:v>96876760.400774986</c:v>
                </c:pt>
                <c:pt idx="1">
                  <c:v>107660149.13321722</c:v>
                </c:pt>
                <c:pt idx="2">
                  <c:v>118080312.94950248</c:v>
                </c:pt>
                <c:pt idx="3">
                  <c:v>125860694.03161494</c:v>
                </c:pt>
                <c:pt idx="4">
                  <c:v>133801560.95016804</c:v>
                </c:pt>
                <c:pt idx="5">
                  <c:v>141891945.6131694</c:v>
                </c:pt>
                <c:pt idx="6">
                  <c:v>149361504.03735781</c:v>
                </c:pt>
                <c:pt idx="7">
                  <c:v>156988807.0495612</c:v>
                </c:pt>
                <c:pt idx="8">
                  <c:v>164784312.01409239</c:v>
                </c:pt>
                <c:pt idx="9">
                  <c:v>172759127.6702255</c:v>
                </c:pt>
                <c:pt idx="10">
                  <c:v>180925053.1262815</c:v>
                </c:pt>
                <c:pt idx="11">
                  <c:v>187415738.29828271</c:v>
                </c:pt>
                <c:pt idx="12">
                  <c:v>194086325.346376</c:v>
                </c:pt>
                <c:pt idx="13">
                  <c:v>197659846.46740949</c:v>
                </c:pt>
                <c:pt idx="14">
                  <c:v>202452557.90586799</c:v>
                </c:pt>
                <c:pt idx="15">
                  <c:v>207245269.34432647</c:v>
                </c:pt>
                <c:pt idx="16">
                  <c:v>212037980.78278503</c:v>
                </c:pt>
                <c:pt idx="17">
                  <c:v>216830692.22124362</c:v>
                </c:pt>
                <c:pt idx="18">
                  <c:v>221623403.65970221</c:v>
                </c:pt>
                <c:pt idx="19">
                  <c:v>226416115.0981608</c:v>
                </c:pt>
                <c:pt idx="20">
                  <c:v>231208826.53661832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10C-4DFB-8F77-283E78C0489C}"/>
            </c:ext>
          </c:extLst>
        </c:ser>
        <c:ser>
          <c:idx val="14"/>
          <c:order val="14"/>
          <c:tx>
            <c:strRef>
              <c:f>'GoO Volumes per Country'!$C$19</c:f>
              <c:strCache>
                <c:ptCount val="1"/>
                <c:pt idx="0">
                  <c:v>LI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Country'!$D$19:$X$19</c:f>
              <c:numCache>
                <c:formatCode>General</c:formatCode>
                <c:ptCount val="21"/>
                <c:pt idx="0">
                  <c:v>205838.35852895048</c:v>
                </c:pt>
                <c:pt idx="1">
                  <c:v>230543.46215685856</c:v>
                </c:pt>
                <c:pt idx="2">
                  <c:v>257204.48025123586</c:v>
                </c:pt>
                <c:pt idx="3">
                  <c:v>285955.2414996585</c:v>
                </c:pt>
                <c:pt idx="4">
                  <c:v>316938.06767229515</c:v>
                </c:pt>
                <c:pt idx="5">
                  <c:v>377262.71824455739</c:v>
                </c:pt>
                <c:pt idx="6">
                  <c:v>413774.75025906175</c:v>
                </c:pt>
                <c:pt idx="7">
                  <c:v>452994.82867940556</c:v>
                </c:pt>
                <c:pt idx="8">
                  <c:v>495102.47806613648</c:v>
                </c:pt>
                <c:pt idx="9">
                  <c:v>540288.40531984263</c:v>
                </c:pt>
                <c:pt idx="10">
                  <c:v>588755.16910375305</c:v>
                </c:pt>
                <c:pt idx="11">
                  <c:v>634358.3173313149</c:v>
                </c:pt>
                <c:pt idx="12">
                  <c:v>683049.8924588738</c:v>
                </c:pt>
                <c:pt idx="13">
                  <c:v>735024.7293058607</c:v>
                </c:pt>
                <c:pt idx="14">
                  <c:v>790489.42510639888</c:v>
                </c:pt>
                <c:pt idx="15">
                  <c:v>849663.02866372699</c:v>
                </c:pt>
                <c:pt idx="16">
                  <c:v>912777.76901402045</c:v>
                </c:pt>
                <c:pt idx="17">
                  <c:v>980079.82582768507</c:v>
                </c:pt>
                <c:pt idx="18">
                  <c:v>1051830.1439001809</c:v>
                </c:pt>
                <c:pt idx="19">
                  <c:v>1128305.2942153565</c:v>
                </c:pt>
                <c:pt idx="20">
                  <c:v>1209798.3842022903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10C-4DFB-8F77-283E78C0489C}"/>
            </c:ext>
          </c:extLst>
        </c:ser>
        <c:ser>
          <c:idx val="15"/>
          <c:order val="15"/>
          <c:tx>
            <c:strRef>
              <c:f>'GoO Volumes per Country'!$C$20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Country'!$D$20:$X$20</c:f>
              <c:numCache>
                <c:formatCode>General</c:formatCode>
                <c:ptCount val="21"/>
                <c:pt idx="0">
                  <c:v>162265.75764719551</c:v>
                </c:pt>
                <c:pt idx="1">
                  <c:v>181741.19646522959</c:v>
                </c:pt>
                <c:pt idx="2">
                  <c:v>190905.18048868928</c:v>
                </c:pt>
                <c:pt idx="3">
                  <c:v>206048.18430846563</c:v>
                </c:pt>
                <c:pt idx="4">
                  <c:v>221832.1411354845</c:v>
                </c:pt>
                <c:pt idx="5">
                  <c:v>238300.50631653931</c:v>
                </c:pt>
                <c:pt idx="6">
                  <c:v>254171.3940570938</c:v>
                </c:pt>
                <c:pt idx="7">
                  <c:v>270764.34802624106</c:v>
                </c:pt>
                <c:pt idx="8">
                  <c:v>288127.23617118062</c:v>
                </c:pt>
                <c:pt idx="9">
                  <c:v>306310.90806826472</c:v>
                </c:pt>
                <c:pt idx="10">
                  <c:v>325369.3734160366</c:v>
                </c:pt>
                <c:pt idx="11">
                  <c:v>341932.05267491774</c:v>
                </c:pt>
                <c:pt idx="12">
                  <c:v>359318.22179687722</c:v>
                </c:pt>
                <c:pt idx="13">
                  <c:v>377579.83101547591</c:v>
                </c:pt>
                <c:pt idx="14">
                  <c:v>396771.96686296631</c:v>
                </c:pt>
                <c:pt idx="15">
                  <c:v>416953.03592458565</c:v>
                </c:pt>
                <c:pt idx="16">
                  <c:v>438184.95912752603</c:v>
                </c:pt>
                <c:pt idx="17">
                  <c:v>460533.377158658</c:v>
                </c:pt>
                <c:pt idx="18">
                  <c:v>484067.86763819051</c:v>
                </c:pt>
                <c:pt idx="19">
                  <c:v>508862.17471128178</c:v>
                </c:pt>
                <c:pt idx="20">
                  <c:v>534994.45175648201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10C-4DFB-8F77-283E78C0489C}"/>
            </c:ext>
          </c:extLst>
        </c:ser>
        <c:ser>
          <c:idx val="16"/>
          <c:order val="16"/>
          <c:tx>
            <c:strRef>
              <c:f>'GoO Volumes per Country'!$C$21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Country'!$D$21:$X$21</c:f>
              <c:numCache>
                <c:formatCode>General</c:formatCode>
                <c:ptCount val="21"/>
                <c:pt idx="0">
                  <c:v>41132312.89487496</c:v>
                </c:pt>
                <c:pt idx="1">
                  <c:v>42694556.509898603</c:v>
                </c:pt>
                <c:pt idx="2">
                  <c:v>45452657.363865495</c:v>
                </c:pt>
                <c:pt idx="3">
                  <c:v>48242750.157691479</c:v>
                </c:pt>
                <c:pt idx="4">
                  <c:v>51051803.442458399</c:v>
                </c:pt>
                <c:pt idx="5">
                  <c:v>53881102.70196905</c:v>
                </c:pt>
                <c:pt idx="6">
                  <c:v>56437121.998430863</c:v>
                </c:pt>
                <c:pt idx="7">
                  <c:v>59014501.254252046</c:v>
                </c:pt>
                <c:pt idx="8">
                  <c:v>61614656.485535115</c:v>
                </c:pt>
                <c:pt idx="9">
                  <c:v>64239091.910094775</c:v>
                </c:pt>
                <c:pt idx="10">
                  <c:v>66889405.227588169</c:v>
                </c:pt>
                <c:pt idx="11">
                  <c:v>68876789.409656942</c:v>
                </c:pt>
                <c:pt idx="12">
                  <c:v>70888533.836412281</c:v>
                </c:pt>
                <c:pt idx="13">
                  <c:v>72926175.284999073</c:v>
                </c:pt>
                <c:pt idx="14">
                  <c:v>74991343.30966574</c:v>
                </c:pt>
                <c:pt idx="15">
                  <c:v>77085765.677530438</c:v>
                </c:pt>
                <c:pt idx="16">
                  <c:v>79211274.115983039</c:v>
                </c:pt>
                <c:pt idx="17">
                  <c:v>81369810.389294684</c:v>
                </c:pt>
                <c:pt idx="18">
                  <c:v>83563432.722986743</c:v>
                </c:pt>
                <c:pt idx="19">
                  <c:v>85794322.595546007</c:v>
                </c:pt>
                <c:pt idx="20">
                  <c:v>88064791.918156639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10C-4DFB-8F77-283E78C0489C}"/>
            </c:ext>
          </c:extLst>
        </c:ser>
        <c:ser>
          <c:idx val="17"/>
          <c:order val="17"/>
          <c:tx>
            <c:strRef>
              <c:f>'GoO Volumes per Country'!$C$22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Country'!$D$22:$X$22</c:f>
              <c:numCache>
                <c:formatCode>General</c:formatCode>
                <c:ptCount val="21"/>
                <c:pt idx="0">
                  <c:v>59677204.45080103</c:v>
                </c:pt>
                <c:pt idx="1">
                  <c:v>61663831.905943096</c:v>
                </c:pt>
                <c:pt idx="2">
                  <c:v>65520752.824345194</c:v>
                </c:pt>
                <c:pt idx="3">
                  <c:v>69377981.352242813</c:v>
                </c:pt>
                <c:pt idx="4">
                  <c:v>73235538.439353064</c:v>
                </c:pt>
                <c:pt idx="5">
                  <c:v>77093446.361341029</c:v>
                </c:pt>
                <c:pt idx="6">
                  <c:v>80530942.345820338</c:v>
                </c:pt>
                <c:pt idx="7">
                  <c:v>83968808.468997568</c:v>
                </c:pt>
                <c:pt idx="8">
                  <c:v>87407069.268482938</c:v>
                </c:pt>
                <c:pt idx="9">
                  <c:v>90845750.810300887</c:v>
                </c:pt>
                <c:pt idx="10">
                  <c:v>94284880.780387565</c:v>
                </c:pt>
                <c:pt idx="11">
                  <c:v>96754505.025019407</c:v>
                </c:pt>
                <c:pt idx="12">
                  <c:v>99224551.399164498</c:v>
                </c:pt>
                <c:pt idx="13">
                  <c:v>101695046.5330558</c:v>
                </c:pt>
                <c:pt idx="14">
                  <c:v>104166018.66462487</c:v>
                </c:pt>
                <c:pt idx="15">
                  <c:v>106637497.73369992</c:v>
                </c:pt>
                <c:pt idx="16">
                  <c:v>109109515.48159443</c:v>
                </c:pt>
                <c:pt idx="17">
                  <c:v>111582105.55640975</c:v>
                </c:pt>
                <c:pt idx="18">
                  <c:v>114044217.44127606</c:v>
                </c:pt>
                <c:pt idx="19">
                  <c:v>116510477.84696846</c:v>
                </c:pt>
                <c:pt idx="20">
                  <c:v>118976738.25266181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10C-4DFB-8F77-283E78C0489C}"/>
            </c:ext>
          </c:extLst>
        </c:ser>
        <c:ser>
          <c:idx val="18"/>
          <c:order val="18"/>
          <c:tx>
            <c:strRef>
              <c:f>'GoO Volumes per Country'!$C$23</c:f>
              <c:strCache>
                <c:ptCount val="1"/>
                <c:pt idx="0">
                  <c:v>PO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Country'!$D$23:$X$23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2964813.618999525</c:v>
                </c:pt>
                <c:pt idx="6">
                  <c:v>3251752.5730463462</c:v>
                </c:pt>
                <c:pt idx="7">
                  <c:v>3559973.3884503362</c:v>
                </c:pt>
                <c:pt idx="8">
                  <c:v>3890886.9039621176</c:v>
                </c:pt>
                <c:pt idx="9">
                  <c:v>4245991.83755395</c:v>
                </c:pt>
                <c:pt idx="10">
                  <c:v>4626880.0472450592</c:v>
                </c:pt>
                <c:pt idx="11">
                  <c:v>4985263.8164217658</c:v>
                </c:pt>
                <c:pt idx="12">
                  <c:v>5367918.7623980157</c:v>
                </c:pt>
                <c:pt idx="13">
                  <c:v>5776376.0434308425</c:v>
                </c:pt>
                <c:pt idx="14">
                  <c:v>6212259.2556609614</c:v>
                </c:pt>
                <c:pt idx="15">
                  <c:v>6677289.8490055017</c:v>
                </c:pt>
                <c:pt idx="16">
                  <c:v>7173292.8535453584</c:v>
                </c:pt>
                <c:pt idx="17">
                  <c:v>7702202.9339166759</c:v>
                </c:pt>
                <c:pt idx="18">
                  <c:v>8266070.7901912751</c:v>
                </c:pt>
                <c:pt idx="19">
                  <c:v>8867069.9247585274</c:v>
                </c:pt>
                <c:pt idx="20">
                  <c:v>9507503.7958070319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10C-4DFB-8F77-283E78C0489C}"/>
            </c:ext>
          </c:extLst>
        </c:ser>
        <c:ser>
          <c:idx val="19"/>
          <c:order val="19"/>
          <c:tx>
            <c:strRef>
              <c:f>'GoO Volumes per Country'!$C$24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Country'!$D$24:$X$24</c:f>
              <c:numCache>
                <c:formatCode>General</c:formatCode>
                <c:ptCount val="21"/>
                <c:pt idx="0">
                  <c:v>16204.263647751446</c:v>
                </c:pt>
                <c:pt idx="1">
                  <c:v>18149.129587669831</c:v>
                </c:pt>
                <c:pt idx="2">
                  <c:v>20247.971462460573</c:v>
                </c:pt>
                <c:pt idx="3">
                  <c:v>22511.324700761259</c:v>
                </c:pt>
                <c:pt idx="4">
                  <c:v>24950.393334235898</c:v>
                </c:pt>
                <c:pt idx="5">
                  <c:v>1896511.1600761805</c:v>
                </c:pt>
                <c:pt idx="6">
                  <c:v>2080058.25562481</c:v>
                </c:pt>
                <c:pt idx="7">
                  <c:v>2277218.7828280996</c:v>
                </c:pt>
                <c:pt idx="8">
                  <c:v>2488895.217112672</c:v>
                </c:pt>
                <c:pt idx="9">
                  <c:v>2716046.2478686133</c:v>
                </c:pt>
                <c:pt idx="10">
                  <c:v>2959690.1436573854</c:v>
                </c:pt>
                <c:pt idx="11">
                  <c:v>3188938.5569398119</c:v>
                </c:pt>
                <c:pt idx="12">
                  <c:v>3433712.5861913329</c:v>
                </c:pt>
                <c:pt idx="13">
                  <c:v>3694991.6719756643</c:v>
                </c:pt>
                <c:pt idx="14">
                  <c:v>3973814.3848729525</c:v>
                </c:pt>
                <c:pt idx="15">
                  <c:v>4271281.889880022</c:v>
                </c:pt>
                <c:pt idx="16">
                  <c:v>4588561.6094256295</c:v>
                </c:pt>
                <c:pt idx="17">
                  <c:v>4926891.0962010873</c:v>
                </c:pt>
                <c:pt idx="18">
                  <c:v>5287582.1276305234</c:v>
                </c:pt>
                <c:pt idx="19">
                  <c:v>5672025.0344624147</c:v>
                </c:pt>
                <c:pt idx="20">
                  <c:v>6081693.2766584046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10C-4DFB-8F77-283E78C0489C}"/>
            </c:ext>
          </c:extLst>
        </c:ser>
        <c:ser>
          <c:idx val="20"/>
          <c:order val="20"/>
          <c:tx>
            <c:strRef>
              <c:f>'GoO Volumes per Country'!$C$25</c:f>
              <c:strCache>
                <c:ptCount val="1"/>
                <c:pt idx="0">
                  <c:v>SK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Country'!$D$25:$X$25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1325846.7266782902</c:v>
                </c:pt>
                <c:pt idx="6">
                  <c:v>1454164.0922426824</c:v>
                </c:pt>
                <c:pt idx="7">
                  <c:v>1591998.5775468207</c:v>
                </c:pt>
                <c:pt idx="8">
                  <c:v>1739981.1011507686</c:v>
                </c:pt>
                <c:pt idx="9">
                  <c:v>1898781.8806712404</c:v>
                </c:pt>
                <c:pt idx="10">
                  <c:v>2069112.7853908821</c:v>
                </c:pt>
                <c:pt idx="11">
                  <c:v>2229379.8403627556</c:v>
                </c:pt>
                <c:pt idx="12">
                  <c:v>2400500.8188683386</c:v>
                </c:pt>
                <c:pt idx="13">
                  <c:v>2583160.4456235711</c:v>
                </c:pt>
                <c:pt idx="14">
                  <c:v>2778084.783007158</c:v>
                </c:pt>
                <c:pt idx="15">
                  <c:v>2986043.6530150408</c:v>
                </c:pt>
                <c:pt idx="16">
                  <c:v>3207853.1980661983</c:v>
                </c:pt>
                <c:pt idx="17">
                  <c:v>3444378.5884899343</c:v>
                </c:pt>
                <c:pt idx="18">
                  <c:v>3696536.8849608726</c:v>
                </c:pt>
                <c:pt idx="19">
                  <c:v>3965300.064607685</c:v>
                </c:pt>
                <c:pt idx="20">
                  <c:v>4251698.2200067835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10C-4DFB-8F77-283E78C0489C}"/>
            </c:ext>
          </c:extLst>
        </c:ser>
        <c:ser>
          <c:idx val="21"/>
          <c:order val="21"/>
          <c:tx>
            <c:strRef>
              <c:f>'GoO Volumes per Country'!$C$26</c:f>
              <c:strCache>
                <c:ptCount val="1"/>
                <c:pt idx="0">
                  <c:v>SL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Country'!$D$26:$X$26</c:f>
              <c:numCache>
                <c:formatCode>General</c:formatCode>
                <c:ptCount val="21"/>
                <c:pt idx="0">
                  <c:v>2453728.6816282701</c:v>
                </c:pt>
                <c:pt idx="1">
                  <c:v>2748229.77359006</c:v>
                </c:pt>
                <c:pt idx="2">
                  <c:v>3066046.65304395</c:v>
                </c:pt>
                <c:pt idx="3">
                  <c:v>3408774.6460092599</c:v>
                </c:pt>
                <c:pt idx="4">
                  <c:v>3778110.3216384999</c:v>
                </c:pt>
                <c:pt idx="5">
                  <c:v>4244008.5160968602</c:v>
                </c:pt>
                <c:pt idx="6">
                  <c:v>4654749.8041058937</c:v>
                </c:pt>
                <c:pt idx="7">
                  <c:v>5095955.1996255936</c:v>
                </c:pt>
                <c:pt idx="8">
                  <c:v>5569644.2601870047</c:v>
                </c:pt>
                <c:pt idx="9">
                  <c:v>6077962.3388054809</c:v>
                </c:pt>
                <c:pt idx="10">
                  <c:v>6623188.1146353437</c:v>
                </c:pt>
                <c:pt idx="11">
                  <c:v>7136199.7112732641</c:v>
                </c:pt>
                <c:pt idx="12">
                  <c:v>7683954.4972883826</c:v>
                </c:pt>
                <c:pt idx="13">
                  <c:v>8268644.2626268342</c:v>
                </c:pt>
                <c:pt idx="14">
                  <c:v>8892593.1182559151</c:v>
                </c:pt>
                <c:pt idx="15">
                  <c:v>9558265.2487913314</c:v>
                </c:pt>
                <c:pt idx="16">
                  <c:v>10268273.109584639</c:v>
                </c:pt>
                <c:pt idx="17">
                  <c:v>11025386.093335295</c:v>
                </c:pt>
                <c:pt idx="18">
                  <c:v>10980093.004132645</c:v>
                </c:pt>
                <c:pt idx="19">
                  <c:v>11227248.614968505</c:v>
                </c:pt>
                <c:pt idx="20">
                  <c:v>11475310.695029626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10C-4DFB-8F77-283E78C0489C}"/>
            </c:ext>
          </c:extLst>
        </c:ser>
        <c:ser>
          <c:idx val="22"/>
          <c:order val="22"/>
          <c:tx>
            <c:strRef>
              <c:f>'GoO Volumes per Country'!$C$27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Country'!$D$27:$X$27</c:f>
              <c:numCache>
                <c:formatCode>General</c:formatCode>
                <c:ptCount val="21"/>
                <c:pt idx="0">
                  <c:v>98256864.357972816</c:v>
                </c:pt>
                <c:pt idx="1">
                  <c:v>110049836.44279277</c:v>
                </c:pt>
                <c:pt idx="2">
                  <c:v>117211720.81257293</c:v>
                </c:pt>
                <c:pt idx="3">
                  <c:v>124004822.03680222</c:v>
                </c:pt>
                <c:pt idx="4">
                  <c:v>131860604.38566376</c:v>
                </c:pt>
                <c:pt idx="5">
                  <c:v>138935179.9391489</c:v>
                </c:pt>
                <c:pt idx="6">
                  <c:v>144903337.62125534</c:v>
                </c:pt>
                <c:pt idx="7">
                  <c:v>151083956.30074114</c:v>
                </c:pt>
                <c:pt idx="8">
                  <c:v>157264574.98022676</c:v>
                </c:pt>
                <c:pt idx="9">
                  <c:v>163445193.65971249</c:v>
                </c:pt>
                <c:pt idx="10">
                  <c:v>169625812.3391982</c:v>
                </c:pt>
                <c:pt idx="11">
                  <c:v>174061429.84576917</c:v>
                </c:pt>
                <c:pt idx="12">
                  <c:v>178497047.35234016</c:v>
                </c:pt>
                <c:pt idx="13">
                  <c:v>182932664.85891122</c:v>
                </c:pt>
                <c:pt idx="14">
                  <c:v>187368282.36548221</c:v>
                </c:pt>
                <c:pt idx="15">
                  <c:v>191803899.87205249</c:v>
                </c:pt>
                <c:pt idx="16">
                  <c:v>196239517.37862372</c:v>
                </c:pt>
                <c:pt idx="17">
                  <c:v>200675134.88519511</c:v>
                </c:pt>
                <c:pt idx="18">
                  <c:v>205110752.39176548</c:v>
                </c:pt>
                <c:pt idx="19">
                  <c:v>209546369.89833689</c:v>
                </c:pt>
                <c:pt idx="20">
                  <c:v>213981987.40490711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10C-4DFB-8F77-283E78C0489C}"/>
            </c:ext>
          </c:extLst>
        </c:ser>
        <c:ser>
          <c:idx val="23"/>
          <c:order val="23"/>
          <c:tx>
            <c:strRef>
              <c:f>'GoO Volumes per Country'!$C$28</c:f>
              <c:strCache>
                <c:ptCount val="1"/>
                <c:pt idx="0">
                  <c:v>SW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Country'!$D$28:$X$28</c:f>
              <c:numCache>
                <c:formatCode>General</c:formatCode>
                <c:ptCount val="21"/>
                <c:pt idx="0">
                  <c:v>41321387.985025987</c:v>
                </c:pt>
                <c:pt idx="1">
                  <c:v>46280858.025084101</c:v>
                </c:pt>
                <c:pt idx="2">
                  <c:v>51632971.599185489</c:v>
                </c:pt>
                <c:pt idx="3">
                  <c:v>57404594.3856344</c:v>
                </c:pt>
                <c:pt idx="4">
                  <c:v>63624297.021730274</c:v>
                </c:pt>
                <c:pt idx="5">
                  <c:v>70322458.435471535</c:v>
                </c:pt>
                <c:pt idx="6">
                  <c:v>77128367.764869362</c:v>
                </c:pt>
                <c:pt idx="7">
                  <c:v>84439061.881118298</c:v>
                </c:pt>
                <c:pt idx="8">
                  <c:v>91155540.461315632</c:v>
                </c:pt>
                <c:pt idx="9">
                  <c:v>91540050.977730125</c:v>
                </c:pt>
                <c:pt idx="10">
                  <c:v>95133300.429432109</c:v>
                </c:pt>
                <c:pt idx="11">
                  <c:v>97762879.150683954</c:v>
                </c:pt>
                <c:pt idx="12">
                  <c:v>100406965.51961581</c:v>
                </c:pt>
                <c:pt idx="13">
                  <c:v>103066474.75779778</c:v>
                </c:pt>
                <c:pt idx="14">
                  <c:v>105742377.33983751</c:v>
                </c:pt>
                <c:pt idx="15">
                  <c:v>108435702.23063026</c:v>
                </c:pt>
                <c:pt idx="16">
                  <c:v>111147540.30820155</c:v>
                </c:pt>
                <c:pt idx="17">
                  <c:v>113879047.98260722</c:v>
                </c:pt>
                <c:pt idx="18">
                  <c:v>116631451.02194187</c:v>
                </c:pt>
                <c:pt idx="19">
                  <c:v>119406048.59711736</c:v>
                </c:pt>
                <c:pt idx="20">
                  <c:v>122204217.55772474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10C-4DFB-8F77-283E78C0489C}"/>
            </c:ext>
          </c:extLst>
        </c:ser>
        <c:ser>
          <c:idx val="24"/>
          <c:order val="24"/>
          <c:tx>
            <c:strRef>
              <c:f>'GoO Volumes per Country'!$C$29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Country'!$D$29:$X$29</c:f>
              <c:numCache>
                <c:formatCode>General</c:formatCode>
                <c:ptCount val="21"/>
                <c:pt idx="0">
                  <c:v>23423912.576553278</c:v>
                </c:pt>
                <c:pt idx="1">
                  <c:v>26235294.243753273</c:v>
                </c:pt>
                <c:pt idx="2">
                  <c:v>27621832.833637316</c:v>
                </c:pt>
                <c:pt idx="3">
                  <c:v>29295284.582474254</c:v>
                </c:pt>
                <c:pt idx="4">
                  <c:v>30980831.445113104</c:v>
                </c:pt>
                <c:pt idx="5">
                  <c:v>32576899.372232586</c:v>
                </c:pt>
                <c:pt idx="6">
                  <c:v>34035170.445186704</c:v>
                </c:pt>
                <c:pt idx="7">
                  <c:v>35494382.666085936</c:v>
                </c:pt>
                <c:pt idx="8">
                  <c:v>36954598.426465049</c:v>
                </c:pt>
                <c:pt idx="9">
                  <c:v>38415884.004142351</c:v>
                </c:pt>
                <c:pt idx="10">
                  <c:v>39878309.795869283</c:v>
                </c:pt>
                <c:pt idx="11">
                  <c:v>40931602.934003241</c:v>
                </c:pt>
                <c:pt idx="12">
                  <c:v>41985969.416605867</c:v>
                </c:pt>
                <c:pt idx="13">
                  <c:v>43041476.956102557</c:v>
                </c:pt>
                <c:pt idx="14">
                  <c:v>44098197.352799945</c:v>
                </c:pt>
                <c:pt idx="15">
                  <c:v>45156206.734393232</c:v>
                </c:pt>
                <c:pt idx="16">
                  <c:v>46215585.809203833</c:v>
                </c:pt>
                <c:pt idx="17">
                  <c:v>47256204.241382562</c:v>
                </c:pt>
                <c:pt idx="18">
                  <c:v>48300730.494956926</c:v>
                </c:pt>
                <c:pt idx="19">
                  <c:v>49345256.748531401</c:v>
                </c:pt>
                <c:pt idx="20">
                  <c:v>50389783.00210578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10C-4DFB-8F77-283E78C04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3247935"/>
        <c:axId val="1363249183"/>
      </c:barChart>
      <c:catAx>
        <c:axId val="13632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9183"/>
        <c:crosses val="autoZero"/>
        <c:auto val="1"/>
        <c:lblAlgn val="ctr"/>
        <c:lblOffset val="100"/>
        <c:noMultiLvlLbl val="0"/>
      </c:catAx>
      <c:valAx>
        <c:axId val="13632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793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Country'!$C$36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Country'!$D$36:$X$36</c:f>
              <c:numCache>
                <c:formatCode>General</c:formatCode>
                <c:ptCount val="21"/>
                <c:pt idx="0">
                  <c:v>7554531.8022013074</c:v>
                </c:pt>
                <c:pt idx="1">
                  <c:v>8587394.2558458373</c:v>
                </c:pt>
                <c:pt idx="2">
                  <c:v>9704656.6253493205</c:v>
                </c:pt>
                <c:pt idx="3">
                  <c:v>10912176.74616354</c:v>
                </c:pt>
                <c:pt idx="4">
                  <c:v>12216187.237495711</c:v>
                </c:pt>
                <c:pt idx="5">
                  <c:v>14549337.421665439</c:v>
                </c:pt>
                <c:pt idx="6">
                  <c:v>16322642.977886984</c:v>
                </c:pt>
                <c:pt idx="7">
                  <c:v>18236905.746176589</c:v>
                </c:pt>
                <c:pt idx="8">
                  <c:v>20301788.18385046</c:v>
                </c:pt>
                <c:pt idx="9">
                  <c:v>22527566.600926228</c:v>
                </c:pt>
                <c:pt idx="10">
                  <c:v>24925168.389249895</c:v>
                </c:pt>
                <c:pt idx="11">
                  <c:v>27376902.665905967</c:v>
                </c:pt>
                <c:pt idx="12">
                  <c:v>30011497.449254539</c:v>
                </c:pt>
                <c:pt idx="13">
                  <c:v>32841109.454273097</c:v>
                </c:pt>
                <c:pt idx="14">
                  <c:v>35878653.916170433</c:v>
                </c:pt>
                <c:pt idx="15">
                  <c:v>39137850.050621867</c:v>
                </c:pt>
                <c:pt idx="16">
                  <c:v>42633269.163728029</c:v>
                </c:pt>
                <c:pt idx="17">
                  <c:v>46380385.563018203</c:v>
                </c:pt>
                <c:pt idx="18">
                  <c:v>50395630.429328099</c:v>
                </c:pt>
                <c:pt idx="19">
                  <c:v>54696448.818361335</c:v>
                </c:pt>
                <c:pt idx="20">
                  <c:v>59301359.970224664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7-4996-A811-ED8A9B35D167}"/>
            </c:ext>
          </c:extLst>
        </c:ser>
        <c:ser>
          <c:idx val="1"/>
          <c:order val="1"/>
          <c:tx>
            <c:strRef>
              <c:f>'GoO Volumes per Country'!$C$37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Country'!$D$37:$X$37</c:f>
              <c:numCache>
                <c:formatCode>General</c:formatCode>
                <c:ptCount val="21"/>
                <c:pt idx="0">
                  <c:v>22320294.340217832</c:v>
                </c:pt>
                <c:pt idx="1">
                  <c:v>25371945.267359026</c:v>
                </c:pt>
                <c:pt idx="2">
                  <c:v>27581599.323827893</c:v>
                </c:pt>
                <c:pt idx="3">
                  <c:v>29973564.586466722</c:v>
                </c:pt>
                <c:pt idx="4">
                  <c:v>32446659.53660164</c:v>
                </c:pt>
                <c:pt idx="5">
                  <c:v>35051279.539356828</c:v>
                </c:pt>
                <c:pt idx="6">
                  <c:v>37976973.442566112</c:v>
                </c:pt>
                <c:pt idx="7">
                  <c:v>41011420.405938953</c:v>
                </c:pt>
                <c:pt idx="8">
                  <c:v>44162058.197167501</c:v>
                </c:pt>
                <c:pt idx="9">
                  <c:v>46565513.011273101</c:v>
                </c:pt>
                <c:pt idx="10">
                  <c:v>49238283.084794074</c:v>
                </c:pt>
                <c:pt idx="11">
                  <c:v>51794192.467203818</c:v>
                </c:pt>
                <c:pt idx="12">
                  <c:v>54389177.162042983</c:v>
                </c:pt>
                <c:pt idx="13">
                  <c:v>57025851.051326431</c:v>
                </c:pt>
                <c:pt idx="14">
                  <c:v>59706991.716989197</c:v>
                </c:pt>
                <c:pt idx="15">
                  <c:v>62435550.276174381</c:v>
                </c:pt>
                <c:pt idx="16">
                  <c:v>65214661.790797755</c:v>
                </c:pt>
                <c:pt idx="17">
                  <c:v>68047656.284233078</c:v>
                </c:pt>
                <c:pt idx="18">
                  <c:v>70938070.399802923</c:v>
                </c:pt>
                <c:pt idx="19">
                  <c:v>73889659.737715006</c:v>
                </c:pt>
                <c:pt idx="20">
                  <c:v>76906411.909142613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7-4996-A811-ED8A9B35D167}"/>
            </c:ext>
          </c:extLst>
        </c:ser>
        <c:ser>
          <c:idx val="2"/>
          <c:order val="2"/>
          <c:tx>
            <c:strRef>
              <c:f>'GoO Volumes per Country'!$C$38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Country'!$D$38:$X$38</c:f>
              <c:numCache>
                <c:formatCode>General</c:formatCode>
                <c:ptCount val="21"/>
                <c:pt idx="0">
                  <c:v>3841391.8146065786</c:v>
                </c:pt>
                <c:pt idx="1">
                  <c:v>4366590.3946017679</c:v>
                </c:pt>
                <c:pt idx="2">
                  <c:v>4934705.3530599475</c:v>
                </c:pt>
                <c:pt idx="3">
                  <c:v>5548715.3313774476</c:v>
                </c:pt>
                <c:pt idx="4">
                  <c:v>5724187.895518356</c:v>
                </c:pt>
                <c:pt idx="5">
                  <c:v>6129559.5307439473</c:v>
                </c:pt>
                <c:pt idx="6">
                  <c:v>6577250.2234381502</c:v>
                </c:pt>
                <c:pt idx="7">
                  <c:v>7032679.0321136527</c:v>
                </c:pt>
                <c:pt idx="8">
                  <c:v>7496375.4069602974</c:v>
                </c:pt>
                <c:pt idx="9">
                  <c:v>7968902.3978969958</c:v>
                </c:pt>
                <c:pt idx="10">
                  <c:v>8450858.6909190509</c:v>
                </c:pt>
                <c:pt idx="11">
                  <c:v>8915982.8535118643</c:v>
                </c:pt>
                <c:pt idx="12">
                  <c:v>9391550.2788746133</c:v>
                </c:pt>
                <c:pt idx="13">
                  <c:v>9878257.5801742338</c:v>
                </c:pt>
                <c:pt idx="14">
                  <c:v>10262424.34739271</c:v>
                </c:pt>
                <c:pt idx="15">
                  <c:v>10669308.622713735</c:v>
                </c:pt>
                <c:pt idx="16">
                  <c:v>11077018.739674391</c:v>
                </c:pt>
                <c:pt idx="17">
                  <c:v>11485611.347150592</c:v>
                </c:pt>
                <c:pt idx="18">
                  <c:v>11895146.6943017</c:v>
                </c:pt>
                <c:pt idx="19">
                  <c:v>12305688.848976761</c:v>
                </c:pt>
                <c:pt idx="20">
                  <c:v>12717305.92896051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7-4996-A811-ED8A9B35D167}"/>
            </c:ext>
          </c:extLst>
        </c:ser>
        <c:ser>
          <c:idx val="3"/>
          <c:order val="3"/>
          <c:tx>
            <c:strRef>
              <c:f>'GoO Volumes per Country'!$C$39</c:f>
              <c:strCache>
                <c:ptCount val="1"/>
                <c:pt idx="0">
                  <c:v>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Country'!$D$39:$X$39</c:f>
              <c:numCache>
                <c:formatCode>General</c:formatCode>
                <c:ptCount val="21"/>
                <c:pt idx="0">
                  <c:v>1217533.77039104</c:v>
                </c:pt>
                <c:pt idx="1">
                  <c:v>1264286.6054599001</c:v>
                </c:pt>
                <c:pt idx="2">
                  <c:v>1360739.5540897199</c:v>
                </c:pt>
                <c:pt idx="3">
                  <c:v>1457192.5027195299</c:v>
                </c:pt>
                <c:pt idx="4">
                  <c:v>1553645.4513493399</c:v>
                </c:pt>
                <c:pt idx="5">
                  <c:v>1826581.1809403971</c:v>
                </c:pt>
                <c:pt idx="6">
                  <c:v>1952620.1079970913</c:v>
                </c:pt>
                <c:pt idx="7">
                  <c:v>2079957.3180431637</c:v>
                </c:pt>
                <c:pt idx="8">
                  <c:v>2208679.1521290164</c:v>
                </c:pt>
                <c:pt idx="9">
                  <c:v>2338877.3397026206</c:v>
                </c:pt>
                <c:pt idx="10">
                  <c:v>2470649.3215966127</c:v>
                </c:pt>
                <c:pt idx="11">
                  <c:v>2596434.1786591201</c:v>
                </c:pt>
                <c:pt idx="12">
                  <c:v>2723982.013280387</c:v>
                </c:pt>
                <c:pt idx="13">
                  <c:v>2853407.7156033693</c:v>
                </c:pt>
                <c:pt idx="14">
                  <c:v>2984833.2573414179</c:v>
                </c:pt>
                <c:pt idx="15">
                  <c:v>3118388.1127099334</c:v>
                </c:pt>
                <c:pt idx="16">
                  <c:v>3254209.7037473507</c:v>
                </c:pt>
                <c:pt idx="17">
                  <c:v>3392443.8714118744</c:v>
                </c:pt>
                <c:pt idx="18">
                  <c:v>3533245.3739183214</c:v>
                </c:pt>
                <c:pt idx="19">
                  <c:v>3676778.4138614656</c:v>
                </c:pt>
                <c:pt idx="20">
                  <c:v>3823217.1957584154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7-4996-A811-ED8A9B35D167}"/>
            </c:ext>
          </c:extLst>
        </c:ser>
        <c:ser>
          <c:idx val="4"/>
          <c:order val="4"/>
          <c:tx>
            <c:strRef>
              <c:f>'GoO Volumes per Country'!$C$40</c:f>
              <c:strCache>
                <c:ptCount val="1"/>
                <c:pt idx="0">
                  <c:v>CZ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Country'!$D$40:$X$40</c:f>
              <c:numCache>
                <c:formatCode>General</c:formatCode>
                <c:ptCount val="21"/>
                <c:pt idx="0">
                  <c:v>17562168.80685642</c:v>
                </c:pt>
                <c:pt idx="1">
                  <c:v>19963284.486835901</c:v>
                </c:pt>
                <c:pt idx="2">
                  <c:v>22410152.483690839</c:v>
                </c:pt>
                <c:pt idx="3">
                  <c:v>25040525.835810129</c:v>
                </c:pt>
                <c:pt idx="4">
                  <c:v>27864367.443637889</c:v>
                </c:pt>
                <c:pt idx="5">
                  <c:v>30939817.921402104</c:v>
                </c:pt>
                <c:pt idx="6">
                  <c:v>34440073.459867157</c:v>
                </c:pt>
                <c:pt idx="7">
                  <c:v>38198385.980271712</c:v>
                </c:pt>
                <c:pt idx="8">
                  <c:v>42232399.736591592</c:v>
                </c:pt>
                <c:pt idx="9">
                  <c:v>46560878.265745074</c:v>
                </c:pt>
                <c:pt idx="10">
                  <c:v>51203772.205252476</c:v>
                </c:pt>
                <c:pt idx="11">
                  <c:v>56014759.623358607</c:v>
                </c:pt>
                <c:pt idx="12">
                  <c:v>61168773.375207074</c:v>
                </c:pt>
                <c:pt idx="13">
                  <c:v>65262956.44495035</c:v>
                </c:pt>
                <c:pt idx="14">
                  <c:v>69795050.600569829</c:v>
                </c:pt>
                <c:pt idx="15">
                  <c:v>74571572.244421139</c:v>
                </c:pt>
                <c:pt idx="16">
                  <c:v>76789293.128520384</c:v>
                </c:pt>
                <c:pt idx="17">
                  <c:v>80195240.988010615</c:v>
                </c:pt>
                <c:pt idx="18">
                  <c:v>83677395.669990033</c:v>
                </c:pt>
                <c:pt idx="19">
                  <c:v>87240735.295015872</c:v>
                </c:pt>
                <c:pt idx="20">
                  <c:v>89636079.187235638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67-4996-A811-ED8A9B35D167}"/>
            </c:ext>
          </c:extLst>
        </c:ser>
        <c:ser>
          <c:idx val="5"/>
          <c:order val="5"/>
          <c:tx>
            <c:strRef>
              <c:f>'GoO Volumes per Country'!$C$41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Country'!$D$41:$X$41</c:f>
              <c:numCache>
                <c:formatCode>General</c:formatCode>
                <c:ptCount val="21"/>
                <c:pt idx="0">
                  <c:v>11451760.615598775</c:v>
                </c:pt>
                <c:pt idx="1">
                  <c:v>12320939.630018236</c:v>
                </c:pt>
                <c:pt idx="2">
                  <c:v>13384260.705549717</c:v>
                </c:pt>
                <c:pt idx="3">
                  <c:v>14251052.888252374</c:v>
                </c:pt>
                <c:pt idx="4">
                  <c:v>15207111.328922458</c:v>
                </c:pt>
                <c:pt idx="5">
                  <c:v>16182353.930845192</c:v>
                </c:pt>
                <c:pt idx="6">
                  <c:v>17267258.749352172</c:v>
                </c:pt>
                <c:pt idx="7">
                  <c:v>18355457.949734364</c:v>
                </c:pt>
                <c:pt idx="8">
                  <c:v>19447177.950642787</c:v>
                </c:pt>
                <c:pt idx="9">
                  <c:v>20542659.57663919</c:v>
                </c:pt>
                <c:pt idx="10">
                  <c:v>21642158.932740085</c:v>
                </c:pt>
                <c:pt idx="11">
                  <c:v>22677524.230427612</c:v>
                </c:pt>
                <c:pt idx="12">
                  <c:v>23717756.86520832</c:v>
                </c:pt>
                <c:pt idx="13">
                  <c:v>24763186.144876003</c:v>
                </c:pt>
                <c:pt idx="14">
                  <c:v>25814162.139661007</c:v>
                </c:pt>
                <c:pt idx="15">
                  <c:v>26871056.93520451</c:v>
                </c:pt>
                <c:pt idx="16">
                  <c:v>27934265.958923977</c:v>
                </c:pt>
                <c:pt idx="17">
                  <c:v>29004209.383976754</c:v>
                </c:pt>
                <c:pt idx="18">
                  <c:v>30081333.615265474</c:v>
                </c:pt>
                <c:pt idx="19">
                  <c:v>31166112.862179715</c:v>
                </c:pt>
                <c:pt idx="20">
                  <c:v>32259050.803032391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67-4996-A811-ED8A9B35D167}"/>
            </c:ext>
          </c:extLst>
        </c:ser>
        <c:ser>
          <c:idx val="6"/>
          <c:order val="6"/>
          <c:tx>
            <c:strRef>
              <c:f>'GoO Volumes per Country'!$C$42</c:f>
              <c:strCache>
                <c:ptCount val="1"/>
                <c:pt idx="0">
                  <c:v>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Country'!$D$42:$X$42</c:f>
              <c:numCache>
                <c:formatCode>General</c:formatCode>
                <c:ptCount val="21"/>
                <c:pt idx="0">
                  <c:v>3531363.664775189</c:v>
                </c:pt>
                <c:pt idx="1">
                  <c:v>3724656.6843221569</c:v>
                </c:pt>
                <c:pt idx="2">
                  <c:v>4008812.285026256</c:v>
                </c:pt>
                <c:pt idx="3">
                  <c:v>4292967.885730355</c:v>
                </c:pt>
                <c:pt idx="4">
                  <c:v>4577123.4864344634</c:v>
                </c:pt>
                <c:pt idx="5">
                  <c:v>4893089.3606131077</c:v>
                </c:pt>
                <c:pt idx="6">
                  <c:v>5217526.8566368045</c:v>
                </c:pt>
                <c:pt idx="7">
                  <c:v>5542321.4587303577</c:v>
                </c:pt>
                <c:pt idx="8">
                  <c:v>5867497.9617069168</c:v>
                </c:pt>
                <c:pt idx="9">
                  <c:v>6193082.7470957665</c:v>
                </c:pt>
                <c:pt idx="10">
                  <c:v>6519103.8798269155</c:v>
                </c:pt>
                <c:pt idx="11">
                  <c:v>6825070.3245458286</c:v>
                </c:pt>
                <c:pt idx="12">
                  <c:v>7131669.2485199319</c:v>
                </c:pt>
                <c:pt idx="13">
                  <c:v>7438944.495887096</c:v>
                </c:pt>
                <c:pt idx="14">
                  <c:v>7746942.7140008481</c:v>
                </c:pt>
                <c:pt idx="15">
                  <c:v>8055713.524141578</c:v>
                </c:pt>
                <c:pt idx="16">
                  <c:v>8365309.7022908516</c:v>
                </c:pt>
                <c:pt idx="17">
                  <c:v>8675787.3705483247</c:v>
                </c:pt>
                <c:pt idx="18">
                  <c:v>8987206.1998035964</c:v>
                </c:pt>
                <c:pt idx="19">
                  <c:v>9299629.6243099533</c:v>
                </c:pt>
                <c:pt idx="20">
                  <c:v>9613125.0688435193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67-4996-A811-ED8A9B35D167}"/>
            </c:ext>
          </c:extLst>
        </c:ser>
        <c:ser>
          <c:idx val="7"/>
          <c:order val="7"/>
          <c:tx>
            <c:strRef>
              <c:f>'GoO Volumes per Country'!$C$43</c:f>
              <c:strCache>
                <c:ptCount val="1"/>
                <c:pt idx="0">
                  <c:v>FI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Country'!$D$43:$X$43</c:f>
              <c:numCache>
                <c:formatCode>General</c:formatCode>
                <c:ptCount val="21"/>
                <c:pt idx="0">
                  <c:v>26775595.894023668</c:v>
                </c:pt>
                <c:pt idx="1">
                  <c:v>28528105.740904648</c:v>
                </c:pt>
                <c:pt idx="2">
                  <c:v>31127255.124102965</c:v>
                </c:pt>
                <c:pt idx="3">
                  <c:v>33808967.426400974</c:v>
                </c:pt>
                <c:pt idx="4">
                  <c:v>35680235.274366692</c:v>
                </c:pt>
                <c:pt idx="5">
                  <c:v>37932638.691748507</c:v>
                </c:pt>
                <c:pt idx="6">
                  <c:v>40436483.104597971</c:v>
                </c:pt>
                <c:pt idx="7">
                  <c:v>42941122.913037129</c:v>
                </c:pt>
                <c:pt idx="8">
                  <c:v>45446615.277175352</c:v>
                </c:pt>
                <c:pt idx="9">
                  <c:v>47953021.084643662</c:v>
                </c:pt>
                <c:pt idx="10">
                  <c:v>50460405.180447243</c:v>
                </c:pt>
                <c:pt idx="11">
                  <c:v>52809339.580523826</c:v>
                </c:pt>
                <c:pt idx="12">
                  <c:v>55160489.432610556</c:v>
                </c:pt>
                <c:pt idx="13">
                  <c:v>57514015.069590583</c:v>
                </c:pt>
                <c:pt idx="14">
                  <c:v>59870087.319005191</c:v>
                </c:pt>
                <c:pt idx="15">
                  <c:v>62228888.151687659</c:v>
                </c:pt>
                <c:pt idx="16">
                  <c:v>64590611.369023472</c:v>
                </c:pt>
                <c:pt idx="17">
                  <c:v>66955463.331078485</c:v>
                </c:pt>
                <c:pt idx="18">
                  <c:v>69323663.727963507</c:v>
                </c:pt>
                <c:pt idx="19">
                  <c:v>71695446.396938801</c:v>
                </c:pt>
                <c:pt idx="20">
                  <c:v>74071060.187903121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67-4996-A811-ED8A9B35D167}"/>
            </c:ext>
          </c:extLst>
        </c:ser>
        <c:ser>
          <c:idx val="8"/>
          <c:order val="8"/>
          <c:tx>
            <c:strRef>
              <c:f>'GoO Volumes per Country'!$C$44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Country'!$D$44:$X$44</c:f>
              <c:numCache>
                <c:formatCode>General</c:formatCode>
                <c:ptCount val="21"/>
                <c:pt idx="0">
                  <c:v>145150770.92224669</c:v>
                </c:pt>
                <c:pt idx="1">
                  <c:v>164995916.23746905</c:v>
                </c:pt>
                <c:pt idx="2">
                  <c:v>186462699.15690696</c:v>
                </c:pt>
                <c:pt idx="3">
                  <c:v>209663670.57769489</c:v>
                </c:pt>
                <c:pt idx="4">
                  <c:v>234122178.45843142</c:v>
                </c:pt>
                <c:pt idx="5">
                  <c:v>247946321.53925094</c:v>
                </c:pt>
                <c:pt idx="6">
                  <c:v>266829971.50222105</c:v>
                </c:pt>
                <c:pt idx="7">
                  <c:v>286165568.10026455</c:v>
                </c:pt>
                <c:pt idx="8">
                  <c:v>305984006.61192435</c:v>
                </c:pt>
                <c:pt idx="9">
                  <c:v>326318141.97700709</c:v>
                </c:pt>
                <c:pt idx="10">
                  <c:v>347202907.52451903</c:v>
                </c:pt>
                <c:pt idx="11">
                  <c:v>367486720.79542309</c:v>
                </c:pt>
                <c:pt idx="12">
                  <c:v>388368835.8335166</c:v>
                </c:pt>
                <c:pt idx="13">
                  <c:v>409889034.73311734</c:v>
                </c:pt>
                <c:pt idx="14">
                  <c:v>432089582.04355836</c:v>
                </c:pt>
                <c:pt idx="15">
                  <c:v>455015373.55945557</c:v>
                </c:pt>
                <c:pt idx="16">
                  <c:v>478714093.78385293</c:v>
                </c:pt>
                <c:pt idx="17">
                  <c:v>503236382.55958962</c:v>
                </c:pt>
                <c:pt idx="18">
                  <c:v>528636011.39201546</c:v>
                </c:pt>
                <c:pt idx="19">
                  <c:v>554970070.01564097</c:v>
                </c:pt>
                <c:pt idx="20">
                  <c:v>569984717.18452322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67-4996-A811-ED8A9B35D167}"/>
            </c:ext>
          </c:extLst>
        </c:ser>
        <c:ser>
          <c:idx val="9"/>
          <c:order val="9"/>
          <c:tx>
            <c:strRef>
              <c:f>'GoO Volumes per Country'!$C$45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Country'!$D$45:$X$45</c:f>
              <c:numCache>
                <c:formatCode>General</c:formatCode>
                <c:ptCount val="21"/>
                <c:pt idx="0">
                  <c:v>19886324.622449044</c:v>
                </c:pt>
                <c:pt idx="1">
                  <c:v>22605200.997756641</c:v>
                </c:pt>
                <c:pt idx="2">
                  <c:v>25546249.199038766</c:v>
                </c:pt>
                <c:pt idx="3">
                  <c:v>28724889.217954736</c:v>
                </c:pt>
                <c:pt idx="4">
                  <c:v>32157527.615764722</c:v>
                </c:pt>
                <c:pt idx="5">
                  <c:v>36056832.465649977</c:v>
                </c:pt>
                <c:pt idx="6">
                  <c:v>40384118.797087729</c:v>
                </c:pt>
                <c:pt idx="7">
                  <c:v>45053991.680504993</c:v>
                </c:pt>
                <c:pt idx="8">
                  <c:v>50089891.555271402</c:v>
                </c:pt>
                <c:pt idx="9">
                  <c:v>55516746.438313171</c:v>
                </c:pt>
                <c:pt idx="10">
                  <c:v>61361062.080770865</c:v>
                </c:pt>
                <c:pt idx="11">
                  <c:v>67519868.904120907</c:v>
                </c:pt>
                <c:pt idx="12">
                  <c:v>67955214.101605237</c:v>
                </c:pt>
                <c:pt idx="13">
                  <c:v>71315401.94140555</c:v>
                </c:pt>
                <c:pt idx="14">
                  <c:v>74736763.479972437</c:v>
                </c:pt>
                <c:pt idx="15">
                  <c:v>78223442.256313533</c:v>
                </c:pt>
                <c:pt idx="16">
                  <c:v>81779843.229090318</c:v>
                </c:pt>
                <c:pt idx="17">
                  <c:v>85410648.559736401</c:v>
                </c:pt>
                <c:pt idx="18">
                  <c:v>89120834.320337057</c:v>
                </c:pt>
                <c:pt idx="19">
                  <c:v>92915688.179291993</c:v>
                </c:pt>
                <c:pt idx="20">
                  <c:v>96800828.120765656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67-4996-A811-ED8A9B35D167}"/>
            </c:ext>
          </c:extLst>
        </c:ser>
        <c:ser>
          <c:idx val="10"/>
          <c:order val="10"/>
          <c:tx>
            <c:strRef>
              <c:f>'GoO Volumes per Country'!$C$46</c:f>
              <c:strCache>
                <c:ptCount val="1"/>
                <c:pt idx="0">
                  <c:v>GR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Country'!$D$46:$X$46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2787060.167691451</c:v>
                </c:pt>
                <c:pt idx="6">
                  <c:v>3122194.0380871342</c:v>
                </c:pt>
                <c:pt idx="7">
                  <c:v>3483873.6451031379</c:v>
                </c:pt>
                <c:pt idx="8">
                  <c:v>3873915.7277255477</c:v>
                </c:pt>
                <c:pt idx="9">
                  <c:v>4294252.3344974332</c:v>
                </c:pt>
                <c:pt idx="10">
                  <c:v>4746937.8126271944</c:v>
                </c:pt>
                <c:pt idx="11">
                  <c:v>5225627.6266929656</c:v>
                </c:pt>
                <c:pt idx="12">
                  <c:v>5740319.0776337385</c:v>
                </c:pt>
                <c:pt idx="13">
                  <c:v>6293415.6046018852</c:v>
                </c:pt>
                <c:pt idx="14">
                  <c:v>6887470.9865727425</c:v>
                </c:pt>
                <c:pt idx="15">
                  <c:v>7525198.3677291796</c:v>
                </c:pt>
                <c:pt idx="16">
                  <c:v>8209479.8095348347</c:v>
                </c:pt>
                <c:pt idx="17">
                  <c:v>8943376.3996017184</c:v>
                </c:pt>
                <c:pt idx="18">
                  <c:v>9730138.9491514601</c:v>
                </c:pt>
                <c:pt idx="19">
                  <c:v>10573219.312657185</c:v>
                </c:pt>
                <c:pt idx="20">
                  <c:v>11476282.365140595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67-4996-A811-ED8A9B35D167}"/>
            </c:ext>
          </c:extLst>
        </c:ser>
        <c:ser>
          <c:idx val="11"/>
          <c:order val="11"/>
          <c:tx>
            <c:strRef>
              <c:f>'GoO Volumes per Country'!$C$47</c:f>
              <c:strCache>
                <c:ptCount val="1"/>
                <c:pt idx="0">
                  <c:v>IC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Country'!$D$47:$X$47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21969.39043401122</c:v>
                </c:pt>
                <c:pt idx="6">
                  <c:v>24830.295529080857</c:v>
                </c:pt>
                <c:pt idx="7">
                  <c:v>27922.367657572337</c:v>
                </c:pt>
                <c:pt idx="8">
                  <c:v>31261.571260090292</c:v>
                </c:pt>
                <c:pt idx="9">
                  <c:v>34864.889303716191</c:v>
                </c:pt>
                <c:pt idx="10">
                  <c:v>38750.385223554476</c:v>
                </c:pt>
                <c:pt idx="11">
                  <c:v>42268.325793033691</c:v>
                </c:pt>
                <c:pt idx="12">
                  <c:v>46041.184456402065</c:v>
                </c:pt>
                <c:pt idx="13">
                  <c:v>50085.658171624622</c:v>
                </c:pt>
                <c:pt idx="14">
                  <c:v>54419.476297228539</c:v>
                </c:pt>
                <c:pt idx="15">
                  <c:v>59061.462089963687</c:v>
                </c:pt>
                <c:pt idx="16">
                  <c:v>64031.597771229339</c:v>
                </c:pt>
                <c:pt idx="17">
                  <c:v>69351.093365396606</c:v>
                </c:pt>
                <c:pt idx="18">
                  <c:v>75042.459524552542</c:v>
                </c:pt>
                <c:pt idx="19">
                  <c:v>81129.584566210571</c:v>
                </c:pt>
                <c:pt idx="20">
                  <c:v>87637.815963222878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67-4996-A811-ED8A9B35D167}"/>
            </c:ext>
          </c:extLst>
        </c:ser>
        <c:ser>
          <c:idx val="12"/>
          <c:order val="12"/>
          <c:tx>
            <c:strRef>
              <c:f>'GoO Volumes per Country'!$C$48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Country'!$D$48:$X$48</c:f>
              <c:numCache>
                <c:formatCode>General</c:formatCode>
                <c:ptCount val="21"/>
                <c:pt idx="0">
                  <c:v>2551501.7445897581</c:v>
                </c:pt>
                <c:pt idx="1">
                  <c:v>2900345.3819449302</c:v>
                </c:pt>
                <c:pt idx="2">
                  <c:v>3277694.6286741598</c:v>
                </c:pt>
                <c:pt idx="3">
                  <c:v>3685527.9366214396</c:v>
                </c:pt>
                <c:pt idx="4">
                  <c:v>4125950.3387917802</c:v>
                </c:pt>
                <c:pt idx="5">
                  <c:v>4982748.6060813516</c:v>
                </c:pt>
                <c:pt idx="6">
                  <c:v>5482369.7861397639</c:v>
                </c:pt>
                <c:pt idx="7">
                  <c:v>6032414.4581133109</c:v>
                </c:pt>
                <c:pt idx="8">
                  <c:v>6617072.9879236482</c:v>
                </c:pt>
                <c:pt idx="9">
                  <c:v>7238712.3786451621</c:v>
                </c:pt>
                <c:pt idx="10">
                  <c:v>7899849.7990150824</c:v>
                </c:pt>
                <c:pt idx="11">
                  <c:v>8558072.7103810739</c:v>
                </c:pt>
                <c:pt idx="12">
                  <c:v>9257573.6599269807</c:v>
                </c:pt>
                <c:pt idx="13">
                  <c:v>10001096.444649182</c:v>
                </c:pt>
                <c:pt idx="14">
                  <c:v>10791556.046148263</c:v>
                </c:pt>
                <c:pt idx="15">
                  <c:v>11632048.889596919</c:v>
                </c:pt>
                <c:pt idx="16">
                  <c:v>12525863.700643165</c:v>
                </c:pt>
                <c:pt idx="17">
                  <c:v>13476492.99439498</c:v>
                </c:pt>
                <c:pt idx="18">
                  <c:v>14487645.232552104</c:v>
                </c:pt>
                <c:pt idx="19">
                  <c:v>15563257.6867775</c:v>
                </c:pt>
                <c:pt idx="20">
                  <c:v>16707510.048539415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67-4996-A811-ED8A9B35D167}"/>
            </c:ext>
          </c:extLst>
        </c:ser>
        <c:ser>
          <c:idx val="13"/>
          <c:order val="13"/>
          <c:tx>
            <c:strRef>
              <c:f>'GoO Volumes per Country'!$C$49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Country'!$D$49:$X$49</c:f>
              <c:numCache>
                <c:formatCode>General</c:formatCode>
                <c:ptCount val="21"/>
                <c:pt idx="0">
                  <c:v>98556179.486279696</c:v>
                </c:pt>
                <c:pt idx="1">
                  <c:v>111159498.05087081</c:v>
                </c:pt>
                <c:pt idx="2">
                  <c:v>123498632.39447755</c:v>
                </c:pt>
                <c:pt idx="3">
                  <c:v>133133227.62740332</c:v>
                </c:pt>
                <c:pt idx="4">
                  <c:v>142957012.35287338</c:v>
                </c:pt>
                <c:pt idx="5">
                  <c:v>155414405.24421811</c:v>
                </c:pt>
                <c:pt idx="6">
                  <c:v>166963543.96627828</c:v>
                </c:pt>
                <c:pt idx="7">
                  <c:v>178751108.73766762</c:v>
                </c:pt>
                <c:pt idx="8">
                  <c:v>190793347.50198343</c:v>
                </c:pt>
                <c:pt idx="9">
                  <c:v>203107536.93205905</c:v>
                </c:pt>
                <c:pt idx="10">
                  <c:v>215712044.68302971</c:v>
                </c:pt>
                <c:pt idx="11">
                  <c:v>227951539.29554656</c:v>
                </c:pt>
                <c:pt idx="12">
                  <c:v>240512288.70379797</c:v>
                </c:pt>
                <c:pt idx="13">
                  <c:v>249347874.26568988</c:v>
                </c:pt>
                <c:pt idx="14">
                  <c:v>259696055.33616206</c:v>
                </c:pt>
                <c:pt idx="15">
                  <c:v>270075770.27899152</c:v>
                </c:pt>
                <c:pt idx="16">
                  <c:v>280489081.92688978</c:v>
                </c:pt>
                <c:pt idx="17">
                  <c:v>290938180.561158</c:v>
                </c:pt>
                <c:pt idx="18">
                  <c:v>301425391.49946523</c:v>
                </c:pt>
                <c:pt idx="19">
                  <c:v>311953183.12378109</c:v>
                </c:pt>
                <c:pt idx="20">
                  <c:v>322524175.37351221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67-4996-A811-ED8A9B35D167}"/>
            </c:ext>
          </c:extLst>
        </c:ser>
        <c:ser>
          <c:idx val="14"/>
          <c:order val="14"/>
          <c:tx>
            <c:strRef>
              <c:f>'GoO Volumes per Country'!$C$50</c:f>
              <c:strCache>
                <c:ptCount val="1"/>
                <c:pt idx="0">
                  <c:v>LI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Country'!$D$50:$X$50</c:f>
              <c:numCache>
                <c:formatCode>General</c:formatCode>
                <c:ptCount val="21"/>
                <c:pt idx="0">
                  <c:v>209406.69490201175</c:v>
                </c:pt>
                <c:pt idx="1">
                  <c:v>238036.96854028807</c:v>
                </c:pt>
                <c:pt idx="2">
                  <c:v>269006.75280513661</c:v>
                </c:pt>
                <c:pt idx="3">
                  <c:v>302478.42307512055</c:v>
                </c:pt>
                <c:pt idx="4">
                  <c:v>338624.74349008844</c:v>
                </c:pt>
                <c:pt idx="5">
                  <c:v>408814.87667550996</c:v>
                </c:pt>
                <c:pt idx="6">
                  <c:v>457757.95159801206</c:v>
                </c:pt>
                <c:pt idx="7">
                  <c:v>510573.29682107543</c:v>
                </c:pt>
                <c:pt idx="8">
                  <c:v>567525.78168745036</c:v>
                </c:pt>
                <c:pt idx="9">
                  <c:v>628897.08179840993</c:v>
                </c:pt>
                <c:pt idx="10">
                  <c:v>694986.69746624678</c:v>
                </c:pt>
                <c:pt idx="11">
                  <c:v>764287.79949274857</c:v>
                </c:pt>
                <c:pt idx="12">
                  <c:v>838781.5449782348</c:v>
                </c:pt>
                <c:pt idx="13">
                  <c:v>918813.94551353855</c:v>
                </c:pt>
                <c:pt idx="14">
                  <c:v>1004752.6322399264</c:v>
                </c:pt>
                <c:pt idx="15">
                  <c:v>1096988.1527751694</c:v>
                </c:pt>
                <c:pt idx="16">
                  <c:v>1195935.3437833306</c:v>
                </c:pt>
                <c:pt idx="17">
                  <c:v>1302034.7835103821</c:v>
                </c:pt>
                <c:pt idx="18">
                  <c:v>1415754.3288506691</c:v>
                </c:pt>
                <c:pt idx="19">
                  <c:v>1537590.7417662162</c:v>
                </c:pt>
                <c:pt idx="20">
                  <c:v>1668071.4101511911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67-4996-A811-ED8A9B35D167}"/>
            </c:ext>
          </c:extLst>
        </c:ser>
        <c:ser>
          <c:idx val="15"/>
          <c:order val="15"/>
          <c:tx>
            <c:strRef>
              <c:f>'GoO Volumes per Country'!$C$51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Country'!$D$51:$X$51</c:f>
              <c:numCache>
                <c:formatCode>General</c:formatCode>
                <c:ptCount val="21"/>
                <c:pt idx="0">
                  <c:v>165078.73579788077</c:v>
                </c:pt>
                <c:pt idx="1">
                  <c:v>187648.45058166908</c:v>
                </c:pt>
                <c:pt idx="2">
                  <c:v>199665.19497163402</c:v>
                </c:pt>
                <c:pt idx="3">
                  <c:v>217954.14394315513</c:v>
                </c:pt>
                <c:pt idx="4">
                  <c:v>237011.13735422306</c:v>
                </c:pt>
                <c:pt idx="5">
                  <c:v>258054.41085048916</c:v>
                </c:pt>
                <c:pt idx="6">
                  <c:v>281017.54058461759</c:v>
                </c:pt>
                <c:pt idx="7">
                  <c:v>305025.56350325455</c:v>
                </c:pt>
                <c:pt idx="8">
                  <c:v>330149.99631996383</c:v>
                </c:pt>
                <c:pt idx="9">
                  <c:v>356466.89518670749</c:v>
                </c:pt>
                <c:pt idx="10">
                  <c:v>384057.1308458923</c:v>
                </c:pt>
                <c:pt idx="11">
                  <c:v>412028.89813859976</c:v>
                </c:pt>
                <c:pt idx="12">
                  <c:v>441420.36513990106</c:v>
                </c:pt>
                <c:pt idx="13">
                  <c:v>472326.33828509849</c:v>
                </c:pt>
                <c:pt idx="14">
                  <c:v>504847.55540375307</c:v>
                </c:pt>
                <c:pt idx="15">
                  <c:v>539091.04184302455</c:v>
                </c:pt>
                <c:pt idx="16">
                  <c:v>575170.48737484915</c:v>
                </c:pt>
                <c:pt idx="17">
                  <c:v>613206.64507505996</c:v>
                </c:pt>
                <c:pt idx="18">
                  <c:v>653327.75342934346</c:v>
                </c:pt>
                <c:pt idx="19">
                  <c:v>695669.98299152963</c:v>
                </c:pt>
                <c:pt idx="20">
                  <c:v>740377.90899419668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A67-4996-A811-ED8A9B35D167}"/>
            </c:ext>
          </c:extLst>
        </c:ser>
        <c:ser>
          <c:idx val="16"/>
          <c:order val="16"/>
          <c:tx>
            <c:strRef>
              <c:f>'GoO Volumes per Country'!$C$52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Country'!$D$52:$X$52</c:f>
              <c:numCache>
                <c:formatCode>General</c:formatCode>
                <c:ptCount val="21"/>
                <c:pt idx="0">
                  <c:v>41845367.202438772</c:v>
                </c:pt>
                <c:pt idx="1">
                  <c:v>44082285.872299418</c:v>
                </c:pt>
                <c:pt idx="2">
                  <c:v>47538331.182546437</c:v>
                </c:pt>
                <c:pt idx="3">
                  <c:v>51030332.285491452</c:v>
                </c:pt>
                <c:pt idx="4">
                  <c:v>54545053.462254174</c:v>
                </c:pt>
                <c:pt idx="5">
                  <c:v>58147502.483238801</c:v>
                </c:pt>
                <c:pt idx="6">
                  <c:v>62157481.629574686</c:v>
                </c:pt>
                <c:pt idx="7">
                  <c:v>66198970.195692167</c:v>
                </c:pt>
                <c:pt idx="8">
                  <c:v>70274126.934523284</c:v>
                </c:pt>
                <c:pt idx="9">
                  <c:v>74385247.700744376</c:v>
                </c:pt>
                <c:pt idx="10">
                  <c:v>78534773.764067203</c:v>
                </c:pt>
                <c:pt idx="11">
                  <c:v>82477834.14410165</c:v>
                </c:pt>
                <c:pt idx="12">
                  <c:v>86464591.261743307</c:v>
                </c:pt>
                <c:pt idx="13">
                  <c:v>90497972.809158921</c:v>
                </c:pt>
                <c:pt idx="14">
                  <c:v>94581090.005887955</c:v>
                </c:pt>
                <c:pt idx="15">
                  <c:v>98717248.632349163</c:v>
                </c:pt>
                <c:pt idx="16">
                  <c:v>102909960.70788014</c:v>
                </c:pt>
                <c:pt idx="17">
                  <c:v>107162956.85017776</c:v>
                </c:pt>
                <c:pt idx="18">
                  <c:v>111480199.35508607</c:v>
                </c:pt>
                <c:pt idx="19">
                  <c:v>115865896.03786665</c:v>
                </c:pt>
                <c:pt idx="20">
                  <c:v>120324514.87940016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A67-4996-A811-ED8A9B35D167}"/>
            </c:ext>
          </c:extLst>
        </c:ser>
        <c:ser>
          <c:idx val="17"/>
          <c:order val="17"/>
          <c:tx>
            <c:strRef>
              <c:f>'GoO Volumes per Country'!$C$53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Country'!$D$53:$X$53</c:f>
              <c:numCache>
                <c:formatCode>General</c:formatCode>
                <c:ptCount val="21"/>
                <c:pt idx="0">
                  <c:v>60711746.024132095</c:v>
                </c:pt>
                <c:pt idx="1">
                  <c:v>63668132.1523735</c:v>
                </c:pt>
                <c:pt idx="2">
                  <c:v>68527285.922113836</c:v>
                </c:pt>
                <c:pt idx="3">
                  <c:v>73386807.968639955</c:v>
                </c:pt>
                <c:pt idx="4">
                  <c:v>78246723.722775757</c:v>
                </c:pt>
                <c:pt idx="5">
                  <c:v>84727745.647190586</c:v>
                </c:pt>
                <c:pt idx="6">
                  <c:v>90480510.52757144</c:v>
                </c:pt>
                <c:pt idx="7">
                  <c:v>96257542.518683076</c:v>
                </c:pt>
                <c:pt idx="8">
                  <c:v>102060556.88680881</c:v>
                </c:pt>
                <c:pt idx="9">
                  <c:v>107891379.75708276</c:v>
                </c:pt>
                <c:pt idx="10">
                  <c:v>113751954.91121116</c:v>
                </c:pt>
                <c:pt idx="11">
                  <c:v>119172385.53595684</c:v>
                </c:pt>
                <c:pt idx="12">
                  <c:v>124616998.5806122</c:v>
                </c:pt>
                <c:pt idx="13">
                  <c:v>130087397.75499405</c:v>
                </c:pt>
                <c:pt idx="14">
                  <c:v>135585286.68385449</c:v>
                </c:pt>
                <c:pt idx="15">
                  <c:v>141112474.88909531</c:v>
                </c:pt>
                <c:pt idx="16">
                  <c:v>146670884.1204223</c:v>
                </c:pt>
                <c:pt idx="17">
                  <c:v>152262555.05432183</c:v>
                </c:pt>
                <c:pt idx="18">
                  <c:v>157874944.11337632</c:v>
                </c:pt>
                <c:pt idx="19">
                  <c:v>163529416.6140877</c:v>
                </c:pt>
                <c:pt idx="20">
                  <c:v>169222907.33610249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A67-4996-A811-ED8A9B35D167}"/>
            </c:ext>
          </c:extLst>
        </c:ser>
        <c:ser>
          <c:idx val="18"/>
          <c:order val="18"/>
          <c:tx>
            <c:strRef>
              <c:f>'GoO Volumes per Country'!$C$54</c:f>
              <c:strCache>
                <c:ptCount val="1"/>
                <c:pt idx="0">
                  <c:v>PO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Country'!$D$54:$X$54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3212749.5435680114</c:v>
                </c:pt>
                <c:pt idx="6">
                  <c:v>3598717.0227806997</c:v>
                </c:pt>
                <c:pt idx="7">
                  <c:v>4015249.3760557408</c:v>
                </c:pt>
                <c:pt idx="8">
                  <c:v>4464438.1721013431</c:v>
                </c:pt>
                <c:pt idx="9">
                  <c:v>4948507.7243113611</c:v>
                </c:pt>
                <c:pt idx="10">
                  <c:v>5469823.1363121262</c:v>
                </c:pt>
                <c:pt idx="11">
                  <c:v>6020288.9056110941</c:v>
                </c:pt>
                <c:pt idx="12">
                  <c:v>6612126.6939991806</c:v>
                </c:pt>
                <c:pt idx="13">
                  <c:v>7248097.5389620401</c:v>
                </c:pt>
                <c:pt idx="14">
                  <c:v>7931135.1516861934</c:v>
                </c:pt>
                <c:pt idx="15">
                  <c:v>8664356.2818353642</c:v>
                </c:pt>
                <c:pt idx="16">
                  <c:v>9451071.6871202216</c:v>
                </c:pt>
                <c:pt idx="17">
                  <c:v>10294797.742228981</c:v>
                </c:pt>
                <c:pt idx="18">
                  <c:v>11199268.723630819</c:v>
                </c:pt>
                <c:pt idx="19">
                  <c:v>12168449.808817262</c:v>
                </c:pt>
                <c:pt idx="20">
                  <c:v>13206550.830713281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A67-4996-A811-ED8A9B35D167}"/>
            </c:ext>
          </c:extLst>
        </c:ser>
        <c:ser>
          <c:idx val="19"/>
          <c:order val="19"/>
          <c:tx>
            <c:strRef>
              <c:f>'GoO Volumes per Country'!$C$55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Country'!$D$55:$X$55</c:f>
              <c:numCache>
                <c:formatCode>General</c:formatCode>
                <c:ptCount val="21"/>
                <c:pt idx="0">
                  <c:v>11763.547389467498</c:v>
                </c:pt>
                <c:pt idx="1">
                  <c:v>13371.870279406032</c:v>
                </c:pt>
                <c:pt idx="2">
                  <c:v>15111.616589864792</c:v>
                </c:pt>
                <c:pt idx="3">
                  <c:v>16991.907855670946</c:v>
                </c:pt>
                <c:pt idx="4">
                  <c:v>19022.449206582987</c:v>
                </c:pt>
                <c:pt idx="5">
                  <c:v>2124855.1628509075</c:v>
                </c:pt>
                <c:pt idx="6">
                  <c:v>2380045.214411939</c:v>
                </c:pt>
                <c:pt idx="7">
                  <c:v>2655442.1332219392</c:v>
                </c:pt>
                <c:pt idx="8">
                  <c:v>2952428.6308769141</c:v>
                </c:pt>
                <c:pt idx="9">
                  <c:v>3272475.1729643228</c:v>
                </c:pt>
                <c:pt idx="10">
                  <c:v>3617145.2976832897</c:v>
                </c:pt>
                <c:pt idx="11">
                  <c:v>3980861.4208167009</c:v>
                </c:pt>
                <c:pt idx="12">
                  <c:v>4371906.2930192444</c:v>
                </c:pt>
                <c:pt idx="13">
                  <c:v>4792103.4988900004</c:v>
                </c:pt>
                <c:pt idx="14">
                  <c:v>5243390.6596152876</c:v>
                </c:pt>
                <c:pt idx="15">
                  <c:v>5727826.2776658656</c:v>
                </c:pt>
                <c:pt idx="16">
                  <c:v>6247596.9808724746</c:v>
                </c:pt>
                <c:pt idx="17">
                  <c:v>6805025.1887055757</c:v>
                </c:pt>
                <c:pt idx="18">
                  <c:v>7402577.2248698063</c:v>
                </c:pt>
                <c:pt idx="19">
                  <c:v>8042871.9016787</c:v>
                </c:pt>
                <c:pt idx="20">
                  <c:v>8728689.6031062994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A67-4996-A811-ED8A9B35D167}"/>
            </c:ext>
          </c:extLst>
        </c:ser>
        <c:ser>
          <c:idx val="20"/>
          <c:order val="20"/>
          <c:tx>
            <c:strRef>
              <c:f>'GoO Volumes per Country'!$C$56</c:f>
              <c:strCache>
                <c:ptCount val="1"/>
                <c:pt idx="0">
                  <c:v>SK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Country'!$D$56:$X$56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1443244.2583448093</c:v>
                </c:pt>
                <c:pt idx="6">
                  <c:v>1616759.6736008215</c:v>
                </c:pt>
                <c:pt idx="7">
                  <c:v>1804018.5197365629</c:v>
                </c:pt>
                <c:pt idx="8">
                  <c:v>2005961.3513018808</c:v>
                </c:pt>
                <c:pt idx="9">
                  <c:v>2223588.419724388</c:v>
                </c:pt>
                <c:pt idx="10">
                  <c:v>2457963.2916108975</c:v>
                </c:pt>
                <c:pt idx="11">
                  <c:v>2705721.7104822723</c:v>
                </c:pt>
                <c:pt idx="12">
                  <c:v>2972111.0630117604</c:v>
                </c:pt>
                <c:pt idx="13">
                  <c:v>3258375.0465179896</c:v>
                </c:pt>
                <c:pt idx="14">
                  <c:v>3565835.1507173027</c:v>
                </c:pt>
                <c:pt idx="15">
                  <c:v>3895895.3277202668</c:v>
                </c:pt>
                <c:pt idx="16">
                  <c:v>4250046.9345467258</c:v>
                </c:pt>
                <c:pt idx="17">
                  <c:v>4629873.963736536</c:v>
                </c:pt>
                <c:pt idx="18">
                  <c:v>5037058.5785089526</c:v>
                </c:pt>
                <c:pt idx="19">
                  <c:v>5473386.9698492745</c:v>
                </c:pt>
                <c:pt idx="20">
                  <c:v>5940755.5538773527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A67-4996-A811-ED8A9B35D167}"/>
            </c:ext>
          </c:extLst>
        </c:ser>
        <c:ser>
          <c:idx val="21"/>
          <c:order val="21"/>
          <c:tx>
            <c:strRef>
              <c:f>'GoO Volumes per Country'!$C$57</c:f>
              <c:strCache>
                <c:ptCount val="1"/>
                <c:pt idx="0">
                  <c:v>SL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Country'!$D$57:$X$57</c:f>
              <c:numCache>
                <c:formatCode>General</c:formatCode>
                <c:ptCount val="21"/>
                <c:pt idx="0">
                  <c:v>2496265.5992701198</c:v>
                </c:pt>
                <c:pt idx="1">
                  <c:v>2837557.3006379302</c:v>
                </c:pt>
                <c:pt idx="2">
                  <c:v>3206737.50814436</c:v>
                </c:pt>
                <c:pt idx="3">
                  <c:v>3605741.8431498301</c:v>
                </c:pt>
                <c:pt idx="4">
                  <c:v>4036629.7678854899</c:v>
                </c:pt>
                <c:pt idx="5">
                  <c:v>4583628.7085978659</c:v>
                </c:pt>
                <c:pt idx="6">
                  <c:v>5130657.310763495</c:v>
                </c:pt>
                <c:pt idx="7">
                  <c:v>5720929.7013741909</c:v>
                </c:pt>
                <c:pt idx="8">
                  <c:v>6357402.6877690451</c:v>
                </c:pt>
                <c:pt idx="9">
                  <c:v>7043220.6485499572</c:v>
                </c:pt>
                <c:pt idx="10">
                  <c:v>7781726.8986895327</c:v>
                </c:pt>
                <c:pt idx="11">
                  <c:v>8551424.6455316208</c:v>
                </c:pt>
                <c:pt idx="12">
                  <c:v>9378637.8498111926</c:v>
                </c:pt>
                <c:pt idx="13">
                  <c:v>10267193.812904852</c:v>
                </c:pt>
                <c:pt idx="14">
                  <c:v>11221158.777683357</c:v>
                </c:pt>
                <c:pt idx="15">
                  <c:v>12244852.25440756</c:v>
                </c:pt>
                <c:pt idx="16">
                  <c:v>13342862.181859935</c:v>
                </c:pt>
                <c:pt idx="17">
                  <c:v>14520060.971421473</c:v>
                </c:pt>
                <c:pt idx="18">
                  <c:v>14650510.001069108</c:v>
                </c:pt>
                <c:pt idx="19">
                  <c:v>15165342.789411012</c:v>
                </c:pt>
                <c:pt idx="20">
                  <c:v>15682568.085309831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67-4996-A811-ED8A9B35D167}"/>
            </c:ext>
          </c:extLst>
        </c:ser>
        <c:ser>
          <c:idx val="22"/>
          <c:order val="22"/>
          <c:tx>
            <c:strRef>
              <c:f>'GoO Volumes per Country'!$C$58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Country'!$D$58:$X$58</c:f>
              <c:numCache>
                <c:formatCode>General</c:formatCode>
                <c:ptCount val="21"/>
                <c:pt idx="0">
                  <c:v>99960208.40665859</c:v>
                </c:pt>
                <c:pt idx="1">
                  <c:v>113626858.94503292</c:v>
                </c:pt>
                <c:pt idx="2">
                  <c:v>122590183.40463385</c:v>
                </c:pt>
                <c:pt idx="3">
                  <c:v>131170118.88536285</c:v>
                </c:pt>
                <c:pt idx="4">
                  <c:v>140883244.68082386</c:v>
                </c:pt>
                <c:pt idx="5">
                  <c:v>149918938.935395</c:v>
                </c:pt>
                <c:pt idx="6">
                  <c:v>159569926.25045502</c:v>
                </c:pt>
                <c:pt idx="7">
                  <c:v>169452974.35989553</c:v>
                </c:pt>
                <c:pt idx="8">
                  <c:v>179339267.29414251</c:v>
                </c:pt>
                <c:pt idx="9">
                  <c:v>189229037.15541244</c:v>
                </c:pt>
                <c:pt idx="10">
                  <c:v>199122531.14408031</c:v>
                </c:pt>
                <c:pt idx="11">
                  <c:v>208390469.83462477</c:v>
                </c:pt>
                <c:pt idx="12">
                  <c:v>217666987.26422992</c:v>
                </c:pt>
                <c:pt idx="13">
                  <c:v>226952705.06487548</c:v>
                </c:pt>
                <c:pt idx="14">
                  <c:v>236248285.58489317</c:v>
                </c:pt>
                <c:pt idx="15">
                  <c:v>245554434.40651715</c:v>
                </c:pt>
                <c:pt idx="16">
                  <c:v>254871903.01340914</c:v>
                </c:pt>
                <c:pt idx="17">
                  <c:v>264201491.61684266</c:v>
                </c:pt>
                <c:pt idx="18">
                  <c:v>273544052.14975494</c:v>
                </c:pt>
                <c:pt idx="19">
                  <c:v>282900491.43838573</c:v>
                </c:pt>
                <c:pt idx="20">
                  <c:v>292271774.56177509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67-4996-A811-ED8A9B35D167}"/>
            </c:ext>
          </c:extLst>
        </c:ser>
        <c:ser>
          <c:idx val="23"/>
          <c:order val="23"/>
          <c:tx>
            <c:strRef>
              <c:f>'GoO Volumes per Country'!$C$59</c:f>
              <c:strCache>
                <c:ptCount val="1"/>
                <c:pt idx="0">
                  <c:v>SW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Country'!$D$59:$X$59</c:f>
              <c:numCache>
                <c:formatCode>General</c:formatCode>
                <c:ptCount val="21"/>
                <c:pt idx="0">
                  <c:v>42037720.027246512</c:v>
                </c:pt>
                <c:pt idx="1">
                  <c:v>47785155.313747175</c:v>
                </c:pt>
                <c:pt idx="2">
                  <c:v>54002239.828829877</c:v>
                </c:pt>
                <c:pt idx="3">
                  <c:v>60721569.907136418</c:v>
                </c:pt>
                <c:pt idx="4">
                  <c:v>67977827.393701643</c:v>
                </c:pt>
                <c:pt idx="5">
                  <c:v>77588356.783507466</c:v>
                </c:pt>
                <c:pt idx="6">
                  <c:v>86924935.166320384</c:v>
                </c:pt>
                <c:pt idx="7">
                  <c:v>97001200.495455801</c:v>
                </c:pt>
                <c:pt idx="8">
                  <c:v>106578208.72035664</c:v>
                </c:pt>
                <c:pt idx="9">
                  <c:v>108978011.98751898</c:v>
                </c:pt>
                <c:pt idx="10">
                  <c:v>115068049.22126496</c:v>
                </c:pt>
                <c:pt idx="11">
                  <c:v>120730155.17638728</c:v>
                </c:pt>
                <c:pt idx="12">
                  <c:v>126441873.11564411</c:v>
                </c:pt>
                <c:pt idx="13">
                  <c:v>132206497.18748955</c:v>
                </c:pt>
                <c:pt idx="14">
                  <c:v>138027526.9252626</c:v>
                </c:pt>
                <c:pt idx="15">
                  <c:v>143908679.55030403</c:v>
                </c:pt>
                <c:pt idx="16">
                  <c:v>149853902.99192536</c:v>
                </c:pt>
                <c:pt idx="17">
                  <c:v>155867389.66515115</c:v>
                </c:pt>
                <c:pt idx="18">
                  <c:v>161953591.04946408</c:v>
                </c:pt>
                <c:pt idx="19">
                  <c:v>168117233.11422011</c:v>
                </c:pt>
                <c:pt idx="20">
                  <c:v>174363332.63892904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A67-4996-A811-ED8A9B35D167}"/>
            </c:ext>
          </c:extLst>
        </c:ser>
        <c:ser>
          <c:idx val="24"/>
          <c:order val="24"/>
          <c:tx>
            <c:strRef>
              <c:f>'GoO Volumes per Country'!$C$60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Country'!$D$60:$X$60</c:f>
              <c:numCache>
                <c:formatCode>General</c:formatCode>
                <c:ptCount val="21"/>
                <c:pt idx="0">
                  <c:v>23829980.71586265</c:v>
                </c:pt>
                <c:pt idx="1">
                  <c:v>27088037.336302768</c:v>
                </c:pt>
                <c:pt idx="2">
                  <c:v>28889308.420464013</c:v>
                </c:pt>
                <c:pt idx="3">
                  <c:v>30988036.580732778</c:v>
                </c:pt>
                <c:pt idx="4">
                  <c:v>33100713.266348146</c:v>
                </c:pt>
                <c:pt idx="5">
                  <c:v>35153794.233819343</c:v>
                </c:pt>
                <c:pt idx="6">
                  <c:v>37481827.102432162</c:v>
                </c:pt>
                <c:pt idx="7">
                  <c:v>39811930.668490112</c:v>
                </c:pt>
                <c:pt idx="8">
                  <c:v>42144249.165570602</c:v>
                </c:pt>
                <c:pt idx="9">
                  <c:v>44478936.073865153</c:v>
                </c:pt>
                <c:pt idx="10">
                  <c:v>46816154.684256718</c:v>
                </c:pt>
                <c:pt idx="11">
                  <c:v>49008442.60985174</c:v>
                </c:pt>
                <c:pt idx="12">
                  <c:v>51204589.739735588</c:v>
                </c:pt>
                <c:pt idx="13">
                  <c:v>53404865.203721292</c:v>
                </c:pt>
                <c:pt idx="14">
                  <c:v>55609555.396592438</c:v>
                </c:pt>
                <c:pt idx="15">
                  <c:v>57818965.031775787</c:v>
                </c:pt>
                <c:pt idx="16">
                  <c:v>60033418.25721854</c:v>
                </c:pt>
                <c:pt idx="17">
                  <c:v>62226766.558792382</c:v>
                </c:pt>
                <c:pt idx="18">
                  <c:v>64428341.406843379</c:v>
                </c:pt>
                <c:pt idx="19">
                  <c:v>66633310.210984565</c:v>
                </c:pt>
                <c:pt idx="20">
                  <c:v>68841908.974785119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A67-4996-A811-ED8A9B35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3247935"/>
        <c:axId val="1363249183"/>
      </c:barChart>
      <c:catAx>
        <c:axId val="13632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9183"/>
        <c:crosses val="autoZero"/>
        <c:auto val="1"/>
        <c:lblAlgn val="ctr"/>
        <c:lblOffset val="100"/>
        <c:noMultiLvlLbl val="0"/>
      </c:catAx>
      <c:valAx>
        <c:axId val="13632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793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Country'!$C$67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Country'!$D$67:$X$67</c:f>
              <c:numCache>
                <c:formatCode>General</c:formatCode>
                <c:ptCount val="21"/>
                <c:pt idx="0">
                  <c:v>6754428.1090553533</c:v>
                </c:pt>
                <c:pt idx="1">
                  <c:v>7565107.1660300605</c:v>
                </c:pt>
                <c:pt idx="2">
                  <c:v>8439968.0584296044</c:v>
                </c:pt>
                <c:pt idx="3">
                  <c:v>9383402.2721540201</c:v>
                </c:pt>
                <c:pt idx="4">
                  <c:v>10400079.987104788</c:v>
                </c:pt>
                <c:pt idx="5">
                  <c:v>11840328.191532945</c:v>
                </c:pt>
                <c:pt idx="6">
                  <c:v>12986252.294511123</c:v>
                </c:pt>
                <c:pt idx="7">
                  <c:v>14217167.987308245</c:v>
                </c:pt>
                <c:pt idx="8">
                  <c:v>15538709.618648876</c:v>
                </c:pt>
                <c:pt idx="9">
                  <c:v>16956862.493155278</c:v>
                </c:pt>
                <c:pt idx="10">
                  <c:v>18477983.881065663</c:v>
                </c:pt>
                <c:pt idx="11">
                  <c:v>19909231.167025752</c:v>
                </c:pt>
                <c:pt idx="12">
                  <c:v>21437408.221879229</c:v>
                </c:pt>
                <c:pt idx="13">
                  <c:v>23068629.904300533</c:v>
                </c:pt>
                <c:pt idx="14">
                  <c:v>24809380.234409224</c:v>
                </c:pt>
                <c:pt idx="15">
                  <c:v>26666534.022768028</c:v>
                </c:pt>
                <c:pt idx="16">
                  <c:v>28647379.73937666</c:v>
                </c:pt>
                <c:pt idx="17">
                  <c:v>30759643.692589331</c:v>
                </c:pt>
                <c:pt idx="18">
                  <c:v>33011515.591774669</c:v>
                </c:pt>
                <c:pt idx="19">
                  <c:v>35411675.571647197</c:v>
                </c:pt>
                <c:pt idx="20">
                  <c:v>37969322.760527588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F-49EA-9ACD-4A97AD98F4C0}"/>
            </c:ext>
          </c:extLst>
        </c:ser>
        <c:ser>
          <c:idx val="1"/>
          <c:order val="1"/>
          <c:tx>
            <c:strRef>
              <c:f>'GoO Volumes per Country'!$C$68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Country'!$D$68:$X$68</c:f>
              <c:numCache>
                <c:formatCode>General</c:formatCode>
                <c:ptCount val="21"/>
                <c:pt idx="0">
                  <c:v>3634416.4283684753</c:v>
                </c:pt>
                <c:pt idx="1">
                  <c:v>4070625.8653825657</c:v>
                </c:pt>
                <c:pt idx="2">
                  <c:v>4541370.2050271332</c:v>
                </c:pt>
                <c:pt idx="3">
                  <c:v>5049012.4139727121</c:v>
                </c:pt>
                <c:pt idx="4">
                  <c:v>5596065.4183002692</c:v>
                </c:pt>
                <c:pt idx="5">
                  <c:v>6650298.8911116337</c:v>
                </c:pt>
                <c:pt idx="6">
                  <c:v>7293924.4450707929</c:v>
                </c:pt>
                <c:pt idx="7">
                  <c:v>7985286.8071980979</c:v>
                </c:pt>
                <c:pt idx="8">
                  <c:v>8727550.5944254585</c:v>
                </c:pt>
                <c:pt idx="9">
                  <c:v>9524077.5433575604</c:v>
                </c:pt>
                <c:pt idx="10">
                  <c:v>10378438.31069679</c:v>
                </c:pt>
                <c:pt idx="11">
                  <c:v>11182319.9332969</c:v>
                </c:pt>
                <c:pt idx="12">
                  <c:v>12040643.62238026</c:v>
                </c:pt>
                <c:pt idx="13">
                  <c:v>12956843.880538719</c:v>
                </c:pt>
                <c:pt idx="14">
                  <c:v>13934562.55545707</c:v>
                </c:pt>
                <c:pt idx="15">
                  <c:v>14977660.988165911</c:v>
                </c:pt>
                <c:pt idx="16">
                  <c:v>16090232.857756989</c:v>
                </c:pt>
                <c:pt idx="17">
                  <c:v>17276617.76183676</c:v>
                </c:pt>
                <c:pt idx="18">
                  <c:v>18541415.574180119</c:v>
                </c:pt>
                <c:pt idx="19">
                  <c:v>19889501.623353221</c:v>
                </c:pt>
                <c:pt idx="20">
                  <c:v>21326042.73850818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DF-49EA-9ACD-4A97AD98F4C0}"/>
            </c:ext>
          </c:extLst>
        </c:ser>
        <c:ser>
          <c:idx val="2"/>
          <c:order val="2"/>
          <c:tx>
            <c:strRef>
              <c:f>'GoO Volumes per Country'!$C$69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Country'!$D$69:$X$69</c:f>
              <c:numCache>
                <c:formatCode>General</c:formatCode>
                <c:ptCount val="21"/>
                <c:pt idx="0">
                  <c:v>1673674.8307866873</c:v>
                </c:pt>
                <c:pt idx="1">
                  <c:v>1874552.4049643525</c:v>
                </c:pt>
                <c:pt idx="2">
                  <c:v>2091333.5494828147</c:v>
                </c:pt>
                <c:pt idx="3">
                  <c:v>2325106.4274407141</c:v>
                </c:pt>
                <c:pt idx="4">
                  <c:v>2577028.2593206889</c:v>
                </c:pt>
                <c:pt idx="5">
                  <c:v>2879664.2068986157</c:v>
                </c:pt>
                <c:pt idx="6">
                  <c:v>3158362.2775761085</c:v>
                </c:pt>
                <c:pt idx="7">
                  <c:v>3457730.9948041118</c:v>
                </c:pt>
                <c:pt idx="8">
                  <c:v>3779140.6780609721</c:v>
                </c:pt>
                <c:pt idx="9">
                  <c:v>4124047.0021565086</c:v>
                </c:pt>
                <c:pt idx="10">
                  <c:v>4493996.1069664415</c:v>
                </c:pt>
                <c:pt idx="11">
                  <c:v>4842087.0985275935</c:v>
                </c:pt>
                <c:pt idx="12">
                  <c:v>5213752.1989774434</c:v>
                </c:pt>
                <c:pt idx="13">
                  <c:v>5610478.5917259641</c:v>
                </c:pt>
                <c:pt idx="14">
                  <c:v>6033843.2432518881</c:v>
                </c:pt>
                <c:pt idx="15">
                  <c:v>6485518.1634510858</c:v>
                </c:pt>
                <c:pt idx="16">
                  <c:v>6967275.9675620785</c:v>
                </c:pt>
                <c:pt idx="17">
                  <c:v>7480995.7566755479</c:v>
                </c:pt>
                <c:pt idx="18">
                  <c:v>8028669.3347814493</c:v>
                </c:pt>
                <c:pt idx="19">
                  <c:v>7961735.8599980082</c:v>
                </c:pt>
                <c:pt idx="20">
                  <c:v>8156517.7386201276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DF-49EA-9ACD-4A97AD98F4C0}"/>
            </c:ext>
          </c:extLst>
        </c:ser>
        <c:ser>
          <c:idx val="3"/>
          <c:order val="3"/>
          <c:tx>
            <c:strRef>
              <c:f>'GoO Volumes per Country'!$C$70</c:f>
              <c:strCache>
                <c:ptCount val="1"/>
                <c:pt idx="0">
                  <c:v>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Country'!$D$70:$X$70</c:f>
              <c:numCache>
                <c:formatCode>General</c:formatCode>
                <c:ptCount val="21"/>
                <c:pt idx="0">
                  <c:v>102689.901377766</c:v>
                </c:pt>
                <c:pt idx="1">
                  <c:v>115014.934832211</c:v>
                </c:pt>
                <c:pt idx="2">
                  <c:v>128315.74687865601</c:v>
                </c:pt>
                <c:pt idx="3">
                  <c:v>142659.102792666</c:v>
                </c:pt>
                <c:pt idx="4">
                  <c:v>158116.00493088001</c:v>
                </c:pt>
                <c:pt idx="5">
                  <c:v>274261.84210854629</c:v>
                </c:pt>
                <c:pt idx="6">
                  <c:v>300805.30022182025</c:v>
                </c:pt>
                <c:pt idx="7">
                  <c:v>329317.44954115018</c:v>
                </c:pt>
                <c:pt idx="8">
                  <c:v>359928.800541859</c:v>
                </c:pt>
                <c:pt idx="9">
                  <c:v>392777.9930187852</c:v>
                </c:pt>
                <c:pt idx="10">
                  <c:v>428012.28274205059</c:v>
                </c:pt>
                <c:pt idx="11">
                  <c:v>461164.78584926791</c:v>
                </c:pt>
                <c:pt idx="12">
                  <c:v>496562.50856035354</c:v>
                </c:pt>
                <c:pt idx="13">
                  <c:v>534347.09157792339</c:v>
                </c:pt>
                <c:pt idx="14">
                  <c:v>574668.72662585066</c:v>
                </c:pt>
                <c:pt idx="15">
                  <c:v>617686.65744962543</c:v>
                </c:pt>
                <c:pt idx="16">
                  <c:v>663569.70953921264</c:v>
                </c:pt>
                <c:pt idx="17">
                  <c:v>712496.85019413359</c:v>
                </c:pt>
                <c:pt idx="18">
                  <c:v>764657.78064070083</c:v>
                </c:pt>
                <c:pt idx="19">
                  <c:v>820253.56200643769</c:v>
                </c:pt>
                <c:pt idx="20">
                  <c:v>879497.27705714735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DF-49EA-9ACD-4A97AD98F4C0}"/>
            </c:ext>
          </c:extLst>
        </c:ser>
        <c:ser>
          <c:idx val="4"/>
          <c:order val="4"/>
          <c:tx>
            <c:strRef>
              <c:f>'GoO Volumes per Country'!$C$71</c:f>
              <c:strCache>
                <c:ptCount val="1"/>
                <c:pt idx="0">
                  <c:v>CZ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Country'!$D$71:$X$71</c:f>
              <c:numCache>
                <c:formatCode>General</c:formatCode>
                <c:ptCount val="21"/>
                <c:pt idx="0">
                  <c:v>7156147.1682254542</c:v>
                </c:pt>
                <c:pt idx="1">
                  <c:v>8015041.2957877396</c:v>
                </c:pt>
                <c:pt idx="2">
                  <c:v>8941934.4681856818</c:v>
                </c:pt>
                <c:pt idx="3">
                  <c:v>9941479.3545839526</c:v>
                </c:pt>
                <c:pt idx="4">
                  <c:v>11018623.893451588</c:v>
                </c:pt>
                <c:pt idx="5">
                  <c:v>12682306.412923228</c:v>
                </c:pt>
                <c:pt idx="6">
                  <c:v>13909718.387053803</c:v>
                </c:pt>
                <c:pt idx="7">
                  <c:v>15228165.792565107</c:v>
                </c:pt>
                <c:pt idx="8">
                  <c:v>16643683.642659919</c:v>
                </c:pt>
                <c:pt idx="9">
                  <c:v>18162682.863282762</c:v>
                </c:pt>
                <c:pt idx="10">
                  <c:v>19791972.79686122</c:v>
                </c:pt>
                <c:pt idx="11">
                  <c:v>21324997.586342316</c:v>
                </c:pt>
                <c:pt idx="12">
                  <c:v>22961844.92277927</c:v>
                </c:pt>
                <c:pt idx="13">
                  <c:v>24709064.498894118</c:v>
                </c:pt>
                <c:pt idx="14">
                  <c:v>26573601.420313444</c:v>
                </c:pt>
                <c:pt idx="15">
                  <c:v>28562819.372627474</c:v>
                </c:pt>
                <c:pt idx="16">
                  <c:v>30684525.116622109</c:v>
                </c:pt>
                <c:pt idx="17">
                  <c:v>32946994.386584695</c:v>
                </c:pt>
                <c:pt idx="18">
                  <c:v>35358999.270751975</c:v>
                </c:pt>
                <c:pt idx="19">
                  <c:v>37929837.157369539</c:v>
                </c:pt>
                <c:pt idx="20">
                  <c:v>40669361.334471866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DF-49EA-9ACD-4A97AD98F4C0}"/>
            </c:ext>
          </c:extLst>
        </c:ser>
        <c:ser>
          <c:idx val="5"/>
          <c:order val="5"/>
          <c:tx>
            <c:strRef>
              <c:f>'GoO Volumes per Country'!$C$72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Country'!$D$72:$X$72</c:f>
              <c:numCache>
                <c:formatCode>General</c:formatCode>
                <c:ptCount val="21"/>
                <c:pt idx="0">
                  <c:v>1243732.765801202</c:v>
                </c:pt>
                <c:pt idx="1">
                  <c:v>1393007.8916044552</c:v>
                </c:pt>
                <c:pt idx="2">
                  <c:v>1554101.1980735287</c:v>
                </c:pt>
                <c:pt idx="3">
                  <c:v>1727821.3154604938</c:v>
                </c:pt>
                <c:pt idx="4">
                  <c:v>1915028.191590983</c:v>
                </c:pt>
                <c:pt idx="5">
                  <c:v>2163497.4143256932</c:v>
                </c:pt>
                <c:pt idx="6">
                  <c:v>2372883.8260621238</c:v>
                </c:pt>
                <c:pt idx="7">
                  <c:v>2597800.1354363756</c:v>
                </c:pt>
                <c:pt idx="8">
                  <c:v>2839275.8661829019</c:v>
                </c:pt>
                <c:pt idx="9">
                  <c:v>3098404.6696654805</c:v>
                </c:pt>
                <c:pt idx="10">
                  <c:v>3376348.163830867</c:v>
                </c:pt>
                <c:pt idx="11">
                  <c:v>3637869.6142793223</c:v>
                </c:pt>
                <c:pt idx="12">
                  <c:v>3917102.339363046</c:v>
                </c:pt>
                <c:pt idx="13">
                  <c:v>4215163.6629194375</c:v>
                </c:pt>
                <c:pt idx="14">
                  <c:v>4533238.3629830657</c:v>
                </c:pt>
                <c:pt idx="15">
                  <c:v>4872582.6238957522</c:v>
                </c:pt>
                <c:pt idx="16">
                  <c:v>5234528.2149922634</c:v>
                </c:pt>
                <c:pt idx="17">
                  <c:v>5619427.4246790092</c:v>
                </c:pt>
                <c:pt idx="18">
                  <c:v>6029758.5030928236</c:v>
                </c:pt>
                <c:pt idx="19">
                  <c:v>6467080.1263652248</c:v>
                </c:pt>
                <c:pt idx="20">
                  <c:v>6933066.6670044493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DF-49EA-9ACD-4A97AD98F4C0}"/>
            </c:ext>
          </c:extLst>
        </c:ser>
        <c:ser>
          <c:idx val="6"/>
          <c:order val="6"/>
          <c:tx>
            <c:strRef>
              <c:f>'GoO Volumes per Country'!$C$73</c:f>
              <c:strCache>
                <c:ptCount val="1"/>
                <c:pt idx="0">
                  <c:v>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Country'!$D$73:$X$73</c:f>
              <c:numCache>
                <c:formatCode>General</c:formatCode>
                <c:ptCount val="21"/>
                <c:pt idx="0">
                  <c:v>392586.94878405967</c:v>
                </c:pt>
                <c:pt idx="1">
                  <c:v>439705.96645398799</c:v>
                </c:pt>
                <c:pt idx="2">
                  <c:v>490555.41851894883</c:v>
                </c:pt>
                <c:pt idx="3">
                  <c:v>545390.55087427038</c:v>
                </c:pt>
                <c:pt idx="4">
                  <c:v>604482.80791882775</c:v>
                </c:pt>
                <c:pt idx="5">
                  <c:v>669612.88360038702</c:v>
                </c:pt>
                <c:pt idx="6">
                  <c:v>734418.98783752276</c:v>
                </c:pt>
                <c:pt idx="7">
                  <c:v>804031.67028937198</c:v>
                </c:pt>
                <c:pt idx="8">
                  <c:v>878769.57351681311</c:v>
                </c:pt>
                <c:pt idx="9">
                  <c:v>958971.18789127399</c:v>
                </c:pt>
                <c:pt idx="10">
                  <c:v>1028056.732705325</c:v>
                </c:pt>
                <c:pt idx="11">
                  <c:v>1096822.2462134529</c:v>
                </c:pt>
                <c:pt idx="12">
                  <c:v>1169869.829681993</c:v>
                </c:pt>
                <c:pt idx="13">
                  <c:v>1247469.6194471917</c:v>
                </c:pt>
                <c:pt idx="14">
                  <c:v>1329908.0603040154</c:v>
                </c:pt>
                <c:pt idx="15">
                  <c:v>1417488.8610111957</c:v>
                </c:pt>
                <c:pt idx="16">
                  <c:v>1510534.0045755929</c:v>
                </c:pt>
                <c:pt idx="17">
                  <c:v>1609384.8164051338</c:v>
                </c:pt>
                <c:pt idx="18">
                  <c:v>1714403.0935914007</c:v>
                </c:pt>
                <c:pt idx="19">
                  <c:v>1825972.2987644728</c:v>
                </c:pt>
                <c:pt idx="20">
                  <c:v>1944498.8221540307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DF-49EA-9ACD-4A97AD98F4C0}"/>
            </c:ext>
          </c:extLst>
        </c:ser>
        <c:ser>
          <c:idx val="7"/>
          <c:order val="7"/>
          <c:tx>
            <c:strRef>
              <c:f>'GoO Volumes per Country'!$C$74</c:f>
              <c:strCache>
                <c:ptCount val="1"/>
                <c:pt idx="0">
                  <c:v>FI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Country'!$D$74:$X$74</c:f>
              <c:numCache>
                <c:formatCode>General</c:formatCode>
                <c:ptCount val="21"/>
                <c:pt idx="0">
                  <c:v>11335431.348495176</c:v>
                </c:pt>
                <c:pt idx="1">
                  <c:v>12695930.956697272</c:v>
                </c:pt>
                <c:pt idx="2">
                  <c:v>14164141.947348466</c:v>
                </c:pt>
                <c:pt idx="3">
                  <c:v>15747434.209673</c:v>
                </c:pt>
                <c:pt idx="4">
                  <c:v>17453645.343361612</c:v>
                </c:pt>
                <c:pt idx="5">
                  <c:v>19300020.149575658</c:v>
                </c:pt>
                <c:pt idx="6">
                  <c:v>21167904.039245062</c:v>
                </c:pt>
                <c:pt idx="7">
                  <c:v>23174326.267507479</c:v>
                </c:pt>
                <c:pt idx="8">
                  <c:v>25328470.95849796</c:v>
                </c:pt>
                <c:pt idx="9">
                  <c:v>27640094.302918836</c:v>
                </c:pt>
                <c:pt idx="10">
                  <c:v>28297512.558539506</c:v>
                </c:pt>
                <c:pt idx="11">
                  <c:v>29320721.982842151</c:v>
                </c:pt>
                <c:pt idx="12">
                  <c:v>30372890.527117681</c:v>
                </c:pt>
                <c:pt idx="13">
                  <c:v>31455845.090656102</c:v>
                </c:pt>
                <c:pt idx="14">
                  <c:v>32571522.86487646</c:v>
                </c:pt>
                <c:pt idx="15">
                  <c:v>33721977.795291573</c:v>
                </c:pt>
                <c:pt idx="16">
                  <c:v>34909387.413938791</c:v>
                </c:pt>
                <c:pt idx="17">
                  <c:v>36136060.063168786</c:v>
                </c:pt>
                <c:pt idx="18">
                  <c:v>37404442.532846659</c:v>
                </c:pt>
                <c:pt idx="19">
                  <c:v>38717128.134247564</c:v>
                </c:pt>
                <c:pt idx="20">
                  <c:v>40076865.235223196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DF-49EA-9ACD-4A97AD98F4C0}"/>
            </c:ext>
          </c:extLst>
        </c:ser>
        <c:ser>
          <c:idx val="8"/>
          <c:order val="8"/>
          <c:tx>
            <c:strRef>
              <c:f>'GoO Volumes per Country'!$C$75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Country'!$D$75:$X$75</c:f>
              <c:numCache>
                <c:formatCode>General</c:formatCode>
                <c:ptCount val="21"/>
                <c:pt idx="0">
                  <c:v>95697979.946252033</c:v>
                </c:pt>
                <c:pt idx="1">
                  <c:v>107183829.95229527</c:v>
                </c:pt>
                <c:pt idx="2">
                  <c:v>119579020.00907661</c:v>
                </c:pt>
                <c:pt idx="3">
                  <c:v>132945769.49665578</c:v>
                </c:pt>
                <c:pt idx="4">
                  <c:v>147350246.3829709</c:v>
                </c:pt>
                <c:pt idx="5">
                  <c:v>164528921.36009407</c:v>
                </c:pt>
                <c:pt idx="6">
                  <c:v>180452268.5489288</c:v>
                </c:pt>
                <c:pt idx="7">
                  <c:v>197556628.15324754</c:v>
                </c:pt>
                <c:pt idx="8">
                  <c:v>215920293.04662523</c:v>
                </c:pt>
                <c:pt idx="9">
                  <c:v>235626432.85895759</c:v>
                </c:pt>
                <c:pt idx="10">
                  <c:v>239223211.341481</c:v>
                </c:pt>
                <c:pt idx="11">
                  <c:v>246502742.64438286</c:v>
                </c:pt>
                <c:pt idx="12">
                  <c:v>253886966.12291422</c:v>
                </c:pt>
                <c:pt idx="13">
                  <c:v>261382486.33071634</c:v>
                </c:pt>
                <c:pt idx="14">
                  <c:v>268996306.54635984</c:v>
                </c:pt>
                <c:pt idx="15">
                  <c:v>276735852.13444489</c:v>
                </c:pt>
                <c:pt idx="16">
                  <c:v>284608995.24601519</c:v>
                </c:pt>
                <c:pt idx="17">
                  <c:v>292624080.93378794</c:v>
                </c:pt>
                <c:pt idx="18">
                  <c:v>300789954.76194</c:v>
                </c:pt>
                <c:pt idx="19">
                  <c:v>309115991.99462968</c:v>
                </c:pt>
                <c:pt idx="20">
                  <c:v>317612128.4520759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DF-49EA-9ACD-4A97AD98F4C0}"/>
            </c:ext>
          </c:extLst>
        </c:ser>
        <c:ser>
          <c:idx val="9"/>
          <c:order val="9"/>
          <c:tx>
            <c:strRef>
              <c:f>'GoO Volumes per Country'!$C$76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Country'!$D$76:$X$76</c:f>
              <c:numCache>
                <c:formatCode>General</c:formatCode>
                <c:ptCount val="21"/>
                <c:pt idx="0">
                  <c:v>17879915.358289648</c:v>
                </c:pt>
                <c:pt idx="1">
                  <c:v>20025896.141179796</c:v>
                </c:pt>
                <c:pt idx="2">
                  <c:v>22341775.213963188</c:v>
                </c:pt>
                <c:pt idx="3">
                  <c:v>24839177.453672025</c:v>
                </c:pt>
                <c:pt idx="4">
                  <c:v>27530465.479316887</c:v>
                </c:pt>
                <c:pt idx="5">
                  <c:v>53286802.304816484</c:v>
                </c:pt>
                <c:pt idx="6">
                  <c:v>58443976.172293141</c:v>
                </c:pt>
                <c:pt idx="7">
                  <c:v>63983650.420755535</c:v>
                </c:pt>
                <c:pt idx="8">
                  <c:v>69931182.153633401</c:v>
                </c:pt>
                <c:pt idx="9">
                  <c:v>76313507.933747083</c:v>
                </c:pt>
                <c:pt idx="10">
                  <c:v>83159238.336488172</c:v>
                </c:pt>
                <c:pt idx="11">
                  <c:v>89600494.857637644</c:v>
                </c:pt>
                <c:pt idx="12">
                  <c:v>96477978.935060918</c:v>
                </c:pt>
                <c:pt idx="13">
                  <c:v>100674181.87581778</c:v>
                </c:pt>
                <c:pt idx="14">
                  <c:v>105645726.45585403</c:v>
                </c:pt>
                <c:pt idx="15">
                  <c:v>110866598.75427651</c:v>
                </c:pt>
                <c:pt idx="16">
                  <c:v>116352410.14228359</c:v>
                </c:pt>
                <c:pt idx="17">
                  <c:v>122119709.80889851</c:v>
                </c:pt>
                <c:pt idx="18">
                  <c:v>128186039.51432177</c:v>
                </c:pt>
                <c:pt idx="19">
                  <c:v>134569991.47407812</c:v>
                </c:pt>
                <c:pt idx="20">
                  <c:v>141291269.55014753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DF-49EA-9ACD-4A97AD98F4C0}"/>
            </c:ext>
          </c:extLst>
        </c:ser>
        <c:ser>
          <c:idx val="10"/>
          <c:order val="10"/>
          <c:tx>
            <c:strRef>
              <c:f>'GoO Volumes per Country'!$C$77</c:f>
              <c:strCache>
                <c:ptCount val="1"/>
                <c:pt idx="0">
                  <c:v>GR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Country'!$D$77:$X$77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2559885.1664448739</c:v>
                </c:pt>
                <c:pt idx="6">
                  <c:v>2807634.5586604672</c:v>
                </c:pt>
                <c:pt idx="7">
                  <c:v>3073759.1771815051</c:v>
                </c:pt>
                <c:pt idx="8">
                  <c:v>3359477.1711579938</c:v>
                </c:pt>
                <c:pt idx="9">
                  <c:v>3666082.5665891757</c:v>
                </c:pt>
                <c:pt idx="10">
                  <c:v>3994949.8086356018</c:v>
                </c:pt>
                <c:pt idx="11">
                  <c:v>4304386.2226924142</c:v>
                </c:pt>
                <c:pt idx="12">
                  <c:v>4634778.9036333244</c:v>
                </c:pt>
                <c:pt idx="13">
                  <c:v>4987449.8871115986</c:v>
                </c:pt>
                <c:pt idx="14">
                  <c:v>5363801.0216786005</c:v>
                </c:pt>
                <c:pt idx="15">
                  <c:v>5765318.644984547</c:v>
                </c:pt>
                <c:pt idx="16">
                  <c:v>6193578.5280668875</c:v>
                </c:pt>
                <c:pt idx="17">
                  <c:v>6650251.1028449927</c:v>
                </c:pt>
                <c:pt idx="18">
                  <c:v>7137106.9887807313</c:v>
                </c:pt>
                <c:pt idx="19">
                  <c:v>7656022.8355529439</c:v>
                </c:pt>
                <c:pt idx="20">
                  <c:v>8208987.499530429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DF-49EA-9ACD-4A97AD98F4C0}"/>
            </c:ext>
          </c:extLst>
        </c:ser>
        <c:ser>
          <c:idx val="11"/>
          <c:order val="11"/>
          <c:tx>
            <c:strRef>
              <c:f>'GoO Volumes per Country'!$C$78</c:f>
              <c:strCache>
                <c:ptCount val="1"/>
                <c:pt idx="0">
                  <c:v>IC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Country'!$D$78:$X$78</c:f>
              <c:numCache>
                <c:formatCode>General</c:formatCode>
                <c:ptCount val="21"/>
                <c:pt idx="0">
                  <c:v>21827.55331071949</c:v>
                </c:pt>
                <c:pt idx="1">
                  <c:v>23163.530269126441</c:v>
                </c:pt>
                <c:pt idx="2">
                  <c:v>24499.497440995339</c:v>
                </c:pt>
                <c:pt idx="3">
                  <c:v>25941.041523578391</c:v>
                </c:pt>
                <c:pt idx="4">
                  <c:v>27382.58560616144</c:v>
                </c:pt>
                <c:pt idx="5">
                  <c:v>28825.705888467652</c:v>
                </c:pt>
                <c:pt idx="6">
                  <c:v>30110.081781997011</c:v>
                </c:pt>
                <c:pt idx="7">
                  <c:v>31394.468989716166</c:v>
                </c:pt>
                <c:pt idx="8">
                  <c:v>32678.868261676766</c:v>
                </c:pt>
                <c:pt idx="9">
                  <c:v>33963.280394650443</c:v>
                </c:pt>
                <c:pt idx="10">
                  <c:v>35247.706234925128</c:v>
                </c:pt>
                <c:pt idx="11">
                  <c:v>36169.539702450282</c:v>
                </c:pt>
                <c:pt idx="12">
                  <c:v>37091.386073390895</c:v>
                </c:pt>
                <c:pt idx="13">
                  <c:v>38013.24616176499</c:v>
                </c:pt>
                <c:pt idx="14">
                  <c:v>38935.120830733467</c:v>
                </c:pt>
                <c:pt idx="15">
                  <c:v>39857.010995480276</c:v>
                </c:pt>
                <c:pt idx="16">
                  <c:v>40778.917626255505</c:v>
                </c:pt>
                <c:pt idx="17">
                  <c:v>41700.841751595493</c:v>
                </c:pt>
                <c:pt idx="18">
                  <c:v>42622.784461725074</c:v>
                </c:pt>
                <c:pt idx="19">
                  <c:v>43544.746912154551</c:v>
                </c:pt>
                <c:pt idx="20">
                  <c:v>44466.730327484118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DF-49EA-9ACD-4A97AD98F4C0}"/>
            </c:ext>
          </c:extLst>
        </c:ser>
        <c:ser>
          <c:idx val="12"/>
          <c:order val="12"/>
          <c:tx>
            <c:strRef>
              <c:f>'GoO Volumes per Country'!$C$79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Country'!$D$79:$X$79</c:f>
              <c:numCache>
                <c:formatCode>General</c:formatCode>
                <c:ptCount val="21"/>
                <c:pt idx="0">
                  <c:v>2468881.5077702417</c:v>
                </c:pt>
                <c:pt idx="1">
                  <c:v>2765201.2701818403</c:v>
                </c:pt>
                <c:pt idx="2">
                  <c:v>3084980.8050651634</c:v>
                </c:pt>
                <c:pt idx="3">
                  <c:v>3429825.2902613645</c:v>
                </c:pt>
                <c:pt idx="4">
                  <c:v>3801441.7719645309</c:v>
                </c:pt>
                <c:pt idx="5">
                  <c:v>4247838.1372424625</c:v>
                </c:pt>
                <c:pt idx="6">
                  <c:v>4658950.0615299009</c:v>
                </c:pt>
                <c:pt idx="7">
                  <c:v>5100553.5829029791</c:v>
                </c:pt>
                <c:pt idx="8">
                  <c:v>5574670.0812595487</c:v>
                </c:pt>
                <c:pt idx="9">
                  <c:v>6083446.8454945125</c:v>
                </c:pt>
                <c:pt idx="10">
                  <c:v>6435451.5152780777</c:v>
                </c:pt>
                <c:pt idx="11">
                  <c:v>6834665.859719215</c:v>
                </c:pt>
                <c:pt idx="12">
                  <c:v>7257490.6502355635</c:v>
                </c:pt>
                <c:pt idx="13">
                  <c:v>7705415.3625850566</c:v>
                </c:pt>
                <c:pt idx="14">
                  <c:v>8180019.3939862549</c:v>
                </c:pt>
                <c:pt idx="15">
                  <c:v>8682977.3315749951</c:v>
                </c:pt>
                <c:pt idx="16">
                  <c:v>9216064.5229030605</c:v>
                </c:pt>
                <c:pt idx="17">
                  <c:v>9781162.9655119386</c:v>
                </c:pt>
                <c:pt idx="18">
                  <c:v>10380267.533562902</c:v>
                </c:pt>
                <c:pt idx="19">
                  <c:v>11015492.5605052</c:v>
                </c:pt>
                <c:pt idx="20">
                  <c:v>11689078.797819354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DF-49EA-9ACD-4A97AD98F4C0}"/>
            </c:ext>
          </c:extLst>
        </c:ser>
        <c:ser>
          <c:idx val="13"/>
          <c:order val="13"/>
          <c:tx>
            <c:strRef>
              <c:f>'GoO Volumes per Country'!$C$80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Country'!$D$80:$X$80</c:f>
              <c:numCache>
                <c:formatCode>General</c:formatCode>
                <c:ptCount val="21"/>
                <c:pt idx="0">
                  <c:v>40509721.406915605</c:v>
                </c:pt>
                <c:pt idx="1">
                  <c:v>45371773.710712932</c:v>
                </c:pt>
                <c:pt idx="2">
                  <c:v>50618756.94137273</c:v>
                </c:pt>
                <c:pt idx="3">
                  <c:v>56277009.060821831</c:v>
                </c:pt>
                <c:pt idx="4">
                  <c:v>62374539.499862365</c:v>
                </c:pt>
                <c:pt idx="5">
                  <c:v>72132691.867987141</c:v>
                </c:pt>
                <c:pt idx="6">
                  <c:v>79113798.209560782</c:v>
                </c:pt>
                <c:pt idx="7">
                  <c:v>86612683.45562169</c:v>
                </c:pt>
                <c:pt idx="8">
                  <c:v>94663672.730764866</c:v>
                </c:pt>
                <c:pt idx="9">
                  <c:v>103303229.22478327</c:v>
                </c:pt>
                <c:pt idx="10">
                  <c:v>105141791.28117999</c:v>
                </c:pt>
                <c:pt idx="11">
                  <c:v>108521374.3691186</c:v>
                </c:pt>
                <c:pt idx="12">
                  <c:v>111965387.80960268</c:v>
                </c:pt>
                <c:pt idx="13">
                  <c:v>115477896.22080421</c:v>
                </c:pt>
                <c:pt idx="14">
                  <c:v>119063209.60683434</c:v>
                </c:pt>
                <c:pt idx="15">
                  <c:v>122725897.73478512</c:v>
                </c:pt>
                <c:pt idx="16">
                  <c:v>126470805.33602202</c:v>
                </c:pt>
                <c:pt idx="17">
                  <c:v>130303068.17819212</c:v>
                </c:pt>
                <c:pt idx="18">
                  <c:v>134228130.05702406</c:v>
                </c:pt>
                <c:pt idx="19">
                  <c:v>138251760.75971702</c:v>
                </c:pt>
                <c:pt idx="20">
                  <c:v>142380075.05459759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DF-49EA-9ACD-4A97AD98F4C0}"/>
            </c:ext>
          </c:extLst>
        </c:ser>
        <c:ser>
          <c:idx val="14"/>
          <c:order val="14"/>
          <c:tx>
            <c:strRef>
              <c:f>'GoO Volumes per Country'!$C$81</c:f>
              <c:strCache>
                <c:ptCount val="1"/>
                <c:pt idx="0">
                  <c:v>LI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Country'!$D$81:$X$81</c:f>
              <c:numCache>
                <c:formatCode>General</c:formatCode>
                <c:ptCount val="21"/>
                <c:pt idx="0">
                  <c:v>103494.16910427655</c:v>
                </c:pt>
                <c:pt idx="1">
                  <c:v>115915.73227101596</c:v>
                </c:pt>
                <c:pt idx="2">
                  <c:v>129320.71633166965</c:v>
                </c:pt>
                <c:pt idx="3">
                  <c:v>143776.40946771036</c:v>
                </c:pt>
                <c:pt idx="4">
                  <c:v>159354.37012652686</c:v>
                </c:pt>
                <c:pt idx="5">
                  <c:v>289174.31958040479</c:v>
                </c:pt>
                <c:pt idx="6">
                  <c:v>317161.02885139087</c:v>
                </c:pt>
                <c:pt idx="7">
                  <c:v>347223.47325052426</c:v>
                </c:pt>
                <c:pt idx="8">
                  <c:v>379499.25951744226</c:v>
                </c:pt>
                <c:pt idx="9">
                  <c:v>414134.56572792714</c:v>
                </c:pt>
                <c:pt idx="10">
                  <c:v>451284.65441066632</c:v>
                </c:pt>
                <c:pt idx="11">
                  <c:v>486239.76320273365</c:v>
                </c:pt>
                <c:pt idx="12">
                  <c:v>523562.17123798258</c:v>
                </c:pt>
                <c:pt idx="13">
                  <c:v>563401.22066874779</c:v>
                </c:pt>
                <c:pt idx="14">
                  <c:v>605915.2696144951</c:v>
                </c:pt>
                <c:pt idx="15">
                  <c:v>651272.22040314518</c:v>
                </c:pt>
                <c:pt idx="16">
                  <c:v>699650.07809662423</c:v>
                </c:pt>
                <c:pt idx="17">
                  <c:v>751237.54100844334</c:v>
                </c:pt>
                <c:pt idx="18">
                  <c:v>806234.62501620268</c:v>
                </c:pt>
                <c:pt idx="19">
                  <c:v>864853.32357221725</c:v>
                </c:pt>
                <c:pt idx="20">
                  <c:v>927318.30542129162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DF-49EA-9ACD-4A97AD98F4C0}"/>
            </c:ext>
          </c:extLst>
        </c:ser>
        <c:ser>
          <c:idx val="15"/>
          <c:order val="15"/>
          <c:tx>
            <c:strRef>
              <c:f>'GoO Volumes per Country'!$C$82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Country'!$D$82:$X$82</c:f>
              <c:numCache>
                <c:formatCode>General</c:formatCode>
                <c:ptCount val="21"/>
                <c:pt idx="0">
                  <c:v>58310.704765221977</c:v>
                </c:pt>
                <c:pt idx="1">
                  <c:v>65309.264286083009</c:v>
                </c:pt>
                <c:pt idx="2">
                  <c:v>72861.902997117097</c:v>
                </c:pt>
                <c:pt idx="3">
                  <c:v>81006.532418539457</c:v>
                </c:pt>
                <c:pt idx="4">
                  <c:v>89783.470024611219</c:v>
                </c:pt>
                <c:pt idx="5">
                  <c:v>129277.67476032121</c:v>
                </c:pt>
                <c:pt idx="6">
                  <c:v>141789.35527191038</c:v>
                </c:pt>
                <c:pt idx="7">
                  <c:v>155229.00964775775</c:v>
                </c:pt>
                <c:pt idx="8">
                  <c:v>169658.15607300925</c:v>
                </c:pt>
                <c:pt idx="9">
                  <c:v>185142.14461666808</c:v>
                </c:pt>
                <c:pt idx="10">
                  <c:v>201750.38662450944</c:v>
                </c:pt>
                <c:pt idx="11">
                  <c:v>217377.34545055439</c:v>
                </c:pt>
                <c:pt idx="12">
                  <c:v>234062.62419264231</c:v>
                </c:pt>
                <c:pt idx="13">
                  <c:v>251872.98744531319</c:v>
                </c:pt>
                <c:pt idx="14">
                  <c:v>270879.23046276905</c:v>
                </c:pt>
                <c:pt idx="15">
                  <c:v>291156.41531335749</c:v>
                </c:pt>
                <c:pt idx="16">
                  <c:v>312784.12057284842</c:v>
                </c:pt>
                <c:pt idx="17">
                  <c:v>335846.7053200042</c:v>
                </c:pt>
                <c:pt idx="18">
                  <c:v>360433.58824044373</c:v>
                </c:pt>
                <c:pt idx="19">
                  <c:v>386639.54268962692</c:v>
                </c:pt>
                <c:pt idx="20">
                  <c:v>414565.00861312752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DF-49EA-9ACD-4A97AD98F4C0}"/>
            </c:ext>
          </c:extLst>
        </c:ser>
        <c:ser>
          <c:idx val="16"/>
          <c:order val="16"/>
          <c:tx>
            <c:strRef>
              <c:f>'GoO Volumes per Country'!$C$83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Country'!$D$83:$X$83</c:f>
              <c:numCache>
                <c:formatCode>General</c:formatCode>
                <c:ptCount val="21"/>
                <c:pt idx="0">
                  <c:v>4686748.0771661354</c:v>
                </c:pt>
                <c:pt idx="1">
                  <c:v>5249260.3210052941</c:v>
                </c:pt>
                <c:pt idx="2">
                  <c:v>5856306.9190354664</c:v>
                </c:pt>
                <c:pt idx="3">
                  <c:v>6510935.02606613</c:v>
                </c:pt>
                <c:pt idx="4">
                  <c:v>7216385.1765022948</c:v>
                </c:pt>
                <c:pt idx="5">
                  <c:v>8561963.9499533027</c:v>
                </c:pt>
                <c:pt idx="6">
                  <c:v>9390603.2157211024</c:v>
                </c:pt>
                <c:pt idx="7">
                  <c:v>10280701.498190787</c:v>
                </c:pt>
                <c:pt idx="8">
                  <c:v>11236333.100868151</c:v>
                </c:pt>
                <c:pt idx="9">
                  <c:v>12261826.110067751</c:v>
                </c:pt>
                <c:pt idx="10">
                  <c:v>13326457.460507989</c:v>
                </c:pt>
                <c:pt idx="11">
                  <c:v>14336029.795765739</c:v>
                </c:pt>
                <c:pt idx="12">
                  <c:v>15413192.470516238</c:v>
                </c:pt>
                <c:pt idx="13">
                  <c:v>16562209.452150211</c:v>
                </c:pt>
                <c:pt idx="14">
                  <c:v>17787602.1289488</c:v>
                </c:pt>
                <c:pt idx="15">
                  <c:v>19094164.392253954</c:v>
                </c:pt>
                <c:pt idx="16">
                  <c:v>20486978.583304062</c:v>
                </c:pt>
                <c:pt idx="17">
                  <c:v>21971432.353494894</c:v>
                </c:pt>
                <c:pt idx="18">
                  <c:v>23553236.489542544</c:v>
                </c:pt>
                <c:pt idx="19">
                  <c:v>25238443.757886916</c:v>
                </c:pt>
                <c:pt idx="20">
                  <c:v>27033468.825697169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DF-49EA-9ACD-4A97AD98F4C0}"/>
            </c:ext>
          </c:extLst>
        </c:ser>
        <c:ser>
          <c:idx val="17"/>
          <c:order val="17"/>
          <c:tx>
            <c:strRef>
              <c:f>'GoO Volumes per Country'!$C$84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Country'!$D$84:$X$84</c:f>
              <c:numCache>
                <c:formatCode>General</c:formatCode>
                <c:ptCount val="21"/>
                <c:pt idx="0">
                  <c:v>37355201.398413725</c:v>
                </c:pt>
                <c:pt idx="1">
                  <c:v>41838642.328396648</c:v>
                </c:pt>
                <c:pt idx="2">
                  <c:v>46677039.347881898</c:v>
                </c:pt>
                <c:pt idx="3">
                  <c:v>51894679.463494651</c:v>
                </c:pt>
                <c:pt idx="4">
                  <c:v>57517390.992299035</c:v>
                </c:pt>
                <c:pt idx="5">
                  <c:v>63572636.975325018</c:v>
                </c:pt>
                <c:pt idx="6">
                  <c:v>69725288.812459037</c:v>
                </c:pt>
                <c:pt idx="7">
                  <c:v>76334274.240868211</c:v>
                </c:pt>
                <c:pt idx="8">
                  <c:v>83429844.990087226</c:v>
                </c:pt>
                <c:pt idx="9">
                  <c:v>91044137.128625795</c:v>
                </c:pt>
                <c:pt idx="10">
                  <c:v>91895237.959065437</c:v>
                </c:pt>
                <c:pt idx="11">
                  <c:v>94320776.081975177</c:v>
                </c:pt>
                <c:pt idx="12">
                  <c:v>96748617.725543797</c:v>
                </c:pt>
                <c:pt idx="13">
                  <c:v>99178908.208422661</c:v>
                </c:pt>
                <c:pt idx="14">
                  <c:v>101611801.62232573</c:v>
                </c:pt>
                <c:pt idx="15">
                  <c:v>104047461.34604295</c:v>
                </c:pt>
                <c:pt idx="16">
                  <c:v>106486060.58891229</c:v>
                </c:pt>
                <c:pt idx="17">
                  <c:v>108927782.96543132</c:v>
                </c:pt>
                <c:pt idx="18">
                  <c:v>111372823.10275257</c:v>
                </c:pt>
                <c:pt idx="19">
                  <c:v>113821387.28290553</c:v>
                </c:pt>
                <c:pt idx="20">
                  <c:v>116273694.12172478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DF-49EA-9ACD-4A97AD98F4C0}"/>
            </c:ext>
          </c:extLst>
        </c:ser>
        <c:ser>
          <c:idx val="18"/>
          <c:order val="18"/>
          <c:tx>
            <c:strRef>
              <c:f>'GoO Volumes per Country'!$C$85</c:f>
              <c:strCache>
                <c:ptCount val="1"/>
                <c:pt idx="0">
                  <c:v>PO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Country'!$D$85:$X$85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2964813.618999525</c:v>
                </c:pt>
                <c:pt idx="6">
                  <c:v>3251752.5730463462</c:v>
                </c:pt>
                <c:pt idx="7">
                  <c:v>3559973.3884503362</c:v>
                </c:pt>
                <c:pt idx="8">
                  <c:v>3890886.9039621176</c:v>
                </c:pt>
                <c:pt idx="9">
                  <c:v>4245991.83755395</c:v>
                </c:pt>
                <c:pt idx="10">
                  <c:v>4626880.0472450592</c:v>
                </c:pt>
                <c:pt idx="11">
                  <c:v>4985263.8164217658</c:v>
                </c:pt>
                <c:pt idx="12">
                  <c:v>5367918.7623980157</c:v>
                </c:pt>
                <c:pt idx="13">
                  <c:v>5776376.0434308425</c:v>
                </c:pt>
                <c:pt idx="14">
                  <c:v>6212259.2556609614</c:v>
                </c:pt>
                <c:pt idx="15">
                  <c:v>6677289.8490055017</c:v>
                </c:pt>
                <c:pt idx="16">
                  <c:v>7173292.8535453584</c:v>
                </c:pt>
                <c:pt idx="17">
                  <c:v>7702202.9339166759</c:v>
                </c:pt>
                <c:pt idx="18">
                  <c:v>8266070.7901912751</c:v>
                </c:pt>
                <c:pt idx="19">
                  <c:v>8867069.9247585274</c:v>
                </c:pt>
                <c:pt idx="20">
                  <c:v>9507503.7958070319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DF-49EA-9ACD-4A97AD98F4C0}"/>
            </c:ext>
          </c:extLst>
        </c:ser>
        <c:ser>
          <c:idx val="19"/>
          <c:order val="19"/>
          <c:tx>
            <c:strRef>
              <c:f>'GoO Volumes per Country'!$C$86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Country'!$D$86:$X$86</c:f>
              <c:numCache>
                <c:formatCode>General</c:formatCode>
                <c:ptCount val="21"/>
                <c:pt idx="0">
                  <c:v>7218.952326297268</c:v>
                </c:pt>
                <c:pt idx="1">
                  <c:v>8085.3844460472947</c:v>
                </c:pt>
                <c:pt idx="2">
                  <c:v>9020.4123969565935</c:v>
                </c:pt>
                <c:pt idx="3">
                  <c:v>10028.729681841689</c:v>
                </c:pt>
                <c:pt idx="4">
                  <c:v>11115.327664222879</c:v>
                </c:pt>
                <c:pt idx="5">
                  <c:v>1885494.8390137935</c:v>
                </c:pt>
                <c:pt idx="6">
                  <c:v>2067975.7590622739</c:v>
                </c:pt>
                <c:pt idx="7">
                  <c:v>2263991.034018056</c:v>
                </c:pt>
                <c:pt idx="8">
                  <c:v>2474437.897071776</c:v>
                </c:pt>
                <c:pt idx="9">
                  <c:v>2700269.4688458052</c:v>
                </c:pt>
                <c:pt idx="10">
                  <c:v>2942498.1030545756</c:v>
                </c:pt>
                <c:pt idx="11">
                  <c:v>3170414.8742265175</c:v>
                </c:pt>
                <c:pt idx="12">
                  <c:v>3413767.0772580123</c:v>
                </c:pt>
                <c:pt idx="13">
                  <c:v>3673528.4634070974</c:v>
                </c:pt>
                <c:pt idx="14">
                  <c:v>3950731.5704779485</c:v>
                </c:pt>
                <c:pt idx="15">
                  <c:v>4246471.167097359</c:v>
                </c:pt>
                <c:pt idx="16">
                  <c:v>4561907.894452529</c:v>
                </c:pt>
                <c:pt idx="17">
                  <c:v>4898272.1166254617</c:v>
                </c:pt>
                <c:pt idx="18">
                  <c:v>5256867.9912795527</c:v>
                </c:pt>
                <c:pt idx="19">
                  <c:v>5639077.7731075045</c:v>
                </c:pt>
                <c:pt idx="20">
                  <c:v>6046366.3631400373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DDF-49EA-9ACD-4A97AD98F4C0}"/>
            </c:ext>
          </c:extLst>
        </c:ser>
        <c:ser>
          <c:idx val="20"/>
          <c:order val="20"/>
          <c:tx>
            <c:strRef>
              <c:f>'GoO Volumes per Country'!$C$87</c:f>
              <c:strCache>
                <c:ptCount val="1"/>
                <c:pt idx="0">
                  <c:v>SK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Country'!$D$87:$X$87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1325846.7266782902</c:v>
                </c:pt>
                <c:pt idx="6">
                  <c:v>1454164.0922426824</c:v>
                </c:pt>
                <c:pt idx="7">
                  <c:v>1591998.5775468207</c:v>
                </c:pt>
                <c:pt idx="8">
                  <c:v>1739981.1011507686</c:v>
                </c:pt>
                <c:pt idx="9">
                  <c:v>1898781.8806712404</c:v>
                </c:pt>
                <c:pt idx="10">
                  <c:v>2069112.7853908821</c:v>
                </c:pt>
                <c:pt idx="11">
                  <c:v>2229379.8403627556</c:v>
                </c:pt>
                <c:pt idx="12">
                  <c:v>2400500.8188683386</c:v>
                </c:pt>
                <c:pt idx="13">
                  <c:v>2583160.4456235711</c:v>
                </c:pt>
                <c:pt idx="14">
                  <c:v>2778084.783007158</c:v>
                </c:pt>
                <c:pt idx="15">
                  <c:v>2986043.6530150408</c:v>
                </c:pt>
                <c:pt idx="16">
                  <c:v>3207853.1980661983</c:v>
                </c:pt>
                <c:pt idx="17">
                  <c:v>3444378.5884899343</c:v>
                </c:pt>
                <c:pt idx="18">
                  <c:v>3696536.8849608726</c:v>
                </c:pt>
                <c:pt idx="19">
                  <c:v>3965300.064607685</c:v>
                </c:pt>
                <c:pt idx="20">
                  <c:v>4251698.2200067835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DDF-49EA-9ACD-4A97AD98F4C0}"/>
            </c:ext>
          </c:extLst>
        </c:ser>
        <c:ser>
          <c:idx val="21"/>
          <c:order val="21"/>
          <c:tx>
            <c:strRef>
              <c:f>'GoO Volumes per Country'!$C$88</c:f>
              <c:strCache>
                <c:ptCount val="1"/>
                <c:pt idx="0">
                  <c:v>SL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Country'!$D$88:$X$88</c:f>
              <c:numCache>
                <c:formatCode>General</c:formatCode>
                <c:ptCount val="21"/>
                <c:pt idx="0">
                  <c:v>3629826.2383811404</c:v>
                </c:pt>
                <c:pt idx="1">
                  <c:v>4065484.7522333874</c:v>
                </c:pt>
                <c:pt idx="2">
                  <c:v>4535634.5518748965</c:v>
                </c:pt>
                <c:pt idx="3">
                  <c:v>5042635.6195999878</c:v>
                </c:pt>
                <c:pt idx="4">
                  <c:v>5588997.7077178862</c:v>
                </c:pt>
                <c:pt idx="5">
                  <c:v>6243468.7796122208</c:v>
                </c:pt>
                <c:pt idx="6">
                  <c:v>6847720.7264345642</c:v>
                </c:pt>
                <c:pt idx="7">
                  <c:v>7496789.1959901135</c:v>
                </c:pt>
                <c:pt idx="8">
                  <c:v>8193645.2106851246</c:v>
                </c:pt>
                <c:pt idx="9">
                  <c:v>8941444.8538596705</c:v>
                </c:pt>
                <c:pt idx="10">
                  <c:v>9029714.8709858134</c:v>
                </c:pt>
                <c:pt idx="11">
                  <c:v>9271293.587389173</c:v>
                </c:pt>
                <c:pt idx="12">
                  <c:v>9513430.2148322724</c:v>
                </c:pt>
                <c:pt idx="13">
                  <c:v>9756159.949387487</c:v>
                </c:pt>
                <c:pt idx="14">
                  <c:v>9999520.1119568162</c:v>
                </c:pt>
                <c:pt idx="15">
                  <c:v>10243550.272764701</c:v>
                </c:pt>
                <c:pt idx="16">
                  <c:v>10488292.382987939</c:v>
                </c:pt>
                <c:pt idx="17">
                  <c:v>10733790.913925495</c:v>
                </c:pt>
                <c:pt idx="18">
                  <c:v>10980093.004132645</c:v>
                </c:pt>
                <c:pt idx="19">
                  <c:v>11227248.614968505</c:v>
                </c:pt>
                <c:pt idx="20">
                  <c:v>11475310.695029626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DDF-49EA-9ACD-4A97AD98F4C0}"/>
            </c:ext>
          </c:extLst>
        </c:ser>
        <c:ser>
          <c:idx val="22"/>
          <c:order val="22"/>
          <c:tx>
            <c:strRef>
              <c:f>'GoO Volumes per Country'!$C$89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Country'!$D$89:$X$89</c:f>
              <c:numCache>
                <c:formatCode>General</c:formatCode>
                <c:ptCount val="21"/>
                <c:pt idx="0">
                  <c:v>28119239.70470247</c:v>
                </c:pt>
                <c:pt idx="1">
                  <c:v>31494163.289438348</c:v>
                </c:pt>
                <c:pt idx="2">
                  <c:v>35136281.133386061</c:v>
                </c:pt>
                <c:pt idx="3">
                  <c:v>39063875.353504993</c:v>
                </c:pt>
                <c:pt idx="4">
                  <c:v>43296388.292802349</c:v>
                </c:pt>
                <c:pt idx="5">
                  <c:v>49029765.545864061</c:v>
                </c:pt>
                <c:pt idx="6">
                  <c:v>53774937.23312787</c:v>
                </c:pt>
                <c:pt idx="7">
                  <c:v>58872051.675253347</c:v>
                </c:pt>
                <c:pt idx="8">
                  <c:v>64344440.218508527</c:v>
                </c:pt>
                <c:pt idx="9">
                  <c:v>70216887.486901224</c:v>
                </c:pt>
                <c:pt idx="10">
                  <c:v>72154683.948924303</c:v>
                </c:pt>
                <c:pt idx="11">
                  <c:v>74946471.86341387</c:v>
                </c:pt>
                <c:pt idx="12">
                  <c:v>77830785.625986174</c:v>
                </c:pt>
                <c:pt idx="13">
                  <c:v>80813462.271962747</c:v>
                </c:pt>
                <c:pt idx="14">
                  <c:v>83900691.225577518</c:v>
                </c:pt>
                <c:pt idx="15">
                  <c:v>87099034.94627896</c:v>
                </c:pt>
                <c:pt idx="16">
                  <c:v>90415450.758691475</c:v>
                </c:pt>
                <c:pt idx="17">
                  <c:v>93857313.932983875</c:v>
                </c:pt>
                <c:pt idx="18">
                  <c:v>97432442.086113095</c:v>
                </c:pt>
                <c:pt idx="19">
                  <c:v>101149120.97832654</c:v>
                </c:pt>
                <c:pt idx="20">
                  <c:v>105016131.78344965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DDF-49EA-9ACD-4A97AD98F4C0}"/>
            </c:ext>
          </c:extLst>
        </c:ser>
        <c:ser>
          <c:idx val="23"/>
          <c:order val="23"/>
          <c:tx>
            <c:strRef>
              <c:f>'GoO Volumes per Country'!$C$90</c:f>
              <c:strCache>
                <c:ptCount val="1"/>
                <c:pt idx="0">
                  <c:v>SW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Country'!$D$90:$X$90</c:f>
              <c:numCache>
                <c:formatCode>General</c:formatCode>
                <c:ptCount val="21"/>
                <c:pt idx="0">
                  <c:v>25269153.835407551</c:v>
                </c:pt>
                <c:pt idx="1">
                  <c:v>28302004.7994105</c:v>
                </c:pt>
                <c:pt idx="2">
                  <c:v>31574967.975225192</c:v>
                </c:pt>
                <c:pt idx="3">
                  <c:v>35104472.456622772</c:v>
                </c:pt>
                <c:pt idx="4">
                  <c:v>38907989.966222167</c:v>
                </c:pt>
                <c:pt idx="5">
                  <c:v>43004098.045639843</c:v>
                </c:pt>
                <c:pt idx="6">
                  <c:v>47166096.909199588</c:v>
                </c:pt>
                <c:pt idx="7">
                  <c:v>51636785.414001226</c:v>
                </c:pt>
                <c:pt idx="8">
                  <c:v>56436627.527010053</c:v>
                </c:pt>
                <c:pt idx="9">
                  <c:v>61587361.887784787</c:v>
                </c:pt>
                <c:pt idx="10">
                  <c:v>67112078.115819409</c:v>
                </c:pt>
                <c:pt idx="11">
                  <c:v>72310371.407807559</c:v>
                </c:pt>
                <c:pt idx="12">
                  <c:v>77860713.833705142</c:v>
                </c:pt>
                <c:pt idx="13">
                  <c:v>83785314.57367298</c:v>
                </c:pt>
                <c:pt idx="14">
                  <c:v>90107723.603053182</c:v>
                </c:pt>
                <c:pt idx="15">
                  <c:v>90092239.482107997</c:v>
                </c:pt>
                <c:pt idx="16">
                  <c:v>92641395.235391989</c:v>
                </c:pt>
                <c:pt idx="17">
                  <c:v>95235414.922613025</c:v>
                </c:pt>
                <c:pt idx="18">
                  <c:v>97877094.370207265</c:v>
                </c:pt>
                <c:pt idx="19">
                  <c:v>100569396.82741961</c:v>
                </c:pt>
                <c:pt idx="20">
                  <c:v>103315462.71901852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DDF-49EA-9ACD-4A97AD98F4C0}"/>
            </c:ext>
          </c:extLst>
        </c:ser>
        <c:ser>
          <c:idx val="24"/>
          <c:order val="24"/>
          <c:tx>
            <c:strRef>
              <c:f>'GoO Volumes per Country'!$C$91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Country'!$D$91:$X$91</c:f>
              <c:numCache>
                <c:formatCode>General</c:formatCode>
                <c:ptCount val="21"/>
                <c:pt idx="0">
                  <c:v>15457481.895427624</c:v>
                </c:pt>
                <c:pt idx="1">
                  <c:v>17312717.696870074</c:v>
                </c:pt>
                <c:pt idx="2">
                  <c:v>19314833.373718262</c:v>
                </c:pt>
                <c:pt idx="3">
                  <c:v>21473878.824009005</c:v>
                </c:pt>
                <c:pt idx="4">
                  <c:v>23800541.735894598</c:v>
                </c:pt>
                <c:pt idx="5">
                  <c:v>26353835.742735937</c:v>
                </c:pt>
                <c:pt idx="6">
                  <c:v>28904398.116938084</c:v>
                </c:pt>
                <c:pt idx="7">
                  <c:v>31644132.139203604</c:v>
                </c:pt>
                <c:pt idx="8">
                  <c:v>34585578.568403281</c:v>
                </c:pt>
                <c:pt idx="9">
                  <c:v>37742059.310174964</c:v>
                </c:pt>
                <c:pt idx="10">
                  <c:v>38127338.392795019</c:v>
                </c:pt>
                <c:pt idx="11">
                  <c:v>39156169.581011578</c:v>
                </c:pt>
                <c:pt idx="12">
                  <c:v>40188254.381905355</c:v>
                </c:pt>
                <c:pt idx="13">
                  <c:v>41223798.051115967</c:v>
                </c:pt>
                <c:pt idx="14">
                  <c:v>42263018.235815205</c:v>
                </c:pt>
                <c:pt idx="15">
                  <c:v>43306145.700721323</c:v>
                </c:pt>
                <c:pt idx="16">
                  <c:v>44353425.095735423</c:v>
                </c:pt>
                <c:pt idx="17">
                  <c:v>45405115.767548442</c:v>
                </c:pt>
                <c:pt idx="18">
                  <c:v>46461492.617695078</c:v>
                </c:pt>
                <c:pt idx="19">
                  <c:v>47522847.009671614</c:v>
                </c:pt>
                <c:pt idx="20">
                  <c:v>48589487.727877766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DDF-49EA-9ACD-4A97AD98F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3247935"/>
        <c:axId val="1363249183"/>
      </c:barChart>
      <c:catAx>
        <c:axId val="13632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9183"/>
        <c:crosses val="autoZero"/>
        <c:auto val="1"/>
        <c:lblAlgn val="ctr"/>
        <c:lblOffset val="100"/>
        <c:noMultiLvlLbl val="0"/>
      </c:catAx>
      <c:valAx>
        <c:axId val="13632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793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'GoO Volumes per Country'!$C$97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Country'!$D$97:$X$97</c:f>
              <c:numCache>
                <c:formatCode>General</c:formatCode>
                <c:ptCount val="21"/>
                <c:pt idx="0">
                  <c:v>6871520.3345910683</c:v>
                </c:pt>
                <c:pt idx="1">
                  <c:v>7811000.8396550566</c:v>
                </c:pt>
                <c:pt idx="2">
                  <c:v>8827250.5943889562</c:v>
                </c:pt>
                <c:pt idx="3">
                  <c:v>9925597.8224971257</c:v>
                </c:pt>
                <c:pt idx="4">
                  <c:v>11111711.646930087</c:v>
                </c:pt>
                <c:pt idx="5">
                  <c:v>13527681.564199515</c:v>
                </c:pt>
                <c:pt idx="6">
                  <c:v>15179274.207805751</c:v>
                </c:pt>
                <c:pt idx="7">
                  <c:v>16962206.911862161</c:v>
                </c:pt>
                <c:pt idx="8">
                  <c:v>18885484.700804729</c:v>
                </c:pt>
                <c:pt idx="9">
                  <c:v>20958684.751361895</c:v>
                </c:pt>
                <c:pt idx="10">
                  <c:v>23191991.095222738</c:v>
                </c:pt>
                <c:pt idx="11">
                  <c:v>25473080.934574988</c:v>
                </c:pt>
                <c:pt idx="12">
                  <c:v>27924299.780124333</c:v>
                </c:pt>
                <c:pt idx="13">
                  <c:v>30556957.807892319</c:v>
                </c:pt>
                <c:pt idx="14">
                  <c:v>33383070.888986778</c:v>
                </c:pt>
                <c:pt idx="15">
                  <c:v>36415402.883670866</c:v>
                </c:pt>
                <c:pt idx="16">
                  <c:v>39667510.400600955</c:v>
                </c:pt>
                <c:pt idx="17">
                  <c:v>43153790.162014827</c:v>
                </c:pt>
                <c:pt idx="18">
                  <c:v>46889529.123568617</c:v>
                </c:pt>
                <c:pt idx="19">
                  <c:v>50890957.505872749</c:v>
                </c:pt>
                <c:pt idx="20">
                  <c:v>55175304.903598353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A-47C3-8F01-86A1F8DE91A0}"/>
            </c:ext>
          </c:extLst>
        </c:ser>
        <c:ser>
          <c:idx val="1"/>
          <c:order val="1"/>
          <c:tx>
            <c:strRef>
              <c:f>'GoO Volumes per Country'!$C$98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Country'!$D$98:$X$98</c:f>
              <c:numCache>
                <c:formatCode>General</c:formatCode>
                <c:ptCount val="21"/>
                <c:pt idx="0">
                  <c:v>3697421.3047621949</c:v>
                </c:pt>
                <c:pt idx="1">
                  <c:v>4202936.1058093486</c:v>
                </c:pt>
                <c:pt idx="2">
                  <c:v>4749758.8336993214</c:v>
                </c:pt>
                <c:pt idx="3">
                  <c:v>5340756.4941137638</c:v>
                </c:pt>
                <c:pt idx="4">
                  <c:v>5978979.5234854128</c:v>
                </c:pt>
                <c:pt idx="5">
                  <c:v>7213870.8671706598</c:v>
                </c:pt>
                <c:pt idx="6">
                  <c:v>8078339.6115100551</c:v>
                </c:pt>
                <c:pt idx="7">
                  <c:v>9011220.5531154796</c:v>
                </c:pt>
                <c:pt idx="8">
                  <c:v>10017193.739852663</c:v>
                </c:pt>
                <c:pt idx="9">
                  <c:v>11101236.193880759</c:v>
                </c:pt>
                <c:pt idx="10">
                  <c:v>12268639.908962054</c:v>
                </c:pt>
                <c:pt idx="11">
                  <c:v>13495031.297619525</c:v>
                </c:pt>
                <c:pt idx="12">
                  <c:v>14813390.225370355</c:v>
                </c:pt>
                <c:pt idx="13">
                  <c:v>16229847.467652209</c:v>
                </c:pt>
                <c:pt idx="14">
                  <c:v>17750916.958598811</c:v>
                </c:pt>
                <c:pt idx="15">
                  <c:v>19383518.779970951</c:v>
                </c:pt>
                <c:pt idx="16">
                  <c:v>21135003.491083812</c:v>
                </c:pt>
                <c:pt idx="17">
                  <c:v>23013177.876358029</c:v>
                </c:pt>
                <c:pt idx="18">
                  <c:v>25026332.191431955</c:v>
                </c:pt>
                <c:pt idx="19">
                  <c:v>27183268.993322328</c:v>
                </c:pt>
                <c:pt idx="20">
                  <c:v>29493333.644923236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A-47C3-8F01-86A1F8DE91A0}"/>
            </c:ext>
          </c:extLst>
        </c:ser>
        <c:ser>
          <c:idx val="2"/>
          <c:order val="2"/>
          <c:tx>
            <c:strRef>
              <c:f>'GoO Volumes per Country'!$C$99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Country'!$D$99:$X$99</c:f>
              <c:numCache>
                <c:formatCode>General</c:formatCode>
                <c:ptCount val="21"/>
                <c:pt idx="0">
                  <c:v>1702689.028228092</c:v>
                </c:pt>
                <c:pt idx="1">
                  <c:v>1935482.2195913044</c:v>
                </c:pt>
                <c:pt idx="2">
                  <c:v>2187298.0075202691</c:v>
                </c:pt>
                <c:pt idx="3">
                  <c:v>2459456.6686931425</c:v>
                </c:pt>
                <c:pt idx="4">
                  <c:v>2753362.9509645114</c:v>
                </c:pt>
                <c:pt idx="5">
                  <c:v>3107943.5258807959</c:v>
                </c:pt>
                <c:pt idx="6">
                  <c:v>3478908.558413337</c:v>
                </c:pt>
                <c:pt idx="7">
                  <c:v>3879200.2353844405</c:v>
                </c:pt>
                <c:pt idx="8">
                  <c:v>4310823.8086566143</c:v>
                </c:pt>
                <c:pt idx="9">
                  <c:v>4775911.738667543</c:v>
                </c:pt>
                <c:pt idx="10">
                  <c:v>5276731.4021579307</c:v>
                </c:pt>
                <c:pt idx="11">
                  <c:v>5798878.3298519002</c:v>
                </c:pt>
                <c:pt idx="12">
                  <c:v>6360048.12180987</c:v>
                </c:pt>
                <c:pt idx="13">
                  <c:v>6962837.6971389931</c:v>
                </c:pt>
                <c:pt idx="14">
                  <c:v>7610006.1096965224</c:v>
                </c:pt>
                <c:pt idx="15">
                  <c:v>8304484.2692669537</c:v>
                </c:pt>
                <c:pt idx="16">
                  <c:v>9049385.2295201775</c:v>
                </c:pt>
                <c:pt idx="17">
                  <c:v>9848015.0751255695</c:v>
                </c:pt>
                <c:pt idx="18">
                  <c:v>10703884.44221765</c:v>
                </c:pt>
                <c:pt idx="19">
                  <c:v>10747134.247431708</c:v>
                </c:pt>
                <c:pt idx="20">
                  <c:v>11139048.83146813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3A-47C3-8F01-86A1F8DE91A0}"/>
            </c:ext>
          </c:extLst>
        </c:ser>
        <c:ser>
          <c:idx val="3"/>
          <c:order val="3"/>
          <c:tx>
            <c:strRef>
              <c:f>'GoO Volumes per Country'!$C$100</c:f>
              <c:strCache>
                <c:ptCount val="1"/>
                <c:pt idx="0">
                  <c:v>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Country'!$D$100:$X$100</c:f>
              <c:numCache>
                <c:formatCode>General</c:formatCode>
                <c:ptCount val="21"/>
                <c:pt idx="0">
                  <c:v>104470.094889078</c:v>
                </c:pt>
                <c:pt idx="1">
                  <c:v>118753.34120596699</c:v>
                </c:pt>
                <c:pt idx="2">
                  <c:v>134203.73691732099</c:v>
                </c:pt>
                <c:pt idx="3">
                  <c:v>150902.28884679699</c:v>
                </c:pt>
                <c:pt idx="4">
                  <c:v>168935.186626927</c:v>
                </c:pt>
                <c:pt idx="5">
                  <c:v>364876.89942419925</c:v>
                </c:pt>
                <c:pt idx="6">
                  <c:v>404715.75265507936</c:v>
                </c:pt>
                <c:pt idx="7">
                  <c:v>447626.29896048765</c:v>
                </c:pt>
                <c:pt idx="8">
                  <c:v>493816.11051479849</c:v>
                </c:pt>
                <c:pt idx="9">
                  <c:v>543505.8374771385</c:v>
                </c:pt>
                <c:pt idx="10">
                  <c:v>596929.99685942545</c:v>
                </c:pt>
                <c:pt idx="11">
                  <c:v>652960.006276628</c:v>
                </c:pt>
                <c:pt idx="12">
                  <c:v>713100.69164340012</c:v>
                </c:pt>
                <c:pt idx="13">
                  <c:v>777623.0455311581</c:v>
                </c:pt>
                <c:pt idx="14">
                  <c:v>846814.88307858387</c:v>
                </c:pt>
                <c:pt idx="15">
                  <c:v>920981.84676692402</c:v>
                </c:pt>
                <c:pt idx="16">
                  <c:v>1000448.4696164021</c:v>
                </c:pt>
                <c:pt idx="17">
                  <c:v>1085559.3001339114</c:v>
                </c:pt>
                <c:pt idx="18">
                  <c:v>1176680.0925291302</c:v>
                </c:pt>
                <c:pt idx="19">
                  <c:v>1274199.0659135352</c:v>
                </c:pt>
                <c:pt idx="20">
                  <c:v>1378528.2364050588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3A-47C3-8F01-86A1F8DE91A0}"/>
            </c:ext>
          </c:extLst>
        </c:ser>
        <c:ser>
          <c:idx val="4"/>
          <c:order val="4"/>
          <c:tx>
            <c:strRef>
              <c:f>'GoO Volumes per Country'!$C$101</c:f>
              <c:strCache>
                <c:ptCount val="1"/>
                <c:pt idx="0">
                  <c:v>CZ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Country'!$D$101:$X$101</c:f>
              <c:numCache>
                <c:formatCode>General</c:formatCode>
                <c:ptCount val="21"/>
                <c:pt idx="0">
                  <c:v>7280203.4442949677</c:v>
                </c:pt>
                <c:pt idx="1">
                  <c:v>8275559.4755336931</c:v>
                </c:pt>
                <c:pt idx="2">
                  <c:v>9352250.6012855694</c:v>
                </c:pt>
                <c:pt idx="3">
                  <c:v>10515921.940923784</c:v>
                </c:pt>
                <c:pt idx="4">
                  <c:v>11772579.788022619</c:v>
                </c:pt>
                <c:pt idx="5">
                  <c:v>13716426.429025806</c:v>
                </c:pt>
                <c:pt idx="6">
                  <c:v>15355566.96862676</c:v>
                </c:pt>
                <c:pt idx="7">
                  <c:v>17124330.496115156</c:v>
                </c:pt>
                <c:pt idx="8">
                  <c:v>19031581.458931006</c:v>
                </c:pt>
                <c:pt idx="9">
                  <c:v>21086746.691788077</c:v>
                </c:pt>
                <c:pt idx="10">
                  <c:v>23299849.494283512</c:v>
                </c:pt>
                <c:pt idx="11">
                  <c:v>25612357.764040004</c:v>
                </c:pt>
                <c:pt idx="12">
                  <c:v>28097867.237036455</c:v>
                </c:pt>
                <c:pt idx="13">
                  <c:v>30767896.762922406</c:v>
                </c:pt>
                <c:pt idx="14">
                  <c:v>33634684.573304303</c:v>
                </c:pt>
                <c:pt idx="15">
                  <c:v>36711231.422817118</c:v>
                </c:pt>
                <c:pt idx="16">
                  <c:v>40011346.245848112</c:v>
                </c:pt>
                <c:pt idx="17">
                  <c:v>43549694.472625062</c:v>
                </c:pt>
                <c:pt idx="18">
                  <c:v>47341849.156465091</c:v>
                </c:pt>
                <c:pt idx="19">
                  <c:v>51404345.07250759</c:v>
                </c:pt>
                <c:pt idx="20">
                  <c:v>55754735.957263112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3A-47C3-8F01-86A1F8DE91A0}"/>
            </c:ext>
          </c:extLst>
        </c:ser>
        <c:ser>
          <c:idx val="5"/>
          <c:order val="5"/>
          <c:tx>
            <c:strRef>
              <c:f>'GoO Volumes per Country'!$C$102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Country'!$D$102:$X$102</c:f>
              <c:numCache>
                <c:formatCode>General</c:formatCode>
                <c:ptCount val="21"/>
                <c:pt idx="0">
                  <c:v>1265293.64929393</c:v>
                </c:pt>
                <c:pt idx="1">
                  <c:v>1438285.7469391823</c:v>
                </c:pt>
                <c:pt idx="2">
                  <c:v>1625413.8202257212</c:v>
                </c:pt>
                <c:pt idx="3">
                  <c:v>1827658.9864735687</c:v>
                </c:pt>
                <c:pt idx="4">
                  <c:v>2046065.1347956359</c:v>
                </c:pt>
                <c:pt idx="5">
                  <c:v>2348448.6083165687</c:v>
                </c:pt>
                <c:pt idx="6">
                  <c:v>2630053.5376445134</c:v>
                </c:pt>
                <c:pt idx="7">
                  <c:v>2933947.8383844746</c:v>
                </c:pt>
                <c:pt idx="8">
                  <c:v>3261656.4353543082</c:v>
                </c:pt>
                <c:pt idx="9">
                  <c:v>3614801.0224251715</c:v>
                </c:pt>
                <c:pt idx="10">
                  <c:v>3995105.9271147344</c:v>
                </c:pt>
                <c:pt idx="11">
                  <c:v>4395118.8429558072</c:v>
                </c:pt>
                <c:pt idx="12">
                  <c:v>4825145.28556321</c:v>
                </c:pt>
                <c:pt idx="13">
                  <c:v>5287186.5753239561</c:v>
                </c:pt>
                <c:pt idx="14">
                  <c:v>5783369.1308468627</c:v>
                </c:pt>
                <c:pt idx="15">
                  <c:v>6315951.9754837621</c:v>
                </c:pt>
                <c:pt idx="16">
                  <c:v>6887334.6817572284</c:v>
                </c:pt>
                <c:pt idx="17">
                  <c:v>7498677.3065901287</c:v>
                </c:pt>
                <c:pt idx="18">
                  <c:v>8153936.9139106013</c:v>
                </c:pt>
                <c:pt idx="19">
                  <c:v>8855948.9385969173</c:v>
                </c:pt>
                <c:pt idx="20">
                  <c:v>9607752.8428640906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3A-47C3-8F01-86A1F8DE91A0}"/>
            </c:ext>
          </c:extLst>
        </c:ser>
        <c:ser>
          <c:idx val="6"/>
          <c:order val="6"/>
          <c:tx>
            <c:strRef>
              <c:f>'GoO Volumes per Country'!$C$103</c:f>
              <c:strCache>
                <c:ptCount val="1"/>
                <c:pt idx="0">
                  <c:v>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Country'!$D$103:$X$103</c:f>
              <c:numCache>
                <c:formatCode>General</c:formatCode>
                <c:ptCount val="21"/>
                <c:pt idx="0">
                  <c:v>399392.68848654762</c:v>
                </c:pt>
                <c:pt idx="1">
                  <c:v>453998.01982921304</c:v>
                </c:pt>
                <c:pt idx="2">
                  <c:v>513065.40258492762</c:v>
                </c:pt>
                <c:pt idx="3">
                  <c:v>576904.5285666415</c:v>
                </c:pt>
                <c:pt idx="4">
                  <c:v>645844.90364006464</c:v>
                </c:pt>
                <c:pt idx="5">
                  <c:v>726954.75206110743</c:v>
                </c:pt>
                <c:pt idx="6">
                  <c:v>814135.70679451711</c:v>
                </c:pt>
                <c:pt idx="7">
                  <c:v>908217.37012111535</c:v>
                </c:pt>
                <c:pt idx="8">
                  <c:v>1009671.8605133869</c:v>
                </c:pt>
                <c:pt idx="9">
                  <c:v>1119001.2565195833</c:v>
                </c:pt>
                <c:pt idx="10">
                  <c:v>1216889.2704615369</c:v>
                </c:pt>
                <c:pt idx="11">
                  <c:v>1325824.8280461326</c:v>
                </c:pt>
                <c:pt idx="12">
                  <c:v>1442086.8964799354</c:v>
                </c:pt>
                <c:pt idx="13">
                  <c:v>1566164.4173597563</c:v>
                </c:pt>
                <c:pt idx="14">
                  <c:v>1698576.9101649469</c:v>
                </c:pt>
                <c:pt idx="15">
                  <c:v>1839876.307691704</c:v>
                </c:pt>
                <c:pt idx="16">
                  <c:v>1990648.8985860026</c:v>
                </c:pt>
                <c:pt idx="17">
                  <c:v>2151517.3830966465</c:v>
                </c:pt>
                <c:pt idx="18">
                  <c:v>2323143.0485138618</c:v>
                </c:pt>
                <c:pt idx="19">
                  <c:v>2506228.0711228834</c:v>
                </c:pt>
                <c:pt idx="20">
                  <c:v>2701517.9518851945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3A-47C3-8F01-86A1F8DE91A0}"/>
            </c:ext>
          </c:extLst>
        </c:ser>
        <c:ser>
          <c:idx val="7"/>
          <c:order val="7"/>
          <c:tx>
            <c:strRef>
              <c:f>'GoO Volumes per Country'!$C$104</c:f>
              <c:strCache>
                <c:ptCount val="1"/>
                <c:pt idx="0">
                  <c:v>FI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Country'!$D$104:$X$104</c:f>
              <c:numCache>
                <c:formatCode>General</c:formatCode>
                <c:ptCount val="21"/>
                <c:pt idx="0">
                  <c:v>11531938.123394908</c:v>
                </c:pt>
                <c:pt idx="1">
                  <c:v>13108595.183986736</c:v>
                </c:pt>
                <c:pt idx="2">
                  <c:v>14814088.105329284</c:v>
                </c:pt>
                <c:pt idx="3">
                  <c:v>16657358.830846177</c:v>
                </c:pt>
                <c:pt idx="4">
                  <c:v>18647921.408651464</c:v>
                </c:pt>
                <c:pt idx="5">
                  <c:v>20842686.946382023</c:v>
                </c:pt>
                <c:pt idx="6">
                  <c:v>23329935.301317737</c:v>
                </c:pt>
                <c:pt idx="7">
                  <c:v>26013801.774381105</c:v>
                </c:pt>
                <c:pt idx="8">
                  <c:v>28907730.056497514</c:v>
                </c:pt>
                <c:pt idx="9">
                  <c:v>32026016.662389591</c:v>
                </c:pt>
                <c:pt idx="10">
                  <c:v>33248717.606442418</c:v>
                </c:pt>
                <c:pt idx="11">
                  <c:v>35141477.019396394</c:v>
                </c:pt>
                <c:pt idx="12">
                  <c:v>37083939.069251306</c:v>
                </c:pt>
                <c:pt idx="13">
                  <c:v>39079421.591962881</c:v>
                </c:pt>
                <c:pt idx="14">
                  <c:v>41131449.950490184</c:v>
                </c:pt>
                <c:pt idx="15">
                  <c:v>43243769.492906041</c:v>
                </c:pt>
                <c:pt idx="16">
                  <c:v>45420358.737501018</c:v>
                </c:pt>
                <c:pt idx="17">
                  <c:v>47665443.326435044</c:v>
                </c:pt>
                <c:pt idx="18">
                  <c:v>49983510.791828506</c:v>
                </c:pt>
                <c:pt idx="19">
                  <c:v>52379326.180653103</c:v>
                </c:pt>
                <c:pt idx="20">
                  <c:v>54857948.587386437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3A-47C3-8F01-86A1F8DE91A0}"/>
            </c:ext>
          </c:extLst>
        </c:ser>
        <c:ser>
          <c:idx val="8"/>
          <c:order val="8"/>
          <c:tx>
            <c:strRef>
              <c:f>'GoO Volumes per Country'!$C$105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Country'!$D$105:$X$105</c:f>
              <c:numCache>
                <c:formatCode>General</c:formatCode>
                <c:ptCount val="21"/>
                <c:pt idx="0">
                  <c:v>97356964.137105435</c:v>
                </c:pt>
                <c:pt idx="1">
                  <c:v>110667696.75308685</c:v>
                </c:pt>
                <c:pt idx="2">
                  <c:v>125066110.2203244</c:v>
                </c:pt>
                <c:pt idx="3">
                  <c:v>140627695.79240286</c:v>
                </c:pt>
                <c:pt idx="4">
                  <c:v>157432774.64613757</c:v>
                </c:pt>
                <c:pt idx="5">
                  <c:v>177362870.95318678</c:v>
                </c:pt>
                <c:pt idx="6">
                  <c:v>198492639.314787</c:v>
                </c:pt>
                <c:pt idx="7">
                  <c:v>221291977.33516395</c:v>
                </c:pt>
                <c:pt idx="8">
                  <c:v>245875017.5592927</c:v>
                </c:pt>
                <c:pt idx="9">
                  <c:v>272363131.86249554</c:v>
                </c:pt>
                <c:pt idx="10">
                  <c:v>280331108.00303423</c:v>
                </c:pt>
                <c:pt idx="11">
                  <c:v>294491739.19615412</c:v>
                </c:pt>
                <c:pt idx="12">
                  <c:v>308824167.64006275</c:v>
                </c:pt>
                <c:pt idx="13">
                  <c:v>323339816.42392367</c:v>
                </c:pt>
                <c:pt idx="14">
                  <c:v>338050821.45269322</c:v>
                </c:pt>
                <c:pt idx="15">
                  <c:v>352970074.17097372</c:v>
                </c:pt>
                <c:pt idx="16">
                  <c:v>368111266.77721167</c:v>
                </c:pt>
                <c:pt idx="17">
                  <c:v>383488940.07047838</c:v>
                </c:pt>
                <c:pt idx="18">
                  <c:v>399118534.08003074</c:v>
                </c:pt>
                <c:pt idx="19">
                  <c:v>415016441.63633507</c:v>
                </c:pt>
                <c:pt idx="20">
                  <c:v>431200065.05111039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3A-47C3-8F01-86A1F8DE91A0}"/>
            </c:ext>
          </c:extLst>
        </c:ser>
        <c:ser>
          <c:idx val="9"/>
          <c:order val="9"/>
          <c:tx>
            <c:strRef>
              <c:f>'GoO Volumes per Country'!$C$106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Country'!$D$106:$X$106</c:f>
              <c:numCache>
                <c:formatCode>General</c:formatCode>
                <c:ptCount val="21"/>
                <c:pt idx="0">
                  <c:v>18189874.846774712</c:v>
                </c:pt>
                <c:pt idx="1">
                  <c:v>20676811.066998523</c:v>
                </c:pt>
                <c:pt idx="2">
                  <c:v>23366966.222127728</c:v>
                </c:pt>
                <c:pt idx="3">
                  <c:v>26274444.865102272</c:v>
                </c:pt>
                <c:pt idx="4">
                  <c:v>29414253.956819139</c:v>
                </c:pt>
                <c:pt idx="5">
                  <c:v>57607480.496147335</c:v>
                </c:pt>
                <c:pt idx="6">
                  <c:v>64502159.870331638</c:v>
                </c:pt>
                <c:pt idx="7">
                  <c:v>71942288.480694085</c:v>
                </c:pt>
                <c:pt idx="8">
                  <c:v>79965174.55241704</c:v>
                </c:pt>
                <c:pt idx="9">
                  <c:v>88610493.510110363</c:v>
                </c:pt>
                <c:pt idx="10">
                  <c:v>97920431.427192107</c:v>
                </c:pt>
                <c:pt idx="11">
                  <c:v>107678785.18195014</c:v>
                </c:pt>
                <c:pt idx="12">
                  <c:v>118168173.23361593</c:v>
                </c:pt>
                <c:pt idx="13">
                  <c:v>125546786.62887707</c:v>
                </c:pt>
                <c:pt idx="14">
                  <c:v>133988049.78627694</c:v>
                </c:pt>
                <c:pt idx="15">
                  <c:v>142861041.88161567</c:v>
                </c:pt>
                <c:pt idx="16">
                  <c:v>152194259.28952408</c:v>
                </c:pt>
                <c:pt idx="17">
                  <c:v>162017968.69975165</c:v>
                </c:pt>
                <c:pt idx="18">
                  <c:v>172364312.90774086</c:v>
                </c:pt>
                <c:pt idx="19">
                  <c:v>183267422.75847328</c:v>
                </c:pt>
                <c:pt idx="20">
                  <c:v>194763535.59443349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3A-47C3-8F01-86A1F8DE91A0}"/>
            </c:ext>
          </c:extLst>
        </c:ser>
        <c:ser>
          <c:idx val="10"/>
          <c:order val="10"/>
          <c:tx>
            <c:strRef>
              <c:f>'GoO Volumes per Country'!$C$107</c:f>
              <c:strCache>
                <c:ptCount val="1"/>
                <c:pt idx="0">
                  <c:v>GR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Country'!$D$107:$X$107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2787060.167691451</c:v>
                </c:pt>
                <c:pt idx="6">
                  <c:v>3122194.0380871342</c:v>
                </c:pt>
                <c:pt idx="7">
                  <c:v>3483873.6451031379</c:v>
                </c:pt>
                <c:pt idx="8">
                  <c:v>3873915.7277255477</c:v>
                </c:pt>
                <c:pt idx="9">
                  <c:v>4294252.3344974332</c:v>
                </c:pt>
                <c:pt idx="10">
                  <c:v>4746937.8126271944</c:v>
                </c:pt>
                <c:pt idx="11">
                  <c:v>5225627.6266929656</c:v>
                </c:pt>
                <c:pt idx="12">
                  <c:v>5740319.0776337385</c:v>
                </c:pt>
                <c:pt idx="13">
                  <c:v>6293415.6046018852</c:v>
                </c:pt>
                <c:pt idx="14">
                  <c:v>6887470.9865727425</c:v>
                </c:pt>
                <c:pt idx="15">
                  <c:v>7525198.3677291796</c:v>
                </c:pt>
                <c:pt idx="16">
                  <c:v>8209479.8095348347</c:v>
                </c:pt>
                <c:pt idx="17">
                  <c:v>8943376.3996017184</c:v>
                </c:pt>
                <c:pt idx="18">
                  <c:v>9730138.9491514601</c:v>
                </c:pt>
                <c:pt idx="19">
                  <c:v>10573219.312657185</c:v>
                </c:pt>
                <c:pt idx="20">
                  <c:v>11476282.365140595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3A-47C3-8F01-86A1F8DE91A0}"/>
            </c:ext>
          </c:extLst>
        </c:ser>
        <c:ser>
          <c:idx val="11"/>
          <c:order val="11"/>
          <c:tx>
            <c:strRef>
              <c:f>'GoO Volumes per Country'!$C$108</c:f>
              <c:strCache>
                <c:ptCount val="1"/>
                <c:pt idx="0">
                  <c:v>IC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Country'!$D$108:$X$108</c:f>
              <c:numCache>
                <c:formatCode>General</c:formatCode>
                <c:ptCount val="21"/>
                <c:pt idx="0">
                  <c:v>22205.947566144998</c:v>
                </c:pt>
                <c:pt idx="1">
                  <c:v>23916.42978885493</c:v>
                </c:pt>
                <c:pt idx="2">
                  <c:v>25623.699266522672</c:v>
                </c:pt>
                <c:pt idx="3">
                  <c:v>27439.97729094806</c:v>
                </c:pt>
                <c:pt idx="4">
                  <c:v>29256.255315373557</c:v>
                </c:pt>
                <c:pt idx="5">
                  <c:v>49934.67043983037</c:v>
                </c:pt>
                <c:pt idx="6">
                  <c:v>54471.243931598117</c:v>
                </c:pt>
                <c:pt idx="7">
                  <c:v>59209.734953435247</c:v>
                </c:pt>
                <c:pt idx="8">
                  <c:v>64164.108436528215</c:v>
                </c:pt>
                <c:pt idx="9">
                  <c:v>69349.221011357178</c:v>
                </c:pt>
                <c:pt idx="10">
                  <c:v>74780.875265296912</c:v>
                </c:pt>
                <c:pt idx="11">
                  <c:v>79685.898776747563</c:v>
                </c:pt>
                <c:pt idx="12">
                  <c:v>84807.118930953482</c:v>
                </c:pt>
                <c:pt idx="13">
                  <c:v>90158.658031239203</c:v>
                </c:pt>
                <c:pt idx="14">
                  <c:v>95755.510119655475</c:v>
                </c:pt>
                <c:pt idx="15">
                  <c:v>101613.59284509245</c:v>
                </c:pt>
                <c:pt idx="16">
                  <c:v>107749.80233885947</c:v>
                </c:pt>
                <c:pt idx="17">
                  <c:v>114182.07126880356</c:v>
                </c:pt>
                <c:pt idx="18">
                  <c:v>120929.43025263638</c:v>
                </c:pt>
                <c:pt idx="19">
                  <c:v>128012.07282124995</c:v>
                </c:pt>
                <c:pt idx="20">
                  <c:v>135451.42413349045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3A-47C3-8F01-86A1F8DE91A0}"/>
            </c:ext>
          </c:extLst>
        </c:ser>
        <c:ser>
          <c:idx val="12"/>
          <c:order val="12"/>
          <c:tx>
            <c:strRef>
              <c:f>'GoO Volumes per Country'!$C$109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Country'!$D$109:$X$109</c:f>
              <c:numCache>
                <c:formatCode>General</c:formatCode>
                <c:ptCount val="21"/>
                <c:pt idx="0">
                  <c:v>2511681.109107513</c:v>
                </c:pt>
                <c:pt idx="1">
                  <c:v>2855080.43299009</c:v>
                </c:pt>
                <c:pt idx="2">
                  <c:v>3226540.4864881556</c:v>
                </c:pt>
                <c:pt idx="3">
                  <c:v>3628008.8442535698</c:v>
                </c:pt>
                <c:pt idx="4">
                  <c:v>4061557.6865792945</c:v>
                </c:pt>
                <c:pt idx="5">
                  <c:v>4905403.0834527314</c:v>
                </c:pt>
                <c:pt idx="6">
                  <c:v>5506882.9753598943</c:v>
                </c:pt>
                <c:pt idx="7">
                  <c:v>6156247.3487491515</c:v>
                </c:pt>
                <c:pt idx="8">
                  <c:v>6856780.9520389382</c:v>
                </c:pt>
                <c:pt idx="9">
                  <c:v>7611977.2972858315</c:v>
                </c:pt>
                <c:pt idx="10">
                  <c:v>8198550.7487723017</c:v>
                </c:pt>
                <c:pt idx="11">
                  <c:v>8886183.0319718048</c:v>
                </c:pt>
                <c:pt idx="12">
                  <c:v>9617287.5381601714</c:v>
                </c:pt>
                <c:pt idx="13">
                  <c:v>10394753.959385103</c:v>
                </c:pt>
                <c:pt idx="14">
                  <c:v>11221652.276341604</c:v>
                </c:pt>
                <c:pt idx="15">
                  <c:v>12101243.56300658</c:v>
                </c:pt>
                <c:pt idx="16">
                  <c:v>13036991.421015296</c:v>
                </c:pt>
                <c:pt idx="17">
                  <c:v>14032574.079742299</c:v>
                </c:pt>
                <c:pt idx="18">
                  <c:v>15091897.200071175</c:v>
                </c:pt>
                <c:pt idx="19">
                  <c:v>16219107.4219722</c:v>
                </c:pt>
                <c:pt idx="20">
                  <c:v>17418606.698258415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3A-47C3-8F01-86A1F8DE91A0}"/>
            </c:ext>
          </c:extLst>
        </c:ser>
        <c:ser>
          <c:idx val="13"/>
          <c:order val="13"/>
          <c:tx>
            <c:strRef>
              <c:f>'GoO Volumes per Country'!$C$110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Country'!$D$110:$X$110</c:f>
              <c:numCache>
                <c:formatCode>General</c:formatCode>
                <c:ptCount val="21"/>
                <c:pt idx="0">
                  <c:v>41211982.702584423</c:v>
                </c:pt>
                <c:pt idx="1">
                  <c:v>46846522.431617536</c:v>
                </c:pt>
                <c:pt idx="2">
                  <c:v>52941486.176797457</c:v>
                </c:pt>
                <c:pt idx="3">
                  <c:v>59528829.990416475</c:v>
                </c:pt>
                <c:pt idx="4">
                  <c:v>66642554.469955251</c:v>
                </c:pt>
                <c:pt idx="5">
                  <c:v>80213635.57091552</c:v>
                </c:pt>
                <c:pt idx="6">
                  <c:v>89692957.967591271</c:v>
                </c:pt>
                <c:pt idx="7">
                  <c:v>99919678.515007243</c:v>
                </c:pt>
                <c:pt idx="8">
                  <c:v>110944838.72224596</c:v>
                </c:pt>
                <c:pt idx="9">
                  <c:v>122822715.75392069</c:v>
                </c:pt>
                <c:pt idx="10">
                  <c:v>126906256.80822405</c:v>
                </c:pt>
                <c:pt idx="11">
                  <c:v>133698070.96885934</c:v>
                </c:pt>
                <c:pt idx="12">
                  <c:v>140621654.03318</c:v>
                </c:pt>
                <c:pt idx="13">
                  <c:v>147685758.03470415</c:v>
                </c:pt>
                <c:pt idx="14">
                  <c:v>154899680.78804231</c:v>
                </c:pt>
                <c:pt idx="15">
                  <c:v>162273298.5869233</c:v>
                </c:pt>
                <c:pt idx="16">
                  <c:v>169817100.80756915</c:v>
                </c:pt>
                <c:pt idx="17">
                  <c:v>177542226.52621007</c:v>
                </c:pt>
                <c:pt idx="18">
                  <c:v>185460503.26564538</c:v>
                </c:pt>
                <c:pt idx="19">
                  <c:v>193584487.99220866</c:v>
                </c:pt>
                <c:pt idx="20">
                  <c:v>201927510.49131548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3A-47C3-8F01-86A1F8DE91A0}"/>
            </c:ext>
          </c:extLst>
        </c:ser>
        <c:ser>
          <c:idx val="14"/>
          <c:order val="14"/>
          <c:tx>
            <c:strRef>
              <c:f>'GoO Volumes per Country'!$C$111</c:f>
              <c:strCache>
                <c:ptCount val="1"/>
                <c:pt idx="0">
                  <c:v>LI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Country'!$D$111:$X$111</c:f>
              <c:numCache>
                <c:formatCode>General</c:formatCode>
                <c:ptCount val="21"/>
                <c:pt idx="0">
                  <c:v>105288.30509843076</c:v>
                </c:pt>
                <c:pt idx="1">
                  <c:v>119683.41785874168</c:v>
                </c:pt>
                <c:pt idx="2">
                  <c:v>135254.82113233776</c:v>
                </c:pt>
                <c:pt idx="3">
                  <c:v>152084.15618864578</c:v>
                </c:pt>
                <c:pt idx="4">
                  <c:v>170258.28769775393</c:v>
                </c:pt>
                <c:pt idx="5">
                  <c:v>313855.21149574197</c:v>
                </c:pt>
                <c:pt idx="6">
                  <c:v>351485.45798825519</c:v>
                </c:pt>
                <c:pt idx="7">
                  <c:v>392094.09110127972</c:v>
                </c:pt>
                <c:pt idx="8">
                  <c:v>435884.87388063729</c:v>
                </c:pt>
                <c:pt idx="9">
                  <c:v>483074.49971017695</c:v>
                </c:pt>
                <c:pt idx="10">
                  <c:v>533893.37593796907</c:v>
                </c:pt>
                <c:pt idx="11">
                  <c:v>587333.61981664889</c:v>
                </c:pt>
                <c:pt idx="12">
                  <c:v>644783.15464335179</c:v>
                </c:pt>
                <c:pt idx="13">
                  <c:v>706509.30890318402</c:v>
                </c:pt>
                <c:pt idx="14">
                  <c:v>772796.12070239068</c:v>
                </c:pt>
                <c:pt idx="15">
                  <c:v>843945.34040925943</c:v>
                </c:pt>
                <c:pt idx="16">
                  <c:v>920277.49178505922</c:v>
                </c:pt>
                <c:pt idx="17">
                  <c:v>1002132.994947416</c:v>
                </c:pt>
                <c:pt idx="18">
                  <c:v>1089873.3546965474</c:v>
                </c:pt>
                <c:pt idx="19">
                  <c:v>1183882.4179332217</c:v>
                </c:pt>
                <c:pt idx="20">
                  <c:v>1284567.7041068217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3A-47C3-8F01-86A1F8DE91A0}"/>
            </c:ext>
          </c:extLst>
        </c:ser>
        <c:ser>
          <c:idx val="15"/>
          <c:order val="15"/>
          <c:tx>
            <c:strRef>
              <c:f>'GoO Volumes per Country'!$C$112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Country'!$D$112:$X$112</c:f>
              <c:numCache>
                <c:formatCode>General</c:formatCode>
                <c:ptCount val="21"/>
                <c:pt idx="0">
                  <c:v>59321.557213908556</c:v>
                </c:pt>
                <c:pt idx="1">
                  <c:v>67432.054428324729</c:v>
                </c:pt>
                <c:pt idx="2">
                  <c:v>76205.297471147787</c:v>
                </c:pt>
                <c:pt idx="3">
                  <c:v>85687.284682182217</c:v>
                </c:pt>
                <c:pt idx="4">
                  <c:v>95926.957370642471</c:v>
                </c:pt>
                <c:pt idx="5">
                  <c:v>140527.33874420851</c:v>
                </c:pt>
                <c:pt idx="6">
                  <c:v>157400.32219537187</c:v>
                </c:pt>
                <c:pt idx="7">
                  <c:v>175609.28564479036</c:v>
                </c:pt>
                <c:pt idx="8">
                  <c:v>195245.64463366329</c:v>
                </c:pt>
                <c:pt idx="9">
                  <c:v>216406.61630731128</c:v>
                </c:pt>
                <c:pt idx="10">
                  <c:v>239195.57103674024</c:v>
                </c:pt>
                <c:pt idx="11">
                  <c:v>263225.96003706718</c:v>
                </c:pt>
                <c:pt idx="12">
                  <c:v>289061.39900983463</c:v>
                </c:pt>
                <c:pt idx="13">
                  <c:v>316822.31697978626</c:v>
                </c:pt>
                <c:pt idx="14">
                  <c:v>346636.67324920837</c:v>
                </c:pt>
                <c:pt idx="15">
                  <c:v>378640.40935312404</c:v>
                </c:pt>
                <c:pt idx="16">
                  <c:v>412977.92738430784</c:v>
                </c:pt>
                <c:pt idx="17">
                  <c:v>449802.59619522648</c:v>
                </c:pt>
                <c:pt idx="18">
                  <c:v>489277.28706877626</c:v>
                </c:pt>
                <c:pt idx="19">
                  <c:v>531574.9405391945</c:v>
                </c:pt>
                <c:pt idx="20">
                  <c:v>576879.166138981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3A-47C3-8F01-86A1F8DE91A0}"/>
            </c:ext>
          </c:extLst>
        </c:ser>
        <c:ser>
          <c:idx val="16"/>
          <c:order val="16"/>
          <c:tx>
            <c:strRef>
              <c:f>'GoO Volumes per Country'!$C$113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Country'!$D$113:$X$113</c:f>
              <c:numCache>
                <c:formatCode>General</c:formatCode>
                <c:ptCount val="21"/>
                <c:pt idx="0">
                  <c:v>4767995.7792691216</c:v>
                </c:pt>
                <c:pt idx="1">
                  <c:v>5419880.4954215754</c:v>
                </c:pt>
                <c:pt idx="2">
                  <c:v>6125033.693741098</c:v>
                </c:pt>
                <c:pt idx="3">
                  <c:v>6887152.5106540322</c:v>
                </c:pt>
                <c:pt idx="4">
                  <c:v>7710170.6250238884</c:v>
                </c:pt>
                <c:pt idx="5">
                  <c:v>9293279.8229490817</c:v>
                </c:pt>
                <c:pt idx="6">
                  <c:v>10407577.02130614</c:v>
                </c:pt>
                <c:pt idx="7">
                  <c:v>11610070.739941526</c:v>
                </c:pt>
                <c:pt idx="8">
                  <c:v>12906794.887887206</c:v>
                </c:pt>
                <c:pt idx="9">
                  <c:v>14304166.273777582</c:v>
                </c:pt>
                <c:pt idx="10">
                  <c:v>15767618.305977244</c:v>
                </c:pt>
                <c:pt idx="11">
                  <c:v>17319114.271577723</c:v>
                </c:pt>
                <c:pt idx="12">
                  <c:v>18985246.482866399</c:v>
                </c:pt>
                <c:pt idx="13">
                  <c:v>20773659.519634698</c:v>
                </c:pt>
                <c:pt idx="14">
                  <c:v>22692475.82903894</c:v>
                </c:pt>
                <c:pt idx="15">
                  <c:v>24750324.400887236</c:v>
                </c:pt>
                <c:pt idx="16">
                  <c:v>26956371.115787197</c:v>
                </c:pt>
                <c:pt idx="17">
                  <c:v>29320350.861750744</c:v>
                </c:pt>
                <c:pt idx="18">
                  <c:v>31852601.520233586</c:v>
                </c:pt>
                <c:pt idx="19">
                  <c:v>34564099.928259529</c:v>
                </c:pt>
                <c:pt idx="20">
                  <c:v>37466499.92927286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3A-47C3-8F01-86A1F8DE91A0}"/>
            </c:ext>
          </c:extLst>
        </c:ser>
        <c:ser>
          <c:idx val="17"/>
          <c:order val="17"/>
          <c:tx>
            <c:strRef>
              <c:f>'GoO Volumes per Country'!$C$114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Country'!$D$114:$X$114</c:f>
              <c:numCache>
                <c:formatCode>General</c:formatCode>
                <c:ptCount val="21"/>
                <c:pt idx="0">
                  <c:v>38002777.121547237</c:v>
                </c:pt>
                <c:pt idx="1">
                  <c:v>43198551.346977025</c:v>
                </c:pt>
                <c:pt idx="2">
                  <c:v>48818896.052145995</c:v>
                </c:pt>
                <c:pt idx="3">
                  <c:v>54893278.849464446</c:v>
                </c:pt>
                <c:pt idx="4">
                  <c:v>61453052.686384358</c:v>
                </c:pt>
                <c:pt idx="5">
                  <c:v>70152256.119327873</c:v>
                </c:pt>
                <c:pt idx="6">
                  <c:v>78594582.428105906</c:v>
                </c:pt>
                <c:pt idx="7">
                  <c:v>87705760.727463201</c:v>
                </c:pt>
                <c:pt idx="8">
                  <c:v>97531570.400686204</c:v>
                </c:pt>
                <c:pt idx="9">
                  <c:v>108120696.63941194</c:v>
                </c:pt>
                <c:pt idx="10">
                  <c:v>110951678.06484576</c:v>
                </c:pt>
                <c:pt idx="11">
                  <c:v>116264859.7961598</c:v>
                </c:pt>
                <c:pt idx="12">
                  <c:v>121605311.2633604</c:v>
                </c:pt>
                <c:pt idx="13">
                  <c:v>126974841.45711455</c:v>
                </c:pt>
                <c:pt idx="14">
                  <c:v>132375372.09281948</c:v>
                </c:pt>
                <c:pt idx="15">
                  <c:v>137808944.36059457</c:v>
                </c:pt>
                <c:pt idx="16">
                  <c:v>143277726.0684664</c:v>
                </c:pt>
                <c:pt idx="17">
                  <c:v>148784019.20118484</c:v>
                </c:pt>
                <c:pt idx="18">
                  <c:v>154330267.91837162</c:v>
                </c:pt>
                <c:pt idx="19">
                  <c:v>159919067.01705158</c:v>
                </c:pt>
                <c:pt idx="20">
                  <c:v>165553170.8849898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3A-47C3-8F01-86A1F8DE91A0}"/>
            </c:ext>
          </c:extLst>
        </c:ser>
        <c:ser>
          <c:idx val="18"/>
          <c:order val="18"/>
          <c:tx>
            <c:strRef>
              <c:f>'GoO Volumes per Country'!$C$115</c:f>
              <c:strCache>
                <c:ptCount val="1"/>
                <c:pt idx="0">
                  <c:v>PO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Country'!$D$115:$X$115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3212749.5435680114</c:v>
                </c:pt>
                <c:pt idx="6">
                  <c:v>3598717.0227806997</c:v>
                </c:pt>
                <c:pt idx="7">
                  <c:v>4015249.3760557408</c:v>
                </c:pt>
                <c:pt idx="8">
                  <c:v>4464438.1721013431</c:v>
                </c:pt>
                <c:pt idx="9">
                  <c:v>4948507.7243113611</c:v>
                </c:pt>
                <c:pt idx="10">
                  <c:v>5469823.1363121262</c:v>
                </c:pt>
                <c:pt idx="11">
                  <c:v>6020288.9056110941</c:v>
                </c:pt>
                <c:pt idx="12">
                  <c:v>6612126.6939991806</c:v>
                </c:pt>
                <c:pt idx="13">
                  <c:v>7248097.5389620401</c:v>
                </c:pt>
                <c:pt idx="14">
                  <c:v>7931135.1516861934</c:v>
                </c:pt>
                <c:pt idx="15">
                  <c:v>8664356.2818353642</c:v>
                </c:pt>
                <c:pt idx="16">
                  <c:v>9451071.6871202216</c:v>
                </c:pt>
                <c:pt idx="17">
                  <c:v>10294797.742228981</c:v>
                </c:pt>
                <c:pt idx="18">
                  <c:v>11199268.723630819</c:v>
                </c:pt>
                <c:pt idx="19">
                  <c:v>12168449.808817262</c:v>
                </c:pt>
                <c:pt idx="20">
                  <c:v>13206550.830713281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3A-47C3-8F01-86A1F8DE91A0}"/>
            </c:ext>
          </c:extLst>
        </c:ser>
        <c:ser>
          <c:idx val="19"/>
          <c:order val="19"/>
          <c:tx>
            <c:strRef>
              <c:f>'GoO Volumes per Country'!$C$116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Country'!$D$116:$X$116</c:f>
              <c:numCache>
                <c:formatCode>General</c:formatCode>
                <c:ptCount val="21"/>
                <c:pt idx="0">
                  <c:v>5224.0450001031995</c:v>
                </c:pt>
                <c:pt idx="1">
                  <c:v>5938.2811801909929</c:v>
                </c:pt>
                <c:pt idx="2">
                  <c:v>6710.8808657873196</c:v>
                </c:pt>
                <c:pt idx="3">
                  <c:v>7545.8948169927935</c:v>
                </c:pt>
                <c:pt idx="4">
                  <c:v>8447.6329611543442</c:v>
                </c:pt>
                <c:pt idx="5">
                  <c:v>2116813.7394815939</c:v>
                </c:pt>
                <c:pt idx="6">
                  <c:v>2371045.7922676965</c:v>
                </c:pt>
                <c:pt idx="7">
                  <c:v>2645409.015983697</c:v>
                </c:pt>
                <c:pt idx="8">
                  <c:v>2941280.9475906333</c:v>
                </c:pt>
                <c:pt idx="9">
                  <c:v>3260126.5498182951</c:v>
                </c:pt>
                <c:pt idx="10">
                  <c:v>3603503.5098997564</c:v>
                </c:pt>
                <c:pt idx="11">
                  <c:v>3965876.4956587269</c:v>
                </c:pt>
                <c:pt idx="12">
                  <c:v>4355478.0212188456</c:v>
                </c:pt>
                <c:pt idx="13">
                  <c:v>4774125.0080958288</c:v>
                </c:pt>
                <c:pt idx="14">
                  <c:v>5223747.998607466</c:v>
                </c:pt>
                <c:pt idx="15">
                  <c:v>5706397.9756500171</c:v>
                </c:pt>
                <c:pt idx="16">
                  <c:v>6224253.5804003133</c:v>
                </c:pt>
                <c:pt idx="17">
                  <c:v>6779628.7506865114</c:v>
                </c:pt>
                <c:pt idx="18">
                  <c:v>7374980.8040503282</c:v>
                </c:pt>
                <c:pt idx="19">
                  <c:v>8012918.9908738155</c:v>
                </c:pt>
                <c:pt idx="20">
                  <c:v>8696213.544369515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03A-47C3-8F01-86A1F8DE91A0}"/>
            </c:ext>
          </c:extLst>
        </c:ser>
        <c:ser>
          <c:idx val="20"/>
          <c:order val="20"/>
          <c:tx>
            <c:strRef>
              <c:f>'GoO Volumes per Country'!$C$117</c:f>
              <c:strCache>
                <c:ptCount val="1"/>
                <c:pt idx="0">
                  <c:v>SK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Country'!$D$117:$X$117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1443244.2583448093</c:v>
                </c:pt>
                <c:pt idx="6">
                  <c:v>1616759.6736008215</c:v>
                </c:pt>
                <c:pt idx="7">
                  <c:v>1804018.5197365629</c:v>
                </c:pt>
                <c:pt idx="8">
                  <c:v>2005961.3513018808</c:v>
                </c:pt>
                <c:pt idx="9">
                  <c:v>2223588.419724388</c:v>
                </c:pt>
                <c:pt idx="10">
                  <c:v>2457963.2916108975</c:v>
                </c:pt>
                <c:pt idx="11">
                  <c:v>2705721.7104822723</c:v>
                </c:pt>
                <c:pt idx="12">
                  <c:v>2972111.0630117604</c:v>
                </c:pt>
                <c:pt idx="13">
                  <c:v>3258375.0465179896</c:v>
                </c:pt>
                <c:pt idx="14">
                  <c:v>3565835.1507173027</c:v>
                </c:pt>
                <c:pt idx="15">
                  <c:v>3895895.3277202668</c:v>
                </c:pt>
                <c:pt idx="16">
                  <c:v>4250046.9345467258</c:v>
                </c:pt>
                <c:pt idx="17">
                  <c:v>4629873.963736536</c:v>
                </c:pt>
                <c:pt idx="18">
                  <c:v>5037058.5785089526</c:v>
                </c:pt>
                <c:pt idx="19">
                  <c:v>5473386.9698492745</c:v>
                </c:pt>
                <c:pt idx="20">
                  <c:v>5940755.5538773527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03A-47C3-8F01-86A1F8DE91A0}"/>
            </c:ext>
          </c:extLst>
        </c:ser>
        <c:ser>
          <c:idx val="21"/>
          <c:order val="21"/>
          <c:tx>
            <c:strRef>
              <c:f>'GoO Volumes per Country'!$C$118</c:f>
              <c:strCache>
                <c:ptCount val="1"/>
                <c:pt idx="0">
                  <c:v>SL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Country'!$D$118:$X$118</c:f>
              <c:numCache>
                <c:formatCode>General</c:formatCode>
                <c:ptCount val="21"/>
                <c:pt idx="0">
                  <c:v>3692751.5409674756</c:v>
                </c:pt>
                <c:pt idx="1">
                  <c:v>4197627.8876646897</c:v>
                </c:pt>
                <c:pt idx="2">
                  <c:v>4743759.9901792072</c:v>
                </c:pt>
                <c:pt idx="3">
                  <c:v>5334011.2332260171</c:v>
                </c:pt>
                <c:pt idx="4">
                  <c:v>5971428.2006020444</c:v>
                </c:pt>
                <c:pt idx="5">
                  <c:v>6739055.3032799158</c:v>
                </c:pt>
                <c:pt idx="6">
                  <c:v>7542866.3110375553</c:v>
                </c:pt>
                <c:pt idx="7">
                  <c:v>8410210.78131276</c:v>
                </c:pt>
                <c:pt idx="8">
                  <c:v>9345432.5328378864</c:v>
                </c:pt>
                <c:pt idx="9">
                  <c:v>10353150.932562178</c:v>
                </c:pt>
                <c:pt idx="10">
                  <c:v>10601788.999953024</c:v>
                </c:pt>
                <c:pt idx="11">
                  <c:v>11102177.234242192</c:v>
                </c:pt>
                <c:pt idx="12">
                  <c:v>11603983.736274133</c:v>
                </c:pt>
                <c:pt idx="13">
                  <c:v>12107305.810601352</c:v>
                </c:pt>
                <c:pt idx="14">
                  <c:v>12612246.946562257</c:v>
                </c:pt>
                <c:pt idx="15">
                  <c:v>13118917.19349836</c:v>
                </c:pt>
                <c:pt idx="16">
                  <c:v>13627433.558031235</c:v>
                </c:pt>
                <c:pt idx="17">
                  <c:v>14137920.424667172</c:v>
                </c:pt>
                <c:pt idx="18">
                  <c:v>14650510.001069108</c:v>
                </c:pt>
                <c:pt idx="19">
                  <c:v>15165342.789411012</c:v>
                </c:pt>
                <c:pt idx="20">
                  <c:v>15682568.085309831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03A-47C3-8F01-86A1F8DE91A0}"/>
            </c:ext>
          </c:extLst>
        </c:ser>
        <c:ser>
          <c:idx val="22"/>
          <c:order val="22"/>
          <c:tx>
            <c:strRef>
              <c:f>'GoO Volumes per Country'!$C$119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Country'!$D$119:$X$119</c:f>
              <c:numCache>
                <c:formatCode>General</c:formatCode>
                <c:ptCount val="21"/>
                <c:pt idx="0">
                  <c:v>28606704.269316249</c:v>
                </c:pt>
                <c:pt idx="1">
                  <c:v>32517838.875127248</c:v>
                </c:pt>
                <c:pt idx="2">
                  <c:v>36748570.180846177</c:v>
                </c:pt>
                <c:pt idx="3">
                  <c:v>41321080.019949056</c:v>
                </c:pt>
                <c:pt idx="4">
                  <c:v>46258969.417510167</c:v>
                </c:pt>
                <c:pt idx="5">
                  <c:v>53000523.138276912</c:v>
                </c:pt>
                <c:pt idx="6">
                  <c:v>59331138.148606017</c:v>
                </c:pt>
                <c:pt idx="7">
                  <c:v>66162313.352122471</c:v>
                </c:pt>
                <c:pt idx="8">
                  <c:v>73528278.230618879</c:v>
                </c:pt>
                <c:pt idx="9">
                  <c:v>81465433.813584834</c:v>
                </c:pt>
                <c:pt idx="10">
                  <c:v>84902053.679846019</c:v>
                </c:pt>
                <c:pt idx="11">
                  <c:v>89979875.114848226</c:v>
                </c:pt>
                <c:pt idx="12">
                  <c:v>95218107.899437666</c:v>
                </c:pt>
                <c:pt idx="13">
                  <c:v>100627469.27213278</c:v>
                </c:pt>
                <c:pt idx="14">
                  <c:v>106219347.16692987</c:v>
                </c:pt>
                <c:pt idx="15">
                  <c:v>112005840.48975469</c:v>
                </c:pt>
                <c:pt idx="16">
                  <c:v>117999801.74582034</c:v>
                </c:pt>
                <c:pt idx="17">
                  <c:v>124214882.152291</c:v>
                </c:pt>
                <c:pt idx="18">
                  <c:v>130665579.37821454</c:v>
                </c:pt>
                <c:pt idx="19">
                  <c:v>137367288.06166694</c:v>
                </c:pt>
                <c:pt idx="20">
                  <c:v>144336353.26248378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03A-47C3-8F01-86A1F8DE91A0}"/>
            </c:ext>
          </c:extLst>
        </c:ser>
        <c:ser>
          <c:idx val="23"/>
          <c:order val="23"/>
          <c:tx>
            <c:strRef>
              <c:f>'GoO Volumes per Country'!$C$120</c:f>
              <c:strCache>
                <c:ptCount val="1"/>
                <c:pt idx="0">
                  <c:v>SW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Country'!$D$120:$X$120</c:f>
              <c:numCache>
                <c:formatCode>General</c:formatCode>
                <c:ptCount val="21"/>
                <c:pt idx="0">
                  <c:v>25707210.383233652</c:v>
                </c:pt>
                <c:pt idx="1">
                  <c:v>29221923.549845211</c:v>
                </c:pt>
                <c:pt idx="2">
                  <c:v>33023840.007159818</c:v>
                </c:pt>
                <c:pt idx="3">
                  <c:v>37132893.301331341</c:v>
                </c:pt>
                <c:pt idx="4">
                  <c:v>41570292.324902184</c:v>
                </c:pt>
                <c:pt idx="5">
                  <c:v>48139049.096928693</c:v>
                </c:pt>
                <c:pt idx="6">
                  <c:v>53967243.529466286</c:v>
                </c:pt>
                <c:pt idx="7">
                  <c:v>60257909.78251528</c:v>
                </c:pt>
                <c:pt idx="8">
                  <c:v>67042724.552045576</c:v>
                </c:pt>
                <c:pt idx="9">
                  <c:v>74355376.024072587</c:v>
                </c:pt>
                <c:pt idx="10">
                  <c:v>82231685.831922174</c:v>
                </c:pt>
                <c:pt idx="11">
                  <c:v>90322569.476958692</c:v>
                </c:pt>
                <c:pt idx="12">
                  <c:v>99016962.271919146</c:v>
                </c:pt>
                <c:pt idx="13">
                  <c:v>108354987.92268318</c:v>
                </c:pt>
                <c:pt idx="14">
                  <c:v>118379273.73284325</c:v>
                </c:pt>
                <c:pt idx="15">
                  <c:v>120512024.01413289</c:v>
                </c:pt>
                <c:pt idx="16">
                  <c:v>125918185.49984039</c:v>
                </c:pt>
                <c:pt idx="17">
                  <c:v>131434584.7557772</c:v>
                </c:pt>
                <c:pt idx="18">
                  <c:v>137068413.8154752</c:v>
                </c:pt>
                <c:pt idx="19">
                  <c:v>142827308.32139811</c:v>
                </c:pt>
                <c:pt idx="20">
                  <c:v>148719373.90574244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03A-47C3-8F01-86A1F8DE91A0}"/>
            </c:ext>
          </c:extLst>
        </c:ser>
        <c:ser>
          <c:idx val="24"/>
          <c:order val="24"/>
          <c:tx>
            <c:strRef>
              <c:f>'GoO Volumes per Country'!$C$121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'GoO Volumes per Country'!$D$4:$X$4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'GoO Volumes per Country'!$D$121:$X$121</c:f>
              <c:numCache>
                <c:formatCode>General</c:formatCode>
                <c:ptCount val="21"/>
                <c:pt idx="0">
                  <c:v>15725446.988414053</c:v>
                </c:pt>
                <c:pt idx="1">
                  <c:v>17875444.392141636</c:v>
                </c:pt>
                <c:pt idx="2">
                  <c:v>20201127.918770988</c:v>
                </c:pt>
                <c:pt idx="3">
                  <c:v>22714691.18708295</c:v>
                </c:pt>
                <c:pt idx="4">
                  <c:v>25429107.962429091</c:v>
                </c:pt>
                <c:pt idx="5">
                  <c:v>28445305.402021881</c:v>
                </c:pt>
                <c:pt idx="6">
                  <c:v>31838115.613811079</c:v>
                </c:pt>
                <c:pt idx="7">
                  <c:v>35499093.583274215</c:v>
                </c:pt>
                <c:pt idx="8">
                  <c:v>39446574.060649067</c:v>
                </c:pt>
                <c:pt idx="9">
                  <c:v>43700054.851803273</c:v>
                </c:pt>
                <c:pt idx="10">
                  <c:v>44764297.965366818</c:v>
                </c:pt>
                <c:pt idx="11">
                  <c:v>46887369.02527234</c:v>
                </c:pt>
                <c:pt idx="12">
                  <c:v>49017877.055254444</c:v>
                </c:pt>
                <c:pt idx="13">
                  <c:v>51156329.076811954</c:v>
                </c:pt>
                <c:pt idx="14">
                  <c:v>53303264.221168429</c:v>
                </c:pt>
                <c:pt idx="15">
                  <c:v>55459255.672690839</c:v>
                </c:pt>
                <c:pt idx="16">
                  <c:v>57624912.726375841</c:v>
                </c:pt>
                <c:pt idx="17">
                  <c:v>59800882.965951815</c:v>
                </c:pt>
                <c:pt idx="18">
                  <c:v>61987854.569514647</c:v>
                </c:pt>
                <c:pt idx="19">
                  <c:v>64186558.750005037</c:v>
                </c:pt>
                <c:pt idx="20">
                  <c:v>66397772.338247761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03A-47C3-8F01-86A1F8DE9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3247935"/>
        <c:axId val="1363249183"/>
      </c:barChart>
      <c:catAx>
        <c:axId val="13632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9183"/>
        <c:crosses val="autoZero"/>
        <c:auto val="1"/>
        <c:lblAlgn val="ctr"/>
        <c:lblOffset val="100"/>
        <c:noMultiLvlLbl val="0"/>
      </c:catAx>
      <c:valAx>
        <c:axId val="13632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324793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397809</xdr:colOff>
      <xdr:row>154</xdr:row>
      <xdr:rowOff>49119</xdr:rowOff>
    </xdr:from>
    <xdr:to>
      <xdr:col>9</xdr:col>
      <xdr:colOff>661148</xdr:colOff>
      <xdr:row>169</xdr:row>
      <xdr:rowOff>160057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DDA9675-E6C8-4CA3-B31D-8F59398F4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117475</xdr:colOff>
      <xdr:row>154</xdr:row>
      <xdr:rowOff>3175</xdr:rowOff>
    </xdr:from>
    <xdr:to>
      <xdr:col>9</xdr:col>
      <xdr:colOff>117475</xdr:colOff>
      <xdr:row>168</xdr:row>
      <xdr:rowOff>168275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4624B9-531C-4507-90A1-8D9811A57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154</xdr:row>
      <xdr:rowOff>53975</xdr:rowOff>
    </xdr:from>
    <xdr:to>
      <xdr:col>14</xdr:col>
      <xdr:colOff>180975</xdr:colOff>
      <xdr:row>169</xdr:row>
      <xdr:rowOff>34925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D8A76A-45C9-40B1-8750-28C3177EF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441325</xdr:colOff>
      <xdr:row>154</xdr:row>
      <xdr:rowOff>174625</xdr:rowOff>
    </xdr:from>
    <xdr:to>
      <xdr:col>18</xdr:col>
      <xdr:colOff>441325</xdr:colOff>
      <xdr:row>169</xdr:row>
      <xdr:rowOff>155575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9C85A0-A74F-404F-A284-ABCCF87CC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145676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417792</xdr:colOff>
      <xdr:row>8</xdr:row>
      <xdr:rowOff>62006</xdr:rowOff>
    </xdr:from>
    <xdr:to>
      <xdr:col>27</xdr:col>
      <xdr:colOff>210483</xdr:colOff>
      <xdr:row>17</xdr:row>
      <xdr:rowOff>22412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8DB78FB-CFEF-4306-BA61-89A7EAF3D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451410</xdr:colOff>
      <xdr:row>18</xdr:row>
      <xdr:rowOff>65181</xdr:rowOff>
    </xdr:from>
    <xdr:to>
      <xdr:col>27</xdr:col>
      <xdr:colOff>244101</xdr:colOff>
      <xdr:row>27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590550</xdr:colOff>
      <xdr:row>2</xdr:row>
      <xdr:rowOff>28575</xdr:rowOff>
    </xdr:from>
    <xdr:to>
      <xdr:col>28</xdr:col>
      <xdr:colOff>133350</xdr:colOff>
      <xdr:row>10</xdr:row>
      <xdr:rowOff>28575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590550</xdr:colOff>
      <xdr:row>13</xdr:row>
      <xdr:rowOff>28575</xdr:rowOff>
    </xdr:from>
    <xdr:to>
      <xdr:col>28</xdr:col>
      <xdr:colOff>133350</xdr:colOff>
      <xdr:row>21</xdr:row>
      <xdr:rowOff>28575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590550</xdr:colOff>
      <xdr:row>24</xdr:row>
      <xdr:rowOff>28575</xdr:rowOff>
    </xdr:from>
    <xdr:to>
      <xdr:col>28</xdr:col>
      <xdr:colOff>133350</xdr:colOff>
      <xdr:row>32</xdr:row>
      <xdr:rowOff>28575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590550</xdr:colOff>
      <xdr:row>35</xdr:row>
      <xdr:rowOff>28575</xdr:rowOff>
    </xdr:from>
    <xdr:to>
      <xdr:col>28</xdr:col>
      <xdr:colOff>133350</xdr:colOff>
      <xdr:row>43</xdr:row>
      <xdr:rowOff>28575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238123</xdr:colOff>
      <xdr:row>3</xdr:row>
      <xdr:rowOff>47624</xdr:rowOff>
    </xdr:from>
    <xdr:to>
      <xdr:col>35</xdr:col>
      <xdr:colOff>142874</xdr:colOff>
      <xdr:row>28</xdr:row>
      <xdr:rowOff>57149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238123</xdr:colOff>
      <xdr:row>34</xdr:row>
      <xdr:rowOff>47624</xdr:rowOff>
    </xdr:from>
    <xdr:to>
      <xdr:col>35</xdr:col>
      <xdr:colOff>142874</xdr:colOff>
      <xdr:row>59</xdr:row>
      <xdr:rowOff>57149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238123</xdr:colOff>
      <xdr:row>65</xdr:row>
      <xdr:rowOff>47624</xdr:rowOff>
    </xdr:from>
    <xdr:to>
      <xdr:col>35</xdr:col>
      <xdr:colOff>142874</xdr:colOff>
      <xdr:row>90</xdr:row>
      <xdr:rowOff>57149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238123</xdr:colOff>
      <xdr:row>95</xdr:row>
      <xdr:rowOff>47624</xdr:rowOff>
    </xdr:from>
    <xdr:to>
      <xdr:col>35</xdr:col>
      <xdr:colOff>142874</xdr:colOff>
      <xdr:row>120</xdr:row>
      <xdr:rowOff>57149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cenario%201_price_DF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cenario%202_price_DF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Scenario%203_price_DF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Scenario%204_price_DF.xls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ander Wimmers" refreshedDate="44133.823831597219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ander Wimmers" refreshedDate="44133.849288888887" createdVersion="1" refreshedVersion="6" recordCount="3150">
  <cacheSource type="worksheet">
    <worksheetSource ref="E1:H3151" sheet="Prices" r:id="rId2"/>
  </cacheSource>
  <cacheFields count="4">
    <cacheField name="Technologie" numFmtId="0">
      <sharedItems count="6">
        <s v="Geothermal"/>
        <s v="Solar"/>
        <s v="Other RES"/>
        <s v="Wind"/>
        <s v="Biomass"/>
        <s v="Hydro"/>
      </sharedItems>
    </cacheField>
    <cacheField name="Land" numFmtId="0">
      <sharedItems count="25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</sharedItems>
    </cacheField>
    <cacheField name="Jahr" numFmtId="0">
      <sharedItems count="21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</sharedItems>
    </cacheField>
    <cacheField name="Preis" numFmtId="0">
      <sharedItems containsSemiMixedTypes="0" containsString="0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ander Wimmers" refreshedDate="44133.860055902776" createdVersion="1" refreshedVersion="6" recordCount="3150">
  <cacheSource type="worksheet">
    <worksheetSource ref="E1:H3151" sheet="Prices" r:id="rId2"/>
  </cacheSource>
  <cacheFields count="4">
    <cacheField name="Technologie" numFmtId="0">
      <sharedItems count="6">
        <s v="Geothermal"/>
        <s v="Solar"/>
        <s v="Other RES"/>
        <s v="Wind"/>
        <s v="Biomass"/>
        <s v="Hydro"/>
      </sharedItems>
    </cacheField>
    <cacheField name="Land" numFmtId="0">
      <sharedItems count="25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</sharedItems>
    </cacheField>
    <cacheField name="Jahr" numFmtId="0">
      <sharedItems count="21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</sharedItems>
    </cacheField>
    <cacheField name="Preis" numFmtId="0">
      <sharedItems containsSemiMixedTypes="0" containsString="0" containsNumber="1" minValue="0.24503906249999999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ander Wimmers" refreshedDate="44133.899470023149" createdVersion="1" refreshedVersion="6" recordCount="3150">
  <cacheSource type="worksheet">
    <worksheetSource ref="E1:H3151" sheet="Prices" r:id="rId2"/>
  </cacheSource>
  <cacheFields count="4">
    <cacheField name="Technologie" numFmtId="0">
      <sharedItems count="6">
        <s v="Geothermal"/>
        <s v="Solar"/>
        <s v="Other RES"/>
        <s v="Wind"/>
        <s v="Biomass"/>
        <s v="Hydro"/>
      </sharedItems>
    </cacheField>
    <cacheField name="Land" numFmtId="0">
      <sharedItems count="25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</sharedItems>
    </cacheField>
    <cacheField name="Jahr" numFmtId="0">
      <sharedItems count="21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</sharedItems>
    </cacheField>
    <cacheField name="Preis" numFmtId="0">
      <sharedItems containsSemiMixedTypes="0" containsString="0" containsNumber="1" minValue="0.16638749999999999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0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18.317636718749998"/>
  </r>
  <r>
    <x v="0"/>
    <x v="1"/>
    <x v="5"/>
    <n v="22.114800000000002"/>
  </r>
  <r>
    <x v="0"/>
    <x v="2"/>
    <x v="5"/>
    <n v="19.903319999999997"/>
  </r>
  <r>
    <x v="0"/>
    <x v="3"/>
    <x v="5"/>
    <n v="19.903319999999997"/>
  </r>
  <r>
    <x v="0"/>
    <x v="4"/>
    <x v="5"/>
    <n v="18.175184999999999"/>
  </r>
  <r>
    <x v="0"/>
    <x v="5"/>
    <x v="5"/>
    <n v="18.175184999999999"/>
  </r>
  <r>
    <x v="0"/>
    <x v="6"/>
    <x v="5"/>
    <n v="18.175184999999999"/>
  </r>
  <r>
    <x v="0"/>
    <x v="7"/>
    <x v="5"/>
    <n v="18.175184999999999"/>
  </r>
  <r>
    <x v="0"/>
    <x v="8"/>
    <x v="5"/>
    <n v="18.175184999999999"/>
  </r>
  <r>
    <x v="0"/>
    <x v="9"/>
    <x v="5"/>
    <n v="11.915099999999999"/>
  </r>
  <r>
    <x v="0"/>
    <x v="10"/>
    <x v="5"/>
    <n v="10.723589999999998"/>
  </r>
  <r>
    <x v="0"/>
    <x v="11"/>
    <x v="5"/>
    <n v="8.668822500000001"/>
  </r>
  <r>
    <x v="0"/>
    <x v="12"/>
    <x v="5"/>
    <n v="9.1160999999999994"/>
  </r>
  <r>
    <x v="0"/>
    <x v="13"/>
    <x v="5"/>
    <n v="14.560155"/>
  </r>
  <r>
    <x v="0"/>
    <x v="14"/>
    <x v="5"/>
    <n v="5.1205567499999995"/>
  </r>
  <r>
    <x v="0"/>
    <x v="15"/>
    <x v="5"/>
    <n v="15.645149999999999"/>
  </r>
  <r>
    <x v="0"/>
    <x v="16"/>
    <x v="5"/>
    <n v="15.313499999999999"/>
  </r>
  <r>
    <x v="0"/>
    <x v="17"/>
    <x v="5"/>
    <n v="14.939099999999998"/>
  </r>
  <r>
    <x v="0"/>
    <x v="18"/>
    <x v="5"/>
    <n v="9.7172999999999998"/>
  </r>
  <r>
    <x v="0"/>
    <x v="19"/>
    <x v="5"/>
    <n v="11.604869999999998"/>
  </r>
  <r>
    <x v="0"/>
    <x v="20"/>
    <x v="5"/>
    <n v="12.913019999999999"/>
  </r>
  <r>
    <x v="0"/>
    <x v="21"/>
    <x v="5"/>
    <n v="11.142224999999998"/>
  </r>
  <r>
    <x v="0"/>
    <x v="22"/>
    <x v="5"/>
    <n v="4.0681200000000004"/>
  </r>
  <r>
    <x v="0"/>
    <x v="23"/>
    <x v="5"/>
    <n v="7.3079296874999997"/>
  </r>
  <r>
    <x v="0"/>
    <x v="24"/>
    <x v="5"/>
    <n v="4.0503"/>
  </r>
  <r>
    <x v="0"/>
    <x v="0"/>
    <x v="6"/>
    <n v="18.317636718749998"/>
  </r>
  <r>
    <x v="0"/>
    <x v="1"/>
    <x v="6"/>
    <n v="22.114800000000002"/>
  </r>
  <r>
    <x v="0"/>
    <x v="2"/>
    <x v="6"/>
    <n v="19.903319999999997"/>
  </r>
  <r>
    <x v="0"/>
    <x v="3"/>
    <x v="6"/>
    <n v="19.903319999999997"/>
  </r>
  <r>
    <x v="0"/>
    <x v="4"/>
    <x v="6"/>
    <n v="18.175184999999999"/>
  </r>
  <r>
    <x v="0"/>
    <x v="5"/>
    <x v="6"/>
    <n v="18.175184999999999"/>
  </r>
  <r>
    <x v="0"/>
    <x v="6"/>
    <x v="6"/>
    <n v="18.175184999999999"/>
  </r>
  <r>
    <x v="0"/>
    <x v="7"/>
    <x v="6"/>
    <n v="18.175184999999999"/>
  </r>
  <r>
    <x v="0"/>
    <x v="8"/>
    <x v="6"/>
    <n v="18.175184999999999"/>
  </r>
  <r>
    <x v="0"/>
    <x v="9"/>
    <x v="6"/>
    <n v="11.915099999999999"/>
  </r>
  <r>
    <x v="0"/>
    <x v="10"/>
    <x v="6"/>
    <n v="10.723589999999998"/>
  </r>
  <r>
    <x v="0"/>
    <x v="11"/>
    <x v="6"/>
    <n v="8.668822500000001"/>
  </r>
  <r>
    <x v="0"/>
    <x v="12"/>
    <x v="6"/>
    <n v="9.1160999999999994"/>
  </r>
  <r>
    <x v="0"/>
    <x v="13"/>
    <x v="6"/>
    <n v="14.560155"/>
  </r>
  <r>
    <x v="0"/>
    <x v="14"/>
    <x v="6"/>
    <n v="5.1205567499999995"/>
  </r>
  <r>
    <x v="0"/>
    <x v="15"/>
    <x v="6"/>
    <n v="15.645149999999999"/>
  </r>
  <r>
    <x v="0"/>
    <x v="16"/>
    <x v="6"/>
    <n v="15.313499999999999"/>
  </r>
  <r>
    <x v="0"/>
    <x v="17"/>
    <x v="6"/>
    <n v="14.939099999999998"/>
  </r>
  <r>
    <x v="0"/>
    <x v="18"/>
    <x v="6"/>
    <n v="9.7172999999999998"/>
  </r>
  <r>
    <x v="0"/>
    <x v="19"/>
    <x v="6"/>
    <n v="11.604869999999998"/>
  </r>
  <r>
    <x v="0"/>
    <x v="20"/>
    <x v="6"/>
    <n v="12.913019999999999"/>
  </r>
  <r>
    <x v="0"/>
    <x v="21"/>
    <x v="6"/>
    <n v="11.142224999999998"/>
  </r>
  <r>
    <x v="0"/>
    <x v="22"/>
    <x v="6"/>
    <n v="4.0681200000000004"/>
  </r>
  <r>
    <x v="0"/>
    <x v="23"/>
    <x v="6"/>
    <n v="7.3079296874999997"/>
  </r>
  <r>
    <x v="0"/>
    <x v="24"/>
    <x v="6"/>
    <n v="4.0503"/>
  </r>
  <r>
    <x v="0"/>
    <x v="0"/>
    <x v="7"/>
    <n v="18.317636718749998"/>
  </r>
  <r>
    <x v="0"/>
    <x v="1"/>
    <x v="7"/>
    <n v="22.114800000000002"/>
  </r>
  <r>
    <x v="0"/>
    <x v="2"/>
    <x v="7"/>
    <n v="19.903319999999997"/>
  </r>
  <r>
    <x v="0"/>
    <x v="3"/>
    <x v="7"/>
    <n v="19.903319999999997"/>
  </r>
  <r>
    <x v="0"/>
    <x v="4"/>
    <x v="7"/>
    <n v="18.175184999999999"/>
  </r>
  <r>
    <x v="0"/>
    <x v="5"/>
    <x v="7"/>
    <n v="18.175184999999999"/>
  </r>
  <r>
    <x v="0"/>
    <x v="6"/>
    <x v="7"/>
    <n v="18.175184999999999"/>
  </r>
  <r>
    <x v="0"/>
    <x v="7"/>
    <x v="7"/>
    <n v="18.175184999999999"/>
  </r>
  <r>
    <x v="0"/>
    <x v="8"/>
    <x v="7"/>
    <n v="18.175184999999999"/>
  </r>
  <r>
    <x v="0"/>
    <x v="9"/>
    <x v="7"/>
    <n v="11.915099999999999"/>
  </r>
  <r>
    <x v="0"/>
    <x v="10"/>
    <x v="7"/>
    <n v="10.723589999999998"/>
  </r>
  <r>
    <x v="0"/>
    <x v="11"/>
    <x v="7"/>
    <n v="8.668822500000001"/>
  </r>
  <r>
    <x v="0"/>
    <x v="12"/>
    <x v="7"/>
    <n v="9.1160999999999994"/>
  </r>
  <r>
    <x v="0"/>
    <x v="13"/>
    <x v="7"/>
    <n v="14.560155"/>
  </r>
  <r>
    <x v="0"/>
    <x v="14"/>
    <x v="7"/>
    <n v="5.1205567499999995"/>
  </r>
  <r>
    <x v="0"/>
    <x v="15"/>
    <x v="7"/>
    <n v="15.645149999999999"/>
  </r>
  <r>
    <x v="0"/>
    <x v="16"/>
    <x v="7"/>
    <n v="15.313499999999999"/>
  </r>
  <r>
    <x v="0"/>
    <x v="17"/>
    <x v="7"/>
    <n v="14.939099999999998"/>
  </r>
  <r>
    <x v="0"/>
    <x v="18"/>
    <x v="7"/>
    <n v="9.7172999999999998"/>
  </r>
  <r>
    <x v="0"/>
    <x v="19"/>
    <x v="7"/>
    <n v="11.604869999999998"/>
  </r>
  <r>
    <x v="0"/>
    <x v="20"/>
    <x v="7"/>
    <n v="12.913019999999999"/>
  </r>
  <r>
    <x v="0"/>
    <x v="21"/>
    <x v="7"/>
    <n v="11.142224999999998"/>
  </r>
  <r>
    <x v="0"/>
    <x v="22"/>
    <x v="7"/>
    <n v="4.0681200000000004"/>
  </r>
  <r>
    <x v="0"/>
    <x v="23"/>
    <x v="7"/>
    <n v="7.3079296874999997"/>
  </r>
  <r>
    <x v="0"/>
    <x v="24"/>
    <x v="7"/>
    <n v="4.0503"/>
  </r>
  <r>
    <x v="0"/>
    <x v="0"/>
    <x v="8"/>
    <n v="18.317636718749998"/>
  </r>
  <r>
    <x v="0"/>
    <x v="1"/>
    <x v="8"/>
    <n v="22.114800000000002"/>
  </r>
  <r>
    <x v="0"/>
    <x v="2"/>
    <x v="8"/>
    <n v="19.903319999999997"/>
  </r>
  <r>
    <x v="0"/>
    <x v="3"/>
    <x v="8"/>
    <n v="19.903319999999997"/>
  </r>
  <r>
    <x v="0"/>
    <x v="4"/>
    <x v="8"/>
    <n v="18.175184999999999"/>
  </r>
  <r>
    <x v="0"/>
    <x v="5"/>
    <x v="8"/>
    <n v="18.175184999999999"/>
  </r>
  <r>
    <x v="0"/>
    <x v="6"/>
    <x v="8"/>
    <n v="18.175184999999999"/>
  </r>
  <r>
    <x v="0"/>
    <x v="7"/>
    <x v="8"/>
    <n v="18.175184999999999"/>
  </r>
  <r>
    <x v="0"/>
    <x v="8"/>
    <x v="8"/>
    <n v="18.175184999999999"/>
  </r>
  <r>
    <x v="0"/>
    <x v="9"/>
    <x v="8"/>
    <n v="11.915099999999999"/>
  </r>
  <r>
    <x v="0"/>
    <x v="10"/>
    <x v="8"/>
    <n v="10.723589999999998"/>
  </r>
  <r>
    <x v="0"/>
    <x v="11"/>
    <x v="8"/>
    <n v="8.668822500000001"/>
  </r>
  <r>
    <x v="0"/>
    <x v="12"/>
    <x v="8"/>
    <n v="9.1160999999999994"/>
  </r>
  <r>
    <x v="0"/>
    <x v="13"/>
    <x v="8"/>
    <n v="14.560155"/>
  </r>
  <r>
    <x v="0"/>
    <x v="14"/>
    <x v="8"/>
    <n v="5.1205567499999995"/>
  </r>
  <r>
    <x v="0"/>
    <x v="15"/>
    <x v="8"/>
    <n v="15.645149999999999"/>
  </r>
  <r>
    <x v="0"/>
    <x v="16"/>
    <x v="8"/>
    <n v="15.313499999999999"/>
  </r>
  <r>
    <x v="0"/>
    <x v="17"/>
    <x v="8"/>
    <n v="14.939099999999998"/>
  </r>
  <r>
    <x v="0"/>
    <x v="18"/>
    <x v="8"/>
    <n v="9.7172999999999998"/>
  </r>
  <r>
    <x v="0"/>
    <x v="19"/>
    <x v="8"/>
    <n v="11.604869999999998"/>
  </r>
  <r>
    <x v="0"/>
    <x v="20"/>
    <x v="8"/>
    <n v="12.913019999999999"/>
  </r>
  <r>
    <x v="0"/>
    <x v="21"/>
    <x v="8"/>
    <n v="11.142224999999998"/>
  </r>
  <r>
    <x v="0"/>
    <x v="22"/>
    <x v="8"/>
    <n v="4.0681200000000004"/>
  </r>
  <r>
    <x v="0"/>
    <x v="23"/>
    <x v="8"/>
    <n v="7.3079296874999997"/>
  </r>
  <r>
    <x v="0"/>
    <x v="24"/>
    <x v="8"/>
    <n v="4.0503"/>
  </r>
  <r>
    <x v="0"/>
    <x v="0"/>
    <x v="9"/>
    <n v="18.317636718749998"/>
  </r>
  <r>
    <x v="0"/>
    <x v="1"/>
    <x v="9"/>
    <n v="22.114800000000002"/>
  </r>
  <r>
    <x v="0"/>
    <x v="2"/>
    <x v="9"/>
    <n v="19.903319999999997"/>
  </r>
  <r>
    <x v="0"/>
    <x v="3"/>
    <x v="9"/>
    <n v="19.903319999999997"/>
  </r>
  <r>
    <x v="0"/>
    <x v="4"/>
    <x v="9"/>
    <n v="18.175184999999999"/>
  </r>
  <r>
    <x v="0"/>
    <x v="5"/>
    <x v="9"/>
    <n v="18.175184999999999"/>
  </r>
  <r>
    <x v="0"/>
    <x v="6"/>
    <x v="9"/>
    <n v="18.175184999999999"/>
  </r>
  <r>
    <x v="0"/>
    <x v="7"/>
    <x v="9"/>
    <n v="18.175184999999999"/>
  </r>
  <r>
    <x v="0"/>
    <x v="8"/>
    <x v="9"/>
    <n v="18.175184999999999"/>
  </r>
  <r>
    <x v="0"/>
    <x v="9"/>
    <x v="9"/>
    <n v="11.915099999999999"/>
  </r>
  <r>
    <x v="0"/>
    <x v="10"/>
    <x v="9"/>
    <n v="10.723589999999998"/>
  </r>
  <r>
    <x v="0"/>
    <x v="11"/>
    <x v="9"/>
    <n v="8.668822500000001"/>
  </r>
  <r>
    <x v="0"/>
    <x v="12"/>
    <x v="9"/>
    <n v="9.1160999999999994"/>
  </r>
  <r>
    <x v="0"/>
    <x v="13"/>
    <x v="9"/>
    <n v="14.560155"/>
  </r>
  <r>
    <x v="0"/>
    <x v="14"/>
    <x v="9"/>
    <n v="5.1205567499999995"/>
  </r>
  <r>
    <x v="0"/>
    <x v="15"/>
    <x v="9"/>
    <n v="15.645149999999999"/>
  </r>
  <r>
    <x v="0"/>
    <x v="16"/>
    <x v="9"/>
    <n v="15.313499999999999"/>
  </r>
  <r>
    <x v="0"/>
    <x v="17"/>
    <x v="9"/>
    <n v="14.939099999999998"/>
  </r>
  <r>
    <x v="0"/>
    <x v="18"/>
    <x v="9"/>
    <n v="9.7172999999999998"/>
  </r>
  <r>
    <x v="0"/>
    <x v="19"/>
    <x v="9"/>
    <n v="11.604869999999998"/>
  </r>
  <r>
    <x v="0"/>
    <x v="20"/>
    <x v="9"/>
    <n v="12.913019999999999"/>
  </r>
  <r>
    <x v="0"/>
    <x v="21"/>
    <x v="9"/>
    <n v="11.142224999999998"/>
  </r>
  <r>
    <x v="0"/>
    <x v="22"/>
    <x v="9"/>
    <n v="4.0681200000000004"/>
  </r>
  <r>
    <x v="0"/>
    <x v="23"/>
    <x v="9"/>
    <n v="7.3079296874999997"/>
  </r>
  <r>
    <x v="0"/>
    <x v="24"/>
    <x v="9"/>
    <n v="4.0503"/>
  </r>
  <r>
    <x v="0"/>
    <x v="0"/>
    <x v="10"/>
    <n v="18.317636718749998"/>
  </r>
  <r>
    <x v="0"/>
    <x v="1"/>
    <x v="10"/>
    <n v="22.114800000000002"/>
  </r>
  <r>
    <x v="0"/>
    <x v="2"/>
    <x v="10"/>
    <n v="19.903319999999997"/>
  </r>
  <r>
    <x v="0"/>
    <x v="3"/>
    <x v="10"/>
    <n v="19.903319999999997"/>
  </r>
  <r>
    <x v="0"/>
    <x v="4"/>
    <x v="10"/>
    <n v="18.175184999999999"/>
  </r>
  <r>
    <x v="0"/>
    <x v="5"/>
    <x v="10"/>
    <n v="18.175184999999999"/>
  </r>
  <r>
    <x v="0"/>
    <x v="6"/>
    <x v="10"/>
    <n v="18.175184999999999"/>
  </r>
  <r>
    <x v="0"/>
    <x v="7"/>
    <x v="10"/>
    <n v="18.175184999999999"/>
  </r>
  <r>
    <x v="0"/>
    <x v="8"/>
    <x v="10"/>
    <n v="18.175184999999999"/>
  </r>
  <r>
    <x v="0"/>
    <x v="9"/>
    <x v="10"/>
    <n v="11.915099999999999"/>
  </r>
  <r>
    <x v="0"/>
    <x v="10"/>
    <x v="10"/>
    <n v="10.723589999999998"/>
  </r>
  <r>
    <x v="0"/>
    <x v="11"/>
    <x v="10"/>
    <n v="8.668822500000001"/>
  </r>
  <r>
    <x v="0"/>
    <x v="12"/>
    <x v="10"/>
    <n v="9.1160999999999994"/>
  </r>
  <r>
    <x v="0"/>
    <x v="13"/>
    <x v="10"/>
    <n v="14.560155"/>
  </r>
  <r>
    <x v="0"/>
    <x v="14"/>
    <x v="10"/>
    <n v="5.1205567499999995"/>
  </r>
  <r>
    <x v="0"/>
    <x v="15"/>
    <x v="10"/>
    <n v="15.645149999999999"/>
  </r>
  <r>
    <x v="0"/>
    <x v="16"/>
    <x v="10"/>
    <n v="15.313499999999999"/>
  </r>
  <r>
    <x v="0"/>
    <x v="17"/>
    <x v="10"/>
    <n v="14.939099999999998"/>
  </r>
  <r>
    <x v="0"/>
    <x v="18"/>
    <x v="10"/>
    <n v="9.7172999999999998"/>
  </r>
  <r>
    <x v="0"/>
    <x v="19"/>
    <x v="10"/>
    <n v="11.604869999999998"/>
  </r>
  <r>
    <x v="0"/>
    <x v="20"/>
    <x v="10"/>
    <n v="12.913019999999999"/>
  </r>
  <r>
    <x v="0"/>
    <x v="21"/>
    <x v="10"/>
    <n v="11.142224999999998"/>
  </r>
  <r>
    <x v="0"/>
    <x v="22"/>
    <x v="10"/>
    <n v="4.0681200000000004"/>
  </r>
  <r>
    <x v="0"/>
    <x v="23"/>
    <x v="10"/>
    <n v="7.3079296874999997"/>
  </r>
  <r>
    <x v="0"/>
    <x v="24"/>
    <x v="10"/>
    <n v="4.0503"/>
  </r>
  <r>
    <x v="0"/>
    <x v="0"/>
    <x v="11"/>
    <n v="18.317636718749998"/>
  </r>
  <r>
    <x v="0"/>
    <x v="1"/>
    <x v="11"/>
    <n v="22.114800000000002"/>
  </r>
  <r>
    <x v="0"/>
    <x v="2"/>
    <x v="11"/>
    <n v="19.903319999999997"/>
  </r>
  <r>
    <x v="0"/>
    <x v="3"/>
    <x v="11"/>
    <n v="19.903319999999997"/>
  </r>
  <r>
    <x v="0"/>
    <x v="4"/>
    <x v="11"/>
    <n v="18.175184999999999"/>
  </r>
  <r>
    <x v="0"/>
    <x v="5"/>
    <x v="11"/>
    <n v="18.175184999999999"/>
  </r>
  <r>
    <x v="0"/>
    <x v="6"/>
    <x v="11"/>
    <n v="18.175184999999999"/>
  </r>
  <r>
    <x v="0"/>
    <x v="7"/>
    <x v="11"/>
    <n v="18.175184999999999"/>
  </r>
  <r>
    <x v="0"/>
    <x v="8"/>
    <x v="11"/>
    <n v="18.175184999999999"/>
  </r>
  <r>
    <x v="0"/>
    <x v="9"/>
    <x v="11"/>
    <n v="11.915099999999999"/>
  </r>
  <r>
    <x v="0"/>
    <x v="10"/>
    <x v="11"/>
    <n v="10.723589999999998"/>
  </r>
  <r>
    <x v="0"/>
    <x v="11"/>
    <x v="11"/>
    <n v="8.668822500000001"/>
  </r>
  <r>
    <x v="0"/>
    <x v="12"/>
    <x v="11"/>
    <n v="9.1160999999999994"/>
  </r>
  <r>
    <x v="0"/>
    <x v="13"/>
    <x v="11"/>
    <n v="14.560155"/>
  </r>
  <r>
    <x v="0"/>
    <x v="14"/>
    <x v="11"/>
    <n v="5.1205567499999995"/>
  </r>
  <r>
    <x v="0"/>
    <x v="15"/>
    <x v="11"/>
    <n v="15.645149999999999"/>
  </r>
  <r>
    <x v="0"/>
    <x v="16"/>
    <x v="11"/>
    <n v="15.313499999999999"/>
  </r>
  <r>
    <x v="0"/>
    <x v="17"/>
    <x v="11"/>
    <n v="14.939099999999998"/>
  </r>
  <r>
    <x v="0"/>
    <x v="18"/>
    <x v="11"/>
    <n v="9.7172999999999998"/>
  </r>
  <r>
    <x v="0"/>
    <x v="19"/>
    <x v="11"/>
    <n v="11.604869999999998"/>
  </r>
  <r>
    <x v="0"/>
    <x v="20"/>
    <x v="11"/>
    <n v="12.913019999999999"/>
  </r>
  <r>
    <x v="0"/>
    <x v="21"/>
    <x v="11"/>
    <n v="11.142224999999998"/>
  </r>
  <r>
    <x v="0"/>
    <x v="22"/>
    <x v="11"/>
    <n v="4.0681200000000004"/>
  </r>
  <r>
    <x v="0"/>
    <x v="23"/>
    <x v="11"/>
    <n v="7.3079296874999997"/>
  </r>
  <r>
    <x v="0"/>
    <x v="24"/>
    <x v="11"/>
    <n v="4.0503"/>
  </r>
  <r>
    <x v="0"/>
    <x v="0"/>
    <x v="12"/>
    <n v="18.317636718749998"/>
  </r>
  <r>
    <x v="0"/>
    <x v="1"/>
    <x v="12"/>
    <n v="22.114800000000002"/>
  </r>
  <r>
    <x v="0"/>
    <x v="2"/>
    <x v="12"/>
    <n v="19.903319999999997"/>
  </r>
  <r>
    <x v="0"/>
    <x v="3"/>
    <x v="12"/>
    <n v="19.903319999999997"/>
  </r>
  <r>
    <x v="0"/>
    <x v="4"/>
    <x v="12"/>
    <n v="18.175184999999999"/>
  </r>
  <r>
    <x v="0"/>
    <x v="5"/>
    <x v="12"/>
    <n v="18.175184999999999"/>
  </r>
  <r>
    <x v="0"/>
    <x v="6"/>
    <x v="12"/>
    <n v="18.175184999999999"/>
  </r>
  <r>
    <x v="0"/>
    <x v="7"/>
    <x v="12"/>
    <n v="18.175184999999999"/>
  </r>
  <r>
    <x v="0"/>
    <x v="8"/>
    <x v="12"/>
    <n v="18.175184999999999"/>
  </r>
  <r>
    <x v="0"/>
    <x v="9"/>
    <x v="12"/>
    <n v="11.915099999999999"/>
  </r>
  <r>
    <x v="0"/>
    <x v="10"/>
    <x v="12"/>
    <n v="10.723589999999998"/>
  </r>
  <r>
    <x v="0"/>
    <x v="11"/>
    <x v="12"/>
    <n v="8.668822500000001"/>
  </r>
  <r>
    <x v="0"/>
    <x v="12"/>
    <x v="12"/>
    <n v="9.1160999999999994"/>
  </r>
  <r>
    <x v="0"/>
    <x v="13"/>
    <x v="12"/>
    <n v="14.560155"/>
  </r>
  <r>
    <x v="0"/>
    <x v="14"/>
    <x v="12"/>
    <n v="5.1205567499999995"/>
  </r>
  <r>
    <x v="0"/>
    <x v="15"/>
    <x v="12"/>
    <n v="15.645149999999999"/>
  </r>
  <r>
    <x v="0"/>
    <x v="16"/>
    <x v="12"/>
    <n v="15.313499999999999"/>
  </r>
  <r>
    <x v="0"/>
    <x v="17"/>
    <x v="12"/>
    <n v="14.939099999999998"/>
  </r>
  <r>
    <x v="0"/>
    <x v="18"/>
    <x v="12"/>
    <n v="9.7172999999999998"/>
  </r>
  <r>
    <x v="0"/>
    <x v="19"/>
    <x v="12"/>
    <n v="11.604869999999998"/>
  </r>
  <r>
    <x v="0"/>
    <x v="20"/>
    <x v="12"/>
    <n v="12.913019999999999"/>
  </r>
  <r>
    <x v="0"/>
    <x v="21"/>
    <x v="12"/>
    <n v="11.142224999999998"/>
  </r>
  <r>
    <x v="0"/>
    <x v="22"/>
    <x v="12"/>
    <n v="4.0681200000000004"/>
  </r>
  <r>
    <x v="0"/>
    <x v="23"/>
    <x v="12"/>
    <n v="7.3079296874999997"/>
  </r>
  <r>
    <x v="0"/>
    <x v="24"/>
    <x v="12"/>
    <n v="4.0503"/>
  </r>
  <r>
    <x v="0"/>
    <x v="0"/>
    <x v="13"/>
    <n v="18.317636718749998"/>
  </r>
  <r>
    <x v="0"/>
    <x v="1"/>
    <x v="13"/>
    <n v="22.114800000000002"/>
  </r>
  <r>
    <x v="0"/>
    <x v="2"/>
    <x v="13"/>
    <n v="19.903319999999997"/>
  </r>
  <r>
    <x v="0"/>
    <x v="3"/>
    <x v="13"/>
    <n v="19.903319999999997"/>
  </r>
  <r>
    <x v="0"/>
    <x v="4"/>
    <x v="13"/>
    <n v="18.175184999999999"/>
  </r>
  <r>
    <x v="0"/>
    <x v="5"/>
    <x v="13"/>
    <n v="18.175184999999999"/>
  </r>
  <r>
    <x v="0"/>
    <x v="6"/>
    <x v="13"/>
    <n v="18.175184999999999"/>
  </r>
  <r>
    <x v="0"/>
    <x v="7"/>
    <x v="13"/>
    <n v="18.175184999999999"/>
  </r>
  <r>
    <x v="0"/>
    <x v="8"/>
    <x v="13"/>
    <n v="18.175184999999999"/>
  </r>
  <r>
    <x v="0"/>
    <x v="9"/>
    <x v="13"/>
    <n v="11.915099999999999"/>
  </r>
  <r>
    <x v="0"/>
    <x v="10"/>
    <x v="13"/>
    <n v="10.723589999999998"/>
  </r>
  <r>
    <x v="0"/>
    <x v="11"/>
    <x v="13"/>
    <n v="8.668822500000001"/>
  </r>
  <r>
    <x v="0"/>
    <x v="12"/>
    <x v="13"/>
    <n v="9.1160999999999994"/>
  </r>
  <r>
    <x v="0"/>
    <x v="13"/>
    <x v="13"/>
    <n v="14.560155"/>
  </r>
  <r>
    <x v="0"/>
    <x v="14"/>
    <x v="13"/>
    <n v="5.1205567499999995"/>
  </r>
  <r>
    <x v="0"/>
    <x v="15"/>
    <x v="13"/>
    <n v="15.645149999999999"/>
  </r>
  <r>
    <x v="0"/>
    <x v="16"/>
    <x v="13"/>
    <n v="15.313499999999999"/>
  </r>
  <r>
    <x v="0"/>
    <x v="17"/>
    <x v="13"/>
    <n v="14.939099999999998"/>
  </r>
  <r>
    <x v="0"/>
    <x v="18"/>
    <x v="13"/>
    <n v="9.7172999999999998"/>
  </r>
  <r>
    <x v="0"/>
    <x v="19"/>
    <x v="13"/>
    <n v="11.604869999999998"/>
  </r>
  <r>
    <x v="0"/>
    <x v="20"/>
    <x v="13"/>
    <n v="12.913019999999999"/>
  </r>
  <r>
    <x v="0"/>
    <x v="21"/>
    <x v="13"/>
    <n v="11.142224999999998"/>
  </r>
  <r>
    <x v="0"/>
    <x v="22"/>
    <x v="13"/>
    <n v="4.0681200000000004"/>
  </r>
  <r>
    <x v="0"/>
    <x v="23"/>
    <x v="13"/>
    <n v="7.3079296874999997"/>
  </r>
  <r>
    <x v="0"/>
    <x v="24"/>
    <x v="13"/>
    <n v="4.0503"/>
  </r>
  <r>
    <x v="0"/>
    <x v="0"/>
    <x v="14"/>
    <n v="18.317636718749998"/>
  </r>
  <r>
    <x v="0"/>
    <x v="1"/>
    <x v="14"/>
    <n v="22.114800000000002"/>
  </r>
  <r>
    <x v="0"/>
    <x v="2"/>
    <x v="14"/>
    <n v="19.903319999999997"/>
  </r>
  <r>
    <x v="0"/>
    <x v="3"/>
    <x v="14"/>
    <n v="19.903319999999997"/>
  </r>
  <r>
    <x v="0"/>
    <x v="4"/>
    <x v="14"/>
    <n v="18.175184999999999"/>
  </r>
  <r>
    <x v="0"/>
    <x v="5"/>
    <x v="14"/>
    <n v="18.175184999999999"/>
  </r>
  <r>
    <x v="0"/>
    <x v="6"/>
    <x v="14"/>
    <n v="18.175184999999999"/>
  </r>
  <r>
    <x v="0"/>
    <x v="7"/>
    <x v="14"/>
    <n v="18.175184999999999"/>
  </r>
  <r>
    <x v="0"/>
    <x v="8"/>
    <x v="14"/>
    <n v="18.175184999999999"/>
  </r>
  <r>
    <x v="0"/>
    <x v="9"/>
    <x v="14"/>
    <n v="11.915099999999999"/>
  </r>
  <r>
    <x v="0"/>
    <x v="10"/>
    <x v="14"/>
    <n v="10.723589999999998"/>
  </r>
  <r>
    <x v="0"/>
    <x v="11"/>
    <x v="14"/>
    <n v="8.668822500000001"/>
  </r>
  <r>
    <x v="0"/>
    <x v="12"/>
    <x v="14"/>
    <n v="9.1160999999999994"/>
  </r>
  <r>
    <x v="0"/>
    <x v="13"/>
    <x v="14"/>
    <n v="14.560155"/>
  </r>
  <r>
    <x v="0"/>
    <x v="14"/>
    <x v="14"/>
    <n v="5.1205567499999995"/>
  </r>
  <r>
    <x v="0"/>
    <x v="15"/>
    <x v="14"/>
    <n v="15.645149999999999"/>
  </r>
  <r>
    <x v="0"/>
    <x v="16"/>
    <x v="14"/>
    <n v="15.313499999999999"/>
  </r>
  <r>
    <x v="0"/>
    <x v="17"/>
    <x v="14"/>
    <n v="14.939099999999998"/>
  </r>
  <r>
    <x v="0"/>
    <x v="18"/>
    <x v="14"/>
    <n v="9.7172999999999998"/>
  </r>
  <r>
    <x v="0"/>
    <x v="19"/>
    <x v="14"/>
    <n v="11.604869999999998"/>
  </r>
  <r>
    <x v="0"/>
    <x v="20"/>
    <x v="14"/>
    <n v="12.913019999999999"/>
  </r>
  <r>
    <x v="0"/>
    <x v="21"/>
    <x v="14"/>
    <n v="11.142224999999998"/>
  </r>
  <r>
    <x v="0"/>
    <x v="22"/>
    <x v="14"/>
    <n v="4.0681200000000004"/>
  </r>
  <r>
    <x v="0"/>
    <x v="23"/>
    <x v="14"/>
    <n v="7.3079296874999997"/>
  </r>
  <r>
    <x v="0"/>
    <x v="24"/>
    <x v="14"/>
    <n v="4.0503"/>
  </r>
  <r>
    <x v="0"/>
    <x v="0"/>
    <x v="15"/>
    <n v="18.317636718749998"/>
  </r>
  <r>
    <x v="0"/>
    <x v="1"/>
    <x v="15"/>
    <n v="22.114800000000002"/>
  </r>
  <r>
    <x v="0"/>
    <x v="2"/>
    <x v="15"/>
    <n v="19.903319999999997"/>
  </r>
  <r>
    <x v="0"/>
    <x v="3"/>
    <x v="15"/>
    <n v="19.903319999999997"/>
  </r>
  <r>
    <x v="0"/>
    <x v="4"/>
    <x v="15"/>
    <n v="18.175184999999999"/>
  </r>
  <r>
    <x v="0"/>
    <x v="5"/>
    <x v="15"/>
    <n v="18.175184999999999"/>
  </r>
  <r>
    <x v="0"/>
    <x v="6"/>
    <x v="15"/>
    <n v="18.175184999999999"/>
  </r>
  <r>
    <x v="0"/>
    <x v="7"/>
    <x v="15"/>
    <n v="18.175184999999999"/>
  </r>
  <r>
    <x v="0"/>
    <x v="8"/>
    <x v="15"/>
    <n v="18.175184999999999"/>
  </r>
  <r>
    <x v="0"/>
    <x v="9"/>
    <x v="15"/>
    <n v="11.915099999999999"/>
  </r>
  <r>
    <x v="0"/>
    <x v="10"/>
    <x v="15"/>
    <n v="10.723589999999998"/>
  </r>
  <r>
    <x v="0"/>
    <x v="11"/>
    <x v="15"/>
    <n v="8.668822500000001"/>
  </r>
  <r>
    <x v="0"/>
    <x v="12"/>
    <x v="15"/>
    <n v="9.1160999999999994"/>
  </r>
  <r>
    <x v="0"/>
    <x v="13"/>
    <x v="15"/>
    <n v="14.560155"/>
  </r>
  <r>
    <x v="0"/>
    <x v="14"/>
    <x v="15"/>
    <n v="5.1205567499999995"/>
  </r>
  <r>
    <x v="0"/>
    <x v="15"/>
    <x v="15"/>
    <n v="15.645149999999999"/>
  </r>
  <r>
    <x v="0"/>
    <x v="16"/>
    <x v="15"/>
    <n v="15.313499999999999"/>
  </r>
  <r>
    <x v="0"/>
    <x v="17"/>
    <x v="15"/>
    <n v="14.939099999999998"/>
  </r>
  <r>
    <x v="0"/>
    <x v="18"/>
    <x v="15"/>
    <n v="9.7172999999999998"/>
  </r>
  <r>
    <x v="0"/>
    <x v="19"/>
    <x v="15"/>
    <n v="11.604869999999998"/>
  </r>
  <r>
    <x v="0"/>
    <x v="20"/>
    <x v="15"/>
    <n v="12.913019999999999"/>
  </r>
  <r>
    <x v="0"/>
    <x v="21"/>
    <x v="15"/>
    <n v="11.142224999999998"/>
  </r>
  <r>
    <x v="0"/>
    <x v="22"/>
    <x v="15"/>
    <n v="4.0681200000000004"/>
  </r>
  <r>
    <x v="0"/>
    <x v="23"/>
    <x v="15"/>
    <n v="7.3079296874999997"/>
  </r>
  <r>
    <x v="0"/>
    <x v="24"/>
    <x v="15"/>
    <n v="4.0503"/>
  </r>
  <r>
    <x v="0"/>
    <x v="0"/>
    <x v="16"/>
    <n v="18.317636718749998"/>
  </r>
  <r>
    <x v="0"/>
    <x v="1"/>
    <x v="16"/>
    <n v="22.114800000000002"/>
  </r>
  <r>
    <x v="0"/>
    <x v="2"/>
    <x v="16"/>
    <n v="19.903319999999997"/>
  </r>
  <r>
    <x v="0"/>
    <x v="3"/>
    <x v="16"/>
    <n v="19.903319999999997"/>
  </r>
  <r>
    <x v="0"/>
    <x v="4"/>
    <x v="16"/>
    <n v="18.175184999999999"/>
  </r>
  <r>
    <x v="0"/>
    <x v="5"/>
    <x v="16"/>
    <n v="18.175184999999999"/>
  </r>
  <r>
    <x v="0"/>
    <x v="6"/>
    <x v="16"/>
    <n v="18.175184999999999"/>
  </r>
  <r>
    <x v="0"/>
    <x v="7"/>
    <x v="16"/>
    <n v="18.175184999999999"/>
  </r>
  <r>
    <x v="0"/>
    <x v="8"/>
    <x v="16"/>
    <n v="18.175184999999999"/>
  </r>
  <r>
    <x v="0"/>
    <x v="9"/>
    <x v="16"/>
    <n v="11.915099999999999"/>
  </r>
  <r>
    <x v="0"/>
    <x v="10"/>
    <x v="16"/>
    <n v="10.723589999999998"/>
  </r>
  <r>
    <x v="0"/>
    <x v="11"/>
    <x v="16"/>
    <n v="8.668822500000001"/>
  </r>
  <r>
    <x v="0"/>
    <x v="12"/>
    <x v="16"/>
    <n v="9.1160999999999994"/>
  </r>
  <r>
    <x v="0"/>
    <x v="13"/>
    <x v="16"/>
    <n v="14.560155"/>
  </r>
  <r>
    <x v="0"/>
    <x v="14"/>
    <x v="16"/>
    <n v="5.1205567499999995"/>
  </r>
  <r>
    <x v="0"/>
    <x v="15"/>
    <x v="16"/>
    <n v="15.645149999999999"/>
  </r>
  <r>
    <x v="0"/>
    <x v="16"/>
    <x v="16"/>
    <n v="15.313499999999999"/>
  </r>
  <r>
    <x v="0"/>
    <x v="17"/>
    <x v="16"/>
    <n v="14.939099999999998"/>
  </r>
  <r>
    <x v="0"/>
    <x v="18"/>
    <x v="16"/>
    <n v="9.7172999999999998"/>
  </r>
  <r>
    <x v="0"/>
    <x v="19"/>
    <x v="16"/>
    <n v="11.604869999999998"/>
  </r>
  <r>
    <x v="0"/>
    <x v="20"/>
    <x v="16"/>
    <n v="12.913019999999999"/>
  </r>
  <r>
    <x v="0"/>
    <x v="21"/>
    <x v="16"/>
    <n v="11.142224999999998"/>
  </r>
  <r>
    <x v="0"/>
    <x v="22"/>
    <x v="16"/>
    <n v="4.0681200000000004"/>
  </r>
  <r>
    <x v="0"/>
    <x v="23"/>
    <x v="16"/>
    <n v="7.3079296874999997"/>
  </r>
  <r>
    <x v="0"/>
    <x v="24"/>
    <x v="16"/>
    <n v="4.0503"/>
  </r>
  <r>
    <x v="0"/>
    <x v="0"/>
    <x v="17"/>
    <n v="18.317636718749998"/>
  </r>
  <r>
    <x v="0"/>
    <x v="1"/>
    <x v="17"/>
    <n v="22.114800000000002"/>
  </r>
  <r>
    <x v="0"/>
    <x v="2"/>
    <x v="17"/>
    <n v="19.903319999999997"/>
  </r>
  <r>
    <x v="0"/>
    <x v="3"/>
    <x v="17"/>
    <n v="19.903319999999997"/>
  </r>
  <r>
    <x v="0"/>
    <x v="4"/>
    <x v="17"/>
    <n v="18.175184999999999"/>
  </r>
  <r>
    <x v="0"/>
    <x v="5"/>
    <x v="17"/>
    <n v="18.175184999999999"/>
  </r>
  <r>
    <x v="0"/>
    <x v="6"/>
    <x v="17"/>
    <n v="18.175184999999999"/>
  </r>
  <r>
    <x v="0"/>
    <x v="7"/>
    <x v="17"/>
    <n v="18.175184999999999"/>
  </r>
  <r>
    <x v="0"/>
    <x v="8"/>
    <x v="17"/>
    <n v="18.175184999999999"/>
  </r>
  <r>
    <x v="0"/>
    <x v="9"/>
    <x v="17"/>
    <n v="11.915099999999999"/>
  </r>
  <r>
    <x v="0"/>
    <x v="10"/>
    <x v="17"/>
    <n v="10.723589999999998"/>
  </r>
  <r>
    <x v="0"/>
    <x v="11"/>
    <x v="17"/>
    <n v="8.668822500000001"/>
  </r>
  <r>
    <x v="0"/>
    <x v="12"/>
    <x v="17"/>
    <n v="9.1160999999999994"/>
  </r>
  <r>
    <x v="0"/>
    <x v="13"/>
    <x v="17"/>
    <n v="14.560155"/>
  </r>
  <r>
    <x v="0"/>
    <x v="14"/>
    <x v="17"/>
    <n v="5.1586406250000012"/>
  </r>
  <r>
    <x v="0"/>
    <x v="15"/>
    <x v="17"/>
    <n v="15.645149999999999"/>
  </r>
  <r>
    <x v="0"/>
    <x v="16"/>
    <x v="17"/>
    <n v="15.313499999999999"/>
  </r>
  <r>
    <x v="0"/>
    <x v="17"/>
    <x v="17"/>
    <n v="14.939099999999998"/>
  </r>
  <r>
    <x v="0"/>
    <x v="18"/>
    <x v="17"/>
    <n v="9.7172999999999998"/>
  </r>
  <r>
    <x v="0"/>
    <x v="19"/>
    <x v="17"/>
    <n v="11.604869999999998"/>
  </r>
  <r>
    <x v="0"/>
    <x v="20"/>
    <x v="17"/>
    <n v="12.913019999999999"/>
  </r>
  <r>
    <x v="0"/>
    <x v="21"/>
    <x v="17"/>
    <n v="11.142224999999998"/>
  </r>
  <r>
    <x v="0"/>
    <x v="22"/>
    <x v="17"/>
    <n v="4.0681200000000004"/>
  </r>
  <r>
    <x v="0"/>
    <x v="23"/>
    <x v="17"/>
    <n v="7.3079296874999997"/>
  </r>
  <r>
    <x v="0"/>
    <x v="24"/>
    <x v="17"/>
    <n v="4.0503"/>
  </r>
  <r>
    <x v="0"/>
    <x v="0"/>
    <x v="18"/>
    <n v="18.317636718749998"/>
  </r>
  <r>
    <x v="0"/>
    <x v="1"/>
    <x v="18"/>
    <n v="22.114800000000002"/>
  </r>
  <r>
    <x v="0"/>
    <x v="2"/>
    <x v="18"/>
    <n v="19.903319999999997"/>
  </r>
  <r>
    <x v="0"/>
    <x v="3"/>
    <x v="18"/>
    <n v="19.903319999999997"/>
  </r>
  <r>
    <x v="0"/>
    <x v="4"/>
    <x v="18"/>
    <n v="18.175184999999999"/>
  </r>
  <r>
    <x v="0"/>
    <x v="5"/>
    <x v="18"/>
    <n v="18.175184999999999"/>
  </r>
  <r>
    <x v="0"/>
    <x v="6"/>
    <x v="18"/>
    <n v="18.175184999999999"/>
  </r>
  <r>
    <x v="0"/>
    <x v="7"/>
    <x v="18"/>
    <n v="18.175184999999999"/>
  </r>
  <r>
    <x v="0"/>
    <x v="8"/>
    <x v="18"/>
    <n v="18.175184999999999"/>
  </r>
  <r>
    <x v="0"/>
    <x v="9"/>
    <x v="18"/>
    <n v="11.915099999999999"/>
  </r>
  <r>
    <x v="0"/>
    <x v="10"/>
    <x v="18"/>
    <n v="10.723589999999998"/>
  </r>
  <r>
    <x v="0"/>
    <x v="11"/>
    <x v="18"/>
    <n v="8.668822500000001"/>
  </r>
  <r>
    <x v="0"/>
    <x v="12"/>
    <x v="18"/>
    <n v="9.1160999999999994"/>
  </r>
  <r>
    <x v="0"/>
    <x v="13"/>
    <x v="18"/>
    <n v="14.560155"/>
  </r>
  <r>
    <x v="0"/>
    <x v="14"/>
    <x v="18"/>
    <n v="5.2160625000000005"/>
  </r>
  <r>
    <x v="0"/>
    <x v="15"/>
    <x v="18"/>
    <n v="15.645149999999999"/>
  </r>
  <r>
    <x v="0"/>
    <x v="16"/>
    <x v="18"/>
    <n v="15.313499999999999"/>
  </r>
  <r>
    <x v="0"/>
    <x v="17"/>
    <x v="18"/>
    <n v="14.939099999999998"/>
  </r>
  <r>
    <x v="0"/>
    <x v="18"/>
    <x v="18"/>
    <n v="9.7172999999999998"/>
  </r>
  <r>
    <x v="0"/>
    <x v="19"/>
    <x v="18"/>
    <n v="11.604869999999998"/>
  </r>
  <r>
    <x v="0"/>
    <x v="20"/>
    <x v="18"/>
    <n v="12.913019999999999"/>
  </r>
  <r>
    <x v="0"/>
    <x v="21"/>
    <x v="18"/>
    <n v="11.142224999999998"/>
  </r>
  <r>
    <x v="0"/>
    <x v="22"/>
    <x v="18"/>
    <n v="4.0681200000000004"/>
  </r>
  <r>
    <x v="0"/>
    <x v="23"/>
    <x v="18"/>
    <n v="7.3079296874999997"/>
  </r>
  <r>
    <x v="0"/>
    <x v="24"/>
    <x v="18"/>
    <n v="4.0503"/>
  </r>
  <r>
    <x v="0"/>
    <x v="0"/>
    <x v="19"/>
    <n v="18.317636718749998"/>
  </r>
  <r>
    <x v="0"/>
    <x v="1"/>
    <x v="19"/>
    <n v="22.114800000000002"/>
  </r>
  <r>
    <x v="0"/>
    <x v="2"/>
    <x v="19"/>
    <n v="19.903319999999997"/>
  </r>
  <r>
    <x v="0"/>
    <x v="3"/>
    <x v="19"/>
    <n v="19.903319999999997"/>
  </r>
  <r>
    <x v="0"/>
    <x v="4"/>
    <x v="19"/>
    <n v="18.175184999999999"/>
  </r>
  <r>
    <x v="0"/>
    <x v="5"/>
    <x v="19"/>
    <n v="18.175184999999999"/>
  </r>
  <r>
    <x v="0"/>
    <x v="6"/>
    <x v="19"/>
    <n v="18.175184999999999"/>
  </r>
  <r>
    <x v="0"/>
    <x v="7"/>
    <x v="19"/>
    <n v="18.175184999999999"/>
  </r>
  <r>
    <x v="0"/>
    <x v="8"/>
    <x v="19"/>
    <n v="18.175184999999999"/>
  </r>
  <r>
    <x v="0"/>
    <x v="9"/>
    <x v="19"/>
    <n v="11.915099999999999"/>
  </r>
  <r>
    <x v="0"/>
    <x v="10"/>
    <x v="19"/>
    <n v="10.723589999999998"/>
  </r>
  <r>
    <x v="0"/>
    <x v="11"/>
    <x v="19"/>
    <n v="8.668822500000001"/>
  </r>
  <r>
    <x v="0"/>
    <x v="12"/>
    <x v="19"/>
    <n v="9.1160999999999994"/>
  </r>
  <r>
    <x v="0"/>
    <x v="13"/>
    <x v="19"/>
    <n v="14.560155"/>
  </r>
  <r>
    <x v="0"/>
    <x v="14"/>
    <x v="19"/>
    <n v="5.4397828124999998"/>
  </r>
  <r>
    <x v="0"/>
    <x v="15"/>
    <x v="19"/>
    <n v="15.645149999999999"/>
  </r>
  <r>
    <x v="0"/>
    <x v="16"/>
    <x v="19"/>
    <n v="15.313499999999999"/>
  </r>
  <r>
    <x v="0"/>
    <x v="17"/>
    <x v="19"/>
    <n v="14.939099999999998"/>
  </r>
  <r>
    <x v="0"/>
    <x v="18"/>
    <x v="19"/>
    <n v="9.7172999999999998"/>
  </r>
  <r>
    <x v="0"/>
    <x v="19"/>
    <x v="19"/>
    <n v="11.604869999999998"/>
  </r>
  <r>
    <x v="0"/>
    <x v="20"/>
    <x v="19"/>
    <n v="12.913019999999999"/>
  </r>
  <r>
    <x v="0"/>
    <x v="21"/>
    <x v="19"/>
    <n v="11.142224999999998"/>
  </r>
  <r>
    <x v="0"/>
    <x v="22"/>
    <x v="19"/>
    <n v="4.0681200000000004"/>
  </r>
  <r>
    <x v="0"/>
    <x v="23"/>
    <x v="19"/>
    <n v="7.3079296874999997"/>
  </r>
  <r>
    <x v="0"/>
    <x v="24"/>
    <x v="19"/>
    <n v="4.0503"/>
  </r>
  <r>
    <x v="0"/>
    <x v="0"/>
    <x v="20"/>
    <n v="18.317636718749998"/>
  </r>
  <r>
    <x v="0"/>
    <x v="1"/>
    <x v="20"/>
    <n v="22.114800000000002"/>
  </r>
  <r>
    <x v="0"/>
    <x v="2"/>
    <x v="20"/>
    <n v="19.903319999999997"/>
  </r>
  <r>
    <x v="0"/>
    <x v="3"/>
    <x v="20"/>
    <n v="19.903319999999997"/>
  </r>
  <r>
    <x v="0"/>
    <x v="4"/>
    <x v="20"/>
    <n v="18.175184999999999"/>
  </r>
  <r>
    <x v="0"/>
    <x v="5"/>
    <x v="20"/>
    <n v="18.175184999999999"/>
  </r>
  <r>
    <x v="0"/>
    <x v="6"/>
    <x v="20"/>
    <n v="18.175184999999999"/>
  </r>
  <r>
    <x v="0"/>
    <x v="7"/>
    <x v="20"/>
    <n v="18.175184999999999"/>
  </r>
  <r>
    <x v="0"/>
    <x v="8"/>
    <x v="20"/>
    <n v="18.175184999999999"/>
  </r>
  <r>
    <x v="0"/>
    <x v="9"/>
    <x v="20"/>
    <n v="11.915099999999999"/>
  </r>
  <r>
    <x v="0"/>
    <x v="10"/>
    <x v="20"/>
    <n v="10.723589999999998"/>
  </r>
  <r>
    <x v="0"/>
    <x v="11"/>
    <x v="20"/>
    <n v="8.668822500000001"/>
  </r>
  <r>
    <x v="0"/>
    <x v="12"/>
    <x v="20"/>
    <n v="9.1160999999999994"/>
  </r>
  <r>
    <x v="0"/>
    <x v="13"/>
    <x v="20"/>
    <n v="14.560155"/>
  </r>
  <r>
    <x v="0"/>
    <x v="14"/>
    <x v="20"/>
    <n v="6.0529781249999992"/>
  </r>
  <r>
    <x v="0"/>
    <x v="15"/>
    <x v="20"/>
    <n v="15.645149999999999"/>
  </r>
  <r>
    <x v="0"/>
    <x v="16"/>
    <x v="20"/>
    <n v="15.313499999999999"/>
  </r>
  <r>
    <x v="0"/>
    <x v="17"/>
    <x v="20"/>
    <n v="14.939099999999998"/>
  </r>
  <r>
    <x v="0"/>
    <x v="18"/>
    <x v="20"/>
    <n v="9.7172999999999998"/>
  </r>
  <r>
    <x v="0"/>
    <x v="19"/>
    <x v="20"/>
    <n v="11.604869999999998"/>
  </r>
  <r>
    <x v="0"/>
    <x v="20"/>
    <x v="20"/>
    <n v="12.913019999999999"/>
  </r>
  <r>
    <x v="0"/>
    <x v="21"/>
    <x v="20"/>
    <n v="11.142224999999998"/>
  </r>
  <r>
    <x v="0"/>
    <x v="22"/>
    <x v="20"/>
    <n v="4.0681200000000004"/>
  </r>
  <r>
    <x v="0"/>
    <x v="23"/>
    <x v="20"/>
    <n v="7.3079296874999997"/>
  </r>
  <r>
    <x v="0"/>
    <x v="24"/>
    <x v="20"/>
    <n v="4.0503"/>
  </r>
  <r>
    <x v="1"/>
    <x v="0"/>
    <x v="0"/>
    <n v="15.511297499999996"/>
  </r>
  <r>
    <x v="1"/>
    <x v="1"/>
    <x v="0"/>
    <n v="19.903319999999997"/>
  </r>
  <r>
    <x v="1"/>
    <x v="2"/>
    <x v="0"/>
    <n v="5.6205900000000018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460058124999999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1297499999996"/>
  </r>
  <r>
    <x v="1"/>
    <x v="1"/>
    <x v="1"/>
    <n v="19.903319999999997"/>
  </r>
  <r>
    <x v="1"/>
    <x v="2"/>
    <x v="1"/>
    <n v="5.6043393749999995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4.9929750000000004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1299962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2.118201171874997"/>
  </r>
  <r>
    <x v="1"/>
    <x v="1"/>
    <x v="2"/>
    <n v="19.903319999999997"/>
  </r>
  <r>
    <x v="1"/>
    <x v="2"/>
    <x v="2"/>
    <n v="5.6043393749999995"/>
  </r>
  <r>
    <x v="1"/>
    <x v="3"/>
    <x v="2"/>
    <n v="13.994521875"/>
  </r>
  <r>
    <x v="1"/>
    <x v="4"/>
    <x v="2"/>
    <n v="7.6676561718749996"/>
  </r>
  <r>
    <x v="1"/>
    <x v="5"/>
    <x v="2"/>
    <n v="6.9799851562500006"/>
  </r>
  <r>
    <x v="1"/>
    <x v="6"/>
    <x v="2"/>
    <n v="46.440677966101696"/>
  </r>
  <r>
    <x v="1"/>
    <x v="7"/>
    <x v="2"/>
    <n v="4.9910464285714289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1216937499999999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2.118201171874997"/>
  </r>
  <r>
    <x v="1"/>
    <x v="1"/>
    <x v="3"/>
    <n v="19.903319999999997"/>
  </r>
  <r>
    <x v="1"/>
    <x v="2"/>
    <x v="3"/>
    <n v="5.4067499999999997"/>
  </r>
  <r>
    <x v="1"/>
    <x v="3"/>
    <x v="3"/>
    <n v="13.994521875"/>
  </r>
  <r>
    <x v="1"/>
    <x v="4"/>
    <x v="3"/>
    <n v="7.6676561718749996"/>
  </r>
  <r>
    <x v="1"/>
    <x v="5"/>
    <x v="3"/>
    <n v="6.9799851562500006"/>
  </r>
  <r>
    <x v="1"/>
    <x v="6"/>
    <x v="3"/>
    <n v="45.932203389830512"/>
  </r>
  <r>
    <x v="1"/>
    <x v="7"/>
    <x v="3"/>
    <n v="4.9910464285714289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1216937499999999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2.118201171874997"/>
  </r>
  <r>
    <x v="1"/>
    <x v="1"/>
    <x v="4"/>
    <n v="19.903319999999997"/>
  </r>
  <r>
    <x v="1"/>
    <x v="2"/>
    <x v="4"/>
    <n v="5.4067499999999997"/>
  </r>
  <r>
    <x v="1"/>
    <x v="3"/>
    <x v="4"/>
    <n v="13.994521875"/>
  </r>
  <r>
    <x v="1"/>
    <x v="4"/>
    <x v="4"/>
    <n v="7.6676561718749996"/>
  </r>
  <r>
    <x v="1"/>
    <x v="5"/>
    <x v="4"/>
    <n v="6.9799851562500006"/>
  </r>
  <r>
    <x v="1"/>
    <x v="6"/>
    <x v="4"/>
    <n v="45.423728813559322"/>
  </r>
  <r>
    <x v="1"/>
    <x v="7"/>
    <x v="4"/>
    <n v="4.9910464285714289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1216937499999999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9.8915238281249991"/>
  </r>
  <r>
    <x v="1"/>
    <x v="1"/>
    <x v="5"/>
    <n v="18.175184999999999"/>
  </r>
  <r>
    <x v="1"/>
    <x v="2"/>
    <x v="5"/>
    <n v="5.4067499999999997"/>
  </r>
  <r>
    <x v="1"/>
    <x v="3"/>
    <x v="5"/>
    <n v="13.994521875"/>
  </r>
  <r>
    <x v="1"/>
    <x v="4"/>
    <x v="5"/>
    <n v="7.6676561718749996"/>
  </r>
  <r>
    <x v="1"/>
    <x v="5"/>
    <x v="5"/>
    <n v="6.9799851562500006"/>
  </r>
  <r>
    <x v="1"/>
    <x v="6"/>
    <x v="5"/>
    <n v="4.9910464285714289"/>
  </r>
  <r>
    <x v="1"/>
    <x v="7"/>
    <x v="5"/>
    <n v="4.9910464285714289"/>
  </r>
  <r>
    <x v="1"/>
    <x v="8"/>
    <x v="5"/>
    <n v="12.779426953125"/>
  </r>
  <r>
    <x v="1"/>
    <x v="9"/>
    <x v="5"/>
    <n v="5.0266828124999998"/>
  </r>
  <r>
    <x v="1"/>
    <x v="10"/>
    <x v="5"/>
    <n v="8.668822500000001"/>
  </r>
  <r>
    <x v="1"/>
    <x v="11"/>
    <x v="5"/>
    <n v="7.7405624999999993"/>
  </r>
  <r>
    <x v="1"/>
    <x v="12"/>
    <x v="5"/>
    <n v="8.0469449999999991"/>
  </r>
  <r>
    <x v="1"/>
    <x v="13"/>
    <x v="5"/>
    <n v="10.237608984375001"/>
  </r>
  <r>
    <x v="1"/>
    <x v="14"/>
    <x v="5"/>
    <n v="4.6085010750000013"/>
  </r>
  <r>
    <x v="1"/>
    <x v="15"/>
    <x v="5"/>
    <n v="2.1216937499999999"/>
  </r>
  <r>
    <x v="1"/>
    <x v="16"/>
    <x v="5"/>
    <n v="9.5890500000000003"/>
  </r>
  <r>
    <x v="1"/>
    <x v="17"/>
    <x v="5"/>
    <n v="10.504054687499998"/>
  </r>
  <r>
    <x v="1"/>
    <x v="18"/>
    <x v="5"/>
    <n v="5.9194230468750009"/>
  </r>
  <r>
    <x v="1"/>
    <x v="19"/>
    <x v="5"/>
    <n v="4.9588874999999986"/>
  </r>
  <r>
    <x v="1"/>
    <x v="20"/>
    <x v="5"/>
    <n v="5.7888562499999994"/>
  </r>
  <r>
    <x v="1"/>
    <x v="21"/>
    <x v="5"/>
    <n v="4.7006261718750002"/>
  </r>
  <r>
    <x v="1"/>
    <x v="22"/>
    <x v="5"/>
    <n v="1.8629662499999999"/>
  </r>
  <r>
    <x v="1"/>
    <x v="23"/>
    <x v="5"/>
    <n v="6.5771367187500021"/>
  </r>
  <r>
    <x v="1"/>
    <x v="24"/>
    <x v="5"/>
    <n v="1.2661312499999999"/>
  </r>
  <r>
    <x v="1"/>
    <x v="0"/>
    <x v="6"/>
    <n v="9.8915238281249991"/>
  </r>
  <r>
    <x v="1"/>
    <x v="1"/>
    <x v="6"/>
    <n v="18.175184999999999"/>
  </r>
  <r>
    <x v="1"/>
    <x v="2"/>
    <x v="6"/>
    <n v="5.4067499999999997"/>
  </r>
  <r>
    <x v="1"/>
    <x v="3"/>
    <x v="6"/>
    <n v="13.994521875"/>
  </r>
  <r>
    <x v="1"/>
    <x v="4"/>
    <x v="6"/>
    <n v="7.6676561718749996"/>
  </r>
  <r>
    <x v="1"/>
    <x v="5"/>
    <x v="6"/>
    <n v="6.9799851562500006"/>
  </r>
  <r>
    <x v="1"/>
    <x v="6"/>
    <x v="6"/>
    <n v="4.9910464285714289"/>
  </r>
  <r>
    <x v="1"/>
    <x v="7"/>
    <x v="6"/>
    <n v="4.9910464285714289"/>
  </r>
  <r>
    <x v="1"/>
    <x v="8"/>
    <x v="6"/>
    <n v="12.779426953125"/>
  </r>
  <r>
    <x v="1"/>
    <x v="9"/>
    <x v="6"/>
    <n v="5.0266828124999998"/>
  </r>
  <r>
    <x v="1"/>
    <x v="10"/>
    <x v="6"/>
    <n v="8.668822500000001"/>
  </r>
  <r>
    <x v="1"/>
    <x v="11"/>
    <x v="6"/>
    <n v="7.7405624999999993"/>
  </r>
  <r>
    <x v="1"/>
    <x v="12"/>
    <x v="6"/>
    <n v="8.0469449999999991"/>
  </r>
  <r>
    <x v="1"/>
    <x v="13"/>
    <x v="6"/>
    <n v="10.237608984375001"/>
  </r>
  <r>
    <x v="1"/>
    <x v="14"/>
    <x v="6"/>
    <n v="4.6085010750000013"/>
  </r>
  <r>
    <x v="1"/>
    <x v="15"/>
    <x v="6"/>
    <n v="2.1216937499999999"/>
  </r>
  <r>
    <x v="1"/>
    <x v="16"/>
    <x v="6"/>
    <n v="9.5890500000000003"/>
  </r>
  <r>
    <x v="1"/>
    <x v="17"/>
    <x v="6"/>
    <n v="10.504054687499998"/>
  </r>
  <r>
    <x v="1"/>
    <x v="18"/>
    <x v="6"/>
    <n v="5.9194230468750009"/>
  </r>
  <r>
    <x v="1"/>
    <x v="19"/>
    <x v="6"/>
    <n v="4.9588874999999986"/>
  </r>
  <r>
    <x v="1"/>
    <x v="20"/>
    <x v="6"/>
    <n v="5.7888562499999994"/>
  </r>
  <r>
    <x v="1"/>
    <x v="21"/>
    <x v="6"/>
    <n v="4.7006261718750002"/>
  </r>
  <r>
    <x v="1"/>
    <x v="22"/>
    <x v="6"/>
    <n v="1.8629662499999999"/>
  </r>
  <r>
    <x v="1"/>
    <x v="23"/>
    <x v="6"/>
    <n v="6.5771367187500021"/>
  </r>
  <r>
    <x v="1"/>
    <x v="24"/>
    <x v="6"/>
    <n v="1.1707875000000001"/>
  </r>
  <r>
    <x v="1"/>
    <x v="0"/>
    <x v="7"/>
    <n v="9.8915238281249991"/>
  </r>
  <r>
    <x v="1"/>
    <x v="1"/>
    <x v="7"/>
    <n v="18.175184999999999"/>
  </r>
  <r>
    <x v="1"/>
    <x v="2"/>
    <x v="7"/>
    <n v="5.4067499999999997"/>
  </r>
  <r>
    <x v="1"/>
    <x v="3"/>
    <x v="7"/>
    <n v="13.994521875"/>
  </r>
  <r>
    <x v="1"/>
    <x v="4"/>
    <x v="7"/>
    <n v="7.6676561718749996"/>
  </r>
  <r>
    <x v="1"/>
    <x v="5"/>
    <x v="7"/>
    <n v="6.9799851562500006"/>
  </r>
  <r>
    <x v="1"/>
    <x v="6"/>
    <x v="7"/>
    <n v="4.9910464285714289"/>
  </r>
  <r>
    <x v="1"/>
    <x v="7"/>
    <x v="7"/>
    <n v="4.9910464285714289"/>
  </r>
  <r>
    <x v="1"/>
    <x v="8"/>
    <x v="7"/>
    <n v="12.779426953125"/>
  </r>
  <r>
    <x v="1"/>
    <x v="9"/>
    <x v="7"/>
    <n v="5.0266828124999998"/>
  </r>
  <r>
    <x v="1"/>
    <x v="10"/>
    <x v="7"/>
    <n v="8.668822500000001"/>
  </r>
  <r>
    <x v="1"/>
    <x v="11"/>
    <x v="7"/>
    <n v="7.7405624999999993"/>
  </r>
  <r>
    <x v="1"/>
    <x v="12"/>
    <x v="7"/>
    <n v="8.0469449999999991"/>
  </r>
  <r>
    <x v="1"/>
    <x v="13"/>
    <x v="7"/>
    <n v="10.237608984375001"/>
  </r>
  <r>
    <x v="1"/>
    <x v="14"/>
    <x v="7"/>
    <n v="4.6085010750000013"/>
  </r>
  <r>
    <x v="1"/>
    <x v="15"/>
    <x v="7"/>
    <n v="2.2000992187499997"/>
  </r>
  <r>
    <x v="1"/>
    <x v="16"/>
    <x v="7"/>
    <n v="9.5890500000000003"/>
  </r>
  <r>
    <x v="1"/>
    <x v="17"/>
    <x v="7"/>
    <n v="10.504054687499998"/>
  </r>
  <r>
    <x v="1"/>
    <x v="18"/>
    <x v="7"/>
    <n v="5.9194230468750009"/>
  </r>
  <r>
    <x v="1"/>
    <x v="19"/>
    <x v="7"/>
    <n v="4.9588874999999986"/>
  </r>
  <r>
    <x v="1"/>
    <x v="20"/>
    <x v="7"/>
    <n v="5.7888562499999994"/>
  </r>
  <r>
    <x v="1"/>
    <x v="21"/>
    <x v="7"/>
    <n v="4.7006261718750002"/>
  </r>
  <r>
    <x v="1"/>
    <x v="22"/>
    <x v="7"/>
    <n v="1.8629662499999999"/>
  </r>
  <r>
    <x v="1"/>
    <x v="23"/>
    <x v="7"/>
    <n v="6.5771367187500021"/>
  </r>
  <r>
    <x v="1"/>
    <x v="24"/>
    <x v="7"/>
    <n v="1.1322281249999999"/>
  </r>
  <r>
    <x v="1"/>
    <x v="0"/>
    <x v="8"/>
    <n v="9.8915238281249991"/>
  </r>
  <r>
    <x v="1"/>
    <x v="1"/>
    <x v="8"/>
    <n v="18.175184999999999"/>
  </r>
  <r>
    <x v="1"/>
    <x v="2"/>
    <x v="8"/>
    <n v="5.4067499999999997"/>
  </r>
  <r>
    <x v="1"/>
    <x v="3"/>
    <x v="8"/>
    <n v="13.994521875"/>
  </r>
  <r>
    <x v="1"/>
    <x v="4"/>
    <x v="8"/>
    <n v="7.6676561718749996"/>
  </r>
  <r>
    <x v="1"/>
    <x v="5"/>
    <x v="8"/>
    <n v="6.9799851562500006"/>
  </r>
  <r>
    <x v="1"/>
    <x v="6"/>
    <x v="8"/>
    <n v="4.9910464285714289"/>
  </r>
  <r>
    <x v="1"/>
    <x v="7"/>
    <x v="8"/>
    <n v="4.9910464285714289"/>
  </r>
  <r>
    <x v="1"/>
    <x v="8"/>
    <x v="8"/>
    <n v="12.779426953125"/>
  </r>
  <r>
    <x v="1"/>
    <x v="9"/>
    <x v="8"/>
    <n v="5.0266828124999998"/>
  </r>
  <r>
    <x v="1"/>
    <x v="10"/>
    <x v="8"/>
    <n v="8.668822500000001"/>
  </r>
  <r>
    <x v="1"/>
    <x v="11"/>
    <x v="8"/>
    <n v="7.7405624999999993"/>
  </r>
  <r>
    <x v="1"/>
    <x v="12"/>
    <x v="8"/>
    <n v="8.0469449999999991"/>
  </r>
  <r>
    <x v="1"/>
    <x v="13"/>
    <x v="8"/>
    <n v="10.237608984375001"/>
  </r>
  <r>
    <x v="1"/>
    <x v="14"/>
    <x v="8"/>
    <n v="4.6085010750000013"/>
  </r>
  <r>
    <x v="1"/>
    <x v="15"/>
    <x v="8"/>
    <n v="2.2000992187499997"/>
  </r>
  <r>
    <x v="1"/>
    <x v="16"/>
    <x v="8"/>
    <n v="9.5890500000000003"/>
  </r>
  <r>
    <x v="1"/>
    <x v="17"/>
    <x v="8"/>
    <n v="10.504054687499998"/>
  </r>
  <r>
    <x v="1"/>
    <x v="18"/>
    <x v="8"/>
    <n v="5.9194230468750009"/>
  </r>
  <r>
    <x v="1"/>
    <x v="19"/>
    <x v="8"/>
    <n v="4.9588874999999986"/>
  </r>
  <r>
    <x v="1"/>
    <x v="20"/>
    <x v="8"/>
    <n v="5.7888562499999994"/>
  </r>
  <r>
    <x v="1"/>
    <x v="21"/>
    <x v="8"/>
    <n v="4.7006261718750002"/>
  </r>
  <r>
    <x v="1"/>
    <x v="22"/>
    <x v="8"/>
    <n v="1.8629662499999999"/>
  </r>
  <r>
    <x v="1"/>
    <x v="23"/>
    <x v="8"/>
    <n v="6.5771367187500021"/>
  </r>
  <r>
    <x v="1"/>
    <x v="24"/>
    <x v="8"/>
    <n v="1.1322281249999999"/>
  </r>
  <r>
    <x v="1"/>
    <x v="0"/>
    <x v="9"/>
    <n v="9.8915238281249991"/>
  </r>
  <r>
    <x v="1"/>
    <x v="1"/>
    <x v="9"/>
    <n v="18.175184999999999"/>
  </r>
  <r>
    <x v="1"/>
    <x v="2"/>
    <x v="9"/>
    <n v="5.4067499999999997"/>
  </r>
  <r>
    <x v="1"/>
    <x v="3"/>
    <x v="9"/>
    <n v="13.994521875"/>
  </r>
  <r>
    <x v="1"/>
    <x v="4"/>
    <x v="9"/>
    <n v="7.6472099999999994"/>
  </r>
  <r>
    <x v="1"/>
    <x v="5"/>
    <x v="9"/>
    <n v="6.9799851562500006"/>
  </r>
  <r>
    <x v="1"/>
    <x v="6"/>
    <x v="9"/>
    <n v="4.9120361718749992"/>
  </r>
  <r>
    <x v="1"/>
    <x v="7"/>
    <x v="9"/>
    <n v="4.9910464285714289"/>
  </r>
  <r>
    <x v="1"/>
    <x v="8"/>
    <x v="9"/>
    <n v="12.779426953125"/>
  </r>
  <r>
    <x v="1"/>
    <x v="9"/>
    <x v="9"/>
    <n v="5.0266828124999998"/>
  </r>
  <r>
    <x v="1"/>
    <x v="10"/>
    <x v="9"/>
    <n v="8.668822500000001"/>
  </r>
  <r>
    <x v="1"/>
    <x v="11"/>
    <x v="9"/>
    <n v="7.7405624999999993"/>
  </r>
  <r>
    <x v="1"/>
    <x v="12"/>
    <x v="9"/>
    <n v="8.0469449999999991"/>
  </r>
  <r>
    <x v="1"/>
    <x v="13"/>
    <x v="9"/>
    <n v="10.237608984375001"/>
  </r>
  <r>
    <x v="1"/>
    <x v="14"/>
    <x v="9"/>
    <n v="4.6085010750000013"/>
  </r>
  <r>
    <x v="1"/>
    <x v="15"/>
    <x v="9"/>
    <n v="2.2000992187499997"/>
  </r>
  <r>
    <x v="1"/>
    <x v="16"/>
    <x v="9"/>
    <n v="9.5890500000000003"/>
  </r>
  <r>
    <x v="1"/>
    <x v="17"/>
    <x v="9"/>
    <n v="10.504054687499998"/>
  </r>
  <r>
    <x v="1"/>
    <x v="18"/>
    <x v="9"/>
    <n v="5.9194230468750009"/>
  </r>
  <r>
    <x v="1"/>
    <x v="19"/>
    <x v="9"/>
    <n v="4.9588874999999986"/>
  </r>
  <r>
    <x v="1"/>
    <x v="20"/>
    <x v="9"/>
    <n v="5.7888562499999994"/>
  </r>
  <r>
    <x v="1"/>
    <x v="21"/>
    <x v="9"/>
    <n v="4.7006261718750002"/>
  </r>
  <r>
    <x v="1"/>
    <x v="22"/>
    <x v="9"/>
    <n v="1.8629662499999999"/>
  </r>
  <r>
    <x v="1"/>
    <x v="23"/>
    <x v="9"/>
    <n v="6.5771367187500021"/>
  </r>
  <r>
    <x v="1"/>
    <x v="24"/>
    <x v="9"/>
    <n v="1.1322281249999999"/>
  </r>
  <r>
    <x v="1"/>
    <x v="0"/>
    <x v="10"/>
    <n v="9.8915238281249991"/>
  </r>
  <r>
    <x v="1"/>
    <x v="1"/>
    <x v="10"/>
    <n v="18.175184999999999"/>
  </r>
  <r>
    <x v="1"/>
    <x v="2"/>
    <x v="10"/>
    <n v="5.4067499999999997"/>
  </r>
  <r>
    <x v="1"/>
    <x v="3"/>
    <x v="10"/>
    <n v="13.994521875"/>
  </r>
  <r>
    <x v="1"/>
    <x v="4"/>
    <x v="10"/>
    <n v="7.6472099999999994"/>
  </r>
  <r>
    <x v="1"/>
    <x v="5"/>
    <x v="10"/>
    <n v="6.9799851562500006"/>
  </r>
  <r>
    <x v="1"/>
    <x v="6"/>
    <x v="10"/>
    <n v="4.9120361718749992"/>
  </r>
  <r>
    <x v="1"/>
    <x v="7"/>
    <x v="10"/>
    <n v="4.9910464285714289"/>
  </r>
  <r>
    <x v="1"/>
    <x v="8"/>
    <x v="10"/>
    <n v="12.779426953125"/>
  </r>
  <r>
    <x v="1"/>
    <x v="9"/>
    <x v="10"/>
    <n v="5.0266828124999998"/>
  </r>
  <r>
    <x v="1"/>
    <x v="10"/>
    <x v="10"/>
    <n v="8.668822500000001"/>
  </r>
  <r>
    <x v="1"/>
    <x v="11"/>
    <x v="10"/>
    <n v="7.7405624999999993"/>
  </r>
  <r>
    <x v="1"/>
    <x v="12"/>
    <x v="10"/>
    <n v="8.0469449999999991"/>
  </r>
  <r>
    <x v="1"/>
    <x v="13"/>
    <x v="10"/>
    <n v="10.237608984375001"/>
  </r>
  <r>
    <x v="1"/>
    <x v="14"/>
    <x v="10"/>
    <n v="4.6085010750000013"/>
  </r>
  <r>
    <x v="1"/>
    <x v="15"/>
    <x v="10"/>
    <n v="2.2000992187499997"/>
  </r>
  <r>
    <x v="1"/>
    <x v="16"/>
    <x v="10"/>
    <n v="9.5890500000000003"/>
  </r>
  <r>
    <x v="1"/>
    <x v="17"/>
    <x v="10"/>
    <n v="10.504054687499998"/>
  </r>
  <r>
    <x v="1"/>
    <x v="18"/>
    <x v="10"/>
    <n v="5.9194230468750009"/>
  </r>
  <r>
    <x v="1"/>
    <x v="19"/>
    <x v="10"/>
    <n v="4.9588874999999986"/>
  </r>
  <r>
    <x v="1"/>
    <x v="20"/>
    <x v="10"/>
    <n v="5.7888562499999994"/>
  </r>
  <r>
    <x v="1"/>
    <x v="21"/>
    <x v="10"/>
    <n v="4.7006261718750002"/>
  </r>
  <r>
    <x v="1"/>
    <x v="22"/>
    <x v="10"/>
    <n v="1.8629662499999999"/>
  </r>
  <r>
    <x v="1"/>
    <x v="23"/>
    <x v="10"/>
    <n v="6.5771367187500021"/>
  </r>
  <r>
    <x v="1"/>
    <x v="24"/>
    <x v="10"/>
    <n v="1.1322281249999999"/>
  </r>
  <r>
    <x v="1"/>
    <x v="0"/>
    <x v="11"/>
    <n v="9.8915238281249991"/>
  </r>
  <r>
    <x v="1"/>
    <x v="1"/>
    <x v="11"/>
    <n v="18.175184999999999"/>
  </r>
  <r>
    <x v="1"/>
    <x v="2"/>
    <x v="11"/>
    <n v="5.4067499999999997"/>
  </r>
  <r>
    <x v="1"/>
    <x v="3"/>
    <x v="11"/>
    <n v="13.994521875"/>
  </r>
  <r>
    <x v="1"/>
    <x v="4"/>
    <x v="11"/>
    <n v="7.6472099999999994"/>
  </r>
  <r>
    <x v="1"/>
    <x v="5"/>
    <x v="11"/>
    <n v="6.9799851562500006"/>
  </r>
  <r>
    <x v="1"/>
    <x v="6"/>
    <x v="11"/>
    <n v="4.9120361718749992"/>
  </r>
  <r>
    <x v="1"/>
    <x v="7"/>
    <x v="11"/>
    <n v="4.9910464285714289"/>
  </r>
  <r>
    <x v="1"/>
    <x v="8"/>
    <x v="11"/>
    <n v="12.779426953125"/>
  </r>
  <r>
    <x v="1"/>
    <x v="9"/>
    <x v="11"/>
    <n v="5.0266828124999998"/>
  </r>
  <r>
    <x v="1"/>
    <x v="10"/>
    <x v="11"/>
    <n v="8.668822500000001"/>
  </r>
  <r>
    <x v="1"/>
    <x v="11"/>
    <x v="11"/>
    <n v="7.7405624999999993"/>
  </r>
  <r>
    <x v="1"/>
    <x v="12"/>
    <x v="11"/>
    <n v="8.0469449999999991"/>
  </r>
  <r>
    <x v="1"/>
    <x v="13"/>
    <x v="11"/>
    <n v="10.237608984375001"/>
  </r>
  <r>
    <x v="1"/>
    <x v="14"/>
    <x v="11"/>
    <n v="4.6085010750000013"/>
  </r>
  <r>
    <x v="1"/>
    <x v="15"/>
    <x v="11"/>
    <n v="2.2000992187499997"/>
  </r>
  <r>
    <x v="1"/>
    <x v="16"/>
    <x v="11"/>
    <n v="9.5890500000000003"/>
  </r>
  <r>
    <x v="1"/>
    <x v="17"/>
    <x v="11"/>
    <n v="10.504054687499998"/>
  </r>
  <r>
    <x v="1"/>
    <x v="18"/>
    <x v="11"/>
    <n v="5.9194230468750009"/>
  </r>
  <r>
    <x v="1"/>
    <x v="19"/>
    <x v="11"/>
    <n v="4.9588874999999986"/>
  </r>
  <r>
    <x v="1"/>
    <x v="20"/>
    <x v="11"/>
    <n v="5.7888562499999994"/>
  </r>
  <r>
    <x v="1"/>
    <x v="21"/>
    <x v="11"/>
    <n v="4.7006261718750002"/>
  </r>
  <r>
    <x v="1"/>
    <x v="22"/>
    <x v="11"/>
    <n v="1.8629662499999999"/>
  </r>
  <r>
    <x v="1"/>
    <x v="23"/>
    <x v="11"/>
    <n v="6.5771367187500021"/>
  </r>
  <r>
    <x v="1"/>
    <x v="24"/>
    <x v="11"/>
    <n v="1.1322281249999999"/>
  </r>
  <r>
    <x v="1"/>
    <x v="0"/>
    <x v="12"/>
    <n v="9.8915238281249991"/>
  </r>
  <r>
    <x v="1"/>
    <x v="1"/>
    <x v="12"/>
    <n v="18.175184999999999"/>
  </r>
  <r>
    <x v="1"/>
    <x v="2"/>
    <x v="12"/>
    <n v="5.4067499999999997"/>
  </r>
  <r>
    <x v="1"/>
    <x v="3"/>
    <x v="12"/>
    <n v="13.994521875"/>
  </r>
  <r>
    <x v="1"/>
    <x v="4"/>
    <x v="12"/>
    <n v="7.6676561718749996"/>
  </r>
  <r>
    <x v="1"/>
    <x v="5"/>
    <x v="12"/>
    <n v="6.9799851562500006"/>
  </r>
  <r>
    <x v="1"/>
    <x v="6"/>
    <x v="12"/>
    <n v="4.9910464285714289"/>
  </r>
  <r>
    <x v="1"/>
    <x v="7"/>
    <x v="12"/>
    <n v="4.9910464285714289"/>
  </r>
  <r>
    <x v="1"/>
    <x v="8"/>
    <x v="12"/>
    <n v="12.779426953125"/>
  </r>
  <r>
    <x v="1"/>
    <x v="9"/>
    <x v="12"/>
    <n v="5.0266828124999998"/>
  </r>
  <r>
    <x v="1"/>
    <x v="10"/>
    <x v="12"/>
    <n v="8.668822500000001"/>
  </r>
  <r>
    <x v="1"/>
    <x v="11"/>
    <x v="12"/>
    <n v="7.7405624999999993"/>
  </r>
  <r>
    <x v="1"/>
    <x v="12"/>
    <x v="12"/>
    <n v="8.0469449999999991"/>
  </r>
  <r>
    <x v="1"/>
    <x v="13"/>
    <x v="12"/>
    <n v="10.237608984375001"/>
  </r>
  <r>
    <x v="1"/>
    <x v="14"/>
    <x v="12"/>
    <n v="4.6085010750000013"/>
  </r>
  <r>
    <x v="1"/>
    <x v="15"/>
    <x v="12"/>
    <n v="2.2000992187499997"/>
  </r>
  <r>
    <x v="1"/>
    <x v="16"/>
    <x v="12"/>
    <n v="9.5890500000000003"/>
  </r>
  <r>
    <x v="1"/>
    <x v="17"/>
    <x v="12"/>
    <n v="10.504054687499998"/>
  </r>
  <r>
    <x v="1"/>
    <x v="18"/>
    <x v="12"/>
    <n v="5.9194230468750009"/>
  </r>
  <r>
    <x v="1"/>
    <x v="19"/>
    <x v="12"/>
    <n v="4.9588874999999986"/>
  </r>
  <r>
    <x v="1"/>
    <x v="20"/>
    <x v="12"/>
    <n v="5.7888562499999994"/>
  </r>
  <r>
    <x v="1"/>
    <x v="21"/>
    <x v="12"/>
    <n v="4.7006261718750002"/>
  </r>
  <r>
    <x v="1"/>
    <x v="22"/>
    <x v="12"/>
    <n v="1.8629662499999999"/>
  </r>
  <r>
    <x v="1"/>
    <x v="23"/>
    <x v="12"/>
    <n v="6.5771367187500021"/>
  </r>
  <r>
    <x v="1"/>
    <x v="24"/>
    <x v="12"/>
    <n v="1.1322281249999999"/>
  </r>
  <r>
    <x v="1"/>
    <x v="0"/>
    <x v="13"/>
    <n v="9.8915238281249991"/>
  </r>
  <r>
    <x v="1"/>
    <x v="1"/>
    <x v="13"/>
    <n v="18.175184999999999"/>
  </r>
  <r>
    <x v="1"/>
    <x v="2"/>
    <x v="13"/>
    <n v="5.4067499999999997"/>
  </r>
  <r>
    <x v="1"/>
    <x v="3"/>
    <x v="13"/>
    <n v="13.994521875"/>
  </r>
  <r>
    <x v="1"/>
    <x v="4"/>
    <x v="13"/>
    <n v="7.6676561718749996"/>
  </r>
  <r>
    <x v="1"/>
    <x v="5"/>
    <x v="13"/>
    <n v="6.9799851562500006"/>
  </r>
  <r>
    <x v="1"/>
    <x v="6"/>
    <x v="13"/>
    <n v="4.9910464285714289"/>
  </r>
  <r>
    <x v="1"/>
    <x v="7"/>
    <x v="13"/>
    <n v="4.9910464285714289"/>
  </r>
  <r>
    <x v="1"/>
    <x v="8"/>
    <x v="13"/>
    <n v="12.779426953125"/>
  </r>
  <r>
    <x v="1"/>
    <x v="9"/>
    <x v="13"/>
    <n v="5.0266828124999998"/>
  </r>
  <r>
    <x v="1"/>
    <x v="10"/>
    <x v="13"/>
    <n v="8.668822500000001"/>
  </r>
  <r>
    <x v="1"/>
    <x v="11"/>
    <x v="13"/>
    <n v="7.7405624999999993"/>
  </r>
  <r>
    <x v="1"/>
    <x v="12"/>
    <x v="13"/>
    <n v="8.0469449999999991"/>
  </r>
  <r>
    <x v="1"/>
    <x v="13"/>
    <x v="13"/>
    <n v="10.237608984375001"/>
  </r>
  <r>
    <x v="1"/>
    <x v="14"/>
    <x v="13"/>
    <n v="4.6085010750000013"/>
  </r>
  <r>
    <x v="1"/>
    <x v="15"/>
    <x v="13"/>
    <n v="2.2000992187499997"/>
  </r>
  <r>
    <x v="1"/>
    <x v="16"/>
    <x v="13"/>
    <n v="9.5890500000000003"/>
  </r>
  <r>
    <x v="1"/>
    <x v="17"/>
    <x v="13"/>
    <n v="10.504054687499998"/>
  </r>
  <r>
    <x v="1"/>
    <x v="18"/>
    <x v="13"/>
    <n v="5.9194230468750009"/>
  </r>
  <r>
    <x v="1"/>
    <x v="19"/>
    <x v="13"/>
    <n v="4.9588874999999986"/>
  </r>
  <r>
    <x v="1"/>
    <x v="20"/>
    <x v="13"/>
    <n v="5.7888562499999994"/>
  </r>
  <r>
    <x v="1"/>
    <x v="21"/>
    <x v="13"/>
    <n v="4.7006261718750002"/>
  </r>
  <r>
    <x v="1"/>
    <x v="22"/>
    <x v="13"/>
    <n v="1.8629662499999999"/>
  </r>
  <r>
    <x v="1"/>
    <x v="23"/>
    <x v="13"/>
    <n v="6.5771367187500021"/>
  </r>
  <r>
    <x v="1"/>
    <x v="24"/>
    <x v="13"/>
    <n v="1.1322281249999999"/>
  </r>
  <r>
    <x v="1"/>
    <x v="0"/>
    <x v="14"/>
    <n v="9.8915238281249991"/>
  </r>
  <r>
    <x v="1"/>
    <x v="1"/>
    <x v="14"/>
    <n v="18.175184999999999"/>
  </r>
  <r>
    <x v="1"/>
    <x v="2"/>
    <x v="14"/>
    <n v="5.4067499999999997"/>
  </r>
  <r>
    <x v="1"/>
    <x v="3"/>
    <x v="14"/>
    <n v="13.994521875"/>
  </r>
  <r>
    <x v="1"/>
    <x v="4"/>
    <x v="14"/>
    <n v="7.6676561718749996"/>
  </r>
  <r>
    <x v="1"/>
    <x v="5"/>
    <x v="14"/>
    <n v="6.9799851562500006"/>
  </r>
  <r>
    <x v="1"/>
    <x v="6"/>
    <x v="14"/>
    <n v="4.9910464285714289"/>
  </r>
  <r>
    <x v="1"/>
    <x v="7"/>
    <x v="14"/>
    <n v="4.9910464285714289"/>
  </r>
  <r>
    <x v="1"/>
    <x v="8"/>
    <x v="14"/>
    <n v="12.779426953125"/>
  </r>
  <r>
    <x v="1"/>
    <x v="9"/>
    <x v="14"/>
    <n v="5.0266828124999998"/>
  </r>
  <r>
    <x v="1"/>
    <x v="10"/>
    <x v="14"/>
    <n v="8.668822500000001"/>
  </r>
  <r>
    <x v="1"/>
    <x v="11"/>
    <x v="14"/>
    <n v="7.7405624999999993"/>
  </r>
  <r>
    <x v="1"/>
    <x v="12"/>
    <x v="14"/>
    <n v="8.0469449999999991"/>
  </r>
  <r>
    <x v="1"/>
    <x v="13"/>
    <x v="14"/>
    <n v="10.237608984375001"/>
  </r>
  <r>
    <x v="1"/>
    <x v="14"/>
    <x v="14"/>
    <n v="4.6085010750000013"/>
  </r>
  <r>
    <x v="1"/>
    <x v="15"/>
    <x v="14"/>
    <n v="2.2000992187499997"/>
  </r>
  <r>
    <x v="1"/>
    <x v="16"/>
    <x v="14"/>
    <n v="9.5890500000000003"/>
  </r>
  <r>
    <x v="1"/>
    <x v="17"/>
    <x v="14"/>
    <n v="10.504054687499998"/>
  </r>
  <r>
    <x v="1"/>
    <x v="18"/>
    <x v="14"/>
    <n v="5.9194230468750009"/>
  </r>
  <r>
    <x v="1"/>
    <x v="19"/>
    <x v="14"/>
    <n v="4.9588874999999986"/>
  </r>
  <r>
    <x v="1"/>
    <x v="20"/>
    <x v="14"/>
    <n v="5.7888562499999994"/>
  </r>
  <r>
    <x v="1"/>
    <x v="21"/>
    <x v="14"/>
    <n v="4.7006261718750002"/>
  </r>
  <r>
    <x v="1"/>
    <x v="22"/>
    <x v="14"/>
    <n v="1.8629662499999999"/>
  </r>
  <r>
    <x v="1"/>
    <x v="23"/>
    <x v="14"/>
    <n v="6.5771367187500021"/>
  </r>
  <r>
    <x v="1"/>
    <x v="24"/>
    <x v="14"/>
    <n v="1.1322281249999999"/>
  </r>
  <r>
    <x v="1"/>
    <x v="0"/>
    <x v="15"/>
    <n v="9.8915238281249991"/>
  </r>
  <r>
    <x v="1"/>
    <x v="1"/>
    <x v="15"/>
    <n v="18.175184999999999"/>
  </r>
  <r>
    <x v="1"/>
    <x v="2"/>
    <x v="15"/>
    <n v="5.4067499999999997"/>
  </r>
  <r>
    <x v="1"/>
    <x v="3"/>
    <x v="15"/>
    <n v="13.994521875"/>
  </r>
  <r>
    <x v="1"/>
    <x v="4"/>
    <x v="15"/>
    <n v="7.6676561718749996"/>
  </r>
  <r>
    <x v="1"/>
    <x v="5"/>
    <x v="15"/>
    <n v="6.9799851562500006"/>
  </r>
  <r>
    <x v="1"/>
    <x v="6"/>
    <x v="15"/>
    <n v="4.9910464285714289"/>
  </r>
  <r>
    <x v="1"/>
    <x v="7"/>
    <x v="15"/>
    <n v="4.9910464285714289"/>
  </r>
  <r>
    <x v="1"/>
    <x v="8"/>
    <x v="15"/>
    <n v="12.779426953125"/>
  </r>
  <r>
    <x v="1"/>
    <x v="9"/>
    <x v="15"/>
    <n v="5.0266828124999998"/>
  </r>
  <r>
    <x v="1"/>
    <x v="10"/>
    <x v="15"/>
    <n v="8.668822500000001"/>
  </r>
  <r>
    <x v="1"/>
    <x v="11"/>
    <x v="15"/>
    <n v="7.7405624999999993"/>
  </r>
  <r>
    <x v="1"/>
    <x v="12"/>
    <x v="15"/>
    <n v="8.0469449999999991"/>
  </r>
  <r>
    <x v="1"/>
    <x v="13"/>
    <x v="15"/>
    <n v="10.237608984375001"/>
  </r>
  <r>
    <x v="1"/>
    <x v="14"/>
    <x v="15"/>
    <n v="4.6085010750000013"/>
  </r>
  <r>
    <x v="1"/>
    <x v="15"/>
    <x v="15"/>
    <n v="2.2000992187499997"/>
  </r>
  <r>
    <x v="1"/>
    <x v="16"/>
    <x v="15"/>
    <n v="9.5890500000000003"/>
  </r>
  <r>
    <x v="1"/>
    <x v="17"/>
    <x v="15"/>
    <n v="10.504054687499998"/>
  </r>
  <r>
    <x v="1"/>
    <x v="18"/>
    <x v="15"/>
    <n v="5.9194230468750009"/>
  </r>
  <r>
    <x v="1"/>
    <x v="19"/>
    <x v="15"/>
    <n v="4.9588874999999986"/>
  </r>
  <r>
    <x v="1"/>
    <x v="20"/>
    <x v="15"/>
    <n v="5.7888562499999994"/>
  </r>
  <r>
    <x v="1"/>
    <x v="21"/>
    <x v="15"/>
    <n v="4.7006261718750002"/>
  </r>
  <r>
    <x v="1"/>
    <x v="22"/>
    <x v="15"/>
    <n v="1.8629662499999999"/>
  </r>
  <r>
    <x v="1"/>
    <x v="23"/>
    <x v="15"/>
    <n v="6.5771367187500021"/>
  </r>
  <r>
    <x v="1"/>
    <x v="24"/>
    <x v="15"/>
    <n v="1.1322281249999999"/>
  </r>
  <r>
    <x v="1"/>
    <x v="0"/>
    <x v="16"/>
    <n v="9.8915238281249991"/>
  </r>
  <r>
    <x v="1"/>
    <x v="1"/>
    <x v="16"/>
    <n v="18.175184999999999"/>
  </r>
  <r>
    <x v="1"/>
    <x v="2"/>
    <x v="16"/>
    <n v="5.4067499999999997"/>
  </r>
  <r>
    <x v="1"/>
    <x v="3"/>
    <x v="16"/>
    <n v="13.994521875"/>
  </r>
  <r>
    <x v="1"/>
    <x v="4"/>
    <x v="16"/>
    <n v="7.6676561718749996"/>
  </r>
  <r>
    <x v="1"/>
    <x v="5"/>
    <x v="16"/>
    <n v="6.9799851562500006"/>
  </r>
  <r>
    <x v="1"/>
    <x v="6"/>
    <x v="16"/>
    <n v="4.9910464285714289"/>
  </r>
  <r>
    <x v="1"/>
    <x v="7"/>
    <x v="16"/>
    <n v="4.9910464285714289"/>
  </r>
  <r>
    <x v="1"/>
    <x v="8"/>
    <x v="16"/>
    <n v="12.779426953125"/>
  </r>
  <r>
    <x v="1"/>
    <x v="9"/>
    <x v="16"/>
    <n v="5.0266828124999998"/>
  </r>
  <r>
    <x v="1"/>
    <x v="10"/>
    <x v="16"/>
    <n v="8.668822500000001"/>
  </r>
  <r>
    <x v="1"/>
    <x v="11"/>
    <x v="16"/>
    <n v="7.7405624999999993"/>
  </r>
  <r>
    <x v="1"/>
    <x v="12"/>
    <x v="16"/>
    <n v="8.0469449999999991"/>
  </r>
  <r>
    <x v="1"/>
    <x v="13"/>
    <x v="16"/>
    <n v="10.237608984375001"/>
  </r>
  <r>
    <x v="1"/>
    <x v="14"/>
    <x v="16"/>
    <n v="4.6085010750000013"/>
  </r>
  <r>
    <x v="1"/>
    <x v="15"/>
    <x v="16"/>
    <n v="2.2000992187499997"/>
  </r>
  <r>
    <x v="1"/>
    <x v="16"/>
    <x v="16"/>
    <n v="9.5890500000000003"/>
  </r>
  <r>
    <x v="1"/>
    <x v="17"/>
    <x v="16"/>
    <n v="10.504054687499998"/>
  </r>
  <r>
    <x v="1"/>
    <x v="18"/>
    <x v="16"/>
    <n v="5.9194230468750009"/>
  </r>
  <r>
    <x v="1"/>
    <x v="19"/>
    <x v="16"/>
    <n v="4.9588874999999986"/>
  </r>
  <r>
    <x v="1"/>
    <x v="20"/>
    <x v="16"/>
    <n v="5.7888562499999994"/>
  </r>
  <r>
    <x v="1"/>
    <x v="21"/>
    <x v="16"/>
    <n v="4.7006261718750002"/>
  </r>
  <r>
    <x v="1"/>
    <x v="22"/>
    <x v="16"/>
    <n v="1.8629662499999999"/>
  </r>
  <r>
    <x v="1"/>
    <x v="23"/>
    <x v="16"/>
    <n v="6.5771367187500021"/>
  </r>
  <r>
    <x v="1"/>
    <x v="24"/>
    <x v="16"/>
    <n v="1.1322281249999999"/>
  </r>
  <r>
    <x v="1"/>
    <x v="0"/>
    <x v="17"/>
    <n v="9.8915238281249991"/>
  </r>
  <r>
    <x v="1"/>
    <x v="1"/>
    <x v="17"/>
    <n v="18.175184999999999"/>
  </r>
  <r>
    <x v="1"/>
    <x v="2"/>
    <x v="17"/>
    <n v="5.6205900000000018"/>
  </r>
  <r>
    <x v="1"/>
    <x v="3"/>
    <x v="17"/>
    <n v="13.994521875"/>
  </r>
  <r>
    <x v="1"/>
    <x v="4"/>
    <x v="17"/>
    <n v="7.6676561718749996"/>
  </r>
  <r>
    <x v="1"/>
    <x v="5"/>
    <x v="17"/>
    <n v="6.9799851562500006"/>
  </r>
  <r>
    <x v="1"/>
    <x v="6"/>
    <x v="17"/>
    <n v="4.9910464285714289"/>
  </r>
  <r>
    <x v="1"/>
    <x v="7"/>
    <x v="17"/>
    <n v="4.9910464285714289"/>
  </r>
  <r>
    <x v="1"/>
    <x v="8"/>
    <x v="17"/>
    <n v="12.779426953125"/>
  </r>
  <r>
    <x v="1"/>
    <x v="9"/>
    <x v="17"/>
    <n v="5.0266828124999998"/>
  </r>
  <r>
    <x v="1"/>
    <x v="10"/>
    <x v="17"/>
    <n v="8.668822500000001"/>
  </r>
  <r>
    <x v="1"/>
    <x v="11"/>
    <x v="17"/>
    <n v="7.7405624999999993"/>
  </r>
  <r>
    <x v="1"/>
    <x v="12"/>
    <x v="17"/>
    <n v="8.0469449999999991"/>
  </r>
  <r>
    <x v="1"/>
    <x v="13"/>
    <x v="17"/>
    <n v="10.237608984375001"/>
  </r>
  <r>
    <x v="1"/>
    <x v="14"/>
    <x v="17"/>
    <n v="4.6085010750000013"/>
  </r>
  <r>
    <x v="1"/>
    <x v="15"/>
    <x v="17"/>
    <n v="2.2000992187499997"/>
  </r>
  <r>
    <x v="1"/>
    <x v="16"/>
    <x v="17"/>
    <n v="9.5890500000000003"/>
  </r>
  <r>
    <x v="1"/>
    <x v="17"/>
    <x v="17"/>
    <n v="10.504054687499998"/>
  </r>
  <r>
    <x v="1"/>
    <x v="18"/>
    <x v="17"/>
    <n v="5.9194230468750009"/>
  </r>
  <r>
    <x v="1"/>
    <x v="19"/>
    <x v="17"/>
    <n v="4.9588874999999986"/>
  </r>
  <r>
    <x v="1"/>
    <x v="20"/>
    <x v="17"/>
    <n v="5.7888562499999994"/>
  </r>
  <r>
    <x v="1"/>
    <x v="21"/>
    <x v="17"/>
    <n v="4.7006261718750002"/>
  </r>
  <r>
    <x v="1"/>
    <x v="22"/>
    <x v="17"/>
    <n v="1.8629662499999999"/>
  </r>
  <r>
    <x v="1"/>
    <x v="23"/>
    <x v="17"/>
    <n v="6.5771367187500021"/>
  </r>
  <r>
    <x v="1"/>
    <x v="24"/>
    <x v="17"/>
    <n v="1.153996875"/>
  </r>
  <r>
    <x v="1"/>
    <x v="0"/>
    <x v="18"/>
    <n v="9.8915238281249991"/>
  </r>
  <r>
    <x v="1"/>
    <x v="1"/>
    <x v="18"/>
    <n v="18.175184999999999"/>
  </r>
  <r>
    <x v="1"/>
    <x v="2"/>
    <x v="18"/>
    <n v="5.6205900000000018"/>
  </r>
  <r>
    <x v="1"/>
    <x v="3"/>
    <x v="18"/>
    <n v="13.994521875"/>
  </r>
  <r>
    <x v="1"/>
    <x v="4"/>
    <x v="18"/>
    <n v="7.6676561718749996"/>
  </r>
  <r>
    <x v="1"/>
    <x v="5"/>
    <x v="18"/>
    <n v="6.9799851562500006"/>
  </r>
  <r>
    <x v="1"/>
    <x v="6"/>
    <x v="18"/>
    <n v="4.9910464285714289"/>
  </r>
  <r>
    <x v="1"/>
    <x v="7"/>
    <x v="18"/>
    <n v="4.9910464285714289"/>
  </r>
  <r>
    <x v="1"/>
    <x v="8"/>
    <x v="18"/>
    <n v="12.779426953125"/>
  </r>
  <r>
    <x v="1"/>
    <x v="9"/>
    <x v="18"/>
    <n v="5.0266828124999998"/>
  </r>
  <r>
    <x v="1"/>
    <x v="10"/>
    <x v="18"/>
    <n v="8.668822500000001"/>
  </r>
  <r>
    <x v="1"/>
    <x v="11"/>
    <x v="18"/>
    <n v="7.7405624999999993"/>
  </r>
  <r>
    <x v="1"/>
    <x v="12"/>
    <x v="18"/>
    <n v="8.0469449999999991"/>
  </r>
  <r>
    <x v="1"/>
    <x v="13"/>
    <x v="18"/>
    <n v="10.237608984375001"/>
  </r>
  <r>
    <x v="1"/>
    <x v="14"/>
    <x v="18"/>
    <n v="4.6085010750000013"/>
  </r>
  <r>
    <x v="1"/>
    <x v="15"/>
    <x v="18"/>
    <n v="2.3516999999999997"/>
  </r>
  <r>
    <x v="1"/>
    <x v="16"/>
    <x v="18"/>
    <n v="9.5890500000000003"/>
  </r>
  <r>
    <x v="1"/>
    <x v="17"/>
    <x v="18"/>
    <n v="10.504054687499998"/>
  </r>
  <r>
    <x v="1"/>
    <x v="18"/>
    <x v="18"/>
    <n v="5.9194230468750009"/>
  </r>
  <r>
    <x v="1"/>
    <x v="19"/>
    <x v="18"/>
    <n v="4.9588874999999986"/>
  </r>
  <r>
    <x v="1"/>
    <x v="20"/>
    <x v="18"/>
    <n v="6.4294312500000004"/>
  </r>
  <r>
    <x v="1"/>
    <x v="21"/>
    <x v="18"/>
    <n v="4.7006261718750002"/>
  </r>
  <r>
    <x v="1"/>
    <x v="22"/>
    <x v="18"/>
    <n v="1.8629662499999999"/>
  </r>
  <r>
    <x v="1"/>
    <x v="23"/>
    <x v="18"/>
    <n v="6.5771367187500021"/>
  </r>
  <r>
    <x v="1"/>
    <x v="24"/>
    <x v="18"/>
    <n v="1.1606624999999999"/>
  </r>
  <r>
    <x v="1"/>
    <x v="0"/>
    <x v="19"/>
    <n v="9.8915238281249991"/>
  </r>
  <r>
    <x v="1"/>
    <x v="1"/>
    <x v="19"/>
    <n v="18.175184999999999"/>
  </r>
  <r>
    <x v="1"/>
    <x v="2"/>
    <x v="19"/>
    <n v="5.6205900000000018"/>
  </r>
  <r>
    <x v="1"/>
    <x v="3"/>
    <x v="19"/>
    <n v="13.994521875"/>
  </r>
  <r>
    <x v="1"/>
    <x v="4"/>
    <x v="19"/>
    <n v="7.6676561718749996"/>
  </r>
  <r>
    <x v="1"/>
    <x v="5"/>
    <x v="19"/>
    <n v="6.9799851562500006"/>
  </r>
  <r>
    <x v="1"/>
    <x v="6"/>
    <x v="19"/>
    <n v="5.0424750000000005"/>
  </r>
  <r>
    <x v="1"/>
    <x v="7"/>
    <x v="19"/>
    <n v="4.9910464285714289"/>
  </r>
  <r>
    <x v="1"/>
    <x v="8"/>
    <x v="19"/>
    <n v="12.779426953125"/>
  </r>
  <r>
    <x v="1"/>
    <x v="9"/>
    <x v="19"/>
    <n v="5.0266828124999998"/>
  </r>
  <r>
    <x v="1"/>
    <x v="10"/>
    <x v="19"/>
    <n v="8.668822500000001"/>
  </r>
  <r>
    <x v="1"/>
    <x v="11"/>
    <x v="19"/>
    <n v="7.7405624999999993"/>
  </r>
  <r>
    <x v="1"/>
    <x v="12"/>
    <x v="19"/>
    <n v="8.0469449999999991"/>
  </r>
  <r>
    <x v="1"/>
    <x v="13"/>
    <x v="19"/>
    <n v="10.237608984375001"/>
  </r>
  <r>
    <x v="1"/>
    <x v="14"/>
    <x v="19"/>
    <n v="4.6085010750000013"/>
  </r>
  <r>
    <x v="1"/>
    <x v="15"/>
    <x v="19"/>
    <n v="2.7273375"/>
  </r>
  <r>
    <x v="1"/>
    <x v="16"/>
    <x v="19"/>
    <n v="9.5890500000000003"/>
  </r>
  <r>
    <x v="1"/>
    <x v="17"/>
    <x v="19"/>
    <n v="10.504054687499998"/>
  </r>
  <r>
    <x v="1"/>
    <x v="18"/>
    <x v="19"/>
    <n v="5.9194230468750009"/>
  </r>
  <r>
    <x v="1"/>
    <x v="19"/>
    <x v="19"/>
    <n v="5.3118703124999982"/>
  </r>
  <r>
    <x v="1"/>
    <x v="20"/>
    <x v="19"/>
    <n v="6.4294312500000004"/>
  </r>
  <r>
    <x v="1"/>
    <x v="21"/>
    <x v="19"/>
    <n v="4.7006261718750002"/>
  </r>
  <r>
    <x v="1"/>
    <x v="22"/>
    <x v="19"/>
    <n v="1.9311412500000005"/>
  </r>
  <r>
    <x v="1"/>
    <x v="23"/>
    <x v="19"/>
    <n v="6.5771367187500021"/>
  </r>
  <r>
    <x v="1"/>
    <x v="24"/>
    <x v="19"/>
    <n v="1.1707875000000001"/>
  </r>
  <r>
    <x v="1"/>
    <x v="0"/>
    <x v="20"/>
    <n v="9.8915238281249991"/>
  </r>
  <r>
    <x v="1"/>
    <x v="1"/>
    <x v="20"/>
    <n v="18.175184999999999"/>
  </r>
  <r>
    <x v="1"/>
    <x v="2"/>
    <x v="20"/>
    <n v="5.6205900000000018"/>
  </r>
  <r>
    <x v="1"/>
    <x v="3"/>
    <x v="20"/>
    <n v="13.994521875"/>
  </r>
  <r>
    <x v="1"/>
    <x v="4"/>
    <x v="20"/>
    <n v="7.6676561718749996"/>
  </r>
  <r>
    <x v="1"/>
    <x v="5"/>
    <x v="20"/>
    <n v="6.9799851562500006"/>
  </r>
  <r>
    <x v="1"/>
    <x v="6"/>
    <x v="20"/>
    <n v="5.4397828124999998"/>
  </r>
  <r>
    <x v="1"/>
    <x v="7"/>
    <x v="20"/>
    <n v="5.0592600000000001"/>
  </r>
  <r>
    <x v="1"/>
    <x v="8"/>
    <x v="20"/>
    <n v="12.779426953125"/>
  </r>
  <r>
    <x v="1"/>
    <x v="9"/>
    <x v="20"/>
    <n v="5.0266828124999998"/>
  </r>
  <r>
    <x v="1"/>
    <x v="10"/>
    <x v="20"/>
    <n v="8.668822500000001"/>
  </r>
  <r>
    <x v="1"/>
    <x v="11"/>
    <x v="20"/>
    <n v="7.7405624999999993"/>
  </r>
  <r>
    <x v="1"/>
    <x v="12"/>
    <x v="20"/>
    <n v="8.0469449999999991"/>
  </r>
  <r>
    <x v="1"/>
    <x v="13"/>
    <x v="20"/>
    <n v="10.237608984375001"/>
  </r>
  <r>
    <x v="1"/>
    <x v="14"/>
    <x v="20"/>
    <n v="4.6085010750000013"/>
  </r>
  <r>
    <x v="1"/>
    <x v="15"/>
    <x v="20"/>
    <n v="3.3110437500000005"/>
  </r>
  <r>
    <x v="1"/>
    <x v="16"/>
    <x v="20"/>
    <n v="9.5890500000000003"/>
  </r>
  <r>
    <x v="1"/>
    <x v="17"/>
    <x v="20"/>
    <n v="10.504054687499998"/>
  </r>
  <r>
    <x v="1"/>
    <x v="18"/>
    <x v="20"/>
    <n v="5.9194230468750009"/>
  </r>
  <r>
    <x v="1"/>
    <x v="19"/>
    <x v="20"/>
    <n v="5.3118703124999982"/>
  </r>
  <r>
    <x v="1"/>
    <x v="20"/>
    <x v="20"/>
    <n v="6.4294312500000004"/>
  </r>
  <r>
    <x v="1"/>
    <x v="21"/>
    <x v="20"/>
    <n v="4.7006261718750002"/>
  </r>
  <r>
    <x v="1"/>
    <x v="22"/>
    <x v="20"/>
    <n v="1.9522012499999999"/>
  </r>
  <r>
    <x v="1"/>
    <x v="23"/>
    <x v="20"/>
    <n v="6.5771367187500021"/>
  </r>
  <r>
    <x v="1"/>
    <x v="24"/>
    <x v="20"/>
    <n v="1.2449953125000002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6.4630406249999997"/>
  </r>
  <r>
    <x v="2"/>
    <x v="1"/>
    <x v="5"/>
    <n v="4.9294285714285717"/>
  </r>
  <r>
    <x v="2"/>
    <x v="2"/>
    <x v="5"/>
    <n v="4.0819200000000002"/>
  </r>
  <r>
    <x v="2"/>
    <x v="3"/>
    <x v="5"/>
    <n v="4.2551999999999994"/>
  </r>
  <r>
    <x v="2"/>
    <x v="4"/>
    <x v="5"/>
    <n v="4.3662543749999996"/>
  </r>
  <r>
    <x v="2"/>
    <x v="5"/>
    <x v="5"/>
    <n v="4.6188000000000002"/>
  </r>
  <r>
    <x v="2"/>
    <x v="6"/>
    <x v="5"/>
    <n v="3.9646028571428573"/>
  </r>
  <r>
    <x v="2"/>
    <x v="7"/>
    <x v="5"/>
    <n v="4.1440275000000009"/>
  </r>
  <r>
    <x v="2"/>
    <x v="8"/>
    <x v="5"/>
    <n v="4.1921550000000005"/>
  </r>
  <r>
    <x v="2"/>
    <x v="9"/>
    <x v="5"/>
    <n v="4.4681625"/>
  </r>
  <r>
    <x v="2"/>
    <x v="10"/>
    <x v="5"/>
    <n v="5.0293406250000015"/>
  </r>
  <r>
    <x v="2"/>
    <x v="11"/>
    <x v="5"/>
    <n v="5.4984375000000005"/>
  </r>
  <r>
    <x v="2"/>
    <x v="12"/>
    <x v="5"/>
    <n v="5.6975625000000001"/>
  </r>
  <r>
    <x v="2"/>
    <x v="13"/>
    <x v="5"/>
    <n v="9.1000968750000002"/>
  </r>
  <r>
    <x v="2"/>
    <x v="14"/>
    <x v="5"/>
    <n v="4.0951499999999994"/>
  </r>
  <r>
    <x v="2"/>
    <x v="15"/>
    <x v="5"/>
    <n v="1.88595"/>
  </r>
  <r>
    <x v="2"/>
    <x v="16"/>
    <x v="5"/>
    <n v="8.3074500000000011"/>
  </r>
  <r>
    <x v="2"/>
    <x v="17"/>
    <x v="5"/>
    <n v="1.9989375000000003"/>
  </r>
  <r>
    <x v="2"/>
    <x v="18"/>
    <x v="5"/>
    <n v="3.9095000000000004"/>
  </r>
  <r>
    <x v="2"/>
    <x v="19"/>
    <x v="5"/>
    <n v="4.4078999999999997"/>
  </r>
  <r>
    <x v="2"/>
    <x v="20"/>
    <x v="5"/>
    <n v="4.8513937499999997"/>
  </r>
  <r>
    <x v="2"/>
    <x v="21"/>
    <x v="5"/>
    <n v="4.1783343750000004"/>
  </r>
  <r>
    <x v="2"/>
    <x v="22"/>
    <x v="5"/>
    <n v="1.6559699999999997"/>
  </r>
  <r>
    <x v="2"/>
    <x v="23"/>
    <x v="5"/>
    <n v="5.84634375"/>
  </r>
  <r>
    <x v="2"/>
    <x v="24"/>
    <x v="5"/>
    <n v="1.0829624999999998"/>
  </r>
  <r>
    <x v="2"/>
    <x v="0"/>
    <x v="6"/>
    <n v="6.4630406249999997"/>
  </r>
  <r>
    <x v="2"/>
    <x v="1"/>
    <x v="6"/>
    <n v="4.6044749999999999"/>
  </r>
  <r>
    <x v="2"/>
    <x v="2"/>
    <x v="6"/>
    <n v="4.0819200000000002"/>
  </r>
  <r>
    <x v="2"/>
    <x v="3"/>
    <x v="6"/>
    <n v="4.2551999999999994"/>
  </r>
  <r>
    <x v="2"/>
    <x v="4"/>
    <x v="6"/>
    <n v="4.3662543749999996"/>
  </r>
  <r>
    <x v="2"/>
    <x v="5"/>
    <x v="6"/>
    <n v="4.2878625000000001"/>
  </r>
  <r>
    <x v="2"/>
    <x v="6"/>
    <x v="6"/>
    <n v="3.9646028571428573"/>
  </r>
  <r>
    <x v="2"/>
    <x v="7"/>
    <x v="6"/>
    <n v="4.1440275000000009"/>
  </r>
  <r>
    <x v="2"/>
    <x v="8"/>
    <x v="6"/>
    <n v="4.1921550000000005"/>
  </r>
  <r>
    <x v="2"/>
    <x v="9"/>
    <x v="6"/>
    <n v="4.4681625"/>
  </r>
  <r>
    <x v="2"/>
    <x v="10"/>
    <x v="6"/>
    <n v="4.0191119999999998"/>
  </r>
  <r>
    <x v="2"/>
    <x v="11"/>
    <x v="6"/>
    <n v="5.4984375000000005"/>
  </r>
  <r>
    <x v="2"/>
    <x v="12"/>
    <x v="6"/>
    <n v="5.6975625000000001"/>
  </r>
  <r>
    <x v="2"/>
    <x v="13"/>
    <x v="6"/>
    <n v="9.1000968750000002"/>
  </r>
  <r>
    <x v="2"/>
    <x v="14"/>
    <x v="6"/>
    <n v="3.9167999999999994"/>
  </r>
  <r>
    <x v="2"/>
    <x v="15"/>
    <x v="6"/>
    <n v="1.88595"/>
  </r>
  <r>
    <x v="2"/>
    <x v="16"/>
    <x v="6"/>
    <n v="8.3074500000000011"/>
  </r>
  <r>
    <x v="2"/>
    <x v="17"/>
    <x v="6"/>
    <n v="1.9989375000000003"/>
  </r>
  <r>
    <x v="2"/>
    <x v="18"/>
    <x v="6"/>
    <n v="3.8753999999999995"/>
  </r>
  <r>
    <x v="2"/>
    <x v="19"/>
    <x v="6"/>
    <n v="4.4078999999999997"/>
  </r>
  <r>
    <x v="2"/>
    <x v="20"/>
    <x v="6"/>
    <n v="4.8513937499999997"/>
  </r>
  <r>
    <x v="2"/>
    <x v="21"/>
    <x v="6"/>
    <n v="4.1783343750000004"/>
  </r>
  <r>
    <x v="2"/>
    <x v="22"/>
    <x v="6"/>
    <n v="1.6559699999999997"/>
  </r>
  <r>
    <x v="2"/>
    <x v="23"/>
    <x v="6"/>
    <n v="5.84634375"/>
  </r>
  <r>
    <x v="2"/>
    <x v="24"/>
    <x v="6"/>
    <n v="1.0064250000000003"/>
  </r>
  <r>
    <x v="2"/>
    <x v="0"/>
    <x v="7"/>
    <n v="6.4630406249999997"/>
  </r>
  <r>
    <x v="2"/>
    <x v="1"/>
    <x v="7"/>
    <n v="4.6044749999999999"/>
  </r>
  <r>
    <x v="2"/>
    <x v="2"/>
    <x v="7"/>
    <n v="4.0819200000000002"/>
  </r>
  <r>
    <x v="2"/>
    <x v="3"/>
    <x v="7"/>
    <n v="4.2551999999999994"/>
  </r>
  <r>
    <x v="2"/>
    <x v="4"/>
    <x v="7"/>
    <n v="4.3662543749999996"/>
  </r>
  <r>
    <x v="2"/>
    <x v="5"/>
    <x v="7"/>
    <n v="4.2396750000000001"/>
  </r>
  <r>
    <x v="2"/>
    <x v="6"/>
    <x v="7"/>
    <n v="3.9646028571428573"/>
  </r>
  <r>
    <x v="2"/>
    <x v="7"/>
    <x v="7"/>
    <n v="4.1440275000000009"/>
  </r>
  <r>
    <x v="2"/>
    <x v="8"/>
    <x v="7"/>
    <n v="4.1921550000000005"/>
  </r>
  <r>
    <x v="2"/>
    <x v="9"/>
    <x v="7"/>
    <n v="4.4681625"/>
  </r>
  <r>
    <x v="2"/>
    <x v="10"/>
    <x v="7"/>
    <n v="4.0191119999999998"/>
  </r>
  <r>
    <x v="2"/>
    <x v="11"/>
    <x v="7"/>
    <n v="5.4984375000000005"/>
  </r>
  <r>
    <x v="2"/>
    <x v="12"/>
    <x v="7"/>
    <n v="5.6975625000000001"/>
  </r>
  <r>
    <x v="2"/>
    <x v="13"/>
    <x v="7"/>
    <n v="9.1000968750000002"/>
  </r>
  <r>
    <x v="2"/>
    <x v="14"/>
    <x v="7"/>
    <n v="3.9167999999999994"/>
  </r>
  <r>
    <x v="2"/>
    <x v="15"/>
    <x v="7"/>
    <n v="1.9556437499999999"/>
  </r>
  <r>
    <x v="2"/>
    <x v="16"/>
    <x v="7"/>
    <n v="8.3074500000000011"/>
  </r>
  <r>
    <x v="2"/>
    <x v="17"/>
    <x v="7"/>
    <n v="2.0205599999999997"/>
  </r>
  <r>
    <x v="2"/>
    <x v="18"/>
    <x v="7"/>
    <n v="3.8753999999999995"/>
  </r>
  <r>
    <x v="2"/>
    <x v="19"/>
    <x v="7"/>
    <n v="4.4078999999999997"/>
  </r>
  <r>
    <x v="2"/>
    <x v="20"/>
    <x v="7"/>
    <n v="4.8513937499999997"/>
  </r>
  <r>
    <x v="2"/>
    <x v="21"/>
    <x v="7"/>
    <n v="4.1783343750000004"/>
  </r>
  <r>
    <x v="2"/>
    <x v="22"/>
    <x v="7"/>
    <n v="1.6559699999999997"/>
  </r>
  <r>
    <x v="2"/>
    <x v="23"/>
    <x v="7"/>
    <n v="5.84634375"/>
  </r>
  <r>
    <x v="2"/>
    <x v="24"/>
    <x v="7"/>
    <n v="1.0064250000000003"/>
  </r>
  <r>
    <x v="2"/>
    <x v="0"/>
    <x v="8"/>
    <n v="6.4630406249999997"/>
  </r>
  <r>
    <x v="2"/>
    <x v="1"/>
    <x v="8"/>
    <n v="4.6044749999999999"/>
  </r>
  <r>
    <x v="2"/>
    <x v="2"/>
    <x v="8"/>
    <n v="4.0492800000000013"/>
  </r>
  <r>
    <x v="2"/>
    <x v="3"/>
    <x v="8"/>
    <n v="4.2551999999999994"/>
  </r>
  <r>
    <x v="2"/>
    <x v="4"/>
    <x v="8"/>
    <n v="4.3662543749999996"/>
  </r>
  <r>
    <x v="2"/>
    <x v="5"/>
    <x v="8"/>
    <n v="4.2396750000000001"/>
  </r>
  <r>
    <x v="2"/>
    <x v="6"/>
    <x v="8"/>
    <n v="3.9646028571428573"/>
  </r>
  <r>
    <x v="2"/>
    <x v="7"/>
    <x v="8"/>
    <n v="4.1440275000000009"/>
  </r>
  <r>
    <x v="2"/>
    <x v="8"/>
    <x v="8"/>
    <n v="4.1921550000000005"/>
  </r>
  <r>
    <x v="2"/>
    <x v="9"/>
    <x v="8"/>
    <n v="4.4681625"/>
  </r>
  <r>
    <x v="2"/>
    <x v="10"/>
    <x v="8"/>
    <n v="4.0191119999999998"/>
  </r>
  <r>
    <x v="2"/>
    <x v="11"/>
    <x v="8"/>
    <n v="5.4984375000000005"/>
  </r>
  <r>
    <x v="2"/>
    <x v="12"/>
    <x v="8"/>
    <n v="5.6975625000000001"/>
  </r>
  <r>
    <x v="2"/>
    <x v="13"/>
    <x v="8"/>
    <n v="9.1000968750000002"/>
  </r>
  <r>
    <x v="2"/>
    <x v="14"/>
    <x v="8"/>
    <n v="3.9167999999999994"/>
  </r>
  <r>
    <x v="2"/>
    <x v="15"/>
    <x v="8"/>
    <n v="1.9556437499999999"/>
  </r>
  <r>
    <x v="2"/>
    <x v="16"/>
    <x v="8"/>
    <n v="8.3074500000000011"/>
  </r>
  <r>
    <x v="2"/>
    <x v="17"/>
    <x v="8"/>
    <n v="2.0205599999999997"/>
  </r>
  <r>
    <x v="2"/>
    <x v="18"/>
    <x v="8"/>
    <n v="3.72885"/>
  </r>
  <r>
    <x v="2"/>
    <x v="19"/>
    <x v="8"/>
    <n v="4.4078999999999997"/>
  </r>
  <r>
    <x v="2"/>
    <x v="20"/>
    <x v="8"/>
    <n v="4.8513937499999997"/>
  </r>
  <r>
    <x v="2"/>
    <x v="21"/>
    <x v="8"/>
    <n v="4.1783343750000004"/>
  </r>
  <r>
    <x v="2"/>
    <x v="22"/>
    <x v="8"/>
    <n v="1.6559699999999997"/>
  </r>
  <r>
    <x v="2"/>
    <x v="23"/>
    <x v="8"/>
    <n v="5.84634375"/>
  </r>
  <r>
    <x v="2"/>
    <x v="24"/>
    <x v="8"/>
    <n v="1.0064250000000003"/>
  </r>
  <r>
    <x v="2"/>
    <x v="0"/>
    <x v="9"/>
    <n v="6.4630406249999997"/>
  </r>
  <r>
    <x v="2"/>
    <x v="1"/>
    <x v="9"/>
    <n v="4.6044749999999999"/>
  </r>
  <r>
    <x v="2"/>
    <x v="2"/>
    <x v="9"/>
    <n v="4.0492800000000013"/>
  </r>
  <r>
    <x v="2"/>
    <x v="3"/>
    <x v="9"/>
    <n v="4.2551999999999994"/>
  </r>
  <r>
    <x v="2"/>
    <x v="4"/>
    <x v="9"/>
    <n v="4.1033249999999999"/>
  </r>
  <r>
    <x v="2"/>
    <x v="5"/>
    <x v="9"/>
    <n v="4.2396750000000001"/>
  </r>
  <r>
    <x v="2"/>
    <x v="6"/>
    <x v="9"/>
    <n v="3.9646028571428573"/>
  </r>
  <r>
    <x v="2"/>
    <x v="7"/>
    <x v="9"/>
    <n v="4.1440275000000009"/>
  </r>
  <r>
    <x v="2"/>
    <x v="8"/>
    <x v="9"/>
    <n v="4.1921550000000005"/>
  </r>
  <r>
    <x v="2"/>
    <x v="9"/>
    <x v="9"/>
    <n v="4.4681625"/>
  </r>
  <r>
    <x v="2"/>
    <x v="10"/>
    <x v="9"/>
    <n v="3.8123999999999998"/>
  </r>
  <r>
    <x v="2"/>
    <x v="11"/>
    <x v="9"/>
    <n v="5.4984375000000005"/>
  </r>
  <r>
    <x v="2"/>
    <x v="12"/>
    <x v="9"/>
    <n v="5.6975625000000001"/>
  </r>
  <r>
    <x v="2"/>
    <x v="13"/>
    <x v="9"/>
    <n v="9.1000968750000002"/>
  </r>
  <r>
    <x v="2"/>
    <x v="14"/>
    <x v="9"/>
    <n v="3.9167999999999994"/>
  </r>
  <r>
    <x v="2"/>
    <x v="15"/>
    <x v="9"/>
    <n v="1.9556437499999999"/>
  </r>
  <r>
    <x v="2"/>
    <x v="16"/>
    <x v="9"/>
    <n v="8.3074500000000011"/>
  </r>
  <r>
    <x v="2"/>
    <x v="17"/>
    <x v="9"/>
    <n v="1.9989375000000003"/>
  </r>
  <r>
    <x v="2"/>
    <x v="18"/>
    <x v="9"/>
    <n v="3.72885"/>
  </r>
  <r>
    <x v="2"/>
    <x v="19"/>
    <x v="9"/>
    <n v="4.4078999999999997"/>
  </r>
  <r>
    <x v="2"/>
    <x v="20"/>
    <x v="9"/>
    <n v="4.8513937499999997"/>
  </r>
  <r>
    <x v="2"/>
    <x v="21"/>
    <x v="9"/>
    <n v="4.1783343750000004"/>
  </r>
  <r>
    <x v="2"/>
    <x v="22"/>
    <x v="9"/>
    <n v="1.6559699999999997"/>
  </r>
  <r>
    <x v="2"/>
    <x v="23"/>
    <x v="9"/>
    <n v="5.84634375"/>
  </r>
  <r>
    <x v="2"/>
    <x v="24"/>
    <x v="9"/>
    <n v="1.0064250000000003"/>
  </r>
  <r>
    <x v="2"/>
    <x v="0"/>
    <x v="10"/>
    <n v="6.4630406249999997"/>
  </r>
  <r>
    <x v="2"/>
    <x v="1"/>
    <x v="10"/>
    <n v="4.6044749999999999"/>
  </r>
  <r>
    <x v="2"/>
    <x v="2"/>
    <x v="10"/>
    <n v="4.0492800000000013"/>
  </r>
  <r>
    <x v="2"/>
    <x v="3"/>
    <x v="10"/>
    <n v="4.2551999999999994"/>
  </r>
  <r>
    <x v="2"/>
    <x v="4"/>
    <x v="10"/>
    <n v="4.1033249999999999"/>
  </r>
  <r>
    <x v="2"/>
    <x v="5"/>
    <x v="10"/>
    <n v="4.2396750000000001"/>
  </r>
  <r>
    <x v="2"/>
    <x v="6"/>
    <x v="10"/>
    <n v="3.9646028571428573"/>
  </r>
  <r>
    <x v="2"/>
    <x v="7"/>
    <x v="10"/>
    <n v="4.1440275000000009"/>
  </r>
  <r>
    <x v="2"/>
    <x v="8"/>
    <x v="10"/>
    <n v="4.1921550000000005"/>
  </r>
  <r>
    <x v="2"/>
    <x v="9"/>
    <x v="10"/>
    <n v="4.4681625"/>
  </r>
  <r>
    <x v="2"/>
    <x v="10"/>
    <x v="10"/>
    <n v="3.8123999999999998"/>
  </r>
  <r>
    <x v="2"/>
    <x v="11"/>
    <x v="10"/>
    <n v="5.4984375000000005"/>
  </r>
  <r>
    <x v="2"/>
    <x v="12"/>
    <x v="10"/>
    <n v="5.6975625000000001"/>
  </r>
  <r>
    <x v="2"/>
    <x v="13"/>
    <x v="10"/>
    <n v="9.1000968750000002"/>
  </r>
  <r>
    <x v="2"/>
    <x v="14"/>
    <x v="10"/>
    <n v="3.9167999999999994"/>
  </r>
  <r>
    <x v="2"/>
    <x v="15"/>
    <x v="10"/>
    <n v="1.9556437499999999"/>
  </r>
  <r>
    <x v="2"/>
    <x v="16"/>
    <x v="10"/>
    <n v="8.3074500000000011"/>
  </r>
  <r>
    <x v="2"/>
    <x v="17"/>
    <x v="10"/>
    <n v="1.9989375000000003"/>
  </r>
  <r>
    <x v="2"/>
    <x v="18"/>
    <x v="10"/>
    <n v="3.72885"/>
  </r>
  <r>
    <x v="2"/>
    <x v="19"/>
    <x v="10"/>
    <n v="4.4078999999999997"/>
  </r>
  <r>
    <x v="2"/>
    <x v="20"/>
    <x v="10"/>
    <n v="4.8513937499999997"/>
  </r>
  <r>
    <x v="2"/>
    <x v="21"/>
    <x v="10"/>
    <n v="4.1783343750000004"/>
  </r>
  <r>
    <x v="2"/>
    <x v="22"/>
    <x v="10"/>
    <n v="1.6559699999999997"/>
  </r>
  <r>
    <x v="2"/>
    <x v="23"/>
    <x v="10"/>
    <n v="5.84634375"/>
  </r>
  <r>
    <x v="2"/>
    <x v="24"/>
    <x v="10"/>
    <n v="1.0064250000000003"/>
  </r>
  <r>
    <x v="2"/>
    <x v="0"/>
    <x v="11"/>
    <n v="6.4630406249999997"/>
  </r>
  <r>
    <x v="2"/>
    <x v="1"/>
    <x v="11"/>
    <n v="4.6044749999999999"/>
  </r>
  <r>
    <x v="2"/>
    <x v="2"/>
    <x v="11"/>
    <n v="4.0492800000000013"/>
  </r>
  <r>
    <x v="2"/>
    <x v="3"/>
    <x v="11"/>
    <n v="4.2551999999999994"/>
  </r>
  <r>
    <x v="2"/>
    <x v="4"/>
    <x v="11"/>
    <n v="4.1033249999999999"/>
  </r>
  <r>
    <x v="2"/>
    <x v="5"/>
    <x v="11"/>
    <n v="4.1567624999999992"/>
  </r>
  <r>
    <x v="2"/>
    <x v="6"/>
    <x v="11"/>
    <n v="3.9646028571428573"/>
  </r>
  <r>
    <x v="2"/>
    <x v="7"/>
    <x v="11"/>
    <n v="4.1440275000000009"/>
  </r>
  <r>
    <x v="2"/>
    <x v="8"/>
    <x v="11"/>
    <n v="4.1921550000000005"/>
  </r>
  <r>
    <x v="2"/>
    <x v="9"/>
    <x v="11"/>
    <n v="4.4681625"/>
  </r>
  <r>
    <x v="2"/>
    <x v="10"/>
    <x v="11"/>
    <n v="3.6120093750000004"/>
  </r>
  <r>
    <x v="2"/>
    <x v="11"/>
    <x v="11"/>
    <n v="5.4984375000000005"/>
  </r>
  <r>
    <x v="2"/>
    <x v="12"/>
    <x v="11"/>
    <n v="5.6975625000000001"/>
  </r>
  <r>
    <x v="2"/>
    <x v="13"/>
    <x v="11"/>
    <n v="9.1000968750000002"/>
  </r>
  <r>
    <x v="2"/>
    <x v="14"/>
    <x v="11"/>
    <n v="3.9167999999999994"/>
  </r>
  <r>
    <x v="2"/>
    <x v="15"/>
    <x v="11"/>
    <n v="1.9556437499999999"/>
  </r>
  <r>
    <x v="2"/>
    <x v="16"/>
    <x v="11"/>
    <n v="8.3074500000000011"/>
  </r>
  <r>
    <x v="2"/>
    <x v="17"/>
    <x v="11"/>
    <n v="1.8904714285714286"/>
  </r>
  <r>
    <x v="2"/>
    <x v="18"/>
    <x v="11"/>
    <n v="3.72885"/>
  </r>
  <r>
    <x v="2"/>
    <x v="19"/>
    <x v="11"/>
    <n v="4.3662543749999996"/>
  </r>
  <r>
    <x v="2"/>
    <x v="20"/>
    <x v="11"/>
    <n v="4.8513937499999997"/>
  </r>
  <r>
    <x v="2"/>
    <x v="21"/>
    <x v="11"/>
    <n v="4.1783343750000004"/>
  </r>
  <r>
    <x v="2"/>
    <x v="22"/>
    <x v="11"/>
    <n v="1.6559699999999997"/>
  </r>
  <r>
    <x v="2"/>
    <x v="23"/>
    <x v="11"/>
    <n v="5.84634375"/>
  </r>
  <r>
    <x v="2"/>
    <x v="24"/>
    <x v="11"/>
    <n v="1.0064250000000003"/>
  </r>
  <r>
    <x v="2"/>
    <x v="0"/>
    <x v="12"/>
    <n v="6.4630406249999997"/>
  </r>
  <r>
    <x v="2"/>
    <x v="1"/>
    <x v="12"/>
    <n v="4.6044749999999999"/>
  </r>
  <r>
    <x v="2"/>
    <x v="2"/>
    <x v="12"/>
    <n v="4.0492800000000013"/>
  </r>
  <r>
    <x v="2"/>
    <x v="3"/>
    <x v="12"/>
    <n v="4.2551999999999994"/>
  </r>
  <r>
    <x v="2"/>
    <x v="4"/>
    <x v="12"/>
    <n v="4.1033249999999999"/>
  </r>
  <r>
    <x v="2"/>
    <x v="5"/>
    <x v="12"/>
    <n v="4.1224999999999996"/>
  </r>
  <r>
    <x v="2"/>
    <x v="6"/>
    <x v="12"/>
    <n v="3.9646028571428573"/>
  </r>
  <r>
    <x v="2"/>
    <x v="7"/>
    <x v="12"/>
    <n v="4.1440275000000009"/>
  </r>
  <r>
    <x v="2"/>
    <x v="8"/>
    <x v="12"/>
    <n v="4.1921550000000005"/>
  </r>
  <r>
    <x v="2"/>
    <x v="9"/>
    <x v="12"/>
    <n v="4.4681625"/>
  </r>
  <r>
    <x v="2"/>
    <x v="10"/>
    <x v="12"/>
    <n v="3.6120093750000004"/>
  </r>
  <r>
    <x v="2"/>
    <x v="11"/>
    <x v="12"/>
    <n v="5.4984375000000005"/>
  </r>
  <r>
    <x v="2"/>
    <x v="12"/>
    <x v="12"/>
    <n v="5.6975625000000001"/>
  </r>
  <r>
    <x v="2"/>
    <x v="13"/>
    <x v="12"/>
    <n v="9.1000968750000002"/>
  </r>
  <r>
    <x v="2"/>
    <x v="14"/>
    <x v="12"/>
    <n v="3.9167999999999994"/>
  </r>
  <r>
    <x v="2"/>
    <x v="15"/>
    <x v="12"/>
    <n v="1.9556437499999999"/>
  </r>
  <r>
    <x v="2"/>
    <x v="16"/>
    <x v="12"/>
    <n v="8.3074500000000011"/>
  </r>
  <r>
    <x v="2"/>
    <x v="17"/>
    <x v="12"/>
    <n v="1.8904714285714286"/>
  </r>
  <r>
    <x v="2"/>
    <x v="18"/>
    <x v="12"/>
    <n v="3.6488399999999999"/>
  </r>
  <r>
    <x v="2"/>
    <x v="19"/>
    <x v="12"/>
    <n v="4.3662543749999996"/>
  </r>
  <r>
    <x v="2"/>
    <x v="20"/>
    <x v="12"/>
    <n v="4.8513937499999997"/>
  </r>
  <r>
    <x v="2"/>
    <x v="21"/>
    <x v="12"/>
    <n v="4.1783343750000004"/>
  </r>
  <r>
    <x v="2"/>
    <x v="22"/>
    <x v="12"/>
    <n v="1.6559699999999997"/>
  </r>
  <r>
    <x v="2"/>
    <x v="23"/>
    <x v="12"/>
    <n v="5.84634375"/>
  </r>
  <r>
    <x v="2"/>
    <x v="24"/>
    <x v="12"/>
    <n v="1.0064250000000003"/>
  </r>
  <r>
    <x v="2"/>
    <x v="0"/>
    <x v="13"/>
    <n v="6.4630406249999997"/>
  </r>
  <r>
    <x v="2"/>
    <x v="1"/>
    <x v="13"/>
    <n v="4.6044749999999999"/>
  </r>
  <r>
    <x v="2"/>
    <x v="2"/>
    <x v="13"/>
    <n v="4.0492800000000013"/>
  </r>
  <r>
    <x v="2"/>
    <x v="3"/>
    <x v="13"/>
    <n v="4.2551999999999994"/>
  </r>
  <r>
    <x v="2"/>
    <x v="4"/>
    <x v="13"/>
    <n v="4.1033249999999999"/>
  </r>
  <r>
    <x v="2"/>
    <x v="5"/>
    <x v="13"/>
    <n v="4.1224999999999996"/>
  </r>
  <r>
    <x v="2"/>
    <x v="6"/>
    <x v="13"/>
    <n v="3.9646028571428573"/>
  </r>
  <r>
    <x v="2"/>
    <x v="7"/>
    <x v="13"/>
    <n v="4.1440275000000009"/>
  </r>
  <r>
    <x v="2"/>
    <x v="8"/>
    <x v="13"/>
    <n v="4.1921550000000005"/>
  </r>
  <r>
    <x v="2"/>
    <x v="9"/>
    <x v="13"/>
    <n v="4.4681625"/>
  </r>
  <r>
    <x v="2"/>
    <x v="10"/>
    <x v="13"/>
    <n v="3.6120093750000004"/>
  </r>
  <r>
    <x v="2"/>
    <x v="11"/>
    <x v="13"/>
    <n v="5.3753906249999996"/>
  </r>
  <r>
    <x v="2"/>
    <x v="12"/>
    <x v="13"/>
    <n v="5.6975625000000001"/>
  </r>
  <r>
    <x v="2"/>
    <x v="13"/>
    <x v="13"/>
    <n v="9.1000968750000002"/>
  </r>
  <r>
    <x v="2"/>
    <x v="14"/>
    <x v="13"/>
    <n v="3.9167999999999994"/>
  </r>
  <r>
    <x v="2"/>
    <x v="15"/>
    <x v="13"/>
    <n v="1.9556437499999999"/>
  </r>
  <r>
    <x v="2"/>
    <x v="16"/>
    <x v="13"/>
    <n v="8.3074500000000011"/>
  </r>
  <r>
    <x v="2"/>
    <x v="17"/>
    <x v="13"/>
    <n v="1.8904714285714286"/>
  </r>
  <r>
    <x v="2"/>
    <x v="18"/>
    <x v="13"/>
    <n v="3.6488399999999999"/>
  </r>
  <r>
    <x v="2"/>
    <x v="19"/>
    <x v="13"/>
    <n v="4.3662543749999996"/>
  </r>
  <r>
    <x v="2"/>
    <x v="20"/>
    <x v="13"/>
    <n v="4.8513937499999997"/>
  </r>
  <r>
    <x v="2"/>
    <x v="21"/>
    <x v="13"/>
    <n v="4.1783343750000004"/>
  </r>
  <r>
    <x v="2"/>
    <x v="22"/>
    <x v="13"/>
    <n v="1.6559699999999997"/>
  </r>
  <r>
    <x v="2"/>
    <x v="23"/>
    <x v="13"/>
    <n v="5.84634375"/>
  </r>
  <r>
    <x v="2"/>
    <x v="24"/>
    <x v="13"/>
    <n v="1.0064250000000003"/>
  </r>
  <r>
    <x v="2"/>
    <x v="0"/>
    <x v="14"/>
    <n v="6.4630406249999997"/>
  </r>
  <r>
    <x v="2"/>
    <x v="1"/>
    <x v="14"/>
    <n v="4.6044749999999999"/>
  </r>
  <r>
    <x v="2"/>
    <x v="2"/>
    <x v="14"/>
    <n v="4.0492800000000013"/>
  </r>
  <r>
    <x v="2"/>
    <x v="3"/>
    <x v="14"/>
    <n v="4.2551999999999994"/>
  </r>
  <r>
    <x v="2"/>
    <x v="4"/>
    <x v="14"/>
    <n v="4.1033249999999999"/>
  </r>
  <r>
    <x v="2"/>
    <x v="5"/>
    <x v="14"/>
    <n v="4.1224999999999996"/>
  </r>
  <r>
    <x v="2"/>
    <x v="6"/>
    <x v="14"/>
    <n v="3.9646028571428573"/>
  </r>
  <r>
    <x v="2"/>
    <x v="7"/>
    <x v="14"/>
    <n v="4.1440275000000009"/>
  </r>
  <r>
    <x v="2"/>
    <x v="8"/>
    <x v="14"/>
    <n v="4.1921550000000005"/>
  </r>
  <r>
    <x v="2"/>
    <x v="9"/>
    <x v="14"/>
    <n v="4.4681625"/>
  </r>
  <r>
    <x v="2"/>
    <x v="10"/>
    <x v="14"/>
    <n v="3.6120093750000004"/>
  </r>
  <r>
    <x v="2"/>
    <x v="11"/>
    <x v="14"/>
    <n v="5.3753906249999996"/>
  </r>
  <r>
    <x v="2"/>
    <x v="12"/>
    <x v="14"/>
    <n v="5.6975625000000001"/>
  </r>
  <r>
    <x v="2"/>
    <x v="13"/>
    <x v="14"/>
    <n v="9.1000968750000002"/>
  </r>
  <r>
    <x v="2"/>
    <x v="14"/>
    <x v="14"/>
    <n v="3.9167999999999994"/>
  </r>
  <r>
    <x v="2"/>
    <x v="15"/>
    <x v="14"/>
    <n v="1.9556437499999999"/>
  </r>
  <r>
    <x v="2"/>
    <x v="16"/>
    <x v="14"/>
    <n v="8.3074500000000011"/>
  </r>
  <r>
    <x v="2"/>
    <x v="17"/>
    <x v="14"/>
    <n v="1.8904714285714286"/>
  </r>
  <r>
    <x v="2"/>
    <x v="18"/>
    <x v="14"/>
    <n v="3.6488399999999999"/>
  </r>
  <r>
    <x v="2"/>
    <x v="19"/>
    <x v="14"/>
    <n v="4.3662543749999996"/>
  </r>
  <r>
    <x v="2"/>
    <x v="20"/>
    <x v="14"/>
    <n v="4.8513937499999997"/>
  </r>
  <r>
    <x v="2"/>
    <x v="21"/>
    <x v="14"/>
    <n v="4.1783343750000004"/>
  </r>
  <r>
    <x v="2"/>
    <x v="22"/>
    <x v="14"/>
    <n v="1.6559699999999997"/>
  </r>
  <r>
    <x v="2"/>
    <x v="23"/>
    <x v="14"/>
    <n v="5.84634375"/>
  </r>
  <r>
    <x v="2"/>
    <x v="24"/>
    <x v="14"/>
    <n v="1.0064250000000003"/>
  </r>
  <r>
    <x v="2"/>
    <x v="0"/>
    <x v="15"/>
    <n v="6.4630406249999997"/>
  </r>
  <r>
    <x v="2"/>
    <x v="1"/>
    <x v="15"/>
    <n v="4.6044749999999999"/>
  </r>
  <r>
    <x v="2"/>
    <x v="2"/>
    <x v="15"/>
    <n v="4.0492800000000013"/>
  </r>
  <r>
    <x v="2"/>
    <x v="3"/>
    <x v="15"/>
    <n v="4.2551999999999994"/>
  </r>
  <r>
    <x v="2"/>
    <x v="4"/>
    <x v="15"/>
    <n v="4.1033249999999999"/>
  </r>
  <r>
    <x v="2"/>
    <x v="5"/>
    <x v="15"/>
    <n v="4.1224999999999996"/>
  </r>
  <r>
    <x v="2"/>
    <x v="6"/>
    <x v="15"/>
    <n v="3.9646028571428573"/>
  </r>
  <r>
    <x v="2"/>
    <x v="7"/>
    <x v="15"/>
    <n v="4.1440275000000009"/>
  </r>
  <r>
    <x v="2"/>
    <x v="8"/>
    <x v="15"/>
    <n v="4.1921550000000005"/>
  </r>
  <r>
    <x v="2"/>
    <x v="9"/>
    <x v="15"/>
    <n v="4.4681625"/>
  </r>
  <r>
    <x v="2"/>
    <x v="10"/>
    <x v="15"/>
    <n v="3.6120093750000004"/>
  </r>
  <r>
    <x v="2"/>
    <x v="11"/>
    <x v="15"/>
    <n v="5.3753906249999996"/>
  </r>
  <r>
    <x v="2"/>
    <x v="12"/>
    <x v="15"/>
    <n v="5.6975625000000001"/>
  </r>
  <r>
    <x v="2"/>
    <x v="13"/>
    <x v="15"/>
    <n v="9.1000968750000002"/>
  </r>
  <r>
    <x v="2"/>
    <x v="14"/>
    <x v="15"/>
    <n v="3.9167999999999994"/>
  </r>
  <r>
    <x v="2"/>
    <x v="15"/>
    <x v="15"/>
    <n v="1.9556437499999999"/>
  </r>
  <r>
    <x v="2"/>
    <x v="16"/>
    <x v="15"/>
    <n v="8.3074500000000011"/>
  </r>
  <r>
    <x v="2"/>
    <x v="17"/>
    <x v="15"/>
    <n v="1.8904714285714286"/>
  </r>
  <r>
    <x v="2"/>
    <x v="18"/>
    <x v="15"/>
    <n v="3.6488399999999999"/>
  </r>
  <r>
    <x v="2"/>
    <x v="19"/>
    <x v="15"/>
    <n v="4.3662543749999996"/>
  </r>
  <r>
    <x v="2"/>
    <x v="20"/>
    <x v="15"/>
    <n v="4.8513937499999997"/>
  </r>
  <r>
    <x v="2"/>
    <x v="21"/>
    <x v="15"/>
    <n v="4.1783343750000004"/>
  </r>
  <r>
    <x v="2"/>
    <x v="22"/>
    <x v="15"/>
    <n v="1.6559699999999997"/>
  </r>
  <r>
    <x v="2"/>
    <x v="23"/>
    <x v="15"/>
    <n v="5.84634375"/>
  </r>
  <r>
    <x v="2"/>
    <x v="24"/>
    <x v="15"/>
    <n v="1.0064250000000003"/>
  </r>
  <r>
    <x v="2"/>
    <x v="0"/>
    <x v="16"/>
    <n v="6.4630406249999997"/>
  </r>
  <r>
    <x v="2"/>
    <x v="1"/>
    <x v="16"/>
    <n v="4.6044749999999999"/>
  </r>
  <r>
    <x v="2"/>
    <x v="2"/>
    <x v="16"/>
    <n v="4.0492800000000013"/>
  </r>
  <r>
    <x v="2"/>
    <x v="3"/>
    <x v="16"/>
    <n v="4.2551999999999994"/>
  </r>
  <r>
    <x v="2"/>
    <x v="4"/>
    <x v="16"/>
    <n v="4.1033249999999999"/>
  </r>
  <r>
    <x v="2"/>
    <x v="5"/>
    <x v="16"/>
    <n v="4.1224999999999996"/>
  </r>
  <r>
    <x v="2"/>
    <x v="6"/>
    <x v="16"/>
    <n v="3.9646028571428573"/>
  </r>
  <r>
    <x v="2"/>
    <x v="7"/>
    <x v="16"/>
    <n v="4.1440275000000009"/>
  </r>
  <r>
    <x v="2"/>
    <x v="8"/>
    <x v="16"/>
    <n v="4.1921550000000005"/>
  </r>
  <r>
    <x v="2"/>
    <x v="9"/>
    <x v="16"/>
    <n v="4.4681625"/>
  </r>
  <r>
    <x v="2"/>
    <x v="10"/>
    <x v="16"/>
    <n v="3.6120093750000004"/>
  </r>
  <r>
    <x v="2"/>
    <x v="11"/>
    <x v="16"/>
    <n v="5.3753906249999996"/>
  </r>
  <r>
    <x v="2"/>
    <x v="12"/>
    <x v="16"/>
    <n v="5.6975625000000001"/>
  </r>
  <r>
    <x v="2"/>
    <x v="13"/>
    <x v="16"/>
    <n v="9.1000968750000002"/>
  </r>
  <r>
    <x v="2"/>
    <x v="14"/>
    <x v="16"/>
    <n v="3.9167999999999994"/>
  </r>
  <r>
    <x v="2"/>
    <x v="15"/>
    <x v="16"/>
    <n v="1.9556437499999999"/>
  </r>
  <r>
    <x v="2"/>
    <x v="16"/>
    <x v="16"/>
    <n v="8.3074500000000011"/>
  </r>
  <r>
    <x v="2"/>
    <x v="17"/>
    <x v="16"/>
    <n v="1.8904714285714286"/>
  </r>
  <r>
    <x v="2"/>
    <x v="18"/>
    <x v="16"/>
    <n v="3.6488399999999999"/>
  </r>
  <r>
    <x v="2"/>
    <x v="19"/>
    <x v="16"/>
    <n v="4.3662543749999996"/>
  </r>
  <r>
    <x v="2"/>
    <x v="20"/>
    <x v="16"/>
    <n v="4.8513937499999997"/>
  </r>
  <r>
    <x v="2"/>
    <x v="21"/>
    <x v="16"/>
    <n v="4.1783343750000004"/>
  </r>
  <r>
    <x v="2"/>
    <x v="22"/>
    <x v="16"/>
    <n v="1.6559699999999997"/>
  </r>
  <r>
    <x v="2"/>
    <x v="23"/>
    <x v="16"/>
    <n v="5.84634375"/>
  </r>
  <r>
    <x v="2"/>
    <x v="24"/>
    <x v="16"/>
    <n v="1.0064250000000003"/>
  </r>
  <r>
    <x v="2"/>
    <x v="0"/>
    <x v="17"/>
    <n v="6.4630406249999997"/>
  </r>
  <r>
    <x v="2"/>
    <x v="1"/>
    <x v="17"/>
    <n v="4.6044749999999999"/>
  </r>
  <r>
    <x v="2"/>
    <x v="2"/>
    <x v="17"/>
    <n v="4.0492800000000013"/>
  </r>
  <r>
    <x v="2"/>
    <x v="3"/>
    <x v="17"/>
    <n v="4.2551999999999994"/>
  </r>
  <r>
    <x v="2"/>
    <x v="4"/>
    <x v="17"/>
    <n v="4.1033249999999999"/>
  </r>
  <r>
    <x v="2"/>
    <x v="5"/>
    <x v="17"/>
    <n v="4.1224999999999996"/>
  </r>
  <r>
    <x v="2"/>
    <x v="6"/>
    <x v="17"/>
    <n v="3.9646028571428573"/>
  </r>
  <r>
    <x v="2"/>
    <x v="7"/>
    <x v="17"/>
    <n v="4.1440275000000009"/>
  </r>
  <r>
    <x v="2"/>
    <x v="8"/>
    <x v="17"/>
    <n v="4.5516060000000014"/>
  </r>
  <r>
    <x v="2"/>
    <x v="9"/>
    <x v="17"/>
    <n v="4.4681625"/>
  </r>
  <r>
    <x v="2"/>
    <x v="10"/>
    <x v="17"/>
    <n v="3.6120093750000004"/>
  </r>
  <r>
    <x v="2"/>
    <x v="11"/>
    <x v="17"/>
    <n v="5.3753906249999996"/>
  </r>
  <r>
    <x v="2"/>
    <x v="12"/>
    <x v="17"/>
    <n v="5.6975625000000001"/>
  </r>
  <r>
    <x v="2"/>
    <x v="13"/>
    <x v="17"/>
    <n v="9.1000968750000002"/>
  </r>
  <r>
    <x v="2"/>
    <x v="14"/>
    <x v="17"/>
    <n v="3.9167999999999994"/>
  </r>
  <r>
    <x v="2"/>
    <x v="15"/>
    <x v="17"/>
    <n v="1.9556437499999999"/>
  </r>
  <r>
    <x v="2"/>
    <x v="16"/>
    <x v="17"/>
    <n v="8.3074500000000011"/>
  </r>
  <r>
    <x v="2"/>
    <x v="17"/>
    <x v="17"/>
    <n v="1.8904714285714286"/>
  </r>
  <r>
    <x v="2"/>
    <x v="18"/>
    <x v="17"/>
    <n v="3.6488399999999999"/>
  </r>
  <r>
    <x v="2"/>
    <x v="19"/>
    <x v="17"/>
    <n v="4.3662543749999996"/>
  </r>
  <r>
    <x v="2"/>
    <x v="20"/>
    <x v="17"/>
    <n v="4.8513937499999997"/>
  </r>
  <r>
    <x v="2"/>
    <x v="21"/>
    <x v="17"/>
    <n v="4.1783343750000004"/>
  </r>
  <r>
    <x v="2"/>
    <x v="22"/>
    <x v="17"/>
    <n v="1.6559699999999997"/>
  </r>
  <r>
    <x v="2"/>
    <x v="23"/>
    <x v="17"/>
    <n v="5.84634375"/>
  </r>
  <r>
    <x v="2"/>
    <x v="24"/>
    <x v="17"/>
    <n v="1.0064250000000003"/>
  </r>
  <r>
    <x v="2"/>
    <x v="0"/>
    <x v="18"/>
    <n v="6.4630406249999997"/>
  </r>
  <r>
    <x v="2"/>
    <x v="1"/>
    <x v="18"/>
    <n v="4.6044749999999999"/>
  </r>
  <r>
    <x v="2"/>
    <x v="2"/>
    <x v="18"/>
    <n v="4.0492800000000013"/>
  </r>
  <r>
    <x v="2"/>
    <x v="3"/>
    <x v="18"/>
    <n v="4.2551999999999994"/>
  </r>
  <r>
    <x v="2"/>
    <x v="4"/>
    <x v="18"/>
    <n v="4.1033249999999999"/>
  </r>
  <r>
    <x v="2"/>
    <x v="5"/>
    <x v="18"/>
    <n v="4.1224999999999996"/>
  </r>
  <r>
    <x v="2"/>
    <x v="6"/>
    <x v="18"/>
    <n v="3.9646028571428573"/>
  </r>
  <r>
    <x v="2"/>
    <x v="7"/>
    <x v="18"/>
    <n v="4.1440275000000009"/>
  </r>
  <r>
    <x v="2"/>
    <x v="8"/>
    <x v="18"/>
    <n v="4.5516060000000014"/>
  </r>
  <r>
    <x v="2"/>
    <x v="9"/>
    <x v="18"/>
    <n v="4.4681625"/>
  </r>
  <r>
    <x v="2"/>
    <x v="10"/>
    <x v="18"/>
    <n v="3.6120093750000004"/>
  </r>
  <r>
    <x v="2"/>
    <x v="11"/>
    <x v="18"/>
    <n v="5.3753906249999996"/>
  </r>
  <r>
    <x v="2"/>
    <x v="12"/>
    <x v="18"/>
    <n v="5.6975625000000001"/>
  </r>
  <r>
    <x v="2"/>
    <x v="13"/>
    <x v="18"/>
    <n v="9.1000968750000002"/>
  </r>
  <r>
    <x v="2"/>
    <x v="14"/>
    <x v="18"/>
    <n v="3.9167999999999994"/>
  </r>
  <r>
    <x v="2"/>
    <x v="15"/>
    <x v="18"/>
    <n v="1.9556437499999999"/>
  </r>
  <r>
    <x v="2"/>
    <x v="16"/>
    <x v="18"/>
    <n v="8.3074500000000011"/>
  </r>
  <r>
    <x v="2"/>
    <x v="17"/>
    <x v="18"/>
    <n v="1.8904714285714286"/>
  </r>
  <r>
    <x v="2"/>
    <x v="18"/>
    <x v="18"/>
    <n v="3.6488399999999999"/>
  </r>
  <r>
    <x v="2"/>
    <x v="19"/>
    <x v="18"/>
    <n v="4.3662543749999996"/>
  </r>
  <r>
    <x v="2"/>
    <x v="20"/>
    <x v="18"/>
    <n v="4.8513937499999997"/>
  </r>
  <r>
    <x v="2"/>
    <x v="21"/>
    <x v="18"/>
    <n v="4.1783343750000004"/>
  </r>
  <r>
    <x v="2"/>
    <x v="22"/>
    <x v="18"/>
    <n v="1.6559699999999997"/>
  </r>
  <r>
    <x v="2"/>
    <x v="23"/>
    <x v="18"/>
    <n v="5.84634375"/>
  </r>
  <r>
    <x v="2"/>
    <x v="24"/>
    <x v="18"/>
    <n v="1.0064250000000003"/>
  </r>
  <r>
    <x v="2"/>
    <x v="0"/>
    <x v="19"/>
    <n v="6.4630406249999997"/>
  </r>
  <r>
    <x v="2"/>
    <x v="1"/>
    <x v="19"/>
    <n v="4.9294285714285717"/>
  </r>
  <r>
    <x v="2"/>
    <x v="2"/>
    <x v="19"/>
    <n v="4.0492800000000013"/>
  </r>
  <r>
    <x v="2"/>
    <x v="3"/>
    <x v="19"/>
    <n v="4.2551999999999994"/>
  </r>
  <r>
    <x v="2"/>
    <x v="4"/>
    <x v="19"/>
    <n v="4.1033249999999999"/>
  </r>
  <r>
    <x v="2"/>
    <x v="5"/>
    <x v="19"/>
    <n v="4.1224999999999996"/>
  </r>
  <r>
    <x v="2"/>
    <x v="6"/>
    <x v="19"/>
    <n v="4.4822000000000006"/>
  </r>
  <r>
    <x v="2"/>
    <x v="7"/>
    <x v="19"/>
    <n v="4.1440275000000009"/>
  </r>
  <r>
    <x v="2"/>
    <x v="8"/>
    <x v="19"/>
    <n v="4.5516060000000014"/>
  </r>
  <r>
    <x v="2"/>
    <x v="9"/>
    <x v="19"/>
    <n v="4.4681625"/>
  </r>
  <r>
    <x v="2"/>
    <x v="10"/>
    <x v="19"/>
    <n v="3.6120093750000004"/>
  </r>
  <r>
    <x v="2"/>
    <x v="11"/>
    <x v="19"/>
    <n v="5.3753906249999996"/>
  </r>
  <r>
    <x v="2"/>
    <x v="12"/>
    <x v="19"/>
    <n v="5.6975625000000001"/>
  </r>
  <r>
    <x v="2"/>
    <x v="13"/>
    <x v="19"/>
    <n v="9.1000968750000002"/>
  </r>
  <r>
    <x v="2"/>
    <x v="14"/>
    <x v="19"/>
    <n v="3.9167999999999994"/>
  </r>
  <r>
    <x v="2"/>
    <x v="15"/>
    <x v="19"/>
    <n v="1.9556437499999999"/>
  </r>
  <r>
    <x v="2"/>
    <x v="16"/>
    <x v="19"/>
    <n v="8.3074500000000011"/>
  </r>
  <r>
    <x v="2"/>
    <x v="17"/>
    <x v="19"/>
    <n v="2.5271249999999998"/>
  </r>
  <r>
    <x v="2"/>
    <x v="18"/>
    <x v="19"/>
    <n v="3.6488399999999999"/>
  </r>
  <r>
    <x v="2"/>
    <x v="19"/>
    <x v="19"/>
    <n v="4.4078999999999997"/>
  </r>
  <r>
    <x v="2"/>
    <x v="20"/>
    <x v="19"/>
    <n v="4.8513937499999997"/>
  </r>
  <r>
    <x v="2"/>
    <x v="21"/>
    <x v="19"/>
    <n v="4.1783343750000004"/>
  </r>
  <r>
    <x v="2"/>
    <x v="22"/>
    <x v="19"/>
    <n v="1.7165699999999997"/>
  </r>
  <r>
    <x v="2"/>
    <x v="23"/>
    <x v="19"/>
    <n v="5.84634375"/>
  </r>
  <r>
    <x v="2"/>
    <x v="24"/>
    <x v="19"/>
    <n v="1.0064250000000003"/>
  </r>
  <r>
    <x v="2"/>
    <x v="0"/>
    <x v="20"/>
    <n v="6.4630406249999997"/>
  </r>
  <r>
    <x v="2"/>
    <x v="1"/>
    <x v="20"/>
    <n v="4.9294285714285717"/>
  </r>
  <r>
    <x v="2"/>
    <x v="2"/>
    <x v="20"/>
    <n v="4.0492800000000013"/>
  </r>
  <r>
    <x v="2"/>
    <x v="3"/>
    <x v="20"/>
    <n v="4.2551999999999994"/>
  </r>
  <r>
    <x v="2"/>
    <x v="4"/>
    <x v="20"/>
    <n v="4.1033249999999999"/>
  </r>
  <r>
    <x v="2"/>
    <x v="5"/>
    <x v="20"/>
    <n v="4.1224999999999996"/>
  </r>
  <r>
    <x v="2"/>
    <x v="6"/>
    <x v="20"/>
    <n v="4.4822000000000006"/>
  </r>
  <r>
    <x v="2"/>
    <x v="7"/>
    <x v="20"/>
    <n v="4.1440275000000009"/>
  </r>
  <r>
    <x v="2"/>
    <x v="8"/>
    <x v="20"/>
    <n v="4.5516060000000014"/>
  </r>
  <r>
    <x v="2"/>
    <x v="9"/>
    <x v="20"/>
    <n v="4.4681625"/>
  </r>
  <r>
    <x v="2"/>
    <x v="10"/>
    <x v="20"/>
    <n v="3.6120093750000004"/>
  </r>
  <r>
    <x v="2"/>
    <x v="11"/>
    <x v="20"/>
    <n v="5.3753906249999996"/>
  </r>
  <r>
    <x v="2"/>
    <x v="12"/>
    <x v="20"/>
    <n v="5.6975625000000001"/>
  </r>
  <r>
    <x v="2"/>
    <x v="13"/>
    <x v="20"/>
    <n v="9.1000968750000002"/>
  </r>
  <r>
    <x v="2"/>
    <x v="14"/>
    <x v="20"/>
    <n v="3.9167999999999994"/>
  </r>
  <r>
    <x v="2"/>
    <x v="15"/>
    <x v="20"/>
    <n v="1.9556437499999999"/>
  </r>
  <r>
    <x v="2"/>
    <x v="16"/>
    <x v="20"/>
    <n v="8.3074500000000011"/>
  </r>
  <r>
    <x v="2"/>
    <x v="17"/>
    <x v="20"/>
    <n v="2.9708625"/>
  </r>
  <r>
    <x v="2"/>
    <x v="18"/>
    <x v="20"/>
    <n v="3.6488399999999999"/>
  </r>
  <r>
    <x v="2"/>
    <x v="19"/>
    <x v="20"/>
    <n v="4.4078999999999997"/>
  </r>
  <r>
    <x v="2"/>
    <x v="20"/>
    <x v="20"/>
    <n v="4.8513937499999997"/>
  </r>
  <r>
    <x v="2"/>
    <x v="21"/>
    <x v="20"/>
    <n v="4.1783343750000004"/>
  </r>
  <r>
    <x v="2"/>
    <x v="22"/>
    <x v="20"/>
    <n v="1.7352899999999991"/>
  </r>
  <r>
    <x v="2"/>
    <x v="23"/>
    <x v="20"/>
    <n v="5.84634375"/>
  </r>
  <r>
    <x v="2"/>
    <x v="24"/>
    <x v="20"/>
    <n v="1.0064250000000003"/>
  </r>
  <r>
    <x v="3"/>
    <x v="0"/>
    <x v="0"/>
    <n v="2.29068"/>
  </r>
  <r>
    <x v="3"/>
    <x v="1"/>
    <x v="0"/>
    <n v="4.9294285714285717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589100000000018"/>
  </r>
  <r>
    <x v="3"/>
    <x v="7"/>
    <x v="0"/>
    <n v="2.8447537500000011"/>
  </r>
  <r>
    <x v="3"/>
    <x v="8"/>
    <x v="0"/>
    <n v="4.5516060000000014"/>
  </r>
  <r>
    <x v="3"/>
    <x v="9"/>
    <x v="0"/>
    <n v="1.1174571428571429"/>
  </r>
  <r>
    <x v="3"/>
    <x v="10"/>
    <x v="0"/>
    <n v="1.2076837499999997"/>
  </r>
  <r>
    <x v="3"/>
    <x v="11"/>
    <x v="0"/>
    <n v="1.0836028125000001"/>
  </r>
  <r>
    <x v="3"/>
    <x v="12"/>
    <x v="0"/>
    <n v="5.6975625000000001"/>
  </r>
  <r>
    <x v="3"/>
    <x v="13"/>
    <x v="0"/>
    <n v="4.7161743750000005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97320000000000018"/>
  </r>
  <r>
    <x v="3"/>
    <x v="0"/>
    <x v="1"/>
    <n v="2.29068"/>
  </r>
  <r>
    <x v="3"/>
    <x v="1"/>
    <x v="1"/>
    <n v="4.9294285714285717"/>
  </r>
  <r>
    <x v="3"/>
    <x v="2"/>
    <x v="1"/>
    <n v="2.1544481250000005"/>
  </r>
  <r>
    <x v="3"/>
    <x v="3"/>
    <x v="1"/>
    <n v="4.0589100000000018"/>
  </r>
  <r>
    <x v="3"/>
    <x v="4"/>
    <x v="1"/>
    <n v="2.8451249999999999"/>
  </r>
  <r>
    <x v="3"/>
    <x v="5"/>
    <x v="1"/>
    <n v="2.2718981250000003"/>
  </r>
  <r>
    <x v="3"/>
    <x v="6"/>
    <x v="1"/>
    <n v="4.0589100000000018"/>
  </r>
  <r>
    <x v="3"/>
    <x v="7"/>
    <x v="1"/>
    <n v="2.8447537500000011"/>
  </r>
  <r>
    <x v="3"/>
    <x v="8"/>
    <x v="1"/>
    <n v="4.5516060000000014"/>
  </r>
  <r>
    <x v="3"/>
    <x v="9"/>
    <x v="1"/>
    <n v="1.1098619999999997"/>
  </r>
  <r>
    <x v="3"/>
    <x v="10"/>
    <x v="1"/>
    <n v="1.2285000000000001"/>
  </r>
  <r>
    <x v="3"/>
    <x v="11"/>
    <x v="1"/>
    <n v="1.1056500000000002"/>
  </r>
  <r>
    <x v="3"/>
    <x v="12"/>
    <x v="1"/>
    <n v="5.6975625000000001"/>
  </r>
  <r>
    <x v="3"/>
    <x v="13"/>
    <x v="1"/>
    <n v="4.7161743750000005"/>
  </r>
  <r>
    <x v="3"/>
    <x v="14"/>
    <x v="1"/>
    <n v="3.2003479687500005"/>
  </r>
  <r>
    <x v="3"/>
    <x v="15"/>
    <x v="1"/>
    <n v="1.49349571875"/>
  </r>
  <r>
    <x v="3"/>
    <x v="16"/>
    <x v="1"/>
    <n v="2.6539499999999996"/>
  </r>
  <r>
    <x v="3"/>
    <x v="17"/>
    <x v="1"/>
    <n v="46.949152542372886"/>
  </r>
  <r>
    <x v="3"/>
    <x v="18"/>
    <x v="1"/>
    <n v="3.1570256249999997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548750000000006"/>
  </r>
  <r>
    <x v="3"/>
    <x v="0"/>
    <x v="2"/>
    <n v="2.29068"/>
  </r>
  <r>
    <x v="3"/>
    <x v="1"/>
    <x v="2"/>
    <n v="4.9294285714285717"/>
  </r>
  <r>
    <x v="3"/>
    <x v="2"/>
    <x v="2"/>
    <n v="2.1544481250000005"/>
  </r>
  <r>
    <x v="3"/>
    <x v="3"/>
    <x v="2"/>
    <n v="4.0589100000000018"/>
  </r>
  <r>
    <x v="3"/>
    <x v="4"/>
    <x v="2"/>
    <n v="2.8451249999999999"/>
  </r>
  <r>
    <x v="3"/>
    <x v="5"/>
    <x v="2"/>
    <n v="2.2718981250000003"/>
  </r>
  <r>
    <x v="3"/>
    <x v="6"/>
    <x v="2"/>
    <n v="4.0589100000000018"/>
  </r>
  <r>
    <x v="3"/>
    <x v="7"/>
    <x v="2"/>
    <n v="2.8447537500000011"/>
  </r>
  <r>
    <x v="3"/>
    <x v="8"/>
    <x v="2"/>
    <n v="4.5516060000000014"/>
  </r>
  <r>
    <x v="3"/>
    <x v="9"/>
    <x v="2"/>
    <n v="1.1098619999999997"/>
  </r>
  <r>
    <x v="3"/>
    <x v="10"/>
    <x v="2"/>
    <n v="1.2417562499999997"/>
  </r>
  <r>
    <x v="3"/>
    <x v="11"/>
    <x v="2"/>
    <n v="1.1056500000000002"/>
  </r>
  <r>
    <x v="3"/>
    <x v="12"/>
    <x v="2"/>
    <n v="5.6975625000000001"/>
  </r>
  <r>
    <x v="3"/>
    <x v="13"/>
    <x v="2"/>
    <n v="4.7161743750000005"/>
  </r>
  <r>
    <x v="3"/>
    <x v="14"/>
    <x v="2"/>
    <n v="3.2003479687500005"/>
  </r>
  <r>
    <x v="3"/>
    <x v="15"/>
    <x v="2"/>
    <n v="1.49349571875"/>
  </r>
  <r>
    <x v="3"/>
    <x v="16"/>
    <x v="2"/>
    <n v="2.6730240000000007"/>
  </r>
  <r>
    <x v="3"/>
    <x v="17"/>
    <x v="2"/>
    <n v="46.440677966101696"/>
  </r>
  <r>
    <x v="3"/>
    <x v="18"/>
    <x v="2"/>
    <n v="3.1570256249999997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9472499999999986"/>
  </r>
  <r>
    <x v="3"/>
    <x v="0"/>
    <x v="3"/>
    <n v="2.29068"/>
  </r>
  <r>
    <x v="3"/>
    <x v="1"/>
    <x v="3"/>
    <n v="4.9294285714285717"/>
  </r>
  <r>
    <x v="3"/>
    <x v="2"/>
    <x v="3"/>
    <n v="2.2642200000000008"/>
  </r>
  <r>
    <x v="3"/>
    <x v="3"/>
    <x v="3"/>
    <n v="4.0589100000000018"/>
  </r>
  <r>
    <x v="3"/>
    <x v="4"/>
    <x v="3"/>
    <n v="2.8451249999999999"/>
  </r>
  <r>
    <x v="3"/>
    <x v="5"/>
    <x v="3"/>
    <n v="2.2718981250000003"/>
  </r>
  <r>
    <x v="3"/>
    <x v="6"/>
    <x v="3"/>
    <n v="4.0589100000000018"/>
  </r>
  <r>
    <x v="3"/>
    <x v="7"/>
    <x v="3"/>
    <n v="2.8447537500000011"/>
  </r>
  <r>
    <x v="3"/>
    <x v="8"/>
    <x v="3"/>
    <n v="4.5516060000000014"/>
  </r>
  <r>
    <x v="3"/>
    <x v="9"/>
    <x v="3"/>
    <n v="1.1098619999999997"/>
  </r>
  <r>
    <x v="3"/>
    <x v="10"/>
    <x v="3"/>
    <n v="1.2417562499999997"/>
  </r>
  <r>
    <x v="3"/>
    <x v="11"/>
    <x v="3"/>
    <n v="1.1056500000000002"/>
  </r>
  <r>
    <x v="3"/>
    <x v="12"/>
    <x v="3"/>
    <n v="5.6975625000000001"/>
  </r>
  <r>
    <x v="3"/>
    <x v="13"/>
    <x v="3"/>
    <n v="4.7161743750000005"/>
  </r>
  <r>
    <x v="3"/>
    <x v="14"/>
    <x v="3"/>
    <n v="3.2003479687500005"/>
  </r>
  <r>
    <x v="3"/>
    <x v="15"/>
    <x v="3"/>
    <n v="1.49349571875"/>
  </r>
  <r>
    <x v="3"/>
    <x v="16"/>
    <x v="3"/>
    <n v="2.7713142857142858"/>
  </r>
  <r>
    <x v="3"/>
    <x v="17"/>
    <x v="3"/>
    <n v="45.932203389830512"/>
  </r>
  <r>
    <x v="3"/>
    <x v="18"/>
    <x v="3"/>
    <n v="3.1570256249999997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3136299999999999"/>
  </r>
  <r>
    <x v="3"/>
    <x v="1"/>
    <x v="4"/>
    <n v="4.9294285714285717"/>
  </r>
  <r>
    <x v="3"/>
    <x v="2"/>
    <x v="4"/>
    <n v="2.2718981250000003"/>
  </r>
  <r>
    <x v="3"/>
    <x v="3"/>
    <x v="4"/>
    <n v="4.0589100000000018"/>
  </r>
  <r>
    <x v="3"/>
    <x v="4"/>
    <x v="4"/>
    <n v="2.8451249999999999"/>
  </r>
  <r>
    <x v="3"/>
    <x v="5"/>
    <x v="4"/>
    <n v="2.2718981250000003"/>
  </r>
  <r>
    <x v="3"/>
    <x v="6"/>
    <x v="4"/>
    <n v="4.0589100000000018"/>
  </r>
  <r>
    <x v="3"/>
    <x v="7"/>
    <x v="4"/>
    <n v="2.8447537500000011"/>
  </r>
  <r>
    <x v="3"/>
    <x v="8"/>
    <x v="4"/>
    <n v="4.5516060000000014"/>
  </r>
  <r>
    <x v="3"/>
    <x v="9"/>
    <x v="4"/>
    <n v="1.1098619999999997"/>
  </r>
  <r>
    <x v="3"/>
    <x v="10"/>
    <x v="4"/>
    <n v="1.2440924999999998"/>
  </r>
  <r>
    <x v="3"/>
    <x v="11"/>
    <x v="4"/>
    <n v="1.1056500000000002"/>
  </r>
  <r>
    <x v="3"/>
    <x v="12"/>
    <x v="4"/>
    <n v="5.6975625000000001"/>
  </r>
  <r>
    <x v="3"/>
    <x v="13"/>
    <x v="4"/>
    <n v="4.7161743750000005"/>
  </r>
  <r>
    <x v="3"/>
    <x v="14"/>
    <x v="4"/>
    <n v="3.2003479687500005"/>
  </r>
  <r>
    <x v="3"/>
    <x v="15"/>
    <x v="4"/>
    <n v="1.49349571875"/>
  </r>
  <r>
    <x v="3"/>
    <x v="16"/>
    <x v="4"/>
    <n v="2.804310000000001"/>
  </r>
  <r>
    <x v="3"/>
    <x v="17"/>
    <x v="4"/>
    <n v="45.423728813559322"/>
  </r>
  <r>
    <x v="3"/>
    <x v="18"/>
    <x v="4"/>
    <n v="3.1570256249999997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3196471428571428"/>
  </r>
  <r>
    <x v="3"/>
    <x v="1"/>
    <x v="5"/>
    <n v="4.9294285714285717"/>
  </r>
  <r>
    <x v="3"/>
    <x v="2"/>
    <x v="5"/>
    <n v="2.2718981250000003"/>
  </r>
  <r>
    <x v="3"/>
    <x v="3"/>
    <x v="5"/>
    <n v="3.3422142857142871"/>
  </r>
  <r>
    <x v="3"/>
    <x v="4"/>
    <x v="5"/>
    <n v="2.7408600000000001"/>
  </r>
  <r>
    <x v="3"/>
    <x v="5"/>
    <x v="5"/>
    <n v="2.2718981250000003"/>
  </r>
  <r>
    <x v="3"/>
    <x v="6"/>
    <x v="5"/>
    <n v="4.0589100000000018"/>
  </r>
  <r>
    <x v="3"/>
    <x v="7"/>
    <x v="5"/>
    <n v="2.8447537500000011"/>
  </r>
  <r>
    <x v="3"/>
    <x v="8"/>
    <x v="5"/>
    <n v="4.5516060000000014"/>
  </r>
  <r>
    <x v="3"/>
    <x v="9"/>
    <x v="5"/>
    <n v="1.1056500000000002"/>
  </r>
  <r>
    <x v="3"/>
    <x v="10"/>
    <x v="5"/>
    <n v="1.2436199999999995"/>
  </r>
  <r>
    <x v="3"/>
    <x v="11"/>
    <x v="5"/>
    <n v="1.1056500000000002"/>
  </r>
  <r>
    <x v="3"/>
    <x v="12"/>
    <x v="5"/>
    <n v="5.6975625000000001"/>
  </r>
  <r>
    <x v="3"/>
    <x v="13"/>
    <x v="5"/>
    <n v="4.7161743750000005"/>
  </r>
  <r>
    <x v="3"/>
    <x v="14"/>
    <x v="5"/>
    <n v="3.2003479687500005"/>
  </r>
  <r>
    <x v="3"/>
    <x v="15"/>
    <x v="5"/>
    <n v="1.49349571875"/>
  </r>
  <r>
    <x v="3"/>
    <x v="16"/>
    <x v="5"/>
    <n v="1.9141874999999999"/>
  </r>
  <r>
    <x v="3"/>
    <x v="17"/>
    <x v="5"/>
    <n v="1.8673874999999998"/>
  </r>
  <r>
    <x v="3"/>
    <x v="18"/>
    <x v="5"/>
    <n v="3.1570256249999997"/>
  </r>
  <r>
    <x v="3"/>
    <x v="19"/>
    <x v="5"/>
    <n v="4.4078999999999997"/>
  </r>
  <r>
    <x v="3"/>
    <x v="20"/>
    <x v="5"/>
    <n v="4.8513937499999997"/>
  </r>
  <r>
    <x v="3"/>
    <x v="21"/>
    <x v="5"/>
    <n v="3.5053874999999999"/>
  </r>
  <r>
    <x v="3"/>
    <x v="22"/>
    <x v="5"/>
    <n v="1.6559699999999997"/>
  </r>
  <r>
    <x v="3"/>
    <x v="23"/>
    <x v="5"/>
    <n v="5.84634375"/>
  </r>
  <r>
    <x v="3"/>
    <x v="24"/>
    <x v="5"/>
    <n v="0.86857500000000021"/>
  </r>
  <r>
    <x v="3"/>
    <x v="0"/>
    <x v="6"/>
    <n v="2.4879150000000001"/>
  </r>
  <r>
    <x v="3"/>
    <x v="1"/>
    <x v="6"/>
    <n v="4.9294285714285717"/>
  </r>
  <r>
    <x v="3"/>
    <x v="2"/>
    <x v="6"/>
    <n v="2.2718981250000003"/>
  </r>
  <r>
    <x v="3"/>
    <x v="3"/>
    <x v="6"/>
    <n v="3.3422142857142871"/>
  </r>
  <r>
    <x v="3"/>
    <x v="4"/>
    <x v="6"/>
    <n v="2.7408600000000001"/>
  </r>
  <r>
    <x v="3"/>
    <x v="5"/>
    <x v="6"/>
    <n v="2.2718981250000003"/>
  </r>
  <r>
    <x v="3"/>
    <x v="6"/>
    <x v="6"/>
    <n v="3.8352993749999995"/>
  </r>
  <r>
    <x v="3"/>
    <x v="7"/>
    <x v="6"/>
    <n v="2.8447537500000011"/>
  </r>
  <r>
    <x v="3"/>
    <x v="8"/>
    <x v="6"/>
    <n v="4.5516060000000014"/>
  </r>
  <r>
    <x v="3"/>
    <x v="9"/>
    <x v="6"/>
    <n v="1.1056500000000002"/>
  </r>
  <r>
    <x v="3"/>
    <x v="10"/>
    <x v="6"/>
    <n v="1.2559837499999997"/>
  </r>
  <r>
    <x v="3"/>
    <x v="11"/>
    <x v="6"/>
    <n v="1.1097375"/>
  </r>
  <r>
    <x v="3"/>
    <x v="12"/>
    <x v="6"/>
    <n v="5.6975625000000001"/>
  </r>
  <r>
    <x v="3"/>
    <x v="13"/>
    <x v="6"/>
    <n v="4.7161743750000005"/>
  </r>
  <r>
    <x v="3"/>
    <x v="14"/>
    <x v="6"/>
    <n v="3.2003479687500005"/>
  </r>
  <r>
    <x v="3"/>
    <x v="15"/>
    <x v="6"/>
    <n v="1.49349571875"/>
  </r>
  <r>
    <x v="3"/>
    <x v="16"/>
    <x v="6"/>
    <n v="1.9141874999999999"/>
  </r>
  <r>
    <x v="3"/>
    <x v="17"/>
    <x v="6"/>
    <n v="1.8673874999999998"/>
  </r>
  <r>
    <x v="3"/>
    <x v="18"/>
    <x v="6"/>
    <n v="3.1570256249999997"/>
  </r>
  <r>
    <x v="3"/>
    <x v="19"/>
    <x v="6"/>
    <n v="4.4078999999999997"/>
  </r>
  <r>
    <x v="3"/>
    <x v="20"/>
    <x v="6"/>
    <n v="4.8513937499999997"/>
  </r>
  <r>
    <x v="3"/>
    <x v="21"/>
    <x v="6"/>
    <n v="3.5053874999999999"/>
  </r>
  <r>
    <x v="3"/>
    <x v="22"/>
    <x v="6"/>
    <n v="1.6559699999999997"/>
  </r>
  <r>
    <x v="3"/>
    <x v="23"/>
    <x v="6"/>
    <n v="5.84634375"/>
  </r>
  <r>
    <x v="3"/>
    <x v="24"/>
    <x v="6"/>
    <n v="0.86324999999999985"/>
  </r>
  <r>
    <x v="3"/>
    <x v="0"/>
    <x v="7"/>
    <n v="2.4879150000000001"/>
  </r>
  <r>
    <x v="3"/>
    <x v="1"/>
    <x v="7"/>
    <n v="4.9294285714285717"/>
  </r>
  <r>
    <x v="3"/>
    <x v="2"/>
    <x v="7"/>
    <n v="2.2718981250000003"/>
  </r>
  <r>
    <x v="3"/>
    <x v="3"/>
    <x v="7"/>
    <n v="3.3422142857142871"/>
  </r>
  <r>
    <x v="3"/>
    <x v="4"/>
    <x v="7"/>
    <n v="2.7408600000000001"/>
  </r>
  <r>
    <x v="3"/>
    <x v="5"/>
    <x v="7"/>
    <n v="2.2718981250000003"/>
  </r>
  <r>
    <x v="3"/>
    <x v="6"/>
    <x v="7"/>
    <n v="3.8352993749999995"/>
  </r>
  <r>
    <x v="3"/>
    <x v="7"/>
    <x v="7"/>
    <n v="2.8447537500000011"/>
  </r>
  <r>
    <x v="3"/>
    <x v="8"/>
    <x v="7"/>
    <n v="4.5516060000000014"/>
  </r>
  <r>
    <x v="3"/>
    <x v="9"/>
    <x v="7"/>
    <n v="1.1098619999999997"/>
  </r>
  <r>
    <x v="3"/>
    <x v="10"/>
    <x v="7"/>
    <n v="1.2952799999999998"/>
  </r>
  <r>
    <x v="3"/>
    <x v="11"/>
    <x v="7"/>
    <n v="1.1282512499999999"/>
  </r>
  <r>
    <x v="3"/>
    <x v="12"/>
    <x v="7"/>
    <n v="5.6975625000000001"/>
  </r>
  <r>
    <x v="3"/>
    <x v="13"/>
    <x v="7"/>
    <n v="4.7161743750000005"/>
  </r>
  <r>
    <x v="3"/>
    <x v="14"/>
    <x v="7"/>
    <n v="3.2003479687500005"/>
  </r>
  <r>
    <x v="3"/>
    <x v="15"/>
    <x v="7"/>
    <n v="1.49349571875"/>
  </r>
  <r>
    <x v="3"/>
    <x v="16"/>
    <x v="7"/>
    <n v="1.9141874999999999"/>
  </r>
  <r>
    <x v="3"/>
    <x v="17"/>
    <x v="7"/>
    <n v="1.8673874999999998"/>
  </r>
  <r>
    <x v="3"/>
    <x v="18"/>
    <x v="7"/>
    <n v="3.1570256249999997"/>
  </r>
  <r>
    <x v="3"/>
    <x v="19"/>
    <x v="7"/>
    <n v="4.4078999999999997"/>
  </r>
  <r>
    <x v="3"/>
    <x v="20"/>
    <x v="7"/>
    <n v="4.8513937499999997"/>
  </r>
  <r>
    <x v="3"/>
    <x v="21"/>
    <x v="7"/>
    <n v="3.4641428571428574"/>
  </r>
  <r>
    <x v="3"/>
    <x v="22"/>
    <x v="7"/>
    <n v="1.6559699999999997"/>
  </r>
  <r>
    <x v="3"/>
    <x v="23"/>
    <x v="7"/>
    <n v="5.84634375"/>
  </r>
  <r>
    <x v="3"/>
    <x v="24"/>
    <x v="7"/>
    <n v="0.86324999999999985"/>
  </r>
  <r>
    <x v="3"/>
    <x v="0"/>
    <x v="8"/>
    <n v="2.4879150000000001"/>
  </r>
  <r>
    <x v="3"/>
    <x v="1"/>
    <x v="8"/>
    <n v="4.6044749999999999"/>
  </r>
  <r>
    <x v="3"/>
    <x v="2"/>
    <x v="8"/>
    <n v="2.2718981250000003"/>
  </r>
  <r>
    <x v="3"/>
    <x v="3"/>
    <x v="8"/>
    <n v="3.3422142857142871"/>
  </r>
  <r>
    <x v="3"/>
    <x v="4"/>
    <x v="8"/>
    <n v="2.7408600000000001"/>
  </r>
  <r>
    <x v="3"/>
    <x v="5"/>
    <x v="8"/>
    <n v="2.2752000000000008"/>
  </r>
  <r>
    <x v="3"/>
    <x v="6"/>
    <x v="8"/>
    <n v="3.8352993749999995"/>
  </r>
  <r>
    <x v="3"/>
    <x v="7"/>
    <x v="8"/>
    <n v="2.8447537500000011"/>
  </r>
  <r>
    <x v="3"/>
    <x v="8"/>
    <x v="8"/>
    <n v="4.5516060000000014"/>
  </r>
  <r>
    <x v="3"/>
    <x v="9"/>
    <x v="8"/>
    <n v="1.1249279999999997"/>
  </r>
  <r>
    <x v="3"/>
    <x v="10"/>
    <x v="8"/>
    <n v="1.3354425000000001"/>
  </r>
  <r>
    <x v="3"/>
    <x v="11"/>
    <x v="8"/>
    <n v="1.1282512499999999"/>
  </r>
  <r>
    <x v="3"/>
    <x v="12"/>
    <x v="8"/>
    <n v="5.6975625000000001"/>
  </r>
  <r>
    <x v="3"/>
    <x v="13"/>
    <x v="8"/>
    <n v="4.7161743750000005"/>
  </r>
  <r>
    <x v="3"/>
    <x v="14"/>
    <x v="8"/>
    <n v="3.2003479687500005"/>
  </r>
  <r>
    <x v="3"/>
    <x v="15"/>
    <x v="8"/>
    <n v="1.49349571875"/>
  </r>
  <r>
    <x v="3"/>
    <x v="16"/>
    <x v="8"/>
    <n v="1.9141874999999999"/>
  </r>
  <r>
    <x v="3"/>
    <x v="17"/>
    <x v="8"/>
    <n v="1.8673874999999998"/>
  </r>
  <r>
    <x v="3"/>
    <x v="18"/>
    <x v="8"/>
    <n v="3.1570256249999997"/>
  </r>
  <r>
    <x v="3"/>
    <x v="19"/>
    <x v="8"/>
    <n v="4.4078999999999997"/>
  </r>
  <r>
    <x v="3"/>
    <x v="20"/>
    <x v="8"/>
    <n v="4.8513937499999997"/>
  </r>
  <r>
    <x v="3"/>
    <x v="21"/>
    <x v="8"/>
    <n v="3.3412800000000002"/>
  </r>
  <r>
    <x v="3"/>
    <x v="22"/>
    <x v="8"/>
    <n v="1.6559699999999997"/>
  </r>
  <r>
    <x v="3"/>
    <x v="23"/>
    <x v="8"/>
    <n v="5.84634375"/>
  </r>
  <r>
    <x v="3"/>
    <x v="24"/>
    <x v="8"/>
    <n v="0.86324999999999985"/>
  </r>
  <r>
    <x v="3"/>
    <x v="0"/>
    <x v="9"/>
    <n v="2.4879150000000001"/>
  </r>
  <r>
    <x v="3"/>
    <x v="1"/>
    <x v="9"/>
    <n v="4.6044749999999999"/>
  </r>
  <r>
    <x v="3"/>
    <x v="2"/>
    <x v="9"/>
    <n v="2.2718981250000003"/>
  </r>
  <r>
    <x v="3"/>
    <x v="3"/>
    <x v="9"/>
    <n v="3.3422142857142871"/>
  </r>
  <r>
    <x v="3"/>
    <x v="4"/>
    <x v="9"/>
    <n v="2.7654000000000005"/>
  </r>
  <r>
    <x v="3"/>
    <x v="5"/>
    <x v="9"/>
    <n v="2.2752000000000008"/>
  </r>
  <r>
    <x v="3"/>
    <x v="6"/>
    <x v="9"/>
    <n v="3.8352993749999995"/>
  </r>
  <r>
    <x v="3"/>
    <x v="7"/>
    <x v="9"/>
    <n v="2.8447537500000011"/>
  </r>
  <r>
    <x v="3"/>
    <x v="8"/>
    <x v="9"/>
    <n v="4.5516060000000014"/>
  </r>
  <r>
    <x v="3"/>
    <x v="9"/>
    <x v="9"/>
    <n v="1.1249279999999997"/>
  </r>
  <r>
    <x v="3"/>
    <x v="10"/>
    <x v="9"/>
    <n v="1.3847924999999996"/>
  </r>
  <r>
    <x v="3"/>
    <x v="11"/>
    <x v="9"/>
    <n v="1.1282512499999999"/>
  </r>
  <r>
    <x v="3"/>
    <x v="12"/>
    <x v="9"/>
    <n v="5.6975625000000001"/>
  </r>
  <r>
    <x v="3"/>
    <x v="13"/>
    <x v="9"/>
    <n v="4.7161743750000005"/>
  </r>
  <r>
    <x v="3"/>
    <x v="14"/>
    <x v="9"/>
    <n v="3.2003479687500005"/>
  </r>
  <r>
    <x v="3"/>
    <x v="15"/>
    <x v="9"/>
    <n v="1.49349571875"/>
  </r>
  <r>
    <x v="3"/>
    <x v="16"/>
    <x v="9"/>
    <n v="1.9141874999999999"/>
  </r>
  <r>
    <x v="3"/>
    <x v="17"/>
    <x v="9"/>
    <n v="1.8673874999999998"/>
  </r>
  <r>
    <x v="3"/>
    <x v="18"/>
    <x v="9"/>
    <n v="3.1570256249999997"/>
  </r>
  <r>
    <x v="3"/>
    <x v="19"/>
    <x v="9"/>
    <n v="4.4078999999999997"/>
  </r>
  <r>
    <x v="3"/>
    <x v="20"/>
    <x v="9"/>
    <n v="4.8513937499999997"/>
  </r>
  <r>
    <x v="3"/>
    <x v="21"/>
    <x v="9"/>
    <n v="3.3412800000000002"/>
  </r>
  <r>
    <x v="3"/>
    <x v="22"/>
    <x v="9"/>
    <n v="1.6559699999999997"/>
  </r>
  <r>
    <x v="3"/>
    <x v="23"/>
    <x v="9"/>
    <n v="5.84634375"/>
  </r>
  <r>
    <x v="3"/>
    <x v="24"/>
    <x v="9"/>
    <n v="0.86857500000000021"/>
  </r>
  <r>
    <x v="3"/>
    <x v="0"/>
    <x v="10"/>
    <n v="2.4879150000000001"/>
  </r>
  <r>
    <x v="3"/>
    <x v="1"/>
    <x v="10"/>
    <n v="4.6044749999999999"/>
  </r>
  <r>
    <x v="3"/>
    <x v="2"/>
    <x v="10"/>
    <n v="2.2718981250000003"/>
  </r>
  <r>
    <x v="3"/>
    <x v="3"/>
    <x v="10"/>
    <n v="3.3422142857142871"/>
  </r>
  <r>
    <x v="3"/>
    <x v="4"/>
    <x v="10"/>
    <n v="2.8451249999999999"/>
  </r>
  <r>
    <x v="3"/>
    <x v="5"/>
    <x v="10"/>
    <n v="2.2752000000000008"/>
  </r>
  <r>
    <x v="3"/>
    <x v="6"/>
    <x v="10"/>
    <n v="3.8352993749999995"/>
  </r>
  <r>
    <x v="3"/>
    <x v="7"/>
    <x v="10"/>
    <n v="2.8447537500000011"/>
  </r>
  <r>
    <x v="3"/>
    <x v="8"/>
    <x v="10"/>
    <n v="4.5516060000000014"/>
  </r>
  <r>
    <x v="3"/>
    <x v="9"/>
    <x v="10"/>
    <n v="1.1249279999999997"/>
  </r>
  <r>
    <x v="3"/>
    <x v="10"/>
    <x v="10"/>
    <n v="1.447700625"/>
  </r>
  <r>
    <x v="3"/>
    <x v="11"/>
    <x v="10"/>
    <n v="1.1282512499999999"/>
  </r>
  <r>
    <x v="3"/>
    <x v="12"/>
    <x v="10"/>
    <n v="5.6975625000000001"/>
  </r>
  <r>
    <x v="3"/>
    <x v="13"/>
    <x v="10"/>
    <n v="4.7161743750000005"/>
  </r>
  <r>
    <x v="3"/>
    <x v="14"/>
    <x v="10"/>
    <n v="3.2003479687500005"/>
  </r>
  <r>
    <x v="3"/>
    <x v="15"/>
    <x v="10"/>
    <n v="1.49349571875"/>
  </r>
  <r>
    <x v="3"/>
    <x v="16"/>
    <x v="10"/>
    <n v="1.9141874999999999"/>
  </r>
  <r>
    <x v="3"/>
    <x v="17"/>
    <x v="10"/>
    <n v="1.8673874999999998"/>
  </r>
  <r>
    <x v="3"/>
    <x v="18"/>
    <x v="10"/>
    <n v="3.1570256249999997"/>
  </r>
  <r>
    <x v="3"/>
    <x v="19"/>
    <x v="10"/>
    <n v="4.4078999999999997"/>
  </r>
  <r>
    <x v="3"/>
    <x v="20"/>
    <x v="10"/>
    <n v="4.8513937499999997"/>
  </r>
  <r>
    <x v="3"/>
    <x v="21"/>
    <x v="10"/>
    <n v="3.3412800000000002"/>
  </r>
  <r>
    <x v="3"/>
    <x v="22"/>
    <x v="10"/>
    <n v="1.6559699999999997"/>
  </r>
  <r>
    <x v="3"/>
    <x v="23"/>
    <x v="10"/>
    <n v="5.84634375"/>
  </r>
  <r>
    <x v="3"/>
    <x v="24"/>
    <x v="10"/>
    <n v="0.86985000000000001"/>
  </r>
  <r>
    <x v="3"/>
    <x v="0"/>
    <x v="11"/>
    <n v="2.4879150000000001"/>
  </r>
  <r>
    <x v="3"/>
    <x v="1"/>
    <x v="11"/>
    <n v="4.6044749999999999"/>
  </r>
  <r>
    <x v="3"/>
    <x v="2"/>
    <x v="11"/>
    <n v="2.29068"/>
  </r>
  <r>
    <x v="3"/>
    <x v="3"/>
    <x v="11"/>
    <n v="3.3422142857142871"/>
  </r>
  <r>
    <x v="3"/>
    <x v="4"/>
    <x v="11"/>
    <n v="2.8451249999999999"/>
  </r>
  <r>
    <x v="3"/>
    <x v="5"/>
    <x v="11"/>
    <n v="2.3249700000000004"/>
  </r>
  <r>
    <x v="3"/>
    <x v="6"/>
    <x v="11"/>
    <n v="3.8352993749999995"/>
  </r>
  <r>
    <x v="3"/>
    <x v="7"/>
    <x v="11"/>
    <n v="2.8447537500000011"/>
  </r>
  <r>
    <x v="3"/>
    <x v="8"/>
    <x v="11"/>
    <n v="4.5516060000000014"/>
  </r>
  <r>
    <x v="3"/>
    <x v="9"/>
    <x v="11"/>
    <n v="1.2635142857142856"/>
  </r>
  <r>
    <x v="3"/>
    <x v="10"/>
    <x v="11"/>
    <n v="1.447700625"/>
  </r>
  <r>
    <x v="3"/>
    <x v="11"/>
    <x v="11"/>
    <n v="1.1282512499999999"/>
  </r>
  <r>
    <x v="3"/>
    <x v="12"/>
    <x v="11"/>
    <n v="5.6975625000000001"/>
  </r>
  <r>
    <x v="3"/>
    <x v="13"/>
    <x v="11"/>
    <n v="4.7161743750000005"/>
  </r>
  <r>
    <x v="3"/>
    <x v="14"/>
    <x v="11"/>
    <n v="3.2003479687500005"/>
  </r>
  <r>
    <x v="3"/>
    <x v="15"/>
    <x v="11"/>
    <n v="1.49349571875"/>
  </r>
  <r>
    <x v="3"/>
    <x v="16"/>
    <x v="11"/>
    <n v="1.9491750000000003"/>
  </r>
  <r>
    <x v="3"/>
    <x v="17"/>
    <x v="11"/>
    <n v="1.8673874999999998"/>
  </r>
  <r>
    <x v="3"/>
    <x v="18"/>
    <x v="11"/>
    <n v="3.1570256249999997"/>
  </r>
  <r>
    <x v="3"/>
    <x v="19"/>
    <x v="11"/>
    <n v="4.4078999999999997"/>
  </r>
  <r>
    <x v="3"/>
    <x v="20"/>
    <x v="11"/>
    <n v="4.8513937499999997"/>
  </r>
  <r>
    <x v="3"/>
    <x v="21"/>
    <x v="11"/>
    <n v="3.3412800000000002"/>
  </r>
  <r>
    <x v="3"/>
    <x v="22"/>
    <x v="11"/>
    <n v="1.6559699999999997"/>
  </r>
  <r>
    <x v="3"/>
    <x v="23"/>
    <x v="11"/>
    <n v="5.84634375"/>
  </r>
  <r>
    <x v="3"/>
    <x v="24"/>
    <x v="11"/>
    <n v="0.87285000000000013"/>
  </r>
  <r>
    <x v="3"/>
    <x v="0"/>
    <x v="12"/>
    <n v="2.4879150000000001"/>
  </r>
  <r>
    <x v="3"/>
    <x v="1"/>
    <x v="12"/>
    <n v="4.6044749999999999"/>
  </r>
  <r>
    <x v="3"/>
    <x v="2"/>
    <x v="12"/>
    <n v="2.29068"/>
  </r>
  <r>
    <x v="3"/>
    <x v="3"/>
    <x v="12"/>
    <n v="3.3422142857142871"/>
  </r>
  <r>
    <x v="3"/>
    <x v="4"/>
    <x v="12"/>
    <n v="2.8451249999999999"/>
  </r>
  <r>
    <x v="3"/>
    <x v="5"/>
    <x v="12"/>
    <n v="2.3912100000000001"/>
  </r>
  <r>
    <x v="3"/>
    <x v="6"/>
    <x v="12"/>
    <n v="3.8352993749999995"/>
  </r>
  <r>
    <x v="3"/>
    <x v="7"/>
    <x v="12"/>
    <n v="2.8447537500000011"/>
  </r>
  <r>
    <x v="3"/>
    <x v="8"/>
    <x v="12"/>
    <n v="4.5516060000000014"/>
  </r>
  <r>
    <x v="3"/>
    <x v="9"/>
    <x v="12"/>
    <n v="1.3190062500000002"/>
  </r>
  <r>
    <x v="3"/>
    <x v="10"/>
    <x v="12"/>
    <n v="1.447700625"/>
  </r>
  <r>
    <x v="3"/>
    <x v="11"/>
    <x v="12"/>
    <n v="1.1282512499999999"/>
  </r>
  <r>
    <x v="3"/>
    <x v="12"/>
    <x v="12"/>
    <n v="5.6975625000000001"/>
  </r>
  <r>
    <x v="3"/>
    <x v="13"/>
    <x v="12"/>
    <n v="4.7161743750000005"/>
  </r>
  <r>
    <x v="3"/>
    <x v="14"/>
    <x v="12"/>
    <n v="3.2003479687500005"/>
  </r>
  <r>
    <x v="3"/>
    <x v="15"/>
    <x v="12"/>
    <n v="1.49349571875"/>
  </r>
  <r>
    <x v="3"/>
    <x v="16"/>
    <x v="12"/>
    <n v="2.0794628571428571"/>
  </r>
  <r>
    <x v="3"/>
    <x v="17"/>
    <x v="12"/>
    <n v="1.8673874999999998"/>
  </r>
  <r>
    <x v="3"/>
    <x v="18"/>
    <x v="12"/>
    <n v="3.1570256249999997"/>
  </r>
  <r>
    <x v="3"/>
    <x v="19"/>
    <x v="12"/>
    <n v="4.4078999999999997"/>
  </r>
  <r>
    <x v="3"/>
    <x v="20"/>
    <x v="12"/>
    <n v="4.8513937499999997"/>
  </r>
  <r>
    <x v="3"/>
    <x v="21"/>
    <x v="12"/>
    <n v="3.3412800000000002"/>
  </r>
  <r>
    <x v="3"/>
    <x v="22"/>
    <x v="12"/>
    <n v="1.6559699999999997"/>
  </r>
  <r>
    <x v="3"/>
    <x v="23"/>
    <x v="12"/>
    <n v="5.84634375"/>
  </r>
  <r>
    <x v="3"/>
    <x v="24"/>
    <x v="12"/>
    <n v="0.88042500000000001"/>
  </r>
  <r>
    <x v="3"/>
    <x v="0"/>
    <x v="13"/>
    <n v="2.4879150000000001"/>
  </r>
  <r>
    <x v="3"/>
    <x v="1"/>
    <x v="13"/>
    <n v="4.6044749999999999"/>
  </r>
  <r>
    <x v="3"/>
    <x v="2"/>
    <x v="13"/>
    <n v="2.29068"/>
  </r>
  <r>
    <x v="3"/>
    <x v="3"/>
    <x v="13"/>
    <n v="3.3422142857142871"/>
  </r>
  <r>
    <x v="3"/>
    <x v="4"/>
    <x v="13"/>
    <n v="2.8451249999999999"/>
  </r>
  <r>
    <x v="3"/>
    <x v="5"/>
    <x v="13"/>
    <n v="2.4879150000000001"/>
  </r>
  <r>
    <x v="3"/>
    <x v="6"/>
    <x v="13"/>
    <n v="3.8352993749999995"/>
  </r>
  <r>
    <x v="3"/>
    <x v="7"/>
    <x v="13"/>
    <n v="2.8447537500000011"/>
  </r>
  <r>
    <x v="3"/>
    <x v="8"/>
    <x v="13"/>
    <n v="4.5516060000000014"/>
  </r>
  <r>
    <x v="3"/>
    <x v="9"/>
    <x v="13"/>
    <n v="1.3190062500000002"/>
  </r>
  <r>
    <x v="3"/>
    <x v="10"/>
    <x v="13"/>
    <n v="1.4934149999999999"/>
  </r>
  <r>
    <x v="3"/>
    <x v="11"/>
    <x v="13"/>
    <n v="1.1282512499999999"/>
  </r>
  <r>
    <x v="3"/>
    <x v="12"/>
    <x v="13"/>
    <n v="5.6975625000000001"/>
  </r>
  <r>
    <x v="3"/>
    <x v="13"/>
    <x v="13"/>
    <n v="4.7161743750000005"/>
  </r>
  <r>
    <x v="3"/>
    <x v="14"/>
    <x v="13"/>
    <n v="3.2003479687500005"/>
  </r>
  <r>
    <x v="3"/>
    <x v="15"/>
    <x v="13"/>
    <n v="1.49349571875"/>
  </r>
  <r>
    <x v="3"/>
    <x v="16"/>
    <x v="13"/>
    <n v="2.1119399999999997"/>
  </r>
  <r>
    <x v="3"/>
    <x v="17"/>
    <x v="13"/>
    <n v="1.8673874999999998"/>
  </r>
  <r>
    <x v="3"/>
    <x v="18"/>
    <x v="13"/>
    <n v="3.1570256249999997"/>
  </r>
  <r>
    <x v="3"/>
    <x v="19"/>
    <x v="13"/>
    <n v="4.4078999999999997"/>
  </r>
  <r>
    <x v="3"/>
    <x v="20"/>
    <x v="13"/>
    <n v="4.8513937499999997"/>
  </r>
  <r>
    <x v="3"/>
    <x v="21"/>
    <x v="13"/>
    <n v="3.3412800000000002"/>
  </r>
  <r>
    <x v="3"/>
    <x v="22"/>
    <x v="13"/>
    <n v="1.6559699999999997"/>
  </r>
  <r>
    <x v="3"/>
    <x v="23"/>
    <x v="13"/>
    <n v="5.84634375"/>
  </r>
  <r>
    <x v="3"/>
    <x v="24"/>
    <x v="13"/>
    <n v="0.88042500000000001"/>
  </r>
  <r>
    <x v="3"/>
    <x v="0"/>
    <x v="14"/>
    <n v="2.4879150000000001"/>
  </r>
  <r>
    <x v="3"/>
    <x v="1"/>
    <x v="14"/>
    <n v="4.9294285714285717"/>
  </r>
  <r>
    <x v="3"/>
    <x v="2"/>
    <x v="14"/>
    <n v="2.2978349999999996"/>
  </r>
  <r>
    <x v="3"/>
    <x v="3"/>
    <x v="14"/>
    <n v="3.3422142857142871"/>
  </r>
  <r>
    <x v="3"/>
    <x v="4"/>
    <x v="14"/>
    <n v="2.8451249999999999"/>
  </r>
  <r>
    <x v="3"/>
    <x v="5"/>
    <x v="14"/>
    <n v="2.4879150000000001"/>
  </r>
  <r>
    <x v="3"/>
    <x v="6"/>
    <x v="14"/>
    <n v="3.8352993749999995"/>
  </r>
  <r>
    <x v="3"/>
    <x v="7"/>
    <x v="14"/>
    <n v="2.8447537500000011"/>
  </r>
  <r>
    <x v="3"/>
    <x v="8"/>
    <x v="14"/>
    <n v="4.5516060000000014"/>
  </r>
  <r>
    <x v="3"/>
    <x v="9"/>
    <x v="14"/>
    <n v="1.4893874999999999"/>
  </r>
  <r>
    <x v="3"/>
    <x v="10"/>
    <x v="14"/>
    <n v="1.6756818749999998"/>
  </r>
  <r>
    <x v="3"/>
    <x v="11"/>
    <x v="14"/>
    <n v="1.1282512499999999"/>
  </r>
  <r>
    <x v="3"/>
    <x v="12"/>
    <x v="14"/>
    <n v="5.6975625000000001"/>
  </r>
  <r>
    <x v="3"/>
    <x v="13"/>
    <x v="14"/>
    <n v="4.7161743750000005"/>
  </r>
  <r>
    <x v="3"/>
    <x v="14"/>
    <x v="14"/>
    <n v="3.2003479687500005"/>
  </r>
  <r>
    <x v="3"/>
    <x v="15"/>
    <x v="14"/>
    <n v="1.49349571875"/>
  </r>
  <r>
    <x v="3"/>
    <x v="16"/>
    <x v="14"/>
    <n v="2.14134"/>
  </r>
  <r>
    <x v="3"/>
    <x v="17"/>
    <x v="14"/>
    <n v="1.8673874999999998"/>
  </r>
  <r>
    <x v="3"/>
    <x v="18"/>
    <x v="14"/>
    <n v="3.1570256249999997"/>
  </r>
  <r>
    <x v="3"/>
    <x v="19"/>
    <x v="14"/>
    <n v="4.4078999999999997"/>
  </r>
  <r>
    <x v="3"/>
    <x v="20"/>
    <x v="14"/>
    <n v="4.8513937499999997"/>
  </r>
  <r>
    <x v="3"/>
    <x v="21"/>
    <x v="14"/>
    <n v="3.3412800000000002"/>
  </r>
  <r>
    <x v="3"/>
    <x v="22"/>
    <x v="14"/>
    <n v="1.6559699999999997"/>
  </r>
  <r>
    <x v="3"/>
    <x v="23"/>
    <x v="14"/>
    <n v="5.84634375"/>
  </r>
  <r>
    <x v="3"/>
    <x v="24"/>
    <x v="14"/>
    <n v="0.88214999999999999"/>
  </r>
  <r>
    <x v="3"/>
    <x v="0"/>
    <x v="15"/>
    <n v="2.4879150000000001"/>
  </r>
  <r>
    <x v="3"/>
    <x v="1"/>
    <x v="15"/>
    <n v="4.9294285714285717"/>
  </r>
  <r>
    <x v="3"/>
    <x v="2"/>
    <x v="15"/>
    <n v="2.4879150000000001"/>
  </r>
  <r>
    <x v="3"/>
    <x v="3"/>
    <x v="15"/>
    <n v="3.3422142857142871"/>
  </r>
  <r>
    <x v="3"/>
    <x v="4"/>
    <x v="15"/>
    <n v="2.8451249999999999"/>
  </r>
  <r>
    <x v="3"/>
    <x v="5"/>
    <x v="15"/>
    <n v="2.4879150000000001"/>
  </r>
  <r>
    <x v="3"/>
    <x v="6"/>
    <x v="15"/>
    <n v="3.8352993749999995"/>
  </r>
  <r>
    <x v="3"/>
    <x v="7"/>
    <x v="15"/>
    <n v="2.8447537500000011"/>
  </r>
  <r>
    <x v="3"/>
    <x v="8"/>
    <x v="15"/>
    <n v="4.5516060000000014"/>
  </r>
  <r>
    <x v="3"/>
    <x v="9"/>
    <x v="15"/>
    <n v="1.4893874999999999"/>
  </r>
  <r>
    <x v="3"/>
    <x v="10"/>
    <x v="15"/>
    <n v="1.6756818749999998"/>
  </r>
  <r>
    <x v="3"/>
    <x v="11"/>
    <x v="15"/>
    <n v="1.1282512499999999"/>
  </r>
  <r>
    <x v="3"/>
    <x v="12"/>
    <x v="15"/>
    <n v="5.6975625000000001"/>
  </r>
  <r>
    <x v="3"/>
    <x v="13"/>
    <x v="15"/>
    <n v="4.7161743750000005"/>
  </r>
  <r>
    <x v="3"/>
    <x v="14"/>
    <x v="15"/>
    <n v="3.2003479687500005"/>
  </r>
  <r>
    <x v="3"/>
    <x v="15"/>
    <x v="15"/>
    <n v="1.49349571875"/>
  </r>
  <r>
    <x v="3"/>
    <x v="16"/>
    <x v="15"/>
    <n v="2.14134"/>
  </r>
  <r>
    <x v="3"/>
    <x v="17"/>
    <x v="15"/>
    <n v="1.8673874999999998"/>
  </r>
  <r>
    <x v="3"/>
    <x v="18"/>
    <x v="15"/>
    <n v="3.1570256249999997"/>
  </r>
  <r>
    <x v="3"/>
    <x v="19"/>
    <x v="15"/>
    <n v="4.4078999999999997"/>
  </r>
  <r>
    <x v="3"/>
    <x v="20"/>
    <x v="15"/>
    <n v="4.8513937499999997"/>
  </r>
  <r>
    <x v="3"/>
    <x v="21"/>
    <x v="15"/>
    <n v="3.3412800000000002"/>
  </r>
  <r>
    <x v="3"/>
    <x v="22"/>
    <x v="15"/>
    <n v="1.6559699999999997"/>
  </r>
  <r>
    <x v="3"/>
    <x v="23"/>
    <x v="15"/>
    <n v="5.84634375"/>
  </r>
  <r>
    <x v="3"/>
    <x v="24"/>
    <x v="15"/>
    <n v="0.88545000000000007"/>
  </r>
  <r>
    <x v="3"/>
    <x v="0"/>
    <x v="16"/>
    <n v="2.4879150000000001"/>
  </r>
  <r>
    <x v="3"/>
    <x v="1"/>
    <x v="16"/>
    <n v="4.9294285714285717"/>
  </r>
  <r>
    <x v="3"/>
    <x v="2"/>
    <x v="16"/>
    <n v="2.4879150000000001"/>
  </r>
  <r>
    <x v="3"/>
    <x v="3"/>
    <x v="16"/>
    <n v="3.3422142857142871"/>
  </r>
  <r>
    <x v="3"/>
    <x v="4"/>
    <x v="16"/>
    <n v="2.8451249999999999"/>
  </r>
  <r>
    <x v="3"/>
    <x v="5"/>
    <x v="16"/>
    <n v="2.4879150000000001"/>
  </r>
  <r>
    <x v="3"/>
    <x v="6"/>
    <x v="16"/>
    <n v="3.8352993749999995"/>
  </r>
  <r>
    <x v="3"/>
    <x v="7"/>
    <x v="16"/>
    <n v="2.8447537500000011"/>
  </r>
  <r>
    <x v="3"/>
    <x v="8"/>
    <x v="16"/>
    <n v="4.5516060000000014"/>
  </r>
  <r>
    <x v="3"/>
    <x v="9"/>
    <x v="16"/>
    <n v="1.4893874999999999"/>
  </r>
  <r>
    <x v="3"/>
    <x v="10"/>
    <x v="16"/>
    <n v="1.7670318749999996"/>
  </r>
  <r>
    <x v="3"/>
    <x v="11"/>
    <x v="16"/>
    <n v="1.1405624999999997"/>
  </r>
  <r>
    <x v="3"/>
    <x v="12"/>
    <x v="16"/>
    <n v="5.6975625000000001"/>
  </r>
  <r>
    <x v="3"/>
    <x v="13"/>
    <x v="16"/>
    <n v="4.7161743750000005"/>
  </r>
  <r>
    <x v="3"/>
    <x v="14"/>
    <x v="16"/>
    <n v="3.2003479687500005"/>
  </r>
  <r>
    <x v="3"/>
    <x v="15"/>
    <x v="16"/>
    <n v="1.49349571875"/>
  </r>
  <r>
    <x v="3"/>
    <x v="16"/>
    <x v="16"/>
    <n v="2.14134"/>
  </r>
  <r>
    <x v="3"/>
    <x v="17"/>
    <x v="16"/>
    <n v="1.8673874999999998"/>
  </r>
  <r>
    <x v="3"/>
    <x v="18"/>
    <x v="16"/>
    <n v="3.1570256249999997"/>
  </r>
  <r>
    <x v="3"/>
    <x v="19"/>
    <x v="16"/>
    <n v="4.4078999999999997"/>
  </r>
  <r>
    <x v="3"/>
    <x v="20"/>
    <x v="16"/>
    <n v="4.8513937499999997"/>
  </r>
  <r>
    <x v="3"/>
    <x v="21"/>
    <x v="16"/>
    <n v="3.4641428571428574"/>
  </r>
  <r>
    <x v="3"/>
    <x v="22"/>
    <x v="16"/>
    <n v="1.6559699999999997"/>
  </r>
  <r>
    <x v="3"/>
    <x v="23"/>
    <x v="16"/>
    <n v="5.84634375"/>
  </r>
  <r>
    <x v="3"/>
    <x v="24"/>
    <x v="16"/>
    <n v="0.89092500000000019"/>
  </r>
  <r>
    <x v="3"/>
    <x v="0"/>
    <x v="17"/>
    <n v="2.4879150000000001"/>
  </r>
  <r>
    <x v="3"/>
    <x v="1"/>
    <x v="17"/>
    <n v="4.9294285714285717"/>
  </r>
  <r>
    <x v="3"/>
    <x v="2"/>
    <x v="17"/>
    <n v="2.5610700000000004"/>
  </r>
  <r>
    <x v="3"/>
    <x v="3"/>
    <x v="17"/>
    <n v="3.3422142857142871"/>
  </r>
  <r>
    <x v="3"/>
    <x v="4"/>
    <x v="17"/>
    <n v="2.8451249999999999"/>
  </r>
  <r>
    <x v="3"/>
    <x v="5"/>
    <x v="17"/>
    <n v="2.5358400000000003"/>
  </r>
  <r>
    <x v="3"/>
    <x v="6"/>
    <x v="17"/>
    <n v="3.8352993749999995"/>
  </r>
  <r>
    <x v="3"/>
    <x v="7"/>
    <x v="17"/>
    <n v="2.8447537500000011"/>
  </r>
  <r>
    <x v="3"/>
    <x v="8"/>
    <x v="17"/>
    <n v="4.5516060000000014"/>
  </r>
  <r>
    <x v="3"/>
    <x v="9"/>
    <x v="17"/>
    <n v="1.4893874999999999"/>
  </r>
  <r>
    <x v="3"/>
    <x v="10"/>
    <x v="17"/>
    <n v="1.7670318749999996"/>
  </r>
  <r>
    <x v="3"/>
    <x v="11"/>
    <x v="17"/>
    <n v="1.1408175"/>
  </r>
  <r>
    <x v="3"/>
    <x v="12"/>
    <x v="17"/>
    <n v="5.6975625000000001"/>
  </r>
  <r>
    <x v="3"/>
    <x v="13"/>
    <x v="17"/>
    <n v="4.7161743750000005"/>
  </r>
  <r>
    <x v="3"/>
    <x v="14"/>
    <x v="17"/>
    <n v="3.2003479687500005"/>
  </r>
  <r>
    <x v="3"/>
    <x v="15"/>
    <x v="17"/>
    <n v="1.49349571875"/>
  </r>
  <r>
    <x v="3"/>
    <x v="16"/>
    <x v="17"/>
    <n v="2.2769999999999997"/>
  </r>
  <r>
    <x v="3"/>
    <x v="17"/>
    <x v="17"/>
    <n v="1.8673874999999998"/>
  </r>
  <r>
    <x v="3"/>
    <x v="18"/>
    <x v="17"/>
    <n v="3.1570256249999997"/>
  </r>
  <r>
    <x v="3"/>
    <x v="19"/>
    <x v="17"/>
    <n v="4.4078999999999997"/>
  </r>
  <r>
    <x v="3"/>
    <x v="20"/>
    <x v="17"/>
    <n v="4.8513937499999997"/>
  </r>
  <r>
    <x v="3"/>
    <x v="21"/>
    <x v="17"/>
    <n v="3.5053874999999999"/>
  </r>
  <r>
    <x v="3"/>
    <x v="22"/>
    <x v="17"/>
    <n v="1.6559699999999997"/>
  </r>
  <r>
    <x v="3"/>
    <x v="23"/>
    <x v="17"/>
    <n v="5.84634375"/>
  </r>
  <r>
    <x v="3"/>
    <x v="24"/>
    <x v="17"/>
    <n v="0.8928750000000002"/>
  </r>
  <r>
    <x v="3"/>
    <x v="0"/>
    <x v="18"/>
    <n v="2.5358400000000003"/>
  </r>
  <r>
    <x v="3"/>
    <x v="1"/>
    <x v="18"/>
    <n v="4.9294285714285717"/>
  </r>
  <r>
    <x v="3"/>
    <x v="2"/>
    <x v="18"/>
    <n v="2.6275200000000005"/>
  </r>
  <r>
    <x v="3"/>
    <x v="3"/>
    <x v="18"/>
    <n v="3.3422142857142871"/>
  </r>
  <r>
    <x v="3"/>
    <x v="4"/>
    <x v="18"/>
    <n v="2.8451249999999999"/>
  </r>
  <r>
    <x v="3"/>
    <x v="5"/>
    <x v="18"/>
    <n v="2.5358400000000003"/>
  </r>
  <r>
    <x v="3"/>
    <x v="6"/>
    <x v="18"/>
    <n v="3.8352993749999995"/>
  </r>
  <r>
    <x v="3"/>
    <x v="7"/>
    <x v="18"/>
    <n v="2.8447537500000011"/>
  </r>
  <r>
    <x v="3"/>
    <x v="8"/>
    <x v="18"/>
    <n v="4.5516060000000014"/>
  </r>
  <r>
    <x v="3"/>
    <x v="9"/>
    <x v="18"/>
    <n v="1.4893874999999999"/>
  </r>
  <r>
    <x v="3"/>
    <x v="10"/>
    <x v="18"/>
    <n v="1.7670318749999996"/>
  </r>
  <r>
    <x v="3"/>
    <x v="11"/>
    <x v="18"/>
    <n v="1.1966587499999997"/>
  </r>
  <r>
    <x v="3"/>
    <x v="12"/>
    <x v="18"/>
    <n v="5.6975625000000001"/>
  </r>
  <r>
    <x v="3"/>
    <x v="13"/>
    <x v="18"/>
    <n v="4.7161743750000005"/>
  </r>
  <r>
    <x v="3"/>
    <x v="14"/>
    <x v="18"/>
    <n v="3.2003479687500005"/>
  </r>
  <r>
    <x v="3"/>
    <x v="15"/>
    <x v="18"/>
    <n v="1.49349571875"/>
  </r>
  <r>
    <x v="3"/>
    <x v="16"/>
    <x v="18"/>
    <n v="2.4732749999999997"/>
  </r>
  <r>
    <x v="3"/>
    <x v="17"/>
    <x v="18"/>
    <n v="1.8673874999999998"/>
  </r>
  <r>
    <x v="3"/>
    <x v="18"/>
    <x v="18"/>
    <n v="3.1570256249999997"/>
  </r>
  <r>
    <x v="3"/>
    <x v="19"/>
    <x v="18"/>
    <n v="4.4078999999999997"/>
  </r>
  <r>
    <x v="3"/>
    <x v="20"/>
    <x v="18"/>
    <n v="4.8513937499999997"/>
  </r>
  <r>
    <x v="3"/>
    <x v="21"/>
    <x v="18"/>
    <n v="3.5053874999999999"/>
  </r>
  <r>
    <x v="3"/>
    <x v="22"/>
    <x v="18"/>
    <n v="1.6559699999999997"/>
  </r>
  <r>
    <x v="3"/>
    <x v="23"/>
    <x v="18"/>
    <n v="5.84634375"/>
  </r>
  <r>
    <x v="3"/>
    <x v="24"/>
    <x v="18"/>
    <n v="0.8928750000000002"/>
  </r>
  <r>
    <x v="3"/>
    <x v="0"/>
    <x v="19"/>
    <n v="2.6703000000000006"/>
  </r>
  <r>
    <x v="3"/>
    <x v="1"/>
    <x v="19"/>
    <n v="4.9294285714285717"/>
  </r>
  <r>
    <x v="3"/>
    <x v="2"/>
    <x v="19"/>
    <n v="2.6703000000000006"/>
  </r>
  <r>
    <x v="3"/>
    <x v="3"/>
    <x v="19"/>
    <n v="3.3422142857142871"/>
  </r>
  <r>
    <x v="3"/>
    <x v="4"/>
    <x v="19"/>
    <n v="3.8352993749999995"/>
  </r>
  <r>
    <x v="3"/>
    <x v="5"/>
    <x v="19"/>
    <n v="2.5358400000000003"/>
  </r>
  <r>
    <x v="3"/>
    <x v="6"/>
    <x v="19"/>
    <n v="3.8352993749999995"/>
  </r>
  <r>
    <x v="3"/>
    <x v="7"/>
    <x v="19"/>
    <n v="2.8447537500000011"/>
  </r>
  <r>
    <x v="3"/>
    <x v="8"/>
    <x v="19"/>
    <n v="4.5516060000000014"/>
  </r>
  <r>
    <x v="3"/>
    <x v="9"/>
    <x v="19"/>
    <n v="1.4893874999999999"/>
  </r>
  <r>
    <x v="3"/>
    <x v="10"/>
    <x v="19"/>
    <n v="1.7670318749999996"/>
  </r>
  <r>
    <x v="3"/>
    <x v="11"/>
    <x v="19"/>
    <n v="1.2800699999999998"/>
  </r>
  <r>
    <x v="3"/>
    <x v="12"/>
    <x v="19"/>
    <n v="5.6975625000000001"/>
  </r>
  <r>
    <x v="3"/>
    <x v="13"/>
    <x v="19"/>
    <n v="4.7161743750000005"/>
  </r>
  <r>
    <x v="3"/>
    <x v="14"/>
    <x v="19"/>
    <n v="3.2003479687500005"/>
  </r>
  <r>
    <x v="3"/>
    <x v="15"/>
    <x v="19"/>
    <n v="1.5674399999999999"/>
  </r>
  <r>
    <x v="3"/>
    <x v="16"/>
    <x v="19"/>
    <n v="2.4732749999999997"/>
  </r>
  <r>
    <x v="3"/>
    <x v="17"/>
    <x v="19"/>
    <n v="1.8673874999999998"/>
  </r>
  <r>
    <x v="3"/>
    <x v="18"/>
    <x v="19"/>
    <n v="3.1570256249999997"/>
  </r>
  <r>
    <x v="3"/>
    <x v="19"/>
    <x v="19"/>
    <n v="4.4078999999999997"/>
  </r>
  <r>
    <x v="3"/>
    <x v="20"/>
    <x v="19"/>
    <n v="4.9310999999999998"/>
  </r>
  <r>
    <x v="3"/>
    <x v="21"/>
    <x v="19"/>
    <n v="3.5053874999999999"/>
  </r>
  <r>
    <x v="3"/>
    <x v="22"/>
    <x v="19"/>
    <n v="1.7165699999999997"/>
  </r>
  <r>
    <x v="3"/>
    <x v="23"/>
    <x v="19"/>
    <n v="5.84634375"/>
  </r>
  <r>
    <x v="3"/>
    <x v="24"/>
    <x v="19"/>
    <n v="0.8928750000000002"/>
  </r>
  <r>
    <x v="3"/>
    <x v="0"/>
    <x v="20"/>
    <n v="2.6703000000000006"/>
  </r>
  <r>
    <x v="3"/>
    <x v="1"/>
    <x v="20"/>
    <n v="4.9294285714285717"/>
  </r>
  <r>
    <x v="3"/>
    <x v="2"/>
    <x v="20"/>
    <n v="2.6703000000000006"/>
  </r>
  <r>
    <x v="3"/>
    <x v="3"/>
    <x v="20"/>
    <n v="4.0589100000000018"/>
  </r>
  <r>
    <x v="3"/>
    <x v="4"/>
    <x v="20"/>
    <n v="3.9646028571428573"/>
  </r>
  <r>
    <x v="3"/>
    <x v="5"/>
    <x v="20"/>
    <n v="2.6433"/>
  </r>
  <r>
    <x v="3"/>
    <x v="6"/>
    <x v="20"/>
    <n v="4.0589100000000018"/>
  </r>
  <r>
    <x v="3"/>
    <x v="7"/>
    <x v="20"/>
    <n v="2.8447537500000011"/>
  </r>
  <r>
    <x v="3"/>
    <x v="8"/>
    <x v="20"/>
    <n v="4.5516060000000014"/>
  </r>
  <r>
    <x v="3"/>
    <x v="9"/>
    <x v="20"/>
    <n v="1.4893874999999999"/>
  </r>
  <r>
    <x v="3"/>
    <x v="10"/>
    <x v="20"/>
    <n v="1.7816399999999999"/>
  </r>
  <r>
    <x v="3"/>
    <x v="11"/>
    <x v="20"/>
    <n v="1.4126399999999997"/>
  </r>
  <r>
    <x v="3"/>
    <x v="12"/>
    <x v="20"/>
    <n v="5.6975625000000001"/>
  </r>
  <r>
    <x v="3"/>
    <x v="13"/>
    <x v="20"/>
    <n v="4.7161743750000005"/>
  </r>
  <r>
    <x v="3"/>
    <x v="14"/>
    <x v="20"/>
    <n v="3.2003479687500005"/>
  </r>
  <r>
    <x v="3"/>
    <x v="15"/>
    <x v="20"/>
    <n v="1.63548"/>
  </r>
  <r>
    <x v="3"/>
    <x v="16"/>
    <x v="20"/>
    <n v="2.5244400000000007"/>
  </r>
  <r>
    <x v="3"/>
    <x v="17"/>
    <x v="20"/>
    <n v="1.8673874999999998"/>
  </r>
  <r>
    <x v="3"/>
    <x v="18"/>
    <x v="20"/>
    <n v="3.1570256249999997"/>
  </r>
  <r>
    <x v="3"/>
    <x v="19"/>
    <x v="20"/>
    <n v="4.4078999999999997"/>
  </r>
  <r>
    <x v="3"/>
    <x v="20"/>
    <x v="20"/>
    <n v="5.1456499999999998"/>
  </r>
  <r>
    <x v="3"/>
    <x v="21"/>
    <x v="20"/>
    <n v="3.5310600000000001"/>
  </r>
  <r>
    <x v="3"/>
    <x v="22"/>
    <x v="20"/>
    <n v="1.7352899999999991"/>
  </r>
  <r>
    <x v="3"/>
    <x v="23"/>
    <x v="20"/>
    <n v="5.84634375"/>
  </r>
  <r>
    <x v="3"/>
    <x v="24"/>
    <x v="20"/>
    <n v="0.93052499999999994"/>
  </r>
  <r>
    <x v="4"/>
    <x v="0"/>
    <x v="0"/>
    <n v="1.3642846874999999"/>
  </r>
  <r>
    <x v="4"/>
    <x v="1"/>
    <x v="0"/>
    <n v="2.0601000000000003"/>
  </r>
  <r>
    <x v="4"/>
    <x v="2"/>
    <x v="0"/>
    <n v="1.4593359374999999"/>
  </r>
  <r>
    <x v="4"/>
    <x v="3"/>
    <x v="0"/>
    <n v="1.8525248437499999"/>
  </r>
  <r>
    <x v="4"/>
    <x v="4"/>
    <x v="0"/>
    <n v="1.3068087539062496"/>
  </r>
  <r>
    <x v="4"/>
    <x v="5"/>
    <x v="0"/>
    <n v="1.6924359375"/>
  </r>
  <r>
    <x v="4"/>
    <x v="6"/>
    <x v="0"/>
    <n v="47.457627118644069"/>
  </r>
  <r>
    <x v="4"/>
    <x v="7"/>
    <x v="0"/>
    <n v="2.0350574999999997"/>
  </r>
  <r>
    <x v="4"/>
    <x v="8"/>
    <x v="0"/>
    <n v="3.1114494140625002"/>
  </r>
  <r>
    <x v="4"/>
    <x v="9"/>
    <x v="0"/>
    <n v="0.91008750000000005"/>
  </r>
  <r>
    <x v="4"/>
    <x v="10"/>
    <x v="0"/>
    <n v="0.90749531249999993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83251875000000009"/>
  </r>
  <r>
    <x v="4"/>
    <x v="0"/>
    <x v="1"/>
    <n v="1.3354425000000001"/>
  </r>
  <r>
    <x v="4"/>
    <x v="1"/>
    <x v="1"/>
    <n v="2.0946023437499997"/>
  </r>
  <r>
    <x v="4"/>
    <x v="2"/>
    <x v="1"/>
    <n v="1.5231923437499999"/>
  </r>
  <r>
    <x v="4"/>
    <x v="3"/>
    <x v="1"/>
    <n v="1.885142109375"/>
  </r>
  <r>
    <x v="4"/>
    <x v="4"/>
    <x v="1"/>
    <n v="1.3068087539062496"/>
  </r>
  <r>
    <x v="4"/>
    <x v="5"/>
    <x v="1"/>
    <n v="1.6924359375"/>
  </r>
  <r>
    <x v="4"/>
    <x v="6"/>
    <x v="1"/>
    <n v="46.949152542372886"/>
  </r>
  <r>
    <x v="4"/>
    <x v="7"/>
    <x v="1"/>
    <n v="1.9592999999999996"/>
  </r>
  <r>
    <x v="4"/>
    <x v="8"/>
    <x v="1"/>
    <n v="3.1114494140625002"/>
  </r>
  <r>
    <x v="4"/>
    <x v="9"/>
    <x v="1"/>
    <n v="0.91008750000000005"/>
  </r>
  <r>
    <x v="4"/>
    <x v="10"/>
    <x v="1"/>
    <n v="0.90749531249999993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1447625000000001"/>
  </r>
  <r>
    <x v="4"/>
    <x v="16"/>
    <x v="1"/>
    <n v="46.949152542372886"/>
  </r>
  <r>
    <x v="4"/>
    <x v="17"/>
    <x v="1"/>
    <n v="46.949152542372886"/>
  </r>
  <r>
    <x v="4"/>
    <x v="18"/>
    <x v="1"/>
    <n v="2.7623974218750003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5355156249999975"/>
  </r>
  <r>
    <x v="4"/>
    <x v="0"/>
    <x v="2"/>
    <n v="1.3354425000000001"/>
  </r>
  <r>
    <x v="4"/>
    <x v="1"/>
    <x v="2"/>
    <n v="2.0946023437499997"/>
  </r>
  <r>
    <x v="4"/>
    <x v="2"/>
    <x v="2"/>
    <n v="1.5618782812499998"/>
  </r>
  <r>
    <x v="4"/>
    <x v="3"/>
    <x v="2"/>
    <n v="1.885142109375"/>
  </r>
  <r>
    <x v="4"/>
    <x v="4"/>
    <x v="2"/>
    <n v="1.3068087539062496"/>
  </r>
  <r>
    <x v="4"/>
    <x v="5"/>
    <x v="2"/>
    <n v="1.6890693749999999"/>
  </r>
  <r>
    <x v="4"/>
    <x v="6"/>
    <x v="2"/>
    <n v="46.440677966101696"/>
  </r>
  <r>
    <x v="4"/>
    <x v="7"/>
    <x v="2"/>
    <n v="1.9592999999999996"/>
  </r>
  <r>
    <x v="4"/>
    <x v="8"/>
    <x v="2"/>
    <n v="3.1114494140625002"/>
  </r>
  <r>
    <x v="4"/>
    <x v="9"/>
    <x v="2"/>
    <n v="0.91008750000000005"/>
  </r>
  <r>
    <x v="4"/>
    <x v="10"/>
    <x v="2"/>
    <n v="0.93602249999999998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1447625000000001"/>
  </r>
  <r>
    <x v="4"/>
    <x v="16"/>
    <x v="2"/>
    <n v="46.440677966101696"/>
  </r>
  <r>
    <x v="4"/>
    <x v="17"/>
    <x v="2"/>
    <n v="46.440677966101696"/>
  </r>
  <r>
    <x v="4"/>
    <x v="18"/>
    <x v="2"/>
    <n v="2.7623974218750003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3642846874999999"/>
  </r>
  <r>
    <x v="4"/>
    <x v="1"/>
    <x v="3"/>
    <n v="2.0946023437499997"/>
  </r>
  <r>
    <x v="4"/>
    <x v="2"/>
    <x v="3"/>
    <n v="1.6358212499999993"/>
  </r>
  <r>
    <x v="4"/>
    <x v="3"/>
    <x v="3"/>
    <n v="1.885142109375"/>
  </r>
  <r>
    <x v="4"/>
    <x v="4"/>
    <x v="3"/>
    <n v="1.3068087539062496"/>
  </r>
  <r>
    <x v="4"/>
    <x v="5"/>
    <x v="3"/>
    <n v="1.6890693749999999"/>
  </r>
  <r>
    <x v="4"/>
    <x v="6"/>
    <x v="3"/>
    <n v="45.932203389830512"/>
  </r>
  <r>
    <x v="4"/>
    <x v="7"/>
    <x v="3"/>
    <n v="1.9592999999999996"/>
  </r>
  <r>
    <x v="4"/>
    <x v="8"/>
    <x v="3"/>
    <n v="3.1114494140625002"/>
  </r>
  <r>
    <x v="4"/>
    <x v="9"/>
    <x v="3"/>
    <n v="0.91008750000000005"/>
  </r>
  <r>
    <x v="4"/>
    <x v="10"/>
    <x v="3"/>
    <n v="0.93602249999999998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1447625000000001"/>
  </r>
  <r>
    <x v="4"/>
    <x v="16"/>
    <x v="3"/>
    <n v="45.932203389830512"/>
  </r>
  <r>
    <x v="4"/>
    <x v="17"/>
    <x v="3"/>
    <n v="45.932203389830512"/>
  </r>
  <r>
    <x v="4"/>
    <x v="18"/>
    <x v="3"/>
    <n v="2.7623974218750003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80621875"/>
  </r>
  <r>
    <x v="4"/>
    <x v="0"/>
    <x v="4"/>
    <n v="1.6800918749999998"/>
  </r>
  <r>
    <x v="4"/>
    <x v="1"/>
    <x v="4"/>
    <n v="2.1837703124999996"/>
  </r>
  <r>
    <x v="4"/>
    <x v="2"/>
    <x v="4"/>
    <n v="1.6800918749999998"/>
  </r>
  <r>
    <x v="4"/>
    <x v="3"/>
    <x v="4"/>
    <n v="1.9653932812499999"/>
  </r>
  <r>
    <x v="4"/>
    <x v="4"/>
    <x v="4"/>
    <n v="1.3068087539062496"/>
  </r>
  <r>
    <x v="4"/>
    <x v="5"/>
    <x v="4"/>
    <n v="1.6890693749999999"/>
  </r>
  <r>
    <x v="4"/>
    <x v="6"/>
    <x v="4"/>
    <n v="45.423728813559322"/>
  </r>
  <r>
    <x v="4"/>
    <x v="7"/>
    <x v="4"/>
    <n v="1.9592999999999996"/>
  </r>
  <r>
    <x v="4"/>
    <x v="8"/>
    <x v="4"/>
    <n v="3.1114494140625002"/>
  </r>
  <r>
    <x v="4"/>
    <x v="9"/>
    <x v="4"/>
    <n v="0.91008750000000005"/>
  </r>
  <r>
    <x v="4"/>
    <x v="10"/>
    <x v="4"/>
    <n v="0.98122499999999979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1447625000000001"/>
  </r>
  <r>
    <x v="4"/>
    <x v="16"/>
    <x v="4"/>
    <n v="45.423728813559322"/>
  </r>
  <r>
    <x v="4"/>
    <x v="17"/>
    <x v="4"/>
    <n v="45.423728813559322"/>
  </r>
  <r>
    <x v="4"/>
    <x v="18"/>
    <x v="4"/>
    <n v="2.7623974218750003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6800918749999998"/>
  </r>
  <r>
    <x v="4"/>
    <x v="1"/>
    <x v="5"/>
    <n v="2.20878984375"/>
  </r>
  <r>
    <x v="4"/>
    <x v="2"/>
    <x v="5"/>
    <n v="1.6800918749999998"/>
  </r>
  <r>
    <x v="4"/>
    <x v="3"/>
    <x v="5"/>
    <n v="1.9879108593749999"/>
  </r>
  <r>
    <x v="4"/>
    <x v="4"/>
    <x v="5"/>
    <n v="1.3068087539062496"/>
  </r>
  <r>
    <x v="4"/>
    <x v="5"/>
    <x v="5"/>
    <n v="1.6890693749999999"/>
  </r>
  <r>
    <x v="4"/>
    <x v="6"/>
    <x v="5"/>
    <n v="1.9412662500000002"/>
  </r>
  <r>
    <x v="4"/>
    <x v="7"/>
    <x v="5"/>
    <n v="1.9592999999999996"/>
  </r>
  <r>
    <x v="4"/>
    <x v="8"/>
    <x v="5"/>
    <n v="3.1114494140625002"/>
  </r>
  <r>
    <x v="4"/>
    <x v="9"/>
    <x v="5"/>
    <n v="0.91008750000000005"/>
  </r>
  <r>
    <x v="4"/>
    <x v="10"/>
    <x v="5"/>
    <n v="0.98122499999999979"/>
  </r>
  <r>
    <x v="4"/>
    <x v="11"/>
    <x v="5"/>
    <n v="0.9622265624999996"/>
  </r>
  <r>
    <x v="4"/>
    <x v="12"/>
    <x v="5"/>
    <n v="1.0568250000000001"/>
  </r>
  <r>
    <x v="4"/>
    <x v="13"/>
    <x v="5"/>
    <n v="3.555890625"/>
  </r>
  <r>
    <x v="4"/>
    <x v="14"/>
    <x v="5"/>
    <n v="2.1569624999999997"/>
  </r>
  <r>
    <x v="4"/>
    <x v="15"/>
    <x v="5"/>
    <n v="1.1401614"/>
  </r>
  <r>
    <x v="4"/>
    <x v="16"/>
    <x v="5"/>
    <n v="1.6749140624999996"/>
  </r>
  <r>
    <x v="4"/>
    <x v="17"/>
    <x v="5"/>
    <n v="1.2788015625000002"/>
  </r>
  <r>
    <x v="4"/>
    <x v="18"/>
    <x v="5"/>
    <n v="2.7623974218750003"/>
  </r>
  <r>
    <x v="4"/>
    <x v="19"/>
    <x v="5"/>
    <n v="2.4008249999999998"/>
  </r>
  <r>
    <x v="4"/>
    <x v="20"/>
    <x v="5"/>
    <n v="1.8829649999999991"/>
  </r>
  <r>
    <x v="4"/>
    <x v="21"/>
    <x v="5"/>
    <n v="2.8211531249999999"/>
  </r>
  <r>
    <x v="4"/>
    <x v="22"/>
    <x v="5"/>
    <n v="1.2728362500000001"/>
  </r>
  <r>
    <x v="4"/>
    <x v="23"/>
    <x v="5"/>
    <n v="3.0693304687499996"/>
  </r>
  <r>
    <x v="4"/>
    <x v="24"/>
    <x v="5"/>
    <n v="0.75534375000000009"/>
  </r>
  <r>
    <x v="4"/>
    <x v="0"/>
    <x v="6"/>
    <n v="1.6800918749999998"/>
  </r>
  <r>
    <x v="4"/>
    <x v="1"/>
    <x v="6"/>
    <n v="2.20878984375"/>
  </r>
  <r>
    <x v="4"/>
    <x v="2"/>
    <x v="6"/>
    <n v="1.6800918749999998"/>
  </r>
  <r>
    <x v="4"/>
    <x v="3"/>
    <x v="6"/>
    <n v="1.9879108593749999"/>
  </r>
  <r>
    <x v="4"/>
    <x v="4"/>
    <x v="6"/>
    <n v="1.3068087539062496"/>
  </r>
  <r>
    <x v="4"/>
    <x v="5"/>
    <x v="6"/>
    <n v="1.7541562500000001"/>
  </r>
  <r>
    <x v="4"/>
    <x v="6"/>
    <x v="6"/>
    <n v="1.9412662500000002"/>
  </r>
  <r>
    <x v="4"/>
    <x v="7"/>
    <x v="6"/>
    <n v="1.9592999999999996"/>
  </r>
  <r>
    <x v="4"/>
    <x v="8"/>
    <x v="6"/>
    <n v="3.1114494140625002"/>
  </r>
  <r>
    <x v="4"/>
    <x v="9"/>
    <x v="6"/>
    <n v="0.91008750000000005"/>
  </r>
  <r>
    <x v="4"/>
    <x v="10"/>
    <x v="6"/>
    <n v="0.98122499999999979"/>
  </r>
  <r>
    <x v="4"/>
    <x v="11"/>
    <x v="6"/>
    <n v="0.97102031249999976"/>
  </r>
  <r>
    <x v="4"/>
    <x v="12"/>
    <x v="6"/>
    <n v="1.0568250000000001"/>
  </r>
  <r>
    <x v="4"/>
    <x v="13"/>
    <x v="6"/>
    <n v="3.555890625"/>
  </r>
  <r>
    <x v="4"/>
    <x v="14"/>
    <x v="6"/>
    <n v="2.1569624999999997"/>
  </r>
  <r>
    <x v="4"/>
    <x v="15"/>
    <x v="6"/>
    <n v="1.1447625000000001"/>
  </r>
  <r>
    <x v="4"/>
    <x v="16"/>
    <x v="6"/>
    <n v="1.6749140624999996"/>
  </r>
  <r>
    <x v="4"/>
    <x v="17"/>
    <x v="6"/>
    <n v="1.2788015625000002"/>
  </r>
  <r>
    <x v="4"/>
    <x v="18"/>
    <x v="6"/>
    <n v="2.7623974218750003"/>
  </r>
  <r>
    <x v="4"/>
    <x v="19"/>
    <x v="6"/>
    <n v="2.4008249999999998"/>
  </r>
  <r>
    <x v="4"/>
    <x v="20"/>
    <x v="6"/>
    <n v="1.8829649999999991"/>
  </r>
  <r>
    <x v="4"/>
    <x v="21"/>
    <x v="6"/>
    <n v="2.8054031249999998"/>
  </r>
  <r>
    <x v="4"/>
    <x v="22"/>
    <x v="6"/>
    <n v="1.2728362500000001"/>
  </r>
  <r>
    <x v="4"/>
    <x v="23"/>
    <x v="6"/>
    <n v="3.0693304687499996"/>
  </r>
  <r>
    <x v="4"/>
    <x v="24"/>
    <x v="6"/>
    <n v="0.75534375000000009"/>
  </r>
  <r>
    <x v="4"/>
    <x v="0"/>
    <x v="7"/>
    <n v="1.6800918749999998"/>
  </r>
  <r>
    <x v="4"/>
    <x v="1"/>
    <x v="7"/>
    <n v="2.20878984375"/>
  </r>
  <r>
    <x v="4"/>
    <x v="2"/>
    <x v="7"/>
    <n v="1.6800918749999998"/>
  </r>
  <r>
    <x v="4"/>
    <x v="3"/>
    <x v="7"/>
    <n v="1.9879108593749999"/>
  </r>
  <r>
    <x v="4"/>
    <x v="4"/>
    <x v="7"/>
    <n v="1.3461000000000001"/>
  </r>
  <r>
    <x v="4"/>
    <x v="5"/>
    <x v="7"/>
    <n v="1.8096257812499996"/>
  </r>
  <r>
    <x v="4"/>
    <x v="6"/>
    <x v="7"/>
    <n v="1.9412662500000002"/>
  </r>
  <r>
    <x v="4"/>
    <x v="7"/>
    <x v="7"/>
    <n v="1.9592999999999996"/>
  </r>
  <r>
    <x v="4"/>
    <x v="8"/>
    <x v="7"/>
    <n v="3.1114494140625002"/>
  </r>
  <r>
    <x v="4"/>
    <x v="9"/>
    <x v="7"/>
    <n v="0.91008750000000005"/>
  </r>
  <r>
    <x v="4"/>
    <x v="10"/>
    <x v="7"/>
    <n v="0.99858937499999989"/>
  </r>
  <r>
    <x v="4"/>
    <x v="11"/>
    <x v="7"/>
    <n v="0.98125781249999999"/>
  </r>
  <r>
    <x v="4"/>
    <x v="12"/>
    <x v="7"/>
    <n v="1.07926875"/>
  </r>
  <r>
    <x v="4"/>
    <x v="13"/>
    <x v="7"/>
    <n v="3.555890625"/>
  </r>
  <r>
    <x v="4"/>
    <x v="14"/>
    <x v="7"/>
    <n v="2.1569624999999997"/>
  </r>
  <r>
    <x v="4"/>
    <x v="15"/>
    <x v="7"/>
    <n v="1.3068087539062496"/>
  </r>
  <r>
    <x v="4"/>
    <x v="16"/>
    <x v="7"/>
    <n v="1.6749140624999996"/>
  </r>
  <r>
    <x v="4"/>
    <x v="17"/>
    <x v="7"/>
    <n v="1.2788015625000002"/>
  </r>
  <r>
    <x v="4"/>
    <x v="18"/>
    <x v="7"/>
    <n v="2.7623974218750003"/>
  </r>
  <r>
    <x v="4"/>
    <x v="19"/>
    <x v="7"/>
    <n v="2.4008249999999998"/>
  </r>
  <r>
    <x v="4"/>
    <x v="20"/>
    <x v="7"/>
    <n v="1.8829649999999991"/>
  </r>
  <r>
    <x v="4"/>
    <x v="21"/>
    <x v="7"/>
    <n v="2.7611062499999997"/>
  </r>
  <r>
    <x v="4"/>
    <x v="22"/>
    <x v="7"/>
    <n v="1.2728362500000001"/>
  </r>
  <r>
    <x v="4"/>
    <x v="23"/>
    <x v="7"/>
    <n v="3.0693304687499996"/>
  </r>
  <r>
    <x v="4"/>
    <x v="24"/>
    <x v="7"/>
    <n v="0.75534375000000009"/>
  </r>
  <r>
    <x v="4"/>
    <x v="0"/>
    <x v="8"/>
    <n v="1.6800918749999998"/>
  </r>
  <r>
    <x v="4"/>
    <x v="1"/>
    <x v="8"/>
    <n v="2.20878984375"/>
  </r>
  <r>
    <x v="4"/>
    <x v="2"/>
    <x v="8"/>
    <n v="1.730990625"/>
  </r>
  <r>
    <x v="4"/>
    <x v="3"/>
    <x v="8"/>
    <n v="1.9879108593749999"/>
  </r>
  <r>
    <x v="4"/>
    <x v="4"/>
    <x v="8"/>
    <n v="1.4123615625000001"/>
  </r>
  <r>
    <x v="4"/>
    <x v="5"/>
    <x v="8"/>
    <n v="1.87810875"/>
  </r>
  <r>
    <x v="4"/>
    <x v="6"/>
    <x v="8"/>
    <n v="1.9412662500000002"/>
  </r>
  <r>
    <x v="4"/>
    <x v="7"/>
    <x v="8"/>
    <n v="1.9592999999999996"/>
  </r>
  <r>
    <x v="4"/>
    <x v="8"/>
    <x v="8"/>
    <n v="3.1114494140625002"/>
  </r>
  <r>
    <x v="4"/>
    <x v="9"/>
    <x v="8"/>
    <n v="0.91008750000000005"/>
  </r>
  <r>
    <x v="4"/>
    <x v="10"/>
    <x v="8"/>
    <n v="1.0159996874999995"/>
  </r>
  <r>
    <x v="4"/>
    <x v="11"/>
    <x v="8"/>
    <n v="0.98125781249999999"/>
  </r>
  <r>
    <x v="4"/>
    <x v="12"/>
    <x v="8"/>
    <n v="1.07926875"/>
  </r>
  <r>
    <x v="4"/>
    <x v="13"/>
    <x v="8"/>
    <n v="3.555890625"/>
  </r>
  <r>
    <x v="4"/>
    <x v="14"/>
    <x v="8"/>
    <n v="2.1569624999999997"/>
  </r>
  <r>
    <x v="4"/>
    <x v="15"/>
    <x v="8"/>
    <n v="1.3068087539062496"/>
  </r>
  <r>
    <x v="4"/>
    <x v="16"/>
    <x v="8"/>
    <n v="1.6749140624999996"/>
  </r>
  <r>
    <x v="4"/>
    <x v="17"/>
    <x v="8"/>
    <n v="1.2788015625000002"/>
  </r>
  <r>
    <x v="4"/>
    <x v="18"/>
    <x v="8"/>
    <n v="2.7623974218750003"/>
  </r>
  <r>
    <x v="4"/>
    <x v="19"/>
    <x v="8"/>
    <n v="2.4008249999999998"/>
  </r>
  <r>
    <x v="4"/>
    <x v="20"/>
    <x v="8"/>
    <n v="1.8829649999999991"/>
  </r>
  <r>
    <x v="4"/>
    <x v="21"/>
    <x v="8"/>
    <n v="2.7611062499999997"/>
  </r>
  <r>
    <x v="4"/>
    <x v="22"/>
    <x v="8"/>
    <n v="1.2728362500000001"/>
  </r>
  <r>
    <x v="4"/>
    <x v="23"/>
    <x v="8"/>
    <n v="3.0693304687499996"/>
  </r>
  <r>
    <x v="4"/>
    <x v="24"/>
    <x v="8"/>
    <n v="0.75534375000000009"/>
  </r>
  <r>
    <x v="4"/>
    <x v="0"/>
    <x v="9"/>
    <n v="1.8850535156249999"/>
  </r>
  <r>
    <x v="4"/>
    <x v="1"/>
    <x v="9"/>
    <n v="2.20878984375"/>
  </r>
  <r>
    <x v="4"/>
    <x v="2"/>
    <x v="9"/>
    <n v="1.7396859374999998"/>
  </r>
  <r>
    <x v="4"/>
    <x v="3"/>
    <x v="9"/>
    <n v="1.9879108593749999"/>
  </r>
  <r>
    <x v="4"/>
    <x v="4"/>
    <x v="9"/>
    <n v="1.4123615625000001"/>
  </r>
  <r>
    <x v="4"/>
    <x v="5"/>
    <x v="9"/>
    <n v="1.9879108593749999"/>
  </r>
  <r>
    <x v="4"/>
    <x v="6"/>
    <x v="9"/>
    <n v="1.9412662500000002"/>
  </r>
  <r>
    <x v="4"/>
    <x v="7"/>
    <x v="9"/>
    <n v="2.0908453124999999"/>
  </r>
  <r>
    <x v="4"/>
    <x v="8"/>
    <x v="9"/>
    <n v="3.1114494140625002"/>
  </r>
  <r>
    <x v="4"/>
    <x v="9"/>
    <x v="9"/>
    <n v="0.93518249999999992"/>
  </r>
  <r>
    <x v="4"/>
    <x v="10"/>
    <x v="9"/>
    <n v="1.0535027343749999"/>
  </r>
  <r>
    <x v="4"/>
    <x v="11"/>
    <x v="9"/>
    <n v="0.98125781249999999"/>
  </r>
  <r>
    <x v="4"/>
    <x v="12"/>
    <x v="9"/>
    <n v="1.07926875"/>
  </r>
  <r>
    <x v="4"/>
    <x v="13"/>
    <x v="9"/>
    <n v="3.555890625"/>
  </r>
  <r>
    <x v="4"/>
    <x v="14"/>
    <x v="9"/>
    <n v="2.1569624999999997"/>
  </r>
  <r>
    <x v="4"/>
    <x v="15"/>
    <x v="9"/>
    <n v="1.3068087539062496"/>
  </r>
  <r>
    <x v="4"/>
    <x v="16"/>
    <x v="9"/>
    <n v="1.6749140624999996"/>
  </r>
  <r>
    <x v="4"/>
    <x v="17"/>
    <x v="9"/>
    <n v="1.2788015625000002"/>
  </r>
  <r>
    <x v="4"/>
    <x v="18"/>
    <x v="9"/>
    <n v="2.7623974218750003"/>
  </r>
  <r>
    <x v="4"/>
    <x v="19"/>
    <x v="9"/>
    <n v="2.4008249999999998"/>
  </r>
  <r>
    <x v="4"/>
    <x v="20"/>
    <x v="9"/>
    <n v="1.8829649999999991"/>
  </r>
  <r>
    <x v="4"/>
    <x v="21"/>
    <x v="9"/>
    <n v="2.7611062499999997"/>
  </r>
  <r>
    <x v="4"/>
    <x v="22"/>
    <x v="9"/>
    <n v="1.2728362500000001"/>
  </r>
  <r>
    <x v="4"/>
    <x v="23"/>
    <x v="9"/>
    <n v="3.0693304687499996"/>
  </r>
  <r>
    <x v="4"/>
    <x v="24"/>
    <x v="9"/>
    <n v="0.75534375000000009"/>
  </r>
  <r>
    <x v="4"/>
    <x v="0"/>
    <x v="10"/>
    <n v="1.9879108593749999"/>
  </r>
  <r>
    <x v="4"/>
    <x v="1"/>
    <x v="10"/>
    <n v="2.20878984375"/>
  </r>
  <r>
    <x v="4"/>
    <x v="2"/>
    <x v="10"/>
    <n v="1.8525248437499999"/>
  </r>
  <r>
    <x v="4"/>
    <x v="3"/>
    <x v="10"/>
    <n v="1.9879108593749999"/>
  </r>
  <r>
    <x v="4"/>
    <x v="4"/>
    <x v="10"/>
    <n v="1.4242375"/>
  </r>
  <r>
    <x v="4"/>
    <x v="5"/>
    <x v="10"/>
    <n v="1.9879108593749999"/>
  </r>
  <r>
    <x v="4"/>
    <x v="6"/>
    <x v="10"/>
    <n v="1.9412662500000002"/>
  </r>
  <r>
    <x v="4"/>
    <x v="7"/>
    <x v="10"/>
    <n v="2.0908453124999999"/>
  </r>
  <r>
    <x v="4"/>
    <x v="8"/>
    <x v="10"/>
    <n v="3.1114494140625002"/>
  </r>
  <r>
    <x v="4"/>
    <x v="9"/>
    <x v="10"/>
    <n v="0.94815246093749983"/>
  </r>
  <r>
    <x v="4"/>
    <x v="10"/>
    <x v="10"/>
    <n v="1.0535027343749999"/>
  </r>
  <r>
    <x v="4"/>
    <x v="11"/>
    <x v="10"/>
    <n v="0.98125781249999999"/>
  </r>
  <r>
    <x v="4"/>
    <x v="12"/>
    <x v="10"/>
    <n v="1.07926875"/>
  </r>
  <r>
    <x v="4"/>
    <x v="13"/>
    <x v="10"/>
    <n v="3.555890625"/>
  </r>
  <r>
    <x v="4"/>
    <x v="14"/>
    <x v="10"/>
    <n v="2.1569624999999997"/>
  </r>
  <r>
    <x v="4"/>
    <x v="15"/>
    <x v="10"/>
    <n v="1.3068087539062496"/>
  </r>
  <r>
    <x v="4"/>
    <x v="16"/>
    <x v="10"/>
    <n v="1.6749140624999996"/>
  </r>
  <r>
    <x v="4"/>
    <x v="17"/>
    <x v="10"/>
    <n v="1.2788015625000002"/>
  </r>
  <r>
    <x v="4"/>
    <x v="18"/>
    <x v="10"/>
    <n v="2.7623974218750003"/>
  </r>
  <r>
    <x v="4"/>
    <x v="19"/>
    <x v="10"/>
    <n v="2.4008249999999998"/>
  </r>
  <r>
    <x v="4"/>
    <x v="20"/>
    <x v="10"/>
    <n v="1.8829649999999991"/>
  </r>
  <r>
    <x v="4"/>
    <x v="21"/>
    <x v="10"/>
    <n v="2.7611062499999997"/>
  </r>
  <r>
    <x v="4"/>
    <x v="22"/>
    <x v="10"/>
    <n v="1.2728362500000001"/>
  </r>
  <r>
    <x v="4"/>
    <x v="23"/>
    <x v="10"/>
    <n v="3.0693304687499996"/>
  </r>
  <r>
    <x v="4"/>
    <x v="24"/>
    <x v="10"/>
    <n v="0.75534375000000009"/>
  </r>
  <r>
    <x v="4"/>
    <x v="0"/>
    <x v="11"/>
    <n v="1.9879108593749999"/>
  </r>
  <r>
    <x v="4"/>
    <x v="1"/>
    <x v="11"/>
    <n v="2.20878984375"/>
  </r>
  <r>
    <x v="4"/>
    <x v="2"/>
    <x v="11"/>
    <n v="1.885142109375"/>
  </r>
  <r>
    <x v="4"/>
    <x v="3"/>
    <x v="11"/>
    <n v="1.9879108593749999"/>
  </r>
  <r>
    <x v="4"/>
    <x v="4"/>
    <x v="11"/>
    <n v="1.5774609374999999"/>
  </r>
  <r>
    <x v="4"/>
    <x v="5"/>
    <x v="11"/>
    <n v="1.9879108593749999"/>
  </r>
  <r>
    <x v="4"/>
    <x v="6"/>
    <x v="11"/>
    <n v="1.9412662500000002"/>
  </r>
  <r>
    <x v="4"/>
    <x v="7"/>
    <x v="11"/>
    <n v="2.0908453124999999"/>
  </r>
  <r>
    <x v="4"/>
    <x v="8"/>
    <x v="11"/>
    <n v="3.1114494140625002"/>
  </r>
  <r>
    <x v="4"/>
    <x v="9"/>
    <x v="11"/>
    <n v="0.94815246093749983"/>
  </r>
  <r>
    <x v="4"/>
    <x v="10"/>
    <x v="11"/>
    <n v="1.0535027343749999"/>
  </r>
  <r>
    <x v="4"/>
    <x v="11"/>
    <x v="11"/>
    <n v="0.98125781249999999"/>
  </r>
  <r>
    <x v="4"/>
    <x v="12"/>
    <x v="11"/>
    <n v="1.07926875"/>
  </r>
  <r>
    <x v="4"/>
    <x v="13"/>
    <x v="11"/>
    <n v="3.555890625"/>
  </r>
  <r>
    <x v="4"/>
    <x v="14"/>
    <x v="11"/>
    <n v="2.1569624999999997"/>
  </r>
  <r>
    <x v="4"/>
    <x v="15"/>
    <x v="11"/>
    <n v="1.3068087539062496"/>
  </r>
  <r>
    <x v="4"/>
    <x v="16"/>
    <x v="11"/>
    <n v="1.6942406249999999"/>
  </r>
  <r>
    <x v="4"/>
    <x v="17"/>
    <x v="11"/>
    <n v="1.2788015625000002"/>
  </r>
  <r>
    <x v="4"/>
    <x v="18"/>
    <x v="11"/>
    <n v="2.7623974218750003"/>
  </r>
  <r>
    <x v="4"/>
    <x v="19"/>
    <x v="11"/>
    <n v="2.4008249999999998"/>
  </r>
  <r>
    <x v="4"/>
    <x v="20"/>
    <x v="11"/>
    <n v="1.8829649999999991"/>
  </r>
  <r>
    <x v="4"/>
    <x v="21"/>
    <x v="11"/>
    <n v="2.7611062499999997"/>
  </r>
  <r>
    <x v="4"/>
    <x v="22"/>
    <x v="11"/>
    <n v="1.2728362500000001"/>
  </r>
  <r>
    <x v="4"/>
    <x v="23"/>
    <x v="11"/>
    <n v="3.0693304687499996"/>
  </r>
  <r>
    <x v="4"/>
    <x v="24"/>
    <x v="11"/>
    <n v="0.76111875000000007"/>
  </r>
  <r>
    <x v="4"/>
    <x v="0"/>
    <x v="12"/>
    <n v="1.9879108593749999"/>
  </r>
  <r>
    <x v="4"/>
    <x v="1"/>
    <x v="12"/>
    <n v="2.20878984375"/>
  </r>
  <r>
    <x v="4"/>
    <x v="2"/>
    <x v="12"/>
    <n v="1.885142109375"/>
  </r>
  <r>
    <x v="4"/>
    <x v="3"/>
    <x v="12"/>
    <n v="1.9879108593749999"/>
  </r>
  <r>
    <x v="4"/>
    <x v="4"/>
    <x v="12"/>
    <n v="1.6800918749999998"/>
  </r>
  <r>
    <x v="4"/>
    <x v="5"/>
    <x v="12"/>
    <n v="1.9879108593749999"/>
  </r>
  <r>
    <x v="4"/>
    <x v="6"/>
    <x v="12"/>
    <n v="1.9412662500000002"/>
  </r>
  <r>
    <x v="4"/>
    <x v="7"/>
    <x v="12"/>
    <n v="2.0947500000000003"/>
  </r>
  <r>
    <x v="4"/>
    <x v="8"/>
    <x v="12"/>
    <n v="3.1114494140625002"/>
  </r>
  <r>
    <x v="4"/>
    <x v="9"/>
    <x v="12"/>
    <n v="0.96357187499999997"/>
  </r>
  <r>
    <x v="4"/>
    <x v="10"/>
    <x v="12"/>
    <n v="1.0675300781249997"/>
  </r>
  <r>
    <x v="4"/>
    <x v="11"/>
    <x v="12"/>
    <n v="0.98125781249999999"/>
  </r>
  <r>
    <x v="4"/>
    <x v="12"/>
    <x v="12"/>
    <n v="1.07926875"/>
  </r>
  <r>
    <x v="4"/>
    <x v="13"/>
    <x v="12"/>
    <n v="3.555890625"/>
  </r>
  <r>
    <x v="4"/>
    <x v="14"/>
    <x v="12"/>
    <n v="2.1569624999999997"/>
  </r>
  <r>
    <x v="4"/>
    <x v="15"/>
    <x v="12"/>
    <n v="1.3068087539062496"/>
  </r>
  <r>
    <x v="4"/>
    <x v="16"/>
    <x v="12"/>
    <n v="1.8195299999999999"/>
  </r>
  <r>
    <x v="4"/>
    <x v="17"/>
    <x v="12"/>
    <n v="1.2788015625000002"/>
  </r>
  <r>
    <x v="4"/>
    <x v="18"/>
    <x v="12"/>
    <n v="2.7623974218750003"/>
  </r>
  <r>
    <x v="4"/>
    <x v="19"/>
    <x v="12"/>
    <n v="2.4008249999999998"/>
  </r>
  <r>
    <x v="4"/>
    <x v="20"/>
    <x v="12"/>
    <n v="1.8829649999999991"/>
  </r>
  <r>
    <x v="4"/>
    <x v="21"/>
    <x v="12"/>
    <n v="2.7611062499999997"/>
  </r>
  <r>
    <x v="4"/>
    <x v="22"/>
    <x v="12"/>
    <n v="1.2728362500000001"/>
  </r>
  <r>
    <x v="4"/>
    <x v="23"/>
    <x v="12"/>
    <n v="3.0693304687499996"/>
  </r>
  <r>
    <x v="4"/>
    <x v="24"/>
    <x v="12"/>
    <n v="0.77037187500000004"/>
  </r>
  <r>
    <x v="4"/>
    <x v="0"/>
    <x v="13"/>
    <n v="1.9879108593749999"/>
  </r>
  <r>
    <x v="4"/>
    <x v="1"/>
    <x v="13"/>
    <n v="2.2270500000000002"/>
  </r>
  <r>
    <x v="4"/>
    <x v="2"/>
    <x v="13"/>
    <n v="1.9653932812499999"/>
  </r>
  <r>
    <x v="4"/>
    <x v="3"/>
    <x v="13"/>
    <n v="1.9907999999999999"/>
  </r>
  <r>
    <x v="4"/>
    <x v="4"/>
    <x v="13"/>
    <n v="1.74862125"/>
  </r>
  <r>
    <x v="4"/>
    <x v="5"/>
    <x v="13"/>
    <n v="1.9879108593749999"/>
  </r>
  <r>
    <x v="4"/>
    <x v="6"/>
    <x v="13"/>
    <n v="1.9412662500000002"/>
  </r>
  <r>
    <x v="4"/>
    <x v="7"/>
    <x v="13"/>
    <n v="2.2120000000000002"/>
  </r>
  <r>
    <x v="4"/>
    <x v="8"/>
    <x v="13"/>
    <n v="3.1114494140625002"/>
  </r>
  <r>
    <x v="4"/>
    <x v="9"/>
    <x v="13"/>
    <n v="0.97777499999999962"/>
  </r>
  <r>
    <x v="4"/>
    <x v="10"/>
    <x v="13"/>
    <n v="1.0749375000000001"/>
  </r>
  <r>
    <x v="4"/>
    <x v="11"/>
    <x v="13"/>
    <n v="0.98125781249999999"/>
  </r>
  <r>
    <x v="4"/>
    <x v="12"/>
    <x v="13"/>
    <n v="1.07926875"/>
  </r>
  <r>
    <x v="4"/>
    <x v="13"/>
    <x v="13"/>
    <n v="3.555890625"/>
  </r>
  <r>
    <x v="4"/>
    <x v="14"/>
    <x v="13"/>
    <n v="2.1569624999999997"/>
  </r>
  <r>
    <x v="4"/>
    <x v="15"/>
    <x v="13"/>
    <n v="1.3068087539062496"/>
  </r>
  <r>
    <x v="4"/>
    <x v="16"/>
    <x v="13"/>
    <n v="1.8479474999999999"/>
  </r>
  <r>
    <x v="4"/>
    <x v="17"/>
    <x v="13"/>
    <n v="1.2788015625000002"/>
  </r>
  <r>
    <x v="4"/>
    <x v="18"/>
    <x v="13"/>
    <n v="2.7623974218750003"/>
  </r>
  <r>
    <x v="4"/>
    <x v="19"/>
    <x v="13"/>
    <n v="2.4008249999999998"/>
  </r>
  <r>
    <x v="4"/>
    <x v="20"/>
    <x v="13"/>
    <n v="1.8829649999999991"/>
  </r>
  <r>
    <x v="4"/>
    <x v="21"/>
    <x v="13"/>
    <n v="2.7611062499999997"/>
  </r>
  <r>
    <x v="4"/>
    <x v="22"/>
    <x v="13"/>
    <n v="1.2728362500000001"/>
  </r>
  <r>
    <x v="4"/>
    <x v="23"/>
    <x v="13"/>
    <n v="3.0693304687499996"/>
  </r>
  <r>
    <x v="4"/>
    <x v="24"/>
    <x v="13"/>
    <n v="0.77037187500000004"/>
  </r>
  <r>
    <x v="4"/>
    <x v="0"/>
    <x v="14"/>
    <n v="1.9879108593749999"/>
  </r>
  <r>
    <x v="4"/>
    <x v="1"/>
    <x v="14"/>
    <n v="2.2270500000000002"/>
  </r>
  <r>
    <x v="4"/>
    <x v="2"/>
    <x v="14"/>
    <n v="1.9879108593749999"/>
  </r>
  <r>
    <x v="4"/>
    <x v="3"/>
    <x v="14"/>
    <n v="1.9907999999999999"/>
  </r>
  <r>
    <x v="4"/>
    <x v="4"/>
    <x v="14"/>
    <n v="1.885142109375"/>
  </r>
  <r>
    <x v="4"/>
    <x v="5"/>
    <x v="14"/>
    <n v="1.9879108593749999"/>
  </r>
  <r>
    <x v="4"/>
    <x v="6"/>
    <x v="14"/>
    <n v="1.9412662500000002"/>
  </r>
  <r>
    <x v="4"/>
    <x v="7"/>
    <x v="14"/>
    <n v="2.2120000000000002"/>
  </r>
  <r>
    <x v="4"/>
    <x v="8"/>
    <x v="14"/>
    <n v="3.1114494140625002"/>
  </r>
  <r>
    <x v="4"/>
    <x v="9"/>
    <x v="14"/>
    <n v="1.1541304687499998"/>
  </r>
  <r>
    <x v="4"/>
    <x v="10"/>
    <x v="14"/>
    <n v="1.0865367187499995"/>
  </r>
  <r>
    <x v="4"/>
    <x v="11"/>
    <x v="14"/>
    <n v="0.98125781249999999"/>
  </r>
  <r>
    <x v="4"/>
    <x v="12"/>
    <x v="14"/>
    <n v="1.07926875"/>
  </r>
  <r>
    <x v="4"/>
    <x v="13"/>
    <x v="14"/>
    <n v="3.555890625"/>
  </r>
  <r>
    <x v="4"/>
    <x v="14"/>
    <x v="14"/>
    <n v="2.1569624999999997"/>
  </r>
  <r>
    <x v="4"/>
    <x v="15"/>
    <x v="14"/>
    <n v="1.3068087539062496"/>
  </r>
  <r>
    <x v="4"/>
    <x v="16"/>
    <x v="14"/>
    <n v="1.8736724999999992"/>
  </r>
  <r>
    <x v="4"/>
    <x v="17"/>
    <x v="14"/>
    <n v="1.2788015625000002"/>
  </r>
  <r>
    <x v="4"/>
    <x v="18"/>
    <x v="14"/>
    <n v="2.7623974218750003"/>
  </r>
  <r>
    <x v="4"/>
    <x v="19"/>
    <x v="14"/>
    <n v="2.4008249999999998"/>
  </r>
  <r>
    <x v="4"/>
    <x v="20"/>
    <x v="14"/>
    <n v="1.8829649999999991"/>
  </r>
  <r>
    <x v="4"/>
    <x v="21"/>
    <x v="14"/>
    <n v="2.7611062499999997"/>
  </r>
  <r>
    <x v="4"/>
    <x v="22"/>
    <x v="14"/>
    <n v="1.2728362500000001"/>
  </r>
  <r>
    <x v="4"/>
    <x v="23"/>
    <x v="14"/>
    <n v="3.0693304687499996"/>
  </r>
  <r>
    <x v="4"/>
    <x v="24"/>
    <x v="14"/>
    <n v="0.77037187500000004"/>
  </r>
  <r>
    <x v="4"/>
    <x v="0"/>
    <x v="15"/>
    <n v="1.9879108593749999"/>
  </r>
  <r>
    <x v="4"/>
    <x v="1"/>
    <x v="15"/>
    <n v="2.2270500000000002"/>
  </r>
  <r>
    <x v="4"/>
    <x v="2"/>
    <x v="15"/>
    <n v="1.9879108593749999"/>
  </r>
  <r>
    <x v="4"/>
    <x v="3"/>
    <x v="15"/>
    <n v="1.9907999999999999"/>
  </r>
  <r>
    <x v="4"/>
    <x v="4"/>
    <x v="15"/>
    <n v="1.9879108593749999"/>
  </r>
  <r>
    <x v="4"/>
    <x v="5"/>
    <x v="15"/>
    <n v="1.9879108593749999"/>
  </r>
  <r>
    <x v="4"/>
    <x v="6"/>
    <x v="15"/>
    <n v="1.9879108593749999"/>
  </r>
  <r>
    <x v="4"/>
    <x v="7"/>
    <x v="15"/>
    <n v="2.2120000000000002"/>
  </r>
  <r>
    <x v="4"/>
    <x v="8"/>
    <x v="15"/>
    <n v="3.1114494140625002"/>
  </r>
  <r>
    <x v="4"/>
    <x v="9"/>
    <x v="15"/>
    <n v="1.1541304687499998"/>
  </r>
  <r>
    <x v="4"/>
    <x v="10"/>
    <x v="15"/>
    <n v="1.0885809374999995"/>
  </r>
  <r>
    <x v="4"/>
    <x v="11"/>
    <x v="15"/>
    <n v="0.98125781249999999"/>
  </r>
  <r>
    <x v="4"/>
    <x v="12"/>
    <x v="15"/>
    <n v="1.07926875"/>
  </r>
  <r>
    <x v="4"/>
    <x v="13"/>
    <x v="15"/>
    <n v="3.555890625"/>
  </r>
  <r>
    <x v="4"/>
    <x v="14"/>
    <x v="15"/>
    <n v="2.1569624999999997"/>
  </r>
  <r>
    <x v="4"/>
    <x v="15"/>
    <x v="15"/>
    <n v="1.3068087539062496"/>
  </r>
  <r>
    <x v="4"/>
    <x v="16"/>
    <x v="15"/>
    <n v="1.8736724999999992"/>
  </r>
  <r>
    <x v="4"/>
    <x v="17"/>
    <x v="15"/>
    <n v="1.2788015625000002"/>
  </r>
  <r>
    <x v="4"/>
    <x v="18"/>
    <x v="15"/>
    <n v="2.7623974218750003"/>
  </r>
  <r>
    <x v="4"/>
    <x v="19"/>
    <x v="15"/>
    <n v="2.4008249999999998"/>
  </r>
  <r>
    <x v="4"/>
    <x v="20"/>
    <x v="15"/>
    <n v="1.8829649999999991"/>
  </r>
  <r>
    <x v="4"/>
    <x v="21"/>
    <x v="15"/>
    <n v="2.7611062499999997"/>
  </r>
  <r>
    <x v="4"/>
    <x v="22"/>
    <x v="15"/>
    <n v="1.2728362500000001"/>
  </r>
  <r>
    <x v="4"/>
    <x v="23"/>
    <x v="15"/>
    <n v="3.0693304687499996"/>
  </r>
  <r>
    <x v="4"/>
    <x v="24"/>
    <x v="15"/>
    <n v="0.77188124999999974"/>
  </r>
  <r>
    <x v="4"/>
    <x v="0"/>
    <x v="16"/>
    <n v="1.9879108593749999"/>
  </r>
  <r>
    <x v="4"/>
    <x v="1"/>
    <x v="16"/>
    <n v="2.4188062499999998"/>
  </r>
  <r>
    <x v="4"/>
    <x v="2"/>
    <x v="16"/>
    <n v="1.9879108593749999"/>
  </r>
  <r>
    <x v="4"/>
    <x v="3"/>
    <x v="16"/>
    <n v="2.1373875"/>
  </r>
  <r>
    <x v="4"/>
    <x v="4"/>
    <x v="16"/>
    <n v="1.9879108593749999"/>
  </r>
  <r>
    <x v="4"/>
    <x v="5"/>
    <x v="16"/>
    <n v="1.9879108593749999"/>
  </r>
  <r>
    <x v="4"/>
    <x v="6"/>
    <x v="16"/>
    <n v="2.0106056249999997"/>
  </r>
  <r>
    <x v="4"/>
    <x v="7"/>
    <x v="16"/>
    <n v="2.2120000000000002"/>
  </r>
  <r>
    <x v="4"/>
    <x v="8"/>
    <x v="16"/>
    <n v="3.1114494140625002"/>
  </r>
  <r>
    <x v="4"/>
    <x v="9"/>
    <x v="16"/>
    <n v="1.1541304687499998"/>
  </r>
  <r>
    <x v="4"/>
    <x v="10"/>
    <x v="16"/>
    <n v="1.1069187499999997"/>
  </r>
  <r>
    <x v="4"/>
    <x v="11"/>
    <x v="16"/>
    <n v="0.99622687499999996"/>
  </r>
  <r>
    <x v="4"/>
    <x v="12"/>
    <x v="16"/>
    <n v="1.07926875"/>
  </r>
  <r>
    <x v="4"/>
    <x v="13"/>
    <x v="16"/>
    <n v="3.555890625"/>
  </r>
  <r>
    <x v="4"/>
    <x v="14"/>
    <x v="16"/>
    <n v="2.1569624999999997"/>
  </r>
  <r>
    <x v="4"/>
    <x v="15"/>
    <x v="16"/>
    <n v="1.3068087539062496"/>
  </r>
  <r>
    <x v="4"/>
    <x v="16"/>
    <x v="16"/>
    <n v="1.8736724999999992"/>
  </r>
  <r>
    <x v="4"/>
    <x v="17"/>
    <x v="16"/>
    <n v="1.2788015625000002"/>
  </r>
  <r>
    <x v="4"/>
    <x v="18"/>
    <x v="16"/>
    <n v="2.7623974218750003"/>
  </r>
  <r>
    <x v="4"/>
    <x v="19"/>
    <x v="16"/>
    <n v="2.4008249999999998"/>
  </r>
  <r>
    <x v="4"/>
    <x v="20"/>
    <x v="16"/>
    <n v="1.8829649999999991"/>
  </r>
  <r>
    <x v="4"/>
    <x v="21"/>
    <x v="16"/>
    <n v="2.7611062499999997"/>
  </r>
  <r>
    <x v="4"/>
    <x v="22"/>
    <x v="16"/>
    <n v="1.2728362500000001"/>
  </r>
  <r>
    <x v="4"/>
    <x v="23"/>
    <x v="16"/>
    <n v="3.0693304687499996"/>
  </r>
  <r>
    <x v="4"/>
    <x v="24"/>
    <x v="16"/>
    <n v="0.77621250000000008"/>
  </r>
  <r>
    <x v="4"/>
    <x v="0"/>
    <x v="17"/>
    <n v="1.9879108593749999"/>
  </r>
  <r>
    <x v="4"/>
    <x v="1"/>
    <x v="17"/>
    <n v="2.4188062499999998"/>
  </r>
  <r>
    <x v="4"/>
    <x v="2"/>
    <x v="17"/>
    <n v="1.9879108593749999"/>
  </r>
  <r>
    <x v="4"/>
    <x v="3"/>
    <x v="17"/>
    <n v="2.1373875"/>
  </r>
  <r>
    <x v="4"/>
    <x v="4"/>
    <x v="17"/>
    <n v="1.9879108593749999"/>
  </r>
  <r>
    <x v="4"/>
    <x v="5"/>
    <x v="17"/>
    <n v="1.9907999999999999"/>
  </r>
  <r>
    <x v="4"/>
    <x v="6"/>
    <x v="17"/>
    <n v="2.0106056249999997"/>
  </r>
  <r>
    <x v="4"/>
    <x v="7"/>
    <x v="17"/>
    <n v="2.2120000000000002"/>
  </r>
  <r>
    <x v="4"/>
    <x v="8"/>
    <x v="17"/>
    <n v="3.1114494140625002"/>
  </r>
  <r>
    <x v="4"/>
    <x v="9"/>
    <x v="17"/>
    <n v="1.3032140624999999"/>
  </r>
  <r>
    <x v="4"/>
    <x v="10"/>
    <x v="17"/>
    <n v="1.1333699999999998"/>
  </r>
  <r>
    <x v="4"/>
    <x v="11"/>
    <x v="17"/>
    <n v="0.99821531250000017"/>
  </r>
  <r>
    <x v="4"/>
    <x v="12"/>
    <x v="17"/>
    <n v="1.1091281249999998"/>
  </r>
  <r>
    <x v="4"/>
    <x v="13"/>
    <x v="17"/>
    <n v="3.555890625"/>
  </r>
  <r>
    <x v="4"/>
    <x v="14"/>
    <x v="17"/>
    <n v="2.2302656249999999"/>
  </r>
  <r>
    <x v="4"/>
    <x v="15"/>
    <x v="17"/>
    <n v="1.3068087539062496"/>
  </r>
  <r>
    <x v="4"/>
    <x v="16"/>
    <x v="17"/>
    <n v="1.9242562499999996"/>
  </r>
  <r>
    <x v="4"/>
    <x v="17"/>
    <x v="17"/>
    <n v="1.2788015625000002"/>
  </r>
  <r>
    <x v="4"/>
    <x v="18"/>
    <x v="17"/>
    <n v="2.7623974218750003"/>
  </r>
  <r>
    <x v="4"/>
    <x v="19"/>
    <x v="17"/>
    <n v="2.4008249999999998"/>
  </r>
  <r>
    <x v="4"/>
    <x v="20"/>
    <x v="17"/>
    <n v="1.8829649999999991"/>
  </r>
  <r>
    <x v="4"/>
    <x v="21"/>
    <x v="17"/>
    <n v="2.7611062499999997"/>
  </r>
  <r>
    <x v="4"/>
    <x v="22"/>
    <x v="17"/>
    <n v="1.2728362500000001"/>
  </r>
  <r>
    <x v="4"/>
    <x v="23"/>
    <x v="17"/>
    <n v="3.0693304687499996"/>
  </r>
  <r>
    <x v="4"/>
    <x v="24"/>
    <x v="17"/>
    <n v="0.78126562499999996"/>
  </r>
  <r>
    <x v="4"/>
    <x v="0"/>
    <x v="18"/>
    <n v="1.9879108593749999"/>
  </r>
  <r>
    <x v="4"/>
    <x v="1"/>
    <x v="18"/>
    <n v="2.4188062499999998"/>
  </r>
  <r>
    <x v="4"/>
    <x v="2"/>
    <x v="18"/>
    <n v="1.9879108593749999"/>
  </r>
  <r>
    <x v="4"/>
    <x v="3"/>
    <x v="18"/>
    <n v="2.1373875"/>
  </r>
  <r>
    <x v="4"/>
    <x v="4"/>
    <x v="18"/>
    <n v="1.9879108593749999"/>
  </r>
  <r>
    <x v="4"/>
    <x v="5"/>
    <x v="18"/>
    <n v="2.176925625"/>
  </r>
  <r>
    <x v="4"/>
    <x v="6"/>
    <x v="18"/>
    <n v="2.0106056249999997"/>
  </r>
  <r>
    <x v="4"/>
    <x v="7"/>
    <x v="18"/>
    <n v="2.2120000000000002"/>
  </r>
  <r>
    <x v="4"/>
    <x v="8"/>
    <x v="18"/>
    <n v="3.1114494140625002"/>
  </r>
  <r>
    <x v="4"/>
    <x v="9"/>
    <x v="18"/>
    <n v="1.3032140624999999"/>
  </r>
  <r>
    <x v="4"/>
    <x v="10"/>
    <x v="18"/>
    <n v="1.2116934374999999"/>
  </r>
  <r>
    <x v="4"/>
    <x v="11"/>
    <x v="18"/>
    <n v="1.0179979687499996"/>
  </r>
  <r>
    <x v="4"/>
    <x v="12"/>
    <x v="18"/>
    <n v="1.1091281249999998"/>
  </r>
  <r>
    <x v="4"/>
    <x v="13"/>
    <x v="18"/>
    <n v="3.555890625"/>
  </r>
  <r>
    <x v="4"/>
    <x v="14"/>
    <x v="18"/>
    <n v="2.2611750000000002"/>
  </r>
  <r>
    <x v="4"/>
    <x v="15"/>
    <x v="18"/>
    <n v="1.3068087539062496"/>
  </r>
  <r>
    <x v="4"/>
    <x v="16"/>
    <x v="18"/>
    <n v="1.9988639999999993"/>
  </r>
  <r>
    <x v="4"/>
    <x v="17"/>
    <x v="18"/>
    <n v="1.2788015625000002"/>
  </r>
  <r>
    <x v="4"/>
    <x v="18"/>
    <x v="18"/>
    <n v="2.7623974218750003"/>
  </r>
  <r>
    <x v="4"/>
    <x v="19"/>
    <x v="18"/>
    <n v="2.4008249999999998"/>
  </r>
  <r>
    <x v="4"/>
    <x v="20"/>
    <x v="18"/>
    <n v="1.8829649999999991"/>
  </r>
  <r>
    <x v="4"/>
    <x v="21"/>
    <x v="18"/>
    <n v="2.8054031249999998"/>
  </r>
  <r>
    <x v="4"/>
    <x v="22"/>
    <x v="18"/>
    <n v="1.2728362500000001"/>
  </r>
  <r>
    <x v="4"/>
    <x v="23"/>
    <x v="18"/>
    <n v="3.0693304687499996"/>
  </r>
  <r>
    <x v="4"/>
    <x v="24"/>
    <x v="18"/>
    <n v="0.78126562499999996"/>
  </r>
  <r>
    <x v="4"/>
    <x v="0"/>
    <x v="19"/>
    <n v="1.9879108593749999"/>
  </r>
  <r>
    <x v="4"/>
    <x v="1"/>
    <x v="19"/>
    <n v="2.4653999999999998"/>
  </r>
  <r>
    <x v="4"/>
    <x v="2"/>
    <x v="19"/>
    <n v="2.0043450000000007"/>
  </r>
  <r>
    <x v="4"/>
    <x v="3"/>
    <x v="19"/>
    <n v="2.1373875"/>
  </r>
  <r>
    <x v="4"/>
    <x v="4"/>
    <x v="19"/>
    <n v="2.0043450000000007"/>
  </r>
  <r>
    <x v="4"/>
    <x v="5"/>
    <x v="19"/>
    <n v="2.176925625"/>
  </r>
  <r>
    <x v="4"/>
    <x v="6"/>
    <x v="19"/>
    <n v="2.8264499999999999"/>
  </r>
  <r>
    <x v="4"/>
    <x v="7"/>
    <x v="19"/>
    <n v="2.2619399999999996"/>
  </r>
  <r>
    <x v="4"/>
    <x v="8"/>
    <x v="19"/>
    <n v="3.1114494140625002"/>
  </r>
  <r>
    <x v="4"/>
    <x v="9"/>
    <x v="19"/>
    <n v="1.3032140624999999"/>
  </r>
  <r>
    <x v="4"/>
    <x v="10"/>
    <x v="19"/>
    <n v="1.3067381249999996"/>
  </r>
  <r>
    <x v="4"/>
    <x v="11"/>
    <x v="19"/>
    <n v="1.1055909375000001"/>
  </r>
  <r>
    <x v="4"/>
    <x v="12"/>
    <x v="19"/>
    <n v="1.1765249999999998"/>
  </r>
  <r>
    <x v="4"/>
    <x v="13"/>
    <x v="19"/>
    <n v="3.555890625"/>
  </r>
  <r>
    <x v="4"/>
    <x v="14"/>
    <x v="19"/>
    <n v="2.2611750000000002"/>
  </r>
  <r>
    <x v="4"/>
    <x v="15"/>
    <x v="19"/>
    <n v="1.3068087539062496"/>
  </r>
  <r>
    <x v="4"/>
    <x v="16"/>
    <x v="19"/>
    <n v="2.1641156249999995"/>
  </r>
  <r>
    <x v="4"/>
    <x v="17"/>
    <x v="19"/>
    <n v="1.4667843749999998"/>
  </r>
  <r>
    <x v="4"/>
    <x v="18"/>
    <x v="19"/>
    <n v="2.7623974218750003"/>
  </r>
  <r>
    <x v="4"/>
    <x v="19"/>
    <x v="19"/>
    <n v="2.4008249999999998"/>
  </r>
  <r>
    <x v="4"/>
    <x v="20"/>
    <x v="19"/>
    <n v="2.2337775"/>
  </r>
  <r>
    <x v="4"/>
    <x v="21"/>
    <x v="19"/>
    <n v="2.8211531249999999"/>
  </r>
  <r>
    <x v="4"/>
    <x v="22"/>
    <x v="19"/>
    <n v="1.2728362500000001"/>
  </r>
  <r>
    <x v="4"/>
    <x v="23"/>
    <x v="19"/>
    <n v="3.0693304687499996"/>
  </r>
  <r>
    <x v="4"/>
    <x v="24"/>
    <x v="19"/>
    <n v="0.78126562499999996"/>
  </r>
  <r>
    <x v="4"/>
    <x v="0"/>
    <x v="20"/>
    <n v="2.0045221874999992"/>
  </r>
  <r>
    <x v="4"/>
    <x v="1"/>
    <x v="20"/>
    <n v="2.4653999999999998"/>
  </r>
  <r>
    <x v="4"/>
    <x v="2"/>
    <x v="20"/>
    <n v="2.1424265624999999"/>
  </r>
  <r>
    <x v="4"/>
    <x v="3"/>
    <x v="20"/>
    <n v="2.1373875"/>
  </r>
  <r>
    <x v="4"/>
    <x v="4"/>
    <x v="20"/>
    <n v="2.0043450000000007"/>
  </r>
  <r>
    <x v="4"/>
    <x v="5"/>
    <x v="20"/>
    <n v="2.176925625"/>
  </r>
  <r>
    <x v="4"/>
    <x v="6"/>
    <x v="20"/>
    <n v="2.8264499999999999"/>
  </r>
  <r>
    <x v="4"/>
    <x v="7"/>
    <x v="20"/>
    <n v="2.2619399999999996"/>
  </r>
  <r>
    <x v="4"/>
    <x v="8"/>
    <x v="20"/>
    <n v="3.1114494140625002"/>
  </r>
  <r>
    <x v="4"/>
    <x v="9"/>
    <x v="20"/>
    <n v="1.3032140624999999"/>
  </r>
  <r>
    <x v="4"/>
    <x v="10"/>
    <x v="20"/>
    <n v="1.4662216406249997"/>
  </r>
  <r>
    <x v="4"/>
    <x v="11"/>
    <x v="20"/>
    <n v="1.2092062500000003"/>
  </r>
  <r>
    <x v="4"/>
    <x v="12"/>
    <x v="20"/>
    <n v="1.3066199999999999"/>
  </r>
  <r>
    <x v="4"/>
    <x v="13"/>
    <x v="20"/>
    <n v="3.555890625"/>
  </r>
  <r>
    <x v="4"/>
    <x v="14"/>
    <x v="20"/>
    <n v="2.2611750000000002"/>
  </r>
  <r>
    <x v="4"/>
    <x v="15"/>
    <x v="20"/>
    <n v="1.3068087539062496"/>
  </r>
  <r>
    <x v="4"/>
    <x v="16"/>
    <x v="20"/>
    <n v="2.208885"/>
  </r>
  <r>
    <x v="4"/>
    <x v="17"/>
    <x v="20"/>
    <n v="1.4667843749999998"/>
  </r>
  <r>
    <x v="4"/>
    <x v="18"/>
    <x v="20"/>
    <n v="2.7623974218750003"/>
  </r>
  <r>
    <x v="4"/>
    <x v="19"/>
    <x v="20"/>
    <n v="2.4008249999999998"/>
  </r>
  <r>
    <x v="4"/>
    <x v="20"/>
    <x v="20"/>
    <n v="2.2337775"/>
  </r>
  <r>
    <x v="4"/>
    <x v="21"/>
    <x v="20"/>
    <n v="2.8519125000000001"/>
  </r>
  <r>
    <x v="4"/>
    <x v="22"/>
    <x v="20"/>
    <n v="1.2728362500000001"/>
  </r>
  <r>
    <x v="4"/>
    <x v="23"/>
    <x v="20"/>
    <n v="3.0693304687499996"/>
  </r>
  <r>
    <x v="4"/>
    <x v="24"/>
    <x v="20"/>
    <n v="0.78802499999999998"/>
  </r>
  <r>
    <x v="5"/>
    <x v="0"/>
    <x v="0"/>
    <n v="0.79396875"/>
  </r>
  <r>
    <x v="5"/>
    <x v="1"/>
    <x v="0"/>
    <n v="0.62388281249999999"/>
  </r>
  <r>
    <x v="5"/>
    <x v="2"/>
    <x v="0"/>
    <n v="1.0111218749999999"/>
  </r>
  <r>
    <x v="5"/>
    <x v="3"/>
    <x v="0"/>
    <n v="1.1914218749999999"/>
  </r>
  <r>
    <x v="5"/>
    <x v="4"/>
    <x v="0"/>
    <n v="0.66256249999999994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"/>
  </r>
  <r>
    <x v="5"/>
    <x v="10"/>
    <x v="0"/>
    <n v="0.2666956640625"/>
  </r>
  <r>
    <x v="5"/>
    <x v="11"/>
    <x v="0"/>
    <n v="0.67192382812499996"/>
  </r>
  <r>
    <x v="5"/>
    <x v="12"/>
    <x v="0"/>
    <n v="0.7121953124999999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79396875"/>
  </r>
  <r>
    <x v="5"/>
    <x v="1"/>
    <x v="1"/>
    <n v="0.62388281249999999"/>
  </r>
  <r>
    <x v="5"/>
    <x v="2"/>
    <x v="1"/>
    <n v="1.0111218749999999"/>
  </r>
  <r>
    <x v="5"/>
    <x v="3"/>
    <x v="1"/>
    <n v="1.1914218749999999"/>
  </r>
  <r>
    <x v="5"/>
    <x v="4"/>
    <x v="1"/>
    <n v="0.65559375000000009"/>
  </r>
  <r>
    <x v="5"/>
    <x v="5"/>
    <x v="1"/>
    <n v="1.036734375"/>
  </r>
  <r>
    <x v="5"/>
    <x v="6"/>
    <x v="1"/>
    <n v="0.55563750000000001"/>
  </r>
  <r>
    <x v="5"/>
    <x v="7"/>
    <x v="1"/>
    <n v="0.35559421875000008"/>
  </r>
  <r>
    <x v="5"/>
    <x v="8"/>
    <x v="1"/>
    <n v="1.3334783203124998"/>
  </r>
  <r>
    <x v="5"/>
    <x v="9"/>
    <x v="1"/>
    <n v="0"/>
  </r>
  <r>
    <x v="5"/>
    <x v="10"/>
    <x v="1"/>
    <n v="0.2666956640625"/>
  </r>
  <r>
    <x v="5"/>
    <x v="11"/>
    <x v="1"/>
    <n v="0.67192382812499996"/>
  </r>
  <r>
    <x v="5"/>
    <x v="12"/>
    <x v="1"/>
    <n v="0.7121953124999999"/>
  </r>
  <r>
    <x v="5"/>
    <x v="13"/>
    <x v="1"/>
    <n v="1.1375121093749998"/>
  </r>
  <r>
    <x v="5"/>
    <x v="14"/>
    <x v="1"/>
    <n v="0.46878750000000008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115550781249999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79396875"/>
  </r>
  <r>
    <x v="5"/>
    <x v="1"/>
    <x v="2"/>
    <n v="0.61163437499999995"/>
  </r>
  <r>
    <x v="5"/>
    <x v="2"/>
    <x v="2"/>
    <n v="1.0893164062499998"/>
  </r>
  <r>
    <x v="5"/>
    <x v="3"/>
    <x v="2"/>
    <n v="1.1914218749999999"/>
  </r>
  <r>
    <x v="5"/>
    <x v="4"/>
    <x v="2"/>
    <n v="0.64449999999999996"/>
  </r>
  <r>
    <x v="5"/>
    <x v="5"/>
    <x v="2"/>
    <n v="1.036734375"/>
  </r>
  <r>
    <x v="5"/>
    <x v="6"/>
    <x v="2"/>
    <n v="0.55155937499999996"/>
  </r>
  <r>
    <x v="5"/>
    <x v="7"/>
    <x v="2"/>
    <n v="0.35559421875000008"/>
  </r>
  <r>
    <x v="5"/>
    <x v="8"/>
    <x v="2"/>
    <n v="1.3334783203124998"/>
  </r>
  <r>
    <x v="5"/>
    <x v="9"/>
    <x v="2"/>
    <n v="0"/>
  </r>
  <r>
    <x v="5"/>
    <x v="10"/>
    <x v="2"/>
    <n v="0.2666956640625"/>
  </r>
  <r>
    <x v="5"/>
    <x v="11"/>
    <x v="2"/>
    <n v="0.67192382812499996"/>
  </r>
  <r>
    <x v="5"/>
    <x v="12"/>
    <x v="2"/>
    <n v="0.7121953124999999"/>
  </r>
  <r>
    <x v="5"/>
    <x v="13"/>
    <x v="2"/>
    <n v="1.1375121093749998"/>
  </r>
  <r>
    <x v="5"/>
    <x v="14"/>
    <x v="2"/>
    <n v="0.43183125000000011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5115550781249999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.79396875"/>
  </r>
  <r>
    <x v="5"/>
    <x v="1"/>
    <x v="3"/>
    <n v="0.61036875000000024"/>
  </r>
  <r>
    <x v="5"/>
    <x v="2"/>
    <x v="3"/>
    <n v="1.0893164062499998"/>
  </r>
  <r>
    <x v="5"/>
    <x v="3"/>
    <x v="3"/>
    <n v="1.1914218749999999"/>
  </r>
  <r>
    <x v="5"/>
    <x v="4"/>
    <x v="3"/>
    <n v="0.63804375000000013"/>
  </r>
  <r>
    <x v="5"/>
    <x v="5"/>
    <x v="3"/>
    <n v="1.036734375"/>
  </r>
  <r>
    <x v="5"/>
    <x v="6"/>
    <x v="3"/>
    <n v="0.53956607142857149"/>
  </r>
  <r>
    <x v="5"/>
    <x v="7"/>
    <x v="3"/>
    <n v="0.35559421875000008"/>
  </r>
  <r>
    <x v="5"/>
    <x v="8"/>
    <x v="3"/>
    <n v="1.3334783203124998"/>
  </r>
  <r>
    <x v="5"/>
    <x v="9"/>
    <x v="3"/>
    <n v="0"/>
  </r>
  <r>
    <x v="5"/>
    <x v="10"/>
    <x v="3"/>
    <n v="0.2666956640625"/>
  </r>
  <r>
    <x v="5"/>
    <x v="11"/>
    <x v="3"/>
    <n v="0.67192382812499996"/>
  </r>
  <r>
    <x v="5"/>
    <x v="12"/>
    <x v="3"/>
    <n v="0.7121953124999999"/>
  </r>
  <r>
    <x v="5"/>
    <x v="13"/>
    <x v="3"/>
    <n v="1.2219750000000003"/>
  </r>
  <r>
    <x v="5"/>
    <x v="14"/>
    <x v="3"/>
    <n v="0.45866250000000003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5115550781249999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.79396875"/>
  </r>
  <r>
    <x v="5"/>
    <x v="1"/>
    <x v="4"/>
    <n v="0.61903828124999993"/>
  </r>
  <r>
    <x v="5"/>
    <x v="2"/>
    <x v="4"/>
    <n v="1.1684437499999998"/>
  </r>
  <r>
    <x v="5"/>
    <x v="3"/>
    <x v="4"/>
    <n v="1.1914218749999999"/>
  </r>
  <r>
    <x v="5"/>
    <x v="4"/>
    <x v="4"/>
    <n v="0.6375375000000002"/>
  </r>
  <r>
    <x v="5"/>
    <x v="5"/>
    <x v="4"/>
    <n v="1.0589765625000003"/>
  </r>
  <r>
    <x v="5"/>
    <x v="6"/>
    <x v="4"/>
    <n v="0.53859374999999998"/>
  </r>
  <r>
    <x v="5"/>
    <x v="7"/>
    <x v="4"/>
    <n v="0.35559421875000008"/>
  </r>
  <r>
    <x v="5"/>
    <x v="8"/>
    <x v="4"/>
    <n v="1.3334783203124998"/>
  </r>
  <r>
    <x v="5"/>
    <x v="9"/>
    <x v="4"/>
    <n v="0.2666956640625"/>
  </r>
  <r>
    <x v="5"/>
    <x v="10"/>
    <x v="4"/>
    <n v="0.27655714285714283"/>
  </r>
  <r>
    <x v="5"/>
    <x v="11"/>
    <x v="4"/>
    <n v="0.67192382812499996"/>
  </r>
  <r>
    <x v="5"/>
    <x v="12"/>
    <x v="4"/>
    <n v="0.71442187499999998"/>
  </r>
  <r>
    <x v="5"/>
    <x v="13"/>
    <x v="4"/>
    <n v="1.3144992187500002"/>
  </r>
  <r>
    <x v="5"/>
    <x v="14"/>
    <x v="4"/>
    <n v="0.48473437500000005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5771367187499974"/>
  </r>
  <r>
    <x v="5"/>
    <x v="19"/>
    <x v="4"/>
    <n v="0.5115550781249999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.79396875"/>
  </r>
  <r>
    <x v="5"/>
    <x v="1"/>
    <x v="5"/>
    <n v="0.61036875000000024"/>
  </r>
  <r>
    <x v="5"/>
    <x v="2"/>
    <x v="5"/>
    <n v="1.1684437499999998"/>
  </r>
  <r>
    <x v="5"/>
    <x v="3"/>
    <x v="5"/>
    <n v="1.1914218749999999"/>
  </r>
  <r>
    <x v="5"/>
    <x v="4"/>
    <x v="5"/>
    <n v="0.62353124999999998"/>
  </r>
  <r>
    <x v="5"/>
    <x v="5"/>
    <x v="5"/>
    <n v="1.036734375"/>
  </r>
  <r>
    <x v="5"/>
    <x v="6"/>
    <x v="5"/>
    <n v="0.52087500000000009"/>
  </r>
  <r>
    <x v="5"/>
    <x v="7"/>
    <x v="5"/>
    <n v="0.35559421875000008"/>
  </r>
  <r>
    <x v="5"/>
    <x v="8"/>
    <x v="5"/>
    <n v="1.3334783203124998"/>
  </r>
  <r>
    <x v="5"/>
    <x v="9"/>
    <x v="5"/>
    <n v="0.2666956640625"/>
  </r>
  <r>
    <x v="5"/>
    <x v="10"/>
    <x v="5"/>
    <n v="0.27658125"/>
  </r>
  <r>
    <x v="5"/>
    <x v="11"/>
    <x v="5"/>
    <n v="0.67192382812499996"/>
  </r>
  <r>
    <x v="5"/>
    <x v="12"/>
    <x v="5"/>
    <n v="0.71442187499999998"/>
  </r>
  <r>
    <x v="5"/>
    <x v="13"/>
    <x v="5"/>
    <n v="1.3144992187500002"/>
  </r>
  <r>
    <x v="5"/>
    <x v="14"/>
    <x v="5"/>
    <n v="0.46878750000000008"/>
  </r>
  <r>
    <x v="5"/>
    <x v="15"/>
    <x v="5"/>
    <n v="0.31114494140624999"/>
  </r>
  <r>
    <x v="5"/>
    <x v="16"/>
    <x v="5"/>
    <n v="1.1963671874999997"/>
  </r>
  <r>
    <x v="5"/>
    <x v="17"/>
    <x v="5"/>
    <n v="0.8582343750000001"/>
  </r>
  <r>
    <x v="5"/>
    <x v="18"/>
    <x v="5"/>
    <n v="0.65771367187499974"/>
  </r>
  <r>
    <x v="5"/>
    <x v="19"/>
    <x v="5"/>
    <n v="0.46148906249999994"/>
  </r>
  <r>
    <x v="5"/>
    <x v="20"/>
    <x v="5"/>
    <n v="0.88780078124999973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"/>
  </r>
  <r>
    <x v="5"/>
    <x v="0"/>
    <x v="6"/>
    <n v="0.79396875"/>
  </r>
  <r>
    <x v="5"/>
    <x v="1"/>
    <x v="6"/>
    <n v="0.61163437499999995"/>
  </r>
  <r>
    <x v="5"/>
    <x v="2"/>
    <x v="6"/>
    <n v="1.1684437499999998"/>
  </r>
  <r>
    <x v="5"/>
    <x v="3"/>
    <x v="6"/>
    <n v="1.1914218749999999"/>
  </r>
  <r>
    <x v="5"/>
    <x v="4"/>
    <x v="6"/>
    <n v="0.62353124999999998"/>
  </r>
  <r>
    <x v="5"/>
    <x v="5"/>
    <x v="6"/>
    <n v="1.0782890624999999"/>
  </r>
  <r>
    <x v="5"/>
    <x v="6"/>
    <x v="6"/>
    <n v="0.52087500000000009"/>
  </r>
  <r>
    <x v="5"/>
    <x v="7"/>
    <x v="6"/>
    <n v="0.35559421875000008"/>
  </r>
  <r>
    <x v="5"/>
    <x v="8"/>
    <x v="6"/>
    <n v="1.3334783203124998"/>
  </r>
  <r>
    <x v="5"/>
    <x v="9"/>
    <x v="6"/>
    <n v="0.2666956640625"/>
  </r>
  <r>
    <x v="5"/>
    <x v="10"/>
    <x v="6"/>
    <n v="0.28788749999999996"/>
  </r>
  <r>
    <x v="5"/>
    <x v="11"/>
    <x v="6"/>
    <n v="0.67192382812499996"/>
  </r>
  <r>
    <x v="5"/>
    <x v="12"/>
    <x v="6"/>
    <n v="0.71442187499999998"/>
  </r>
  <r>
    <x v="5"/>
    <x v="13"/>
    <x v="6"/>
    <n v="1.3144992187500002"/>
  </r>
  <r>
    <x v="5"/>
    <x v="14"/>
    <x v="6"/>
    <n v="0.50489062500000004"/>
  </r>
  <r>
    <x v="5"/>
    <x v="15"/>
    <x v="6"/>
    <n v="0.31114494140624999"/>
  </r>
  <r>
    <x v="5"/>
    <x v="16"/>
    <x v="6"/>
    <n v="1.1963671874999997"/>
  </r>
  <r>
    <x v="5"/>
    <x v="17"/>
    <x v="6"/>
    <n v="0.8582343750000001"/>
  </r>
  <r>
    <x v="5"/>
    <x v="18"/>
    <x v="6"/>
    <n v="0.65771367187499974"/>
  </r>
  <r>
    <x v="5"/>
    <x v="19"/>
    <x v="6"/>
    <n v="0.46148906249999994"/>
  </r>
  <r>
    <x v="5"/>
    <x v="20"/>
    <x v="6"/>
    <n v="0.88780078124999973"/>
  </r>
  <r>
    <x v="5"/>
    <x v="21"/>
    <x v="6"/>
    <n v="1.2251953124999999"/>
  </r>
  <r>
    <x v="5"/>
    <x v="22"/>
    <x v="6"/>
    <n v="0.90916875000000008"/>
  </r>
  <r>
    <x v="5"/>
    <x v="23"/>
    <x v="6"/>
    <n v="0.7417429687499999"/>
  </r>
  <r>
    <x v="5"/>
    <x v="24"/>
    <x v="6"/>
    <n v="0"/>
  </r>
  <r>
    <x v="5"/>
    <x v="0"/>
    <x v="7"/>
    <n v="0.79396875"/>
  </r>
  <r>
    <x v="5"/>
    <x v="1"/>
    <x v="7"/>
    <n v="0.62388281249999999"/>
  </r>
  <r>
    <x v="5"/>
    <x v="2"/>
    <x v="7"/>
    <n v="1.1684437499999998"/>
  </r>
  <r>
    <x v="5"/>
    <x v="3"/>
    <x v="7"/>
    <n v="1.1914218749999999"/>
  </r>
  <r>
    <x v="5"/>
    <x v="4"/>
    <x v="7"/>
    <n v="0.62353124999999998"/>
  </r>
  <r>
    <x v="5"/>
    <x v="5"/>
    <x v="7"/>
    <n v="1.1087109374999997"/>
  </r>
  <r>
    <x v="5"/>
    <x v="6"/>
    <x v="7"/>
    <n v="0.53859374999999998"/>
  </r>
  <r>
    <x v="5"/>
    <x v="7"/>
    <x v="7"/>
    <n v="0.35559421875000008"/>
  </r>
  <r>
    <x v="5"/>
    <x v="8"/>
    <x v="7"/>
    <n v="1.3334783203124998"/>
  </r>
  <r>
    <x v="5"/>
    <x v="9"/>
    <x v="7"/>
    <n v="0.2666956640625"/>
  </r>
  <r>
    <x v="5"/>
    <x v="10"/>
    <x v="7"/>
    <n v="0.32694375000000003"/>
  </r>
  <r>
    <x v="5"/>
    <x v="11"/>
    <x v="7"/>
    <n v="0.68730468749999984"/>
  </r>
  <r>
    <x v="5"/>
    <x v="12"/>
    <x v="7"/>
    <n v="0.71442187499999998"/>
  </r>
  <r>
    <x v="5"/>
    <x v="13"/>
    <x v="7"/>
    <n v="1.3144992187500002"/>
  </r>
  <r>
    <x v="5"/>
    <x v="14"/>
    <x v="7"/>
    <n v="0.50489062500000004"/>
  </r>
  <r>
    <x v="5"/>
    <x v="15"/>
    <x v="7"/>
    <n v="0.31114494140624999"/>
  </r>
  <r>
    <x v="5"/>
    <x v="16"/>
    <x v="7"/>
    <n v="1.1963671874999997"/>
  </r>
  <r>
    <x v="5"/>
    <x v="17"/>
    <x v="7"/>
    <n v="0.8582343750000001"/>
  </r>
  <r>
    <x v="5"/>
    <x v="18"/>
    <x v="7"/>
    <n v="0.65771367187499974"/>
  </r>
  <r>
    <x v="5"/>
    <x v="19"/>
    <x v="7"/>
    <n v="0.46878750000000008"/>
  </r>
  <r>
    <x v="5"/>
    <x v="20"/>
    <x v="7"/>
    <n v="0.88780078124999973"/>
  </r>
  <r>
    <x v="5"/>
    <x v="21"/>
    <x v="7"/>
    <n v="1.2251953124999999"/>
  </r>
  <r>
    <x v="5"/>
    <x v="22"/>
    <x v="7"/>
    <n v="0.90916875000000008"/>
  </r>
  <r>
    <x v="5"/>
    <x v="23"/>
    <x v="7"/>
    <n v="0.7417429687499999"/>
  </r>
  <r>
    <x v="5"/>
    <x v="24"/>
    <x v="7"/>
    <n v="0"/>
  </r>
  <r>
    <x v="5"/>
    <x v="0"/>
    <x v="8"/>
    <n v="0.79396875"/>
  </r>
  <r>
    <x v="5"/>
    <x v="1"/>
    <x v="8"/>
    <n v="0.62388281249999999"/>
  </r>
  <r>
    <x v="5"/>
    <x v="2"/>
    <x v="8"/>
    <n v="1.1684437499999998"/>
  </r>
  <r>
    <x v="5"/>
    <x v="3"/>
    <x v="8"/>
    <n v="1.1914218749999999"/>
  </r>
  <r>
    <x v="5"/>
    <x v="4"/>
    <x v="8"/>
    <n v="0.63037500000000024"/>
  </r>
  <r>
    <x v="5"/>
    <x v="5"/>
    <x v="8"/>
    <n v="1.1564999999999999"/>
  </r>
  <r>
    <x v="5"/>
    <x v="6"/>
    <x v="8"/>
    <n v="0.53956607142857149"/>
  </r>
  <r>
    <x v="5"/>
    <x v="7"/>
    <x v="8"/>
    <n v="0.36461250000000001"/>
  </r>
  <r>
    <x v="5"/>
    <x v="8"/>
    <x v="8"/>
    <n v="1.3334783203124998"/>
  </r>
  <r>
    <x v="5"/>
    <x v="9"/>
    <x v="8"/>
    <n v="0.2666956640625"/>
  </r>
  <r>
    <x v="5"/>
    <x v="10"/>
    <x v="8"/>
    <n v="0.32694375000000003"/>
  </r>
  <r>
    <x v="5"/>
    <x v="11"/>
    <x v="8"/>
    <n v="0.68730468749999984"/>
  </r>
  <r>
    <x v="5"/>
    <x v="12"/>
    <x v="8"/>
    <n v="0.71442187499999998"/>
  </r>
  <r>
    <x v="5"/>
    <x v="13"/>
    <x v="8"/>
    <n v="1.3144992187500002"/>
  </r>
  <r>
    <x v="5"/>
    <x v="14"/>
    <x v="8"/>
    <n v="0.54585351562499995"/>
  </r>
  <r>
    <x v="5"/>
    <x v="15"/>
    <x v="8"/>
    <n v="0.31114494140624999"/>
  </r>
  <r>
    <x v="5"/>
    <x v="16"/>
    <x v="8"/>
    <n v="1.1963671874999997"/>
  </r>
  <r>
    <x v="5"/>
    <x v="17"/>
    <x v="8"/>
    <n v="0.8582343750000001"/>
  </r>
  <r>
    <x v="5"/>
    <x v="18"/>
    <x v="8"/>
    <n v="0.65771367187499974"/>
  </r>
  <r>
    <x v="5"/>
    <x v="19"/>
    <x v="8"/>
    <n v="0.48473437500000005"/>
  </r>
  <r>
    <x v="5"/>
    <x v="20"/>
    <x v="8"/>
    <n v="0.88780078124999973"/>
  </r>
  <r>
    <x v="5"/>
    <x v="21"/>
    <x v="8"/>
    <n v="1.2251953124999999"/>
  </r>
  <r>
    <x v="5"/>
    <x v="22"/>
    <x v="8"/>
    <n v="0.90916875000000008"/>
  </r>
  <r>
    <x v="5"/>
    <x v="23"/>
    <x v="8"/>
    <n v="0.7417429687499999"/>
  </r>
  <r>
    <x v="5"/>
    <x v="24"/>
    <x v="8"/>
    <n v="0.13334783203125"/>
  </r>
  <r>
    <x v="5"/>
    <x v="0"/>
    <x v="9"/>
    <n v="0.80355468750000003"/>
  </r>
  <r>
    <x v="5"/>
    <x v="1"/>
    <x v="9"/>
    <n v="0.62388281249999999"/>
  </r>
  <r>
    <x v="5"/>
    <x v="2"/>
    <x v="9"/>
    <n v="1.2147421875"/>
  </r>
  <r>
    <x v="5"/>
    <x v="3"/>
    <x v="9"/>
    <n v="1.1914218749999999"/>
  </r>
  <r>
    <x v="5"/>
    <x v="4"/>
    <x v="9"/>
    <n v="0.62977499999999997"/>
  </r>
  <r>
    <x v="5"/>
    <x v="5"/>
    <x v="9"/>
    <n v="1.1564999999999999"/>
  </r>
  <r>
    <x v="5"/>
    <x v="6"/>
    <x v="9"/>
    <n v="0.55563750000000001"/>
  </r>
  <r>
    <x v="5"/>
    <x v="7"/>
    <x v="9"/>
    <n v="0.42984843749999996"/>
  </r>
  <r>
    <x v="5"/>
    <x v="8"/>
    <x v="9"/>
    <n v="1.3334783203124998"/>
  </r>
  <r>
    <x v="5"/>
    <x v="9"/>
    <x v="9"/>
    <n v="0.2666956640625"/>
  </r>
  <r>
    <x v="5"/>
    <x v="10"/>
    <x v="9"/>
    <n v="0.34687499999999999"/>
  </r>
  <r>
    <x v="5"/>
    <x v="11"/>
    <x v="9"/>
    <n v="0.68730468749999984"/>
  </r>
  <r>
    <x v="5"/>
    <x v="12"/>
    <x v="9"/>
    <n v="0.71442187499999998"/>
  </r>
  <r>
    <x v="5"/>
    <x v="13"/>
    <x v="9"/>
    <n v="1.3144992187500002"/>
  </r>
  <r>
    <x v="5"/>
    <x v="14"/>
    <x v="9"/>
    <n v="0.59071874999999996"/>
  </r>
  <r>
    <x v="5"/>
    <x v="15"/>
    <x v="9"/>
    <n v="0.31114494140624999"/>
  </r>
  <r>
    <x v="5"/>
    <x v="16"/>
    <x v="9"/>
    <n v="1.1963671874999997"/>
  </r>
  <r>
    <x v="5"/>
    <x v="17"/>
    <x v="9"/>
    <n v="0.8582343750000001"/>
  </r>
  <r>
    <x v="5"/>
    <x v="18"/>
    <x v="9"/>
    <n v="0.65771367187499974"/>
  </r>
  <r>
    <x v="5"/>
    <x v="19"/>
    <x v="9"/>
    <n v="0.48779999999999996"/>
  </r>
  <r>
    <x v="5"/>
    <x v="20"/>
    <x v="9"/>
    <n v="0.88780078124999973"/>
  </r>
  <r>
    <x v="5"/>
    <x v="21"/>
    <x v="9"/>
    <n v="1.2251953124999999"/>
  </r>
  <r>
    <x v="5"/>
    <x v="22"/>
    <x v="9"/>
    <n v="0.90916875000000008"/>
  </r>
  <r>
    <x v="5"/>
    <x v="23"/>
    <x v="9"/>
    <n v="0.7417429687499999"/>
  </r>
  <r>
    <x v="5"/>
    <x v="24"/>
    <x v="9"/>
    <n v="0.13334783203125"/>
  </r>
  <r>
    <x v="5"/>
    <x v="0"/>
    <x v="10"/>
    <n v="0.80355468750000003"/>
  </r>
  <r>
    <x v="5"/>
    <x v="1"/>
    <x v="10"/>
    <n v="0.62388281249999999"/>
  </r>
  <r>
    <x v="5"/>
    <x v="2"/>
    <x v="10"/>
    <n v="1.2565781249999997"/>
  </r>
  <r>
    <x v="5"/>
    <x v="3"/>
    <x v="10"/>
    <n v="1.1914218749999999"/>
  </r>
  <r>
    <x v="5"/>
    <x v="4"/>
    <x v="10"/>
    <n v="0.63736875000000004"/>
  </r>
  <r>
    <x v="5"/>
    <x v="5"/>
    <x v="10"/>
    <n v="1.1564999999999999"/>
  </r>
  <r>
    <x v="5"/>
    <x v="6"/>
    <x v="10"/>
    <n v="0.56511"/>
  </r>
  <r>
    <x v="5"/>
    <x v="7"/>
    <x v="10"/>
    <n v="0.43589062500000003"/>
  </r>
  <r>
    <x v="5"/>
    <x v="8"/>
    <x v="10"/>
    <n v="1.3334783203124998"/>
  </r>
  <r>
    <x v="5"/>
    <x v="9"/>
    <x v="10"/>
    <n v="0.2666956640625"/>
  </r>
  <r>
    <x v="5"/>
    <x v="10"/>
    <x v="10"/>
    <n v="0.37964062500000001"/>
  </r>
  <r>
    <x v="5"/>
    <x v="11"/>
    <x v="10"/>
    <n v="0.68730468749999984"/>
  </r>
  <r>
    <x v="5"/>
    <x v="12"/>
    <x v="10"/>
    <n v="0.71442187499999998"/>
  </r>
  <r>
    <x v="5"/>
    <x v="13"/>
    <x v="10"/>
    <n v="1.3144992187500002"/>
  </r>
  <r>
    <x v="5"/>
    <x v="14"/>
    <x v="10"/>
    <n v="0.59985937499999997"/>
  </r>
  <r>
    <x v="5"/>
    <x v="15"/>
    <x v="10"/>
    <n v="0.31114494140624999"/>
  </r>
  <r>
    <x v="5"/>
    <x v="16"/>
    <x v="10"/>
    <n v="1.1963671874999997"/>
  </r>
  <r>
    <x v="5"/>
    <x v="17"/>
    <x v="10"/>
    <n v="0.8582343750000001"/>
  </r>
  <r>
    <x v="5"/>
    <x v="18"/>
    <x v="10"/>
    <n v="0.65771367187499974"/>
  </r>
  <r>
    <x v="5"/>
    <x v="19"/>
    <x v="10"/>
    <n v="0.5115550781249999"/>
  </r>
  <r>
    <x v="5"/>
    <x v="20"/>
    <x v="10"/>
    <n v="0.88780078124999973"/>
  </r>
  <r>
    <x v="5"/>
    <x v="21"/>
    <x v="10"/>
    <n v="1.2251953124999999"/>
  </r>
  <r>
    <x v="5"/>
    <x v="22"/>
    <x v="10"/>
    <n v="0.90916875000000008"/>
  </r>
  <r>
    <x v="5"/>
    <x v="23"/>
    <x v="10"/>
    <n v="0.7417429687499999"/>
  </r>
  <r>
    <x v="5"/>
    <x v="24"/>
    <x v="10"/>
    <n v="0.13334783203125"/>
  </r>
  <r>
    <x v="5"/>
    <x v="0"/>
    <x v="11"/>
    <n v="0.80355468750000003"/>
  </r>
  <r>
    <x v="5"/>
    <x v="1"/>
    <x v="11"/>
    <n v="0.63053437499999998"/>
  </r>
  <r>
    <x v="5"/>
    <x v="2"/>
    <x v="11"/>
    <n v="1.2565781249999997"/>
  </r>
  <r>
    <x v="5"/>
    <x v="3"/>
    <x v="11"/>
    <n v="1.1914218749999999"/>
  </r>
  <r>
    <x v="5"/>
    <x v="4"/>
    <x v="11"/>
    <n v="0.65266071428571426"/>
  </r>
  <r>
    <x v="5"/>
    <x v="5"/>
    <x v="11"/>
    <n v="1.1855156249999999"/>
  </r>
  <r>
    <x v="5"/>
    <x v="6"/>
    <x v="11"/>
    <n v="0.60618749999999999"/>
  </r>
  <r>
    <x v="5"/>
    <x v="7"/>
    <x v="11"/>
    <n v="0.4815281250000002"/>
  </r>
  <r>
    <x v="5"/>
    <x v="8"/>
    <x v="11"/>
    <n v="1.3334783203124998"/>
  </r>
  <r>
    <x v="5"/>
    <x v="9"/>
    <x v="11"/>
    <n v="0.2666956640625"/>
  </r>
  <r>
    <x v="5"/>
    <x v="10"/>
    <x v="11"/>
    <n v="0.42481250000000004"/>
  </r>
  <r>
    <x v="5"/>
    <x v="11"/>
    <x v="11"/>
    <n v="0.68730468749999984"/>
  </r>
  <r>
    <x v="5"/>
    <x v="12"/>
    <x v="11"/>
    <n v="0.71442187499999998"/>
  </r>
  <r>
    <x v="5"/>
    <x v="13"/>
    <x v="11"/>
    <n v="1.3144992187500002"/>
  </r>
  <r>
    <x v="5"/>
    <x v="14"/>
    <x v="11"/>
    <n v="0.60934042968749991"/>
  </r>
  <r>
    <x v="5"/>
    <x v="15"/>
    <x v="11"/>
    <n v="0.35342343749999999"/>
  </r>
  <r>
    <x v="5"/>
    <x v="16"/>
    <x v="11"/>
    <n v="1.1963671874999997"/>
  </r>
  <r>
    <x v="5"/>
    <x v="17"/>
    <x v="11"/>
    <n v="0.8582343750000001"/>
  </r>
  <r>
    <x v="5"/>
    <x v="18"/>
    <x v="11"/>
    <n v="0.65771367187499974"/>
  </r>
  <r>
    <x v="5"/>
    <x v="19"/>
    <x v="11"/>
    <n v="0.53987343749999994"/>
  </r>
  <r>
    <x v="5"/>
    <x v="20"/>
    <x v="11"/>
    <n v="0.99459375000000017"/>
  </r>
  <r>
    <x v="5"/>
    <x v="21"/>
    <x v="11"/>
    <n v="1.2251953124999999"/>
  </r>
  <r>
    <x v="5"/>
    <x v="22"/>
    <x v="11"/>
    <n v="0.90916875000000008"/>
  </r>
  <r>
    <x v="5"/>
    <x v="23"/>
    <x v="11"/>
    <n v="0.7417429687499999"/>
  </r>
  <r>
    <x v="5"/>
    <x v="24"/>
    <x v="11"/>
    <n v="0.13334783203125"/>
  </r>
  <r>
    <x v="5"/>
    <x v="0"/>
    <x v="12"/>
    <n v="0.80355468750000003"/>
  </r>
  <r>
    <x v="5"/>
    <x v="1"/>
    <x v="12"/>
    <n v="0.63917226562500018"/>
  </r>
  <r>
    <x v="5"/>
    <x v="2"/>
    <x v="12"/>
    <n v="1.2565781249999997"/>
  </r>
  <r>
    <x v="5"/>
    <x v="3"/>
    <x v="12"/>
    <n v="1.1914218749999999"/>
  </r>
  <r>
    <x v="5"/>
    <x v="4"/>
    <x v="12"/>
    <n v="0.66664687500000008"/>
  </r>
  <r>
    <x v="5"/>
    <x v="5"/>
    <x v="12"/>
    <n v="1.2588515625000001"/>
  </r>
  <r>
    <x v="5"/>
    <x v="6"/>
    <x v="12"/>
    <n v="0.60618749999999999"/>
  </r>
  <r>
    <x v="5"/>
    <x v="7"/>
    <x v="12"/>
    <n v="0.50048437499999998"/>
  </r>
  <r>
    <x v="5"/>
    <x v="8"/>
    <x v="12"/>
    <n v="1.3334783203124998"/>
  </r>
  <r>
    <x v="5"/>
    <x v="9"/>
    <x v="12"/>
    <n v="0.2666956640625"/>
  </r>
  <r>
    <x v="5"/>
    <x v="10"/>
    <x v="12"/>
    <n v="0.46776562500000002"/>
  </r>
  <r>
    <x v="5"/>
    <x v="11"/>
    <x v="12"/>
    <n v="0.68730468749999984"/>
  </r>
  <r>
    <x v="5"/>
    <x v="12"/>
    <x v="12"/>
    <n v="0.71442187499999998"/>
  </r>
  <r>
    <x v="5"/>
    <x v="13"/>
    <x v="12"/>
    <n v="1.3144992187500002"/>
  </r>
  <r>
    <x v="5"/>
    <x v="14"/>
    <x v="12"/>
    <n v="0.64584374999999994"/>
  </r>
  <r>
    <x v="5"/>
    <x v="15"/>
    <x v="12"/>
    <n v="0.37639218750000003"/>
  </r>
  <r>
    <x v="5"/>
    <x v="16"/>
    <x v="12"/>
    <n v="1.1968124999999998"/>
  </r>
  <r>
    <x v="5"/>
    <x v="17"/>
    <x v="12"/>
    <n v="0.8582343750000001"/>
  </r>
  <r>
    <x v="5"/>
    <x v="18"/>
    <x v="12"/>
    <n v="0.65771367187499974"/>
  </r>
  <r>
    <x v="5"/>
    <x v="19"/>
    <x v="12"/>
    <n v="0.53987343749999994"/>
  </r>
  <r>
    <x v="5"/>
    <x v="20"/>
    <x v="12"/>
    <n v="1.0107070312499997"/>
  </r>
  <r>
    <x v="5"/>
    <x v="21"/>
    <x v="12"/>
    <n v="1.2251953124999999"/>
  </r>
  <r>
    <x v="5"/>
    <x v="22"/>
    <x v="12"/>
    <n v="0.90916875000000008"/>
  </r>
  <r>
    <x v="5"/>
    <x v="23"/>
    <x v="12"/>
    <n v="0.7417429687499999"/>
  </r>
  <r>
    <x v="5"/>
    <x v="24"/>
    <x v="12"/>
    <n v="0.13334783203125"/>
  </r>
  <r>
    <x v="5"/>
    <x v="0"/>
    <x v="13"/>
    <n v="0.87257812499999998"/>
  </r>
  <r>
    <x v="5"/>
    <x v="1"/>
    <x v="13"/>
    <n v="0.76521796874999992"/>
  </r>
  <r>
    <x v="5"/>
    <x v="2"/>
    <x v="13"/>
    <n v="1.2990937499999999"/>
  </r>
  <r>
    <x v="5"/>
    <x v="3"/>
    <x v="13"/>
    <n v="1.1914218749999999"/>
  </r>
  <r>
    <x v="5"/>
    <x v="4"/>
    <x v="13"/>
    <n v="0.68428124999999995"/>
  </r>
  <r>
    <x v="5"/>
    <x v="5"/>
    <x v="13"/>
    <n v="1.2925898437499999"/>
  </r>
  <r>
    <x v="5"/>
    <x v="6"/>
    <x v="13"/>
    <n v="0.63439453125"/>
  </r>
  <r>
    <x v="5"/>
    <x v="7"/>
    <x v="13"/>
    <n v="0.53987343749999994"/>
  </r>
  <r>
    <x v="5"/>
    <x v="8"/>
    <x v="13"/>
    <n v="1.3334783203124998"/>
  </r>
  <r>
    <x v="5"/>
    <x v="9"/>
    <x v="13"/>
    <n v="0.27508593749999999"/>
  </r>
  <r>
    <x v="5"/>
    <x v="10"/>
    <x v="13"/>
    <n v="0.49041562499999997"/>
  </r>
  <r>
    <x v="5"/>
    <x v="11"/>
    <x v="13"/>
    <n v="0.69358593749999997"/>
  </r>
  <r>
    <x v="5"/>
    <x v="12"/>
    <x v="13"/>
    <n v="0.71442187499999998"/>
  </r>
  <r>
    <x v="5"/>
    <x v="13"/>
    <x v="13"/>
    <n v="1.3144992187500002"/>
  </r>
  <r>
    <x v="5"/>
    <x v="14"/>
    <x v="13"/>
    <n v="0.66567187499999991"/>
  </r>
  <r>
    <x v="5"/>
    <x v="15"/>
    <x v="13"/>
    <n v="0.42754687499999994"/>
  </r>
  <r>
    <x v="5"/>
    <x v="16"/>
    <x v="13"/>
    <n v="1.1968124999999998"/>
  </r>
  <r>
    <x v="5"/>
    <x v="17"/>
    <x v="13"/>
    <n v="0.8582343750000001"/>
  </r>
  <r>
    <x v="5"/>
    <x v="18"/>
    <x v="13"/>
    <n v="0.65771367187499974"/>
  </r>
  <r>
    <x v="5"/>
    <x v="19"/>
    <x v="13"/>
    <n v="0.59910468750000012"/>
  </r>
  <r>
    <x v="5"/>
    <x v="20"/>
    <x v="13"/>
    <n v="1.0107070312499997"/>
  </r>
  <r>
    <x v="5"/>
    <x v="21"/>
    <x v="13"/>
    <n v="1.2251953124999999"/>
  </r>
  <r>
    <x v="5"/>
    <x v="22"/>
    <x v="13"/>
    <n v="0.90916875000000008"/>
  </r>
  <r>
    <x v="5"/>
    <x v="23"/>
    <x v="13"/>
    <n v="0.7417429687499999"/>
  </r>
  <r>
    <x v="5"/>
    <x v="24"/>
    <x v="13"/>
    <n v="0.13334783203125"/>
  </r>
  <r>
    <x v="5"/>
    <x v="0"/>
    <x v="14"/>
    <n v="0.95943750000000028"/>
  </r>
  <r>
    <x v="5"/>
    <x v="1"/>
    <x v="14"/>
    <n v="0.81101249999999991"/>
  </r>
  <r>
    <x v="5"/>
    <x v="2"/>
    <x v="14"/>
    <n v="1.34709375"/>
  </r>
  <r>
    <x v="5"/>
    <x v="3"/>
    <x v="14"/>
    <n v="1.1914218749999999"/>
  </r>
  <r>
    <x v="5"/>
    <x v="4"/>
    <x v="14"/>
    <n v="0.70650000000000013"/>
  </r>
  <r>
    <x v="5"/>
    <x v="5"/>
    <x v="14"/>
    <n v="1.2925898437499999"/>
  </r>
  <r>
    <x v="5"/>
    <x v="6"/>
    <x v="14"/>
    <n v="0.63846562500000004"/>
  </r>
  <r>
    <x v="5"/>
    <x v="7"/>
    <x v="14"/>
    <n v="0.57630000000000015"/>
  </r>
  <r>
    <x v="5"/>
    <x v="8"/>
    <x v="14"/>
    <n v="1.3334783203124998"/>
  </r>
  <r>
    <x v="5"/>
    <x v="9"/>
    <x v="14"/>
    <n v="0.31194140625"/>
  </r>
  <r>
    <x v="5"/>
    <x v="10"/>
    <x v="14"/>
    <n v="0.58460390625000003"/>
  </r>
  <r>
    <x v="5"/>
    <x v="11"/>
    <x v="14"/>
    <n v="0.69358593749999997"/>
  </r>
  <r>
    <x v="5"/>
    <x v="12"/>
    <x v="14"/>
    <n v="0.71442187499999998"/>
  </r>
  <r>
    <x v="5"/>
    <x v="13"/>
    <x v="14"/>
    <n v="1.3144992187500002"/>
  </r>
  <r>
    <x v="5"/>
    <x v="14"/>
    <x v="14"/>
    <n v="0.66567187499999991"/>
  </r>
  <r>
    <x v="5"/>
    <x v="15"/>
    <x v="14"/>
    <n v="0.48861562500000005"/>
  </r>
  <r>
    <x v="5"/>
    <x v="16"/>
    <x v="14"/>
    <n v="1.1968124999999998"/>
  </r>
  <r>
    <x v="5"/>
    <x v="17"/>
    <x v="14"/>
    <n v="0.8582343750000001"/>
  </r>
  <r>
    <x v="5"/>
    <x v="18"/>
    <x v="14"/>
    <n v="0.66178124999999999"/>
  </r>
  <r>
    <x v="5"/>
    <x v="19"/>
    <x v="14"/>
    <n v="0.59910468750000012"/>
  </r>
  <r>
    <x v="5"/>
    <x v="20"/>
    <x v="14"/>
    <n v="1.0107070312499997"/>
  </r>
  <r>
    <x v="5"/>
    <x v="21"/>
    <x v="14"/>
    <n v="1.2251953124999999"/>
  </r>
  <r>
    <x v="5"/>
    <x v="22"/>
    <x v="14"/>
    <n v="0.90916875000000008"/>
  </r>
  <r>
    <x v="5"/>
    <x v="23"/>
    <x v="14"/>
    <n v="0.7417429687499999"/>
  </r>
  <r>
    <x v="5"/>
    <x v="24"/>
    <x v="14"/>
    <n v="0.13334783203125"/>
  </r>
  <r>
    <x v="5"/>
    <x v="0"/>
    <x v="15"/>
    <n v="0.96796874999999982"/>
  </r>
  <r>
    <x v="5"/>
    <x v="1"/>
    <x v="15"/>
    <n v="0.90112499999999995"/>
  </r>
  <r>
    <x v="5"/>
    <x v="2"/>
    <x v="15"/>
    <n v="1.34709375"/>
  </r>
  <r>
    <x v="5"/>
    <x v="3"/>
    <x v="15"/>
    <n v="1.1914218749999999"/>
  </r>
  <r>
    <x v="5"/>
    <x v="4"/>
    <x v="15"/>
    <n v="0.71060625000000011"/>
  </r>
  <r>
    <x v="5"/>
    <x v="5"/>
    <x v="15"/>
    <n v="1.2925898437499999"/>
  </r>
  <r>
    <x v="5"/>
    <x v="6"/>
    <x v="15"/>
    <n v="0.65219531250000018"/>
  </r>
  <r>
    <x v="5"/>
    <x v="7"/>
    <x v="15"/>
    <n v="0.59910468750000012"/>
  </r>
  <r>
    <x v="5"/>
    <x v="8"/>
    <x v="15"/>
    <n v="1.3334783203124998"/>
  </r>
  <r>
    <x v="5"/>
    <x v="9"/>
    <x v="15"/>
    <n v="0.34009687500000002"/>
  </r>
  <r>
    <x v="5"/>
    <x v="10"/>
    <x v="15"/>
    <n v="0.62845781249999999"/>
  </r>
  <r>
    <x v="5"/>
    <x v="11"/>
    <x v="15"/>
    <n v="0.69358593749999997"/>
  </r>
  <r>
    <x v="5"/>
    <x v="12"/>
    <x v="15"/>
    <n v="0.71442187499999998"/>
  </r>
  <r>
    <x v="5"/>
    <x v="13"/>
    <x v="15"/>
    <n v="1.3144992187500002"/>
  </r>
  <r>
    <x v="5"/>
    <x v="14"/>
    <x v="15"/>
    <n v="0.67499999999999993"/>
  </r>
  <r>
    <x v="5"/>
    <x v="15"/>
    <x v="15"/>
    <n v="0.52229179687500005"/>
  </r>
  <r>
    <x v="5"/>
    <x v="16"/>
    <x v="15"/>
    <n v="1.2043593749999999"/>
  </r>
  <r>
    <x v="5"/>
    <x v="17"/>
    <x v="15"/>
    <n v="0.8582343750000001"/>
  </r>
  <r>
    <x v="5"/>
    <x v="18"/>
    <x v="15"/>
    <n v="0.67017890624999976"/>
  </r>
  <r>
    <x v="5"/>
    <x v="19"/>
    <x v="15"/>
    <n v="0.60749999999999993"/>
  </r>
  <r>
    <x v="5"/>
    <x v="20"/>
    <x v="15"/>
    <n v="1.0107070312499997"/>
  </r>
  <r>
    <x v="5"/>
    <x v="21"/>
    <x v="15"/>
    <n v="1.2251953124999999"/>
  </r>
  <r>
    <x v="5"/>
    <x v="22"/>
    <x v="15"/>
    <n v="0.90916875000000008"/>
  </r>
  <r>
    <x v="5"/>
    <x v="23"/>
    <x v="15"/>
    <n v="0.7417429687499999"/>
  </r>
  <r>
    <x v="5"/>
    <x v="24"/>
    <x v="15"/>
    <n v="0.13334783203125"/>
  </r>
  <r>
    <x v="5"/>
    <x v="0"/>
    <x v="16"/>
    <n v="0.97650000000000015"/>
  </r>
  <r>
    <x v="5"/>
    <x v="1"/>
    <x v="16"/>
    <n v="0.94811718749999985"/>
  </r>
  <r>
    <x v="5"/>
    <x v="2"/>
    <x v="16"/>
    <n v="1.34709375"/>
  </r>
  <r>
    <x v="5"/>
    <x v="3"/>
    <x v="16"/>
    <n v="1.1914218749999999"/>
  </r>
  <r>
    <x v="5"/>
    <x v="4"/>
    <x v="16"/>
    <n v="0.73136250000000014"/>
  </r>
  <r>
    <x v="5"/>
    <x v="5"/>
    <x v="16"/>
    <n v="1.2925898437499999"/>
  </r>
  <r>
    <x v="5"/>
    <x v="6"/>
    <x v="16"/>
    <n v="0.65508750000000004"/>
  </r>
  <r>
    <x v="5"/>
    <x v="7"/>
    <x v="16"/>
    <n v="0.62595000000000012"/>
  </r>
  <r>
    <x v="5"/>
    <x v="8"/>
    <x v="16"/>
    <n v="1.3334783203124998"/>
  </r>
  <r>
    <x v="5"/>
    <x v="9"/>
    <x v="16"/>
    <n v="0.36078749999999998"/>
  </r>
  <r>
    <x v="5"/>
    <x v="10"/>
    <x v="16"/>
    <n v="0.63078750000000006"/>
  </r>
  <r>
    <x v="5"/>
    <x v="11"/>
    <x v="16"/>
    <n v="0.69358593749999997"/>
  </r>
  <r>
    <x v="5"/>
    <x v="12"/>
    <x v="16"/>
    <n v="0.71442187499999998"/>
  </r>
  <r>
    <x v="5"/>
    <x v="13"/>
    <x v="16"/>
    <n v="1.3144992187500002"/>
  </r>
  <r>
    <x v="5"/>
    <x v="14"/>
    <x v="16"/>
    <n v="0.72548437499999974"/>
  </r>
  <r>
    <x v="5"/>
    <x v="15"/>
    <x v="16"/>
    <n v="0.52229179687500005"/>
  </r>
  <r>
    <x v="5"/>
    <x v="16"/>
    <x v="16"/>
    <n v="1.2101718750000001"/>
  </r>
  <r>
    <x v="5"/>
    <x v="17"/>
    <x v="16"/>
    <n v="0.8582343750000001"/>
  </r>
  <r>
    <x v="5"/>
    <x v="18"/>
    <x v="16"/>
    <n v="0.68069531250000015"/>
  </r>
  <r>
    <x v="5"/>
    <x v="19"/>
    <x v="16"/>
    <n v="0.62201250000000008"/>
  </r>
  <r>
    <x v="5"/>
    <x v="20"/>
    <x v="16"/>
    <n v="1.0107070312499997"/>
  </r>
  <r>
    <x v="5"/>
    <x v="21"/>
    <x v="16"/>
    <n v="1.2251953124999999"/>
  </r>
  <r>
    <x v="5"/>
    <x v="22"/>
    <x v="16"/>
    <n v="0.90916875000000008"/>
  </r>
  <r>
    <x v="5"/>
    <x v="23"/>
    <x v="16"/>
    <n v="0.7417429687499999"/>
  </r>
  <r>
    <x v="5"/>
    <x v="24"/>
    <x v="16"/>
    <n v="0.13563749999999999"/>
  </r>
  <r>
    <x v="5"/>
    <x v="0"/>
    <x v="17"/>
    <n v="1.0310625000000002"/>
  </r>
  <r>
    <x v="5"/>
    <x v="1"/>
    <x v="17"/>
    <n v="1.1853749999999998"/>
  </r>
  <r>
    <x v="5"/>
    <x v="2"/>
    <x v="17"/>
    <n v="1.34709375"/>
  </r>
  <r>
    <x v="5"/>
    <x v="3"/>
    <x v="17"/>
    <n v="1.1914218749999999"/>
  </r>
  <r>
    <x v="5"/>
    <x v="4"/>
    <x v="17"/>
    <n v="0.79874999999999996"/>
  </r>
  <r>
    <x v="5"/>
    <x v="5"/>
    <x v="17"/>
    <n v="1.2925898437499999"/>
  </r>
  <r>
    <x v="5"/>
    <x v="6"/>
    <x v="17"/>
    <n v="0.71060625000000011"/>
  </r>
  <r>
    <x v="5"/>
    <x v="7"/>
    <x v="17"/>
    <n v="0.63439453125"/>
  </r>
  <r>
    <x v="5"/>
    <x v="8"/>
    <x v="17"/>
    <n v="1.3334783203124998"/>
  </r>
  <r>
    <x v="5"/>
    <x v="9"/>
    <x v="17"/>
    <n v="0.38145937499999999"/>
  </r>
  <r>
    <x v="5"/>
    <x v="10"/>
    <x v="17"/>
    <n v="0.65875781249999998"/>
  </r>
  <r>
    <x v="5"/>
    <x v="11"/>
    <x v="17"/>
    <n v="0.69358593749999997"/>
  </r>
  <r>
    <x v="5"/>
    <x v="12"/>
    <x v="17"/>
    <n v="0.75487500000000018"/>
  </r>
  <r>
    <x v="5"/>
    <x v="13"/>
    <x v="17"/>
    <n v="1.3144992187500002"/>
  </r>
  <r>
    <x v="5"/>
    <x v="14"/>
    <x v="17"/>
    <n v="0.73265625000000001"/>
  </r>
  <r>
    <x v="5"/>
    <x v="15"/>
    <x v="17"/>
    <n v="0.54304687499999993"/>
  </r>
  <r>
    <x v="5"/>
    <x v="16"/>
    <x v="17"/>
    <n v="1.2101718750000001"/>
  </r>
  <r>
    <x v="5"/>
    <x v="17"/>
    <x v="17"/>
    <n v="0.8582343750000001"/>
  </r>
  <r>
    <x v="5"/>
    <x v="18"/>
    <x v="17"/>
    <n v="0.68503125000000009"/>
  </r>
  <r>
    <x v="5"/>
    <x v="19"/>
    <x v="17"/>
    <n v="0.65293593750000001"/>
  </r>
  <r>
    <x v="5"/>
    <x v="20"/>
    <x v="17"/>
    <n v="1.0107070312499997"/>
  </r>
  <r>
    <x v="5"/>
    <x v="21"/>
    <x v="17"/>
    <n v="1.2251953124999999"/>
  </r>
  <r>
    <x v="5"/>
    <x v="22"/>
    <x v="17"/>
    <n v="0.90916875000000008"/>
  </r>
  <r>
    <x v="5"/>
    <x v="23"/>
    <x v="17"/>
    <n v="0.7417429687499999"/>
  </r>
  <r>
    <x v="5"/>
    <x v="24"/>
    <x v="17"/>
    <n v="0.17409726562499997"/>
  </r>
  <r>
    <x v="5"/>
    <x v="0"/>
    <x v="18"/>
    <n v="1.0920023437499999"/>
  </r>
  <r>
    <x v="5"/>
    <x v="1"/>
    <x v="18"/>
    <n v="1.3334062499999999"/>
  </r>
  <r>
    <x v="5"/>
    <x v="2"/>
    <x v="18"/>
    <n v="1.34709375"/>
  </r>
  <r>
    <x v="5"/>
    <x v="3"/>
    <x v="18"/>
    <n v="1.1914218749999999"/>
  </r>
  <r>
    <x v="5"/>
    <x v="4"/>
    <x v="18"/>
    <n v="0.8533054687499998"/>
  </r>
  <r>
    <x v="5"/>
    <x v="5"/>
    <x v="18"/>
    <n v="1.2925898437499999"/>
  </r>
  <r>
    <x v="5"/>
    <x v="6"/>
    <x v="18"/>
    <n v="0.73136250000000014"/>
  </r>
  <r>
    <x v="5"/>
    <x v="7"/>
    <x v="18"/>
    <n v="0.66712499999999997"/>
  </r>
  <r>
    <x v="5"/>
    <x v="8"/>
    <x v="18"/>
    <n v="1.3334783203124998"/>
  </r>
  <r>
    <x v="5"/>
    <x v="9"/>
    <x v="18"/>
    <n v="0.40314375000000008"/>
  </r>
  <r>
    <x v="5"/>
    <x v="10"/>
    <x v="18"/>
    <n v="0.69493593749999982"/>
  </r>
  <r>
    <x v="5"/>
    <x v="11"/>
    <x v="18"/>
    <n v="0.70089843750000003"/>
  </r>
  <r>
    <x v="5"/>
    <x v="12"/>
    <x v="18"/>
    <n v="0.75487500000000018"/>
  </r>
  <r>
    <x v="5"/>
    <x v="13"/>
    <x v="18"/>
    <n v="1.3144992187500002"/>
  </r>
  <r>
    <x v="5"/>
    <x v="14"/>
    <x v="18"/>
    <n v="0.79293749999999996"/>
  </r>
  <r>
    <x v="5"/>
    <x v="15"/>
    <x v="18"/>
    <n v="0.55415625000000002"/>
  </r>
  <r>
    <x v="5"/>
    <x v="16"/>
    <x v="18"/>
    <n v="1.2101718750000001"/>
  </r>
  <r>
    <x v="5"/>
    <x v="17"/>
    <x v="18"/>
    <n v="0.8582343750000001"/>
  </r>
  <r>
    <x v="5"/>
    <x v="18"/>
    <x v="18"/>
    <n v="0.71156249999999999"/>
  </r>
  <r>
    <x v="5"/>
    <x v="19"/>
    <x v="18"/>
    <n v="0.65939062500000001"/>
  </r>
  <r>
    <x v="5"/>
    <x v="20"/>
    <x v="18"/>
    <n v="1.0107070312499997"/>
  </r>
  <r>
    <x v="5"/>
    <x v="21"/>
    <x v="18"/>
    <n v="1.2251953124999999"/>
  </r>
  <r>
    <x v="5"/>
    <x v="22"/>
    <x v="18"/>
    <n v="0.90916875000000008"/>
  </r>
  <r>
    <x v="5"/>
    <x v="23"/>
    <x v="18"/>
    <n v="0.7417429687499999"/>
  </r>
  <r>
    <x v="5"/>
    <x v="24"/>
    <x v="18"/>
    <n v="0.180225"/>
  </r>
  <r>
    <x v="5"/>
    <x v="0"/>
    <x v="19"/>
    <n v="1.1540330357142856"/>
  </r>
  <r>
    <x v="5"/>
    <x v="1"/>
    <x v="19"/>
    <n v="1.4961445312499999"/>
  </r>
  <r>
    <x v="5"/>
    <x v="2"/>
    <x v="19"/>
    <n v="1.3918125000000001"/>
  </r>
  <r>
    <x v="5"/>
    <x v="3"/>
    <x v="19"/>
    <n v="1.1914218749999999"/>
  </r>
  <r>
    <x v="5"/>
    <x v="4"/>
    <x v="19"/>
    <n v="0.85485937499999975"/>
  </r>
  <r>
    <x v="5"/>
    <x v="5"/>
    <x v="19"/>
    <n v="1.2925898437499999"/>
  </r>
  <r>
    <x v="5"/>
    <x v="6"/>
    <x v="19"/>
    <n v="0.84337031250000005"/>
  </r>
  <r>
    <x v="5"/>
    <x v="7"/>
    <x v="19"/>
    <n v="0.77065714285714304"/>
  </r>
  <r>
    <x v="5"/>
    <x v="8"/>
    <x v="19"/>
    <n v="1.3334783203124998"/>
  </r>
  <r>
    <x v="5"/>
    <x v="9"/>
    <x v="19"/>
    <n v="0.43405312500000004"/>
  </r>
  <r>
    <x v="5"/>
    <x v="10"/>
    <x v="19"/>
    <n v="0.7008749999999998"/>
  </r>
  <r>
    <x v="5"/>
    <x v="11"/>
    <x v="19"/>
    <n v="0.70089843750000003"/>
  </r>
  <r>
    <x v="5"/>
    <x v="12"/>
    <x v="19"/>
    <n v="0.77090625000000002"/>
  </r>
  <r>
    <x v="5"/>
    <x v="13"/>
    <x v="19"/>
    <n v="1.3144992187500002"/>
  </r>
  <r>
    <x v="5"/>
    <x v="14"/>
    <x v="19"/>
    <n v="1.20013048828125"/>
  </r>
  <r>
    <x v="5"/>
    <x v="15"/>
    <x v="19"/>
    <n v="0.58921406249999997"/>
  </r>
  <r>
    <x v="5"/>
    <x v="16"/>
    <x v="19"/>
    <n v="1.545796875"/>
  </r>
  <r>
    <x v="5"/>
    <x v="17"/>
    <x v="19"/>
    <n v="0.86339062499999997"/>
  </r>
  <r>
    <x v="5"/>
    <x v="18"/>
    <x v="19"/>
    <n v="0.84337031250000005"/>
  </r>
  <r>
    <x v="5"/>
    <x v="19"/>
    <x v="19"/>
    <n v="0.75756093750000009"/>
  </r>
  <r>
    <x v="5"/>
    <x v="20"/>
    <x v="19"/>
    <n v="1.0107070312499997"/>
  </r>
  <r>
    <x v="5"/>
    <x v="21"/>
    <x v="19"/>
    <n v="1.2251953124999999"/>
  </r>
  <r>
    <x v="5"/>
    <x v="22"/>
    <x v="19"/>
    <n v="0.90916875000000008"/>
  </r>
  <r>
    <x v="5"/>
    <x v="23"/>
    <x v="19"/>
    <n v="0.82891406249999977"/>
  </r>
  <r>
    <x v="5"/>
    <x v="24"/>
    <x v="19"/>
    <n v="0.21851718749999999"/>
  </r>
  <r>
    <x v="5"/>
    <x v="0"/>
    <x v="20"/>
    <n v="1.3183171874999999"/>
  </r>
  <r>
    <x v="5"/>
    <x v="1"/>
    <x v="20"/>
    <n v="1.4961445312499999"/>
  </r>
  <r>
    <x v="5"/>
    <x v="2"/>
    <x v="20"/>
    <n v="1.4516015625000001"/>
  </r>
  <r>
    <x v="5"/>
    <x v="3"/>
    <x v="20"/>
    <n v="1.3243500000000001"/>
  </r>
  <r>
    <x v="5"/>
    <x v="4"/>
    <x v="20"/>
    <n v="0.97396874999999983"/>
  </r>
  <r>
    <x v="5"/>
    <x v="5"/>
    <x v="20"/>
    <n v="1.2925898437499999"/>
  </r>
  <r>
    <x v="5"/>
    <x v="6"/>
    <x v="20"/>
    <n v="0.92424375000000003"/>
  </r>
  <r>
    <x v="5"/>
    <x v="7"/>
    <x v="20"/>
    <n v="0.80586914062499992"/>
  </r>
  <r>
    <x v="5"/>
    <x v="8"/>
    <x v="20"/>
    <n v="1.3334783203124998"/>
  </r>
  <r>
    <x v="5"/>
    <x v="9"/>
    <x v="20"/>
    <n v="0.44280468750000013"/>
  </r>
  <r>
    <x v="5"/>
    <x v="10"/>
    <x v="20"/>
    <n v="0.74161171874999998"/>
  </r>
  <r>
    <x v="5"/>
    <x v="11"/>
    <x v="20"/>
    <n v="0.77308593749999999"/>
  </r>
  <r>
    <x v="5"/>
    <x v="12"/>
    <x v="20"/>
    <n v="0.77465624999999994"/>
  </r>
  <r>
    <x v="5"/>
    <x v="13"/>
    <x v="20"/>
    <n v="1.3144992187500002"/>
  </r>
  <r>
    <x v="5"/>
    <x v="14"/>
    <x v="20"/>
    <n v="1.20013048828125"/>
  </r>
  <r>
    <x v="5"/>
    <x v="15"/>
    <x v="20"/>
    <n v="0.58921406249999997"/>
  </r>
  <r>
    <x v="5"/>
    <x v="16"/>
    <x v="20"/>
    <n v="1.545796875"/>
  </r>
  <r>
    <x v="5"/>
    <x v="17"/>
    <x v="20"/>
    <n v="0.87406249999999985"/>
  </r>
  <r>
    <x v="5"/>
    <x v="18"/>
    <x v="20"/>
    <n v="0.84337031250000005"/>
  </r>
  <r>
    <x v="5"/>
    <x v="19"/>
    <x v="20"/>
    <n v="0.76737857142857147"/>
  </r>
  <r>
    <x v="5"/>
    <x v="20"/>
    <x v="20"/>
    <n v="1.0107070312499997"/>
  </r>
  <r>
    <x v="5"/>
    <x v="21"/>
    <x v="20"/>
    <n v="1.2251953124999999"/>
  </r>
  <r>
    <x v="5"/>
    <x v="22"/>
    <x v="20"/>
    <n v="0.90916875000000008"/>
  </r>
  <r>
    <x v="5"/>
    <x v="23"/>
    <x v="20"/>
    <n v="0.85763671874999969"/>
  </r>
  <r>
    <x v="5"/>
    <x v="24"/>
    <x v="20"/>
    <n v="0.223154999999999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0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47.45762711864406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.58516953125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46.94915254237288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.58516953125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46.44067796610169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.58516953125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45.932203389830512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.58516953125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45.42372881355932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.58516953125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8.175184999999999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2.46904296874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1.222138671874999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4.5851695312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8.175184999999999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2.46904296874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1.222138671874999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8.175184999999999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2.46904296874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1.222138671874999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8.175184999999999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2.46904296874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1.222138671874999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8.175184999999999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2.46904296874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1.222138671874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8.175184999999999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2.46904296874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1.222138671874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8.175184999999999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2.46904296874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1.222138671874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8.175184999999999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2.46904296874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1.222138671874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8.175184999999999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2.46904296874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1.222138671874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8.175184999999999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2.46904296874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1.222138671874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8.175184999999999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2.46904296874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1.222138671874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8.175184999999999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2.46904296874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1.222138671874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5.308389843749998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8.175184999999999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2.46904296874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1.222138671874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8.175184999999999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2.46904296874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1.222138671874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8.175184999999999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2.46904296874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1.22213867187499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8.175184999999999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6.485873046875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3.994521875"/>
  </r>
  <r>
    <x v="1"/>
    <x v="5"/>
    <x v="0"/>
    <n v="13.994521875"/>
  </r>
  <r>
    <x v="1"/>
    <x v="6"/>
    <x v="0"/>
    <n v="47.457627118644069"/>
  </r>
  <r>
    <x v="1"/>
    <x v="7"/>
    <x v="0"/>
    <n v="12.779426953125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7.917749999999999"/>
  </r>
  <r>
    <x v="1"/>
    <x v="12"/>
    <x v="0"/>
    <n v="47.457627118644069"/>
  </r>
  <r>
    <x v="1"/>
    <x v="13"/>
    <x v="0"/>
    <n v="47.457627118644069"/>
  </r>
  <r>
    <x v="1"/>
    <x v="14"/>
    <x v="0"/>
    <n v="11.222138671874999"/>
  </r>
  <r>
    <x v="1"/>
    <x v="15"/>
    <x v="0"/>
    <n v="11.0004960937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11.621717999999996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485873046875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6.357666500000001"/>
  </r>
  <r>
    <x v="1"/>
    <x v="5"/>
    <x v="1"/>
    <n v="13.994521875"/>
  </r>
  <r>
    <x v="1"/>
    <x v="6"/>
    <x v="1"/>
    <n v="46.949152542372886"/>
  </r>
  <r>
    <x v="1"/>
    <x v="7"/>
    <x v="1"/>
    <n v="12.779426953125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7.917749999999999"/>
  </r>
  <r>
    <x v="1"/>
    <x v="12"/>
    <x v="1"/>
    <n v="46.949152542372886"/>
  </r>
  <r>
    <x v="1"/>
    <x v="13"/>
    <x v="1"/>
    <n v="46.949152542372886"/>
  </r>
  <r>
    <x v="1"/>
    <x v="14"/>
    <x v="1"/>
    <n v="11.222138671874999"/>
  </r>
  <r>
    <x v="1"/>
    <x v="15"/>
    <x v="1"/>
    <n v="11.0004960937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11.62171799999999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485873046875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16.357666500000001"/>
  </r>
  <r>
    <x v="1"/>
    <x v="5"/>
    <x v="2"/>
    <n v="13.994521875"/>
  </r>
  <r>
    <x v="1"/>
    <x v="6"/>
    <x v="2"/>
    <n v="46.440677966101696"/>
  </r>
  <r>
    <x v="1"/>
    <x v="7"/>
    <x v="2"/>
    <n v="12.779426953125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7.917749999999999"/>
  </r>
  <r>
    <x v="1"/>
    <x v="12"/>
    <x v="2"/>
    <n v="46.440677966101696"/>
  </r>
  <r>
    <x v="1"/>
    <x v="13"/>
    <x v="2"/>
    <n v="46.440677966101696"/>
  </r>
  <r>
    <x v="1"/>
    <x v="14"/>
    <x v="2"/>
    <n v="11.222138671874999"/>
  </r>
  <r>
    <x v="1"/>
    <x v="15"/>
    <x v="2"/>
    <n v="11.0004960937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11.6217179999999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485873046875"/>
  </r>
  <r>
    <x v="1"/>
    <x v="1"/>
    <x v="3"/>
    <n v="19.903319999999997"/>
  </r>
  <r>
    <x v="1"/>
    <x v="2"/>
    <x v="3"/>
    <n v="12.779426953125"/>
  </r>
  <r>
    <x v="1"/>
    <x v="3"/>
    <x v="3"/>
    <n v="13.994521875"/>
  </r>
  <r>
    <x v="1"/>
    <x v="4"/>
    <x v="3"/>
    <n v="16.357666500000001"/>
  </r>
  <r>
    <x v="1"/>
    <x v="5"/>
    <x v="3"/>
    <n v="13.994521875"/>
  </r>
  <r>
    <x v="1"/>
    <x v="6"/>
    <x v="3"/>
    <n v="45.932203389830512"/>
  </r>
  <r>
    <x v="1"/>
    <x v="7"/>
    <x v="3"/>
    <n v="12.779426953125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7.917749999999999"/>
  </r>
  <r>
    <x v="1"/>
    <x v="12"/>
    <x v="3"/>
    <n v="45.932203389830512"/>
  </r>
  <r>
    <x v="1"/>
    <x v="13"/>
    <x v="3"/>
    <n v="45.932203389830512"/>
  </r>
  <r>
    <x v="1"/>
    <x v="14"/>
    <x v="3"/>
    <n v="11.222138671874999"/>
  </r>
  <r>
    <x v="1"/>
    <x v="15"/>
    <x v="3"/>
    <n v="11.0004960937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11.621717999999996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485873046875"/>
  </r>
  <r>
    <x v="1"/>
    <x v="1"/>
    <x v="4"/>
    <n v="19.903319999999997"/>
  </r>
  <r>
    <x v="1"/>
    <x v="2"/>
    <x v="4"/>
    <n v="12.779426953125"/>
  </r>
  <r>
    <x v="1"/>
    <x v="3"/>
    <x v="4"/>
    <n v="13.994521875"/>
  </r>
  <r>
    <x v="1"/>
    <x v="4"/>
    <x v="4"/>
    <n v="16.357666500000001"/>
  </r>
  <r>
    <x v="1"/>
    <x v="5"/>
    <x v="4"/>
    <n v="13.994521875"/>
  </r>
  <r>
    <x v="1"/>
    <x v="6"/>
    <x v="4"/>
    <n v="45.423728813559322"/>
  </r>
  <r>
    <x v="1"/>
    <x v="7"/>
    <x v="4"/>
    <n v="12.779426953125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7.917749999999999"/>
  </r>
  <r>
    <x v="1"/>
    <x v="12"/>
    <x v="4"/>
    <n v="45.423728813559322"/>
  </r>
  <r>
    <x v="1"/>
    <x v="13"/>
    <x v="4"/>
    <n v="45.423728813559322"/>
  </r>
  <r>
    <x v="1"/>
    <x v="14"/>
    <x v="4"/>
    <n v="11.222138671874999"/>
  </r>
  <r>
    <x v="1"/>
    <x v="15"/>
    <x v="4"/>
    <n v="11.0004960937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11.621717999999996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5.511297499999996"/>
  </r>
  <r>
    <x v="1"/>
    <x v="1"/>
    <x v="5"/>
    <n v="9.3296812500000001"/>
  </r>
  <r>
    <x v="1"/>
    <x v="2"/>
    <x v="5"/>
    <n v="7.6676561718749996"/>
  </r>
  <r>
    <x v="1"/>
    <x v="3"/>
    <x v="5"/>
    <n v="9.5592656250000019"/>
  </r>
  <r>
    <x v="1"/>
    <x v="4"/>
    <x v="5"/>
    <n v="7.6937343749999991"/>
  </r>
  <r>
    <x v="1"/>
    <x v="5"/>
    <x v="5"/>
    <n v="7.6676561718749996"/>
  </r>
  <r>
    <x v="1"/>
    <x v="6"/>
    <x v="5"/>
    <n v="44.915254237288138"/>
  </r>
  <r>
    <x v="1"/>
    <x v="7"/>
    <x v="5"/>
    <n v="7.6676561718749996"/>
  </r>
  <r>
    <x v="1"/>
    <x v="8"/>
    <x v="5"/>
    <n v="11.648124000000001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6.7332832031250014"/>
  </r>
  <r>
    <x v="1"/>
    <x v="15"/>
    <x v="5"/>
    <n v="9.7424648437500014"/>
  </r>
  <r>
    <x v="1"/>
    <x v="16"/>
    <x v="5"/>
    <n v="9.9354937500000009"/>
  </r>
  <r>
    <x v="1"/>
    <x v="17"/>
    <x v="5"/>
    <n v="10.504054687499998"/>
  </r>
  <r>
    <x v="1"/>
    <x v="18"/>
    <x v="5"/>
    <n v="8.7455700000000007"/>
  </r>
  <r>
    <x v="1"/>
    <x v="19"/>
    <x v="5"/>
    <n v="10.444382999999998"/>
  </r>
  <r>
    <x v="1"/>
    <x v="20"/>
    <x v="5"/>
    <n v="8.159674218750002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5.511297499999996"/>
  </r>
  <r>
    <x v="1"/>
    <x v="1"/>
    <x v="6"/>
    <n v="9.3296812500000001"/>
  </r>
  <r>
    <x v="1"/>
    <x v="2"/>
    <x v="6"/>
    <n v="7.8602906250000011"/>
  </r>
  <r>
    <x v="1"/>
    <x v="3"/>
    <x v="6"/>
    <n v="9.5592656250000019"/>
  </r>
  <r>
    <x v="1"/>
    <x v="4"/>
    <x v="6"/>
    <n v="8.3967131249999998"/>
  </r>
  <r>
    <x v="1"/>
    <x v="5"/>
    <x v="6"/>
    <n v="7.6676561718749996"/>
  </r>
  <r>
    <x v="1"/>
    <x v="6"/>
    <x v="6"/>
    <n v="44.406779661016955"/>
  </r>
  <r>
    <x v="1"/>
    <x v="7"/>
    <x v="6"/>
    <n v="7.6676561718749996"/>
  </r>
  <r>
    <x v="1"/>
    <x v="8"/>
    <x v="6"/>
    <n v="11.648124000000001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6.7332832031250014"/>
  </r>
  <r>
    <x v="1"/>
    <x v="15"/>
    <x v="6"/>
    <n v="9.7424648437500014"/>
  </r>
  <r>
    <x v="1"/>
    <x v="16"/>
    <x v="6"/>
    <n v="9.9354937500000009"/>
  </r>
  <r>
    <x v="1"/>
    <x v="17"/>
    <x v="6"/>
    <n v="10.504054687499998"/>
  </r>
  <r>
    <x v="1"/>
    <x v="18"/>
    <x v="6"/>
    <n v="8.7455700000000007"/>
  </r>
  <r>
    <x v="1"/>
    <x v="19"/>
    <x v="6"/>
    <n v="10.444382999999998"/>
  </r>
  <r>
    <x v="1"/>
    <x v="20"/>
    <x v="6"/>
    <n v="8.159674218750002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485873046875"/>
  </r>
  <r>
    <x v="1"/>
    <x v="1"/>
    <x v="7"/>
    <n v="9.3296812500000001"/>
  </r>
  <r>
    <x v="1"/>
    <x v="2"/>
    <x v="7"/>
    <n v="8.3967131249999998"/>
  </r>
  <r>
    <x v="1"/>
    <x v="3"/>
    <x v="7"/>
    <n v="9.5592656250000019"/>
  </r>
  <r>
    <x v="1"/>
    <x v="4"/>
    <x v="7"/>
    <n v="8.3967131249999998"/>
  </r>
  <r>
    <x v="1"/>
    <x v="5"/>
    <x v="7"/>
    <n v="8.3967131249999998"/>
  </r>
  <r>
    <x v="1"/>
    <x v="6"/>
    <x v="7"/>
    <n v="43.898305084745765"/>
  </r>
  <r>
    <x v="1"/>
    <x v="7"/>
    <x v="7"/>
    <n v="7.8602906250000011"/>
  </r>
  <r>
    <x v="1"/>
    <x v="8"/>
    <x v="7"/>
    <n v="11.648124000000001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6.7332832031250014"/>
  </r>
  <r>
    <x v="1"/>
    <x v="15"/>
    <x v="7"/>
    <n v="9.7424648437500014"/>
  </r>
  <r>
    <x v="1"/>
    <x v="16"/>
    <x v="7"/>
    <n v="9.9354937500000009"/>
  </r>
  <r>
    <x v="1"/>
    <x v="17"/>
    <x v="7"/>
    <n v="10.504054687499998"/>
  </r>
  <r>
    <x v="1"/>
    <x v="18"/>
    <x v="7"/>
    <n v="8.7455700000000007"/>
  </r>
  <r>
    <x v="1"/>
    <x v="19"/>
    <x v="7"/>
    <n v="10.444382999999998"/>
  </r>
  <r>
    <x v="1"/>
    <x v="20"/>
    <x v="7"/>
    <n v="8.159674218750002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485873046875"/>
  </r>
  <r>
    <x v="1"/>
    <x v="1"/>
    <x v="8"/>
    <n v="9.3296812500000001"/>
  </r>
  <r>
    <x v="1"/>
    <x v="2"/>
    <x v="8"/>
    <n v="8.3967131249999998"/>
  </r>
  <r>
    <x v="1"/>
    <x v="3"/>
    <x v="8"/>
    <n v="9.5592656250000019"/>
  </r>
  <r>
    <x v="1"/>
    <x v="4"/>
    <x v="8"/>
    <n v="8.3967131249999998"/>
  </r>
  <r>
    <x v="1"/>
    <x v="5"/>
    <x v="8"/>
    <n v="8.3967131249999998"/>
  </r>
  <r>
    <x v="1"/>
    <x v="6"/>
    <x v="8"/>
    <n v="43.389830508474581"/>
  </r>
  <r>
    <x v="1"/>
    <x v="7"/>
    <x v="8"/>
    <n v="7.8816796875000019"/>
  </r>
  <r>
    <x v="1"/>
    <x v="8"/>
    <x v="8"/>
    <n v="11.648124000000001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6.7332832031250014"/>
  </r>
  <r>
    <x v="1"/>
    <x v="15"/>
    <x v="8"/>
    <n v="9.7424648437500014"/>
  </r>
  <r>
    <x v="1"/>
    <x v="16"/>
    <x v="8"/>
    <n v="9.9354937500000009"/>
  </r>
  <r>
    <x v="1"/>
    <x v="17"/>
    <x v="8"/>
    <n v="10.504054687499998"/>
  </r>
  <r>
    <x v="1"/>
    <x v="18"/>
    <x v="8"/>
    <n v="8.7455700000000007"/>
  </r>
  <r>
    <x v="1"/>
    <x v="19"/>
    <x v="8"/>
    <n v="10.444382999999998"/>
  </r>
  <r>
    <x v="1"/>
    <x v="20"/>
    <x v="8"/>
    <n v="8.159674218750002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485873046875"/>
  </r>
  <r>
    <x v="1"/>
    <x v="1"/>
    <x v="9"/>
    <n v="9.3296812500000001"/>
  </r>
  <r>
    <x v="1"/>
    <x v="2"/>
    <x v="9"/>
    <n v="8.3967131249999998"/>
  </r>
  <r>
    <x v="1"/>
    <x v="3"/>
    <x v="9"/>
    <n v="9.5592656250000019"/>
  </r>
  <r>
    <x v="1"/>
    <x v="4"/>
    <x v="9"/>
    <n v="8.3967131249999998"/>
  </r>
  <r>
    <x v="1"/>
    <x v="5"/>
    <x v="9"/>
    <n v="10.4085"/>
  </r>
  <r>
    <x v="1"/>
    <x v="6"/>
    <x v="9"/>
    <n v="42.881355932203391"/>
  </r>
  <r>
    <x v="1"/>
    <x v="7"/>
    <x v="9"/>
    <n v="8.3967131249999998"/>
  </r>
  <r>
    <x v="1"/>
    <x v="8"/>
    <x v="9"/>
    <n v="11.648124000000001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6.7332832031250014"/>
  </r>
  <r>
    <x v="1"/>
    <x v="15"/>
    <x v="9"/>
    <n v="9.7424648437500014"/>
  </r>
  <r>
    <x v="1"/>
    <x v="16"/>
    <x v="9"/>
    <n v="9.9354937500000009"/>
  </r>
  <r>
    <x v="1"/>
    <x v="17"/>
    <x v="9"/>
    <n v="10.504054687499998"/>
  </r>
  <r>
    <x v="1"/>
    <x v="18"/>
    <x v="9"/>
    <n v="8.7455700000000007"/>
  </r>
  <r>
    <x v="1"/>
    <x v="19"/>
    <x v="9"/>
    <n v="10.444382999999998"/>
  </r>
  <r>
    <x v="1"/>
    <x v="20"/>
    <x v="9"/>
    <n v="8.159674218750002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485873046875"/>
  </r>
  <r>
    <x v="1"/>
    <x v="1"/>
    <x v="10"/>
    <n v="10.9063810546875"/>
  </r>
  <r>
    <x v="1"/>
    <x v="2"/>
    <x v="10"/>
    <n v="9.0112500000000004"/>
  </r>
  <r>
    <x v="1"/>
    <x v="3"/>
    <x v="10"/>
    <n v="9.5592656250000019"/>
  </r>
  <r>
    <x v="1"/>
    <x v="4"/>
    <x v="10"/>
    <n v="8.3967131249999998"/>
  </r>
  <r>
    <x v="1"/>
    <x v="5"/>
    <x v="10"/>
    <n v="10.4085"/>
  </r>
  <r>
    <x v="1"/>
    <x v="6"/>
    <x v="10"/>
    <n v="42.372881355932208"/>
  </r>
  <r>
    <x v="1"/>
    <x v="7"/>
    <x v="10"/>
    <n v="8.3967131249999998"/>
  </r>
  <r>
    <x v="1"/>
    <x v="8"/>
    <x v="10"/>
    <n v="11.648124000000001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7.0935117187500012"/>
  </r>
  <r>
    <x v="1"/>
    <x v="15"/>
    <x v="10"/>
    <n v="9.7424648437500014"/>
  </r>
  <r>
    <x v="1"/>
    <x v="16"/>
    <x v="10"/>
    <n v="9.9354937500000009"/>
  </r>
  <r>
    <x v="1"/>
    <x v="17"/>
    <x v="10"/>
    <n v="10.504054687499998"/>
  </r>
  <r>
    <x v="1"/>
    <x v="18"/>
    <x v="10"/>
    <n v="8.7455700000000007"/>
  </r>
  <r>
    <x v="1"/>
    <x v="19"/>
    <x v="10"/>
    <n v="10.444382999999998"/>
  </r>
  <r>
    <x v="1"/>
    <x v="20"/>
    <x v="10"/>
    <n v="8.159674218750002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485873046875"/>
  </r>
  <r>
    <x v="1"/>
    <x v="1"/>
    <x v="11"/>
    <n v="13.465300781249999"/>
  </r>
  <r>
    <x v="1"/>
    <x v="2"/>
    <x v="11"/>
    <n v="9.3676499999999994"/>
  </r>
  <r>
    <x v="1"/>
    <x v="3"/>
    <x v="11"/>
    <n v="10.1328975"/>
  </r>
  <r>
    <x v="1"/>
    <x v="4"/>
    <x v="11"/>
    <n v="8.3967131249999998"/>
  </r>
  <r>
    <x v="1"/>
    <x v="5"/>
    <x v="11"/>
    <n v="11.633308593750002"/>
  </r>
  <r>
    <x v="1"/>
    <x v="6"/>
    <x v="11"/>
    <n v="42.203389830508478"/>
  </r>
  <r>
    <x v="1"/>
    <x v="7"/>
    <x v="11"/>
    <n v="8.3967131249999998"/>
  </r>
  <r>
    <x v="1"/>
    <x v="8"/>
    <x v="11"/>
    <n v="12.11877070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7.0935117187500012"/>
  </r>
  <r>
    <x v="1"/>
    <x v="15"/>
    <x v="11"/>
    <n v="11.00049609375"/>
  </r>
  <r>
    <x v="1"/>
    <x v="16"/>
    <x v="11"/>
    <n v="10.615724999999999"/>
  </r>
  <r>
    <x v="1"/>
    <x v="17"/>
    <x v="11"/>
    <n v="10.504054687499998"/>
  </r>
  <r>
    <x v="1"/>
    <x v="18"/>
    <x v="11"/>
    <n v="8.7455700000000007"/>
  </r>
  <r>
    <x v="1"/>
    <x v="19"/>
    <x v="11"/>
    <n v="10.444382999999998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485873046875"/>
  </r>
  <r>
    <x v="1"/>
    <x v="1"/>
    <x v="12"/>
    <n v="13.465300781249999"/>
  </r>
  <r>
    <x v="1"/>
    <x v="2"/>
    <x v="12"/>
    <n v="9.3676499999999994"/>
  </r>
  <r>
    <x v="1"/>
    <x v="3"/>
    <x v="12"/>
    <n v="10.1328975"/>
  </r>
  <r>
    <x v="1"/>
    <x v="4"/>
    <x v="12"/>
    <n v="8.3967131249999998"/>
  </r>
  <r>
    <x v="1"/>
    <x v="5"/>
    <x v="12"/>
    <n v="12.118770703125"/>
  </r>
  <r>
    <x v="1"/>
    <x v="6"/>
    <x v="12"/>
    <n v="42.033898305084747"/>
  </r>
  <r>
    <x v="1"/>
    <x v="7"/>
    <x v="12"/>
    <n v="8.3967131249999998"/>
  </r>
  <r>
    <x v="1"/>
    <x v="8"/>
    <x v="12"/>
    <n v="12.11877070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7.0935117187500012"/>
  </r>
  <r>
    <x v="1"/>
    <x v="15"/>
    <x v="12"/>
    <n v="11.00049609375"/>
  </r>
  <r>
    <x v="1"/>
    <x v="16"/>
    <x v="12"/>
    <n v="10.7436375"/>
  </r>
  <r>
    <x v="1"/>
    <x v="17"/>
    <x v="12"/>
    <n v="10.504054687499998"/>
  </r>
  <r>
    <x v="1"/>
    <x v="18"/>
    <x v="12"/>
    <n v="8.7455700000000007"/>
  </r>
  <r>
    <x v="1"/>
    <x v="19"/>
    <x v="12"/>
    <n v="10.444382999999998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485873046875"/>
  </r>
  <r>
    <x v="1"/>
    <x v="1"/>
    <x v="13"/>
    <n v="14.199363281250001"/>
  </r>
  <r>
    <x v="1"/>
    <x v="2"/>
    <x v="13"/>
    <n v="9.8038476562500012"/>
  </r>
  <r>
    <x v="1"/>
    <x v="3"/>
    <x v="13"/>
    <n v="10.1328975"/>
  </r>
  <r>
    <x v="1"/>
    <x v="4"/>
    <x v="13"/>
    <n v="8.3967131249999998"/>
  </r>
  <r>
    <x v="1"/>
    <x v="5"/>
    <x v="13"/>
    <n v="12.118770703125"/>
  </r>
  <r>
    <x v="1"/>
    <x v="6"/>
    <x v="13"/>
    <n v="41.864406779661024"/>
  </r>
  <r>
    <x v="1"/>
    <x v="7"/>
    <x v="13"/>
    <n v="9.2836124999999985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8.159674218750002"/>
  </r>
  <r>
    <x v="1"/>
    <x v="15"/>
    <x v="13"/>
    <n v="11.00049609375"/>
  </r>
  <r>
    <x v="1"/>
    <x v="16"/>
    <x v="13"/>
    <n v="10.767304687499999"/>
  </r>
  <r>
    <x v="1"/>
    <x v="17"/>
    <x v="13"/>
    <n v="10.504054687499998"/>
  </r>
  <r>
    <x v="1"/>
    <x v="18"/>
    <x v="13"/>
    <n v="8.7455700000000007"/>
  </r>
  <r>
    <x v="1"/>
    <x v="19"/>
    <x v="13"/>
    <n v="10.444382999999998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485873046875"/>
  </r>
  <r>
    <x v="1"/>
    <x v="1"/>
    <x v="14"/>
    <n v="14.199363281250001"/>
  </r>
  <r>
    <x v="1"/>
    <x v="2"/>
    <x v="14"/>
    <n v="10.469977734374998"/>
  </r>
  <r>
    <x v="1"/>
    <x v="3"/>
    <x v="14"/>
    <n v="11.044147499999999"/>
  </r>
  <r>
    <x v="1"/>
    <x v="4"/>
    <x v="14"/>
    <n v="8.3967131249999998"/>
  </r>
  <r>
    <x v="1"/>
    <x v="5"/>
    <x v="14"/>
    <n v="12.118770703125"/>
  </r>
  <r>
    <x v="1"/>
    <x v="6"/>
    <x v="14"/>
    <n v="41.694915254237294"/>
  </r>
  <r>
    <x v="1"/>
    <x v="7"/>
    <x v="14"/>
    <n v="9.2836124999999985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8.3552512500000002"/>
  </r>
  <r>
    <x v="1"/>
    <x v="15"/>
    <x v="14"/>
    <n v="11.00049609375"/>
  </r>
  <r>
    <x v="1"/>
    <x v="16"/>
    <x v="14"/>
    <n v="10.767304687499999"/>
  </r>
  <r>
    <x v="1"/>
    <x v="17"/>
    <x v="14"/>
    <n v="10.504054687499998"/>
  </r>
  <r>
    <x v="1"/>
    <x v="18"/>
    <x v="14"/>
    <n v="8.7455700000000007"/>
  </r>
  <r>
    <x v="1"/>
    <x v="19"/>
    <x v="14"/>
    <n v="10.444382999999998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485873046875"/>
  </r>
  <r>
    <x v="1"/>
    <x v="1"/>
    <x v="15"/>
    <n v="14.199363281250001"/>
  </r>
  <r>
    <x v="1"/>
    <x v="2"/>
    <x v="15"/>
    <n v="12.779426953125"/>
  </r>
  <r>
    <x v="1"/>
    <x v="3"/>
    <x v="15"/>
    <n v="11.044147499999999"/>
  </r>
  <r>
    <x v="1"/>
    <x v="4"/>
    <x v="15"/>
    <n v="8.3967131249999998"/>
  </r>
  <r>
    <x v="1"/>
    <x v="5"/>
    <x v="15"/>
    <n v="12.118770703125"/>
  </r>
  <r>
    <x v="1"/>
    <x v="6"/>
    <x v="15"/>
    <n v="41.525423728813564"/>
  </r>
  <r>
    <x v="1"/>
    <x v="7"/>
    <x v="15"/>
    <n v="10.08854999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9.1241640000000022"/>
  </r>
  <r>
    <x v="1"/>
    <x v="15"/>
    <x v="15"/>
    <n v="11.00049609375"/>
  </r>
  <r>
    <x v="1"/>
    <x v="16"/>
    <x v="15"/>
    <n v="10.767304687499999"/>
  </r>
  <r>
    <x v="1"/>
    <x v="17"/>
    <x v="15"/>
    <n v="13.445189999999997"/>
  </r>
  <r>
    <x v="1"/>
    <x v="18"/>
    <x v="15"/>
    <n v="8.7455700000000007"/>
  </r>
  <r>
    <x v="1"/>
    <x v="19"/>
    <x v="15"/>
    <n v="10.444382999999998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485873046875"/>
  </r>
  <r>
    <x v="1"/>
    <x v="1"/>
    <x v="16"/>
    <n v="14.199363281250001"/>
  </r>
  <r>
    <x v="1"/>
    <x v="2"/>
    <x v="16"/>
    <n v="12.779426953125"/>
  </r>
  <r>
    <x v="1"/>
    <x v="3"/>
    <x v="16"/>
    <n v="12.779426953125"/>
  </r>
  <r>
    <x v="1"/>
    <x v="4"/>
    <x v="16"/>
    <n v="10.140820312499999"/>
  </r>
  <r>
    <x v="1"/>
    <x v="5"/>
    <x v="16"/>
    <n v="12.779426953125"/>
  </r>
  <r>
    <x v="1"/>
    <x v="6"/>
    <x v="16"/>
    <n v="41.355932203389834"/>
  </r>
  <r>
    <x v="1"/>
    <x v="7"/>
    <x v="16"/>
    <n v="10.469977734374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9.9622089843749979"/>
  </r>
  <r>
    <x v="1"/>
    <x v="15"/>
    <x v="16"/>
    <n v="11.00049609375"/>
  </r>
  <r>
    <x v="1"/>
    <x v="16"/>
    <x v="16"/>
    <n v="10.767304687499999"/>
  </r>
  <r>
    <x v="1"/>
    <x v="17"/>
    <x v="16"/>
    <n v="13.445189999999997"/>
  </r>
  <r>
    <x v="1"/>
    <x v="18"/>
    <x v="16"/>
    <n v="8.9659880859375019"/>
  </r>
  <r>
    <x v="1"/>
    <x v="19"/>
    <x v="16"/>
    <n v="10.444382999999998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485873046875"/>
  </r>
  <r>
    <x v="1"/>
    <x v="1"/>
    <x v="17"/>
    <n v="14.199363281250001"/>
  </r>
  <r>
    <x v="1"/>
    <x v="2"/>
    <x v="17"/>
    <n v="12.779426953125"/>
  </r>
  <r>
    <x v="1"/>
    <x v="3"/>
    <x v="17"/>
    <n v="12.779426953125"/>
  </r>
  <r>
    <x v="1"/>
    <x v="4"/>
    <x v="17"/>
    <n v="12.779426953125"/>
  </r>
  <r>
    <x v="1"/>
    <x v="5"/>
    <x v="17"/>
    <n v="12.779426953125"/>
  </r>
  <r>
    <x v="1"/>
    <x v="6"/>
    <x v="17"/>
    <n v="41.186440677966104"/>
  </r>
  <r>
    <x v="1"/>
    <x v="7"/>
    <x v="17"/>
    <n v="12.11877070312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9.9622089843749979"/>
  </r>
  <r>
    <x v="1"/>
    <x v="15"/>
    <x v="17"/>
    <n v="11.00049609375"/>
  </r>
  <r>
    <x v="1"/>
    <x v="16"/>
    <x v="17"/>
    <n v="10.767304687499999"/>
  </r>
  <r>
    <x v="1"/>
    <x v="17"/>
    <x v="17"/>
    <n v="13.445189999999997"/>
  </r>
  <r>
    <x v="1"/>
    <x v="18"/>
    <x v="17"/>
    <n v="9.1241640000000022"/>
  </r>
  <r>
    <x v="1"/>
    <x v="19"/>
    <x v="17"/>
    <n v="10.444382999999998"/>
  </r>
  <r>
    <x v="1"/>
    <x v="20"/>
    <x v="17"/>
    <n v="9.1267382812500006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485873046875"/>
  </r>
  <r>
    <x v="1"/>
    <x v="1"/>
    <x v="18"/>
    <n v="14.199363281250001"/>
  </r>
  <r>
    <x v="1"/>
    <x v="2"/>
    <x v="18"/>
    <n v="12.779426953125"/>
  </r>
  <r>
    <x v="1"/>
    <x v="3"/>
    <x v="18"/>
    <n v="12.779426953125"/>
  </r>
  <r>
    <x v="1"/>
    <x v="4"/>
    <x v="18"/>
    <n v="12.779426953125"/>
  </r>
  <r>
    <x v="1"/>
    <x v="5"/>
    <x v="18"/>
    <n v="12.779426953125"/>
  </r>
  <r>
    <x v="1"/>
    <x v="6"/>
    <x v="18"/>
    <n v="40.33898305084746"/>
  </r>
  <r>
    <x v="1"/>
    <x v="7"/>
    <x v="18"/>
    <n v="12.11877070312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11.222138671874999"/>
  </r>
  <r>
    <x v="1"/>
    <x v="15"/>
    <x v="18"/>
    <n v="11.00049609375"/>
  </r>
  <r>
    <x v="1"/>
    <x v="16"/>
    <x v="18"/>
    <n v="10.767304687499999"/>
  </r>
  <r>
    <x v="1"/>
    <x v="17"/>
    <x v="18"/>
    <n v="13.445189999999997"/>
  </r>
  <r>
    <x v="1"/>
    <x v="18"/>
    <x v="18"/>
    <n v="10.0999248046875"/>
  </r>
  <r>
    <x v="1"/>
    <x v="19"/>
    <x v="18"/>
    <n v="10.444382999999998"/>
  </r>
  <r>
    <x v="1"/>
    <x v="20"/>
    <x v="18"/>
    <n v="10.444382999999998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485873046875"/>
  </r>
  <r>
    <x v="1"/>
    <x v="1"/>
    <x v="19"/>
    <n v="14.199363281250001"/>
  </r>
  <r>
    <x v="1"/>
    <x v="2"/>
    <x v="19"/>
    <n v="12.779426953125"/>
  </r>
  <r>
    <x v="1"/>
    <x v="3"/>
    <x v="19"/>
    <n v="12.779426953125"/>
  </r>
  <r>
    <x v="1"/>
    <x v="4"/>
    <x v="19"/>
    <n v="12.779426953125"/>
  </r>
  <r>
    <x v="1"/>
    <x v="5"/>
    <x v="19"/>
    <n v="12.779426953125"/>
  </r>
  <r>
    <x v="1"/>
    <x v="6"/>
    <x v="19"/>
    <n v="39.237288135593218"/>
  </r>
  <r>
    <x v="1"/>
    <x v="7"/>
    <x v="19"/>
    <n v="12.118770703125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11.222138671874999"/>
  </r>
  <r>
    <x v="1"/>
    <x v="15"/>
    <x v="19"/>
    <n v="11.00049609375"/>
  </r>
  <r>
    <x v="1"/>
    <x v="16"/>
    <x v="19"/>
    <n v="10.767304687499999"/>
  </r>
  <r>
    <x v="1"/>
    <x v="17"/>
    <x v="19"/>
    <n v="13.445189999999997"/>
  </r>
  <r>
    <x v="1"/>
    <x v="18"/>
    <x v="19"/>
    <n v="10.0999248046875"/>
  </r>
  <r>
    <x v="1"/>
    <x v="19"/>
    <x v="19"/>
    <n v="10.444382999999998"/>
  </r>
  <r>
    <x v="1"/>
    <x v="20"/>
    <x v="19"/>
    <n v="10.444382999999998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485873046875"/>
  </r>
  <r>
    <x v="1"/>
    <x v="1"/>
    <x v="20"/>
    <n v="14.199363281250001"/>
  </r>
  <r>
    <x v="1"/>
    <x v="2"/>
    <x v="20"/>
    <n v="12.779426953125"/>
  </r>
  <r>
    <x v="1"/>
    <x v="3"/>
    <x v="20"/>
    <n v="12.779426953125"/>
  </r>
  <r>
    <x v="1"/>
    <x v="4"/>
    <x v="20"/>
    <n v="12.779426953125"/>
  </r>
  <r>
    <x v="1"/>
    <x v="5"/>
    <x v="20"/>
    <n v="12.779426953125"/>
  </r>
  <r>
    <x v="1"/>
    <x v="6"/>
    <x v="20"/>
    <n v="38.135593220338983"/>
  </r>
  <r>
    <x v="1"/>
    <x v="7"/>
    <x v="20"/>
    <n v="12.779426953125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11.222138671874999"/>
  </r>
  <r>
    <x v="1"/>
    <x v="15"/>
    <x v="20"/>
    <n v="11.00049609375"/>
  </r>
  <r>
    <x v="1"/>
    <x v="16"/>
    <x v="20"/>
    <n v="10.767304687499999"/>
  </r>
  <r>
    <x v="1"/>
    <x v="17"/>
    <x v="20"/>
    <n v="13.445189999999997"/>
  </r>
  <r>
    <x v="1"/>
    <x v="18"/>
    <x v="20"/>
    <n v="10.0999248046875"/>
  </r>
  <r>
    <x v="1"/>
    <x v="19"/>
    <x v="20"/>
    <n v="10.444382999999998"/>
  </r>
  <r>
    <x v="1"/>
    <x v="20"/>
    <x v="20"/>
    <n v="10.444382999999998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6.4469531249999994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6.4469531249999994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6.4469531249999994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6.4469531249999994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6.4469531249999994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7.005937499999999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7.005937499999999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7.005937499999999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7.005937499999999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8.2520999999999987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8.9676000000000009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8.9676000000000009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8.9676000000000009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8.9676000000000009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8.9676000000000009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8.9676000000000009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.1440275000000009"/>
  </r>
  <r>
    <x v="3"/>
    <x v="1"/>
    <x v="0"/>
    <n v="12.621656249999999"/>
  </r>
  <r>
    <x v="3"/>
    <x v="2"/>
    <x v="0"/>
    <n v="4.1921550000000005"/>
  </r>
  <r>
    <x v="3"/>
    <x v="3"/>
    <x v="0"/>
    <n v="10.772240625000002"/>
  </r>
  <r>
    <x v="3"/>
    <x v="4"/>
    <x v="0"/>
    <n v="10.772240625000002"/>
  </r>
  <r>
    <x v="3"/>
    <x v="5"/>
    <x v="0"/>
    <n v="6.8156943749999996"/>
  </r>
  <r>
    <x v="3"/>
    <x v="6"/>
    <x v="0"/>
    <n v="8.0589375000000008"/>
  </r>
  <r>
    <x v="3"/>
    <x v="7"/>
    <x v="0"/>
    <n v="4.4161200000000012"/>
  </r>
  <r>
    <x v="3"/>
    <x v="8"/>
    <x v="0"/>
    <n v="10.772240625000002"/>
  </r>
  <r>
    <x v="3"/>
    <x v="9"/>
    <x v="0"/>
    <n v="4.4681625"/>
  </r>
  <r>
    <x v="3"/>
    <x v="10"/>
    <x v="0"/>
    <n v="4.0213462499999997"/>
  </r>
  <r>
    <x v="3"/>
    <x v="11"/>
    <x v="0"/>
    <n v="3.2508084375000004"/>
  </r>
  <r>
    <x v="3"/>
    <x v="12"/>
    <x v="0"/>
    <n v="7.2928799999999994"/>
  </r>
  <r>
    <x v="3"/>
    <x v="13"/>
    <x v="0"/>
    <n v="5.4600581249999998"/>
  </r>
  <r>
    <x v="3"/>
    <x v="14"/>
    <x v="0"/>
    <n v="5.2884000000000002"/>
  </r>
  <r>
    <x v="3"/>
    <x v="15"/>
    <x v="0"/>
    <n v="3.43032"/>
  </r>
  <r>
    <x v="3"/>
    <x v="16"/>
    <x v="0"/>
    <n v="7.3594000000000017"/>
  </r>
  <r>
    <x v="3"/>
    <x v="17"/>
    <x v="0"/>
    <n v="47.457627118644069"/>
  </r>
  <r>
    <x v="3"/>
    <x v="18"/>
    <x v="0"/>
    <n v="6.239645999999998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8395999999999999"/>
  </r>
  <r>
    <x v="3"/>
    <x v="0"/>
    <x v="1"/>
    <n v="4.4364857142857161"/>
  </r>
  <r>
    <x v="3"/>
    <x v="1"/>
    <x v="1"/>
    <n v="12.621656249999999"/>
  </r>
  <r>
    <x v="3"/>
    <x v="2"/>
    <x v="1"/>
    <n v="4.4364857142857161"/>
  </r>
  <r>
    <x v="3"/>
    <x v="3"/>
    <x v="1"/>
    <n v="10.772240625000002"/>
  </r>
  <r>
    <x v="3"/>
    <x v="4"/>
    <x v="1"/>
    <n v="10.772240625000002"/>
  </r>
  <r>
    <x v="3"/>
    <x v="5"/>
    <x v="1"/>
    <n v="6.8156943749999996"/>
  </r>
  <r>
    <x v="3"/>
    <x v="6"/>
    <x v="1"/>
    <n v="8.0589375000000008"/>
  </r>
  <r>
    <x v="3"/>
    <x v="7"/>
    <x v="1"/>
    <n v="4.4364857142857161"/>
  </r>
  <r>
    <x v="3"/>
    <x v="8"/>
    <x v="1"/>
    <n v="10.772240625000002"/>
  </r>
  <r>
    <x v="3"/>
    <x v="9"/>
    <x v="1"/>
    <n v="4.4681625"/>
  </r>
  <r>
    <x v="3"/>
    <x v="10"/>
    <x v="1"/>
    <n v="4.0213462499999997"/>
  </r>
  <r>
    <x v="3"/>
    <x v="11"/>
    <x v="1"/>
    <n v="3.2508084375000004"/>
  </r>
  <r>
    <x v="3"/>
    <x v="12"/>
    <x v="1"/>
    <n v="7.2928799999999994"/>
  </r>
  <r>
    <x v="3"/>
    <x v="13"/>
    <x v="1"/>
    <n v="5.4600581249999998"/>
  </r>
  <r>
    <x v="3"/>
    <x v="14"/>
    <x v="1"/>
    <n v="5.3131781249999976"/>
  </r>
  <r>
    <x v="3"/>
    <x v="15"/>
    <x v="1"/>
    <n v="3.43032"/>
  </r>
  <r>
    <x v="3"/>
    <x v="16"/>
    <x v="1"/>
    <n v="7.3594000000000017"/>
  </r>
  <r>
    <x v="3"/>
    <x v="17"/>
    <x v="1"/>
    <n v="46.949152542372886"/>
  </r>
  <r>
    <x v="3"/>
    <x v="18"/>
    <x v="1"/>
    <n v="6.2396459999999987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8395999999999999"/>
  </r>
  <r>
    <x v="3"/>
    <x v="0"/>
    <x v="2"/>
    <n v="4.4364857142857161"/>
  </r>
  <r>
    <x v="3"/>
    <x v="1"/>
    <x v="2"/>
    <n v="12.621656249999999"/>
  </r>
  <r>
    <x v="3"/>
    <x v="2"/>
    <x v="2"/>
    <n v="4.4364857142857161"/>
  </r>
  <r>
    <x v="3"/>
    <x v="3"/>
    <x v="2"/>
    <n v="10.772240625000002"/>
  </r>
  <r>
    <x v="3"/>
    <x v="4"/>
    <x v="2"/>
    <n v="10.772240625000002"/>
  </r>
  <r>
    <x v="3"/>
    <x v="5"/>
    <x v="2"/>
    <n v="6.8156943749999996"/>
  </r>
  <r>
    <x v="3"/>
    <x v="6"/>
    <x v="2"/>
    <n v="8.0589375000000008"/>
  </r>
  <r>
    <x v="3"/>
    <x v="7"/>
    <x v="2"/>
    <n v="4.7818603124999992"/>
  </r>
  <r>
    <x v="3"/>
    <x v="8"/>
    <x v="2"/>
    <n v="10.772240625000002"/>
  </r>
  <r>
    <x v="3"/>
    <x v="9"/>
    <x v="2"/>
    <n v="4.4681625"/>
  </r>
  <r>
    <x v="3"/>
    <x v="10"/>
    <x v="2"/>
    <n v="4.0213462499999997"/>
  </r>
  <r>
    <x v="3"/>
    <x v="11"/>
    <x v="2"/>
    <n v="3.2508084375000004"/>
  </r>
  <r>
    <x v="3"/>
    <x v="12"/>
    <x v="2"/>
    <n v="7.2928799999999994"/>
  </r>
  <r>
    <x v="3"/>
    <x v="13"/>
    <x v="2"/>
    <n v="5.4600581249999998"/>
  </r>
  <r>
    <x v="3"/>
    <x v="14"/>
    <x v="2"/>
    <n v="5.3131781249999976"/>
  </r>
  <r>
    <x v="3"/>
    <x v="15"/>
    <x v="2"/>
    <n v="3.5732625000000002"/>
  </r>
  <r>
    <x v="3"/>
    <x v="16"/>
    <x v="2"/>
    <n v="7.3594000000000017"/>
  </r>
  <r>
    <x v="3"/>
    <x v="17"/>
    <x v="2"/>
    <n v="46.440677966101696"/>
  </r>
  <r>
    <x v="3"/>
    <x v="18"/>
    <x v="2"/>
    <n v="6.2396459999999987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8395999999999999"/>
  </r>
  <r>
    <x v="3"/>
    <x v="0"/>
    <x v="3"/>
    <n v="4.4364857142857161"/>
  </r>
  <r>
    <x v="3"/>
    <x v="1"/>
    <x v="3"/>
    <n v="12.621656249999999"/>
  </r>
  <r>
    <x v="3"/>
    <x v="2"/>
    <x v="3"/>
    <n v="4.5774000000000008"/>
  </r>
  <r>
    <x v="3"/>
    <x v="3"/>
    <x v="3"/>
    <n v="10.772240625000002"/>
  </r>
  <r>
    <x v="3"/>
    <x v="4"/>
    <x v="3"/>
    <n v="10.772240625000002"/>
  </r>
  <r>
    <x v="3"/>
    <x v="5"/>
    <x v="3"/>
    <n v="6.8156943749999996"/>
  </r>
  <r>
    <x v="3"/>
    <x v="6"/>
    <x v="3"/>
    <n v="8.0589375000000008"/>
  </r>
  <r>
    <x v="3"/>
    <x v="7"/>
    <x v="3"/>
    <n v="4.8533850000000003"/>
  </r>
  <r>
    <x v="3"/>
    <x v="8"/>
    <x v="3"/>
    <n v="10.772240625000002"/>
  </r>
  <r>
    <x v="3"/>
    <x v="9"/>
    <x v="3"/>
    <n v="4.4681625"/>
  </r>
  <r>
    <x v="3"/>
    <x v="10"/>
    <x v="3"/>
    <n v="4.0213462499999997"/>
  </r>
  <r>
    <x v="3"/>
    <x v="11"/>
    <x v="3"/>
    <n v="3.2508084375000004"/>
  </r>
  <r>
    <x v="3"/>
    <x v="12"/>
    <x v="3"/>
    <n v="7.2928799999999994"/>
  </r>
  <r>
    <x v="3"/>
    <x v="13"/>
    <x v="3"/>
    <n v="5.4600581249999998"/>
  </r>
  <r>
    <x v="3"/>
    <x v="14"/>
    <x v="3"/>
    <n v="5.3405999999999993"/>
  </r>
  <r>
    <x v="3"/>
    <x v="15"/>
    <x v="3"/>
    <n v="4.0747714285714283"/>
  </r>
  <r>
    <x v="3"/>
    <x v="16"/>
    <x v="3"/>
    <n v="7.3594000000000017"/>
  </r>
  <r>
    <x v="3"/>
    <x v="17"/>
    <x v="3"/>
    <n v="45.932203389830512"/>
  </r>
  <r>
    <x v="3"/>
    <x v="18"/>
    <x v="3"/>
    <n v="6.3362250000000016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7480625000000001"/>
  </r>
  <r>
    <x v="3"/>
    <x v="0"/>
    <x v="4"/>
    <n v="4.4364857142857161"/>
  </r>
  <r>
    <x v="3"/>
    <x v="1"/>
    <x v="4"/>
    <n v="12.621656249999999"/>
  </r>
  <r>
    <x v="3"/>
    <x v="2"/>
    <x v="4"/>
    <n v="4.8533850000000003"/>
  </r>
  <r>
    <x v="3"/>
    <x v="3"/>
    <x v="4"/>
    <n v="10.772240625000002"/>
  </r>
  <r>
    <x v="3"/>
    <x v="4"/>
    <x v="4"/>
    <n v="10.772240625000002"/>
  </r>
  <r>
    <x v="3"/>
    <x v="5"/>
    <x v="4"/>
    <n v="6.8156943749999996"/>
  </r>
  <r>
    <x v="3"/>
    <x v="6"/>
    <x v="4"/>
    <n v="8.0589375000000008"/>
  </r>
  <r>
    <x v="3"/>
    <x v="7"/>
    <x v="4"/>
    <n v="5.5839881250000003"/>
  </r>
  <r>
    <x v="3"/>
    <x v="8"/>
    <x v="4"/>
    <n v="10.772240625000002"/>
  </r>
  <r>
    <x v="3"/>
    <x v="9"/>
    <x v="4"/>
    <n v="4.4681625"/>
  </r>
  <r>
    <x v="3"/>
    <x v="10"/>
    <x v="4"/>
    <n v="4.0213462499999997"/>
  </r>
  <r>
    <x v="3"/>
    <x v="11"/>
    <x v="4"/>
    <n v="3.2508084375000004"/>
  </r>
  <r>
    <x v="3"/>
    <x v="12"/>
    <x v="4"/>
    <n v="7.2928799999999994"/>
  </r>
  <r>
    <x v="3"/>
    <x v="13"/>
    <x v="4"/>
    <n v="5.4600581249999998"/>
  </r>
  <r>
    <x v="3"/>
    <x v="14"/>
    <x v="4"/>
    <n v="5.6467125000000005"/>
  </r>
  <r>
    <x v="3"/>
    <x v="15"/>
    <x v="4"/>
    <n v="4.1783343750000004"/>
  </r>
  <r>
    <x v="3"/>
    <x v="16"/>
    <x v="4"/>
    <n v="7.3594000000000017"/>
  </r>
  <r>
    <x v="3"/>
    <x v="17"/>
    <x v="4"/>
    <n v="45.423728813559322"/>
  </r>
  <r>
    <x v="3"/>
    <x v="18"/>
    <x v="4"/>
    <n v="6.3362250000000016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7480625000000001"/>
  </r>
  <r>
    <x v="3"/>
    <x v="0"/>
    <x v="5"/>
    <n v="3.5572500000000016"/>
  </r>
  <r>
    <x v="3"/>
    <x v="1"/>
    <x v="5"/>
    <n v="4.0964454000000012"/>
  </r>
  <r>
    <x v="3"/>
    <x v="2"/>
    <x v="5"/>
    <n v="4.1921550000000005"/>
  </r>
  <r>
    <x v="3"/>
    <x v="3"/>
    <x v="5"/>
    <n v="5.0982750000000001"/>
  </r>
  <r>
    <x v="3"/>
    <x v="4"/>
    <x v="5"/>
    <n v="5.4084374999999998"/>
  </r>
  <r>
    <x v="3"/>
    <x v="5"/>
    <x v="5"/>
    <n v="3.5572500000000016"/>
  </r>
  <r>
    <x v="3"/>
    <x v="6"/>
    <x v="5"/>
    <n v="4.8353625000000005"/>
  </r>
  <r>
    <x v="3"/>
    <x v="7"/>
    <x v="5"/>
    <n v="4.1921550000000005"/>
  </r>
  <r>
    <x v="3"/>
    <x v="8"/>
    <x v="5"/>
    <n v="5.6497500000000009"/>
  </r>
  <r>
    <x v="3"/>
    <x v="9"/>
    <x v="5"/>
    <n v="4.4681625"/>
  </r>
  <r>
    <x v="3"/>
    <x v="10"/>
    <x v="5"/>
    <n v="4.0213462499999997"/>
  </r>
  <r>
    <x v="3"/>
    <x v="11"/>
    <x v="5"/>
    <n v="3.2508084375000004"/>
  </r>
  <r>
    <x v="3"/>
    <x v="12"/>
    <x v="5"/>
    <n v="4.9220999999999995"/>
  </r>
  <r>
    <x v="3"/>
    <x v="13"/>
    <x v="5"/>
    <n v="6.0667312500000001"/>
  </r>
  <r>
    <x v="3"/>
    <x v="14"/>
    <x v="5"/>
    <n v="4.0964454000000012"/>
  </r>
  <r>
    <x v="3"/>
    <x v="15"/>
    <x v="5"/>
    <n v="2.8056374999999996"/>
  </r>
  <r>
    <x v="3"/>
    <x v="16"/>
    <x v="5"/>
    <n v="5.7425624999999991"/>
  </r>
  <r>
    <x v="3"/>
    <x v="17"/>
    <x v="5"/>
    <n v="2.9017499999999998"/>
  </r>
  <r>
    <x v="3"/>
    <x v="18"/>
    <x v="5"/>
    <n v="5.4455625000000012"/>
  </r>
  <r>
    <x v="3"/>
    <x v="19"/>
    <x v="5"/>
    <n v="6.3921656249999996"/>
  </r>
  <r>
    <x v="3"/>
    <x v="20"/>
    <x v="5"/>
    <n v="7.1136000000000008"/>
  </r>
  <r>
    <x v="3"/>
    <x v="21"/>
    <x v="5"/>
    <n v="4.1783343750000004"/>
  </r>
  <r>
    <x v="3"/>
    <x v="22"/>
    <x v="5"/>
    <n v="3.2083799999999996"/>
  </r>
  <r>
    <x v="3"/>
    <x v="23"/>
    <x v="5"/>
    <n v="5.84634375"/>
  </r>
  <r>
    <x v="3"/>
    <x v="24"/>
    <x v="5"/>
    <n v="1.7480625000000001"/>
  </r>
  <r>
    <x v="3"/>
    <x v="0"/>
    <x v="6"/>
    <n v="3.5572500000000016"/>
  </r>
  <r>
    <x v="3"/>
    <x v="1"/>
    <x v="6"/>
    <n v="4.0964454000000012"/>
  </r>
  <r>
    <x v="3"/>
    <x v="2"/>
    <x v="6"/>
    <n v="4.1921550000000005"/>
  </r>
  <r>
    <x v="3"/>
    <x v="3"/>
    <x v="6"/>
    <n v="5.0982750000000001"/>
  </r>
  <r>
    <x v="3"/>
    <x v="4"/>
    <x v="6"/>
    <n v="5.4084374999999998"/>
  </r>
  <r>
    <x v="3"/>
    <x v="5"/>
    <x v="6"/>
    <n v="3.6681356249999988"/>
  </r>
  <r>
    <x v="3"/>
    <x v="6"/>
    <x v="6"/>
    <n v="4.8675937499999993"/>
  </r>
  <r>
    <x v="3"/>
    <x v="7"/>
    <x v="6"/>
    <n v="4.1921550000000005"/>
  </r>
  <r>
    <x v="3"/>
    <x v="8"/>
    <x v="6"/>
    <n v="5.6497500000000009"/>
  </r>
  <r>
    <x v="3"/>
    <x v="9"/>
    <x v="6"/>
    <n v="4.4681625"/>
  </r>
  <r>
    <x v="3"/>
    <x v="10"/>
    <x v="6"/>
    <n v="4.0213462499999997"/>
  </r>
  <r>
    <x v="3"/>
    <x v="11"/>
    <x v="6"/>
    <n v="3.2508084375000004"/>
  </r>
  <r>
    <x v="3"/>
    <x v="12"/>
    <x v="6"/>
    <n v="4.9220999999999995"/>
  </r>
  <r>
    <x v="3"/>
    <x v="13"/>
    <x v="6"/>
    <n v="7.8602906250000011"/>
  </r>
  <r>
    <x v="3"/>
    <x v="14"/>
    <x v="6"/>
    <n v="4.3518262499999993"/>
  </r>
  <r>
    <x v="3"/>
    <x v="15"/>
    <x v="6"/>
    <n v="2.9431499999999997"/>
  </r>
  <r>
    <x v="3"/>
    <x v="16"/>
    <x v="6"/>
    <n v="5.7425624999999991"/>
  </r>
  <r>
    <x v="3"/>
    <x v="17"/>
    <x v="6"/>
    <n v="3.2503500000000001"/>
  </r>
  <r>
    <x v="3"/>
    <x v="18"/>
    <x v="6"/>
    <n v="5.4455625000000012"/>
  </r>
  <r>
    <x v="3"/>
    <x v="19"/>
    <x v="6"/>
    <n v="6.3921656249999996"/>
  </r>
  <r>
    <x v="3"/>
    <x v="20"/>
    <x v="6"/>
    <n v="7.1136000000000008"/>
  </r>
  <r>
    <x v="3"/>
    <x v="21"/>
    <x v="6"/>
    <n v="4.1783343750000004"/>
  </r>
  <r>
    <x v="3"/>
    <x v="22"/>
    <x v="6"/>
    <n v="3.2083799999999996"/>
  </r>
  <r>
    <x v="3"/>
    <x v="23"/>
    <x v="6"/>
    <n v="5.84634375"/>
  </r>
  <r>
    <x v="3"/>
    <x v="24"/>
    <x v="6"/>
    <n v="1.7480625000000001"/>
  </r>
  <r>
    <x v="3"/>
    <x v="0"/>
    <x v="7"/>
    <n v="3.5572500000000016"/>
  </r>
  <r>
    <x v="3"/>
    <x v="1"/>
    <x v="7"/>
    <n v="4.0964454000000012"/>
  </r>
  <r>
    <x v="3"/>
    <x v="2"/>
    <x v="7"/>
    <n v="4.1921550000000005"/>
  </r>
  <r>
    <x v="3"/>
    <x v="3"/>
    <x v="7"/>
    <n v="7.036734375"/>
  </r>
  <r>
    <x v="3"/>
    <x v="4"/>
    <x v="7"/>
    <n v="5.4084374999999998"/>
  </r>
  <r>
    <x v="3"/>
    <x v="5"/>
    <x v="7"/>
    <n v="3.6681356249999988"/>
  </r>
  <r>
    <x v="3"/>
    <x v="6"/>
    <x v="7"/>
    <n v="4.8675937499999993"/>
  </r>
  <r>
    <x v="3"/>
    <x v="7"/>
    <x v="7"/>
    <n v="4.1921550000000005"/>
  </r>
  <r>
    <x v="3"/>
    <x v="8"/>
    <x v="7"/>
    <n v="5.6497500000000009"/>
  </r>
  <r>
    <x v="3"/>
    <x v="9"/>
    <x v="7"/>
    <n v="5.321362500000002"/>
  </r>
  <r>
    <x v="3"/>
    <x v="10"/>
    <x v="7"/>
    <n v="4.7892262500000005"/>
  </r>
  <r>
    <x v="3"/>
    <x v="11"/>
    <x v="7"/>
    <n v="3.2508084375000004"/>
  </r>
  <r>
    <x v="3"/>
    <x v="12"/>
    <x v="7"/>
    <n v="5.2219199999999999"/>
  </r>
  <r>
    <x v="3"/>
    <x v="13"/>
    <x v="7"/>
    <n v="7.8602906250000011"/>
  </r>
  <r>
    <x v="3"/>
    <x v="14"/>
    <x v="7"/>
    <n v="4.3518262499999993"/>
  </r>
  <r>
    <x v="3"/>
    <x v="15"/>
    <x v="7"/>
    <n v="3.43032"/>
  </r>
  <r>
    <x v="3"/>
    <x v="16"/>
    <x v="7"/>
    <n v="5.7425624999999991"/>
  </r>
  <r>
    <x v="3"/>
    <x v="17"/>
    <x v="7"/>
    <n v="3.8862000000000005"/>
  </r>
  <r>
    <x v="3"/>
    <x v="18"/>
    <x v="7"/>
    <n v="5.4455625000000012"/>
  </r>
  <r>
    <x v="3"/>
    <x v="19"/>
    <x v="7"/>
    <n v="6.3921656249999996"/>
  </r>
  <r>
    <x v="3"/>
    <x v="20"/>
    <x v="7"/>
    <n v="7.1136000000000008"/>
  </r>
  <r>
    <x v="3"/>
    <x v="21"/>
    <x v="7"/>
    <n v="4.1783343750000004"/>
  </r>
  <r>
    <x v="3"/>
    <x v="22"/>
    <x v="7"/>
    <n v="3.2544959999999996"/>
  </r>
  <r>
    <x v="3"/>
    <x v="23"/>
    <x v="7"/>
    <n v="5.84634375"/>
  </r>
  <r>
    <x v="3"/>
    <x v="24"/>
    <x v="7"/>
    <n v="1.7480625000000001"/>
  </r>
  <r>
    <x v="3"/>
    <x v="0"/>
    <x v="8"/>
    <n v="3.5572500000000016"/>
  </r>
  <r>
    <x v="3"/>
    <x v="1"/>
    <x v="8"/>
    <n v="4.3518262499999993"/>
  </r>
  <r>
    <x v="3"/>
    <x v="2"/>
    <x v="8"/>
    <n v="4.1921550000000005"/>
  </r>
  <r>
    <x v="3"/>
    <x v="3"/>
    <x v="8"/>
    <n v="7.036734375"/>
  </r>
  <r>
    <x v="3"/>
    <x v="4"/>
    <x v="8"/>
    <n v="6.3921656249999996"/>
  </r>
  <r>
    <x v="3"/>
    <x v="5"/>
    <x v="8"/>
    <n v="3.7832062499999997"/>
  </r>
  <r>
    <x v="3"/>
    <x v="6"/>
    <x v="8"/>
    <n v="4.8675937499999993"/>
  </r>
  <r>
    <x v="3"/>
    <x v="7"/>
    <x v="8"/>
    <n v="4.2035624999999994"/>
  </r>
  <r>
    <x v="3"/>
    <x v="8"/>
    <x v="8"/>
    <n v="5.6497500000000009"/>
  </r>
  <r>
    <x v="3"/>
    <x v="9"/>
    <x v="8"/>
    <n v="5.321362500000002"/>
  </r>
  <r>
    <x v="3"/>
    <x v="10"/>
    <x v="8"/>
    <n v="5.1008906249999999"/>
  </r>
  <r>
    <x v="3"/>
    <x v="11"/>
    <x v="8"/>
    <n v="3.2508084375000004"/>
  </r>
  <r>
    <x v="3"/>
    <x v="12"/>
    <x v="8"/>
    <n v="5.2219199999999999"/>
  </r>
  <r>
    <x v="3"/>
    <x v="13"/>
    <x v="8"/>
    <n v="7.8602906250000011"/>
  </r>
  <r>
    <x v="3"/>
    <x v="14"/>
    <x v="8"/>
    <n v="5.3131781249999976"/>
  </r>
  <r>
    <x v="3"/>
    <x v="15"/>
    <x v="8"/>
    <n v="4.1309999999999993"/>
  </r>
  <r>
    <x v="3"/>
    <x v="16"/>
    <x v="8"/>
    <n v="5.7425624999999991"/>
  </r>
  <r>
    <x v="3"/>
    <x v="17"/>
    <x v="8"/>
    <n v="5.6021625000000013"/>
  </r>
  <r>
    <x v="3"/>
    <x v="18"/>
    <x v="8"/>
    <n v="5.4455625000000012"/>
  </r>
  <r>
    <x v="3"/>
    <x v="19"/>
    <x v="8"/>
    <n v="6.3921656249999996"/>
  </r>
  <r>
    <x v="3"/>
    <x v="20"/>
    <x v="8"/>
    <n v="7.1136000000000008"/>
  </r>
  <r>
    <x v="3"/>
    <x v="21"/>
    <x v="8"/>
    <n v="4.1783343750000004"/>
  </r>
  <r>
    <x v="3"/>
    <x v="22"/>
    <x v="8"/>
    <n v="3.2544959999999996"/>
  </r>
  <r>
    <x v="3"/>
    <x v="23"/>
    <x v="8"/>
    <n v="5.84634375"/>
  </r>
  <r>
    <x v="3"/>
    <x v="24"/>
    <x v="8"/>
    <n v="1.8395999999999999"/>
  </r>
  <r>
    <x v="3"/>
    <x v="0"/>
    <x v="9"/>
    <n v="3.7766057142857141"/>
  </r>
  <r>
    <x v="3"/>
    <x v="1"/>
    <x v="9"/>
    <n v="4.4051142857142871"/>
  </r>
  <r>
    <x v="3"/>
    <x v="2"/>
    <x v="9"/>
    <n v="4.1921550000000005"/>
  </r>
  <r>
    <x v="3"/>
    <x v="3"/>
    <x v="9"/>
    <n v="7.036734375"/>
  </r>
  <r>
    <x v="3"/>
    <x v="4"/>
    <x v="9"/>
    <n v="6.3921656249999996"/>
  </r>
  <r>
    <x v="3"/>
    <x v="5"/>
    <x v="9"/>
    <n v="3.9646028571428573"/>
  </r>
  <r>
    <x v="3"/>
    <x v="6"/>
    <x v="9"/>
    <n v="5.3804249999999998"/>
  </r>
  <r>
    <x v="3"/>
    <x v="7"/>
    <x v="9"/>
    <n v="4.2035624999999994"/>
  </r>
  <r>
    <x v="3"/>
    <x v="8"/>
    <x v="9"/>
    <n v="5.6497500000000009"/>
  </r>
  <r>
    <x v="3"/>
    <x v="9"/>
    <x v="9"/>
    <n v="5.321362500000002"/>
  </r>
  <r>
    <x v="3"/>
    <x v="10"/>
    <x v="9"/>
    <n v="5.1008906249999999"/>
  </r>
  <r>
    <x v="3"/>
    <x v="11"/>
    <x v="9"/>
    <n v="3.3770587500000007"/>
  </r>
  <r>
    <x v="3"/>
    <x v="12"/>
    <x v="9"/>
    <n v="5.5881562500000017"/>
  </r>
  <r>
    <x v="3"/>
    <x v="13"/>
    <x v="9"/>
    <n v="7.8602906250000011"/>
  </r>
  <r>
    <x v="3"/>
    <x v="14"/>
    <x v="9"/>
    <n v="5.9851406250000014"/>
  </r>
  <r>
    <x v="3"/>
    <x v="15"/>
    <x v="9"/>
    <n v="5.0419462499999996"/>
  </r>
  <r>
    <x v="3"/>
    <x v="16"/>
    <x v="9"/>
    <n v="5.7425624999999991"/>
  </r>
  <r>
    <x v="3"/>
    <x v="17"/>
    <x v="9"/>
    <n v="5.6021625000000013"/>
  </r>
  <r>
    <x v="3"/>
    <x v="18"/>
    <x v="9"/>
    <n v="5.4455625000000012"/>
  </r>
  <r>
    <x v="3"/>
    <x v="19"/>
    <x v="9"/>
    <n v="6.3921656249999996"/>
  </r>
  <r>
    <x v="3"/>
    <x v="20"/>
    <x v="9"/>
    <n v="7.1136000000000008"/>
  </r>
  <r>
    <x v="3"/>
    <x v="21"/>
    <x v="9"/>
    <n v="4.1783343750000004"/>
  </r>
  <r>
    <x v="3"/>
    <x v="22"/>
    <x v="9"/>
    <n v="3.2544959999999996"/>
  </r>
  <r>
    <x v="3"/>
    <x v="23"/>
    <x v="9"/>
    <n v="7.48332"/>
  </r>
  <r>
    <x v="3"/>
    <x v="24"/>
    <x v="9"/>
    <n v="1.8395999999999999"/>
  </r>
  <r>
    <x v="3"/>
    <x v="0"/>
    <x v="10"/>
    <n v="4.0589100000000018"/>
  </r>
  <r>
    <x v="3"/>
    <x v="1"/>
    <x v="10"/>
    <n v="4.6044749999999999"/>
  </r>
  <r>
    <x v="3"/>
    <x v="2"/>
    <x v="10"/>
    <n v="4.1921550000000005"/>
  </r>
  <r>
    <x v="3"/>
    <x v="3"/>
    <x v="10"/>
    <n v="7.669546875"/>
  </r>
  <r>
    <x v="3"/>
    <x v="4"/>
    <x v="10"/>
    <n v="6.3921656249999996"/>
  </r>
  <r>
    <x v="3"/>
    <x v="5"/>
    <x v="10"/>
    <n v="4.1440275000000009"/>
  </r>
  <r>
    <x v="3"/>
    <x v="6"/>
    <x v="10"/>
    <n v="5.3866265625000018"/>
  </r>
  <r>
    <x v="3"/>
    <x v="7"/>
    <x v="10"/>
    <n v="4.7818603124999992"/>
  </r>
  <r>
    <x v="3"/>
    <x v="8"/>
    <x v="10"/>
    <n v="5.6497500000000009"/>
  </r>
  <r>
    <x v="3"/>
    <x v="9"/>
    <x v="10"/>
    <n v="5.321362500000002"/>
  </r>
  <r>
    <x v="3"/>
    <x v="10"/>
    <x v="10"/>
    <n v="5.1008906249999999"/>
  </r>
  <r>
    <x v="3"/>
    <x v="11"/>
    <x v="10"/>
    <n v="3.6759600000000012"/>
  </r>
  <r>
    <x v="3"/>
    <x v="12"/>
    <x v="10"/>
    <n v="5.5881562500000017"/>
  </r>
  <r>
    <x v="3"/>
    <x v="13"/>
    <x v="10"/>
    <n v="7.8602906250000011"/>
  </r>
  <r>
    <x v="3"/>
    <x v="14"/>
    <x v="10"/>
    <n v="5.9851406250000014"/>
  </r>
  <r>
    <x v="3"/>
    <x v="15"/>
    <x v="10"/>
    <n v="5.19598125"/>
  </r>
  <r>
    <x v="3"/>
    <x v="16"/>
    <x v="10"/>
    <n v="5.7425624999999991"/>
  </r>
  <r>
    <x v="3"/>
    <x v="17"/>
    <x v="10"/>
    <n v="5.6021625000000013"/>
  </r>
  <r>
    <x v="3"/>
    <x v="18"/>
    <x v="10"/>
    <n v="5.6924999999999999"/>
  </r>
  <r>
    <x v="3"/>
    <x v="19"/>
    <x v="10"/>
    <n v="6.9815999999999994"/>
  </r>
  <r>
    <x v="3"/>
    <x v="20"/>
    <x v="10"/>
    <n v="7.1136000000000008"/>
  </r>
  <r>
    <x v="3"/>
    <x v="21"/>
    <x v="10"/>
    <n v="4.1783343750000004"/>
  </r>
  <r>
    <x v="3"/>
    <x v="22"/>
    <x v="10"/>
    <n v="3.2544959999999996"/>
  </r>
  <r>
    <x v="3"/>
    <x v="23"/>
    <x v="10"/>
    <n v="7.48332"/>
  </r>
  <r>
    <x v="3"/>
    <x v="24"/>
    <x v="10"/>
    <n v="1.8395999999999999"/>
  </r>
  <r>
    <x v="3"/>
    <x v="0"/>
    <x v="11"/>
    <n v="4.1440275000000009"/>
  </r>
  <r>
    <x v="3"/>
    <x v="1"/>
    <x v="11"/>
    <n v="4.6044749999999999"/>
  </r>
  <r>
    <x v="3"/>
    <x v="2"/>
    <x v="11"/>
    <n v="4.438200000000001"/>
  </r>
  <r>
    <x v="3"/>
    <x v="3"/>
    <x v="11"/>
    <n v="7.669546875"/>
  </r>
  <r>
    <x v="3"/>
    <x v="4"/>
    <x v="11"/>
    <n v="6.8388749999999998"/>
  </r>
  <r>
    <x v="3"/>
    <x v="5"/>
    <x v="11"/>
    <n v="4.1440275000000009"/>
  </r>
  <r>
    <x v="3"/>
    <x v="6"/>
    <x v="11"/>
    <n v="5.3866265625000018"/>
  </r>
  <r>
    <x v="3"/>
    <x v="7"/>
    <x v="11"/>
    <n v="4.8533850000000003"/>
  </r>
  <r>
    <x v="3"/>
    <x v="8"/>
    <x v="11"/>
    <n v="5.6497500000000009"/>
  </r>
  <r>
    <x v="3"/>
    <x v="9"/>
    <x v="11"/>
    <n v="5.321362500000002"/>
  </r>
  <r>
    <x v="3"/>
    <x v="10"/>
    <x v="11"/>
    <n v="6.0200156250000001"/>
  </r>
  <r>
    <x v="3"/>
    <x v="11"/>
    <x v="11"/>
    <n v="4.2120000000000006"/>
  </r>
  <r>
    <x v="3"/>
    <x v="12"/>
    <x v="11"/>
    <n v="5.5881562500000017"/>
  </r>
  <r>
    <x v="3"/>
    <x v="13"/>
    <x v="11"/>
    <n v="7.8602906250000011"/>
  </r>
  <r>
    <x v="3"/>
    <x v="14"/>
    <x v="11"/>
    <n v="5.9851406250000014"/>
  </r>
  <r>
    <x v="3"/>
    <x v="15"/>
    <x v="11"/>
    <n v="5.19598125"/>
  </r>
  <r>
    <x v="3"/>
    <x v="16"/>
    <x v="11"/>
    <n v="5.7425624999999991"/>
  </r>
  <r>
    <x v="3"/>
    <x v="17"/>
    <x v="11"/>
    <n v="5.6021625000000013"/>
  </r>
  <r>
    <x v="3"/>
    <x v="18"/>
    <x v="11"/>
    <n v="5.6924999999999999"/>
  </r>
  <r>
    <x v="3"/>
    <x v="19"/>
    <x v="11"/>
    <n v="7.2770906250000014"/>
  </r>
  <r>
    <x v="3"/>
    <x v="20"/>
    <x v="11"/>
    <n v="8.0856562499999995"/>
  </r>
  <r>
    <x v="3"/>
    <x v="21"/>
    <x v="11"/>
    <n v="4.1783343750000004"/>
  </r>
  <r>
    <x v="3"/>
    <x v="22"/>
    <x v="11"/>
    <n v="3.2544959999999996"/>
  </r>
  <r>
    <x v="3"/>
    <x v="23"/>
    <x v="11"/>
    <n v="7.48332"/>
  </r>
  <r>
    <x v="3"/>
    <x v="24"/>
    <x v="11"/>
    <n v="1.8395999999999999"/>
  </r>
  <r>
    <x v="3"/>
    <x v="0"/>
    <x v="12"/>
    <n v="4.1440275000000009"/>
  </r>
  <r>
    <x v="3"/>
    <x v="1"/>
    <x v="12"/>
    <n v="4.6044749999999999"/>
  </r>
  <r>
    <x v="3"/>
    <x v="2"/>
    <x v="12"/>
    <n v="4.8060000000000009"/>
  </r>
  <r>
    <x v="3"/>
    <x v="3"/>
    <x v="12"/>
    <n v="7.669546875"/>
  </r>
  <r>
    <x v="3"/>
    <x v="4"/>
    <x v="12"/>
    <n v="6.8388749999999998"/>
  </r>
  <r>
    <x v="3"/>
    <x v="5"/>
    <x v="12"/>
    <n v="4.5884475"/>
  </r>
  <r>
    <x v="3"/>
    <x v="6"/>
    <x v="12"/>
    <n v="5.3866265625000018"/>
  </r>
  <r>
    <x v="3"/>
    <x v="7"/>
    <x v="12"/>
    <n v="5.3866265625000018"/>
  </r>
  <r>
    <x v="3"/>
    <x v="8"/>
    <x v="12"/>
    <n v="5.6497500000000009"/>
  </r>
  <r>
    <x v="3"/>
    <x v="9"/>
    <x v="12"/>
    <n v="5.321362500000002"/>
  </r>
  <r>
    <x v="3"/>
    <x v="10"/>
    <x v="12"/>
    <n v="6.0200156250000001"/>
  </r>
  <r>
    <x v="3"/>
    <x v="11"/>
    <x v="12"/>
    <n v="4.4298899999999994"/>
  </r>
  <r>
    <x v="3"/>
    <x v="12"/>
    <x v="12"/>
    <n v="5.5881562500000017"/>
  </r>
  <r>
    <x v="3"/>
    <x v="13"/>
    <x v="12"/>
    <n v="7.8602906250000011"/>
  </r>
  <r>
    <x v="3"/>
    <x v="14"/>
    <x v="12"/>
    <n v="5.9851406250000014"/>
  </r>
  <r>
    <x v="3"/>
    <x v="15"/>
    <x v="12"/>
    <n v="5.19598125"/>
  </r>
  <r>
    <x v="3"/>
    <x v="16"/>
    <x v="12"/>
    <n v="6.2567999999999993"/>
  </r>
  <r>
    <x v="3"/>
    <x v="17"/>
    <x v="12"/>
    <n v="5.6021625000000013"/>
  </r>
  <r>
    <x v="3"/>
    <x v="18"/>
    <x v="12"/>
    <n v="5.6924999999999999"/>
  </r>
  <r>
    <x v="3"/>
    <x v="19"/>
    <x v="12"/>
    <n v="7.2770906250000014"/>
  </r>
  <r>
    <x v="3"/>
    <x v="20"/>
    <x v="12"/>
    <n v="8.0856562499999995"/>
  </r>
  <r>
    <x v="3"/>
    <x v="21"/>
    <x v="12"/>
    <n v="4.1783343750000004"/>
  </r>
  <r>
    <x v="3"/>
    <x v="22"/>
    <x v="12"/>
    <n v="3.6681356249999988"/>
  </r>
  <r>
    <x v="3"/>
    <x v="23"/>
    <x v="12"/>
    <n v="7.48332"/>
  </r>
  <r>
    <x v="3"/>
    <x v="24"/>
    <x v="12"/>
    <n v="1.8395999999999999"/>
  </r>
  <r>
    <x v="3"/>
    <x v="0"/>
    <x v="13"/>
    <n v="6.4630406249999997"/>
  </r>
  <r>
    <x v="3"/>
    <x v="1"/>
    <x v="13"/>
    <n v="4.9294285714285717"/>
  </r>
  <r>
    <x v="3"/>
    <x v="2"/>
    <x v="13"/>
    <n v="4.8533850000000003"/>
  </r>
  <r>
    <x v="3"/>
    <x v="3"/>
    <x v="13"/>
    <n v="7.669546875"/>
  </r>
  <r>
    <x v="3"/>
    <x v="4"/>
    <x v="13"/>
    <n v="6.8388749999999998"/>
  </r>
  <r>
    <x v="3"/>
    <x v="5"/>
    <x v="13"/>
    <n v="4.8484124999999993"/>
  </r>
  <r>
    <x v="3"/>
    <x v="6"/>
    <x v="13"/>
    <n v="5.6467125000000005"/>
  </r>
  <r>
    <x v="3"/>
    <x v="7"/>
    <x v="13"/>
    <n v="6.4469531249999994"/>
  </r>
  <r>
    <x v="3"/>
    <x v="8"/>
    <x v="13"/>
    <n v="5.6497500000000009"/>
  </r>
  <r>
    <x v="3"/>
    <x v="9"/>
    <x v="13"/>
    <n v="6.5950312500000026"/>
  </r>
  <r>
    <x v="3"/>
    <x v="10"/>
    <x v="13"/>
    <n v="6.0200156250000001"/>
  </r>
  <r>
    <x v="3"/>
    <x v="11"/>
    <x v="13"/>
    <n v="4.5908015625000012"/>
  </r>
  <r>
    <x v="3"/>
    <x v="12"/>
    <x v="13"/>
    <n v="5.5881562500000017"/>
  </r>
  <r>
    <x v="3"/>
    <x v="13"/>
    <x v="13"/>
    <n v="7.8602906250000011"/>
  </r>
  <r>
    <x v="3"/>
    <x v="14"/>
    <x v="13"/>
    <n v="5.9851406250000014"/>
  </r>
  <r>
    <x v="3"/>
    <x v="15"/>
    <x v="13"/>
    <n v="5.19598125"/>
  </r>
  <r>
    <x v="3"/>
    <x v="16"/>
    <x v="13"/>
    <n v="6.7526999999999999"/>
  </r>
  <r>
    <x v="3"/>
    <x v="17"/>
    <x v="13"/>
    <n v="5.6021625000000013"/>
  </r>
  <r>
    <x v="3"/>
    <x v="18"/>
    <x v="13"/>
    <n v="6.0733125000000001"/>
  </r>
  <r>
    <x v="3"/>
    <x v="19"/>
    <x v="13"/>
    <n v="8.0308800000000016"/>
  </r>
  <r>
    <x v="3"/>
    <x v="20"/>
    <x v="13"/>
    <n v="8.0856562499999995"/>
  </r>
  <r>
    <x v="3"/>
    <x v="21"/>
    <x v="13"/>
    <n v="4.1783343750000004"/>
  </r>
  <r>
    <x v="3"/>
    <x v="22"/>
    <x v="13"/>
    <n v="3.6681356249999988"/>
  </r>
  <r>
    <x v="3"/>
    <x v="23"/>
    <x v="13"/>
    <n v="7.48332"/>
  </r>
  <r>
    <x v="3"/>
    <x v="24"/>
    <x v="13"/>
    <n v="1.8395999999999999"/>
  </r>
  <r>
    <x v="3"/>
    <x v="0"/>
    <x v="14"/>
    <n v="6.4630406249999997"/>
  </r>
  <r>
    <x v="3"/>
    <x v="1"/>
    <x v="14"/>
    <n v="5.8022578124999997"/>
  </r>
  <r>
    <x v="3"/>
    <x v="2"/>
    <x v="14"/>
    <n v="4.8533850000000003"/>
  </r>
  <r>
    <x v="3"/>
    <x v="3"/>
    <x v="14"/>
    <n v="7.669546875"/>
  </r>
  <r>
    <x v="3"/>
    <x v="4"/>
    <x v="14"/>
    <n v="6.8388749999999998"/>
  </r>
  <r>
    <x v="3"/>
    <x v="5"/>
    <x v="14"/>
    <n v="5.8022578124999997"/>
  </r>
  <r>
    <x v="3"/>
    <x v="6"/>
    <x v="14"/>
    <n v="8.0589375000000008"/>
  </r>
  <r>
    <x v="3"/>
    <x v="7"/>
    <x v="14"/>
    <n v="6.4469531249999994"/>
  </r>
  <r>
    <x v="3"/>
    <x v="8"/>
    <x v="14"/>
    <n v="7.2530437500000007"/>
  </r>
  <r>
    <x v="3"/>
    <x v="9"/>
    <x v="14"/>
    <n v="7.4469374999999998"/>
  </r>
  <r>
    <x v="3"/>
    <x v="10"/>
    <x v="14"/>
    <n v="6.0200156250000001"/>
  </r>
  <r>
    <x v="3"/>
    <x v="11"/>
    <x v="14"/>
    <n v="4.6997280000000003"/>
  </r>
  <r>
    <x v="3"/>
    <x v="12"/>
    <x v="14"/>
    <n v="5.5881562500000017"/>
  </r>
  <r>
    <x v="3"/>
    <x v="13"/>
    <x v="14"/>
    <n v="7.8602906250000011"/>
  </r>
  <r>
    <x v="3"/>
    <x v="14"/>
    <x v="14"/>
    <n v="5.9851406250000014"/>
  </r>
  <r>
    <x v="3"/>
    <x v="15"/>
    <x v="14"/>
    <n v="5.19598125"/>
  </r>
  <r>
    <x v="3"/>
    <x v="16"/>
    <x v="14"/>
    <n v="6.8417999999999992"/>
  </r>
  <r>
    <x v="3"/>
    <x v="17"/>
    <x v="14"/>
    <n v="5.6021625000000013"/>
  </r>
  <r>
    <x v="3"/>
    <x v="18"/>
    <x v="14"/>
    <n v="6.3362250000000016"/>
  </r>
  <r>
    <x v="3"/>
    <x v="19"/>
    <x v="14"/>
    <n v="8.0308800000000016"/>
  </r>
  <r>
    <x v="3"/>
    <x v="20"/>
    <x v="14"/>
    <n v="8.0856562499999995"/>
  </r>
  <r>
    <x v="3"/>
    <x v="21"/>
    <x v="14"/>
    <n v="4.1895984374999999"/>
  </r>
  <r>
    <x v="3"/>
    <x v="22"/>
    <x v="14"/>
    <n v="3.6681356249999988"/>
  </r>
  <r>
    <x v="3"/>
    <x v="23"/>
    <x v="14"/>
    <n v="7.48332"/>
  </r>
  <r>
    <x v="3"/>
    <x v="24"/>
    <x v="14"/>
    <n v="1.8395999999999999"/>
  </r>
  <r>
    <x v="3"/>
    <x v="0"/>
    <x v="15"/>
    <n v="6.4630406249999997"/>
  </r>
  <r>
    <x v="3"/>
    <x v="1"/>
    <x v="15"/>
    <n v="7.1814937499999996"/>
  </r>
  <r>
    <x v="3"/>
    <x v="2"/>
    <x v="15"/>
    <n v="4.9960800000000001"/>
  </r>
  <r>
    <x v="3"/>
    <x v="3"/>
    <x v="15"/>
    <n v="7.669546875"/>
  </r>
  <r>
    <x v="3"/>
    <x v="4"/>
    <x v="15"/>
    <n v="6.8388749999999998"/>
  </r>
  <r>
    <x v="3"/>
    <x v="5"/>
    <x v="15"/>
    <n v="5.8022578124999997"/>
  </r>
  <r>
    <x v="3"/>
    <x v="6"/>
    <x v="15"/>
    <n v="8.0589375000000008"/>
  </r>
  <r>
    <x v="3"/>
    <x v="7"/>
    <x v="15"/>
    <n v="6.4469531249999994"/>
  </r>
  <r>
    <x v="3"/>
    <x v="8"/>
    <x v="15"/>
    <n v="7.2530437500000007"/>
  </r>
  <r>
    <x v="3"/>
    <x v="9"/>
    <x v="15"/>
    <n v="7.4469374999999998"/>
  </r>
  <r>
    <x v="3"/>
    <x v="10"/>
    <x v="15"/>
    <n v="6.0200156250000001"/>
  </r>
  <r>
    <x v="3"/>
    <x v="11"/>
    <x v="15"/>
    <n v="5.4180140625000011"/>
  </r>
  <r>
    <x v="3"/>
    <x v="12"/>
    <x v="15"/>
    <n v="5.5881562500000017"/>
  </r>
  <r>
    <x v="3"/>
    <x v="13"/>
    <x v="15"/>
    <n v="7.8602906250000011"/>
  </r>
  <r>
    <x v="3"/>
    <x v="14"/>
    <x v="15"/>
    <n v="5.9851406250000014"/>
  </r>
  <r>
    <x v="3"/>
    <x v="15"/>
    <x v="15"/>
    <n v="5.2901999999999996"/>
  </r>
  <r>
    <x v="3"/>
    <x v="16"/>
    <x v="15"/>
    <n v="7.3594000000000017"/>
  </r>
  <r>
    <x v="3"/>
    <x v="17"/>
    <x v="15"/>
    <n v="5.6021625000000013"/>
  </r>
  <r>
    <x v="3"/>
    <x v="18"/>
    <x v="15"/>
    <n v="6.3362250000000016"/>
  </r>
  <r>
    <x v="3"/>
    <x v="19"/>
    <x v="15"/>
    <n v="8.0308800000000016"/>
  </r>
  <r>
    <x v="3"/>
    <x v="20"/>
    <x v="15"/>
    <n v="8.0856562499999995"/>
  </r>
  <r>
    <x v="3"/>
    <x v="21"/>
    <x v="15"/>
    <n v="4.1895984374999999"/>
  </r>
  <r>
    <x v="3"/>
    <x v="22"/>
    <x v="15"/>
    <n v="3.6681356249999988"/>
  </r>
  <r>
    <x v="3"/>
    <x v="23"/>
    <x v="15"/>
    <n v="7.48332"/>
  </r>
  <r>
    <x v="3"/>
    <x v="24"/>
    <x v="15"/>
    <n v="1.8395999999999999"/>
  </r>
  <r>
    <x v="3"/>
    <x v="0"/>
    <x v="16"/>
    <n v="6.4630406249999997"/>
  </r>
  <r>
    <x v="3"/>
    <x v="1"/>
    <x v="16"/>
    <n v="7.1814937499999996"/>
  </r>
  <r>
    <x v="3"/>
    <x v="2"/>
    <x v="16"/>
    <n v="6.463344375000001"/>
  </r>
  <r>
    <x v="3"/>
    <x v="3"/>
    <x v="16"/>
    <n v="8.4971250000000005"/>
  </r>
  <r>
    <x v="3"/>
    <x v="4"/>
    <x v="16"/>
    <n v="7.2530437500000007"/>
  </r>
  <r>
    <x v="3"/>
    <x v="5"/>
    <x v="16"/>
    <n v="6.2044312499999998"/>
  </r>
  <r>
    <x v="3"/>
    <x v="6"/>
    <x v="16"/>
    <n v="8.0589375000000008"/>
  </r>
  <r>
    <x v="3"/>
    <x v="7"/>
    <x v="16"/>
    <n v="6.4469531249999994"/>
  </r>
  <r>
    <x v="3"/>
    <x v="8"/>
    <x v="16"/>
    <n v="7.2530437500000007"/>
  </r>
  <r>
    <x v="3"/>
    <x v="9"/>
    <x v="16"/>
    <n v="7.4469374999999998"/>
  </r>
  <r>
    <x v="3"/>
    <x v="10"/>
    <x v="16"/>
    <n v="6.0200156250000001"/>
  </r>
  <r>
    <x v="3"/>
    <x v="11"/>
    <x v="16"/>
    <n v="5.4180140625000011"/>
  </r>
  <r>
    <x v="3"/>
    <x v="12"/>
    <x v="16"/>
    <n v="5.6975625000000001"/>
  </r>
  <r>
    <x v="3"/>
    <x v="13"/>
    <x v="16"/>
    <n v="7.8602906250000011"/>
  </r>
  <r>
    <x v="3"/>
    <x v="14"/>
    <x v="16"/>
    <n v="5.9851406250000014"/>
  </r>
  <r>
    <x v="3"/>
    <x v="15"/>
    <x v="16"/>
    <n v="5.8669312500000004"/>
  </r>
  <r>
    <x v="3"/>
    <x v="16"/>
    <x v="16"/>
    <n v="7.3594000000000017"/>
  </r>
  <r>
    <x v="3"/>
    <x v="17"/>
    <x v="16"/>
    <n v="5.6021625000000013"/>
  </r>
  <r>
    <x v="3"/>
    <x v="18"/>
    <x v="16"/>
    <n v="6.7349880000000004"/>
  </r>
  <r>
    <x v="3"/>
    <x v="19"/>
    <x v="16"/>
    <n v="8.0308800000000016"/>
  </r>
  <r>
    <x v="3"/>
    <x v="20"/>
    <x v="16"/>
    <n v="8.0856562499999995"/>
  </r>
  <r>
    <x v="3"/>
    <x v="21"/>
    <x v="16"/>
    <n v="4.5940499999999993"/>
  </r>
  <r>
    <x v="3"/>
    <x v="22"/>
    <x v="16"/>
    <n v="3.6681356249999988"/>
  </r>
  <r>
    <x v="3"/>
    <x v="23"/>
    <x v="16"/>
    <n v="7.48332"/>
  </r>
  <r>
    <x v="3"/>
    <x v="24"/>
    <x v="16"/>
    <n v="1.8395999999999999"/>
  </r>
  <r>
    <x v="3"/>
    <x v="0"/>
    <x v="17"/>
    <n v="6.463344375000001"/>
  </r>
  <r>
    <x v="3"/>
    <x v="1"/>
    <x v="17"/>
    <n v="7.1814937499999996"/>
  </r>
  <r>
    <x v="3"/>
    <x v="2"/>
    <x v="17"/>
    <n v="6.463344375000001"/>
  </r>
  <r>
    <x v="3"/>
    <x v="3"/>
    <x v="17"/>
    <n v="8.4971250000000005"/>
  </r>
  <r>
    <x v="3"/>
    <x v="4"/>
    <x v="17"/>
    <n v="7.2770906250000014"/>
  </r>
  <r>
    <x v="3"/>
    <x v="5"/>
    <x v="17"/>
    <n v="6.463344375000001"/>
  </r>
  <r>
    <x v="3"/>
    <x v="6"/>
    <x v="17"/>
    <n v="8.0589375000000008"/>
  </r>
  <r>
    <x v="3"/>
    <x v="7"/>
    <x v="17"/>
    <n v="6.463344375000001"/>
  </r>
  <r>
    <x v="3"/>
    <x v="8"/>
    <x v="17"/>
    <n v="7.2530437500000007"/>
  </r>
  <r>
    <x v="3"/>
    <x v="9"/>
    <x v="17"/>
    <n v="7.4469374999999998"/>
  </r>
  <r>
    <x v="3"/>
    <x v="10"/>
    <x v="17"/>
    <n v="6.7022437500000018"/>
  </r>
  <r>
    <x v="3"/>
    <x v="11"/>
    <x v="17"/>
    <n v="5.4180140625000011"/>
  </r>
  <r>
    <x v="3"/>
    <x v="12"/>
    <x v="17"/>
    <n v="5.6975625000000001"/>
  </r>
  <r>
    <x v="3"/>
    <x v="13"/>
    <x v="17"/>
    <n v="9.1000968750000002"/>
  </r>
  <r>
    <x v="3"/>
    <x v="14"/>
    <x v="17"/>
    <n v="5.9851406250000014"/>
  </r>
  <r>
    <x v="3"/>
    <x v="15"/>
    <x v="17"/>
    <n v="5.8669312500000004"/>
  </r>
  <r>
    <x v="3"/>
    <x v="16"/>
    <x v="17"/>
    <n v="7.4837999999999987"/>
  </r>
  <r>
    <x v="3"/>
    <x v="17"/>
    <x v="17"/>
    <n v="5.6021625000000013"/>
  </r>
  <r>
    <x v="3"/>
    <x v="18"/>
    <x v="17"/>
    <n v="6.7349880000000004"/>
  </r>
  <r>
    <x v="3"/>
    <x v="19"/>
    <x v="17"/>
    <n v="9.0115199999999991"/>
  </r>
  <r>
    <x v="3"/>
    <x v="20"/>
    <x v="17"/>
    <n v="8.1103680000000011"/>
  </r>
  <r>
    <x v="3"/>
    <x v="21"/>
    <x v="17"/>
    <n v="4.5940499999999993"/>
  </r>
  <r>
    <x v="3"/>
    <x v="22"/>
    <x v="17"/>
    <n v="4.2467118749999981"/>
  </r>
  <r>
    <x v="3"/>
    <x v="23"/>
    <x v="17"/>
    <n v="7.48332"/>
  </r>
  <r>
    <x v="3"/>
    <x v="24"/>
    <x v="17"/>
    <n v="1.9771999999999998"/>
  </r>
  <r>
    <x v="3"/>
    <x v="0"/>
    <x v="18"/>
    <n v="6.463344375000001"/>
  </r>
  <r>
    <x v="3"/>
    <x v="1"/>
    <x v="18"/>
    <n v="7.5729937499999993"/>
  </r>
  <r>
    <x v="3"/>
    <x v="2"/>
    <x v="18"/>
    <n v="6.463344375000001"/>
  </r>
  <r>
    <x v="3"/>
    <x v="3"/>
    <x v="18"/>
    <n v="8.4971250000000005"/>
  </r>
  <r>
    <x v="3"/>
    <x v="4"/>
    <x v="18"/>
    <n v="8.1819720000000018"/>
  </r>
  <r>
    <x v="3"/>
    <x v="5"/>
    <x v="18"/>
    <n v="6.8156943749999996"/>
  </r>
  <r>
    <x v="3"/>
    <x v="6"/>
    <x v="18"/>
    <n v="8.0589375000000008"/>
  </r>
  <r>
    <x v="3"/>
    <x v="7"/>
    <x v="18"/>
    <n v="6.8156943749999996"/>
  </r>
  <r>
    <x v="3"/>
    <x v="8"/>
    <x v="18"/>
    <n v="7.2530437500000007"/>
  </r>
  <r>
    <x v="3"/>
    <x v="9"/>
    <x v="18"/>
    <n v="7.4469374999999998"/>
  </r>
  <r>
    <x v="3"/>
    <x v="10"/>
    <x v="18"/>
    <n v="6.7022437500000018"/>
  </r>
  <r>
    <x v="3"/>
    <x v="11"/>
    <x v="18"/>
    <n v="5.4180140625000011"/>
  </r>
  <r>
    <x v="3"/>
    <x v="12"/>
    <x v="18"/>
    <n v="5.8762259999999999"/>
  </r>
  <r>
    <x v="3"/>
    <x v="13"/>
    <x v="18"/>
    <n v="9.1000968750000002"/>
  </r>
  <r>
    <x v="3"/>
    <x v="14"/>
    <x v="18"/>
    <n v="5.9851406250000014"/>
  </r>
  <r>
    <x v="3"/>
    <x v="15"/>
    <x v="18"/>
    <n v="5.8669312500000004"/>
  </r>
  <r>
    <x v="3"/>
    <x v="16"/>
    <x v="18"/>
    <n v="7.9620000000000015"/>
  </r>
  <r>
    <x v="3"/>
    <x v="17"/>
    <x v="18"/>
    <n v="5.6021625000000013"/>
  </r>
  <r>
    <x v="3"/>
    <x v="18"/>
    <x v="18"/>
    <n v="6.7349880000000004"/>
  </r>
  <r>
    <x v="3"/>
    <x v="19"/>
    <x v="18"/>
    <n v="9.0115199999999991"/>
  </r>
  <r>
    <x v="3"/>
    <x v="20"/>
    <x v="18"/>
    <n v="9.0910800000000016"/>
  </r>
  <r>
    <x v="3"/>
    <x v="21"/>
    <x v="18"/>
    <n v="4.5940499999999993"/>
  </r>
  <r>
    <x v="3"/>
    <x v="22"/>
    <x v="18"/>
    <n v="4.2467118749999981"/>
  </r>
  <r>
    <x v="3"/>
    <x v="23"/>
    <x v="18"/>
    <n v="7.48332"/>
  </r>
  <r>
    <x v="3"/>
    <x v="24"/>
    <x v="18"/>
    <n v="1.9771999999999998"/>
  </r>
  <r>
    <x v="3"/>
    <x v="0"/>
    <x v="19"/>
    <n v="6.8156943749999996"/>
  </r>
  <r>
    <x v="3"/>
    <x v="1"/>
    <x v="19"/>
    <n v="7.5729937499999993"/>
  </r>
  <r>
    <x v="3"/>
    <x v="2"/>
    <x v="19"/>
    <n v="6.9869250000000021"/>
  </r>
  <r>
    <x v="3"/>
    <x v="3"/>
    <x v="19"/>
    <n v="8.4971250000000005"/>
  </r>
  <r>
    <x v="3"/>
    <x v="4"/>
    <x v="19"/>
    <n v="8.7537599999999998"/>
  </r>
  <r>
    <x v="3"/>
    <x v="5"/>
    <x v="19"/>
    <n v="6.8156943749999996"/>
  </r>
  <r>
    <x v="3"/>
    <x v="6"/>
    <x v="19"/>
    <n v="8.0589375000000008"/>
  </r>
  <r>
    <x v="3"/>
    <x v="7"/>
    <x v="19"/>
    <n v="6.9869250000000021"/>
  </r>
  <r>
    <x v="3"/>
    <x v="8"/>
    <x v="19"/>
    <n v="7.2530437500000007"/>
  </r>
  <r>
    <x v="3"/>
    <x v="9"/>
    <x v="19"/>
    <n v="7.4469374999999998"/>
  </r>
  <r>
    <x v="3"/>
    <x v="10"/>
    <x v="19"/>
    <n v="6.7022437500000018"/>
  </r>
  <r>
    <x v="3"/>
    <x v="11"/>
    <x v="19"/>
    <n v="5.4180140625000011"/>
  </r>
  <r>
    <x v="3"/>
    <x v="12"/>
    <x v="19"/>
    <n v="5.8762259999999999"/>
  </r>
  <r>
    <x v="3"/>
    <x v="13"/>
    <x v="19"/>
    <n v="9.1000968750000002"/>
  </r>
  <r>
    <x v="3"/>
    <x v="14"/>
    <x v="19"/>
    <n v="5.9851406250000014"/>
  </r>
  <r>
    <x v="3"/>
    <x v="15"/>
    <x v="19"/>
    <n v="5.8669312500000004"/>
  </r>
  <r>
    <x v="3"/>
    <x v="16"/>
    <x v="19"/>
    <n v="7.9620000000000015"/>
  </r>
  <r>
    <x v="3"/>
    <x v="17"/>
    <x v="19"/>
    <n v="5.6021625000000013"/>
  </r>
  <r>
    <x v="3"/>
    <x v="18"/>
    <x v="19"/>
    <n v="6.7349880000000004"/>
  </r>
  <r>
    <x v="3"/>
    <x v="19"/>
    <x v="19"/>
    <n v="9.0115199999999991"/>
  </r>
  <r>
    <x v="3"/>
    <x v="20"/>
    <x v="19"/>
    <n v="9.0910800000000016"/>
  </r>
  <r>
    <x v="3"/>
    <x v="21"/>
    <x v="19"/>
    <n v="5.887520000000003"/>
  </r>
  <r>
    <x v="3"/>
    <x v="22"/>
    <x v="19"/>
    <n v="6.1135593750000004"/>
  </r>
  <r>
    <x v="3"/>
    <x v="23"/>
    <x v="19"/>
    <n v="7.48332"/>
  </r>
  <r>
    <x v="3"/>
    <x v="24"/>
    <x v="19"/>
    <n v="1.9771999999999998"/>
  </r>
  <r>
    <x v="3"/>
    <x v="0"/>
    <x v="20"/>
    <n v="6.8156943749999996"/>
  </r>
  <r>
    <x v="3"/>
    <x v="1"/>
    <x v="20"/>
    <n v="7.5729937499999993"/>
  </r>
  <r>
    <x v="3"/>
    <x v="2"/>
    <x v="20"/>
    <n v="6.9869250000000021"/>
  </r>
  <r>
    <x v="3"/>
    <x v="3"/>
    <x v="20"/>
    <n v="8.4971250000000005"/>
  </r>
  <r>
    <x v="3"/>
    <x v="4"/>
    <x v="20"/>
    <n v="8.7537599999999998"/>
  </r>
  <r>
    <x v="3"/>
    <x v="5"/>
    <x v="20"/>
    <n v="6.8156943749999996"/>
  </r>
  <r>
    <x v="3"/>
    <x v="6"/>
    <x v="20"/>
    <n v="8.0589375000000008"/>
  </r>
  <r>
    <x v="3"/>
    <x v="7"/>
    <x v="20"/>
    <n v="6.9869250000000021"/>
  </r>
  <r>
    <x v="3"/>
    <x v="8"/>
    <x v="20"/>
    <n v="7.2530437500000007"/>
  </r>
  <r>
    <x v="3"/>
    <x v="9"/>
    <x v="20"/>
    <n v="7.4469374999999998"/>
  </r>
  <r>
    <x v="3"/>
    <x v="10"/>
    <x v="20"/>
    <n v="6.7022437500000018"/>
  </r>
  <r>
    <x v="3"/>
    <x v="11"/>
    <x v="20"/>
    <n v="5.4180140625000011"/>
  </r>
  <r>
    <x v="3"/>
    <x v="12"/>
    <x v="20"/>
    <n v="5.8762259999999999"/>
  </r>
  <r>
    <x v="3"/>
    <x v="13"/>
    <x v="20"/>
    <n v="9.1000968750000002"/>
  </r>
  <r>
    <x v="3"/>
    <x v="14"/>
    <x v="20"/>
    <n v="5.9851406250000014"/>
  </r>
  <r>
    <x v="3"/>
    <x v="15"/>
    <x v="20"/>
    <n v="5.8669312500000004"/>
  </r>
  <r>
    <x v="3"/>
    <x v="16"/>
    <x v="20"/>
    <n v="8.3074500000000011"/>
  </r>
  <r>
    <x v="3"/>
    <x v="17"/>
    <x v="20"/>
    <n v="5.6021625000000013"/>
  </r>
  <r>
    <x v="3"/>
    <x v="18"/>
    <x v="20"/>
    <n v="6.7349880000000004"/>
  </r>
  <r>
    <x v="3"/>
    <x v="19"/>
    <x v="20"/>
    <n v="9.0115199999999991"/>
  </r>
  <r>
    <x v="3"/>
    <x v="20"/>
    <x v="20"/>
    <n v="9.0910800000000016"/>
  </r>
  <r>
    <x v="3"/>
    <x v="21"/>
    <x v="20"/>
    <n v="6.9638906250000003"/>
  </r>
  <r>
    <x v="3"/>
    <x v="22"/>
    <x v="20"/>
    <n v="6.1135593750000004"/>
  </r>
  <r>
    <x v="3"/>
    <x v="23"/>
    <x v="20"/>
    <n v="7.48332"/>
  </r>
  <r>
    <x v="3"/>
    <x v="24"/>
    <x v="20"/>
    <n v="1.9771999999999998"/>
  </r>
  <r>
    <x v="4"/>
    <x v="0"/>
    <x v="0"/>
    <n v="3.1125937499999998"/>
  </r>
  <r>
    <x v="4"/>
    <x v="1"/>
    <x v="0"/>
    <n v="4.0289156249999998"/>
  </r>
  <r>
    <x v="4"/>
    <x v="2"/>
    <x v="0"/>
    <n v="3.6681356249999988"/>
  </r>
  <r>
    <x v="4"/>
    <x v="3"/>
    <x v="0"/>
    <n v="3.6942855468749998"/>
  </r>
  <r>
    <x v="4"/>
    <x v="4"/>
    <x v="0"/>
    <n v="3.4690275000000002"/>
  </r>
  <r>
    <x v="4"/>
    <x v="5"/>
    <x v="0"/>
    <n v="3.6260240624999995"/>
  </r>
  <r>
    <x v="4"/>
    <x v="6"/>
    <x v="0"/>
    <n v="5.6019600000000001"/>
  </r>
  <r>
    <x v="4"/>
    <x v="7"/>
    <x v="0"/>
    <n v="3.6681356249999988"/>
  </r>
  <r>
    <x v="4"/>
    <x v="8"/>
    <x v="0"/>
    <n v="3.9826552499999996"/>
  </r>
  <r>
    <x v="4"/>
    <x v="9"/>
    <x v="0"/>
    <n v="2.3404499999999997"/>
  </r>
  <r>
    <x v="4"/>
    <x v="10"/>
    <x v="0"/>
    <n v="2.2226400000000002"/>
  </r>
  <r>
    <x v="4"/>
    <x v="11"/>
    <x v="0"/>
    <n v="2.8220800781249999"/>
  </r>
  <r>
    <x v="4"/>
    <x v="12"/>
    <x v="0"/>
    <n v="3.1516734375"/>
  </r>
  <r>
    <x v="4"/>
    <x v="13"/>
    <x v="0"/>
    <n v="4.58516953125"/>
  </r>
  <r>
    <x v="4"/>
    <x v="14"/>
    <x v="0"/>
    <n v="47.457627118644069"/>
  </r>
  <r>
    <x v="4"/>
    <x v="15"/>
    <x v="0"/>
    <n v="2.7878586750000003"/>
  </r>
  <r>
    <x v="4"/>
    <x v="16"/>
    <x v="0"/>
    <n v="47.457627118644069"/>
  </r>
  <r>
    <x v="4"/>
    <x v="17"/>
    <x v="0"/>
    <n v="47.457627118644069"/>
  </r>
  <r>
    <x v="4"/>
    <x v="18"/>
    <x v="0"/>
    <n v="4.9809375000000005"/>
  </r>
  <r>
    <x v="4"/>
    <x v="19"/>
    <x v="0"/>
    <n v="5.6019600000000001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5228281249999998"/>
  </r>
  <r>
    <x v="4"/>
    <x v="0"/>
    <x v="1"/>
    <n v="3.4690275000000002"/>
  </r>
  <r>
    <x v="4"/>
    <x v="1"/>
    <x v="1"/>
    <n v="4.0289156249999998"/>
  </r>
  <r>
    <x v="4"/>
    <x v="2"/>
    <x v="1"/>
    <n v="3.6681356249999988"/>
  </r>
  <r>
    <x v="4"/>
    <x v="3"/>
    <x v="1"/>
    <n v="3.6942855468749998"/>
  </r>
  <r>
    <x v="4"/>
    <x v="4"/>
    <x v="1"/>
    <n v="3.4690275000000002"/>
  </r>
  <r>
    <x v="4"/>
    <x v="5"/>
    <x v="1"/>
    <n v="3.6260240624999995"/>
  </r>
  <r>
    <x v="4"/>
    <x v="6"/>
    <x v="1"/>
    <n v="5.6019600000000001"/>
  </r>
  <r>
    <x v="4"/>
    <x v="7"/>
    <x v="1"/>
    <n v="3.6781171874999998"/>
  </r>
  <r>
    <x v="4"/>
    <x v="8"/>
    <x v="1"/>
    <n v="3.9826552499999996"/>
  </r>
  <r>
    <x v="4"/>
    <x v="9"/>
    <x v="1"/>
    <n v="2.4328237499999998"/>
  </r>
  <r>
    <x v="4"/>
    <x v="10"/>
    <x v="1"/>
    <n v="2.2526699999999997"/>
  </r>
  <r>
    <x v="4"/>
    <x v="11"/>
    <x v="1"/>
    <n v="2.8220800781249999"/>
  </r>
  <r>
    <x v="4"/>
    <x v="12"/>
    <x v="1"/>
    <n v="3.1516734375"/>
  </r>
  <r>
    <x v="4"/>
    <x v="13"/>
    <x v="1"/>
    <n v="4.58516953125"/>
  </r>
  <r>
    <x v="4"/>
    <x v="14"/>
    <x v="1"/>
    <n v="46.949152542372886"/>
  </r>
  <r>
    <x v="4"/>
    <x v="15"/>
    <x v="1"/>
    <n v="2.7878586750000003"/>
  </r>
  <r>
    <x v="4"/>
    <x v="16"/>
    <x v="1"/>
    <n v="46.949152542372886"/>
  </r>
  <r>
    <x v="4"/>
    <x v="17"/>
    <x v="1"/>
    <n v="46.949152542372886"/>
  </r>
  <r>
    <x v="4"/>
    <x v="18"/>
    <x v="1"/>
    <n v="4.9809375000000005"/>
  </r>
  <r>
    <x v="4"/>
    <x v="19"/>
    <x v="1"/>
    <n v="5.6019600000000001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5228281249999998"/>
  </r>
  <r>
    <x v="4"/>
    <x v="0"/>
    <x v="2"/>
    <n v="3.4690275000000002"/>
  </r>
  <r>
    <x v="4"/>
    <x v="1"/>
    <x v="2"/>
    <n v="4.0289156249999998"/>
  </r>
  <r>
    <x v="4"/>
    <x v="2"/>
    <x v="2"/>
    <n v="3.6681356249999988"/>
  </r>
  <r>
    <x v="4"/>
    <x v="3"/>
    <x v="2"/>
    <n v="4.0265121093750009"/>
  </r>
  <r>
    <x v="4"/>
    <x v="4"/>
    <x v="2"/>
    <n v="3.5515462499999999"/>
  </r>
  <r>
    <x v="4"/>
    <x v="5"/>
    <x v="2"/>
    <n v="3.6260240624999995"/>
  </r>
  <r>
    <x v="4"/>
    <x v="6"/>
    <x v="2"/>
    <n v="5.6019600000000001"/>
  </r>
  <r>
    <x v="4"/>
    <x v="7"/>
    <x v="2"/>
    <n v="3.6781171874999998"/>
  </r>
  <r>
    <x v="4"/>
    <x v="8"/>
    <x v="2"/>
    <n v="4.1646149999999995"/>
  </r>
  <r>
    <x v="4"/>
    <x v="9"/>
    <x v="2"/>
    <n v="2.4328237499999998"/>
  </r>
  <r>
    <x v="4"/>
    <x v="10"/>
    <x v="2"/>
    <n v="2.2815089062499991"/>
  </r>
  <r>
    <x v="4"/>
    <x v="11"/>
    <x v="2"/>
    <n v="2.8220800781249999"/>
  </r>
  <r>
    <x v="4"/>
    <x v="12"/>
    <x v="2"/>
    <n v="3.1516734375"/>
  </r>
  <r>
    <x v="4"/>
    <x v="13"/>
    <x v="2"/>
    <n v="4.58516953125"/>
  </r>
  <r>
    <x v="4"/>
    <x v="14"/>
    <x v="2"/>
    <n v="46.440677966101696"/>
  </r>
  <r>
    <x v="4"/>
    <x v="15"/>
    <x v="2"/>
    <n v="2.7878586750000003"/>
  </r>
  <r>
    <x v="4"/>
    <x v="16"/>
    <x v="2"/>
    <n v="46.440677966101696"/>
  </r>
  <r>
    <x v="4"/>
    <x v="17"/>
    <x v="2"/>
    <n v="46.440677966101696"/>
  </r>
  <r>
    <x v="4"/>
    <x v="18"/>
    <x v="2"/>
    <n v="4.9809375000000005"/>
  </r>
  <r>
    <x v="4"/>
    <x v="19"/>
    <x v="2"/>
    <n v="5.6019600000000001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4966765625"/>
  </r>
  <r>
    <x v="4"/>
    <x v="0"/>
    <x v="3"/>
    <n v="3.4886564999999998"/>
  </r>
  <r>
    <x v="4"/>
    <x v="1"/>
    <x v="3"/>
    <n v="4.0289156249999998"/>
  </r>
  <r>
    <x v="4"/>
    <x v="2"/>
    <x v="3"/>
    <n v="3.6681356249999988"/>
  </r>
  <r>
    <x v="4"/>
    <x v="3"/>
    <x v="3"/>
    <n v="4.0265121093750009"/>
  </r>
  <r>
    <x v="4"/>
    <x v="4"/>
    <x v="3"/>
    <n v="3.5904093749999997"/>
  </r>
  <r>
    <x v="4"/>
    <x v="5"/>
    <x v="3"/>
    <n v="3.6260240624999995"/>
  </r>
  <r>
    <x v="4"/>
    <x v="6"/>
    <x v="3"/>
    <n v="5.6019600000000001"/>
  </r>
  <r>
    <x v="4"/>
    <x v="7"/>
    <x v="3"/>
    <n v="3.6781171874999998"/>
  </r>
  <r>
    <x v="4"/>
    <x v="8"/>
    <x v="3"/>
    <n v="4.1646149999999995"/>
  </r>
  <r>
    <x v="4"/>
    <x v="9"/>
    <x v="3"/>
    <n v="2.693249999999999"/>
  </r>
  <r>
    <x v="4"/>
    <x v="10"/>
    <x v="3"/>
    <n v="2.3703421874999999"/>
  </r>
  <r>
    <x v="4"/>
    <x v="11"/>
    <x v="3"/>
    <n v="2.8220800781249999"/>
  </r>
  <r>
    <x v="4"/>
    <x v="12"/>
    <x v="3"/>
    <n v="3.1516734375"/>
  </r>
  <r>
    <x v="4"/>
    <x v="13"/>
    <x v="3"/>
    <n v="4.58516953125"/>
  </r>
  <r>
    <x v="4"/>
    <x v="14"/>
    <x v="3"/>
    <n v="45.932203389830512"/>
  </r>
  <r>
    <x v="4"/>
    <x v="15"/>
    <x v="3"/>
    <n v="2.7878586750000003"/>
  </r>
  <r>
    <x v="4"/>
    <x v="16"/>
    <x v="3"/>
    <n v="45.932203389830512"/>
  </r>
  <r>
    <x v="4"/>
    <x v="17"/>
    <x v="3"/>
    <n v="45.932203389830512"/>
  </r>
  <r>
    <x v="4"/>
    <x v="18"/>
    <x v="3"/>
    <n v="4.9809375000000005"/>
  </r>
  <r>
    <x v="4"/>
    <x v="19"/>
    <x v="3"/>
    <n v="5.6019600000000001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5.1155507812500005"/>
  </r>
  <r>
    <x v="4"/>
    <x v="24"/>
    <x v="3"/>
    <n v="1.4966765625"/>
  </r>
  <r>
    <x v="4"/>
    <x v="0"/>
    <x v="4"/>
    <n v="3.4886564999999998"/>
  </r>
  <r>
    <x v="4"/>
    <x v="1"/>
    <x v="4"/>
    <n v="4.0289156249999998"/>
  </r>
  <r>
    <x v="4"/>
    <x v="2"/>
    <x v="4"/>
    <n v="3.6681356249999988"/>
  </r>
  <r>
    <x v="4"/>
    <x v="3"/>
    <x v="4"/>
    <n v="4.0265121093750009"/>
  </r>
  <r>
    <x v="4"/>
    <x v="4"/>
    <x v="4"/>
    <n v="3.5904093749999997"/>
  </r>
  <r>
    <x v="4"/>
    <x v="5"/>
    <x v="4"/>
    <n v="3.6260240624999995"/>
  </r>
  <r>
    <x v="4"/>
    <x v="6"/>
    <x v="4"/>
    <n v="5.6019600000000001"/>
  </r>
  <r>
    <x v="4"/>
    <x v="7"/>
    <x v="4"/>
    <n v="4.1646149999999995"/>
  </r>
  <r>
    <x v="4"/>
    <x v="8"/>
    <x v="4"/>
    <n v="4.2057224999999994"/>
  </r>
  <r>
    <x v="4"/>
    <x v="9"/>
    <x v="4"/>
    <n v="3.0089062499999999"/>
  </r>
  <r>
    <x v="4"/>
    <x v="10"/>
    <x v="4"/>
    <n v="2.4328237499999998"/>
  </r>
  <r>
    <x v="4"/>
    <x v="11"/>
    <x v="4"/>
    <n v="2.8220800781249999"/>
  </r>
  <r>
    <x v="4"/>
    <x v="12"/>
    <x v="4"/>
    <n v="3.1516734375"/>
  </r>
  <r>
    <x v="4"/>
    <x v="13"/>
    <x v="4"/>
    <n v="4.7775508593750002"/>
  </r>
  <r>
    <x v="4"/>
    <x v="14"/>
    <x v="4"/>
    <n v="45.423728813559322"/>
  </r>
  <r>
    <x v="4"/>
    <x v="15"/>
    <x v="4"/>
    <n v="3.0015300000000003"/>
  </r>
  <r>
    <x v="4"/>
    <x v="16"/>
    <x v="4"/>
    <n v="45.423728813559322"/>
  </r>
  <r>
    <x v="4"/>
    <x v="17"/>
    <x v="4"/>
    <n v="45.423728813559322"/>
  </r>
  <r>
    <x v="4"/>
    <x v="18"/>
    <x v="4"/>
    <n v="5.3141484374999992"/>
  </r>
  <r>
    <x v="4"/>
    <x v="19"/>
    <x v="4"/>
    <n v="5.6019600000000001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5.1155507812500005"/>
  </r>
  <r>
    <x v="4"/>
    <x v="24"/>
    <x v="4"/>
    <n v="1.4966765625"/>
  </r>
  <r>
    <x v="4"/>
    <x v="0"/>
    <x v="5"/>
    <n v="2.9244374999999998"/>
  </r>
  <r>
    <x v="4"/>
    <x v="1"/>
    <x v="5"/>
    <n v="3.2514562499999999"/>
  </r>
  <r>
    <x v="4"/>
    <x v="2"/>
    <x v="5"/>
    <n v="3.0928799999999996"/>
  </r>
  <r>
    <x v="4"/>
    <x v="3"/>
    <x v="5"/>
    <n v="3.0461853515624999"/>
  </r>
  <r>
    <x v="4"/>
    <x v="4"/>
    <x v="5"/>
    <n v="2.79136125"/>
  </r>
  <r>
    <x v="4"/>
    <x v="5"/>
    <x v="5"/>
    <n v="3.0461853515624999"/>
  </r>
  <r>
    <x v="4"/>
    <x v="6"/>
    <x v="5"/>
    <n v="3.9219249999999999"/>
  </r>
  <r>
    <x v="4"/>
    <x v="7"/>
    <x v="5"/>
    <n v="3.3846503906250001"/>
  </r>
  <r>
    <x v="4"/>
    <x v="8"/>
    <x v="5"/>
    <n v="3.9826552499999996"/>
  </r>
  <r>
    <x v="4"/>
    <x v="9"/>
    <x v="5"/>
    <n v="3.0089062499999999"/>
  </r>
  <r>
    <x v="4"/>
    <x v="10"/>
    <x v="5"/>
    <n v="2.4951712499999998"/>
  </r>
  <r>
    <x v="4"/>
    <x v="11"/>
    <x v="5"/>
    <n v="2.8220800781249999"/>
  </r>
  <r>
    <x v="4"/>
    <x v="12"/>
    <x v="5"/>
    <n v="3.1327734375"/>
  </r>
  <r>
    <x v="4"/>
    <x v="13"/>
    <x v="5"/>
    <n v="4.58516953125"/>
  </r>
  <r>
    <x v="4"/>
    <x v="14"/>
    <x v="5"/>
    <n v="44.915254237288138"/>
  </r>
  <r>
    <x v="4"/>
    <x v="15"/>
    <x v="5"/>
    <n v="2.17801458984375"/>
  </r>
  <r>
    <x v="4"/>
    <x v="16"/>
    <x v="5"/>
    <n v="5.0247421874999985"/>
  </r>
  <r>
    <x v="4"/>
    <x v="17"/>
    <x v="5"/>
    <n v="1.9927424999999999"/>
  </r>
  <r>
    <x v="4"/>
    <x v="18"/>
    <x v="5"/>
    <n v="4.6039957031249994"/>
  </r>
  <r>
    <x v="4"/>
    <x v="19"/>
    <x v="5"/>
    <n v="3.6961312500000001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5.1155507812500005"/>
  </r>
  <r>
    <x v="4"/>
    <x v="24"/>
    <x v="5"/>
    <n v="1.4966765625"/>
  </r>
  <r>
    <x v="4"/>
    <x v="0"/>
    <x v="6"/>
    <n v="2.9263106249999997"/>
  </r>
  <r>
    <x v="4"/>
    <x v="1"/>
    <x v="6"/>
    <n v="3.5843897250000003"/>
  </r>
  <r>
    <x v="4"/>
    <x v="2"/>
    <x v="6"/>
    <n v="3.1904249999999998"/>
  </r>
  <r>
    <x v="4"/>
    <x v="3"/>
    <x v="6"/>
    <n v="3.0786918750000001"/>
  </r>
  <r>
    <x v="4"/>
    <x v="4"/>
    <x v="6"/>
    <n v="2.9263106249999997"/>
  </r>
  <r>
    <x v="4"/>
    <x v="5"/>
    <x v="6"/>
    <n v="3.0461853515624999"/>
  </r>
  <r>
    <x v="4"/>
    <x v="6"/>
    <x v="6"/>
    <n v="3.9219249999999999"/>
  </r>
  <r>
    <x v="4"/>
    <x v="7"/>
    <x v="6"/>
    <n v="3.3846503906250001"/>
  </r>
  <r>
    <x v="4"/>
    <x v="8"/>
    <x v="6"/>
    <n v="3.9826552499999996"/>
  </r>
  <r>
    <x v="4"/>
    <x v="9"/>
    <x v="6"/>
    <n v="3.0089062499999999"/>
  </r>
  <r>
    <x v="4"/>
    <x v="10"/>
    <x v="6"/>
    <n v="2.5716285000000001"/>
  </r>
  <r>
    <x v="4"/>
    <x v="11"/>
    <x v="6"/>
    <n v="2.8220800781249999"/>
  </r>
  <r>
    <x v="4"/>
    <x v="12"/>
    <x v="6"/>
    <n v="3.1327734375"/>
  </r>
  <r>
    <x v="4"/>
    <x v="13"/>
    <x v="6"/>
    <n v="5.3083898437499988"/>
  </r>
  <r>
    <x v="4"/>
    <x v="14"/>
    <x v="6"/>
    <n v="44.406779661016955"/>
  </r>
  <r>
    <x v="4"/>
    <x v="15"/>
    <x v="6"/>
    <n v="2.17801458984375"/>
  </r>
  <r>
    <x v="4"/>
    <x v="16"/>
    <x v="6"/>
    <n v="5.0247421874999985"/>
  </r>
  <r>
    <x v="4"/>
    <x v="17"/>
    <x v="6"/>
    <n v="2.2112343749999992"/>
  </r>
  <r>
    <x v="4"/>
    <x v="18"/>
    <x v="6"/>
    <n v="4.6039957031249994"/>
  </r>
  <r>
    <x v="4"/>
    <x v="19"/>
    <x v="6"/>
    <n v="4.1314546874999998"/>
  </r>
  <r>
    <x v="4"/>
    <x v="20"/>
    <x v="6"/>
    <n v="4.2449695312499989"/>
  </r>
  <r>
    <x v="4"/>
    <x v="21"/>
    <x v="6"/>
    <n v="3.6560425781249997"/>
  </r>
  <r>
    <x v="4"/>
    <x v="22"/>
    <x v="6"/>
    <n v="44.406779661016955"/>
  </r>
  <r>
    <x v="4"/>
    <x v="23"/>
    <x v="6"/>
    <n v="5.1155507812500005"/>
  </r>
  <r>
    <x v="4"/>
    <x v="24"/>
    <x v="6"/>
    <n v="1.4966765625"/>
  </r>
  <r>
    <x v="4"/>
    <x v="0"/>
    <x v="7"/>
    <n v="2.9263106249999997"/>
  </r>
  <r>
    <x v="4"/>
    <x v="1"/>
    <x v="7"/>
    <n v="3.5843897250000003"/>
  </r>
  <r>
    <x v="4"/>
    <x v="2"/>
    <x v="7"/>
    <n v="3.5431200000000009"/>
  </r>
  <r>
    <x v="4"/>
    <x v="3"/>
    <x v="7"/>
    <n v="3.0786918750000001"/>
  </r>
  <r>
    <x v="4"/>
    <x v="4"/>
    <x v="7"/>
    <n v="2.9263106249999997"/>
  </r>
  <r>
    <x v="4"/>
    <x v="5"/>
    <x v="7"/>
    <n v="3.0461853515624999"/>
  </r>
  <r>
    <x v="4"/>
    <x v="6"/>
    <x v="7"/>
    <n v="3.9219249999999999"/>
  </r>
  <r>
    <x v="4"/>
    <x v="7"/>
    <x v="7"/>
    <n v="3.3846503906250001"/>
  </r>
  <r>
    <x v="4"/>
    <x v="8"/>
    <x v="7"/>
    <n v="3.9826552499999996"/>
  </r>
  <r>
    <x v="4"/>
    <x v="9"/>
    <x v="7"/>
    <n v="3.4623914062500001"/>
  </r>
  <r>
    <x v="4"/>
    <x v="10"/>
    <x v="7"/>
    <n v="2.6779675781249996"/>
  </r>
  <r>
    <x v="4"/>
    <x v="11"/>
    <x v="7"/>
    <n v="2.8220800781249999"/>
  </r>
  <r>
    <x v="4"/>
    <x v="12"/>
    <x v="7"/>
    <n v="3.1327734375"/>
  </r>
  <r>
    <x v="4"/>
    <x v="13"/>
    <x v="7"/>
    <n v="5.3083898437499988"/>
  </r>
  <r>
    <x v="4"/>
    <x v="14"/>
    <x v="7"/>
    <n v="43.898305084745765"/>
  </r>
  <r>
    <x v="4"/>
    <x v="15"/>
    <x v="7"/>
    <n v="2.17801458984375"/>
  </r>
  <r>
    <x v="4"/>
    <x v="16"/>
    <x v="7"/>
    <n v="5.0247421874999985"/>
  </r>
  <r>
    <x v="4"/>
    <x v="17"/>
    <x v="7"/>
    <n v="2.2112343749999992"/>
  </r>
  <r>
    <x v="4"/>
    <x v="18"/>
    <x v="7"/>
    <n v="4.6039957031249994"/>
  </r>
  <r>
    <x v="4"/>
    <x v="19"/>
    <x v="7"/>
    <n v="4.1314546874999998"/>
  </r>
  <r>
    <x v="4"/>
    <x v="20"/>
    <x v="7"/>
    <n v="4.2449695312499989"/>
  </r>
  <r>
    <x v="4"/>
    <x v="21"/>
    <x v="7"/>
    <n v="3.6560425781249997"/>
  </r>
  <r>
    <x v="4"/>
    <x v="22"/>
    <x v="7"/>
    <n v="43.898305084745765"/>
  </r>
  <r>
    <x v="4"/>
    <x v="23"/>
    <x v="7"/>
    <n v="5.1155507812500005"/>
  </r>
  <r>
    <x v="4"/>
    <x v="24"/>
    <x v="7"/>
    <n v="1.4966765625"/>
  </r>
  <r>
    <x v="4"/>
    <x v="0"/>
    <x v="8"/>
    <n v="2.9263106249999997"/>
  </r>
  <r>
    <x v="4"/>
    <x v="1"/>
    <x v="8"/>
    <n v="3.5843897250000003"/>
  </r>
  <r>
    <x v="4"/>
    <x v="2"/>
    <x v="8"/>
    <n v="3.6681356249999988"/>
  </r>
  <r>
    <x v="4"/>
    <x v="3"/>
    <x v="8"/>
    <n v="3.1861242000000005"/>
  </r>
  <r>
    <x v="4"/>
    <x v="4"/>
    <x v="8"/>
    <n v="2.9263106249999997"/>
  </r>
  <r>
    <x v="4"/>
    <x v="5"/>
    <x v="8"/>
    <n v="3.1002299999999998"/>
  </r>
  <r>
    <x v="4"/>
    <x v="6"/>
    <x v="8"/>
    <n v="4.2309421875000002"/>
  </r>
  <r>
    <x v="4"/>
    <x v="7"/>
    <x v="8"/>
    <n v="3.6681356249999988"/>
  </r>
  <r>
    <x v="4"/>
    <x v="8"/>
    <x v="8"/>
    <n v="3.9826552499999996"/>
  </r>
  <r>
    <x v="4"/>
    <x v="9"/>
    <x v="8"/>
    <n v="3.9096421874999998"/>
  </r>
  <r>
    <x v="4"/>
    <x v="10"/>
    <x v="8"/>
    <n v="2.7080156250000003"/>
  </r>
  <r>
    <x v="4"/>
    <x v="11"/>
    <x v="8"/>
    <n v="2.8220800781249999"/>
  </r>
  <r>
    <x v="4"/>
    <x v="12"/>
    <x v="8"/>
    <n v="3.1327734375"/>
  </r>
  <r>
    <x v="4"/>
    <x v="13"/>
    <x v="8"/>
    <n v="5.3083898437499988"/>
  </r>
  <r>
    <x v="4"/>
    <x v="14"/>
    <x v="8"/>
    <n v="43.389830508474581"/>
  </r>
  <r>
    <x v="4"/>
    <x v="15"/>
    <x v="8"/>
    <n v="2.5752562499999989"/>
  </r>
  <r>
    <x v="4"/>
    <x v="16"/>
    <x v="8"/>
    <n v="5.0247421874999985"/>
  </r>
  <r>
    <x v="4"/>
    <x v="17"/>
    <x v="8"/>
    <n v="2.3177306249999998"/>
  </r>
  <r>
    <x v="4"/>
    <x v="18"/>
    <x v="8"/>
    <n v="4.7648671875000002"/>
  </r>
  <r>
    <x v="4"/>
    <x v="19"/>
    <x v="8"/>
    <n v="4.1314546874999998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5.1155507812500005"/>
  </r>
  <r>
    <x v="4"/>
    <x v="24"/>
    <x v="8"/>
    <n v="1.4966765625"/>
  </r>
  <r>
    <x v="4"/>
    <x v="0"/>
    <x v="9"/>
    <n v="2.9276296875000001"/>
  </r>
  <r>
    <x v="4"/>
    <x v="1"/>
    <x v="9"/>
    <n v="3.5843897250000003"/>
  </r>
  <r>
    <x v="4"/>
    <x v="2"/>
    <x v="9"/>
    <n v="3.6681356249999988"/>
  </r>
  <r>
    <x v="4"/>
    <x v="3"/>
    <x v="9"/>
    <n v="3.1861242000000005"/>
  </r>
  <r>
    <x v="4"/>
    <x v="4"/>
    <x v="9"/>
    <n v="2.9606849999999998"/>
  </r>
  <r>
    <x v="4"/>
    <x v="5"/>
    <x v="9"/>
    <n v="3.2096186718749991"/>
  </r>
  <r>
    <x v="4"/>
    <x v="6"/>
    <x v="9"/>
    <n v="4.2309421875000002"/>
  </r>
  <r>
    <x v="4"/>
    <x v="7"/>
    <x v="9"/>
    <n v="3.6781171874999998"/>
  </r>
  <r>
    <x v="4"/>
    <x v="8"/>
    <x v="9"/>
    <n v="3.9826552499999996"/>
  </r>
  <r>
    <x v="4"/>
    <x v="9"/>
    <x v="9"/>
    <n v="3.9096421874999998"/>
  </r>
  <r>
    <x v="4"/>
    <x v="10"/>
    <x v="9"/>
    <n v="2.7080156250000003"/>
  </r>
  <r>
    <x v="4"/>
    <x v="11"/>
    <x v="9"/>
    <n v="2.8866796875"/>
  </r>
  <r>
    <x v="4"/>
    <x v="12"/>
    <x v="9"/>
    <n v="3.1516734375"/>
  </r>
  <r>
    <x v="4"/>
    <x v="13"/>
    <x v="9"/>
    <n v="5.3083898437499988"/>
  </r>
  <r>
    <x v="4"/>
    <x v="14"/>
    <x v="9"/>
    <n v="42.881355932203391"/>
  </r>
  <r>
    <x v="4"/>
    <x v="15"/>
    <x v="9"/>
    <n v="3.0015300000000003"/>
  </r>
  <r>
    <x v="4"/>
    <x v="16"/>
    <x v="9"/>
    <n v="5.0247421874999985"/>
  </r>
  <r>
    <x v="4"/>
    <x v="17"/>
    <x v="9"/>
    <n v="2.7236671874999998"/>
  </r>
  <r>
    <x v="4"/>
    <x v="18"/>
    <x v="9"/>
    <n v="4.7648671875000002"/>
  </r>
  <r>
    <x v="4"/>
    <x v="19"/>
    <x v="9"/>
    <n v="4.1314546874999998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5.1155507812500005"/>
  </r>
  <r>
    <x v="4"/>
    <x v="24"/>
    <x v="9"/>
    <n v="1.5228281249999998"/>
  </r>
  <r>
    <x v="4"/>
    <x v="0"/>
    <x v="10"/>
    <n v="2.9606849999999998"/>
  </r>
  <r>
    <x v="4"/>
    <x v="1"/>
    <x v="10"/>
    <n v="3.5843897250000003"/>
  </r>
  <r>
    <x v="4"/>
    <x v="2"/>
    <x v="10"/>
    <n v="3.6681356249999988"/>
  </r>
  <r>
    <x v="4"/>
    <x v="3"/>
    <x v="10"/>
    <n v="4.0265121093750009"/>
  </r>
  <r>
    <x v="4"/>
    <x v="4"/>
    <x v="10"/>
    <n v="2.9606849999999998"/>
  </r>
  <r>
    <x v="4"/>
    <x v="5"/>
    <x v="10"/>
    <n v="3.3103054687499998"/>
  </r>
  <r>
    <x v="4"/>
    <x v="6"/>
    <x v="10"/>
    <n v="4.2309421875000002"/>
  </r>
  <r>
    <x v="4"/>
    <x v="7"/>
    <x v="10"/>
    <n v="3.6781171874999998"/>
  </r>
  <r>
    <x v="4"/>
    <x v="8"/>
    <x v="10"/>
    <n v="4.1646149999999995"/>
  </r>
  <r>
    <x v="4"/>
    <x v="9"/>
    <x v="10"/>
    <n v="3.9096421874999998"/>
  </r>
  <r>
    <x v="4"/>
    <x v="10"/>
    <x v="10"/>
    <n v="3.1161522656249998"/>
  </r>
  <r>
    <x v="4"/>
    <x v="11"/>
    <x v="10"/>
    <n v="2.9852254687499999"/>
  </r>
  <r>
    <x v="4"/>
    <x v="12"/>
    <x v="10"/>
    <n v="3.3866625000000004"/>
  </r>
  <r>
    <x v="4"/>
    <x v="13"/>
    <x v="10"/>
    <n v="5.3083898437499988"/>
  </r>
  <r>
    <x v="4"/>
    <x v="14"/>
    <x v="10"/>
    <n v="42.372881355932208"/>
  </r>
  <r>
    <x v="4"/>
    <x v="15"/>
    <x v="10"/>
    <n v="4.1007750000000005"/>
  </r>
  <r>
    <x v="4"/>
    <x v="16"/>
    <x v="10"/>
    <n v="5.0247421874999985"/>
  </r>
  <r>
    <x v="4"/>
    <x v="17"/>
    <x v="10"/>
    <n v="3.6906974999999997"/>
  </r>
  <r>
    <x v="4"/>
    <x v="18"/>
    <x v="10"/>
    <n v="4.7648671875000002"/>
  </r>
  <r>
    <x v="4"/>
    <x v="19"/>
    <x v="10"/>
    <n v="4.2883804687500007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5.1155507812500005"/>
  </r>
  <r>
    <x v="4"/>
    <x v="24"/>
    <x v="10"/>
    <n v="1.5228281249999998"/>
  </r>
  <r>
    <x v="4"/>
    <x v="0"/>
    <x v="11"/>
    <n v="3.1125937499999998"/>
  </r>
  <r>
    <x v="4"/>
    <x v="1"/>
    <x v="11"/>
    <n v="3.9461624999999998"/>
  </r>
  <r>
    <x v="4"/>
    <x v="2"/>
    <x v="11"/>
    <n v="3.6681356249999988"/>
  </r>
  <r>
    <x v="4"/>
    <x v="3"/>
    <x v="11"/>
    <n v="4.0265121093750009"/>
  </r>
  <r>
    <x v="4"/>
    <x v="4"/>
    <x v="11"/>
    <n v="3.3045300000000002"/>
  </r>
  <r>
    <x v="4"/>
    <x v="5"/>
    <x v="11"/>
    <n v="3.3103054687499998"/>
  </r>
  <r>
    <x v="4"/>
    <x v="6"/>
    <x v="11"/>
    <n v="4.2309421875000002"/>
  </r>
  <r>
    <x v="4"/>
    <x v="7"/>
    <x v="11"/>
    <n v="4.1646149999999995"/>
  </r>
  <r>
    <x v="4"/>
    <x v="8"/>
    <x v="11"/>
    <n v="4.1646149999999995"/>
  </r>
  <r>
    <x v="4"/>
    <x v="9"/>
    <x v="11"/>
    <n v="3.9096421874999998"/>
  </r>
  <r>
    <x v="4"/>
    <x v="10"/>
    <x v="11"/>
    <n v="3.160508203125"/>
  </r>
  <r>
    <x v="4"/>
    <x v="11"/>
    <x v="11"/>
    <n v="3.2164649999999999"/>
  </r>
  <r>
    <x v="4"/>
    <x v="12"/>
    <x v="11"/>
    <n v="4.0949999999999998"/>
  </r>
  <r>
    <x v="4"/>
    <x v="13"/>
    <x v="11"/>
    <n v="5.3083898437499988"/>
  </r>
  <r>
    <x v="4"/>
    <x v="14"/>
    <x v="11"/>
    <n v="42.203389830508478"/>
  </r>
  <r>
    <x v="4"/>
    <x v="15"/>
    <x v="11"/>
    <n v="4.5464835937499988"/>
  </r>
  <r>
    <x v="4"/>
    <x v="16"/>
    <x v="11"/>
    <n v="5.0247421874999985"/>
  </r>
  <r>
    <x v="4"/>
    <x v="17"/>
    <x v="11"/>
    <n v="4.9018921874999979"/>
  </r>
  <r>
    <x v="4"/>
    <x v="18"/>
    <x v="11"/>
    <n v="4.7648671875000002"/>
  </r>
  <r>
    <x v="4"/>
    <x v="19"/>
    <x v="11"/>
    <n v="4.2883804687500007"/>
  </r>
  <r>
    <x v="4"/>
    <x v="20"/>
    <x v="11"/>
    <n v="4.2449695312499989"/>
  </r>
  <r>
    <x v="4"/>
    <x v="21"/>
    <x v="11"/>
    <n v="3.6560425781249997"/>
  </r>
  <r>
    <x v="4"/>
    <x v="22"/>
    <x v="11"/>
    <n v="42.203389830508478"/>
  </r>
  <r>
    <x v="4"/>
    <x v="23"/>
    <x v="11"/>
    <n v="5.1155507812500005"/>
  </r>
  <r>
    <x v="4"/>
    <x v="24"/>
    <x v="11"/>
    <n v="1.5228281249999998"/>
  </r>
  <r>
    <x v="4"/>
    <x v="0"/>
    <x v="12"/>
    <n v="3.3045300000000002"/>
  </r>
  <r>
    <x v="4"/>
    <x v="1"/>
    <x v="12"/>
    <n v="4.0289156249999998"/>
  </r>
  <r>
    <x v="4"/>
    <x v="2"/>
    <x v="12"/>
    <n v="3.6681356249999988"/>
  </r>
  <r>
    <x v="4"/>
    <x v="3"/>
    <x v="12"/>
    <n v="4.0265121093750009"/>
  </r>
  <r>
    <x v="4"/>
    <x v="4"/>
    <x v="12"/>
    <n v="3.4690275000000002"/>
  </r>
  <r>
    <x v="4"/>
    <x v="5"/>
    <x v="12"/>
    <n v="3.4690275000000002"/>
  </r>
  <r>
    <x v="4"/>
    <x v="6"/>
    <x v="12"/>
    <n v="4.2309421875000002"/>
  </r>
  <r>
    <x v="4"/>
    <x v="7"/>
    <x v="12"/>
    <n v="4.1841277734375"/>
  </r>
  <r>
    <x v="4"/>
    <x v="8"/>
    <x v="12"/>
    <n v="4.1841277734375"/>
  </r>
  <r>
    <x v="4"/>
    <x v="9"/>
    <x v="12"/>
    <n v="3.9096421874999998"/>
  </r>
  <r>
    <x v="4"/>
    <x v="10"/>
    <x v="12"/>
    <n v="3.160508203125"/>
  </r>
  <r>
    <x v="4"/>
    <x v="11"/>
    <x v="12"/>
    <n v="3.2164649999999999"/>
  </r>
  <r>
    <x v="4"/>
    <x v="12"/>
    <x v="12"/>
    <n v="4.0949999999999998"/>
  </r>
  <r>
    <x v="4"/>
    <x v="13"/>
    <x v="12"/>
    <n v="5.3083898437499988"/>
  </r>
  <r>
    <x v="4"/>
    <x v="14"/>
    <x v="12"/>
    <n v="42.033898305084747"/>
  </r>
  <r>
    <x v="4"/>
    <x v="15"/>
    <x v="12"/>
    <n v="4.5464835937499988"/>
  </r>
  <r>
    <x v="4"/>
    <x v="16"/>
    <x v="12"/>
    <n v="5.0247421874999985"/>
  </r>
  <r>
    <x v="4"/>
    <x v="17"/>
    <x v="12"/>
    <n v="4.9018921874999979"/>
  </r>
  <r>
    <x v="4"/>
    <x v="18"/>
    <x v="12"/>
    <n v="4.7648671875000002"/>
  </r>
  <r>
    <x v="4"/>
    <x v="19"/>
    <x v="12"/>
    <n v="4.2883804687500007"/>
  </r>
  <r>
    <x v="4"/>
    <x v="20"/>
    <x v="12"/>
    <n v="4.2449695312499989"/>
  </r>
  <r>
    <x v="4"/>
    <x v="21"/>
    <x v="12"/>
    <n v="3.6560425781249997"/>
  </r>
  <r>
    <x v="4"/>
    <x v="22"/>
    <x v="12"/>
    <n v="42.033898305084747"/>
  </r>
  <r>
    <x v="4"/>
    <x v="23"/>
    <x v="12"/>
    <n v="5.1155507812500005"/>
  </r>
  <r>
    <x v="4"/>
    <x v="24"/>
    <x v="12"/>
    <n v="1.5295546875000003"/>
  </r>
  <r>
    <x v="4"/>
    <x v="0"/>
    <x v="13"/>
    <n v="3.5515462499999999"/>
  </r>
  <r>
    <x v="4"/>
    <x v="1"/>
    <x v="13"/>
    <n v="4.0289156249999998"/>
  </r>
  <r>
    <x v="4"/>
    <x v="2"/>
    <x v="13"/>
    <n v="3.6681356249999988"/>
  </r>
  <r>
    <x v="4"/>
    <x v="3"/>
    <x v="13"/>
    <n v="4.0265121093750009"/>
  </r>
  <r>
    <x v="4"/>
    <x v="4"/>
    <x v="13"/>
    <n v="3.5904093749999997"/>
  </r>
  <r>
    <x v="4"/>
    <x v="5"/>
    <x v="13"/>
    <n v="3.6260240624999995"/>
  </r>
  <r>
    <x v="4"/>
    <x v="6"/>
    <x v="13"/>
    <n v="4.7132982421875003"/>
  </r>
  <r>
    <x v="4"/>
    <x v="7"/>
    <x v="13"/>
    <n v="4.7132982421875003"/>
  </r>
  <r>
    <x v="4"/>
    <x v="8"/>
    <x v="13"/>
    <n v="4.7132982421875003"/>
  </r>
  <r>
    <x v="4"/>
    <x v="9"/>
    <x v="13"/>
    <n v="3.9096421874999998"/>
  </r>
  <r>
    <x v="4"/>
    <x v="10"/>
    <x v="13"/>
    <n v="3.160508203125"/>
  </r>
  <r>
    <x v="4"/>
    <x v="11"/>
    <x v="13"/>
    <n v="3.2164649999999999"/>
  </r>
  <r>
    <x v="4"/>
    <x v="12"/>
    <x v="13"/>
    <n v="4.3068375000000003"/>
  </r>
  <r>
    <x v="4"/>
    <x v="13"/>
    <x v="13"/>
    <n v="5.3083898437499988"/>
  </r>
  <r>
    <x v="4"/>
    <x v="14"/>
    <x v="13"/>
    <n v="41.864406779661024"/>
  </r>
  <r>
    <x v="4"/>
    <x v="15"/>
    <x v="13"/>
    <n v="4.5464835937499988"/>
  </r>
  <r>
    <x v="4"/>
    <x v="16"/>
    <x v="13"/>
    <n v="5.3648175"/>
  </r>
  <r>
    <x v="4"/>
    <x v="17"/>
    <x v="13"/>
    <n v="4.9018921874999979"/>
  </r>
  <r>
    <x v="4"/>
    <x v="18"/>
    <x v="13"/>
    <n v="5.3141484374999992"/>
  </r>
  <r>
    <x v="4"/>
    <x v="19"/>
    <x v="13"/>
    <n v="5.489859375"/>
  </r>
  <r>
    <x v="4"/>
    <x v="20"/>
    <x v="13"/>
    <n v="4.2449695312499989"/>
  </r>
  <r>
    <x v="4"/>
    <x v="21"/>
    <x v="13"/>
    <n v="3.6560425781249997"/>
  </r>
  <r>
    <x v="4"/>
    <x v="22"/>
    <x v="13"/>
    <n v="41.864406779661024"/>
  </r>
  <r>
    <x v="4"/>
    <x v="23"/>
    <x v="13"/>
    <n v="5.1155507812500005"/>
  </r>
  <r>
    <x v="4"/>
    <x v="24"/>
    <x v="13"/>
    <n v="1.5295546875000003"/>
  </r>
  <r>
    <x v="4"/>
    <x v="0"/>
    <x v="14"/>
    <n v="3.6260240624999995"/>
  </r>
  <r>
    <x v="4"/>
    <x v="1"/>
    <x v="14"/>
    <n v="4.0289156249999998"/>
  </r>
  <r>
    <x v="4"/>
    <x v="2"/>
    <x v="14"/>
    <n v="4.2052499999999995"/>
  </r>
  <r>
    <x v="4"/>
    <x v="3"/>
    <x v="14"/>
    <n v="4.0265121093750009"/>
  </r>
  <r>
    <x v="4"/>
    <x v="4"/>
    <x v="14"/>
    <n v="3.6260240624999995"/>
  </r>
  <r>
    <x v="4"/>
    <x v="5"/>
    <x v="14"/>
    <n v="3.6260240624999995"/>
  </r>
  <r>
    <x v="4"/>
    <x v="6"/>
    <x v="14"/>
    <n v="4.7132982421875003"/>
  </r>
  <r>
    <x v="4"/>
    <x v="7"/>
    <x v="14"/>
    <n v="4.7132982421875003"/>
  </r>
  <r>
    <x v="4"/>
    <x v="8"/>
    <x v="14"/>
    <n v="4.7132982421875003"/>
  </r>
  <r>
    <x v="4"/>
    <x v="9"/>
    <x v="14"/>
    <n v="3.9096421874999998"/>
  </r>
  <r>
    <x v="4"/>
    <x v="10"/>
    <x v="14"/>
    <n v="3.5186779687500001"/>
  </r>
  <r>
    <x v="4"/>
    <x v="11"/>
    <x v="14"/>
    <n v="3.3064500000000003"/>
  </r>
  <r>
    <x v="4"/>
    <x v="12"/>
    <x v="14"/>
    <n v="4.3068375000000003"/>
  </r>
  <r>
    <x v="4"/>
    <x v="13"/>
    <x v="14"/>
    <n v="5.3083898437499988"/>
  </r>
  <r>
    <x v="4"/>
    <x v="14"/>
    <x v="14"/>
    <n v="41.694915254237294"/>
  </r>
  <r>
    <x v="4"/>
    <x v="15"/>
    <x v="14"/>
    <n v="4.5464835937499988"/>
  </r>
  <r>
    <x v="4"/>
    <x v="16"/>
    <x v="14"/>
    <n v="5.8776900000000003"/>
  </r>
  <r>
    <x v="4"/>
    <x v="17"/>
    <x v="14"/>
    <n v="4.9018921874999979"/>
  </r>
  <r>
    <x v="4"/>
    <x v="18"/>
    <x v="14"/>
    <n v="5.3141484374999992"/>
  </r>
  <r>
    <x v="4"/>
    <x v="19"/>
    <x v="14"/>
    <n v="5.489859375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5.1155507812500005"/>
  </r>
  <r>
    <x v="4"/>
    <x v="24"/>
    <x v="14"/>
    <n v="1.5295546875000003"/>
  </r>
  <r>
    <x v="4"/>
    <x v="0"/>
    <x v="15"/>
    <n v="3.6260240624999995"/>
  </r>
  <r>
    <x v="4"/>
    <x v="1"/>
    <x v="15"/>
    <n v="4.31325"/>
  </r>
  <r>
    <x v="4"/>
    <x v="2"/>
    <x v="15"/>
    <n v="4.2467118749999981"/>
  </r>
  <r>
    <x v="4"/>
    <x v="3"/>
    <x v="15"/>
    <n v="4.4609906249999991"/>
  </r>
  <r>
    <x v="4"/>
    <x v="4"/>
    <x v="15"/>
    <n v="3.6260240624999995"/>
  </r>
  <r>
    <x v="4"/>
    <x v="5"/>
    <x v="15"/>
    <n v="3.7847249999999999"/>
  </r>
  <r>
    <x v="4"/>
    <x v="6"/>
    <x v="15"/>
    <n v="4.7132982421875003"/>
  </r>
  <r>
    <x v="4"/>
    <x v="7"/>
    <x v="15"/>
    <n v="5.6410839843750002"/>
  </r>
  <r>
    <x v="4"/>
    <x v="8"/>
    <x v="15"/>
    <n v="4.7132982421875003"/>
  </r>
  <r>
    <x v="4"/>
    <x v="9"/>
    <x v="15"/>
    <n v="3.9096421874999998"/>
  </r>
  <r>
    <x v="4"/>
    <x v="10"/>
    <x v="15"/>
    <n v="3.5186779687500001"/>
  </r>
  <r>
    <x v="4"/>
    <x v="11"/>
    <x v="15"/>
    <n v="4.7034667968749995"/>
  </r>
  <r>
    <x v="4"/>
    <x v="12"/>
    <x v="15"/>
    <n v="4.8896367187499994"/>
  </r>
  <r>
    <x v="4"/>
    <x v="13"/>
    <x v="15"/>
    <n v="5.3083898437499988"/>
  </r>
  <r>
    <x v="4"/>
    <x v="14"/>
    <x v="15"/>
    <n v="41.525423728813564"/>
  </r>
  <r>
    <x v="4"/>
    <x v="15"/>
    <x v="15"/>
    <n v="4.5464835937499988"/>
  </r>
  <r>
    <x v="4"/>
    <x v="16"/>
    <x v="15"/>
    <n v="5.9865749999999984"/>
  </r>
  <r>
    <x v="4"/>
    <x v="17"/>
    <x v="15"/>
    <n v="4.9018921874999979"/>
  </r>
  <r>
    <x v="4"/>
    <x v="18"/>
    <x v="15"/>
    <n v="5.3141484374999992"/>
  </r>
  <r>
    <x v="4"/>
    <x v="19"/>
    <x v="15"/>
    <n v="5.489859375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5295546875000003"/>
  </r>
  <r>
    <x v="4"/>
    <x v="0"/>
    <x v="16"/>
    <n v="3.6260240624999995"/>
  </r>
  <r>
    <x v="4"/>
    <x v="1"/>
    <x v="16"/>
    <n v="5.0769755859374994"/>
  </r>
  <r>
    <x v="4"/>
    <x v="2"/>
    <x v="16"/>
    <n v="4.2467118749999981"/>
  </r>
  <r>
    <x v="4"/>
    <x v="3"/>
    <x v="16"/>
    <n v="4.4609906249999991"/>
  </r>
  <r>
    <x v="4"/>
    <x v="4"/>
    <x v="16"/>
    <n v="3.80784796875"/>
  </r>
  <r>
    <x v="4"/>
    <x v="5"/>
    <x v="16"/>
    <n v="4.8572999999999986"/>
  </r>
  <r>
    <x v="4"/>
    <x v="6"/>
    <x v="16"/>
    <n v="4.7132982421875003"/>
  </r>
  <r>
    <x v="4"/>
    <x v="7"/>
    <x v="16"/>
    <n v="5.6410839843750002"/>
  </r>
  <r>
    <x v="4"/>
    <x v="8"/>
    <x v="16"/>
    <n v="4.7132982421875003"/>
  </r>
  <r>
    <x v="4"/>
    <x v="9"/>
    <x v="16"/>
    <n v="3.9096421874999998"/>
  </r>
  <r>
    <x v="4"/>
    <x v="10"/>
    <x v="16"/>
    <n v="3.5186779687500001"/>
  </r>
  <r>
    <x v="4"/>
    <x v="11"/>
    <x v="16"/>
    <n v="4.7034667968749995"/>
  </r>
  <r>
    <x v="4"/>
    <x v="12"/>
    <x v="16"/>
    <n v="4.8896367187499994"/>
  </r>
  <r>
    <x v="4"/>
    <x v="13"/>
    <x v="16"/>
    <n v="5.3083898437499988"/>
  </r>
  <r>
    <x v="4"/>
    <x v="14"/>
    <x v="16"/>
    <n v="41.355932203389834"/>
  </r>
  <r>
    <x v="4"/>
    <x v="15"/>
    <x v="16"/>
    <n v="4.6243968750000004"/>
  </r>
  <r>
    <x v="4"/>
    <x v="16"/>
    <x v="16"/>
    <n v="5.9865749999999984"/>
  </r>
  <r>
    <x v="4"/>
    <x v="17"/>
    <x v="16"/>
    <n v="4.9018921874999979"/>
  </r>
  <r>
    <x v="4"/>
    <x v="18"/>
    <x v="16"/>
    <n v="5.3141484374999992"/>
  </r>
  <r>
    <x v="4"/>
    <x v="19"/>
    <x v="16"/>
    <n v="5.489859375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60965"/>
  </r>
  <r>
    <x v="4"/>
    <x v="0"/>
    <x v="17"/>
    <n v="5.655160546874999"/>
  </r>
  <r>
    <x v="4"/>
    <x v="1"/>
    <x v="17"/>
    <n v="5.0769755859374994"/>
  </r>
  <r>
    <x v="4"/>
    <x v="2"/>
    <x v="17"/>
    <n v="4.3715699999999993"/>
  </r>
  <r>
    <x v="4"/>
    <x v="3"/>
    <x v="17"/>
    <n v="5.0769755859374994"/>
  </r>
  <r>
    <x v="4"/>
    <x v="4"/>
    <x v="17"/>
    <n v="3.8204725781250013"/>
  </r>
  <r>
    <x v="4"/>
    <x v="5"/>
    <x v="17"/>
    <n v="5.0769755859374994"/>
  </r>
  <r>
    <x v="4"/>
    <x v="6"/>
    <x v="17"/>
    <n v="4.9408734375000005"/>
  </r>
  <r>
    <x v="4"/>
    <x v="7"/>
    <x v="17"/>
    <n v="5.6410839843750002"/>
  </r>
  <r>
    <x v="4"/>
    <x v="8"/>
    <x v="17"/>
    <n v="4.7132982421875003"/>
  </r>
  <r>
    <x v="4"/>
    <x v="9"/>
    <x v="17"/>
    <n v="4.6561921875000003"/>
  </r>
  <r>
    <x v="4"/>
    <x v="10"/>
    <x v="17"/>
    <n v="3.5186779687500001"/>
  </r>
  <r>
    <x v="4"/>
    <x v="11"/>
    <x v="17"/>
    <n v="4.7034667968749995"/>
  </r>
  <r>
    <x v="4"/>
    <x v="12"/>
    <x v="17"/>
    <n v="4.9853671874999987"/>
  </r>
  <r>
    <x v="4"/>
    <x v="13"/>
    <x v="17"/>
    <n v="7.6419492187499998"/>
  </r>
  <r>
    <x v="4"/>
    <x v="14"/>
    <x v="17"/>
    <n v="41.186440677966104"/>
  </r>
  <r>
    <x v="4"/>
    <x v="15"/>
    <x v="17"/>
    <n v="5.1335648437499986"/>
  </r>
  <r>
    <x v="4"/>
    <x v="16"/>
    <x v="17"/>
    <n v="6.4394749999999998"/>
  </r>
  <r>
    <x v="4"/>
    <x v="17"/>
    <x v="17"/>
    <n v="4.9018921874999979"/>
  </r>
  <r>
    <x v="4"/>
    <x v="18"/>
    <x v="17"/>
    <n v="5.3141484374999992"/>
  </r>
  <r>
    <x v="4"/>
    <x v="19"/>
    <x v="17"/>
    <n v="5.489859375"/>
  </r>
  <r>
    <x v="4"/>
    <x v="20"/>
    <x v="17"/>
    <n v="6.2146054687500003"/>
  </r>
  <r>
    <x v="4"/>
    <x v="21"/>
    <x v="17"/>
    <n v="4.0014843749999995"/>
  </r>
  <r>
    <x v="4"/>
    <x v="22"/>
    <x v="17"/>
    <n v="41.186440677966104"/>
  </r>
  <r>
    <x v="4"/>
    <x v="23"/>
    <x v="17"/>
    <n v="6.5479050000000001"/>
  </r>
  <r>
    <x v="4"/>
    <x v="24"/>
    <x v="17"/>
    <n v="1.60965"/>
  </r>
  <r>
    <x v="4"/>
    <x v="0"/>
    <x v="18"/>
    <n v="5.655160546874999"/>
  </r>
  <r>
    <x v="4"/>
    <x v="1"/>
    <x v="18"/>
    <n v="6.2838070312499994"/>
  </r>
  <r>
    <x v="4"/>
    <x v="2"/>
    <x v="18"/>
    <n v="4.9713398437499992"/>
  </r>
  <r>
    <x v="4"/>
    <x v="3"/>
    <x v="18"/>
    <n v="5.0769755859374994"/>
  </r>
  <r>
    <x v="4"/>
    <x v="4"/>
    <x v="18"/>
    <n v="3.8819250000000003"/>
  </r>
  <r>
    <x v="4"/>
    <x v="5"/>
    <x v="18"/>
    <n v="5.0769755859374994"/>
  </r>
  <r>
    <x v="4"/>
    <x v="6"/>
    <x v="18"/>
    <n v="5.593144921875"/>
  </r>
  <r>
    <x v="4"/>
    <x v="7"/>
    <x v="18"/>
    <n v="5.6410839843750002"/>
  </r>
  <r>
    <x v="4"/>
    <x v="8"/>
    <x v="18"/>
    <n v="4.7132982421875003"/>
  </r>
  <r>
    <x v="4"/>
    <x v="9"/>
    <x v="18"/>
    <n v="4.6561921875000003"/>
  </r>
  <r>
    <x v="4"/>
    <x v="10"/>
    <x v="18"/>
    <n v="4.1905729687499997"/>
  </r>
  <r>
    <x v="4"/>
    <x v="11"/>
    <x v="18"/>
    <n v="4.7034667968749995"/>
  </r>
  <r>
    <x v="4"/>
    <x v="12"/>
    <x v="18"/>
    <n v="4.9853671874999987"/>
  </r>
  <r>
    <x v="4"/>
    <x v="13"/>
    <x v="18"/>
    <n v="7.6419492187499998"/>
  </r>
  <r>
    <x v="4"/>
    <x v="14"/>
    <x v="18"/>
    <n v="40.33898305084746"/>
  </r>
  <r>
    <x v="4"/>
    <x v="15"/>
    <x v="18"/>
    <n v="5.1335648437499986"/>
  </r>
  <r>
    <x v="4"/>
    <x v="16"/>
    <x v="18"/>
    <n v="6.5483250000000002"/>
  </r>
  <r>
    <x v="4"/>
    <x v="17"/>
    <x v="18"/>
    <n v="4.9018921874999979"/>
  </r>
  <r>
    <x v="4"/>
    <x v="18"/>
    <x v="18"/>
    <n v="5.3141484374999992"/>
  </r>
  <r>
    <x v="4"/>
    <x v="19"/>
    <x v="18"/>
    <n v="5.593144921875"/>
  </r>
  <r>
    <x v="4"/>
    <x v="20"/>
    <x v="18"/>
    <n v="6.2146054687500003"/>
  </r>
  <r>
    <x v="4"/>
    <x v="21"/>
    <x v="18"/>
    <n v="4.0197937499999989"/>
  </r>
  <r>
    <x v="4"/>
    <x v="22"/>
    <x v="18"/>
    <n v="40.33898305084746"/>
  </r>
  <r>
    <x v="4"/>
    <x v="23"/>
    <x v="18"/>
    <n v="6.5479050000000001"/>
  </r>
  <r>
    <x v="4"/>
    <x v="24"/>
    <x v="18"/>
    <n v="1.60965"/>
  </r>
  <r>
    <x v="4"/>
    <x v="0"/>
    <x v="19"/>
    <n v="5.655160546874999"/>
  </r>
  <r>
    <x v="4"/>
    <x v="1"/>
    <x v="19"/>
    <n v="6.6263695312499982"/>
  </r>
  <r>
    <x v="4"/>
    <x v="2"/>
    <x v="19"/>
    <n v="5.6554263281250003"/>
  </r>
  <r>
    <x v="4"/>
    <x v="3"/>
    <x v="19"/>
    <n v="5.0769755859374994"/>
  </r>
  <r>
    <x v="4"/>
    <x v="4"/>
    <x v="19"/>
    <n v="5.593144921875"/>
  </r>
  <r>
    <x v="4"/>
    <x v="5"/>
    <x v="19"/>
    <n v="5.0769755859374994"/>
  </r>
  <r>
    <x v="4"/>
    <x v="6"/>
    <x v="19"/>
    <n v="5.9478299999999997"/>
  </r>
  <r>
    <x v="4"/>
    <x v="7"/>
    <x v="19"/>
    <n v="5.6410839843750002"/>
  </r>
  <r>
    <x v="4"/>
    <x v="8"/>
    <x v="19"/>
    <n v="5.6554263281250003"/>
  </r>
  <r>
    <x v="4"/>
    <x v="9"/>
    <x v="19"/>
    <n v="4.6561921875000003"/>
  </r>
  <r>
    <x v="4"/>
    <x v="10"/>
    <x v="19"/>
    <n v="4.1905729687499997"/>
  </r>
  <r>
    <x v="4"/>
    <x v="11"/>
    <x v="19"/>
    <n v="4.7034667968749995"/>
  </r>
  <r>
    <x v="4"/>
    <x v="12"/>
    <x v="19"/>
    <n v="4.9853671874999987"/>
  </r>
  <r>
    <x v="4"/>
    <x v="13"/>
    <x v="19"/>
    <n v="7.6419492187499998"/>
  </r>
  <r>
    <x v="4"/>
    <x v="14"/>
    <x v="19"/>
    <n v="39.237288135593218"/>
  </r>
  <r>
    <x v="4"/>
    <x v="15"/>
    <x v="19"/>
    <n v="5.1335648437499986"/>
  </r>
  <r>
    <x v="4"/>
    <x v="16"/>
    <x v="19"/>
    <n v="6.9667499999999984"/>
  </r>
  <r>
    <x v="4"/>
    <x v="17"/>
    <x v="19"/>
    <n v="4.9018921874999979"/>
  </r>
  <r>
    <x v="4"/>
    <x v="18"/>
    <x v="19"/>
    <n v="5.8931145000000003"/>
  </r>
  <r>
    <x v="4"/>
    <x v="19"/>
    <x v="19"/>
    <n v="5.593144921875"/>
  </r>
  <r>
    <x v="4"/>
    <x v="20"/>
    <x v="19"/>
    <n v="7.0749492187499996"/>
  </r>
  <r>
    <x v="4"/>
    <x v="21"/>
    <x v="19"/>
    <n v="4.0197937499999989"/>
  </r>
  <r>
    <x v="4"/>
    <x v="22"/>
    <x v="19"/>
    <n v="39.237288135593218"/>
  </r>
  <r>
    <x v="4"/>
    <x v="23"/>
    <x v="19"/>
    <n v="6.5479050000000001"/>
  </r>
  <r>
    <x v="4"/>
    <x v="24"/>
    <x v="19"/>
    <n v="1.60965"/>
  </r>
  <r>
    <x v="4"/>
    <x v="0"/>
    <x v="20"/>
    <n v="5.6554263281250003"/>
  </r>
  <r>
    <x v="4"/>
    <x v="1"/>
    <x v="20"/>
    <n v="6.6263695312499982"/>
  </r>
  <r>
    <x v="4"/>
    <x v="2"/>
    <x v="20"/>
    <n v="5.6554263281250003"/>
  </r>
  <r>
    <x v="4"/>
    <x v="3"/>
    <x v="20"/>
    <n v="5.6554263281250003"/>
  </r>
  <r>
    <x v="4"/>
    <x v="4"/>
    <x v="20"/>
    <n v="5.6554263281250003"/>
  </r>
  <r>
    <x v="4"/>
    <x v="5"/>
    <x v="20"/>
    <n v="5.6554263281250003"/>
  </r>
  <r>
    <x v="4"/>
    <x v="6"/>
    <x v="20"/>
    <n v="5.9637325781249997"/>
  </r>
  <r>
    <x v="4"/>
    <x v="7"/>
    <x v="20"/>
    <n v="5.9637325781249997"/>
  </r>
  <r>
    <x v="4"/>
    <x v="8"/>
    <x v="20"/>
    <n v="6.1135593750000004"/>
  </r>
  <r>
    <x v="4"/>
    <x v="9"/>
    <x v="20"/>
    <n v="4.6561921875000003"/>
  </r>
  <r>
    <x v="4"/>
    <x v="10"/>
    <x v="20"/>
    <n v="4.48683046875"/>
  </r>
  <r>
    <x v="4"/>
    <x v="11"/>
    <x v="20"/>
    <n v="4.7034667968749995"/>
  </r>
  <r>
    <x v="4"/>
    <x v="12"/>
    <x v="20"/>
    <n v="4.9853671874999987"/>
  </r>
  <r>
    <x v="4"/>
    <x v="13"/>
    <x v="20"/>
    <n v="7.6419492187499998"/>
  </r>
  <r>
    <x v="4"/>
    <x v="14"/>
    <x v="20"/>
    <n v="38.135593220338983"/>
  </r>
  <r>
    <x v="4"/>
    <x v="15"/>
    <x v="20"/>
    <n v="5.1335648437499986"/>
  </r>
  <r>
    <x v="4"/>
    <x v="16"/>
    <x v="20"/>
    <n v="6.9667499999999984"/>
  </r>
  <r>
    <x v="4"/>
    <x v="17"/>
    <x v="20"/>
    <n v="4.9018921874999979"/>
  </r>
  <r>
    <x v="4"/>
    <x v="18"/>
    <x v="20"/>
    <n v="5.8931145000000003"/>
  </r>
  <r>
    <x v="4"/>
    <x v="19"/>
    <x v="20"/>
    <n v="5.593144921875"/>
  </r>
  <r>
    <x v="4"/>
    <x v="20"/>
    <x v="20"/>
    <n v="7.0749492187499996"/>
  </r>
  <r>
    <x v="4"/>
    <x v="21"/>
    <x v="20"/>
    <n v="5.2386599999999985"/>
  </r>
  <r>
    <x v="4"/>
    <x v="22"/>
    <x v="20"/>
    <n v="38.135593220338983"/>
  </r>
  <r>
    <x v="4"/>
    <x v="23"/>
    <x v="20"/>
    <n v="6.5479050000000001"/>
  </r>
  <r>
    <x v="4"/>
    <x v="24"/>
    <x v="20"/>
    <n v="1.60965"/>
  </r>
  <r>
    <x v="5"/>
    <x v="0"/>
    <x v="0"/>
    <n v="1.9528124999999992"/>
  </r>
  <r>
    <x v="5"/>
    <x v="1"/>
    <x v="0"/>
    <n v="2.0002174804687507"/>
  </r>
  <r>
    <x v="5"/>
    <x v="2"/>
    <x v="0"/>
    <n v="2.3586"/>
  </r>
  <r>
    <x v="5"/>
    <x v="3"/>
    <x v="0"/>
    <n v="1.7868600000000001"/>
  </r>
  <r>
    <x v="5"/>
    <x v="4"/>
    <x v="0"/>
    <n v="1.6689375000000004"/>
  </r>
  <r>
    <x v="5"/>
    <x v="5"/>
    <x v="0"/>
    <n v="2.122125"/>
  </r>
  <r>
    <x v="5"/>
    <x v="6"/>
    <x v="0"/>
    <n v="2.0002174804687507"/>
  </r>
  <r>
    <x v="5"/>
    <x v="7"/>
    <x v="0"/>
    <n v="1.06678265625"/>
  </r>
  <r>
    <x v="5"/>
    <x v="8"/>
    <x v="0"/>
    <n v="2.8447537500000006"/>
  </r>
  <r>
    <x v="5"/>
    <x v="9"/>
    <x v="0"/>
    <n v="0.60442031250000006"/>
  </r>
  <r>
    <x v="5"/>
    <x v="10"/>
    <x v="0"/>
    <n v="0.8000869921874999"/>
  </r>
  <r>
    <x v="5"/>
    <x v="11"/>
    <x v="0"/>
    <n v="1.0585982142857142"/>
  </r>
  <r>
    <x v="5"/>
    <x v="12"/>
    <x v="0"/>
    <n v="1.0488000000000002"/>
  </r>
  <r>
    <x v="5"/>
    <x v="13"/>
    <x v="0"/>
    <n v="2.7727312499999996"/>
  </r>
  <r>
    <x v="5"/>
    <x v="14"/>
    <x v="0"/>
    <n v="2.0002174804687507"/>
  </r>
  <r>
    <x v="5"/>
    <x v="15"/>
    <x v="0"/>
    <n v="0.93343482421875001"/>
  </r>
  <r>
    <x v="5"/>
    <x v="16"/>
    <x v="0"/>
    <n v="47.457627118644069"/>
  </r>
  <r>
    <x v="5"/>
    <x v="17"/>
    <x v="0"/>
    <n v="47.457627118644069"/>
  </r>
  <r>
    <x v="5"/>
    <x v="18"/>
    <x v="0"/>
    <n v="1.7756598214285715"/>
  </r>
  <r>
    <x v="5"/>
    <x v="19"/>
    <x v="0"/>
    <n v="1.1222138671874999"/>
  </r>
  <r>
    <x v="5"/>
    <x v="20"/>
    <x v="0"/>
    <n v="47.457627118644069"/>
  </r>
  <r>
    <x v="5"/>
    <x v="21"/>
    <x v="0"/>
    <n v="47.457627118644069"/>
  </r>
  <r>
    <x v="5"/>
    <x v="22"/>
    <x v="0"/>
    <n v="1.7779453125"/>
  </r>
  <r>
    <x v="5"/>
    <x v="23"/>
    <x v="0"/>
    <n v="47.457627118644069"/>
  </r>
  <r>
    <x v="5"/>
    <x v="24"/>
    <x v="0"/>
    <n v="0.24503906249999999"/>
  </r>
  <r>
    <x v="5"/>
    <x v="0"/>
    <x v="1"/>
    <n v="1.9528124999999992"/>
  </r>
  <r>
    <x v="5"/>
    <x v="1"/>
    <x v="1"/>
    <n v="2.0002174804687507"/>
  </r>
  <r>
    <x v="5"/>
    <x v="2"/>
    <x v="1"/>
    <n v="2.5208999999999988"/>
  </r>
  <r>
    <x v="5"/>
    <x v="3"/>
    <x v="1"/>
    <n v="1.7868600000000001"/>
  </r>
  <r>
    <x v="5"/>
    <x v="4"/>
    <x v="1"/>
    <n v="1.6689375000000004"/>
  </r>
  <r>
    <x v="5"/>
    <x v="5"/>
    <x v="1"/>
    <n v="2.120625"/>
  </r>
  <r>
    <x v="5"/>
    <x v="6"/>
    <x v="1"/>
    <n v="2.0002174804687507"/>
  </r>
  <r>
    <x v="5"/>
    <x v="7"/>
    <x v="1"/>
    <n v="1.06678265625"/>
  </r>
  <r>
    <x v="5"/>
    <x v="8"/>
    <x v="1"/>
    <n v="2.8447537500000006"/>
  </r>
  <r>
    <x v="5"/>
    <x v="9"/>
    <x v="1"/>
    <n v="0.60442031250000006"/>
  </r>
  <r>
    <x v="5"/>
    <x v="10"/>
    <x v="1"/>
    <n v="0.8000869921874999"/>
  </r>
  <r>
    <x v="5"/>
    <x v="11"/>
    <x v="1"/>
    <n v="1.0585982142857142"/>
  </r>
  <r>
    <x v="5"/>
    <x v="12"/>
    <x v="1"/>
    <n v="1.0607578124999999"/>
  </r>
  <r>
    <x v="5"/>
    <x v="13"/>
    <x v="1"/>
    <n v="2.947608984375"/>
  </r>
  <r>
    <x v="5"/>
    <x v="14"/>
    <x v="1"/>
    <n v="2.0002174804687507"/>
  </r>
  <r>
    <x v="5"/>
    <x v="15"/>
    <x v="1"/>
    <n v="0.93343482421875001"/>
  </r>
  <r>
    <x v="5"/>
    <x v="16"/>
    <x v="1"/>
    <n v="46.949152542372886"/>
  </r>
  <r>
    <x v="5"/>
    <x v="17"/>
    <x v="1"/>
    <n v="46.949152542372886"/>
  </r>
  <r>
    <x v="5"/>
    <x v="18"/>
    <x v="1"/>
    <n v="1.7756598214285715"/>
  </r>
  <r>
    <x v="5"/>
    <x v="19"/>
    <x v="1"/>
    <n v="1.1222138671874999"/>
  </r>
  <r>
    <x v="5"/>
    <x v="20"/>
    <x v="1"/>
    <n v="46.949152542372886"/>
  </r>
  <r>
    <x v="5"/>
    <x v="21"/>
    <x v="1"/>
    <n v="46.949152542372886"/>
  </r>
  <r>
    <x v="5"/>
    <x v="22"/>
    <x v="1"/>
    <n v="2.0052374999999998"/>
  </r>
  <r>
    <x v="5"/>
    <x v="23"/>
    <x v="1"/>
    <n v="46.949152542372886"/>
  </r>
  <r>
    <x v="5"/>
    <x v="24"/>
    <x v="1"/>
    <n v="0.24530624999999995"/>
  </r>
  <r>
    <x v="5"/>
    <x v="0"/>
    <x v="2"/>
    <n v="2.0113124999999998"/>
  </r>
  <r>
    <x v="5"/>
    <x v="1"/>
    <x v="2"/>
    <n v="2.0002174804687507"/>
  </r>
  <r>
    <x v="5"/>
    <x v="2"/>
    <x v="2"/>
    <n v="2.6200968750000002"/>
  </r>
  <r>
    <x v="5"/>
    <x v="3"/>
    <x v="2"/>
    <n v="1.7868600000000001"/>
  </r>
  <r>
    <x v="5"/>
    <x v="4"/>
    <x v="2"/>
    <n v="1.6689375000000004"/>
  </r>
  <r>
    <x v="5"/>
    <x v="5"/>
    <x v="2"/>
    <n v="2.120625"/>
  </r>
  <r>
    <x v="5"/>
    <x v="6"/>
    <x v="2"/>
    <n v="2.5602783749999998"/>
  </r>
  <r>
    <x v="5"/>
    <x v="7"/>
    <x v="2"/>
    <n v="1.7779710937500002"/>
  </r>
  <r>
    <x v="5"/>
    <x v="8"/>
    <x v="2"/>
    <n v="2.8447537500000006"/>
  </r>
  <r>
    <x v="5"/>
    <x v="9"/>
    <x v="2"/>
    <n v="0.8000869921874999"/>
  </r>
  <r>
    <x v="5"/>
    <x v="10"/>
    <x v="2"/>
    <n v="1.2094031249999999"/>
  </r>
  <r>
    <x v="5"/>
    <x v="11"/>
    <x v="2"/>
    <n v="1.0585982142857142"/>
  </r>
  <r>
    <x v="5"/>
    <x v="12"/>
    <x v="2"/>
    <n v="1.0488000000000002"/>
  </r>
  <r>
    <x v="5"/>
    <x v="13"/>
    <x v="2"/>
    <n v="2.947608984375"/>
  </r>
  <r>
    <x v="5"/>
    <x v="14"/>
    <x v="2"/>
    <n v="2.0002174804687507"/>
  </r>
  <r>
    <x v="5"/>
    <x v="15"/>
    <x v="2"/>
    <n v="1.0531406250000002"/>
  </r>
  <r>
    <x v="5"/>
    <x v="16"/>
    <x v="2"/>
    <n v="46.440677966101696"/>
  </r>
  <r>
    <x v="5"/>
    <x v="17"/>
    <x v="2"/>
    <n v="46.440677966101696"/>
  </r>
  <r>
    <x v="5"/>
    <x v="18"/>
    <x v="2"/>
    <n v="1.7756598214285715"/>
  </r>
  <r>
    <x v="5"/>
    <x v="19"/>
    <x v="2"/>
    <n v="1.1222138671874999"/>
  </r>
  <r>
    <x v="5"/>
    <x v="20"/>
    <x v="2"/>
    <n v="46.440677966101696"/>
  </r>
  <r>
    <x v="5"/>
    <x v="21"/>
    <x v="2"/>
    <n v="46.440677966101696"/>
  </r>
  <r>
    <x v="5"/>
    <x v="22"/>
    <x v="2"/>
    <n v="2.0052374999999998"/>
  </r>
  <r>
    <x v="5"/>
    <x v="23"/>
    <x v="2"/>
    <n v="46.440677966101696"/>
  </r>
  <r>
    <x v="5"/>
    <x v="24"/>
    <x v="2"/>
    <n v="0.40004349609375001"/>
  </r>
  <r>
    <x v="5"/>
    <x v="0"/>
    <x v="3"/>
    <n v="2.0911640624999999"/>
  </r>
  <r>
    <x v="5"/>
    <x v="1"/>
    <x v="3"/>
    <n v="2.0002174804687507"/>
  </r>
  <r>
    <x v="5"/>
    <x v="2"/>
    <x v="3"/>
    <n v="2.6200968750000002"/>
  </r>
  <r>
    <x v="5"/>
    <x v="3"/>
    <x v="3"/>
    <n v="1.7868600000000001"/>
  </r>
  <r>
    <x v="5"/>
    <x v="4"/>
    <x v="3"/>
    <n v="1.6689375000000004"/>
  </r>
  <r>
    <x v="5"/>
    <x v="5"/>
    <x v="3"/>
    <n v="2.0952632812500003"/>
  </r>
  <r>
    <x v="5"/>
    <x v="6"/>
    <x v="3"/>
    <n v="2.5602783749999998"/>
  </r>
  <r>
    <x v="5"/>
    <x v="7"/>
    <x v="3"/>
    <n v="1.7779710937500002"/>
  </r>
  <r>
    <x v="5"/>
    <x v="8"/>
    <x v="3"/>
    <n v="2.8447537500000006"/>
  </r>
  <r>
    <x v="5"/>
    <x v="9"/>
    <x v="3"/>
    <n v="0.8000869921874999"/>
  </r>
  <r>
    <x v="5"/>
    <x v="10"/>
    <x v="3"/>
    <n v="1.2094031249999999"/>
  </r>
  <r>
    <x v="5"/>
    <x v="11"/>
    <x v="3"/>
    <n v="1.0585982142857142"/>
  </r>
  <r>
    <x v="5"/>
    <x v="12"/>
    <x v="3"/>
    <n v="1.1761339285714285"/>
  </r>
  <r>
    <x v="5"/>
    <x v="13"/>
    <x v="3"/>
    <n v="2.947608984375"/>
  </r>
  <r>
    <x v="5"/>
    <x v="14"/>
    <x v="3"/>
    <n v="2.0002174804687507"/>
  </r>
  <r>
    <x v="5"/>
    <x v="15"/>
    <x v="3"/>
    <n v="1.0531406250000002"/>
  </r>
  <r>
    <x v="5"/>
    <x v="16"/>
    <x v="3"/>
    <n v="45.932203389830512"/>
  </r>
  <r>
    <x v="5"/>
    <x v="17"/>
    <x v="3"/>
    <n v="45.932203389830512"/>
  </r>
  <r>
    <x v="5"/>
    <x v="18"/>
    <x v="3"/>
    <n v="1.7756598214285715"/>
  </r>
  <r>
    <x v="5"/>
    <x v="19"/>
    <x v="3"/>
    <n v="1.1222138671874999"/>
  </r>
  <r>
    <x v="5"/>
    <x v="20"/>
    <x v="3"/>
    <n v="45.932203389830512"/>
  </r>
  <r>
    <x v="5"/>
    <x v="21"/>
    <x v="3"/>
    <n v="45.932203389830512"/>
  </r>
  <r>
    <x v="5"/>
    <x v="22"/>
    <x v="3"/>
    <n v="2.0052374999999998"/>
  </r>
  <r>
    <x v="5"/>
    <x v="23"/>
    <x v="3"/>
    <n v="45.932203389830512"/>
  </r>
  <r>
    <x v="5"/>
    <x v="24"/>
    <x v="3"/>
    <n v="0.40004349609375001"/>
  </r>
  <r>
    <x v="5"/>
    <x v="0"/>
    <x v="4"/>
    <n v="2.2232812499999999"/>
  </r>
  <r>
    <x v="5"/>
    <x v="1"/>
    <x v="4"/>
    <n v="2.5602783749999998"/>
  </r>
  <r>
    <x v="5"/>
    <x v="2"/>
    <x v="4"/>
    <n v="2.6200968750000002"/>
  </r>
  <r>
    <x v="5"/>
    <x v="3"/>
    <x v="4"/>
    <n v="2.2232812499999999"/>
  </r>
  <r>
    <x v="5"/>
    <x v="4"/>
    <x v="4"/>
    <n v="1.6689375000000004"/>
  </r>
  <r>
    <x v="5"/>
    <x v="5"/>
    <x v="4"/>
    <n v="2.2232812499999999"/>
  </r>
  <r>
    <x v="5"/>
    <x v="6"/>
    <x v="4"/>
    <n v="2.5602783749999998"/>
  </r>
  <r>
    <x v="5"/>
    <x v="7"/>
    <x v="4"/>
    <n v="1.7779710937500002"/>
  </r>
  <r>
    <x v="5"/>
    <x v="8"/>
    <x v="4"/>
    <n v="2.8447537500000006"/>
  </r>
  <r>
    <x v="5"/>
    <x v="9"/>
    <x v="4"/>
    <n v="0.8000869921874999"/>
  </r>
  <r>
    <x v="5"/>
    <x v="10"/>
    <x v="4"/>
    <n v="1.2094031249999999"/>
  </r>
  <r>
    <x v="5"/>
    <x v="11"/>
    <x v="4"/>
    <n v="1.1236500000000003"/>
  </r>
  <r>
    <x v="5"/>
    <x v="12"/>
    <x v="4"/>
    <n v="1.3001718750000002"/>
  </r>
  <r>
    <x v="5"/>
    <x v="13"/>
    <x v="4"/>
    <n v="2.947608984375"/>
  </r>
  <r>
    <x v="5"/>
    <x v="14"/>
    <x v="4"/>
    <n v="2.0002174804687507"/>
  </r>
  <r>
    <x v="5"/>
    <x v="15"/>
    <x v="4"/>
    <n v="1.5557247070312501"/>
  </r>
  <r>
    <x v="5"/>
    <x v="16"/>
    <x v="4"/>
    <n v="45.423728813559322"/>
  </r>
  <r>
    <x v="5"/>
    <x v="17"/>
    <x v="4"/>
    <n v="45.423728813559322"/>
  </r>
  <r>
    <x v="5"/>
    <x v="18"/>
    <x v="4"/>
    <n v="1.8280212890624998"/>
  </r>
  <r>
    <x v="5"/>
    <x v="19"/>
    <x v="4"/>
    <n v="1.1222138671874999"/>
  </r>
  <r>
    <x v="5"/>
    <x v="20"/>
    <x v="4"/>
    <n v="45.423728813559322"/>
  </r>
  <r>
    <x v="5"/>
    <x v="21"/>
    <x v="4"/>
    <n v="45.423728813559322"/>
  </r>
  <r>
    <x v="5"/>
    <x v="22"/>
    <x v="4"/>
    <n v="2.0052374999999998"/>
  </r>
  <r>
    <x v="5"/>
    <x v="23"/>
    <x v="4"/>
    <n v="45.423728813559322"/>
  </r>
  <r>
    <x v="5"/>
    <x v="24"/>
    <x v="4"/>
    <n v="0.40004349609375001"/>
  </r>
  <r>
    <x v="5"/>
    <x v="0"/>
    <x v="5"/>
    <n v="2.0113124999999998"/>
  </r>
  <r>
    <x v="5"/>
    <x v="1"/>
    <x v="5"/>
    <n v="1.72771875"/>
  </r>
  <r>
    <x v="5"/>
    <x v="2"/>
    <x v="5"/>
    <n v="2.1663515624999996"/>
  </r>
  <r>
    <x v="5"/>
    <x v="3"/>
    <x v="5"/>
    <n v="1.5267053571428575"/>
  </r>
  <r>
    <x v="5"/>
    <x v="4"/>
    <x v="5"/>
    <n v="1.2990000000000002"/>
  </r>
  <r>
    <x v="5"/>
    <x v="5"/>
    <x v="5"/>
    <n v="1.9742109375000001"/>
  </r>
  <r>
    <x v="5"/>
    <x v="6"/>
    <x v="5"/>
    <n v="1.3465300781249996"/>
  </r>
  <r>
    <x v="5"/>
    <x v="7"/>
    <x v="5"/>
    <n v="1.06678265625"/>
  </r>
  <r>
    <x v="5"/>
    <x v="8"/>
    <x v="5"/>
    <n v="2.2224638671874999"/>
  </r>
  <r>
    <x v="5"/>
    <x v="9"/>
    <x v="5"/>
    <n v="0.8000869921874999"/>
  </r>
  <r>
    <x v="5"/>
    <x v="10"/>
    <x v="5"/>
    <n v="0.8000869921874999"/>
  </r>
  <r>
    <x v="5"/>
    <x v="11"/>
    <x v="5"/>
    <n v="1.1059921874999998"/>
  </r>
  <r>
    <x v="5"/>
    <x v="12"/>
    <x v="5"/>
    <n v="1.458046875"/>
  </r>
  <r>
    <x v="5"/>
    <x v="13"/>
    <x v="5"/>
    <n v="2.4383531249999999"/>
  </r>
  <r>
    <x v="5"/>
    <x v="14"/>
    <x v="5"/>
    <n v="2.0002174804687507"/>
  </r>
  <r>
    <x v="5"/>
    <x v="15"/>
    <x v="5"/>
    <n v="0.98130234375000014"/>
  </r>
  <r>
    <x v="5"/>
    <x v="16"/>
    <x v="5"/>
    <n v="44.915254237288138"/>
  </r>
  <r>
    <x v="5"/>
    <x v="17"/>
    <x v="5"/>
    <n v="1.1671171874999997"/>
  </r>
  <r>
    <x v="5"/>
    <x v="18"/>
    <x v="5"/>
    <n v="1.1222138671874999"/>
  </r>
  <r>
    <x v="5"/>
    <x v="19"/>
    <x v="5"/>
    <n v="1.0088296875"/>
  </r>
  <r>
    <x v="5"/>
    <x v="20"/>
    <x v="5"/>
    <n v="1.0883892857142856"/>
  </r>
  <r>
    <x v="5"/>
    <x v="21"/>
    <x v="5"/>
    <n v="1.9722187499999999"/>
  </r>
  <r>
    <x v="5"/>
    <x v="22"/>
    <x v="5"/>
    <n v="1.03498125"/>
  </r>
  <r>
    <x v="5"/>
    <x v="23"/>
    <x v="5"/>
    <n v="0.86020312499999996"/>
  </r>
  <r>
    <x v="5"/>
    <x v="24"/>
    <x v="5"/>
    <n v="0.32293749999999999"/>
  </r>
  <r>
    <x v="5"/>
    <x v="0"/>
    <x v="6"/>
    <n v="2.0113124999999998"/>
  </r>
  <r>
    <x v="5"/>
    <x v="1"/>
    <x v="6"/>
    <n v="1.72771875"/>
  </r>
  <r>
    <x v="5"/>
    <x v="2"/>
    <x v="6"/>
    <n v="2.1674250000000002"/>
  </r>
  <r>
    <x v="5"/>
    <x v="3"/>
    <x v="6"/>
    <n v="1.5267053571428575"/>
  </r>
  <r>
    <x v="5"/>
    <x v="4"/>
    <x v="6"/>
    <n v="1.3183171874999999"/>
  </r>
  <r>
    <x v="5"/>
    <x v="5"/>
    <x v="6"/>
    <n v="1.9742109375000001"/>
  </r>
  <r>
    <x v="5"/>
    <x v="6"/>
    <x v="6"/>
    <n v="1.3465300781249996"/>
  </r>
  <r>
    <x v="5"/>
    <x v="7"/>
    <x v="6"/>
    <n v="1.06678265625"/>
  </r>
  <r>
    <x v="5"/>
    <x v="8"/>
    <x v="6"/>
    <n v="2.2224638671874999"/>
  </r>
  <r>
    <x v="5"/>
    <x v="9"/>
    <x v="6"/>
    <n v="0.8000869921874999"/>
  </r>
  <r>
    <x v="5"/>
    <x v="10"/>
    <x v="6"/>
    <n v="0.8000869921874999"/>
  </r>
  <r>
    <x v="5"/>
    <x v="11"/>
    <x v="6"/>
    <n v="1.4025234375"/>
  </r>
  <r>
    <x v="5"/>
    <x v="12"/>
    <x v="6"/>
    <n v="1.8641015624999999"/>
  </r>
  <r>
    <x v="5"/>
    <x v="13"/>
    <x v="6"/>
    <n v="2.4383531249999999"/>
  </r>
  <r>
    <x v="5"/>
    <x v="14"/>
    <x v="6"/>
    <n v="2.0002174804687507"/>
  </r>
  <r>
    <x v="5"/>
    <x v="15"/>
    <x v="6"/>
    <n v="1.0504054687499997"/>
  </r>
  <r>
    <x v="5"/>
    <x v="16"/>
    <x v="6"/>
    <n v="44.406779661016955"/>
  </r>
  <r>
    <x v="5"/>
    <x v="17"/>
    <x v="6"/>
    <n v="1.1671171874999997"/>
  </r>
  <r>
    <x v="5"/>
    <x v="18"/>
    <x v="6"/>
    <n v="1.1222138671874999"/>
  </r>
  <r>
    <x v="5"/>
    <x v="19"/>
    <x v="6"/>
    <n v="1.0088296875"/>
  </r>
  <r>
    <x v="5"/>
    <x v="20"/>
    <x v="6"/>
    <n v="1.0914642857142858"/>
  </r>
  <r>
    <x v="5"/>
    <x v="21"/>
    <x v="6"/>
    <n v="2.0732109374999999"/>
  </r>
  <r>
    <x v="5"/>
    <x v="22"/>
    <x v="6"/>
    <n v="1.03498125"/>
  </r>
  <r>
    <x v="5"/>
    <x v="23"/>
    <x v="6"/>
    <n v="0.94880624999999974"/>
  </r>
  <r>
    <x v="5"/>
    <x v="24"/>
    <x v="6"/>
    <n v="0.32751210937500003"/>
  </r>
  <r>
    <x v="5"/>
    <x v="0"/>
    <x v="7"/>
    <n v="2.0127890625"/>
  </r>
  <r>
    <x v="5"/>
    <x v="1"/>
    <x v="7"/>
    <n v="1.72771875"/>
  </r>
  <r>
    <x v="5"/>
    <x v="2"/>
    <x v="7"/>
    <n v="2.2337499999999997"/>
  </r>
  <r>
    <x v="5"/>
    <x v="3"/>
    <x v="7"/>
    <n v="1.5267053571428575"/>
  </r>
  <r>
    <x v="5"/>
    <x v="4"/>
    <x v="7"/>
    <n v="1.3232320312499999"/>
  </r>
  <r>
    <x v="5"/>
    <x v="5"/>
    <x v="7"/>
    <n v="1.9788749999999999"/>
  </r>
  <r>
    <x v="5"/>
    <x v="6"/>
    <x v="7"/>
    <n v="1.3465300781249996"/>
  </r>
  <r>
    <x v="5"/>
    <x v="7"/>
    <x v="7"/>
    <n v="1.06678265625"/>
  </r>
  <r>
    <x v="5"/>
    <x v="8"/>
    <x v="7"/>
    <n v="2.2224638671874999"/>
  </r>
  <r>
    <x v="5"/>
    <x v="9"/>
    <x v="7"/>
    <n v="0.8000869921874999"/>
  </r>
  <r>
    <x v="5"/>
    <x v="10"/>
    <x v="7"/>
    <n v="0.8000869921874999"/>
  </r>
  <r>
    <x v="5"/>
    <x v="11"/>
    <x v="7"/>
    <n v="1.8368774999999999"/>
  </r>
  <r>
    <x v="5"/>
    <x v="12"/>
    <x v="7"/>
    <n v="2.040975"/>
  </r>
  <r>
    <x v="5"/>
    <x v="13"/>
    <x v="7"/>
    <n v="2.4853500000000004"/>
  </r>
  <r>
    <x v="5"/>
    <x v="14"/>
    <x v="7"/>
    <n v="2.0002174804687507"/>
  </r>
  <r>
    <x v="5"/>
    <x v="15"/>
    <x v="7"/>
    <n v="1.0531406250000002"/>
  </r>
  <r>
    <x v="5"/>
    <x v="16"/>
    <x v="7"/>
    <n v="43.898305084745765"/>
  </r>
  <r>
    <x v="5"/>
    <x v="17"/>
    <x v="7"/>
    <n v="1.1671171874999997"/>
  </r>
  <r>
    <x v="5"/>
    <x v="18"/>
    <x v="7"/>
    <n v="1.1222138671874999"/>
  </r>
  <r>
    <x v="5"/>
    <x v="19"/>
    <x v="7"/>
    <n v="1.1222138671874999"/>
  </r>
  <r>
    <x v="5"/>
    <x v="20"/>
    <x v="7"/>
    <n v="1.0914642857142858"/>
  </r>
  <r>
    <x v="5"/>
    <x v="21"/>
    <x v="7"/>
    <n v="2.2178750000000003"/>
  </r>
  <r>
    <x v="5"/>
    <x v="22"/>
    <x v="7"/>
    <n v="1.03498125"/>
  </r>
  <r>
    <x v="5"/>
    <x v="23"/>
    <x v="7"/>
    <n v="1.1710453124999998"/>
  </r>
  <r>
    <x v="5"/>
    <x v="24"/>
    <x v="7"/>
    <n v="0.32751210937500003"/>
  </r>
  <r>
    <x v="5"/>
    <x v="0"/>
    <x v="8"/>
    <n v="2.0127890625"/>
  </r>
  <r>
    <x v="5"/>
    <x v="1"/>
    <x v="8"/>
    <n v="2.0002174804687507"/>
  </r>
  <r>
    <x v="5"/>
    <x v="2"/>
    <x v="8"/>
    <n v="2.2679999999999998"/>
  </r>
  <r>
    <x v="5"/>
    <x v="3"/>
    <x v="8"/>
    <n v="1.7868600000000001"/>
  </r>
  <r>
    <x v="5"/>
    <x v="4"/>
    <x v="8"/>
    <n v="1.6689375000000004"/>
  </r>
  <r>
    <x v="5"/>
    <x v="5"/>
    <x v="8"/>
    <n v="1.9788749999999999"/>
  </r>
  <r>
    <x v="5"/>
    <x v="6"/>
    <x v="8"/>
    <n v="1.554946875"/>
  </r>
  <r>
    <x v="5"/>
    <x v="7"/>
    <x v="8"/>
    <n v="1.06678265625"/>
  </r>
  <r>
    <x v="5"/>
    <x v="8"/>
    <x v="8"/>
    <n v="2.2224638671874999"/>
  </r>
  <r>
    <x v="5"/>
    <x v="9"/>
    <x v="8"/>
    <n v="0.8000869921874999"/>
  </r>
  <r>
    <x v="5"/>
    <x v="10"/>
    <x v="8"/>
    <n v="0.80954999999999977"/>
  </r>
  <r>
    <x v="5"/>
    <x v="11"/>
    <x v="8"/>
    <n v="1.8860027343749999"/>
  </r>
  <r>
    <x v="5"/>
    <x v="12"/>
    <x v="8"/>
    <n v="2.0955585937499999"/>
  </r>
  <r>
    <x v="5"/>
    <x v="13"/>
    <x v="8"/>
    <n v="2.5869374999999994"/>
  </r>
  <r>
    <x v="5"/>
    <x v="14"/>
    <x v="8"/>
    <n v="2.0002174804687507"/>
  </r>
  <r>
    <x v="5"/>
    <x v="15"/>
    <x v="8"/>
    <n v="1.0531406250000002"/>
  </r>
  <r>
    <x v="5"/>
    <x v="16"/>
    <x v="8"/>
    <n v="43.389830508474581"/>
  </r>
  <r>
    <x v="5"/>
    <x v="17"/>
    <x v="8"/>
    <n v="1.1671171874999997"/>
  </r>
  <r>
    <x v="5"/>
    <x v="18"/>
    <x v="8"/>
    <n v="1.1549671874999996"/>
  </r>
  <r>
    <x v="5"/>
    <x v="19"/>
    <x v="8"/>
    <n v="1.1222138671874999"/>
  </r>
  <r>
    <x v="5"/>
    <x v="20"/>
    <x v="8"/>
    <n v="1.1088562500000001"/>
  </r>
  <r>
    <x v="5"/>
    <x v="21"/>
    <x v="8"/>
    <n v="2.2989000000000002"/>
  </r>
  <r>
    <x v="5"/>
    <x v="22"/>
    <x v="8"/>
    <n v="1.7779453125"/>
  </r>
  <r>
    <x v="5"/>
    <x v="23"/>
    <x v="8"/>
    <n v="1.3805531249999998"/>
  </r>
  <r>
    <x v="5"/>
    <x v="24"/>
    <x v="8"/>
    <n v="0.40004349609375001"/>
  </r>
  <r>
    <x v="5"/>
    <x v="0"/>
    <x v="9"/>
    <n v="2.0372578125"/>
  </r>
  <r>
    <x v="5"/>
    <x v="1"/>
    <x v="9"/>
    <n v="2.0002174804687507"/>
  </r>
  <r>
    <x v="5"/>
    <x v="2"/>
    <x v="9"/>
    <n v="2.6200968750000002"/>
  </r>
  <r>
    <x v="5"/>
    <x v="3"/>
    <x v="9"/>
    <n v="1.7868600000000001"/>
  </r>
  <r>
    <x v="5"/>
    <x v="4"/>
    <x v="9"/>
    <n v="1.6689375000000004"/>
  </r>
  <r>
    <x v="5"/>
    <x v="5"/>
    <x v="9"/>
    <n v="2.0103750000000002"/>
  </r>
  <r>
    <x v="5"/>
    <x v="6"/>
    <x v="9"/>
    <n v="1.554946875"/>
  </r>
  <r>
    <x v="5"/>
    <x v="7"/>
    <x v="9"/>
    <n v="1.1222138671874999"/>
  </r>
  <r>
    <x v="5"/>
    <x v="8"/>
    <x v="9"/>
    <n v="2.2224638671874999"/>
  </r>
  <r>
    <x v="5"/>
    <x v="9"/>
    <x v="9"/>
    <n v="0.8000869921874999"/>
  </r>
  <r>
    <x v="5"/>
    <x v="10"/>
    <x v="9"/>
    <n v="0.80954999999999977"/>
  </r>
  <r>
    <x v="5"/>
    <x v="11"/>
    <x v="9"/>
    <n v="1.8860027343749999"/>
  </r>
  <r>
    <x v="5"/>
    <x v="12"/>
    <x v="9"/>
    <n v="2.0955585937499999"/>
  </r>
  <r>
    <x v="5"/>
    <x v="13"/>
    <x v="9"/>
    <n v="2.947608984375"/>
  </r>
  <r>
    <x v="5"/>
    <x v="14"/>
    <x v="9"/>
    <n v="2.0002174804687507"/>
  </r>
  <r>
    <x v="5"/>
    <x v="15"/>
    <x v="9"/>
    <n v="1.0824960937499999"/>
  </r>
  <r>
    <x v="5"/>
    <x v="16"/>
    <x v="9"/>
    <n v="42.881355932203391"/>
  </r>
  <r>
    <x v="5"/>
    <x v="17"/>
    <x v="9"/>
    <n v="1.1671171874999997"/>
  </r>
  <r>
    <x v="5"/>
    <x v="18"/>
    <x v="9"/>
    <n v="1.2492899999999996"/>
  </r>
  <r>
    <x v="5"/>
    <x v="19"/>
    <x v="9"/>
    <n v="1.1222138671874999"/>
  </r>
  <r>
    <x v="5"/>
    <x v="20"/>
    <x v="9"/>
    <n v="1.1097187500000003"/>
  </r>
  <r>
    <x v="5"/>
    <x v="21"/>
    <x v="9"/>
    <n v="2.5048828125"/>
  </r>
  <r>
    <x v="5"/>
    <x v="22"/>
    <x v="9"/>
    <n v="2.0052374999999998"/>
  </r>
  <r>
    <x v="5"/>
    <x v="23"/>
    <x v="9"/>
    <n v="1.4618100000000001"/>
  </r>
  <r>
    <x v="5"/>
    <x v="24"/>
    <x v="9"/>
    <n v="0.40004349609375001"/>
  </r>
  <r>
    <x v="5"/>
    <x v="0"/>
    <x v="10"/>
    <n v="2.0911640624999999"/>
  </r>
  <r>
    <x v="5"/>
    <x v="1"/>
    <x v="10"/>
    <n v="2.0002174804687507"/>
  </r>
  <r>
    <x v="5"/>
    <x v="2"/>
    <x v="10"/>
    <n v="2.6200968750000002"/>
  </r>
  <r>
    <x v="5"/>
    <x v="3"/>
    <x v="10"/>
    <n v="1.7868600000000001"/>
  </r>
  <r>
    <x v="5"/>
    <x v="4"/>
    <x v="10"/>
    <n v="1.6689375000000004"/>
  </r>
  <r>
    <x v="5"/>
    <x v="5"/>
    <x v="10"/>
    <n v="2.0193046875"/>
  </r>
  <r>
    <x v="5"/>
    <x v="6"/>
    <x v="10"/>
    <n v="2.5602783749999998"/>
  </r>
  <r>
    <x v="5"/>
    <x v="7"/>
    <x v="10"/>
    <n v="1.7779710937500002"/>
  </r>
  <r>
    <x v="5"/>
    <x v="8"/>
    <x v="10"/>
    <n v="2.8447537500000006"/>
  </r>
  <r>
    <x v="5"/>
    <x v="9"/>
    <x v="10"/>
    <n v="0.86385937499999998"/>
  </r>
  <r>
    <x v="5"/>
    <x v="10"/>
    <x v="10"/>
    <n v="1.2253499999999999"/>
  </r>
  <r>
    <x v="5"/>
    <x v="11"/>
    <x v="10"/>
    <n v="2.0157714843750001"/>
  </r>
  <r>
    <x v="5"/>
    <x v="12"/>
    <x v="10"/>
    <n v="2.1365859374999996"/>
  </r>
  <r>
    <x v="5"/>
    <x v="13"/>
    <x v="10"/>
    <n v="2.947608984375"/>
  </r>
  <r>
    <x v="5"/>
    <x v="14"/>
    <x v="10"/>
    <n v="2.0002174804687507"/>
  </r>
  <r>
    <x v="5"/>
    <x v="15"/>
    <x v="10"/>
    <n v="1.0824960937499999"/>
  </r>
  <r>
    <x v="5"/>
    <x v="16"/>
    <x v="10"/>
    <n v="42.372881355932208"/>
  </r>
  <r>
    <x v="5"/>
    <x v="17"/>
    <x v="10"/>
    <n v="1.1815446428571428"/>
  </r>
  <r>
    <x v="5"/>
    <x v="18"/>
    <x v="10"/>
    <n v="1.42595625"/>
  </r>
  <r>
    <x v="5"/>
    <x v="19"/>
    <x v="10"/>
    <n v="1.1222138671874999"/>
  </r>
  <r>
    <x v="5"/>
    <x v="20"/>
    <x v="10"/>
    <n v="1.1147142857142858"/>
  </r>
  <r>
    <x v="5"/>
    <x v="21"/>
    <x v="10"/>
    <n v="2.5363437499999999"/>
  </r>
  <r>
    <x v="5"/>
    <x v="22"/>
    <x v="10"/>
    <n v="2.0052374999999998"/>
  </r>
  <r>
    <x v="5"/>
    <x v="23"/>
    <x v="10"/>
    <n v="2.1825000000000001"/>
  </r>
  <r>
    <x v="5"/>
    <x v="24"/>
    <x v="10"/>
    <n v="0.40004349609375001"/>
  </r>
  <r>
    <x v="5"/>
    <x v="0"/>
    <x v="11"/>
    <n v="2.2232812499999999"/>
  </r>
  <r>
    <x v="5"/>
    <x v="1"/>
    <x v="11"/>
    <n v="2.5602783749999998"/>
  </r>
  <r>
    <x v="5"/>
    <x v="2"/>
    <x v="11"/>
    <n v="2.6200968750000002"/>
  </r>
  <r>
    <x v="5"/>
    <x v="3"/>
    <x v="11"/>
    <n v="2.1147749999999998"/>
  </r>
  <r>
    <x v="5"/>
    <x v="4"/>
    <x v="11"/>
    <n v="1.6689375000000004"/>
  </r>
  <r>
    <x v="5"/>
    <x v="5"/>
    <x v="11"/>
    <n v="2.1514500000000005"/>
  </r>
  <r>
    <x v="5"/>
    <x v="6"/>
    <x v="11"/>
    <n v="2.5602783749999998"/>
  </r>
  <r>
    <x v="5"/>
    <x v="7"/>
    <x v="11"/>
    <n v="1.7779710937500002"/>
  </r>
  <r>
    <x v="5"/>
    <x v="8"/>
    <x v="11"/>
    <n v="2.8447537500000006"/>
  </r>
  <r>
    <x v="5"/>
    <x v="9"/>
    <x v="11"/>
    <n v="0.86385937499999998"/>
  </r>
  <r>
    <x v="5"/>
    <x v="10"/>
    <x v="11"/>
    <n v="1.2326999999999999"/>
  </r>
  <r>
    <x v="5"/>
    <x v="11"/>
    <x v="11"/>
    <n v="2.0157714843750001"/>
  </r>
  <r>
    <x v="5"/>
    <x v="12"/>
    <x v="11"/>
    <n v="2.1365859374999996"/>
  </r>
  <r>
    <x v="5"/>
    <x v="13"/>
    <x v="11"/>
    <n v="2.947608984375"/>
  </r>
  <r>
    <x v="5"/>
    <x v="14"/>
    <x v="11"/>
    <n v="2.0002174804687507"/>
  </r>
  <r>
    <x v="5"/>
    <x v="15"/>
    <x v="11"/>
    <n v="1.5557247070312501"/>
  </r>
  <r>
    <x v="5"/>
    <x v="16"/>
    <x v="11"/>
    <n v="42.203389830508478"/>
  </r>
  <r>
    <x v="5"/>
    <x v="17"/>
    <x v="11"/>
    <n v="1.3513593750000001"/>
  </r>
  <r>
    <x v="5"/>
    <x v="18"/>
    <x v="11"/>
    <n v="1.5926249999999997"/>
  </r>
  <r>
    <x v="5"/>
    <x v="19"/>
    <x v="11"/>
    <n v="1.1222138671874999"/>
  </r>
  <r>
    <x v="5"/>
    <x v="20"/>
    <x v="11"/>
    <n v="1.1275453125000001"/>
  </r>
  <r>
    <x v="5"/>
    <x v="21"/>
    <x v="11"/>
    <n v="2.6114589843749996"/>
  </r>
  <r>
    <x v="5"/>
    <x v="22"/>
    <x v="11"/>
    <n v="2.0052374999999998"/>
  </r>
  <r>
    <x v="5"/>
    <x v="23"/>
    <x v="11"/>
    <n v="2.1825000000000001"/>
  </r>
  <r>
    <x v="5"/>
    <x v="24"/>
    <x v="11"/>
    <n v="0.40004349609375001"/>
  </r>
  <r>
    <x v="5"/>
    <x v="0"/>
    <x v="12"/>
    <n v="2.2232812499999999"/>
  </r>
  <r>
    <x v="5"/>
    <x v="1"/>
    <x v="12"/>
    <n v="2.5602783749999998"/>
  </r>
  <r>
    <x v="5"/>
    <x v="2"/>
    <x v="12"/>
    <n v="2.6200968750000002"/>
  </r>
  <r>
    <x v="5"/>
    <x v="3"/>
    <x v="12"/>
    <n v="2.1147749999999998"/>
  </r>
  <r>
    <x v="5"/>
    <x v="4"/>
    <x v="12"/>
    <n v="1.6689375000000004"/>
  </r>
  <r>
    <x v="5"/>
    <x v="5"/>
    <x v="12"/>
    <n v="2.2232812499999999"/>
  </r>
  <r>
    <x v="5"/>
    <x v="6"/>
    <x v="12"/>
    <n v="2.5602783749999998"/>
  </r>
  <r>
    <x v="5"/>
    <x v="7"/>
    <x v="12"/>
    <n v="1.7779710937500002"/>
  </r>
  <r>
    <x v="5"/>
    <x v="8"/>
    <x v="12"/>
    <n v="2.8447537500000006"/>
  </r>
  <r>
    <x v="5"/>
    <x v="9"/>
    <x v="12"/>
    <n v="0.86385937499999998"/>
  </r>
  <r>
    <x v="5"/>
    <x v="10"/>
    <x v="12"/>
    <n v="1.2326999999999999"/>
  </r>
  <r>
    <x v="5"/>
    <x v="11"/>
    <x v="12"/>
    <n v="2.0157714843750001"/>
  </r>
  <r>
    <x v="5"/>
    <x v="12"/>
    <x v="12"/>
    <n v="2.1365859374999996"/>
  </r>
  <r>
    <x v="5"/>
    <x v="13"/>
    <x v="12"/>
    <n v="2.947608984375"/>
  </r>
  <r>
    <x v="5"/>
    <x v="14"/>
    <x v="12"/>
    <n v="2.0002174804687507"/>
  </r>
  <r>
    <x v="5"/>
    <x v="15"/>
    <x v="12"/>
    <n v="1.5557247070312501"/>
  </r>
  <r>
    <x v="5"/>
    <x v="16"/>
    <x v="12"/>
    <n v="42.033898305084747"/>
  </r>
  <r>
    <x v="5"/>
    <x v="17"/>
    <x v="12"/>
    <n v="1.36366875"/>
  </r>
  <r>
    <x v="5"/>
    <x v="18"/>
    <x v="12"/>
    <n v="1.68121875"/>
  </r>
  <r>
    <x v="5"/>
    <x v="19"/>
    <x v="12"/>
    <n v="1.1222138671874999"/>
  </r>
  <r>
    <x v="5"/>
    <x v="20"/>
    <x v="12"/>
    <n v="1.2529800000000002"/>
  </r>
  <r>
    <x v="5"/>
    <x v="21"/>
    <x v="12"/>
    <n v="2.6114589843749996"/>
  </r>
  <r>
    <x v="5"/>
    <x v="22"/>
    <x v="12"/>
    <n v="2.0052374999999998"/>
  </r>
  <r>
    <x v="5"/>
    <x v="23"/>
    <x v="12"/>
    <n v="2.1923789062499996"/>
  </r>
  <r>
    <x v="5"/>
    <x v="24"/>
    <x v="12"/>
    <n v="0.40004349609375001"/>
  </r>
  <r>
    <x v="5"/>
    <x v="0"/>
    <x v="13"/>
    <n v="2.2232812499999999"/>
  </r>
  <r>
    <x v="5"/>
    <x v="1"/>
    <x v="13"/>
    <n v="2.5602783749999998"/>
  </r>
  <r>
    <x v="5"/>
    <x v="2"/>
    <x v="13"/>
    <n v="2.6200968750000002"/>
  </r>
  <r>
    <x v="5"/>
    <x v="3"/>
    <x v="13"/>
    <n v="2.6387753906249989"/>
  </r>
  <r>
    <x v="5"/>
    <x v="4"/>
    <x v="13"/>
    <n v="1.7121374999999999"/>
  </r>
  <r>
    <x v="5"/>
    <x v="5"/>
    <x v="13"/>
    <n v="2.2232812499999999"/>
  </r>
  <r>
    <x v="5"/>
    <x v="6"/>
    <x v="13"/>
    <n v="2.5602783749999998"/>
  </r>
  <r>
    <x v="5"/>
    <x v="7"/>
    <x v="13"/>
    <n v="1.7779710937500002"/>
  </r>
  <r>
    <x v="5"/>
    <x v="8"/>
    <x v="13"/>
    <n v="2.8447537500000006"/>
  </r>
  <r>
    <x v="5"/>
    <x v="9"/>
    <x v="13"/>
    <n v="0.89737499999999981"/>
  </r>
  <r>
    <x v="5"/>
    <x v="10"/>
    <x v="13"/>
    <n v="1.2980624999999997"/>
  </r>
  <r>
    <x v="5"/>
    <x v="11"/>
    <x v="13"/>
    <n v="2.0157714843750001"/>
  </r>
  <r>
    <x v="5"/>
    <x v="12"/>
    <x v="13"/>
    <n v="2.1365859374999996"/>
  </r>
  <r>
    <x v="5"/>
    <x v="13"/>
    <x v="13"/>
    <n v="2.947608984375"/>
  </r>
  <r>
    <x v="5"/>
    <x v="14"/>
    <x v="13"/>
    <n v="2.0002174804687507"/>
  </r>
  <r>
    <x v="5"/>
    <x v="15"/>
    <x v="13"/>
    <n v="1.5557247070312501"/>
  </r>
  <r>
    <x v="5"/>
    <x v="16"/>
    <x v="13"/>
    <n v="41.864406779661024"/>
  </r>
  <r>
    <x v="5"/>
    <x v="17"/>
    <x v="13"/>
    <n v="1.4233875"/>
  </r>
  <r>
    <x v="5"/>
    <x v="18"/>
    <x v="13"/>
    <n v="1.7756598214285715"/>
  </r>
  <r>
    <x v="5"/>
    <x v="19"/>
    <x v="13"/>
    <n v="1.1222138671874999"/>
  </r>
  <r>
    <x v="5"/>
    <x v="20"/>
    <x v="13"/>
    <n v="1.3307249999999999"/>
  </r>
  <r>
    <x v="5"/>
    <x v="21"/>
    <x v="13"/>
    <n v="2.6114589843749996"/>
  </r>
  <r>
    <x v="5"/>
    <x v="22"/>
    <x v="13"/>
    <n v="2.0052374999999998"/>
  </r>
  <r>
    <x v="5"/>
    <x v="23"/>
    <x v="13"/>
    <n v="2.1923789062499996"/>
  </r>
  <r>
    <x v="5"/>
    <x v="24"/>
    <x v="13"/>
    <n v="0.40004349609375001"/>
  </r>
  <r>
    <x v="5"/>
    <x v="0"/>
    <x v="14"/>
    <n v="2.2232812499999999"/>
  </r>
  <r>
    <x v="5"/>
    <x v="1"/>
    <x v="14"/>
    <n v="2.5602783749999998"/>
  </r>
  <r>
    <x v="5"/>
    <x v="2"/>
    <x v="14"/>
    <n v="2.8608750000000001"/>
  </r>
  <r>
    <x v="5"/>
    <x v="3"/>
    <x v="14"/>
    <n v="2.6387753906249989"/>
  </r>
  <r>
    <x v="5"/>
    <x v="4"/>
    <x v="14"/>
    <n v="1.7121374999999999"/>
  </r>
  <r>
    <x v="5"/>
    <x v="5"/>
    <x v="14"/>
    <n v="2.2232812499999999"/>
  </r>
  <r>
    <x v="5"/>
    <x v="6"/>
    <x v="14"/>
    <n v="2.5602783749999998"/>
  </r>
  <r>
    <x v="5"/>
    <x v="7"/>
    <x v="14"/>
    <n v="1.7779710937500002"/>
  </r>
  <r>
    <x v="5"/>
    <x v="8"/>
    <x v="14"/>
    <n v="2.8447537500000006"/>
  </r>
  <r>
    <x v="5"/>
    <x v="9"/>
    <x v="14"/>
    <n v="0.93086718749999997"/>
  </r>
  <r>
    <x v="5"/>
    <x v="10"/>
    <x v="14"/>
    <n v="1.2980624999999997"/>
  </r>
  <r>
    <x v="5"/>
    <x v="11"/>
    <x v="14"/>
    <n v="2.0157714843750001"/>
  </r>
  <r>
    <x v="5"/>
    <x v="12"/>
    <x v="14"/>
    <n v="2.1365859374999996"/>
  </r>
  <r>
    <x v="5"/>
    <x v="13"/>
    <x v="14"/>
    <n v="3.1206093750000004"/>
  </r>
  <r>
    <x v="5"/>
    <x v="14"/>
    <x v="14"/>
    <n v="2.0002174804687507"/>
  </r>
  <r>
    <x v="5"/>
    <x v="15"/>
    <x v="14"/>
    <n v="1.5557247070312501"/>
  </r>
  <r>
    <x v="5"/>
    <x v="16"/>
    <x v="14"/>
    <n v="41.694915254237294"/>
  </r>
  <r>
    <x v="5"/>
    <x v="17"/>
    <x v="14"/>
    <n v="1.5794531249999999"/>
  </r>
  <r>
    <x v="5"/>
    <x v="18"/>
    <x v="14"/>
    <n v="1.8280212890624998"/>
  </r>
  <r>
    <x v="5"/>
    <x v="19"/>
    <x v="14"/>
    <n v="1.3616437499999998"/>
  </r>
  <r>
    <x v="5"/>
    <x v="20"/>
    <x v="14"/>
    <n v="1.3307249999999999"/>
  </r>
  <r>
    <x v="5"/>
    <x v="21"/>
    <x v="14"/>
    <n v="2.6114589843749996"/>
  </r>
  <r>
    <x v="5"/>
    <x v="22"/>
    <x v="14"/>
    <n v="2.0052374999999998"/>
  </r>
  <r>
    <x v="5"/>
    <x v="23"/>
    <x v="14"/>
    <n v="2.1923789062499996"/>
  </r>
  <r>
    <x v="5"/>
    <x v="24"/>
    <x v="14"/>
    <n v="0.40004349609375001"/>
  </r>
  <r>
    <x v="5"/>
    <x v="0"/>
    <x v="15"/>
    <n v="2.2879968750000006"/>
  </r>
  <r>
    <x v="5"/>
    <x v="1"/>
    <x v="15"/>
    <n v="2.5602783749999998"/>
  </r>
  <r>
    <x v="5"/>
    <x v="2"/>
    <x v="15"/>
    <n v="3.0037499999999997"/>
  </r>
  <r>
    <x v="5"/>
    <x v="3"/>
    <x v="15"/>
    <n v="2.6387753906249989"/>
  </r>
  <r>
    <x v="5"/>
    <x v="4"/>
    <x v="15"/>
    <n v="1.7121374999999999"/>
  </r>
  <r>
    <x v="5"/>
    <x v="5"/>
    <x v="15"/>
    <n v="2.3748978515624999"/>
  </r>
  <r>
    <x v="5"/>
    <x v="6"/>
    <x v="15"/>
    <n v="2.5602783749999998"/>
  </r>
  <r>
    <x v="5"/>
    <x v="7"/>
    <x v="15"/>
    <n v="1.7779710937500002"/>
  </r>
  <r>
    <x v="5"/>
    <x v="8"/>
    <x v="15"/>
    <n v="2.8447537500000006"/>
  </r>
  <r>
    <x v="5"/>
    <x v="9"/>
    <x v="15"/>
    <n v="0.93086718749999997"/>
  </r>
  <r>
    <x v="5"/>
    <x v="10"/>
    <x v="15"/>
    <n v="1.2980624999999997"/>
  </r>
  <r>
    <x v="5"/>
    <x v="11"/>
    <x v="15"/>
    <n v="2.0157714843750001"/>
  </r>
  <r>
    <x v="5"/>
    <x v="12"/>
    <x v="15"/>
    <n v="2.1365859374999996"/>
  </r>
  <r>
    <x v="5"/>
    <x v="13"/>
    <x v="15"/>
    <n v="3.2751210937499997"/>
  </r>
  <r>
    <x v="5"/>
    <x v="14"/>
    <x v="15"/>
    <n v="2.0002174804687507"/>
  </r>
  <r>
    <x v="5"/>
    <x v="15"/>
    <x v="15"/>
    <n v="1.5557247070312501"/>
  </r>
  <r>
    <x v="5"/>
    <x v="16"/>
    <x v="15"/>
    <n v="41.525423728813564"/>
  </r>
  <r>
    <x v="5"/>
    <x v="17"/>
    <x v="15"/>
    <n v="1.9454765625000001"/>
  </r>
  <r>
    <x v="5"/>
    <x v="18"/>
    <x v="15"/>
    <n v="1.8280212890624998"/>
  </r>
  <r>
    <x v="5"/>
    <x v="19"/>
    <x v="15"/>
    <n v="1.38661875"/>
  </r>
  <r>
    <x v="5"/>
    <x v="20"/>
    <x v="15"/>
    <n v="1.37934"/>
  </r>
  <r>
    <x v="5"/>
    <x v="21"/>
    <x v="15"/>
    <n v="2.6114589843749996"/>
  </r>
  <r>
    <x v="5"/>
    <x v="22"/>
    <x v="15"/>
    <n v="2.2925847656249996"/>
  </r>
  <r>
    <x v="5"/>
    <x v="23"/>
    <x v="15"/>
    <n v="2.1923789062499996"/>
  </r>
  <r>
    <x v="5"/>
    <x v="24"/>
    <x v="15"/>
    <n v="0.40004349609375001"/>
  </r>
  <r>
    <x v="5"/>
    <x v="0"/>
    <x v="16"/>
    <n v="2.2879968750000006"/>
  </r>
  <r>
    <x v="5"/>
    <x v="1"/>
    <x v="16"/>
    <n v="2.5602783749999998"/>
  </r>
  <r>
    <x v="5"/>
    <x v="2"/>
    <x v="16"/>
    <n v="3.0037499999999997"/>
  </r>
  <r>
    <x v="5"/>
    <x v="3"/>
    <x v="16"/>
    <n v="2.8760800781250002"/>
  </r>
  <r>
    <x v="5"/>
    <x v="4"/>
    <x v="16"/>
    <n v="1.7121374999999999"/>
  </r>
  <r>
    <x v="5"/>
    <x v="5"/>
    <x v="16"/>
    <n v="2.5747874999999998"/>
  </r>
  <r>
    <x v="5"/>
    <x v="6"/>
    <x v="16"/>
    <n v="2.5602783749999998"/>
  </r>
  <r>
    <x v="5"/>
    <x v="7"/>
    <x v="16"/>
    <n v="1.7779710937500002"/>
  </r>
  <r>
    <x v="5"/>
    <x v="8"/>
    <x v="16"/>
    <n v="2.8447537500000006"/>
  </r>
  <r>
    <x v="5"/>
    <x v="9"/>
    <x v="16"/>
    <n v="0.93086718749999997"/>
  </r>
  <r>
    <x v="5"/>
    <x v="10"/>
    <x v="16"/>
    <n v="1.2980624999999997"/>
  </r>
  <r>
    <x v="5"/>
    <x v="11"/>
    <x v="16"/>
    <n v="2.0619140624999992"/>
  </r>
  <r>
    <x v="5"/>
    <x v="12"/>
    <x v="16"/>
    <n v="2.1365859374999996"/>
  </r>
  <r>
    <x v="5"/>
    <x v="13"/>
    <x v="16"/>
    <n v="3.4125363281249999"/>
  </r>
  <r>
    <x v="5"/>
    <x v="14"/>
    <x v="16"/>
    <n v="2.0002174804687507"/>
  </r>
  <r>
    <x v="5"/>
    <x v="15"/>
    <x v="16"/>
    <n v="1.5557247070312501"/>
  </r>
  <r>
    <x v="5"/>
    <x v="16"/>
    <x v="16"/>
    <n v="41.355932203389834"/>
  </r>
  <r>
    <x v="5"/>
    <x v="17"/>
    <x v="16"/>
    <n v="3.2353749999999994"/>
  </r>
  <r>
    <x v="5"/>
    <x v="18"/>
    <x v="16"/>
    <n v="1.8280212890624998"/>
  </r>
  <r>
    <x v="5"/>
    <x v="19"/>
    <x v="16"/>
    <n v="1.535625"/>
  </r>
  <r>
    <x v="5"/>
    <x v="20"/>
    <x v="16"/>
    <n v="1.4615859375"/>
  </r>
  <r>
    <x v="5"/>
    <x v="21"/>
    <x v="16"/>
    <n v="2.6114589843749996"/>
  </r>
  <r>
    <x v="5"/>
    <x v="22"/>
    <x v="16"/>
    <n v="2.2925847656249996"/>
  </r>
  <r>
    <x v="5"/>
    <x v="23"/>
    <x v="16"/>
    <n v="2.1923789062499996"/>
  </r>
  <r>
    <x v="5"/>
    <x v="24"/>
    <x v="16"/>
    <n v="0.40004349609375001"/>
  </r>
  <r>
    <x v="5"/>
    <x v="0"/>
    <x v="17"/>
    <n v="2.6547421875000001"/>
  </r>
  <r>
    <x v="5"/>
    <x v="1"/>
    <x v="17"/>
    <n v="2.5602783749999998"/>
  </r>
  <r>
    <x v="5"/>
    <x v="2"/>
    <x v="17"/>
    <n v="3.0037499999999997"/>
  </r>
  <r>
    <x v="5"/>
    <x v="3"/>
    <x v="17"/>
    <n v="2.8760800781250002"/>
  </r>
  <r>
    <x v="5"/>
    <x v="4"/>
    <x v="17"/>
    <n v="1.7130375000000007"/>
  </r>
  <r>
    <x v="5"/>
    <x v="5"/>
    <x v="17"/>
    <n v="2.5747874999999998"/>
  </r>
  <r>
    <x v="5"/>
    <x v="6"/>
    <x v="17"/>
    <n v="2.5602783749999998"/>
  </r>
  <r>
    <x v="5"/>
    <x v="7"/>
    <x v="17"/>
    <n v="1.7779710937500002"/>
  </r>
  <r>
    <x v="5"/>
    <x v="8"/>
    <x v="17"/>
    <n v="2.8447537500000006"/>
  </r>
  <r>
    <x v="5"/>
    <x v="9"/>
    <x v="17"/>
    <n v="0.93086718749999997"/>
  </r>
  <r>
    <x v="5"/>
    <x v="10"/>
    <x v="17"/>
    <n v="1.3083000000000002"/>
  </r>
  <r>
    <x v="5"/>
    <x v="11"/>
    <x v="17"/>
    <n v="2.0619140624999992"/>
  </r>
  <r>
    <x v="5"/>
    <x v="12"/>
    <x v="17"/>
    <n v="2.1529453125"/>
  </r>
  <r>
    <x v="5"/>
    <x v="13"/>
    <x v="17"/>
    <n v="3.4125363281249999"/>
  </r>
  <r>
    <x v="5"/>
    <x v="14"/>
    <x v="17"/>
    <n v="2.0002174804687507"/>
  </r>
  <r>
    <x v="5"/>
    <x v="15"/>
    <x v="17"/>
    <n v="1.5557247070312501"/>
  </r>
  <r>
    <x v="5"/>
    <x v="16"/>
    <x v="17"/>
    <n v="41.186440677966104"/>
  </r>
  <r>
    <x v="5"/>
    <x v="17"/>
    <x v="17"/>
    <n v="3.5013515625"/>
  </r>
  <r>
    <x v="5"/>
    <x v="18"/>
    <x v="17"/>
    <n v="1.973141015625"/>
  </r>
  <r>
    <x v="5"/>
    <x v="19"/>
    <x v="17"/>
    <n v="1.5668753906249999"/>
  </r>
  <r>
    <x v="5"/>
    <x v="20"/>
    <x v="17"/>
    <n v="1.5668753906249999"/>
  </r>
  <r>
    <x v="5"/>
    <x v="21"/>
    <x v="17"/>
    <n v="2.6114589843749996"/>
  </r>
  <r>
    <x v="5"/>
    <x v="22"/>
    <x v="17"/>
    <n v="2.2925847656249996"/>
  </r>
  <r>
    <x v="5"/>
    <x v="23"/>
    <x v="17"/>
    <n v="2.1923789062499996"/>
  </r>
  <r>
    <x v="5"/>
    <x v="24"/>
    <x v="17"/>
    <n v="0.41218945312499999"/>
  </r>
  <r>
    <x v="5"/>
    <x v="0"/>
    <x v="18"/>
    <n v="3.1307343749999998"/>
  </r>
  <r>
    <x v="5"/>
    <x v="1"/>
    <x v="18"/>
    <n v="2.5602783749999998"/>
  </r>
  <r>
    <x v="5"/>
    <x v="2"/>
    <x v="18"/>
    <n v="3.2679492187500001"/>
  </r>
  <r>
    <x v="5"/>
    <x v="3"/>
    <x v="18"/>
    <n v="3.1225499999999995"/>
  </r>
  <r>
    <x v="5"/>
    <x v="4"/>
    <x v="18"/>
    <n v="1.7130375000000007"/>
  </r>
  <r>
    <x v="5"/>
    <x v="5"/>
    <x v="18"/>
    <n v="3.4694999999999991"/>
  </r>
  <r>
    <x v="5"/>
    <x v="6"/>
    <x v="18"/>
    <n v="2.5602783749999998"/>
  </r>
  <r>
    <x v="5"/>
    <x v="7"/>
    <x v="18"/>
    <n v="1.7779710937500002"/>
  </r>
  <r>
    <x v="5"/>
    <x v="8"/>
    <x v="18"/>
    <n v="2.8447537500000006"/>
  </r>
  <r>
    <x v="5"/>
    <x v="9"/>
    <x v="18"/>
    <n v="1.0771734375000002"/>
  </r>
  <r>
    <x v="5"/>
    <x v="10"/>
    <x v="18"/>
    <n v="1.3323624999999999"/>
  </r>
  <r>
    <x v="5"/>
    <x v="11"/>
    <x v="18"/>
    <n v="2.1106617187499999"/>
  </r>
  <r>
    <x v="5"/>
    <x v="12"/>
    <x v="18"/>
    <n v="2.9249999999999998"/>
  </r>
  <r>
    <x v="5"/>
    <x v="13"/>
    <x v="18"/>
    <n v="3.4125363281249999"/>
  </r>
  <r>
    <x v="5"/>
    <x v="14"/>
    <x v="18"/>
    <n v="2.0002174804687507"/>
  </r>
  <r>
    <x v="5"/>
    <x v="15"/>
    <x v="18"/>
    <n v="1.5557247070312501"/>
  </r>
  <r>
    <x v="5"/>
    <x v="16"/>
    <x v="18"/>
    <n v="40.33898305084746"/>
  </r>
  <r>
    <x v="5"/>
    <x v="17"/>
    <x v="18"/>
    <n v="3.5013515625"/>
  </r>
  <r>
    <x v="5"/>
    <x v="18"/>
    <x v="18"/>
    <n v="1.973141015625"/>
  </r>
  <r>
    <x v="5"/>
    <x v="19"/>
    <x v="18"/>
    <n v="1.5668753906249999"/>
  </r>
  <r>
    <x v="5"/>
    <x v="20"/>
    <x v="18"/>
    <n v="1.6458749999999998"/>
  </r>
  <r>
    <x v="5"/>
    <x v="21"/>
    <x v="18"/>
    <n v="2.6114589843749996"/>
  </r>
  <r>
    <x v="5"/>
    <x v="22"/>
    <x v="18"/>
    <n v="2.2925847656249996"/>
  </r>
  <r>
    <x v="5"/>
    <x v="23"/>
    <x v="18"/>
    <n v="2.1923789062499996"/>
  </r>
  <r>
    <x v="5"/>
    <x v="24"/>
    <x v="18"/>
    <n v="0.45455625"/>
  </r>
  <r>
    <x v="5"/>
    <x v="0"/>
    <x v="19"/>
    <n v="3.2735156249999999"/>
  </r>
  <r>
    <x v="5"/>
    <x v="1"/>
    <x v="19"/>
    <n v="2.5602783749999998"/>
  </r>
  <r>
    <x v="5"/>
    <x v="2"/>
    <x v="19"/>
    <n v="3.5509570312499998"/>
  </r>
  <r>
    <x v="5"/>
    <x v="3"/>
    <x v="19"/>
    <n v="3.1225499999999995"/>
  </r>
  <r>
    <x v="5"/>
    <x v="4"/>
    <x v="19"/>
    <n v="1.7130375000000007"/>
  </r>
  <r>
    <x v="5"/>
    <x v="5"/>
    <x v="19"/>
    <n v="3.4694999999999991"/>
  </r>
  <r>
    <x v="5"/>
    <x v="6"/>
    <x v="19"/>
    <n v="2.5602783749999998"/>
  </r>
  <r>
    <x v="5"/>
    <x v="7"/>
    <x v="19"/>
    <n v="1.7779710937500002"/>
  </r>
  <r>
    <x v="5"/>
    <x v="8"/>
    <x v="19"/>
    <n v="2.8447537500000006"/>
  </r>
  <r>
    <x v="5"/>
    <x v="9"/>
    <x v="19"/>
    <n v="1.0771734375000002"/>
  </r>
  <r>
    <x v="5"/>
    <x v="10"/>
    <x v="19"/>
    <n v="1.4914019531249993"/>
  </r>
  <r>
    <x v="5"/>
    <x v="11"/>
    <x v="19"/>
    <n v="2.1771401785714284"/>
  </r>
  <r>
    <x v="5"/>
    <x v="12"/>
    <x v="19"/>
    <n v="2.9249999999999998"/>
  </r>
  <r>
    <x v="5"/>
    <x v="13"/>
    <x v="19"/>
    <n v="3.4125363281249999"/>
  </r>
  <r>
    <x v="5"/>
    <x v="14"/>
    <x v="19"/>
    <n v="2.0002174804687507"/>
  </r>
  <r>
    <x v="5"/>
    <x v="15"/>
    <x v="19"/>
    <n v="1.5557247070312501"/>
  </r>
  <r>
    <x v="5"/>
    <x v="16"/>
    <x v="19"/>
    <n v="39.237288135593218"/>
  </r>
  <r>
    <x v="5"/>
    <x v="17"/>
    <x v="19"/>
    <n v="3.5013515625"/>
  </r>
  <r>
    <x v="5"/>
    <x v="18"/>
    <x v="19"/>
    <n v="1.973141015625"/>
  </r>
  <r>
    <x v="5"/>
    <x v="19"/>
    <x v="19"/>
    <n v="1.5668753906249999"/>
  </r>
  <r>
    <x v="5"/>
    <x v="20"/>
    <x v="19"/>
    <n v="2.6634023437500001"/>
  </r>
  <r>
    <x v="5"/>
    <x v="21"/>
    <x v="19"/>
    <n v="2.6114589843749996"/>
  </r>
  <r>
    <x v="5"/>
    <x v="22"/>
    <x v="19"/>
    <n v="2.2925847656249996"/>
  </r>
  <r>
    <x v="5"/>
    <x v="23"/>
    <x v="19"/>
    <n v="2.1923789062499996"/>
  </r>
  <r>
    <x v="5"/>
    <x v="24"/>
    <x v="19"/>
    <n v="0.46543359374999999"/>
  </r>
  <r>
    <x v="5"/>
    <x v="0"/>
    <x v="20"/>
    <n v="3.2735156249999999"/>
  </r>
  <r>
    <x v="5"/>
    <x v="1"/>
    <x v="20"/>
    <n v="2.7033749999999999"/>
  </r>
  <r>
    <x v="5"/>
    <x v="2"/>
    <x v="20"/>
    <n v="3.5509570312499998"/>
  </r>
  <r>
    <x v="5"/>
    <x v="3"/>
    <x v="20"/>
    <n v="3.1225499999999995"/>
  </r>
  <r>
    <x v="5"/>
    <x v="4"/>
    <x v="20"/>
    <n v="1.7782031250000001"/>
  </r>
  <r>
    <x v="5"/>
    <x v="5"/>
    <x v="20"/>
    <n v="3.8777695312500002"/>
  </r>
  <r>
    <x v="5"/>
    <x v="6"/>
    <x v="20"/>
    <n v="2.5602783749999998"/>
  </r>
  <r>
    <x v="5"/>
    <x v="7"/>
    <x v="20"/>
    <n v="1.9931249999999998"/>
  </r>
  <r>
    <x v="5"/>
    <x v="8"/>
    <x v="20"/>
    <n v="2.8447537500000006"/>
  </r>
  <r>
    <x v="5"/>
    <x v="9"/>
    <x v="20"/>
    <n v="1.3334783203125005"/>
  </r>
  <r>
    <x v="5"/>
    <x v="10"/>
    <x v="20"/>
    <n v="1.8636249999999996"/>
  </r>
  <r>
    <x v="5"/>
    <x v="11"/>
    <x v="20"/>
    <n v="3.3596191406250004"/>
  </r>
  <r>
    <x v="5"/>
    <x v="12"/>
    <x v="20"/>
    <n v="3.492597656250001"/>
  </r>
  <r>
    <x v="5"/>
    <x v="13"/>
    <x v="20"/>
    <n v="3.4125363281249999"/>
  </r>
  <r>
    <x v="5"/>
    <x v="14"/>
    <x v="20"/>
    <n v="2.5602783749999998"/>
  </r>
  <r>
    <x v="5"/>
    <x v="15"/>
    <x v="20"/>
    <n v="1.5668753906249999"/>
  </r>
  <r>
    <x v="5"/>
    <x v="16"/>
    <x v="20"/>
    <n v="38.135593220338983"/>
  </r>
  <r>
    <x v="5"/>
    <x v="17"/>
    <x v="20"/>
    <n v="3.5013515625"/>
  </r>
  <r>
    <x v="5"/>
    <x v="18"/>
    <x v="20"/>
    <n v="2.0420859374999996"/>
  </r>
  <r>
    <x v="5"/>
    <x v="19"/>
    <x v="20"/>
    <n v="1.94840859375"/>
  </r>
  <r>
    <x v="5"/>
    <x v="20"/>
    <x v="20"/>
    <n v="2.6634023437500001"/>
  </r>
  <r>
    <x v="5"/>
    <x v="21"/>
    <x v="20"/>
    <n v="2.6114589843749996"/>
  </r>
  <r>
    <x v="5"/>
    <x v="22"/>
    <x v="20"/>
    <n v="2.2925847656249996"/>
  </r>
  <r>
    <x v="5"/>
    <x v="23"/>
    <x v="20"/>
    <n v="2.1923789062499996"/>
  </r>
  <r>
    <x v="5"/>
    <x v="24"/>
    <x v="20"/>
    <n v="0.666739160156250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50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47.45762711864406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.58516953125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46.94915254237288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.58516953125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46.44067796610169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.58516953125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45.932203389830512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.58516953125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45.42372881355932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.58516953125"/>
  </r>
  <r>
    <x v="0"/>
    <x v="23"/>
    <x v="4"/>
    <n v="45.423728813559322"/>
  </r>
  <r>
    <x v="0"/>
    <x v="24"/>
    <x v="4"/>
    <n v="45.423728813559322"/>
  </r>
  <r>
    <x v="0"/>
    <x v="0"/>
    <x v="5"/>
    <n v="18.317636718749998"/>
  </r>
  <r>
    <x v="0"/>
    <x v="1"/>
    <x v="5"/>
    <n v="22.114800000000002"/>
  </r>
  <r>
    <x v="0"/>
    <x v="2"/>
    <x v="5"/>
    <n v="19.903319999999997"/>
  </r>
  <r>
    <x v="0"/>
    <x v="3"/>
    <x v="5"/>
    <n v="19.903319999999997"/>
  </r>
  <r>
    <x v="0"/>
    <x v="4"/>
    <x v="5"/>
    <n v="17.235584999999997"/>
  </r>
  <r>
    <x v="0"/>
    <x v="5"/>
    <x v="5"/>
    <n v="18.175184999999999"/>
  </r>
  <r>
    <x v="0"/>
    <x v="6"/>
    <x v="5"/>
    <n v="15.549468749999999"/>
  </r>
  <r>
    <x v="0"/>
    <x v="7"/>
    <x v="5"/>
    <n v="18.175184999999999"/>
  </r>
  <r>
    <x v="0"/>
    <x v="8"/>
    <x v="5"/>
    <n v="18.175184999999999"/>
  </r>
  <r>
    <x v="0"/>
    <x v="9"/>
    <x v="5"/>
    <n v="11.915099999999999"/>
  </r>
  <r>
    <x v="0"/>
    <x v="10"/>
    <x v="5"/>
    <n v="10.723589999999998"/>
  </r>
  <r>
    <x v="0"/>
    <x v="11"/>
    <x v="5"/>
    <n v="8.668822500000001"/>
  </r>
  <r>
    <x v="0"/>
    <x v="12"/>
    <x v="5"/>
    <n v="9.1160999999999994"/>
  </r>
  <r>
    <x v="0"/>
    <x v="13"/>
    <x v="5"/>
    <n v="14.560155"/>
  </r>
  <r>
    <x v="0"/>
    <x v="14"/>
    <x v="5"/>
    <n v="10.088549999999998"/>
  </r>
  <r>
    <x v="0"/>
    <x v="15"/>
    <x v="5"/>
    <n v="15.645149999999999"/>
  </r>
  <r>
    <x v="0"/>
    <x v="16"/>
    <x v="5"/>
    <n v="15.313499999999999"/>
  </r>
  <r>
    <x v="0"/>
    <x v="17"/>
    <x v="5"/>
    <n v="14.939099999999998"/>
  </r>
  <r>
    <x v="0"/>
    <x v="18"/>
    <x v="5"/>
    <n v="9.7172999999999998"/>
  </r>
  <r>
    <x v="0"/>
    <x v="19"/>
    <x v="5"/>
    <n v="11.604869999999998"/>
  </r>
  <r>
    <x v="0"/>
    <x v="20"/>
    <x v="5"/>
    <n v="12.913019999999999"/>
  </r>
  <r>
    <x v="0"/>
    <x v="21"/>
    <x v="5"/>
    <n v="11.142224999999998"/>
  </r>
  <r>
    <x v="0"/>
    <x v="22"/>
    <x v="5"/>
    <n v="4.0104749999999996"/>
  </r>
  <r>
    <x v="0"/>
    <x v="23"/>
    <x v="5"/>
    <n v="7.3079296874999997"/>
  </r>
  <r>
    <x v="0"/>
    <x v="24"/>
    <x v="5"/>
    <n v="4.0503"/>
  </r>
  <r>
    <x v="0"/>
    <x v="0"/>
    <x v="6"/>
    <n v="18.317636718749998"/>
  </r>
  <r>
    <x v="0"/>
    <x v="1"/>
    <x v="6"/>
    <n v="22.114800000000002"/>
  </r>
  <r>
    <x v="0"/>
    <x v="2"/>
    <x v="6"/>
    <n v="19.903319999999997"/>
  </r>
  <r>
    <x v="0"/>
    <x v="3"/>
    <x v="6"/>
    <n v="19.903319999999997"/>
  </r>
  <r>
    <x v="0"/>
    <x v="4"/>
    <x v="6"/>
    <n v="17.235584999999997"/>
  </r>
  <r>
    <x v="0"/>
    <x v="5"/>
    <x v="6"/>
    <n v="18.175184999999999"/>
  </r>
  <r>
    <x v="0"/>
    <x v="6"/>
    <x v="6"/>
    <n v="15.549468749999999"/>
  </r>
  <r>
    <x v="0"/>
    <x v="7"/>
    <x v="6"/>
    <n v="18.175184999999999"/>
  </r>
  <r>
    <x v="0"/>
    <x v="8"/>
    <x v="6"/>
    <n v="18.175184999999999"/>
  </r>
  <r>
    <x v="0"/>
    <x v="9"/>
    <x v="6"/>
    <n v="11.915099999999999"/>
  </r>
  <r>
    <x v="0"/>
    <x v="10"/>
    <x v="6"/>
    <n v="10.723589999999998"/>
  </r>
  <r>
    <x v="0"/>
    <x v="11"/>
    <x v="6"/>
    <n v="8.668822500000001"/>
  </r>
  <r>
    <x v="0"/>
    <x v="12"/>
    <x v="6"/>
    <n v="9.1160999999999994"/>
  </r>
  <r>
    <x v="0"/>
    <x v="13"/>
    <x v="6"/>
    <n v="14.560155"/>
  </r>
  <r>
    <x v="0"/>
    <x v="14"/>
    <x v="6"/>
    <n v="10.088549999999998"/>
  </r>
  <r>
    <x v="0"/>
    <x v="15"/>
    <x v="6"/>
    <n v="15.645149999999999"/>
  </r>
  <r>
    <x v="0"/>
    <x v="16"/>
    <x v="6"/>
    <n v="15.313499999999999"/>
  </r>
  <r>
    <x v="0"/>
    <x v="17"/>
    <x v="6"/>
    <n v="14.939099999999998"/>
  </r>
  <r>
    <x v="0"/>
    <x v="18"/>
    <x v="6"/>
    <n v="9.7172999999999998"/>
  </r>
  <r>
    <x v="0"/>
    <x v="19"/>
    <x v="6"/>
    <n v="11.604869999999998"/>
  </r>
  <r>
    <x v="0"/>
    <x v="20"/>
    <x v="6"/>
    <n v="12.913019999999999"/>
  </r>
  <r>
    <x v="0"/>
    <x v="21"/>
    <x v="6"/>
    <n v="11.142224999999998"/>
  </r>
  <r>
    <x v="0"/>
    <x v="22"/>
    <x v="6"/>
    <n v="4.0104749999999996"/>
  </r>
  <r>
    <x v="0"/>
    <x v="23"/>
    <x v="6"/>
    <n v="7.3079296874999997"/>
  </r>
  <r>
    <x v="0"/>
    <x v="24"/>
    <x v="6"/>
    <n v="4.0503"/>
  </r>
  <r>
    <x v="0"/>
    <x v="0"/>
    <x v="7"/>
    <n v="18.317636718749998"/>
  </r>
  <r>
    <x v="0"/>
    <x v="1"/>
    <x v="7"/>
    <n v="22.114800000000002"/>
  </r>
  <r>
    <x v="0"/>
    <x v="2"/>
    <x v="7"/>
    <n v="19.903319999999997"/>
  </r>
  <r>
    <x v="0"/>
    <x v="3"/>
    <x v="7"/>
    <n v="19.903319999999997"/>
  </r>
  <r>
    <x v="0"/>
    <x v="4"/>
    <x v="7"/>
    <n v="17.235584999999997"/>
  </r>
  <r>
    <x v="0"/>
    <x v="5"/>
    <x v="7"/>
    <n v="18.175184999999999"/>
  </r>
  <r>
    <x v="0"/>
    <x v="6"/>
    <x v="7"/>
    <n v="15.549468749999999"/>
  </r>
  <r>
    <x v="0"/>
    <x v="7"/>
    <x v="7"/>
    <n v="18.175184999999999"/>
  </r>
  <r>
    <x v="0"/>
    <x v="8"/>
    <x v="7"/>
    <n v="18.175184999999999"/>
  </r>
  <r>
    <x v="0"/>
    <x v="9"/>
    <x v="7"/>
    <n v="11.915099999999999"/>
  </r>
  <r>
    <x v="0"/>
    <x v="10"/>
    <x v="7"/>
    <n v="10.723589999999998"/>
  </r>
  <r>
    <x v="0"/>
    <x v="11"/>
    <x v="7"/>
    <n v="8.668822500000001"/>
  </r>
  <r>
    <x v="0"/>
    <x v="12"/>
    <x v="7"/>
    <n v="9.1160999999999994"/>
  </r>
  <r>
    <x v="0"/>
    <x v="13"/>
    <x v="7"/>
    <n v="14.560155"/>
  </r>
  <r>
    <x v="0"/>
    <x v="14"/>
    <x v="7"/>
    <n v="9.8814374999999988"/>
  </r>
  <r>
    <x v="0"/>
    <x v="15"/>
    <x v="7"/>
    <n v="15.645149999999999"/>
  </r>
  <r>
    <x v="0"/>
    <x v="16"/>
    <x v="7"/>
    <n v="15.313499999999999"/>
  </r>
  <r>
    <x v="0"/>
    <x v="17"/>
    <x v="7"/>
    <n v="14.939099999999998"/>
  </r>
  <r>
    <x v="0"/>
    <x v="18"/>
    <x v="7"/>
    <n v="9.7172999999999998"/>
  </r>
  <r>
    <x v="0"/>
    <x v="19"/>
    <x v="7"/>
    <n v="11.604869999999998"/>
  </r>
  <r>
    <x v="0"/>
    <x v="20"/>
    <x v="7"/>
    <n v="12.913019999999999"/>
  </r>
  <r>
    <x v="0"/>
    <x v="21"/>
    <x v="7"/>
    <n v="11.142224999999998"/>
  </r>
  <r>
    <x v="0"/>
    <x v="22"/>
    <x v="7"/>
    <n v="4.0104749999999996"/>
  </r>
  <r>
    <x v="0"/>
    <x v="23"/>
    <x v="7"/>
    <n v="7.3079296874999997"/>
  </r>
  <r>
    <x v="0"/>
    <x v="24"/>
    <x v="7"/>
    <n v="4.0503"/>
  </r>
  <r>
    <x v="0"/>
    <x v="0"/>
    <x v="8"/>
    <n v="18.317636718749998"/>
  </r>
  <r>
    <x v="0"/>
    <x v="1"/>
    <x v="8"/>
    <n v="22.114800000000002"/>
  </r>
  <r>
    <x v="0"/>
    <x v="2"/>
    <x v="8"/>
    <n v="19.903319999999997"/>
  </r>
  <r>
    <x v="0"/>
    <x v="3"/>
    <x v="8"/>
    <n v="19.903319999999997"/>
  </r>
  <r>
    <x v="0"/>
    <x v="4"/>
    <x v="8"/>
    <n v="17.235584999999997"/>
  </r>
  <r>
    <x v="0"/>
    <x v="5"/>
    <x v="8"/>
    <n v="18.175184999999999"/>
  </r>
  <r>
    <x v="0"/>
    <x v="6"/>
    <x v="8"/>
    <n v="15.549468749999999"/>
  </r>
  <r>
    <x v="0"/>
    <x v="7"/>
    <x v="8"/>
    <n v="18.175184999999999"/>
  </r>
  <r>
    <x v="0"/>
    <x v="8"/>
    <x v="8"/>
    <n v="18.175184999999999"/>
  </r>
  <r>
    <x v="0"/>
    <x v="9"/>
    <x v="8"/>
    <n v="11.915099999999999"/>
  </r>
  <r>
    <x v="0"/>
    <x v="10"/>
    <x v="8"/>
    <n v="10.723589999999998"/>
  </r>
  <r>
    <x v="0"/>
    <x v="11"/>
    <x v="8"/>
    <n v="8.668822500000001"/>
  </r>
  <r>
    <x v="0"/>
    <x v="12"/>
    <x v="8"/>
    <n v="9.1160999999999994"/>
  </r>
  <r>
    <x v="0"/>
    <x v="13"/>
    <x v="8"/>
    <n v="14.560155"/>
  </r>
  <r>
    <x v="0"/>
    <x v="14"/>
    <x v="8"/>
    <n v="9.0663046874999988"/>
  </r>
  <r>
    <x v="0"/>
    <x v="15"/>
    <x v="8"/>
    <n v="15.645149999999999"/>
  </r>
  <r>
    <x v="0"/>
    <x v="16"/>
    <x v="8"/>
    <n v="15.313499999999999"/>
  </r>
  <r>
    <x v="0"/>
    <x v="17"/>
    <x v="8"/>
    <n v="14.939099999999998"/>
  </r>
  <r>
    <x v="0"/>
    <x v="18"/>
    <x v="8"/>
    <n v="9.7172999999999998"/>
  </r>
  <r>
    <x v="0"/>
    <x v="19"/>
    <x v="8"/>
    <n v="11.604869999999998"/>
  </r>
  <r>
    <x v="0"/>
    <x v="20"/>
    <x v="8"/>
    <n v="12.913019999999999"/>
  </r>
  <r>
    <x v="0"/>
    <x v="21"/>
    <x v="8"/>
    <n v="11.142224999999998"/>
  </r>
  <r>
    <x v="0"/>
    <x v="22"/>
    <x v="8"/>
    <n v="4.0104749999999996"/>
  </r>
  <r>
    <x v="0"/>
    <x v="23"/>
    <x v="8"/>
    <n v="7.3079296874999997"/>
  </r>
  <r>
    <x v="0"/>
    <x v="24"/>
    <x v="8"/>
    <n v="4.0503"/>
  </r>
  <r>
    <x v="0"/>
    <x v="0"/>
    <x v="9"/>
    <n v="18.317636718749998"/>
  </r>
  <r>
    <x v="0"/>
    <x v="1"/>
    <x v="9"/>
    <n v="22.114800000000002"/>
  </r>
  <r>
    <x v="0"/>
    <x v="2"/>
    <x v="9"/>
    <n v="19.903319999999997"/>
  </r>
  <r>
    <x v="0"/>
    <x v="3"/>
    <x v="9"/>
    <n v="19.903319999999997"/>
  </r>
  <r>
    <x v="0"/>
    <x v="4"/>
    <x v="9"/>
    <n v="17.235584999999997"/>
  </r>
  <r>
    <x v="0"/>
    <x v="5"/>
    <x v="9"/>
    <n v="18.175184999999999"/>
  </r>
  <r>
    <x v="0"/>
    <x v="6"/>
    <x v="9"/>
    <n v="15.549468749999999"/>
  </r>
  <r>
    <x v="0"/>
    <x v="7"/>
    <x v="9"/>
    <n v="18.175184999999999"/>
  </r>
  <r>
    <x v="0"/>
    <x v="8"/>
    <x v="9"/>
    <n v="18.175184999999999"/>
  </r>
  <r>
    <x v="0"/>
    <x v="9"/>
    <x v="9"/>
    <n v="11.915099999999999"/>
  </r>
  <r>
    <x v="0"/>
    <x v="10"/>
    <x v="9"/>
    <n v="10.723589999999998"/>
  </r>
  <r>
    <x v="0"/>
    <x v="11"/>
    <x v="9"/>
    <n v="8.668822500000001"/>
  </r>
  <r>
    <x v="0"/>
    <x v="12"/>
    <x v="9"/>
    <n v="9.1160999999999994"/>
  </r>
  <r>
    <x v="0"/>
    <x v="13"/>
    <x v="9"/>
    <n v="14.560155"/>
  </r>
  <r>
    <x v="0"/>
    <x v="14"/>
    <x v="9"/>
    <n v="9.0663046874999988"/>
  </r>
  <r>
    <x v="0"/>
    <x v="15"/>
    <x v="9"/>
    <n v="15.645149999999999"/>
  </r>
  <r>
    <x v="0"/>
    <x v="16"/>
    <x v="9"/>
    <n v="15.313499999999999"/>
  </r>
  <r>
    <x v="0"/>
    <x v="17"/>
    <x v="9"/>
    <n v="14.939099999999998"/>
  </r>
  <r>
    <x v="0"/>
    <x v="18"/>
    <x v="9"/>
    <n v="9.7172999999999998"/>
  </r>
  <r>
    <x v="0"/>
    <x v="19"/>
    <x v="9"/>
    <n v="11.604869999999998"/>
  </r>
  <r>
    <x v="0"/>
    <x v="20"/>
    <x v="9"/>
    <n v="12.913019999999999"/>
  </r>
  <r>
    <x v="0"/>
    <x v="21"/>
    <x v="9"/>
    <n v="11.142224999999998"/>
  </r>
  <r>
    <x v="0"/>
    <x v="22"/>
    <x v="9"/>
    <n v="4.0104749999999996"/>
  </r>
  <r>
    <x v="0"/>
    <x v="23"/>
    <x v="9"/>
    <n v="7.3079296874999997"/>
  </r>
  <r>
    <x v="0"/>
    <x v="24"/>
    <x v="9"/>
    <n v="4.0503"/>
  </r>
  <r>
    <x v="0"/>
    <x v="0"/>
    <x v="10"/>
    <n v="18.317636718749998"/>
  </r>
  <r>
    <x v="0"/>
    <x v="1"/>
    <x v="10"/>
    <n v="22.114800000000002"/>
  </r>
  <r>
    <x v="0"/>
    <x v="2"/>
    <x v="10"/>
    <n v="19.903319999999997"/>
  </r>
  <r>
    <x v="0"/>
    <x v="3"/>
    <x v="10"/>
    <n v="19.903319999999997"/>
  </r>
  <r>
    <x v="0"/>
    <x v="4"/>
    <x v="10"/>
    <n v="17.235584999999997"/>
  </r>
  <r>
    <x v="0"/>
    <x v="5"/>
    <x v="10"/>
    <n v="18.175184999999999"/>
  </r>
  <r>
    <x v="0"/>
    <x v="6"/>
    <x v="10"/>
    <n v="15.549468749999999"/>
  </r>
  <r>
    <x v="0"/>
    <x v="7"/>
    <x v="10"/>
    <n v="18.175184999999999"/>
  </r>
  <r>
    <x v="0"/>
    <x v="8"/>
    <x v="10"/>
    <n v="18.175184999999999"/>
  </r>
  <r>
    <x v="0"/>
    <x v="9"/>
    <x v="10"/>
    <n v="11.915099999999999"/>
  </r>
  <r>
    <x v="0"/>
    <x v="10"/>
    <x v="10"/>
    <n v="10.723589999999998"/>
  </r>
  <r>
    <x v="0"/>
    <x v="11"/>
    <x v="10"/>
    <n v="8.668822500000001"/>
  </r>
  <r>
    <x v="0"/>
    <x v="12"/>
    <x v="10"/>
    <n v="9.1160999999999994"/>
  </r>
  <r>
    <x v="0"/>
    <x v="13"/>
    <x v="10"/>
    <n v="14.560155"/>
  </r>
  <r>
    <x v="0"/>
    <x v="14"/>
    <x v="10"/>
    <n v="9.0663046874999988"/>
  </r>
  <r>
    <x v="0"/>
    <x v="15"/>
    <x v="10"/>
    <n v="15.645149999999999"/>
  </r>
  <r>
    <x v="0"/>
    <x v="16"/>
    <x v="10"/>
    <n v="15.313499999999999"/>
  </r>
  <r>
    <x v="0"/>
    <x v="17"/>
    <x v="10"/>
    <n v="14.939099999999998"/>
  </r>
  <r>
    <x v="0"/>
    <x v="18"/>
    <x v="10"/>
    <n v="9.7172999999999998"/>
  </r>
  <r>
    <x v="0"/>
    <x v="19"/>
    <x v="10"/>
    <n v="11.604869999999998"/>
  </r>
  <r>
    <x v="0"/>
    <x v="20"/>
    <x v="10"/>
    <n v="12.913019999999999"/>
  </r>
  <r>
    <x v="0"/>
    <x v="21"/>
    <x v="10"/>
    <n v="11.142224999999998"/>
  </r>
  <r>
    <x v="0"/>
    <x v="22"/>
    <x v="10"/>
    <n v="4.0104749999999996"/>
  </r>
  <r>
    <x v="0"/>
    <x v="23"/>
    <x v="10"/>
    <n v="7.3079296874999997"/>
  </r>
  <r>
    <x v="0"/>
    <x v="24"/>
    <x v="10"/>
    <n v="4.0503"/>
  </r>
  <r>
    <x v="0"/>
    <x v="0"/>
    <x v="11"/>
    <n v="18.317636718749998"/>
  </r>
  <r>
    <x v="0"/>
    <x v="1"/>
    <x v="11"/>
    <n v="22.114800000000002"/>
  </r>
  <r>
    <x v="0"/>
    <x v="2"/>
    <x v="11"/>
    <n v="19.903319999999997"/>
  </r>
  <r>
    <x v="0"/>
    <x v="3"/>
    <x v="11"/>
    <n v="19.903319999999997"/>
  </r>
  <r>
    <x v="0"/>
    <x v="4"/>
    <x v="11"/>
    <n v="17.235584999999997"/>
  </r>
  <r>
    <x v="0"/>
    <x v="5"/>
    <x v="11"/>
    <n v="18.175184999999999"/>
  </r>
  <r>
    <x v="0"/>
    <x v="6"/>
    <x v="11"/>
    <n v="15.549468749999999"/>
  </r>
  <r>
    <x v="0"/>
    <x v="7"/>
    <x v="11"/>
    <n v="18.175184999999999"/>
  </r>
  <r>
    <x v="0"/>
    <x v="8"/>
    <x v="11"/>
    <n v="18.175184999999999"/>
  </r>
  <r>
    <x v="0"/>
    <x v="9"/>
    <x v="11"/>
    <n v="11.915099999999999"/>
  </r>
  <r>
    <x v="0"/>
    <x v="10"/>
    <x v="11"/>
    <n v="10.723589999999998"/>
  </r>
  <r>
    <x v="0"/>
    <x v="11"/>
    <x v="11"/>
    <n v="8.668822500000001"/>
  </r>
  <r>
    <x v="0"/>
    <x v="12"/>
    <x v="11"/>
    <n v="9.1160999999999994"/>
  </r>
  <r>
    <x v="0"/>
    <x v="13"/>
    <x v="11"/>
    <n v="14.560155"/>
  </r>
  <r>
    <x v="0"/>
    <x v="14"/>
    <x v="11"/>
    <n v="9.0663046874999988"/>
  </r>
  <r>
    <x v="0"/>
    <x v="15"/>
    <x v="11"/>
    <n v="15.645149999999999"/>
  </r>
  <r>
    <x v="0"/>
    <x v="16"/>
    <x v="11"/>
    <n v="15.313499999999999"/>
  </r>
  <r>
    <x v="0"/>
    <x v="17"/>
    <x v="11"/>
    <n v="14.939099999999998"/>
  </r>
  <r>
    <x v="0"/>
    <x v="18"/>
    <x v="11"/>
    <n v="9.7172999999999998"/>
  </r>
  <r>
    <x v="0"/>
    <x v="19"/>
    <x v="11"/>
    <n v="11.604869999999998"/>
  </r>
  <r>
    <x v="0"/>
    <x v="20"/>
    <x v="11"/>
    <n v="12.913019999999999"/>
  </r>
  <r>
    <x v="0"/>
    <x v="21"/>
    <x v="11"/>
    <n v="11.142224999999998"/>
  </r>
  <r>
    <x v="0"/>
    <x v="22"/>
    <x v="11"/>
    <n v="4.0104749999999996"/>
  </r>
  <r>
    <x v="0"/>
    <x v="23"/>
    <x v="11"/>
    <n v="7.3079296874999997"/>
  </r>
  <r>
    <x v="0"/>
    <x v="24"/>
    <x v="11"/>
    <n v="4.0503"/>
  </r>
  <r>
    <x v="0"/>
    <x v="0"/>
    <x v="12"/>
    <n v="18.317636718749998"/>
  </r>
  <r>
    <x v="0"/>
    <x v="1"/>
    <x v="12"/>
    <n v="22.114800000000002"/>
  </r>
  <r>
    <x v="0"/>
    <x v="2"/>
    <x v="12"/>
    <n v="19.903319999999997"/>
  </r>
  <r>
    <x v="0"/>
    <x v="3"/>
    <x v="12"/>
    <n v="19.903319999999997"/>
  </r>
  <r>
    <x v="0"/>
    <x v="4"/>
    <x v="12"/>
    <n v="17.235584999999997"/>
  </r>
  <r>
    <x v="0"/>
    <x v="5"/>
    <x v="12"/>
    <n v="18.175184999999999"/>
  </r>
  <r>
    <x v="0"/>
    <x v="6"/>
    <x v="12"/>
    <n v="15.549468749999999"/>
  </r>
  <r>
    <x v="0"/>
    <x v="7"/>
    <x v="12"/>
    <n v="18.175184999999999"/>
  </r>
  <r>
    <x v="0"/>
    <x v="8"/>
    <x v="12"/>
    <n v="18.175184999999999"/>
  </r>
  <r>
    <x v="0"/>
    <x v="9"/>
    <x v="12"/>
    <n v="11.915099999999999"/>
  </r>
  <r>
    <x v="0"/>
    <x v="10"/>
    <x v="12"/>
    <n v="10.723589999999998"/>
  </r>
  <r>
    <x v="0"/>
    <x v="11"/>
    <x v="12"/>
    <n v="8.668822500000001"/>
  </r>
  <r>
    <x v="0"/>
    <x v="12"/>
    <x v="12"/>
    <n v="9.1160999999999994"/>
  </r>
  <r>
    <x v="0"/>
    <x v="13"/>
    <x v="12"/>
    <n v="14.560155"/>
  </r>
  <r>
    <x v="0"/>
    <x v="14"/>
    <x v="12"/>
    <n v="9.0663046874999988"/>
  </r>
  <r>
    <x v="0"/>
    <x v="15"/>
    <x v="12"/>
    <n v="15.645149999999999"/>
  </r>
  <r>
    <x v="0"/>
    <x v="16"/>
    <x v="12"/>
    <n v="15.313499999999999"/>
  </r>
  <r>
    <x v="0"/>
    <x v="17"/>
    <x v="12"/>
    <n v="14.939099999999998"/>
  </r>
  <r>
    <x v="0"/>
    <x v="18"/>
    <x v="12"/>
    <n v="9.7172999999999998"/>
  </r>
  <r>
    <x v="0"/>
    <x v="19"/>
    <x v="12"/>
    <n v="11.604869999999998"/>
  </r>
  <r>
    <x v="0"/>
    <x v="20"/>
    <x v="12"/>
    <n v="12.913019999999999"/>
  </r>
  <r>
    <x v="0"/>
    <x v="21"/>
    <x v="12"/>
    <n v="11.142224999999998"/>
  </r>
  <r>
    <x v="0"/>
    <x v="22"/>
    <x v="12"/>
    <n v="4.0104749999999996"/>
  </r>
  <r>
    <x v="0"/>
    <x v="23"/>
    <x v="12"/>
    <n v="7.3079296874999997"/>
  </r>
  <r>
    <x v="0"/>
    <x v="24"/>
    <x v="12"/>
    <n v="4.0503"/>
  </r>
  <r>
    <x v="0"/>
    <x v="0"/>
    <x v="13"/>
    <n v="18.317636718749998"/>
  </r>
  <r>
    <x v="0"/>
    <x v="1"/>
    <x v="13"/>
    <n v="22.114800000000002"/>
  </r>
  <r>
    <x v="0"/>
    <x v="2"/>
    <x v="13"/>
    <n v="19.903319999999997"/>
  </r>
  <r>
    <x v="0"/>
    <x v="3"/>
    <x v="13"/>
    <n v="19.903319999999997"/>
  </r>
  <r>
    <x v="0"/>
    <x v="4"/>
    <x v="13"/>
    <n v="17.235584999999997"/>
  </r>
  <r>
    <x v="0"/>
    <x v="5"/>
    <x v="13"/>
    <n v="18.175184999999999"/>
  </r>
  <r>
    <x v="0"/>
    <x v="6"/>
    <x v="13"/>
    <n v="15.549468749999999"/>
  </r>
  <r>
    <x v="0"/>
    <x v="7"/>
    <x v="13"/>
    <n v="18.175184999999999"/>
  </r>
  <r>
    <x v="0"/>
    <x v="8"/>
    <x v="13"/>
    <n v="18.175184999999999"/>
  </r>
  <r>
    <x v="0"/>
    <x v="9"/>
    <x v="13"/>
    <n v="11.915099999999999"/>
  </r>
  <r>
    <x v="0"/>
    <x v="10"/>
    <x v="13"/>
    <n v="10.723589999999998"/>
  </r>
  <r>
    <x v="0"/>
    <x v="11"/>
    <x v="13"/>
    <n v="8.668822500000001"/>
  </r>
  <r>
    <x v="0"/>
    <x v="12"/>
    <x v="13"/>
    <n v="9.1160999999999994"/>
  </r>
  <r>
    <x v="0"/>
    <x v="13"/>
    <x v="13"/>
    <n v="14.560155"/>
  </r>
  <r>
    <x v="0"/>
    <x v="14"/>
    <x v="13"/>
    <n v="9.0663046874999988"/>
  </r>
  <r>
    <x v="0"/>
    <x v="15"/>
    <x v="13"/>
    <n v="15.645149999999999"/>
  </r>
  <r>
    <x v="0"/>
    <x v="16"/>
    <x v="13"/>
    <n v="15.313499999999999"/>
  </r>
  <r>
    <x v="0"/>
    <x v="17"/>
    <x v="13"/>
    <n v="14.939099999999998"/>
  </r>
  <r>
    <x v="0"/>
    <x v="18"/>
    <x v="13"/>
    <n v="9.7172999999999998"/>
  </r>
  <r>
    <x v="0"/>
    <x v="19"/>
    <x v="13"/>
    <n v="11.604869999999998"/>
  </r>
  <r>
    <x v="0"/>
    <x v="20"/>
    <x v="13"/>
    <n v="12.913019999999999"/>
  </r>
  <r>
    <x v="0"/>
    <x v="21"/>
    <x v="13"/>
    <n v="11.142224999999998"/>
  </r>
  <r>
    <x v="0"/>
    <x v="22"/>
    <x v="13"/>
    <n v="4.0681200000000004"/>
  </r>
  <r>
    <x v="0"/>
    <x v="23"/>
    <x v="13"/>
    <n v="7.3079296874999997"/>
  </r>
  <r>
    <x v="0"/>
    <x v="24"/>
    <x v="13"/>
    <n v="4.0503"/>
  </r>
  <r>
    <x v="0"/>
    <x v="0"/>
    <x v="14"/>
    <n v="18.317636718749998"/>
  </r>
  <r>
    <x v="0"/>
    <x v="1"/>
    <x v="14"/>
    <n v="22.114800000000002"/>
  </r>
  <r>
    <x v="0"/>
    <x v="2"/>
    <x v="14"/>
    <n v="19.903319999999997"/>
  </r>
  <r>
    <x v="0"/>
    <x v="3"/>
    <x v="14"/>
    <n v="19.903319999999997"/>
  </r>
  <r>
    <x v="0"/>
    <x v="4"/>
    <x v="14"/>
    <n v="17.235584999999997"/>
  </r>
  <r>
    <x v="0"/>
    <x v="5"/>
    <x v="14"/>
    <n v="18.175184999999999"/>
  </r>
  <r>
    <x v="0"/>
    <x v="6"/>
    <x v="14"/>
    <n v="15.549468749999999"/>
  </r>
  <r>
    <x v="0"/>
    <x v="7"/>
    <x v="14"/>
    <n v="18.175184999999999"/>
  </r>
  <r>
    <x v="0"/>
    <x v="8"/>
    <x v="14"/>
    <n v="18.175184999999999"/>
  </r>
  <r>
    <x v="0"/>
    <x v="9"/>
    <x v="14"/>
    <n v="11.915099999999999"/>
  </r>
  <r>
    <x v="0"/>
    <x v="10"/>
    <x v="14"/>
    <n v="10.723589999999998"/>
  </r>
  <r>
    <x v="0"/>
    <x v="11"/>
    <x v="14"/>
    <n v="8.668822500000001"/>
  </r>
  <r>
    <x v="0"/>
    <x v="12"/>
    <x v="14"/>
    <n v="9.1160999999999994"/>
  </r>
  <r>
    <x v="0"/>
    <x v="13"/>
    <x v="14"/>
    <n v="14.560155"/>
  </r>
  <r>
    <x v="0"/>
    <x v="14"/>
    <x v="14"/>
    <n v="10.088549999999998"/>
  </r>
  <r>
    <x v="0"/>
    <x v="15"/>
    <x v="14"/>
    <n v="15.645149999999999"/>
  </r>
  <r>
    <x v="0"/>
    <x v="16"/>
    <x v="14"/>
    <n v="15.313499999999999"/>
  </r>
  <r>
    <x v="0"/>
    <x v="17"/>
    <x v="14"/>
    <n v="14.939099999999998"/>
  </r>
  <r>
    <x v="0"/>
    <x v="18"/>
    <x v="14"/>
    <n v="9.7172999999999998"/>
  </r>
  <r>
    <x v="0"/>
    <x v="19"/>
    <x v="14"/>
    <n v="11.604869999999998"/>
  </r>
  <r>
    <x v="0"/>
    <x v="20"/>
    <x v="14"/>
    <n v="12.913019999999999"/>
  </r>
  <r>
    <x v="0"/>
    <x v="21"/>
    <x v="14"/>
    <n v="11.142224999999998"/>
  </r>
  <r>
    <x v="0"/>
    <x v="22"/>
    <x v="14"/>
    <n v="4.0681200000000004"/>
  </r>
  <r>
    <x v="0"/>
    <x v="23"/>
    <x v="14"/>
    <n v="7.3079296874999997"/>
  </r>
  <r>
    <x v="0"/>
    <x v="24"/>
    <x v="14"/>
    <n v="4.0503"/>
  </r>
  <r>
    <x v="0"/>
    <x v="0"/>
    <x v="15"/>
    <n v="18.317636718749998"/>
  </r>
  <r>
    <x v="0"/>
    <x v="1"/>
    <x v="15"/>
    <n v="22.114800000000002"/>
  </r>
  <r>
    <x v="0"/>
    <x v="2"/>
    <x v="15"/>
    <n v="19.903319999999997"/>
  </r>
  <r>
    <x v="0"/>
    <x v="3"/>
    <x v="15"/>
    <n v="19.903319999999997"/>
  </r>
  <r>
    <x v="0"/>
    <x v="4"/>
    <x v="15"/>
    <n v="17.235584999999997"/>
  </r>
  <r>
    <x v="0"/>
    <x v="5"/>
    <x v="15"/>
    <n v="18.175184999999999"/>
  </r>
  <r>
    <x v="0"/>
    <x v="6"/>
    <x v="15"/>
    <n v="15.549468749999999"/>
  </r>
  <r>
    <x v="0"/>
    <x v="7"/>
    <x v="15"/>
    <n v="18.175184999999999"/>
  </r>
  <r>
    <x v="0"/>
    <x v="8"/>
    <x v="15"/>
    <n v="18.175184999999999"/>
  </r>
  <r>
    <x v="0"/>
    <x v="9"/>
    <x v="15"/>
    <n v="11.915099999999999"/>
  </r>
  <r>
    <x v="0"/>
    <x v="10"/>
    <x v="15"/>
    <n v="10.723589999999998"/>
  </r>
  <r>
    <x v="0"/>
    <x v="11"/>
    <x v="15"/>
    <n v="8.668822500000001"/>
  </r>
  <r>
    <x v="0"/>
    <x v="12"/>
    <x v="15"/>
    <n v="9.1160999999999994"/>
  </r>
  <r>
    <x v="0"/>
    <x v="13"/>
    <x v="15"/>
    <n v="14.560155"/>
  </r>
  <r>
    <x v="0"/>
    <x v="14"/>
    <x v="15"/>
    <n v="10.088549999999998"/>
  </r>
  <r>
    <x v="0"/>
    <x v="15"/>
    <x v="15"/>
    <n v="15.645149999999999"/>
  </r>
  <r>
    <x v="0"/>
    <x v="16"/>
    <x v="15"/>
    <n v="15.313499999999999"/>
  </r>
  <r>
    <x v="0"/>
    <x v="17"/>
    <x v="15"/>
    <n v="14.939099999999998"/>
  </r>
  <r>
    <x v="0"/>
    <x v="18"/>
    <x v="15"/>
    <n v="9.7172999999999998"/>
  </r>
  <r>
    <x v="0"/>
    <x v="19"/>
    <x v="15"/>
    <n v="11.604869999999998"/>
  </r>
  <r>
    <x v="0"/>
    <x v="20"/>
    <x v="15"/>
    <n v="12.913019999999999"/>
  </r>
  <r>
    <x v="0"/>
    <x v="21"/>
    <x v="15"/>
    <n v="11.142224999999998"/>
  </r>
  <r>
    <x v="0"/>
    <x v="22"/>
    <x v="15"/>
    <n v="4.0681200000000004"/>
  </r>
  <r>
    <x v="0"/>
    <x v="23"/>
    <x v="15"/>
    <n v="7.3079296874999997"/>
  </r>
  <r>
    <x v="0"/>
    <x v="24"/>
    <x v="15"/>
    <n v="4.0503"/>
  </r>
  <r>
    <x v="0"/>
    <x v="0"/>
    <x v="16"/>
    <n v="18.317636718749998"/>
  </r>
  <r>
    <x v="0"/>
    <x v="1"/>
    <x v="16"/>
    <n v="22.114800000000002"/>
  </r>
  <r>
    <x v="0"/>
    <x v="2"/>
    <x v="16"/>
    <n v="19.903319999999997"/>
  </r>
  <r>
    <x v="0"/>
    <x v="3"/>
    <x v="16"/>
    <n v="19.903319999999997"/>
  </r>
  <r>
    <x v="0"/>
    <x v="4"/>
    <x v="16"/>
    <n v="17.235584999999997"/>
  </r>
  <r>
    <x v="0"/>
    <x v="5"/>
    <x v="16"/>
    <n v="18.175184999999999"/>
  </r>
  <r>
    <x v="0"/>
    <x v="6"/>
    <x v="16"/>
    <n v="15.549468749999999"/>
  </r>
  <r>
    <x v="0"/>
    <x v="7"/>
    <x v="16"/>
    <n v="18.175184999999999"/>
  </r>
  <r>
    <x v="0"/>
    <x v="8"/>
    <x v="16"/>
    <n v="18.175184999999999"/>
  </r>
  <r>
    <x v="0"/>
    <x v="9"/>
    <x v="16"/>
    <n v="11.915099999999999"/>
  </r>
  <r>
    <x v="0"/>
    <x v="10"/>
    <x v="16"/>
    <n v="10.723589999999998"/>
  </r>
  <r>
    <x v="0"/>
    <x v="11"/>
    <x v="16"/>
    <n v="8.668822500000001"/>
  </r>
  <r>
    <x v="0"/>
    <x v="12"/>
    <x v="16"/>
    <n v="9.1160999999999994"/>
  </r>
  <r>
    <x v="0"/>
    <x v="13"/>
    <x v="16"/>
    <n v="14.560155"/>
  </r>
  <r>
    <x v="0"/>
    <x v="14"/>
    <x v="16"/>
    <n v="10.088549999999998"/>
  </r>
  <r>
    <x v="0"/>
    <x v="15"/>
    <x v="16"/>
    <n v="15.645149999999999"/>
  </r>
  <r>
    <x v="0"/>
    <x v="16"/>
    <x v="16"/>
    <n v="15.313499999999999"/>
  </r>
  <r>
    <x v="0"/>
    <x v="17"/>
    <x v="16"/>
    <n v="14.939099999999998"/>
  </r>
  <r>
    <x v="0"/>
    <x v="18"/>
    <x v="16"/>
    <n v="9.7172999999999998"/>
  </r>
  <r>
    <x v="0"/>
    <x v="19"/>
    <x v="16"/>
    <n v="11.604869999999998"/>
  </r>
  <r>
    <x v="0"/>
    <x v="20"/>
    <x v="16"/>
    <n v="12.913019999999999"/>
  </r>
  <r>
    <x v="0"/>
    <x v="21"/>
    <x v="16"/>
    <n v="11.142224999999998"/>
  </r>
  <r>
    <x v="0"/>
    <x v="22"/>
    <x v="16"/>
    <n v="4.0681200000000004"/>
  </r>
  <r>
    <x v="0"/>
    <x v="23"/>
    <x v="16"/>
    <n v="7.3079296874999997"/>
  </r>
  <r>
    <x v="0"/>
    <x v="24"/>
    <x v="16"/>
    <n v="4.0503"/>
  </r>
  <r>
    <x v="0"/>
    <x v="0"/>
    <x v="17"/>
    <n v="18.317636718749998"/>
  </r>
  <r>
    <x v="0"/>
    <x v="1"/>
    <x v="17"/>
    <n v="22.114800000000002"/>
  </r>
  <r>
    <x v="0"/>
    <x v="2"/>
    <x v="17"/>
    <n v="19.903319999999997"/>
  </r>
  <r>
    <x v="0"/>
    <x v="3"/>
    <x v="17"/>
    <n v="19.903319999999997"/>
  </r>
  <r>
    <x v="0"/>
    <x v="4"/>
    <x v="17"/>
    <n v="17.235584999999997"/>
  </r>
  <r>
    <x v="0"/>
    <x v="5"/>
    <x v="17"/>
    <n v="18.175184999999999"/>
  </r>
  <r>
    <x v="0"/>
    <x v="6"/>
    <x v="17"/>
    <n v="15.549468749999999"/>
  </r>
  <r>
    <x v="0"/>
    <x v="7"/>
    <x v="17"/>
    <n v="18.175184999999999"/>
  </r>
  <r>
    <x v="0"/>
    <x v="8"/>
    <x v="17"/>
    <n v="18.175184999999999"/>
  </r>
  <r>
    <x v="0"/>
    <x v="9"/>
    <x v="17"/>
    <n v="11.915099999999999"/>
  </r>
  <r>
    <x v="0"/>
    <x v="10"/>
    <x v="17"/>
    <n v="10.723589999999998"/>
  </r>
  <r>
    <x v="0"/>
    <x v="11"/>
    <x v="17"/>
    <n v="8.668822500000001"/>
  </r>
  <r>
    <x v="0"/>
    <x v="12"/>
    <x v="17"/>
    <n v="9.1160999999999994"/>
  </r>
  <r>
    <x v="0"/>
    <x v="13"/>
    <x v="17"/>
    <n v="14.560155"/>
  </r>
  <r>
    <x v="0"/>
    <x v="14"/>
    <x v="17"/>
    <n v="10.088549999999998"/>
  </r>
  <r>
    <x v="0"/>
    <x v="15"/>
    <x v="17"/>
    <n v="15.645149999999999"/>
  </r>
  <r>
    <x v="0"/>
    <x v="16"/>
    <x v="17"/>
    <n v="15.313499999999999"/>
  </r>
  <r>
    <x v="0"/>
    <x v="17"/>
    <x v="17"/>
    <n v="14.939099999999998"/>
  </r>
  <r>
    <x v="0"/>
    <x v="18"/>
    <x v="17"/>
    <n v="9.7172999999999998"/>
  </r>
  <r>
    <x v="0"/>
    <x v="19"/>
    <x v="17"/>
    <n v="11.604869999999998"/>
  </r>
  <r>
    <x v="0"/>
    <x v="20"/>
    <x v="17"/>
    <n v="12.913019999999999"/>
  </r>
  <r>
    <x v="0"/>
    <x v="21"/>
    <x v="17"/>
    <n v="11.142224999999998"/>
  </r>
  <r>
    <x v="0"/>
    <x v="22"/>
    <x v="17"/>
    <n v="4.0681200000000004"/>
  </r>
  <r>
    <x v="0"/>
    <x v="23"/>
    <x v="17"/>
    <n v="7.3079296874999997"/>
  </r>
  <r>
    <x v="0"/>
    <x v="24"/>
    <x v="17"/>
    <n v="4.0503"/>
  </r>
  <r>
    <x v="0"/>
    <x v="0"/>
    <x v="18"/>
    <n v="18.317636718749998"/>
  </r>
  <r>
    <x v="0"/>
    <x v="1"/>
    <x v="18"/>
    <n v="22.114800000000002"/>
  </r>
  <r>
    <x v="0"/>
    <x v="2"/>
    <x v="18"/>
    <n v="19.903319999999997"/>
  </r>
  <r>
    <x v="0"/>
    <x v="3"/>
    <x v="18"/>
    <n v="19.903319999999997"/>
  </r>
  <r>
    <x v="0"/>
    <x v="4"/>
    <x v="18"/>
    <n v="17.235584999999997"/>
  </r>
  <r>
    <x v="0"/>
    <x v="5"/>
    <x v="18"/>
    <n v="18.175184999999999"/>
  </r>
  <r>
    <x v="0"/>
    <x v="6"/>
    <x v="18"/>
    <n v="15.549468749999999"/>
  </r>
  <r>
    <x v="0"/>
    <x v="7"/>
    <x v="18"/>
    <n v="18.175184999999999"/>
  </r>
  <r>
    <x v="0"/>
    <x v="8"/>
    <x v="18"/>
    <n v="18.175184999999999"/>
  </r>
  <r>
    <x v="0"/>
    <x v="9"/>
    <x v="18"/>
    <n v="11.915099999999999"/>
  </r>
  <r>
    <x v="0"/>
    <x v="10"/>
    <x v="18"/>
    <n v="10.723589999999998"/>
  </r>
  <r>
    <x v="0"/>
    <x v="11"/>
    <x v="18"/>
    <n v="8.668822500000001"/>
  </r>
  <r>
    <x v="0"/>
    <x v="12"/>
    <x v="18"/>
    <n v="9.1160999999999994"/>
  </r>
  <r>
    <x v="0"/>
    <x v="13"/>
    <x v="18"/>
    <n v="14.560155"/>
  </r>
  <r>
    <x v="0"/>
    <x v="14"/>
    <x v="18"/>
    <n v="10.088549999999998"/>
  </r>
  <r>
    <x v="0"/>
    <x v="15"/>
    <x v="18"/>
    <n v="15.645149999999999"/>
  </r>
  <r>
    <x v="0"/>
    <x v="16"/>
    <x v="18"/>
    <n v="15.313499999999999"/>
  </r>
  <r>
    <x v="0"/>
    <x v="17"/>
    <x v="18"/>
    <n v="14.939099999999998"/>
  </r>
  <r>
    <x v="0"/>
    <x v="18"/>
    <x v="18"/>
    <n v="9.7172999999999998"/>
  </r>
  <r>
    <x v="0"/>
    <x v="19"/>
    <x v="18"/>
    <n v="11.604869999999998"/>
  </r>
  <r>
    <x v="0"/>
    <x v="20"/>
    <x v="18"/>
    <n v="12.913019999999999"/>
  </r>
  <r>
    <x v="0"/>
    <x v="21"/>
    <x v="18"/>
    <n v="11.142224999999998"/>
  </r>
  <r>
    <x v="0"/>
    <x v="22"/>
    <x v="18"/>
    <n v="4.0681200000000004"/>
  </r>
  <r>
    <x v="0"/>
    <x v="23"/>
    <x v="18"/>
    <n v="7.3079296874999997"/>
  </r>
  <r>
    <x v="0"/>
    <x v="24"/>
    <x v="18"/>
    <n v="4.0503"/>
  </r>
  <r>
    <x v="0"/>
    <x v="0"/>
    <x v="19"/>
    <n v="18.317636718749998"/>
  </r>
  <r>
    <x v="0"/>
    <x v="1"/>
    <x v="19"/>
    <n v="22.114800000000002"/>
  </r>
  <r>
    <x v="0"/>
    <x v="2"/>
    <x v="19"/>
    <n v="19.903319999999997"/>
  </r>
  <r>
    <x v="0"/>
    <x v="3"/>
    <x v="19"/>
    <n v="19.903319999999997"/>
  </r>
  <r>
    <x v="0"/>
    <x v="4"/>
    <x v="19"/>
    <n v="17.235584999999997"/>
  </r>
  <r>
    <x v="0"/>
    <x v="5"/>
    <x v="19"/>
    <n v="18.175184999999999"/>
  </r>
  <r>
    <x v="0"/>
    <x v="6"/>
    <x v="19"/>
    <n v="15.549468749999999"/>
  </r>
  <r>
    <x v="0"/>
    <x v="7"/>
    <x v="19"/>
    <n v="18.175184999999999"/>
  </r>
  <r>
    <x v="0"/>
    <x v="8"/>
    <x v="19"/>
    <n v="18.175184999999999"/>
  </r>
  <r>
    <x v="0"/>
    <x v="9"/>
    <x v="19"/>
    <n v="11.915099999999999"/>
  </r>
  <r>
    <x v="0"/>
    <x v="10"/>
    <x v="19"/>
    <n v="10.723589999999998"/>
  </r>
  <r>
    <x v="0"/>
    <x v="11"/>
    <x v="19"/>
    <n v="8.668822500000001"/>
  </r>
  <r>
    <x v="0"/>
    <x v="12"/>
    <x v="19"/>
    <n v="9.1160999999999994"/>
  </r>
  <r>
    <x v="0"/>
    <x v="13"/>
    <x v="19"/>
    <n v="14.560155"/>
  </r>
  <r>
    <x v="0"/>
    <x v="14"/>
    <x v="19"/>
    <n v="10.088549999999998"/>
  </r>
  <r>
    <x v="0"/>
    <x v="15"/>
    <x v="19"/>
    <n v="15.645149999999999"/>
  </r>
  <r>
    <x v="0"/>
    <x v="16"/>
    <x v="19"/>
    <n v="15.313499999999999"/>
  </r>
  <r>
    <x v="0"/>
    <x v="17"/>
    <x v="19"/>
    <n v="14.939099999999998"/>
  </r>
  <r>
    <x v="0"/>
    <x v="18"/>
    <x v="19"/>
    <n v="9.7172999999999998"/>
  </r>
  <r>
    <x v="0"/>
    <x v="19"/>
    <x v="19"/>
    <n v="11.604869999999998"/>
  </r>
  <r>
    <x v="0"/>
    <x v="20"/>
    <x v="19"/>
    <n v="12.913019999999999"/>
  </r>
  <r>
    <x v="0"/>
    <x v="21"/>
    <x v="19"/>
    <n v="11.142224999999998"/>
  </r>
  <r>
    <x v="0"/>
    <x v="22"/>
    <x v="19"/>
    <n v="4.0681200000000004"/>
  </r>
  <r>
    <x v="0"/>
    <x v="23"/>
    <x v="19"/>
    <n v="7.3079296874999997"/>
  </r>
  <r>
    <x v="0"/>
    <x v="24"/>
    <x v="19"/>
    <n v="4.0503"/>
  </r>
  <r>
    <x v="0"/>
    <x v="0"/>
    <x v="20"/>
    <n v="18.317636718749998"/>
  </r>
  <r>
    <x v="0"/>
    <x v="1"/>
    <x v="20"/>
    <n v="22.114800000000002"/>
  </r>
  <r>
    <x v="0"/>
    <x v="2"/>
    <x v="20"/>
    <n v="19.903319999999997"/>
  </r>
  <r>
    <x v="0"/>
    <x v="3"/>
    <x v="20"/>
    <n v="19.903319999999997"/>
  </r>
  <r>
    <x v="0"/>
    <x v="4"/>
    <x v="20"/>
    <n v="17.235584999999997"/>
  </r>
  <r>
    <x v="0"/>
    <x v="5"/>
    <x v="20"/>
    <n v="18.175184999999999"/>
  </r>
  <r>
    <x v="0"/>
    <x v="6"/>
    <x v="20"/>
    <n v="15.549468749999999"/>
  </r>
  <r>
    <x v="0"/>
    <x v="7"/>
    <x v="20"/>
    <n v="18.175184999999999"/>
  </r>
  <r>
    <x v="0"/>
    <x v="8"/>
    <x v="20"/>
    <n v="18.175184999999999"/>
  </r>
  <r>
    <x v="0"/>
    <x v="9"/>
    <x v="20"/>
    <n v="11.915099999999999"/>
  </r>
  <r>
    <x v="0"/>
    <x v="10"/>
    <x v="20"/>
    <n v="10.723589999999998"/>
  </r>
  <r>
    <x v="0"/>
    <x v="11"/>
    <x v="20"/>
    <n v="8.668822500000001"/>
  </r>
  <r>
    <x v="0"/>
    <x v="12"/>
    <x v="20"/>
    <n v="9.1160999999999994"/>
  </r>
  <r>
    <x v="0"/>
    <x v="13"/>
    <x v="20"/>
    <n v="14.560155"/>
  </r>
  <r>
    <x v="0"/>
    <x v="14"/>
    <x v="20"/>
    <n v="11.069121093749997"/>
  </r>
  <r>
    <x v="0"/>
    <x v="15"/>
    <x v="20"/>
    <n v="15.645149999999999"/>
  </r>
  <r>
    <x v="0"/>
    <x v="16"/>
    <x v="20"/>
    <n v="15.313499999999999"/>
  </r>
  <r>
    <x v="0"/>
    <x v="17"/>
    <x v="20"/>
    <n v="14.939099999999998"/>
  </r>
  <r>
    <x v="0"/>
    <x v="18"/>
    <x v="20"/>
    <n v="9.9622089843749979"/>
  </r>
  <r>
    <x v="0"/>
    <x v="19"/>
    <x v="20"/>
    <n v="11.604869999999998"/>
  </r>
  <r>
    <x v="0"/>
    <x v="20"/>
    <x v="20"/>
    <n v="12.913019999999999"/>
  </r>
  <r>
    <x v="0"/>
    <x v="21"/>
    <x v="20"/>
    <n v="11.142224999999998"/>
  </r>
  <r>
    <x v="0"/>
    <x v="22"/>
    <x v="20"/>
    <n v="4.0681200000000004"/>
  </r>
  <r>
    <x v="0"/>
    <x v="23"/>
    <x v="20"/>
    <n v="7.3079296874999997"/>
  </r>
  <r>
    <x v="0"/>
    <x v="24"/>
    <x v="20"/>
    <n v="4.0503"/>
  </r>
  <r>
    <x v="1"/>
    <x v="0"/>
    <x v="0"/>
    <n v="16.485873046875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3.994521875"/>
  </r>
  <r>
    <x v="1"/>
    <x v="5"/>
    <x v="0"/>
    <n v="13.994521875"/>
  </r>
  <r>
    <x v="1"/>
    <x v="6"/>
    <x v="0"/>
    <n v="47.457627118644069"/>
  </r>
  <r>
    <x v="1"/>
    <x v="7"/>
    <x v="0"/>
    <n v="12.779426953125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7.917749999999999"/>
  </r>
  <r>
    <x v="1"/>
    <x v="12"/>
    <x v="0"/>
    <n v="47.457627118644069"/>
  </r>
  <r>
    <x v="1"/>
    <x v="13"/>
    <x v="0"/>
    <n v="47.457627118644069"/>
  </r>
  <r>
    <x v="1"/>
    <x v="14"/>
    <x v="0"/>
    <n v="11.222138671874999"/>
  </r>
  <r>
    <x v="1"/>
    <x v="15"/>
    <x v="0"/>
    <n v="11.0004960937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11.621717999999996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485873046875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3.994521875"/>
  </r>
  <r>
    <x v="1"/>
    <x v="5"/>
    <x v="1"/>
    <n v="13.994521875"/>
  </r>
  <r>
    <x v="1"/>
    <x v="6"/>
    <x v="1"/>
    <n v="46.949152542372886"/>
  </r>
  <r>
    <x v="1"/>
    <x v="7"/>
    <x v="1"/>
    <n v="12.779426953125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7.917749999999999"/>
  </r>
  <r>
    <x v="1"/>
    <x v="12"/>
    <x v="1"/>
    <n v="46.949152542372886"/>
  </r>
  <r>
    <x v="1"/>
    <x v="13"/>
    <x v="1"/>
    <n v="46.949152542372886"/>
  </r>
  <r>
    <x v="1"/>
    <x v="14"/>
    <x v="1"/>
    <n v="11.222138671874999"/>
  </r>
  <r>
    <x v="1"/>
    <x v="15"/>
    <x v="1"/>
    <n v="11.0004960937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11.62171799999999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485873046875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13.994521875"/>
  </r>
  <r>
    <x v="1"/>
    <x v="5"/>
    <x v="2"/>
    <n v="13.994521875"/>
  </r>
  <r>
    <x v="1"/>
    <x v="6"/>
    <x v="2"/>
    <n v="46.440677966101696"/>
  </r>
  <r>
    <x v="1"/>
    <x v="7"/>
    <x v="2"/>
    <n v="12.779426953125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7.917749999999999"/>
  </r>
  <r>
    <x v="1"/>
    <x v="12"/>
    <x v="2"/>
    <n v="46.440677966101696"/>
  </r>
  <r>
    <x v="1"/>
    <x v="13"/>
    <x v="2"/>
    <n v="46.440677966101696"/>
  </r>
  <r>
    <x v="1"/>
    <x v="14"/>
    <x v="2"/>
    <n v="10.444382999999998"/>
  </r>
  <r>
    <x v="1"/>
    <x v="15"/>
    <x v="2"/>
    <n v="11.0004960937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11.6217179999999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485873046875"/>
  </r>
  <r>
    <x v="1"/>
    <x v="1"/>
    <x v="3"/>
    <n v="19.903319999999997"/>
  </r>
  <r>
    <x v="1"/>
    <x v="2"/>
    <x v="3"/>
    <n v="12.779426953125"/>
  </r>
  <r>
    <x v="1"/>
    <x v="3"/>
    <x v="3"/>
    <n v="13.994521875"/>
  </r>
  <r>
    <x v="1"/>
    <x v="4"/>
    <x v="3"/>
    <n v="13.994521875"/>
  </r>
  <r>
    <x v="1"/>
    <x v="5"/>
    <x v="3"/>
    <n v="13.994521875"/>
  </r>
  <r>
    <x v="1"/>
    <x v="6"/>
    <x v="3"/>
    <n v="45.932203389830512"/>
  </r>
  <r>
    <x v="1"/>
    <x v="7"/>
    <x v="3"/>
    <n v="12.779426953125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7.917749999999999"/>
  </r>
  <r>
    <x v="1"/>
    <x v="12"/>
    <x v="3"/>
    <n v="45.932203389830512"/>
  </r>
  <r>
    <x v="1"/>
    <x v="13"/>
    <x v="3"/>
    <n v="45.932203389830512"/>
  </r>
  <r>
    <x v="1"/>
    <x v="14"/>
    <x v="3"/>
    <n v="10.444382999999998"/>
  </r>
  <r>
    <x v="1"/>
    <x v="15"/>
    <x v="3"/>
    <n v="11.0004960937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11.621717999999996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485873046875"/>
  </r>
  <r>
    <x v="1"/>
    <x v="1"/>
    <x v="4"/>
    <n v="19.903319999999997"/>
  </r>
  <r>
    <x v="1"/>
    <x v="2"/>
    <x v="4"/>
    <n v="12.779426953125"/>
  </r>
  <r>
    <x v="1"/>
    <x v="3"/>
    <x v="4"/>
    <n v="13.994521875"/>
  </r>
  <r>
    <x v="1"/>
    <x v="4"/>
    <x v="4"/>
    <n v="13.994521875"/>
  </r>
  <r>
    <x v="1"/>
    <x v="5"/>
    <x v="4"/>
    <n v="13.994521875"/>
  </r>
  <r>
    <x v="1"/>
    <x v="6"/>
    <x v="4"/>
    <n v="45.423728813559322"/>
  </r>
  <r>
    <x v="1"/>
    <x v="7"/>
    <x v="4"/>
    <n v="12.779426953125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7.917749999999999"/>
  </r>
  <r>
    <x v="1"/>
    <x v="12"/>
    <x v="4"/>
    <n v="45.423728813559322"/>
  </r>
  <r>
    <x v="1"/>
    <x v="13"/>
    <x v="4"/>
    <n v="45.423728813559322"/>
  </r>
  <r>
    <x v="1"/>
    <x v="14"/>
    <x v="4"/>
    <n v="9.9622089843749979"/>
  </r>
  <r>
    <x v="1"/>
    <x v="15"/>
    <x v="4"/>
    <n v="11.0004960937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11.621717999999996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2.118201171874997"/>
  </r>
  <r>
    <x v="1"/>
    <x v="1"/>
    <x v="5"/>
    <n v="8.5196179687499978"/>
  </r>
  <r>
    <x v="1"/>
    <x v="2"/>
    <x v="5"/>
    <n v="7.271262421874999"/>
  </r>
  <r>
    <x v="1"/>
    <x v="3"/>
    <x v="5"/>
    <n v="8.6282402343750011"/>
  </r>
  <r>
    <x v="1"/>
    <x v="4"/>
    <x v="5"/>
    <n v="7.6472099999999994"/>
  </r>
  <r>
    <x v="1"/>
    <x v="5"/>
    <x v="5"/>
    <n v="6.9799851562500006"/>
  </r>
  <r>
    <x v="1"/>
    <x v="6"/>
    <x v="5"/>
    <n v="6.0529781249999992"/>
  </r>
  <r>
    <x v="1"/>
    <x v="7"/>
    <x v="5"/>
    <n v="7.2528222656249994"/>
  </r>
  <r>
    <x v="1"/>
    <x v="8"/>
    <x v="5"/>
    <n v="7.6676561718749996"/>
  </r>
  <r>
    <x v="1"/>
    <x v="9"/>
    <x v="5"/>
    <n v="5.0266828124999998"/>
  </r>
  <r>
    <x v="1"/>
    <x v="10"/>
    <x v="5"/>
    <n v="8.668822500000001"/>
  </r>
  <r>
    <x v="1"/>
    <x v="11"/>
    <x v="5"/>
    <n v="7.7405624999999993"/>
  </r>
  <r>
    <x v="1"/>
    <x v="12"/>
    <x v="5"/>
    <n v="8.0469449999999991"/>
  </r>
  <r>
    <x v="1"/>
    <x v="13"/>
    <x v="5"/>
    <n v="10.237608984375001"/>
  </r>
  <r>
    <x v="1"/>
    <x v="14"/>
    <x v="5"/>
    <n v="5.9773253906249986"/>
  </r>
  <r>
    <x v="1"/>
    <x v="15"/>
    <x v="5"/>
    <n v="6.6002976562499995"/>
  </r>
  <r>
    <x v="1"/>
    <x v="16"/>
    <x v="5"/>
    <n v="9.5890500000000003"/>
  </r>
  <r>
    <x v="1"/>
    <x v="17"/>
    <x v="5"/>
    <n v="10.504054687499998"/>
  </r>
  <r>
    <x v="1"/>
    <x v="18"/>
    <x v="5"/>
    <n v="7.8416099999999993"/>
  </r>
  <r>
    <x v="1"/>
    <x v="19"/>
    <x v="5"/>
    <n v="7.0583906249999995"/>
  </r>
  <r>
    <x v="1"/>
    <x v="20"/>
    <x v="5"/>
    <n v="5.7888562499999994"/>
  </r>
  <r>
    <x v="1"/>
    <x v="21"/>
    <x v="5"/>
    <n v="4.7006261718750002"/>
  </r>
  <r>
    <x v="1"/>
    <x v="22"/>
    <x v="5"/>
    <n v="2.7671625"/>
  </r>
  <r>
    <x v="1"/>
    <x v="23"/>
    <x v="5"/>
    <n v="6.5771367187500021"/>
  </r>
  <r>
    <x v="1"/>
    <x v="24"/>
    <x v="5"/>
    <n v="1.2661312499999999"/>
  </r>
  <r>
    <x v="1"/>
    <x v="0"/>
    <x v="6"/>
    <n v="12.118201171874997"/>
  </r>
  <r>
    <x v="1"/>
    <x v="1"/>
    <x v="6"/>
    <n v="8.5196179687499978"/>
  </r>
  <r>
    <x v="1"/>
    <x v="2"/>
    <x v="6"/>
    <n v="7.271262421874999"/>
  </r>
  <r>
    <x v="1"/>
    <x v="3"/>
    <x v="6"/>
    <n v="8.6282402343750011"/>
  </r>
  <r>
    <x v="1"/>
    <x v="4"/>
    <x v="6"/>
    <n v="7.6472099999999994"/>
  </r>
  <r>
    <x v="1"/>
    <x v="5"/>
    <x v="6"/>
    <n v="6.9799851562500006"/>
  </r>
  <r>
    <x v="1"/>
    <x v="6"/>
    <x v="6"/>
    <n v="6.0529781249999992"/>
  </r>
  <r>
    <x v="1"/>
    <x v="7"/>
    <x v="6"/>
    <n v="7.2528222656249994"/>
  </r>
  <r>
    <x v="1"/>
    <x v="8"/>
    <x v="6"/>
    <n v="7.6676561718749996"/>
  </r>
  <r>
    <x v="1"/>
    <x v="9"/>
    <x v="6"/>
    <n v="5.0266828124999998"/>
  </r>
  <r>
    <x v="1"/>
    <x v="10"/>
    <x v="6"/>
    <n v="8.668822500000001"/>
  </r>
  <r>
    <x v="1"/>
    <x v="11"/>
    <x v="6"/>
    <n v="7.7405624999999993"/>
  </r>
  <r>
    <x v="1"/>
    <x v="12"/>
    <x v="6"/>
    <n v="8.0469449999999991"/>
  </r>
  <r>
    <x v="1"/>
    <x v="13"/>
    <x v="6"/>
    <n v="10.237608984375001"/>
  </r>
  <r>
    <x v="1"/>
    <x v="14"/>
    <x v="6"/>
    <n v="5.9773253906249986"/>
  </r>
  <r>
    <x v="1"/>
    <x v="15"/>
    <x v="6"/>
    <n v="6.6002976562499995"/>
  </r>
  <r>
    <x v="1"/>
    <x v="16"/>
    <x v="6"/>
    <n v="9.5890500000000003"/>
  </r>
  <r>
    <x v="1"/>
    <x v="17"/>
    <x v="6"/>
    <n v="10.504054687499998"/>
  </r>
  <r>
    <x v="1"/>
    <x v="18"/>
    <x v="6"/>
    <n v="7.8416099999999993"/>
  </r>
  <r>
    <x v="1"/>
    <x v="19"/>
    <x v="6"/>
    <n v="7.0583906249999995"/>
  </r>
  <r>
    <x v="1"/>
    <x v="20"/>
    <x v="6"/>
    <n v="5.7888562499999994"/>
  </r>
  <r>
    <x v="1"/>
    <x v="21"/>
    <x v="6"/>
    <n v="4.7006261718750002"/>
  </r>
  <r>
    <x v="1"/>
    <x v="22"/>
    <x v="6"/>
    <n v="2.7671625"/>
  </r>
  <r>
    <x v="1"/>
    <x v="23"/>
    <x v="6"/>
    <n v="6.5771367187500021"/>
  </r>
  <r>
    <x v="1"/>
    <x v="24"/>
    <x v="6"/>
    <n v="1.1707875000000001"/>
  </r>
  <r>
    <x v="1"/>
    <x v="0"/>
    <x v="7"/>
    <n v="12.118201171874997"/>
  </r>
  <r>
    <x v="1"/>
    <x v="1"/>
    <x v="7"/>
    <n v="8.5196179687499978"/>
  </r>
  <r>
    <x v="1"/>
    <x v="2"/>
    <x v="7"/>
    <n v="7.271262421874999"/>
  </r>
  <r>
    <x v="1"/>
    <x v="3"/>
    <x v="7"/>
    <n v="8.6282402343750011"/>
  </r>
  <r>
    <x v="1"/>
    <x v="4"/>
    <x v="7"/>
    <n v="7.6472099999999994"/>
  </r>
  <r>
    <x v="1"/>
    <x v="5"/>
    <x v="7"/>
    <n v="6.9799851562500006"/>
  </r>
  <r>
    <x v="1"/>
    <x v="6"/>
    <x v="7"/>
    <n v="5.7203718749999997"/>
  </r>
  <r>
    <x v="1"/>
    <x v="7"/>
    <x v="7"/>
    <n v="7.2528222656249994"/>
  </r>
  <r>
    <x v="1"/>
    <x v="8"/>
    <x v="7"/>
    <n v="7.6676561718749996"/>
  </r>
  <r>
    <x v="1"/>
    <x v="9"/>
    <x v="7"/>
    <n v="5.0266828124999998"/>
  </r>
  <r>
    <x v="1"/>
    <x v="10"/>
    <x v="7"/>
    <n v="8.668822500000001"/>
  </r>
  <r>
    <x v="1"/>
    <x v="11"/>
    <x v="7"/>
    <n v="7.7405624999999993"/>
  </r>
  <r>
    <x v="1"/>
    <x v="12"/>
    <x v="7"/>
    <n v="8.0469449999999991"/>
  </r>
  <r>
    <x v="1"/>
    <x v="13"/>
    <x v="7"/>
    <n v="10.237608984375001"/>
  </r>
  <r>
    <x v="1"/>
    <x v="14"/>
    <x v="7"/>
    <n v="5.9773253906249986"/>
  </r>
  <r>
    <x v="1"/>
    <x v="15"/>
    <x v="7"/>
    <n v="6.6002976562499995"/>
  </r>
  <r>
    <x v="1"/>
    <x v="16"/>
    <x v="7"/>
    <n v="9.5890500000000003"/>
  </r>
  <r>
    <x v="1"/>
    <x v="17"/>
    <x v="7"/>
    <n v="10.504054687499998"/>
  </r>
  <r>
    <x v="1"/>
    <x v="18"/>
    <x v="7"/>
    <n v="7.8416099999999993"/>
  </r>
  <r>
    <x v="1"/>
    <x v="19"/>
    <x v="7"/>
    <n v="7.0583906249999995"/>
  </r>
  <r>
    <x v="1"/>
    <x v="20"/>
    <x v="7"/>
    <n v="5.7888562499999994"/>
  </r>
  <r>
    <x v="1"/>
    <x v="21"/>
    <x v="7"/>
    <n v="4.7006261718750002"/>
  </r>
  <r>
    <x v="1"/>
    <x v="22"/>
    <x v="7"/>
    <n v="2.7410399999999995"/>
  </r>
  <r>
    <x v="1"/>
    <x v="23"/>
    <x v="7"/>
    <n v="6.5771367187500021"/>
  </r>
  <r>
    <x v="1"/>
    <x v="24"/>
    <x v="7"/>
    <n v="1.1322281249999999"/>
  </r>
  <r>
    <x v="1"/>
    <x v="0"/>
    <x v="8"/>
    <n v="12.118201171874997"/>
  </r>
  <r>
    <x v="1"/>
    <x v="1"/>
    <x v="8"/>
    <n v="8.5196179687499978"/>
  </r>
  <r>
    <x v="1"/>
    <x v="2"/>
    <x v="8"/>
    <n v="7.271262421874999"/>
  </r>
  <r>
    <x v="1"/>
    <x v="3"/>
    <x v="8"/>
    <n v="8.6282402343750011"/>
  </r>
  <r>
    <x v="1"/>
    <x v="4"/>
    <x v="8"/>
    <n v="7.6472099999999994"/>
  </r>
  <r>
    <x v="1"/>
    <x v="5"/>
    <x v="8"/>
    <n v="6.245099999999999"/>
  </r>
  <r>
    <x v="1"/>
    <x v="6"/>
    <x v="8"/>
    <n v="5.7203718749999997"/>
  </r>
  <r>
    <x v="1"/>
    <x v="7"/>
    <x v="8"/>
    <n v="7.2528222656249994"/>
  </r>
  <r>
    <x v="1"/>
    <x v="8"/>
    <x v="8"/>
    <n v="7.6676561718749996"/>
  </r>
  <r>
    <x v="1"/>
    <x v="9"/>
    <x v="8"/>
    <n v="5.0266828124999998"/>
  </r>
  <r>
    <x v="1"/>
    <x v="10"/>
    <x v="8"/>
    <n v="8.668822500000001"/>
  </r>
  <r>
    <x v="1"/>
    <x v="11"/>
    <x v="8"/>
    <n v="7.7405624999999993"/>
  </r>
  <r>
    <x v="1"/>
    <x v="12"/>
    <x v="8"/>
    <n v="8.0469449999999991"/>
  </r>
  <r>
    <x v="1"/>
    <x v="13"/>
    <x v="8"/>
    <n v="10.237608984375001"/>
  </r>
  <r>
    <x v="1"/>
    <x v="14"/>
    <x v="8"/>
    <n v="5.9773253906249986"/>
  </r>
  <r>
    <x v="1"/>
    <x v="15"/>
    <x v="8"/>
    <n v="6.6002976562499995"/>
  </r>
  <r>
    <x v="1"/>
    <x v="16"/>
    <x v="8"/>
    <n v="9.5890500000000003"/>
  </r>
  <r>
    <x v="1"/>
    <x v="17"/>
    <x v="8"/>
    <n v="10.504054687499998"/>
  </r>
  <r>
    <x v="1"/>
    <x v="18"/>
    <x v="8"/>
    <n v="7.8416099999999993"/>
  </r>
  <r>
    <x v="1"/>
    <x v="19"/>
    <x v="8"/>
    <n v="7.0583906249999995"/>
  </r>
  <r>
    <x v="1"/>
    <x v="20"/>
    <x v="8"/>
    <n v="5.7888562499999994"/>
  </r>
  <r>
    <x v="1"/>
    <x v="21"/>
    <x v="8"/>
    <n v="4.7006261718750002"/>
  </r>
  <r>
    <x v="1"/>
    <x v="22"/>
    <x v="8"/>
    <n v="2.7410399999999995"/>
  </r>
  <r>
    <x v="1"/>
    <x v="23"/>
    <x v="8"/>
    <n v="6.5771367187500021"/>
  </r>
  <r>
    <x v="1"/>
    <x v="24"/>
    <x v="8"/>
    <n v="1.1322281249999999"/>
  </r>
  <r>
    <x v="1"/>
    <x v="0"/>
    <x v="9"/>
    <n v="12.118201171874997"/>
  </r>
  <r>
    <x v="1"/>
    <x v="1"/>
    <x v="9"/>
    <n v="8.5196179687499978"/>
  </r>
  <r>
    <x v="1"/>
    <x v="2"/>
    <x v="9"/>
    <n v="7.271262421874999"/>
  </r>
  <r>
    <x v="1"/>
    <x v="3"/>
    <x v="9"/>
    <n v="8.6282402343750011"/>
  </r>
  <r>
    <x v="1"/>
    <x v="4"/>
    <x v="9"/>
    <n v="7.6472099999999994"/>
  </r>
  <r>
    <x v="1"/>
    <x v="5"/>
    <x v="9"/>
    <n v="6.245099999999999"/>
  </r>
  <r>
    <x v="1"/>
    <x v="6"/>
    <x v="9"/>
    <n v="5.7203718749999997"/>
  </r>
  <r>
    <x v="1"/>
    <x v="7"/>
    <x v="9"/>
    <n v="7.2528222656249994"/>
  </r>
  <r>
    <x v="1"/>
    <x v="8"/>
    <x v="9"/>
    <n v="7.6676561718749996"/>
  </r>
  <r>
    <x v="1"/>
    <x v="9"/>
    <x v="9"/>
    <n v="5.0266828124999998"/>
  </r>
  <r>
    <x v="1"/>
    <x v="10"/>
    <x v="9"/>
    <n v="8.668822500000001"/>
  </r>
  <r>
    <x v="1"/>
    <x v="11"/>
    <x v="9"/>
    <n v="7.7405624999999993"/>
  </r>
  <r>
    <x v="1"/>
    <x v="12"/>
    <x v="9"/>
    <n v="8.0469449999999991"/>
  </r>
  <r>
    <x v="1"/>
    <x v="13"/>
    <x v="9"/>
    <n v="10.237608984375001"/>
  </r>
  <r>
    <x v="1"/>
    <x v="14"/>
    <x v="9"/>
    <n v="5.9494500000000006"/>
  </r>
  <r>
    <x v="1"/>
    <x v="15"/>
    <x v="9"/>
    <n v="6.6002976562499995"/>
  </r>
  <r>
    <x v="1"/>
    <x v="16"/>
    <x v="9"/>
    <n v="9.5890500000000003"/>
  </r>
  <r>
    <x v="1"/>
    <x v="17"/>
    <x v="9"/>
    <n v="10.504054687499998"/>
  </r>
  <r>
    <x v="1"/>
    <x v="18"/>
    <x v="9"/>
    <n v="7.8416099999999993"/>
  </r>
  <r>
    <x v="1"/>
    <x v="19"/>
    <x v="9"/>
    <n v="7.0583906249999995"/>
  </r>
  <r>
    <x v="1"/>
    <x v="20"/>
    <x v="9"/>
    <n v="5.7888562499999994"/>
  </r>
  <r>
    <x v="1"/>
    <x v="21"/>
    <x v="9"/>
    <n v="4.7006261718750002"/>
  </r>
  <r>
    <x v="1"/>
    <x v="22"/>
    <x v="9"/>
    <n v="2.6154899999999999"/>
  </r>
  <r>
    <x v="1"/>
    <x v="23"/>
    <x v="9"/>
    <n v="6.5771367187500021"/>
  </r>
  <r>
    <x v="1"/>
    <x v="24"/>
    <x v="9"/>
    <n v="1.1322281249999999"/>
  </r>
  <r>
    <x v="1"/>
    <x v="0"/>
    <x v="10"/>
    <n v="12.118201171874997"/>
  </r>
  <r>
    <x v="1"/>
    <x v="1"/>
    <x v="10"/>
    <n v="8.5196179687499978"/>
  </r>
  <r>
    <x v="1"/>
    <x v="2"/>
    <x v="10"/>
    <n v="7.271262421874999"/>
  </r>
  <r>
    <x v="1"/>
    <x v="3"/>
    <x v="10"/>
    <n v="8.6282402343750011"/>
  </r>
  <r>
    <x v="1"/>
    <x v="4"/>
    <x v="10"/>
    <n v="7.6472099999999994"/>
  </r>
  <r>
    <x v="1"/>
    <x v="5"/>
    <x v="10"/>
    <n v="6.245099999999999"/>
  </r>
  <r>
    <x v="1"/>
    <x v="6"/>
    <x v="10"/>
    <n v="5.6043393749999995"/>
  </r>
  <r>
    <x v="1"/>
    <x v="7"/>
    <x v="10"/>
    <n v="7.2528222656249994"/>
  </r>
  <r>
    <x v="1"/>
    <x v="8"/>
    <x v="10"/>
    <n v="7.6676561718749996"/>
  </r>
  <r>
    <x v="1"/>
    <x v="9"/>
    <x v="10"/>
    <n v="5.0266828124999998"/>
  </r>
  <r>
    <x v="1"/>
    <x v="10"/>
    <x v="10"/>
    <n v="8.668822500000001"/>
  </r>
  <r>
    <x v="1"/>
    <x v="11"/>
    <x v="10"/>
    <n v="7.7405624999999993"/>
  </r>
  <r>
    <x v="1"/>
    <x v="12"/>
    <x v="10"/>
    <n v="8.0469449999999991"/>
  </r>
  <r>
    <x v="1"/>
    <x v="13"/>
    <x v="10"/>
    <n v="10.237608984375001"/>
  </r>
  <r>
    <x v="1"/>
    <x v="14"/>
    <x v="10"/>
    <n v="5.9494500000000006"/>
  </r>
  <r>
    <x v="1"/>
    <x v="15"/>
    <x v="10"/>
    <n v="6.6002976562499995"/>
  </r>
  <r>
    <x v="1"/>
    <x v="16"/>
    <x v="10"/>
    <n v="9.5890500000000003"/>
  </r>
  <r>
    <x v="1"/>
    <x v="17"/>
    <x v="10"/>
    <n v="10.504054687499998"/>
  </r>
  <r>
    <x v="1"/>
    <x v="18"/>
    <x v="10"/>
    <n v="7.8416099999999993"/>
  </r>
  <r>
    <x v="1"/>
    <x v="19"/>
    <x v="10"/>
    <n v="7.0583906249999995"/>
  </r>
  <r>
    <x v="1"/>
    <x v="20"/>
    <x v="10"/>
    <n v="5.7888562499999994"/>
  </r>
  <r>
    <x v="1"/>
    <x v="21"/>
    <x v="10"/>
    <n v="4.7006261718750002"/>
  </r>
  <r>
    <x v="1"/>
    <x v="22"/>
    <x v="10"/>
    <n v="2.6154899999999999"/>
  </r>
  <r>
    <x v="1"/>
    <x v="23"/>
    <x v="10"/>
    <n v="6.5771367187500021"/>
  </r>
  <r>
    <x v="1"/>
    <x v="24"/>
    <x v="10"/>
    <n v="1.1322281249999999"/>
  </r>
  <r>
    <x v="1"/>
    <x v="0"/>
    <x v="11"/>
    <n v="12.118201171874997"/>
  </r>
  <r>
    <x v="1"/>
    <x v="1"/>
    <x v="11"/>
    <n v="8.5196179687499978"/>
  </r>
  <r>
    <x v="1"/>
    <x v="2"/>
    <x v="11"/>
    <n v="7.271262421874999"/>
  </r>
  <r>
    <x v="1"/>
    <x v="3"/>
    <x v="11"/>
    <n v="8.6282402343750011"/>
  </r>
  <r>
    <x v="1"/>
    <x v="4"/>
    <x v="11"/>
    <n v="7.6472099999999994"/>
  </r>
  <r>
    <x v="1"/>
    <x v="5"/>
    <x v="11"/>
    <n v="6.245099999999999"/>
  </r>
  <r>
    <x v="1"/>
    <x v="6"/>
    <x v="11"/>
    <n v="5.6043393749999995"/>
  </r>
  <r>
    <x v="1"/>
    <x v="7"/>
    <x v="11"/>
    <n v="7.2528222656249994"/>
  </r>
  <r>
    <x v="1"/>
    <x v="8"/>
    <x v="11"/>
    <n v="7.6676561718749996"/>
  </r>
  <r>
    <x v="1"/>
    <x v="9"/>
    <x v="11"/>
    <n v="5.0266828124999998"/>
  </r>
  <r>
    <x v="1"/>
    <x v="10"/>
    <x v="11"/>
    <n v="8.668822500000001"/>
  </r>
  <r>
    <x v="1"/>
    <x v="11"/>
    <x v="11"/>
    <n v="7.7405624999999993"/>
  </r>
  <r>
    <x v="1"/>
    <x v="12"/>
    <x v="11"/>
    <n v="8.0469449999999991"/>
  </r>
  <r>
    <x v="1"/>
    <x v="13"/>
    <x v="11"/>
    <n v="10.237608984375001"/>
  </r>
  <r>
    <x v="1"/>
    <x v="14"/>
    <x v="11"/>
    <n v="5.9494500000000006"/>
  </r>
  <r>
    <x v="1"/>
    <x v="15"/>
    <x v="11"/>
    <n v="6.6002976562499995"/>
  </r>
  <r>
    <x v="1"/>
    <x v="16"/>
    <x v="11"/>
    <n v="9.5890500000000003"/>
  </r>
  <r>
    <x v="1"/>
    <x v="17"/>
    <x v="11"/>
    <n v="10.504054687499998"/>
  </r>
  <r>
    <x v="1"/>
    <x v="18"/>
    <x v="11"/>
    <n v="7.8416099999999993"/>
  </r>
  <r>
    <x v="1"/>
    <x v="19"/>
    <x v="11"/>
    <n v="7.0583906249999995"/>
  </r>
  <r>
    <x v="1"/>
    <x v="20"/>
    <x v="11"/>
    <n v="5.7888562499999994"/>
  </r>
  <r>
    <x v="1"/>
    <x v="21"/>
    <x v="11"/>
    <n v="4.7006261718750002"/>
  </r>
  <r>
    <x v="1"/>
    <x v="22"/>
    <x v="11"/>
    <n v="2.6154899999999999"/>
  </r>
  <r>
    <x v="1"/>
    <x v="23"/>
    <x v="11"/>
    <n v="6.5771367187500021"/>
  </r>
  <r>
    <x v="1"/>
    <x v="24"/>
    <x v="11"/>
    <n v="1.1322281249999999"/>
  </r>
  <r>
    <x v="1"/>
    <x v="0"/>
    <x v="12"/>
    <n v="12.118201171874997"/>
  </r>
  <r>
    <x v="1"/>
    <x v="1"/>
    <x v="12"/>
    <n v="8.5196179687499978"/>
  </r>
  <r>
    <x v="1"/>
    <x v="2"/>
    <x v="12"/>
    <n v="7.271262421874999"/>
  </r>
  <r>
    <x v="1"/>
    <x v="3"/>
    <x v="12"/>
    <n v="8.6282402343750011"/>
  </r>
  <r>
    <x v="1"/>
    <x v="4"/>
    <x v="12"/>
    <n v="7.6472099999999994"/>
  </r>
  <r>
    <x v="1"/>
    <x v="5"/>
    <x v="12"/>
    <n v="6.245099999999999"/>
  </r>
  <r>
    <x v="1"/>
    <x v="6"/>
    <x v="12"/>
    <n v="5.7203718749999997"/>
  </r>
  <r>
    <x v="1"/>
    <x v="7"/>
    <x v="12"/>
    <n v="7.2528222656249994"/>
  </r>
  <r>
    <x v="1"/>
    <x v="8"/>
    <x v="12"/>
    <n v="7.6676561718749996"/>
  </r>
  <r>
    <x v="1"/>
    <x v="9"/>
    <x v="12"/>
    <n v="5.0266828124999998"/>
  </r>
  <r>
    <x v="1"/>
    <x v="10"/>
    <x v="12"/>
    <n v="8.668822500000001"/>
  </r>
  <r>
    <x v="1"/>
    <x v="11"/>
    <x v="12"/>
    <n v="7.7405624999999993"/>
  </r>
  <r>
    <x v="1"/>
    <x v="12"/>
    <x v="12"/>
    <n v="8.0469449999999991"/>
  </r>
  <r>
    <x v="1"/>
    <x v="13"/>
    <x v="12"/>
    <n v="10.237608984375001"/>
  </r>
  <r>
    <x v="1"/>
    <x v="14"/>
    <x v="12"/>
    <n v="5.9773253906249986"/>
  </r>
  <r>
    <x v="1"/>
    <x v="15"/>
    <x v="12"/>
    <n v="6.6002976562499995"/>
  </r>
  <r>
    <x v="1"/>
    <x v="16"/>
    <x v="12"/>
    <n v="9.5890500000000003"/>
  </r>
  <r>
    <x v="1"/>
    <x v="17"/>
    <x v="12"/>
    <n v="10.504054687499998"/>
  </r>
  <r>
    <x v="1"/>
    <x v="18"/>
    <x v="12"/>
    <n v="7.8416099999999993"/>
  </r>
  <r>
    <x v="1"/>
    <x v="19"/>
    <x v="12"/>
    <n v="7.0583906249999995"/>
  </r>
  <r>
    <x v="1"/>
    <x v="20"/>
    <x v="12"/>
    <n v="5.7888562499999994"/>
  </r>
  <r>
    <x v="1"/>
    <x v="21"/>
    <x v="12"/>
    <n v="4.7006261718750002"/>
  </r>
  <r>
    <x v="1"/>
    <x v="22"/>
    <x v="12"/>
    <n v="2.6154899999999999"/>
  </r>
  <r>
    <x v="1"/>
    <x v="23"/>
    <x v="12"/>
    <n v="6.5771367187500021"/>
  </r>
  <r>
    <x v="1"/>
    <x v="24"/>
    <x v="12"/>
    <n v="1.1322281249999999"/>
  </r>
  <r>
    <x v="1"/>
    <x v="0"/>
    <x v="13"/>
    <n v="12.118201171874997"/>
  </r>
  <r>
    <x v="1"/>
    <x v="1"/>
    <x v="13"/>
    <n v="8.5196179687499978"/>
  </r>
  <r>
    <x v="1"/>
    <x v="2"/>
    <x v="13"/>
    <n v="7.271262421874999"/>
  </r>
  <r>
    <x v="1"/>
    <x v="3"/>
    <x v="13"/>
    <n v="8.6282402343750011"/>
  </r>
  <r>
    <x v="1"/>
    <x v="4"/>
    <x v="13"/>
    <n v="7.6472099999999994"/>
  </r>
  <r>
    <x v="1"/>
    <x v="5"/>
    <x v="13"/>
    <n v="6.9799851562500006"/>
  </r>
  <r>
    <x v="1"/>
    <x v="6"/>
    <x v="13"/>
    <n v="5.7203718749999997"/>
  </r>
  <r>
    <x v="1"/>
    <x v="7"/>
    <x v="13"/>
    <n v="7.2528222656249994"/>
  </r>
  <r>
    <x v="1"/>
    <x v="8"/>
    <x v="13"/>
    <n v="7.6676561718749996"/>
  </r>
  <r>
    <x v="1"/>
    <x v="9"/>
    <x v="13"/>
    <n v="5.0266828124999998"/>
  </r>
  <r>
    <x v="1"/>
    <x v="10"/>
    <x v="13"/>
    <n v="8.668822500000001"/>
  </r>
  <r>
    <x v="1"/>
    <x v="11"/>
    <x v="13"/>
    <n v="7.7405624999999993"/>
  </r>
  <r>
    <x v="1"/>
    <x v="12"/>
    <x v="13"/>
    <n v="8.0469449999999991"/>
  </r>
  <r>
    <x v="1"/>
    <x v="13"/>
    <x v="13"/>
    <n v="10.237608984375001"/>
  </r>
  <r>
    <x v="1"/>
    <x v="14"/>
    <x v="13"/>
    <n v="5.9773253906249986"/>
  </r>
  <r>
    <x v="1"/>
    <x v="15"/>
    <x v="13"/>
    <n v="6.6002976562499995"/>
  </r>
  <r>
    <x v="1"/>
    <x v="16"/>
    <x v="13"/>
    <n v="9.5890500000000003"/>
  </r>
  <r>
    <x v="1"/>
    <x v="17"/>
    <x v="13"/>
    <n v="10.504054687499998"/>
  </r>
  <r>
    <x v="1"/>
    <x v="18"/>
    <x v="13"/>
    <n v="7.8416099999999993"/>
  </r>
  <r>
    <x v="1"/>
    <x v="19"/>
    <x v="13"/>
    <n v="7.0583906249999995"/>
  </r>
  <r>
    <x v="1"/>
    <x v="20"/>
    <x v="13"/>
    <n v="5.7888562499999994"/>
  </r>
  <r>
    <x v="1"/>
    <x v="21"/>
    <x v="13"/>
    <n v="4.7006261718750002"/>
  </r>
  <r>
    <x v="1"/>
    <x v="22"/>
    <x v="13"/>
    <n v="2.6154899999999999"/>
  </r>
  <r>
    <x v="1"/>
    <x v="23"/>
    <x v="13"/>
    <n v="6.5771367187500021"/>
  </r>
  <r>
    <x v="1"/>
    <x v="24"/>
    <x v="13"/>
    <n v="1.1322281249999999"/>
  </r>
  <r>
    <x v="1"/>
    <x v="0"/>
    <x v="14"/>
    <n v="12.118201171874997"/>
  </r>
  <r>
    <x v="1"/>
    <x v="1"/>
    <x v="14"/>
    <n v="8.5196179687499978"/>
  </r>
  <r>
    <x v="1"/>
    <x v="2"/>
    <x v="14"/>
    <n v="7.271262421874999"/>
  </r>
  <r>
    <x v="1"/>
    <x v="3"/>
    <x v="14"/>
    <n v="8.6282402343750011"/>
  </r>
  <r>
    <x v="1"/>
    <x v="4"/>
    <x v="14"/>
    <n v="7.6472099999999994"/>
  </r>
  <r>
    <x v="1"/>
    <x v="5"/>
    <x v="14"/>
    <n v="6.9799851562500006"/>
  </r>
  <r>
    <x v="1"/>
    <x v="6"/>
    <x v="14"/>
    <n v="5.7203718749999997"/>
  </r>
  <r>
    <x v="1"/>
    <x v="7"/>
    <x v="14"/>
    <n v="7.2528222656249994"/>
  </r>
  <r>
    <x v="1"/>
    <x v="8"/>
    <x v="14"/>
    <n v="7.6676561718749996"/>
  </r>
  <r>
    <x v="1"/>
    <x v="9"/>
    <x v="14"/>
    <n v="5.0266828124999998"/>
  </r>
  <r>
    <x v="1"/>
    <x v="10"/>
    <x v="14"/>
    <n v="8.668822500000001"/>
  </r>
  <r>
    <x v="1"/>
    <x v="11"/>
    <x v="14"/>
    <n v="7.7405624999999993"/>
  </r>
  <r>
    <x v="1"/>
    <x v="12"/>
    <x v="14"/>
    <n v="8.0469449999999991"/>
  </r>
  <r>
    <x v="1"/>
    <x v="13"/>
    <x v="14"/>
    <n v="10.237608984375001"/>
  </r>
  <r>
    <x v="1"/>
    <x v="14"/>
    <x v="14"/>
    <n v="5.9773253906249986"/>
  </r>
  <r>
    <x v="1"/>
    <x v="15"/>
    <x v="14"/>
    <n v="6.6002976562499995"/>
  </r>
  <r>
    <x v="1"/>
    <x v="16"/>
    <x v="14"/>
    <n v="9.5890500000000003"/>
  </r>
  <r>
    <x v="1"/>
    <x v="17"/>
    <x v="14"/>
    <n v="10.504054687499998"/>
  </r>
  <r>
    <x v="1"/>
    <x v="18"/>
    <x v="14"/>
    <n v="7.8416099999999993"/>
  </r>
  <r>
    <x v="1"/>
    <x v="19"/>
    <x v="14"/>
    <n v="7.0583906249999995"/>
  </r>
  <r>
    <x v="1"/>
    <x v="20"/>
    <x v="14"/>
    <n v="5.7888562499999994"/>
  </r>
  <r>
    <x v="1"/>
    <x v="21"/>
    <x v="14"/>
    <n v="4.7006261718750002"/>
  </r>
  <r>
    <x v="1"/>
    <x v="22"/>
    <x v="14"/>
    <n v="2.7410399999999995"/>
  </r>
  <r>
    <x v="1"/>
    <x v="23"/>
    <x v="14"/>
    <n v="6.5771367187500021"/>
  </r>
  <r>
    <x v="1"/>
    <x v="24"/>
    <x v="14"/>
    <n v="1.1322281249999999"/>
  </r>
  <r>
    <x v="1"/>
    <x v="0"/>
    <x v="15"/>
    <n v="12.118201171874997"/>
  </r>
  <r>
    <x v="1"/>
    <x v="1"/>
    <x v="15"/>
    <n v="8.5196179687499978"/>
  </r>
  <r>
    <x v="1"/>
    <x v="2"/>
    <x v="15"/>
    <n v="7.271262421874999"/>
  </r>
  <r>
    <x v="1"/>
    <x v="3"/>
    <x v="15"/>
    <n v="8.6282402343750011"/>
  </r>
  <r>
    <x v="1"/>
    <x v="4"/>
    <x v="15"/>
    <n v="7.6472099999999994"/>
  </r>
  <r>
    <x v="1"/>
    <x v="5"/>
    <x v="15"/>
    <n v="6.9799851562500006"/>
  </r>
  <r>
    <x v="1"/>
    <x v="6"/>
    <x v="15"/>
    <n v="5.7203718749999997"/>
  </r>
  <r>
    <x v="1"/>
    <x v="7"/>
    <x v="15"/>
    <n v="7.2528222656249994"/>
  </r>
  <r>
    <x v="1"/>
    <x v="8"/>
    <x v="15"/>
    <n v="7.6676561718749996"/>
  </r>
  <r>
    <x v="1"/>
    <x v="9"/>
    <x v="15"/>
    <n v="5.0266828124999998"/>
  </r>
  <r>
    <x v="1"/>
    <x v="10"/>
    <x v="15"/>
    <n v="8.668822500000001"/>
  </r>
  <r>
    <x v="1"/>
    <x v="11"/>
    <x v="15"/>
    <n v="7.7405624999999993"/>
  </r>
  <r>
    <x v="1"/>
    <x v="12"/>
    <x v="15"/>
    <n v="8.0469449999999991"/>
  </r>
  <r>
    <x v="1"/>
    <x v="13"/>
    <x v="15"/>
    <n v="10.237608984375001"/>
  </r>
  <r>
    <x v="1"/>
    <x v="14"/>
    <x v="15"/>
    <n v="5.9773253906249986"/>
  </r>
  <r>
    <x v="1"/>
    <x v="15"/>
    <x v="15"/>
    <n v="6.6002976562499995"/>
  </r>
  <r>
    <x v="1"/>
    <x v="16"/>
    <x v="15"/>
    <n v="9.5890500000000003"/>
  </r>
  <r>
    <x v="1"/>
    <x v="17"/>
    <x v="15"/>
    <n v="10.504054687499998"/>
  </r>
  <r>
    <x v="1"/>
    <x v="18"/>
    <x v="15"/>
    <n v="7.8416099999999993"/>
  </r>
  <r>
    <x v="1"/>
    <x v="19"/>
    <x v="15"/>
    <n v="7.0583906249999995"/>
  </r>
  <r>
    <x v="1"/>
    <x v="20"/>
    <x v="15"/>
    <n v="5.7888562499999994"/>
  </r>
  <r>
    <x v="1"/>
    <x v="21"/>
    <x v="15"/>
    <n v="4.7006261718750002"/>
  </r>
  <r>
    <x v="1"/>
    <x v="22"/>
    <x v="15"/>
    <n v="2.7568350000000001"/>
  </r>
  <r>
    <x v="1"/>
    <x v="23"/>
    <x v="15"/>
    <n v="6.5771367187500021"/>
  </r>
  <r>
    <x v="1"/>
    <x v="24"/>
    <x v="15"/>
    <n v="1.1322281249999999"/>
  </r>
  <r>
    <x v="1"/>
    <x v="0"/>
    <x v="16"/>
    <n v="12.118201171874997"/>
  </r>
  <r>
    <x v="1"/>
    <x v="1"/>
    <x v="16"/>
    <n v="8.5196179687499978"/>
  </r>
  <r>
    <x v="1"/>
    <x v="2"/>
    <x v="16"/>
    <n v="7.271262421874999"/>
  </r>
  <r>
    <x v="1"/>
    <x v="3"/>
    <x v="16"/>
    <n v="8.6282402343750011"/>
  </r>
  <r>
    <x v="1"/>
    <x v="4"/>
    <x v="16"/>
    <n v="7.6472099999999994"/>
  </r>
  <r>
    <x v="1"/>
    <x v="5"/>
    <x v="16"/>
    <n v="6.9799851562500006"/>
  </r>
  <r>
    <x v="1"/>
    <x v="6"/>
    <x v="16"/>
    <n v="5.7203718749999997"/>
  </r>
  <r>
    <x v="1"/>
    <x v="7"/>
    <x v="16"/>
    <n v="7.2528222656249994"/>
  </r>
  <r>
    <x v="1"/>
    <x v="8"/>
    <x v="16"/>
    <n v="7.6676561718749996"/>
  </r>
  <r>
    <x v="1"/>
    <x v="9"/>
    <x v="16"/>
    <n v="5.0266828124999998"/>
  </r>
  <r>
    <x v="1"/>
    <x v="10"/>
    <x v="16"/>
    <n v="8.668822500000001"/>
  </r>
  <r>
    <x v="1"/>
    <x v="11"/>
    <x v="16"/>
    <n v="7.7405624999999993"/>
  </r>
  <r>
    <x v="1"/>
    <x v="12"/>
    <x v="16"/>
    <n v="8.0469449999999991"/>
  </r>
  <r>
    <x v="1"/>
    <x v="13"/>
    <x v="16"/>
    <n v="10.237608984375001"/>
  </r>
  <r>
    <x v="1"/>
    <x v="14"/>
    <x v="16"/>
    <n v="5.9773253906249986"/>
  </r>
  <r>
    <x v="1"/>
    <x v="15"/>
    <x v="16"/>
    <n v="6.6002976562499995"/>
  </r>
  <r>
    <x v="1"/>
    <x v="16"/>
    <x v="16"/>
    <n v="9.5890500000000003"/>
  </r>
  <r>
    <x v="1"/>
    <x v="17"/>
    <x v="16"/>
    <n v="10.504054687499998"/>
  </r>
  <r>
    <x v="1"/>
    <x v="18"/>
    <x v="16"/>
    <n v="7.8416099999999993"/>
  </r>
  <r>
    <x v="1"/>
    <x v="19"/>
    <x v="16"/>
    <n v="7.0583906249999995"/>
  </r>
  <r>
    <x v="1"/>
    <x v="20"/>
    <x v="16"/>
    <n v="5.7888562499999994"/>
  </r>
  <r>
    <x v="1"/>
    <x v="21"/>
    <x v="16"/>
    <n v="4.7006261718750002"/>
  </r>
  <r>
    <x v="1"/>
    <x v="22"/>
    <x v="16"/>
    <n v="2.7671625"/>
  </r>
  <r>
    <x v="1"/>
    <x v="23"/>
    <x v="16"/>
    <n v="6.5771367187500021"/>
  </r>
  <r>
    <x v="1"/>
    <x v="24"/>
    <x v="16"/>
    <n v="1.1322281249999999"/>
  </r>
  <r>
    <x v="1"/>
    <x v="0"/>
    <x v="17"/>
    <n v="12.118201171874997"/>
  </r>
  <r>
    <x v="1"/>
    <x v="1"/>
    <x v="17"/>
    <n v="8.5196179687499978"/>
  </r>
  <r>
    <x v="1"/>
    <x v="2"/>
    <x v="17"/>
    <n v="7.271262421874999"/>
  </r>
  <r>
    <x v="1"/>
    <x v="3"/>
    <x v="17"/>
    <n v="8.6282402343750011"/>
  </r>
  <r>
    <x v="1"/>
    <x v="4"/>
    <x v="17"/>
    <n v="7.6676561718749996"/>
  </r>
  <r>
    <x v="1"/>
    <x v="5"/>
    <x v="17"/>
    <n v="6.9799851562500006"/>
  </r>
  <r>
    <x v="1"/>
    <x v="6"/>
    <x v="17"/>
    <n v="5.7203718749999997"/>
  </r>
  <r>
    <x v="1"/>
    <x v="7"/>
    <x v="17"/>
    <n v="7.2528222656249994"/>
  </r>
  <r>
    <x v="1"/>
    <x v="8"/>
    <x v="17"/>
    <n v="7.6676561718749996"/>
  </r>
  <r>
    <x v="1"/>
    <x v="9"/>
    <x v="17"/>
    <n v="5.0266828124999998"/>
  </r>
  <r>
    <x v="1"/>
    <x v="10"/>
    <x v="17"/>
    <n v="8.668822500000001"/>
  </r>
  <r>
    <x v="1"/>
    <x v="11"/>
    <x v="17"/>
    <n v="7.7405624999999993"/>
  </r>
  <r>
    <x v="1"/>
    <x v="12"/>
    <x v="17"/>
    <n v="8.0469449999999991"/>
  </r>
  <r>
    <x v="1"/>
    <x v="13"/>
    <x v="17"/>
    <n v="10.237608984375001"/>
  </r>
  <r>
    <x v="1"/>
    <x v="14"/>
    <x v="17"/>
    <n v="5.9773253906249986"/>
  </r>
  <r>
    <x v="1"/>
    <x v="15"/>
    <x v="17"/>
    <n v="6.6002976562499995"/>
  </r>
  <r>
    <x v="1"/>
    <x v="16"/>
    <x v="17"/>
    <n v="9.5890500000000003"/>
  </r>
  <r>
    <x v="1"/>
    <x v="17"/>
    <x v="17"/>
    <n v="10.504054687499998"/>
  </r>
  <r>
    <x v="1"/>
    <x v="18"/>
    <x v="17"/>
    <n v="7.8416099999999993"/>
  </r>
  <r>
    <x v="1"/>
    <x v="19"/>
    <x v="17"/>
    <n v="7.0583906249999995"/>
  </r>
  <r>
    <x v="1"/>
    <x v="20"/>
    <x v="17"/>
    <n v="5.7888562499999994"/>
  </r>
  <r>
    <x v="1"/>
    <x v="21"/>
    <x v="17"/>
    <n v="4.7006261718750002"/>
  </r>
  <r>
    <x v="1"/>
    <x v="22"/>
    <x v="17"/>
    <n v="2.7671625"/>
  </r>
  <r>
    <x v="1"/>
    <x v="23"/>
    <x v="17"/>
    <n v="6.5771367187500021"/>
  </r>
  <r>
    <x v="1"/>
    <x v="24"/>
    <x v="17"/>
    <n v="1.153996875"/>
  </r>
  <r>
    <x v="1"/>
    <x v="0"/>
    <x v="18"/>
    <n v="12.118201171874997"/>
  </r>
  <r>
    <x v="1"/>
    <x v="1"/>
    <x v="18"/>
    <n v="8.5196179687499978"/>
  </r>
  <r>
    <x v="1"/>
    <x v="2"/>
    <x v="18"/>
    <n v="7.271262421874999"/>
  </r>
  <r>
    <x v="1"/>
    <x v="3"/>
    <x v="18"/>
    <n v="8.6282402343750011"/>
  </r>
  <r>
    <x v="1"/>
    <x v="4"/>
    <x v="18"/>
    <n v="7.6676561718749996"/>
  </r>
  <r>
    <x v="1"/>
    <x v="5"/>
    <x v="18"/>
    <n v="6.9799851562500006"/>
  </r>
  <r>
    <x v="1"/>
    <x v="6"/>
    <x v="18"/>
    <n v="5.8347000000000007"/>
  </r>
  <r>
    <x v="1"/>
    <x v="7"/>
    <x v="18"/>
    <n v="7.2528222656249994"/>
  </r>
  <r>
    <x v="1"/>
    <x v="8"/>
    <x v="18"/>
    <n v="7.6676561718749996"/>
  </r>
  <r>
    <x v="1"/>
    <x v="9"/>
    <x v="18"/>
    <n v="5.0266828124999998"/>
  </r>
  <r>
    <x v="1"/>
    <x v="10"/>
    <x v="18"/>
    <n v="8.668822500000001"/>
  </r>
  <r>
    <x v="1"/>
    <x v="11"/>
    <x v="18"/>
    <n v="7.7405624999999993"/>
  </r>
  <r>
    <x v="1"/>
    <x v="12"/>
    <x v="18"/>
    <n v="8.0469449999999991"/>
  </r>
  <r>
    <x v="1"/>
    <x v="13"/>
    <x v="18"/>
    <n v="10.237608984375001"/>
  </r>
  <r>
    <x v="1"/>
    <x v="14"/>
    <x v="18"/>
    <n v="6.0081749999999996"/>
  </r>
  <r>
    <x v="1"/>
    <x v="15"/>
    <x v="18"/>
    <n v="6.6002976562499995"/>
  </r>
  <r>
    <x v="1"/>
    <x v="16"/>
    <x v="18"/>
    <n v="9.5890500000000003"/>
  </r>
  <r>
    <x v="1"/>
    <x v="17"/>
    <x v="18"/>
    <n v="10.504054687499998"/>
  </r>
  <r>
    <x v="1"/>
    <x v="18"/>
    <x v="18"/>
    <n v="7.8416099999999993"/>
  </r>
  <r>
    <x v="1"/>
    <x v="19"/>
    <x v="18"/>
    <n v="7.0583906249999995"/>
  </r>
  <r>
    <x v="1"/>
    <x v="20"/>
    <x v="18"/>
    <n v="6.4294312500000004"/>
  </r>
  <r>
    <x v="1"/>
    <x v="21"/>
    <x v="18"/>
    <n v="4.7006261718750002"/>
  </r>
  <r>
    <x v="1"/>
    <x v="22"/>
    <x v="18"/>
    <n v="2.7671625"/>
  </r>
  <r>
    <x v="1"/>
    <x v="23"/>
    <x v="18"/>
    <n v="6.5771367187500021"/>
  </r>
  <r>
    <x v="1"/>
    <x v="24"/>
    <x v="18"/>
    <n v="1.1606624999999999"/>
  </r>
  <r>
    <x v="1"/>
    <x v="0"/>
    <x v="19"/>
    <n v="12.118201171874997"/>
  </r>
  <r>
    <x v="1"/>
    <x v="1"/>
    <x v="19"/>
    <n v="8.5196179687499978"/>
  </r>
  <r>
    <x v="1"/>
    <x v="2"/>
    <x v="19"/>
    <n v="7.271262421874999"/>
  </r>
  <r>
    <x v="1"/>
    <x v="3"/>
    <x v="19"/>
    <n v="8.6282402343750011"/>
  </r>
  <r>
    <x v="1"/>
    <x v="4"/>
    <x v="19"/>
    <n v="7.6676561718749996"/>
  </r>
  <r>
    <x v="1"/>
    <x v="5"/>
    <x v="19"/>
    <n v="6.9799851562500006"/>
  </r>
  <r>
    <x v="1"/>
    <x v="6"/>
    <x v="19"/>
    <n v="6.0529781249999992"/>
  </r>
  <r>
    <x v="1"/>
    <x v="7"/>
    <x v="19"/>
    <n v="7.2528222656249994"/>
  </r>
  <r>
    <x v="1"/>
    <x v="8"/>
    <x v="19"/>
    <n v="7.6676561718749996"/>
  </r>
  <r>
    <x v="1"/>
    <x v="9"/>
    <x v="19"/>
    <n v="5.0266828124999998"/>
  </r>
  <r>
    <x v="1"/>
    <x v="10"/>
    <x v="19"/>
    <n v="8.668822500000001"/>
  </r>
  <r>
    <x v="1"/>
    <x v="11"/>
    <x v="19"/>
    <n v="7.7405624999999993"/>
  </r>
  <r>
    <x v="1"/>
    <x v="12"/>
    <x v="19"/>
    <n v="8.0469449999999991"/>
  </r>
  <r>
    <x v="1"/>
    <x v="13"/>
    <x v="19"/>
    <n v="10.237608984375001"/>
  </r>
  <r>
    <x v="1"/>
    <x v="14"/>
    <x v="19"/>
    <n v="6.0081749999999996"/>
  </r>
  <r>
    <x v="1"/>
    <x v="15"/>
    <x v="19"/>
    <n v="6.6002976562499995"/>
  </r>
  <r>
    <x v="1"/>
    <x v="16"/>
    <x v="19"/>
    <n v="9.5890500000000003"/>
  </r>
  <r>
    <x v="1"/>
    <x v="17"/>
    <x v="19"/>
    <n v="10.504054687499998"/>
  </r>
  <r>
    <x v="1"/>
    <x v="18"/>
    <x v="19"/>
    <n v="7.8416099999999993"/>
  </r>
  <r>
    <x v="1"/>
    <x v="19"/>
    <x v="19"/>
    <n v="7.0583906249999995"/>
  </r>
  <r>
    <x v="1"/>
    <x v="20"/>
    <x v="19"/>
    <n v="6.4294312500000004"/>
  </r>
  <r>
    <x v="1"/>
    <x v="21"/>
    <x v="19"/>
    <n v="4.7006261718750002"/>
  </r>
  <r>
    <x v="1"/>
    <x v="22"/>
    <x v="19"/>
    <n v="2.7671625"/>
  </r>
  <r>
    <x v="1"/>
    <x v="23"/>
    <x v="19"/>
    <n v="6.5771367187500021"/>
  </r>
  <r>
    <x v="1"/>
    <x v="24"/>
    <x v="19"/>
    <n v="1.1707875000000001"/>
  </r>
  <r>
    <x v="1"/>
    <x v="0"/>
    <x v="20"/>
    <n v="12.118201171874997"/>
  </r>
  <r>
    <x v="1"/>
    <x v="1"/>
    <x v="20"/>
    <n v="8.5196179687499978"/>
  </r>
  <r>
    <x v="1"/>
    <x v="2"/>
    <x v="20"/>
    <n v="7.271262421874999"/>
  </r>
  <r>
    <x v="1"/>
    <x v="3"/>
    <x v="20"/>
    <n v="8.6282402343750011"/>
  </r>
  <r>
    <x v="1"/>
    <x v="4"/>
    <x v="20"/>
    <n v="7.6676561718749996"/>
  </r>
  <r>
    <x v="1"/>
    <x v="5"/>
    <x v="20"/>
    <n v="6.9799851562500006"/>
  </r>
  <r>
    <x v="1"/>
    <x v="6"/>
    <x v="20"/>
    <n v="6.0529781249999992"/>
  </r>
  <r>
    <x v="1"/>
    <x v="7"/>
    <x v="20"/>
    <n v="7.2528222656249994"/>
  </r>
  <r>
    <x v="1"/>
    <x v="8"/>
    <x v="20"/>
    <n v="7.6676561718749996"/>
  </r>
  <r>
    <x v="1"/>
    <x v="9"/>
    <x v="20"/>
    <n v="5.0266828124999998"/>
  </r>
  <r>
    <x v="1"/>
    <x v="10"/>
    <x v="20"/>
    <n v="8.668822500000001"/>
  </r>
  <r>
    <x v="1"/>
    <x v="11"/>
    <x v="20"/>
    <n v="7.7405624999999993"/>
  </r>
  <r>
    <x v="1"/>
    <x v="12"/>
    <x v="20"/>
    <n v="8.0469449999999991"/>
  </r>
  <r>
    <x v="1"/>
    <x v="13"/>
    <x v="20"/>
    <n v="10.237608984375001"/>
  </r>
  <r>
    <x v="1"/>
    <x v="14"/>
    <x v="20"/>
    <n v="6.5275400390624991"/>
  </r>
  <r>
    <x v="1"/>
    <x v="15"/>
    <x v="20"/>
    <n v="6.6002976562499995"/>
  </r>
  <r>
    <x v="1"/>
    <x v="16"/>
    <x v="20"/>
    <n v="9.5890500000000003"/>
  </r>
  <r>
    <x v="1"/>
    <x v="17"/>
    <x v="20"/>
    <n v="10.504054687499998"/>
  </r>
  <r>
    <x v="1"/>
    <x v="18"/>
    <x v="20"/>
    <n v="7.8416099999999993"/>
  </r>
  <r>
    <x v="1"/>
    <x v="19"/>
    <x v="20"/>
    <n v="7.0583906249999995"/>
  </r>
  <r>
    <x v="1"/>
    <x v="20"/>
    <x v="20"/>
    <n v="6.4294312500000004"/>
  </r>
  <r>
    <x v="1"/>
    <x v="21"/>
    <x v="20"/>
    <n v="4.7006261718750002"/>
  </r>
  <r>
    <x v="1"/>
    <x v="22"/>
    <x v="20"/>
    <n v="2.7671625"/>
  </r>
  <r>
    <x v="1"/>
    <x v="23"/>
    <x v="20"/>
    <n v="6.5771367187500021"/>
  </r>
  <r>
    <x v="1"/>
    <x v="24"/>
    <x v="20"/>
    <n v="1.2449953125000002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6.4630406249999997"/>
  </r>
  <r>
    <x v="2"/>
    <x v="1"/>
    <x v="5"/>
    <n v="5.3071285714285716"/>
  </r>
  <r>
    <x v="2"/>
    <x v="2"/>
    <x v="5"/>
    <n v="5.8698000000000015"/>
  </r>
  <r>
    <x v="2"/>
    <x v="3"/>
    <x v="5"/>
    <n v="4.6017281250000002"/>
  </r>
  <r>
    <x v="2"/>
    <x v="4"/>
    <x v="5"/>
    <n v="5.4084374999999998"/>
  </r>
  <r>
    <x v="2"/>
    <x v="5"/>
    <x v="5"/>
    <n v="6.2044312499999998"/>
  </r>
  <r>
    <x v="2"/>
    <x v="6"/>
    <x v="5"/>
    <n v="5.3804249999999998"/>
  </r>
  <r>
    <x v="2"/>
    <x v="7"/>
    <x v="5"/>
    <n v="4.7221499999999992"/>
  </r>
  <r>
    <x v="2"/>
    <x v="8"/>
    <x v="5"/>
    <n v="5.6497500000000009"/>
  </r>
  <r>
    <x v="2"/>
    <x v="9"/>
    <x v="5"/>
    <n v="4.4681625"/>
  </r>
  <r>
    <x v="2"/>
    <x v="10"/>
    <x v="5"/>
    <n v="3.7187100000000015"/>
  </r>
  <r>
    <x v="2"/>
    <x v="11"/>
    <x v="5"/>
    <n v="5.4984375000000005"/>
  </r>
  <r>
    <x v="2"/>
    <x v="12"/>
    <x v="5"/>
    <n v="5.2219199999999999"/>
  </r>
  <r>
    <x v="2"/>
    <x v="13"/>
    <x v="5"/>
    <n v="9.1000968750000002"/>
  </r>
  <r>
    <x v="2"/>
    <x v="14"/>
    <x v="5"/>
    <n v="5.2884000000000002"/>
  </r>
  <r>
    <x v="2"/>
    <x v="15"/>
    <x v="5"/>
    <n v="5.8669312500000004"/>
  </r>
  <r>
    <x v="2"/>
    <x v="16"/>
    <x v="5"/>
    <n v="8.3074500000000011"/>
  </r>
  <r>
    <x v="2"/>
    <x v="17"/>
    <x v="5"/>
    <n v="5.6021625000000013"/>
  </r>
  <r>
    <x v="2"/>
    <x v="18"/>
    <x v="5"/>
    <n v="5.4455625000000012"/>
  </r>
  <r>
    <x v="2"/>
    <x v="19"/>
    <x v="5"/>
    <n v="5.2775999999999996"/>
  </r>
  <r>
    <x v="2"/>
    <x v="20"/>
    <x v="5"/>
    <n v="5.1456499999999998"/>
  </r>
  <r>
    <x v="2"/>
    <x v="21"/>
    <x v="5"/>
    <n v="4.1783343750000004"/>
  </r>
  <r>
    <x v="2"/>
    <x v="22"/>
    <x v="5"/>
    <n v="2.4596999999999993"/>
  </r>
  <r>
    <x v="2"/>
    <x v="23"/>
    <x v="5"/>
    <n v="5.84634375"/>
  </r>
  <r>
    <x v="2"/>
    <x v="24"/>
    <x v="5"/>
    <n v="1.0829624999999998"/>
  </r>
  <r>
    <x v="2"/>
    <x v="0"/>
    <x v="6"/>
    <n v="6.4630406249999997"/>
  </r>
  <r>
    <x v="2"/>
    <x v="1"/>
    <x v="6"/>
    <n v="5.0847750000000014"/>
  </r>
  <r>
    <x v="2"/>
    <x v="2"/>
    <x v="6"/>
    <n v="5.8698000000000015"/>
  </r>
  <r>
    <x v="2"/>
    <x v="3"/>
    <x v="6"/>
    <n v="4.6017281250000002"/>
  </r>
  <r>
    <x v="2"/>
    <x v="4"/>
    <x v="6"/>
    <n v="5.4084374999999998"/>
  </r>
  <r>
    <x v="2"/>
    <x v="5"/>
    <x v="6"/>
    <n v="6.2044312499999998"/>
  </r>
  <r>
    <x v="2"/>
    <x v="6"/>
    <x v="6"/>
    <n v="5.3804249999999998"/>
  </r>
  <r>
    <x v="2"/>
    <x v="7"/>
    <x v="6"/>
    <n v="4.7221499999999992"/>
  </r>
  <r>
    <x v="2"/>
    <x v="8"/>
    <x v="6"/>
    <n v="5.6497500000000009"/>
  </r>
  <r>
    <x v="2"/>
    <x v="9"/>
    <x v="6"/>
    <n v="4.4681625"/>
  </r>
  <r>
    <x v="2"/>
    <x v="10"/>
    <x v="6"/>
    <n v="3.6120093750000004"/>
  </r>
  <r>
    <x v="2"/>
    <x v="11"/>
    <x v="6"/>
    <n v="5.4984375000000005"/>
  </r>
  <r>
    <x v="2"/>
    <x v="12"/>
    <x v="6"/>
    <n v="5.2219199999999999"/>
  </r>
  <r>
    <x v="2"/>
    <x v="13"/>
    <x v="6"/>
    <n v="9.1000968750000002"/>
  </r>
  <r>
    <x v="2"/>
    <x v="14"/>
    <x v="6"/>
    <n v="5.2884000000000002"/>
  </r>
  <r>
    <x v="2"/>
    <x v="15"/>
    <x v="6"/>
    <n v="5.8669312500000004"/>
  </r>
  <r>
    <x v="2"/>
    <x v="16"/>
    <x v="6"/>
    <n v="8.3074500000000011"/>
  </r>
  <r>
    <x v="2"/>
    <x v="17"/>
    <x v="6"/>
    <n v="5.6021625000000013"/>
  </r>
  <r>
    <x v="2"/>
    <x v="18"/>
    <x v="6"/>
    <n v="5.4455625000000012"/>
  </r>
  <r>
    <x v="2"/>
    <x v="19"/>
    <x v="6"/>
    <n v="5.2775999999999996"/>
  </r>
  <r>
    <x v="2"/>
    <x v="20"/>
    <x v="6"/>
    <n v="4.9310999999999998"/>
  </r>
  <r>
    <x v="2"/>
    <x v="21"/>
    <x v="6"/>
    <n v="4.1783343750000004"/>
  </r>
  <r>
    <x v="2"/>
    <x v="22"/>
    <x v="6"/>
    <n v="2.4596999999999993"/>
  </r>
  <r>
    <x v="2"/>
    <x v="23"/>
    <x v="6"/>
    <n v="5.84634375"/>
  </r>
  <r>
    <x v="2"/>
    <x v="24"/>
    <x v="6"/>
    <n v="1.0064250000000003"/>
  </r>
  <r>
    <x v="2"/>
    <x v="0"/>
    <x v="7"/>
    <n v="6.4630406249999997"/>
  </r>
  <r>
    <x v="2"/>
    <x v="1"/>
    <x v="7"/>
    <n v="4.6044749999999999"/>
  </r>
  <r>
    <x v="2"/>
    <x v="2"/>
    <x v="7"/>
    <n v="5.8698000000000015"/>
  </r>
  <r>
    <x v="2"/>
    <x v="3"/>
    <x v="7"/>
    <n v="4.6017281250000002"/>
  </r>
  <r>
    <x v="2"/>
    <x v="4"/>
    <x v="7"/>
    <n v="5.4084374999999998"/>
  </r>
  <r>
    <x v="2"/>
    <x v="5"/>
    <x v="7"/>
    <n v="6.2044312499999998"/>
  </r>
  <r>
    <x v="2"/>
    <x v="6"/>
    <x v="7"/>
    <n v="4.4822000000000006"/>
  </r>
  <r>
    <x v="2"/>
    <x v="7"/>
    <x v="7"/>
    <n v="4.7221499999999992"/>
  </r>
  <r>
    <x v="2"/>
    <x v="8"/>
    <x v="7"/>
    <n v="5.6497500000000009"/>
  </r>
  <r>
    <x v="2"/>
    <x v="9"/>
    <x v="7"/>
    <n v="4.4681625"/>
  </r>
  <r>
    <x v="2"/>
    <x v="10"/>
    <x v="7"/>
    <n v="3.6120093750000004"/>
  </r>
  <r>
    <x v="2"/>
    <x v="11"/>
    <x v="7"/>
    <n v="5.4984375000000005"/>
  </r>
  <r>
    <x v="2"/>
    <x v="12"/>
    <x v="7"/>
    <n v="5.2219199999999999"/>
  </r>
  <r>
    <x v="2"/>
    <x v="13"/>
    <x v="7"/>
    <n v="9.1000968750000002"/>
  </r>
  <r>
    <x v="2"/>
    <x v="14"/>
    <x v="7"/>
    <n v="5.2884000000000002"/>
  </r>
  <r>
    <x v="2"/>
    <x v="15"/>
    <x v="7"/>
    <n v="5.8669312500000004"/>
  </r>
  <r>
    <x v="2"/>
    <x v="16"/>
    <x v="7"/>
    <n v="8.3074500000000011"/>
  </r>
  <r>
    <x v="2"/>
    <x v="17"/>
    <x v="7"/>
    <n v="5.6021625000000013"/>
  </r>
  <r>
    <x v="2"/>
    <x v="18"/>
    <x v="7"/>
    <n v="5.4455625000000012"/>
  </r>
  <r>
    <x v="2"/>
    <x v="19"/>
    <x v="7"/>
    <n v="4.7216624999999999"/>
  </r>
  <r>
    <x v="2"/>
    <x v="20"/>
    <x v="7"/>
    <n v="4.9310999999999998"/>
  </r>
  <r>
    <x v="2"/>
    <x v="21"/>
    <x v="7"/>
    <n v="4.1783343750000004"/>
  </r>
  <r>
    <x v="2"/>
    <x v="22"/>
    <x v="7"/>
    <n v="2.43648"/>
  </r>
  <r>
    <x v="2"/>
    <x v="23"/>
    <x v="7"/>
    <n v="5.84634375"/>
  </r>
  <r>
    <x v="2"/>
    <x v="24"/>
    <x v="7"/>
    <n v="1.0064250000000003"/>
  </r>
  <r>
    <x v="2"/>
    <x v="0"/>
    <x v="8"/>
    <n v="6.4630406249999997"/>
  </r>
  <r>
    <x v="2"/>
    <x v="1"/>
    <x v="8"/>
    <n v="4.6044749999999999"/>
  </r>
  <r>
    <x v="2"/>
    <x v="2"/>
    <x v="8"/>
    <n v="5.8698000000000015"/>
  </r>
  <r>
    <x v="2"/>
    <x v="3"/>
    <x v="8"/>
    <n v="4.6017281250000002"/>
  </r>
  <r>
    <x v="2"/>
    <x v="4"/>
    <x v="8"/>
    <n v="5.4084374999999998"/>
  </r>
  <r>
    <x v="2"/>
    <x v="5"/>
    <x v="8"/>
    <n v="4.9968000000000004"/>
  </r>
  <r>
    <x v="2"/>
    <x v="6"/>
    <x v="8"/>
    <n v="4.4822000000000006"/>
  </r>
  <r>
    <x v="2"/>
    <x v="7"/>
    <x v="8"/>
    <n v="4.7221499999999992"/>
  </r>
  <r>
    <x v="2"/>
    <x v="8"/>
    <x v="8"/>
    <n v="4.5516060000000014"/>
  </r>
  <r>
    <x v="2"/>
    <x v="9"/>
    <x v="8"/>
    <n v="4.4681625"/>
  </r>
  <r>
    <x v="2"/>
    <x v="10"/>
    <x v="8"/>
    <n v="3.6120093750000004"/>
  </r>
  <r>
    <x v="2"/>
    <x v="11"/>
    <x v="8"/>
    <n v="5.4984375000000005"/>
  </r>
  <r>
    <x v="2"/>
    <x v="12"/>
    <x v="8"/>
    <n v="5.2219199999999999"/>
  </r>
  <r>
    <x v="2"/>
    <x v="13"/>
    <x v="8"/>
    <n v="9.1000968750000002"/>
  </r>
  <r>
    <x v="2"/>
    <x v="14"/>
    <x v="8"/>
    <n v="5.2884000000000002"/>
  </r>
  <r>
    <x v="2"/>
    <x v="15"/>
    <x v="8"/>
    <n v="5.8669312500000004"/>
  </r>
  <r>
    <x v="2"/>
    <x v="16"/>
    <x v="8"/>
    <n v="8.3074500000000011"/>
  </r>
  <r>
    <x v="2"/>
    <x v="17"/>
    <x v="8"/>
    <n v="5.6021625000000013"/>
  </r>
  <r>
    <x v="2"/>
    <x v="18"/>
    <x v="8"/>
    <n v="5.4455625000000012"/>
  </r>
  <r>
    <x v="2"/>
    <x v="19"/>
    <x v="8"/>
    <n v="4.7216624999999999"/>
  </r>
  <r>
    <x v="2"/>
    <x v="20"/>
    <x v="8"/>
    <n v="4.9310999999999998"/>
  </r>
  <r>
    <x v="2"/>
    <x v="21"/>
    <x v="8"/>
    <n v="4.1783343750000004"/>
  </r>
  <r>
    <x v="2"/>
    <x v="22"/>
    <x v="8"/>
    <n v="2.43648"/>
  </r>
  <r>
    <x v="2"/>
    <x v="23"/>
    <x v="8"/>
    <n v="5.84634375"/>
  </r>
  <r>
    <x v="2"/>
    <x v="24"/>
    <x v="8"/>
    <n v="1.0064250000000003"/>
  </r>
  <r>
    <x v="2"/>
    <x v="0"/>
    <x v="9"/>
    <n v="6.4630406249999997"/>
  </r>
  <r>
    <x v="2"/>
    <x v="1"/>
    <x v="9"/>
    <n v="4.6044749999999999"/>
  </r>
  <r>
    <x v="2"/>
    <x v="2"/>
    <x v="9"/>
    <n v="5.0014500000000011"/>
  </r>
  <r>
    <x v="2"/>
    <x v="3"/>
    <x v="9"/>
    <n v="4.6017281250000002"/>
  </r>
  <r>
    <x v="2"/>
    <x v="4"/>
    <x v="9"/>
    <n v="5.4084374999999998"/>
  </r>
  <r>
    <x v="2"/>
    <x v="5"/>
    <x v="9"/>
    <n v="4.9968000000000004"/>
  </r>
  <r>
    <x v="2"/>
    <x v="6"/>
    <x v="9"/>
    <n v="4.4822000000000006"/>
  </r>
  <r>
    <x v="2"/>
    <x v="7"/>
    <x v="9"/>
    <n v="4.7221499999999992"/>
  </r>
  <r>
    <x v="2"/>
    <x v="8"/>
    <x v="9"/>
    <n v="4.5516060000000014"/>
  </r>
  <r>
    <x v="2"/>
    <x v="9"/>
    <x v="9"/>
    <n v="4.4681625"/>
  </r>
  <r>
    <x v="2"/>
    <x v="10"/>
    <x v="9"/>
    <n v="3.6120093750000004"/>
  </r>
  <r>
    <x v="2"/>
    <x v="11"/>
    <x v="9"/>
    <n v="5.4984375000000005"/>
  </r>
  <r>
    <x v="2"/>
    <x v="12"/>
    <x v="9"/>
    <n v="5.2219199999999999"/>
  </r>
  <r>
    <x v="2"/>
    <x v="13"/>
    <x v="9"/>
    <n v="9.1000968750000002"/>
  </r>
  <r>
    <x v="2"/>
    <x v="14"/>
    <x v="9"/>
    <n v="5.2884000000000002"/>
  </r>
  <r>
    <x v="2"/>
    <x v="15"/>
    <x v="9"/>
    <n v="5.8669312500000004"/>
  </r>
  <r>
    <x v="2"/>
    <x v="16"/>
    <x v="9"/>
    <n v="8.3074500000000011"/>
  </r>
  <r>
    <x v="2"/>
    <x v="17"/>
    <x v="9"/>
    <n v="5.6021625000000013"/>
  </r>
  <r>
    <x v="2"/>
    <x v="18"/>
    <x v="9"/>
    <n v="5.4455625000000012"/>
  </r>
  <r>
    <x v="2"/>
    <x v="19"/>
    <x v="9"/>
    <n v="4.7216624999999999"/>
  </r>
  <r>
    <x v="2"/>
    <x v="20"/>
    <x v="9"/>
    <n v="4.9310999999999998"/>
  </r>
  <r>
    <x v="2"/>
    <x v="21"/>
    <x v="9"/>
    <n v="4.1783343750000004"/>
  </r>
  <r>
    <x v="2"/>
    <x v="22"/>
    <x v="9"/>
    <n v="2.3248799999999989"/>
  </r>
  <r>
    <x v="2"/>
    <x v="23"/>
    <x v="9"/>
    <n v="5.84634375"/>
  </r>
  <r>
    <x v="2"/>
    <x v="24"/>
    <x v="9"/>
    <n v="1.0064250000000003"/>
  </r>
  <r>
    <x v="2"/>
    <x v="0"/>
    <x v="10"/>
    <n v="6.4630406249999997"/>
  </r>
  <r>
    <x v="2"/>
    <x v="1"/>
    <x v="10"/>
    <n v="4.6044749999999999"/>
  </r>
  <r>
    <x v="2"/>
    <x v="2"/>
    <x v="10"/>
    <n v="4.2507000000000001"/>
  </r>
  <r>
    <x v="2"/>
    <x v="3"/>
    <x v="10"/>
    <n v="4.6017281250000002"/>
  </r>
  <r>
    <x v="2"/>
    <x v="4"/>
    <x v="10"/>
    <n v="5.4084374999999998"/>
  </r>
  <r>
    <x v="2"/>
    <x v="5"/>
    <x v="10"/>
    <n v="4.9968000000000004"/>
  </r>
  <r>
    <x v="2"/>
    <x v="6"/>
    <x v="10"/>
    <n v="4.4822000000000006"/>
  </r>
  <r>
    <x v="2"/>
    <x v="7"/>
    <x v="10"/>
    <n v="4.7221499999999992"/>
  </r>
  <r>
    <x v="2"/>
    <x v="8"/>
    <x v="10"/>
    <n v="4.5516060000000014"/>
  </r>
  <r>
    <x v="2"/>
    <x v="9"/>
    <x v="10"/>
    <n v="4.4681625"/>
  </r>
  <r>
    <x v="2"/>
    <x v="10"/>
    <x v="10"/>
    <n v="3.6120093750000004"/>
  </r>
  <r>
    <x v="2"/>
    <x v="11"/>
    <x v="10"/>
    <n v="5.4984375000000005"/>
  </r>
  <r>
    <x v="2"/>
    <x v="12"/>
    <x v="10"/>
    <n v="5.2219199999999999"/>
  </r>
  <r>
    <x v="2"/>
    <x v="13"/>
    <x v="10"/>
    <n v="9.1000968750000002"/>
  </r>
  <r>
    <x v="2"/>
    <x v="14"/>
    <x v="10"/>
    <n v="5.2884000000000002"/>
  </r>
  <r>
    <x v="2"/>
    <x v="15"/>
    <x v="10"/>
    <n v="5.8669312500000004"/>
  </r>
  <r>
    <x v="2"/>
    <x v="16"/>
    <x v="10"/>
    <n v="8.3074500000000011"/>
  </r>
  <r>
    <x v="2"/>
    <x v="17"/>
    <x v="10"/>
    <n v="5.6021625000000013"/>
  </r>
  <r>
    <x v="2"/>
    <x v="18"/>
    <x v="10"/>
    <n v="5.4455625000000012"/>
  </r>
  <r>
    <x v="2"/>
    <x v="19"/>
    <x v="10"/>
    <n v="4.7216624999999999"/>
  </r>
  <r>
    <x v="2"/>
    <x v="20"/>
    <x v="10"/>
    <n v="4.9310999999999998"/>
  </r>
  <r>
    <x v="2"/>
    <x v="21"/>
    <x v="10"/>
    <n v="4.1783343750000004"/>
  </r>
  <r>
    <x v="2"/>
    <x v="22"/>
    <x v="10"/>
    <n v="2.3248799999999989"/>
  </r>
  <r>
    <x v="2"/>
    <x v="23"/>
    <x v="10"/>
    <n v="5.84634375"/>
  </r>
  <r>
    <x v="2"/>
    <x v="24"/>
    <x v="10"/>
    <n v="1.0064250000000003"/>
  </r>
  <r>
    <x v="2"/>
    <x v="0"/>
    <x v="11"/>
    <n v="6.4630406249999997"/>
  </r>
  <r>
    <x v="2"/>
    <x v="1"/>
    <x v="11"/>
    <n v="4.6044749999999999"/>
  </r>
  <r>
    <x v="2"/>
    <x v="2"/>
    <x v="11"/>
    <n v="4.0819200000000002"/>
  </r>
  <r>
    <x v="2"/>
    <x v="3"/>
    <x v="11"/>
    <n v="4.6017281250000002"/>
  </r>
  <r>
    <x v="2"/>
    <x v="4"/>
    <x v="11"/>
    <n v="5.4084374999999998"/>
  </r>
  <r>
    <x v="2"/>
    <x v="5"/>
    <x v="11"/>
    <n v="4.9968000000000004"/>
  </r>
  <r>
    <x v="2"/>
    <x v="6"/>
    <x v="11"/>
    <n v="4.4822000000000006"/>
  </r>
  <r>
    <x v="2"/>
    <x v="7"/>
    <x v="11"/>
    <n v="4.7221499999999992"/>
  </r>
  <r>
    <x v="2"/>
    <x v="8"/>
    <x v="11"/>
    <n v="4.5516060000000014"/>
  </r>
  <r>
    <x v="2"/>
    <x v="9"/>
    <x v="11"/>
    <n v="4.4681625"/>
  </r>
  <r>
    <x v="2"/>
    <x v="10"/>
    <x v="11"/>
    <n v="3.6120093750000004"/>
  </r>
  <r>
    <x v="2"/>
    <x v="11"/>
    <x v="11"/>
    <n v="5.4984375000000005"/>
  </r>
  <r>
    <x v="2"/>
    <x v="12"/>
    <x v="11"/>
    <n v="5.2219199999999999"/>
  </r>
  <r>
    <x v="2"/>
    <x v="13"/>
    <x v="11"/>
    <n v="9.1000968750000002"/>
  </r>
  <r>
    <x v="2"/>
    <x v="14"/>
    <x v="11"/>
    <n v="5.2884000000000002"/>
  </r>
  <r>
    <x v="2"/>
    <x v="15"/>
    <x v="11"/>
    <n v="5.8669312500000004"/>
  </r>
  <r>
    <x v="2"/>
    <x v="16"/>
    <x v="11"/>
    <n v="8.3074500000000011"/>
  </r>
  <r>
    <x v="2"/>
    <x v="17"/>
    <x v="11"/>
    <n v="5.6021625000000013"/>
  </r>
  <r>
    <x v="2"/>
    <x v="18"/>
    <x v="11"/>
    <n v="5.4455625000000012"/>
  </r>
  <r>
    <x v="2"/>
    <x v="19"/>
    <x v="11"/>
    <n v="4.7216624999999999"/>
  </r>
  <r>
    <x v="2"/>
    <x v="20"/>
    <x v="11"/>
    <n v="4.8513937499999997"/>
  </r>
  <r>
    <x v="2"/>
    <x v="21"/>
    <x v="11"/>
    <n v="4.1783343750000004"/>
  </r>
  <r>
    <x v="2"/>
    <x v="22"/>
    <x v="11"/>
    <n v="2.3248799999999989"/>
  </r>
  <r>
    <x v="2"/>
    <x v="23"/>
    <x v="11"/>
    <n v="5.84634375"/>
  </r>
  <r>
    <x v="2"/>
    <x v="24"/>
    <x v="11"/>
    <n v="1.0064250000000003"/>
  </r>
  <r>
    <x v="2"/>
    <x v="0"/>
    <x v="12"/>
    <n v="6.4630406249999997"/>
  </r>
  <r>
    <x v="2"/>
    <x v="1"/>
    <x v="12"/>
    <n v="4.6044749999999999"/>
  </r>
  <r>
    <x v="2"/>
    <x v="2"/>
    <x v="12"/>
    <n v="4.0819200000000002"/>
  </r>
  <r>
    <x v="2"/>
    <x v="3"/>
    <x v="12"/>
    <n v="4.6017281250000002"/>
  </r>
  <r>
    <x v="2"/>
    <x v="4"/>
    <x v="12"/>
    <n v="5.4084374999999998"/>
  </r>
  <r>
    <x v="2"/>
    <x v="5"/>
    <x v="12"/>
    <n v="4.9968000000000004"/>
  </r>
  <r>
    <x v="2"/>
    <x v="6"/>
    <x v="12"/>
    <n v="4.4822000000000006"/>
  </r>
  <r>
    <x v="2"/>
    <x v="7"/>
    <x v="12"/>
    <n v="4.7221499999999992"/>
  </r>
  <r>
    <x v="2"/>
    <x v="8"/>
    <x v="12"/>
    <n v="4.5516060000000014"/>
  </r>
  <r>
    <x v="2"/>
    <x v="9"/>
    <x v="12"/>
    <n v="4.4681625"/>
  </r>
  <r>
    <x v="2"/>
    <x v="10"/>
    <x v="12"/>
    <n v="3.6120093750000004"/>
  </r>
  <r>
    <x v="2"/>
    <x v="11"/>
    <x v="12"/>
    <n v="5.4984375000000005"/>
  </r>
  <r>
    <x v="2"/>
    <x v="12"/>
    <x v="12"/>
    <n v="5.2219199999999999"/>
  </r>
  <r>
    <x v="2"/>
    <x v="13"/>
    <x v="12"/>
    <n v="9.1000968750000002"/>
  </r>
  <r>
    <x v="2"/>
    <x v="14"/>
    <x v="12"/>
    <n v="5.2884000000000002"/>
  </r>
  <r>
    <x v="2"/>
    <x v="15"/>
    <x v="12"/>
    <n v="5.8669312500000004"/>
  </r>
  <r>
    <x v="2"/>
    <x v="16"/>
    <x v="12"/>
    <n v="8.3074500000000011"/>
  </r>
  <r>
    <x v="2"/>
    <x v="17"/>
    <x v="12"/>
    <n v="5.6021625000000013"/>
  </r>
  <r>
    <x v="2"/>
    <x v="18"/>
    <x v="12"/>
    <n v="5.4455625000000012"/>
  </r>
  <r>
    <x v="2"/>
    <x v="19"/>
    <x v="12"/>
    <n v="4.7216624999999999"/>
  </r>
  <r>
    <x v="2"/>
    <x v="20"/>
    <x v="12"/>
    <n v="4.8513937499999997"/>
  </r>
  <r>
    <x v="2"/>
    <x v="21"/>
    <x v="12"/>
    <n v="4.1783343750000004"/>
  </r>
  <r>
    <x v="2"/>
    <x v="22"/>
    <x v="12"/>
    <n v="2.3248799999999989"/>
  </r>
  <r>
    <x v="2"/>
    <x v="23"/>
    <x v="12"/>
    <n v="5.84634375"/>
  </r>
  <r>
    <x v="2"/>
    <x v="24"/>
    <x v="12"/>
    <n v="1.0064250000000003"/>
  </r>
  <r>
    <x v="2"/>
    <x v="0"/>
    <x v="13"/>
    <n v="6.4630406249999997"/>
  </r>
  <r>
    <x v="2"/>
    <x v="1"/>
    <x v="13"/>
    <n v="4.6044749999999999"/>
  </r>
  <r>
    <x v="2"/>
    <x v="2"/>
    <x v="13"/>
    <n v="4.0819200000000002"/>
  </r>
  <r>
    <x v="2"/>
    <x v="3"/>
    <x v="13"/>
    <n v="4.6017281250000002"/>
  </r>
  <r>
    <x v="2"/>
    <x v="4"/>
    <x v="13"/>
    <n v="5.4084374999999998"/>
  </r>
  <r>
    <x v="2"/>
    <x v="5"/>
    <x v="13"/>
    <n v="4.9968000000000004"/>
  </r>
  <r>
    <x v="2"/>
    <x v="6"/>
    <x v="13"/>
    <n v="4.4822000000000006"/>
  </r>
  <r>
    <x v="2"/>
    <x v="7"/>
    <x v="13"/>
    <n v="4.7221499999999992"/>
  </r>
  <r>
    <x v="2"/>
    <x v="8"/>
    <x v="13"/>
    <n v="4.5516060000000014"/>
  </r>
  <r>
    <x v="2"/>
    <x v="9"/>
    <x v="13"/>
    <n v="4.4681625"/>
  </r>
  <r>
    <x v="2"/>
    <x v="10"/>
    <x v="13"/>
    <n v="3.6120093750000004"/>
  </r>
  <r>
    <x v="2"/>
    <x v="11"/>
    <x v="13"/>
    <n v="5.3753906249999996"/>
  </r>
  <r>
    <x v="2"/>
    <x v="12"/>
    <x v="13"/>
    <n v="5.2219199999999999"/>
  </r>
  <r>
    <x v="2"/>
    <x v="13"/>
    <x v="13"/>
    <n v="9.1000968750000002"/>
  </r>
  <r>
    <x v="2"/>
    <x v="14"/>
    <x v="13"/>
    <n v="5.2884000000000002"/>
  </r>
  <r>
    <x v="2"/>
    <x v="15"/>
    <x v="13"/>
    <n v="5.8669312500000004"/>
  </r>
  <r>
    <x v="2"/>
    <x v="16"/>
    <x v="13"/>
    <n v="8.3074500000000011"/>
  </r>
  <r>
    <x v="2"/>
    <x v="17"/>
    <x v="13"/>
    <n v="5.6021625000000013"/>
  </r>
  <r>
    <x v="2"/>
    <x v="18"/>
    <x v="13"/>
    <n v="5.4455625000000012"/>
  </r>
  <r>
    <x v="2"/>
    <x v="19"/>
    <x v="13"/>
    <n v="4.7216624999999999"/>
  </r>
  <r>
    <x v="2"/>
    <x v="20"/>
    <x v="13"/>
    <n v="4.8513937499999997"/>
  </r>
  <r>
    <x v="2"/>
    <x v="21"/>
    <x v="13"/>
    <n v="4.1783343750000004"/>
  </r>
  <r>
    <x v="2"/>
    <x v="22"/>
    <x v="13"/>
    <n v="2.3248799999999989"/>
  </r>
  <r>
    <x v="2"/>
    <x v="23"/>
    <x v="13"/>
    <n v="5.84634375"/>
  </r>
  <r>
    <x v="2"/>
    <x v="24"/>
    <x v="13"/>
    <n v="1.0064250000000003"/>
  </r>
  <r>
    <x v="2"/>
    <x v="0"/>
    <x v="14"/>
    <n v="6.4630406249999997"/>
  </r>
  <r>
    <x v="2"/>
    <x v="1"/>
    <x v="14"/>
    <n v="4.6044749999999999"/>
  </r>
  <r>
    <x v="2"/>
    <x v="2"/>
    <x v="14"/>
    <n v="4.0492800000000013"/>
  </r>
  <r>
    <x v="2"/>
    <x v="3"/>
    <x v="14"/>
    <n v="4.6017281250000002"/>
  </r>
  <r>
    <x v="2"/>
    <x v="4"/>
    <x v="14"/>
    <n v="5.4084374999999998"/>
  </r>
  <r>
    <x v="2"/>
    <x v="5"/>
    <x v="14"/>
    <n v="6.2044312499999998"/>
  </r>
  <r>
    <x v="2"/>
    <x v="6"/>
    <x v="14"/>
    <n v="4.4822000000000006"/>
  </r>
  <r>
    <x v="2"/>
    <x v="7"/>
    <x v="14"/>
    <n v="4.7221499999999992"/>
  </r>
  <r>
    <x v="2"/>
    <x v="8"/>
    <x v="14"/>
    <n v="4.5516060000000014"/>
  </r>
  <r>
    <x v="2"/>
    <x v="9"/>
    <x v="14"/>
    <n v="4.4681625"/>
  </r>
  <r>
    <x v="2"/>
    <x v="10"/>
    <x v="14"/>
    <n v="3.6120093750000004"/>
  </r>
  <r>
    <x v="2"/>
    <x v="11"/>
    <x v="14"/>
    <n v="5.3753906249999996"/>
  </r>
  <r>
    <x v="2"/>
    <x v="12"/>
    <x v="14"/>
    <n v="5.2219199999999999"/>
  </r>
  <r>
    <x v="2"/>
    <x v="13"/>
    <x v="14"/>
    <n v="9.1000968750000002"/>
  </r>
  <r>
    <x v="2"/>
    <x v="14"/>
    <x v="14"/>
    <n v="5.2884000000000002"/>
  </r>
  <r>
    <x v="2"/>
    <x v="15"/>
    <x v="14"/>
    <n v="5.8669312500000004"/>
  </r>
  <r>
    <x v="2"/>
    <x v="16"/>
    <x v="14"/>
    <n v="8.3074500000000011"/>
  </r>
  <r>
    <x v="2"/>
    <x v="17"/>
    <x v="14"/>
    <n v="5.6021625000000013"/>
  </r>
  <r>
    <x v="2"/>
    <x v="18"/>
    <x v="14"/>
    <n v="5.4455625000000012"/>
  </r>
  <r>
    <x v="2"/>
    <x v="19"/>
    <x v="14"/>
    <n v="4.7216624999999999"/>
  </r>
  <r>
    <x v="2"/>
    <x v="20"/>
    <x v="14"/>
    <n v="4.8513937499999997"/>
  </r>
  <r>
    <x v="2"/>
    <x v="21"/>
    <x v="14"/>
    <n v="4.1783343750000004"/>
  </r>
  <r>
    <x v="2"/>
    <x v="22"/>
    <x v="14"/>
    <n v="2.43648"/>
  </r>
  <r>
    <x v="2"/>
    <x v="23"/>
    <x v="14"/>
    <n v="5.84634375"/>
  </r>
  <r>
    <x v="2"/>
    <x v="24"/>
    <x v="14"/>
    <n v="1.0064250000000003"/>
  </r>
  <r>
    <x v="2"/>
    <x v="0"/>
    <x v="15"/>
    <n v="6.4630406249999997"/>
  </r>
  <r>
    <x v="2"/>
    <x v="1"/>
    <x v="15"/>
    <n v="4.6044749999999999"/>
  </r>
  <r>
    <x v="2"/>
    <x v="2"/>
    <x v="15"/>
    <n v="4.0492800000000013"/>
  </r>
  <r>
    <x v="2"/>
    <x v="3"/>
    <x v="15"/>
    <n v="4.6017281250000002"/>
  </r>
  <r>
    <x v="2"/>
    <x v="4"/>
    <x v="15"/>
    <n v="5.4084374999999998"/>
  </r>
  <r>
    <x v="2"/>
    <x v="5"/>
    <x v="15"/>
    <n v="6.2044312499999998"/>
  </r>
  <r>
    <x v="2"/>
    <x v="6"/>
    <x v="15"/>
    <n v="4.4822000000000006"/>
  </r>
  <r>
    <x v="2"/>
    <x v="7"/>
    <x v="15"/>
    <n v="4.7221499999999992"/>
  </r>
  <r>
    <x v="2"/>
    <x v="8"/>
    <x v="15"/>
    <n v="4.5516060000000014"/>
  </r>
  <r>
    <x v="2"/>
    <x v="9"/>
    <x v="15"/>
    <n v="4.4681625"/>
  </r>
  <r>
    <x v="2"/>
    <x v="10"/>
    <x v="15"/>
    <n v="3.6120093750000004"/>
  </r>
  <r>
    <x v="2"/>
    <x v="11"/>
    <x v="15"/>
    <n v="5.3753906249999996"/>
  </r>
  <r>
    <x v="2"/>
    <x v="12"/>
    <x v="15"/>
    <n v="5.2219199999999999"/>
  </r>
  <r>
    <x v="2"/>
    <x v="13"/>
    <x v="15"/>
    <n v="9.1000968750000002"/>
  </r>
  <r>
    <x v="2"/>
    <x v="14"/>
    <x v="15"/>
    <n v="5.2884000000000002"/>
  </r>
  <r>
    <x v="2"/>
    <x v="15"/>
    <x v="15"/>
    <n v="5.8669312500000004"/>
  </r>
  <r>
    <x v="2"/>
    <x v="16"/>
    <x v="15"/>
    <n v="8.3074500000000011"/>
  </r>
  <r>
    <x v="2"/>
    <x v="17"/>
    <x v="15"/>
    <n v="5.6021625000000013"/>
  </r>
  <r>
    <x v="2"/>
    <x v="18"/>
    <x v="15"/>
    <n v="5.4455625000000012"/>
  </r>
  <r>
    <x v="2"/>
    <x v="19"/>
    <x v="15"/>
    <n v="4.7216624999999999"/>
  </r>
  <r>
    <x v="2"/>
    <x v="20"/>
    <x v="15"/>
    <n v="4.8513937499999997"/>
  </r>
  <r>
    <x v="2"/>
    <x v="21"/>
    <x v="15"/>
    <n v="4.1783343750000004"/>
  </r>
  <r>
    <x v="2"/>
    <x v="22"/>
    <x v="15"/>
    <n v="2.4505199999999996"/>
  </r>
  <r>
    <x v="2"/>
    <x v="23"/>
    <x v="15"/>
    <n v="5.84634375"/>
  </r>
  <r>
    <x v="2"/>
    <x v="24"/>
    <x v="15"/>
    <n v="1.0064250000000003"/>
  </r>
  <r>
    <x v="2"/>
    <x v="0"/>
    <x v="16"/>
    <n v="6.4630406249999997"/>
  </r>
  <r>
    <x v="2"/>
    <x v="1"/>
    <x v="16"/>
    <n v="4.6044749999999999"/>
  </r>
  <r>
    <x v="2"/>
    <x v="2"/>
    <x v="16"/>
    <n v="4.0492800000000013"/>
  </r>
  <r>
    <x v="2"/>
    <x v="3"/>
    <x v="16"/>
    <n v="4.6017281250000002"/>
  </r>
  <r>
    <x v="2"/>
    <x v="4"/>
    <x v="16"/>
    <n v="5.4084374999999998"/>
  </r>
  <r>
    <x v="2"/>
    <x v="5"/>
    <x v="16"/>
    <n v="6.2044312499999998"/>
  </r>
  <r>
    <x v="2"/>
    <x v="6"/>
    <x v="16"/>
    <n v="4.4822000000000006"/>
  </r>
  <r>
    <x v="2"/>
    <x v="7"/>
    <x v="16"/>
    <n v="4.7221499999999992"/>
  </r>
  <r>
    <x v="2"/>
    <x v="8"/>
    <x v="16"/>
    <n v="4.5516060000000014"/>
  </r>
  <r>
    <x v="2"/>
    <x v="9"/>
    <x v="16"/>
    <n v="4.4681625"/>
  </r>
  <r>
    <x v="2"/>
    <x v="10"/>
    <x v="16"/>
    <n v="3.6120093750000004"/>
  </r>
  <r>
    <x v="2"/>
    <x v="11"/>
    <x v="16"/>
    <n v="5.3753906249999996"/>
  </r>
  <r>
    <x v="2"/>
    <x v="12"/>
    <x v="16"/>
    <n v="5.2219199999999999"/>
  </r>
  <r>
    <x v="2"/>
    <x v="13"/>
    <x v="16"/>
    <n v="9.1000968750000002"/>
  </r>
  <r>
    <x v="2"/>
    <x v="14"/>
    <x v="16"/>
    <n v="5.2884000000000002"/>
  </r>
  <r>
    <x v="2"/>
    <x v="15"/>
    <x v="16"/>
    <n v="5.8669312500000004"/>
  </r>
  <r>
    <x v="2"/>
    <x v="16"/>
    <x v="16"/>
    <n v="8.3074500000000011"/>
  </r>
  <r>
    <x v="2"/>
    <x v="17"/>
    <x v="16"/>
    <n v="5.6021625000000013"/>
  </r>
  <r>
    <x v="2"/>
    <x v="18"/>
    <x v="16"/>
    <n v="5.4455625000000012"/>
  </r>
  <r>
    <x v="2"/>
    <x v="19"/>
    <x v="16"/>
    <n v="4.7216624999999999"/>
  </r>
  <r>
    <x v="2"/>
    <x v="20"/>
    <x v="16"/>
    <n v="4.8513937499999997"/>
  </r>
  <r>
    <x v="2"/>
    <x v="21"/>
    <x v="16"/>
    <n v="4.1783343750000004"/>
  </r>
  <r>
    <x v="2"/>
    <x v="22"/>
    <x v="16"/>
    <n v="2.4596999999999993"/>
  </r>
  <r>
    <x v="2"/>
    <x v="23"/>
    <x v="16"/>
    <n v="5.84634375"/>
  </r>
  <r>
    <x v="2"/>
    <x v="24"/>
    <x v="16"/>
    <n v="1.0064250000000003"/>
  </r>
  <r>
    <x v="2"/>
    <x v="0"/>
    <x v="17"/>
    <n v="6.4630406249999997"/>
  </r>
  <r>
    <x v="2"/>
    <x v="1"/>
    <x v="17"/>
    <n v="4.6044749999999999"/>
  </r>
  <r>
    <x v="2"/>
    <x v="2"/>
    <x v="17"/>
    <n v="4.0492800000000013"/>
  </r>
  <r>
    <x v="2"/>
    <x v="3"/>
    <x v="17"/>
    <n v="4.6017281250000002"/>
  </r>
  <r>
    <x v="2"/>
    <x v="4"/>
    <x v="17"/>
    <n v="5.4084374999999998"/>
  </r>
  <r>
    <x v="2"/>
    <x v="5"/>
    <x v="17"/>
    <n v="6.2044312499999998"/>
  </r>
  <r>
    <x v="2"/>
    <x v="6"/>
    <x v="17"/>
    <n v="4.4822000000000006"/>
  </r>
  <r>
    <x v="2"/>
    <x v="7"/>
    <x v="17"/>
    <n v="4.7221499999999992"/>
  </r>
  <r>
    <x v="2"/>
    <x v="8"/>
    <x v="17"/>
    <n v="4.5516060000000014"/>
  </r>
  <r>
    <x v="2"/>
    <x v="9"/>
    <x v="17"/>
    <n v="4.4681625"/>
  </r>
  <r>
    <x v="2"/>
    <x v="10"/>
    <x v="17"/>
    <n v="3.6120093750000004"/>
  </r>
  <r>
    <x v="2"/>
    <x v="11"/>
    <x v="17"/>
    <n v="5.3753906249999996"/>
  </r>
  <r>
    <x v="2"/>
    <x v="12"/>
    <x v="17"/>
    <n v="5.2219199999999999"/>
  </r>
  <r>
    <x v="2"/>
    <x v="13"/>
    <x v="17"/>
    <n v="9.1000968750000002"/>
  </r>
  <r>
    <x v="2"/>
    <x v="14"/>
    <x v="17"/>
    <n v="5.2884000000000002"/>
  </r>
  <r>
    <x v="2"/>
    <x v="15"/>
    <x v="17"/>
    <n v="5.8669312500000004"/>
  </r>
  <r>
    <x v="2"/>
    <x v="16"/>
    <x v="17"/>
    <n v="8.3074500000000011"/>
  </r>
  <r>
    <x v="2"/>
    <x v="17"/>
    <x v="17"/>
    <n v="5.6021625000000013"/>
  </r>
  <r>
    <x v="2"/>
    <x v="18"/>
    <x v="17"/>
    <n v="5.4455625000000012"/>
  </r>
  <r>
    <x v="2"/>
    <x v="19"/>
    <x v="17"/>
    <n v="4.7216624999999999"/>
  </r>
  <r>
    <x v="2"/>
    <x v="20"/>
    <x v="17"/>
    <n v="4.8513937499999997"/>
  </r>
  <r>
    <x v="2"/>
    <x v="21"/>
    <x v="17"/>
    <n v="4.1783343750000004"/>
  </r>
  <r>
    <x v="2"/>
    <x v="22"/>
    <x v="17"/>
    <n v="2.4596999999999993"/>
  </r>
  <r>
    <x v="2"/>
    <x v="23"/>
    <x v="17"/>
    <n v="5.84634375"/>
  </r>
  <r>
    <x v="2"/>
    <x v="24"/>
    <x v="17"/>
    <n v="1.0064250000000003"/>
  </r>
  <r>
    <x v="2"/>
    <x v="0"/>
    <x v="18"/>
    <n v="6.4630406249999997"/>
  </r>
  <r>
    <x v="2"/>
    <x v="1"/>
    <x v="18"/>
    <n v="4.6044749999999999"/>
  </r>
  <r>
    <x v="2"/>
    <x v="2"/>
    <x v="18"/>
    <n v="4.0492800000000013"/>
  </r>
  <r>
    <x v="2"/>
    <x v="3"/>
    <x v="18"/>
    <n v="4.6017281250000002"/>
  </r>
  <r>
    <x v="2"/>
    <x v="4"/>
    <x v="18"/>
    <n v="5.4084374999999998"/>
  </r>
  <r>
    <x v="2"/>
    <x v="5"/>
    <x v="18"/>
    <n v="6.2044312499999998"/>
  </r>
  <r>
    <x v="2"/>
    <x v="6"/>
    <x v="18"/>
    <n v="4.4822000000000006"/>
  </r>
  <r>
    <x v="2"/>
    <x v="7"/>
    <x v="18"/>
    <n v="4.7221499999999992"/>
  </r>
  <r>
    <x v="2"/>
    <x v="8"/>
    <x v="18"/>
    <n v="4.5516060000000014"/>
  </r>
  <r>
    <x v="2"/>
    <x v="9"/>
    <x v="18"/>
    <n v="4.4681625"/>
  </r>
  <r>
    <x v="2"/>
    <x v="10"/>
    <x v="18"/>
    <n v="3.6120093750000004"/>
  </r>
  <r>
    <x v="2"/>
    <x v="11"/>
    <x v="18"/>
    <n v="5.3753906249999996"/>
  </r>
  <r>
    <x v="2"/>
    <x v="12"/>
    <x v="18"/>
    <n v="5.2219199999999999"/>
  </r>
  <r>
    <x v="2"/>
    <x v="13"/>
    <x v="18"/>
    <n v="9.1000968750000002"/>
  </r>
  <r>
    <x v="2"/>
    <x v="14"/>
    <x v="18"/>
    <n v="5.2884000000000002"/>
  </r>
  <r>
    <x v="2"/>
    <x v="15"/>
    <x v="18"/>
    <n v="5.8669312500000004"/>
  </r>
  <r>
    <x v="2"/>
    <x v="16"/>
    <x v="18"/>
    <n v="8.3074500000000011"/>
  </r>
  <r>
    <x v="2"/>
    <x v="17"/>
    <x v="18"/>
    <n v="5.6021625000000013"/>
  </r>
  <r>
    <x v="2"/>
    <x v="18"/>
    <x v="18"/>
    <n v="5.4455625000000012"/>
  </r>
  <r>
    <x v="2"/>
    <x v="19"/>
    <x v="18"/>
    <n v="4.7216624999999999"/>
  </r>
  <r>
    <x v="2"/>
    <x v="20"/>
    <x v="18"/>
    <n v="4.8513937499999997"/>
  </r>
  <r>
    <x v="2"/>
    <x v="21"/>
    <x v="18"/>
    <n v="4.1783343750000004"/>
  </r>
  <r>
    <x v="2"/>
    <x v="22"/>
    <x v="18"/>
    <n v="2.4596999999999993"/>
  </r>
  <r>
    <x v="2"/>
    <x v="23"/>
    <x v="18"/>
    <n v="5.84634375"/>
  </r>
  <r>
    <x v="2"/>
    <x v="24"/>
    <x v="18"/>
    <n v="1.0064250000000003"/>
  </r>
  <r>
    <x v="2"/>
    <x v="0"/>
    <x v="19"/>
    <n v="6.4630406249999997"/>
  </r>
  <r>
    <x v="2"/>
    <x v="1"/>
    <x v="19"/>
    <n v="4.6044749999999999"/>
  </r>
  <r>
    <x v="2"/>
    <x v="2"/>
    <x v="19"/>
    <n v="4.0492800000000013"/>
  </r>
  <r>
    <x v="2"/>
    <x v="3"/>
    <x v="19"/>
    <n v="4.6017281250000002"/>
  </r>
  <r>
    <x v="2"/>
    <x v="4"/>
    <x v="19"/>
    <n v="5.4084374999999998"/>
  </r>
  <r>
    <x v="2"/>
    <x v="5"/>
    <x v="19"/>
    <n v="6.2044312499999998"/>
  </r>
  <r>
    <x v="2"/>
    <x v="6"/>
    <x v="19"/>
    <n v="4.4822000000000006"/>
  </r>
  <r>
    <x v="2"/>
    <x v="7"/>
    <x v="19"/>
    <n v="4.7221499999999992"/>
  </r>
  <r>
    <x v="2"/>
    <x v="8"/>
    <x v="19"/>
    <n v="4.5516060000000014"/>
  </r>
  <r>
    <x v="2"/>
    <x v="9"/>
    <x v="19"/>
    <n v="4.4681625"/>
  </r>
  <r>
    <x v="2"/>
    <x v="10"/>
    <x v="19"/>
    <n v="3.6120093750000004"/>
  </r>
  <r>
    <x v="2"/>
    <x v="11"/>
    <x v="19"/>
    <n v="5.3753906249999996"/>
  </r>
  <r>
    <x v="2"/>
    <x v="12"/>
    <x v="19"/>
    <n v="5.2219199999999999"/>
  </r>
  <r>
    <x v="2"/>
    <x v="13"/>
    <x v="19"/>
    <n v="9.1000968750000002"/>
  </r>
  <r>
    <x v="2"/>
    <x v="14"/>
    <x v="19"/>
    <n v="5.2884000000000002"/>
  </r>
  <r>
    <x v="2"/>
    <x v="15"/>
    <x v="19"/>
    <n v="5.8669312500000004"/>
  </r>
  <r>
    <x v="2"/>
    <x v="16"/>
    <x v="19"/>
    <n v="8.3074500000000011"/>
  </r>
  <r>
    <x v="2"/>
    <x v="17"/>
    <x v="19"/>
    <n v="5.6021625000000013"/>
  </r>
  <r>
    <x v="2"/>
    <x v="18"/>
    <x v="19"/>
    <n v="5.4455625000000012"/>
  </r>
  <r>
    <x v="2"/>
    <x v="19"/>
    <x v="19"/>
    <n v="4.7216624999999999"/>
  </r>
  <r>
    <x v="2"/>
    <x v="20"/>
    <x v="19"/>
    <n v="4.8513937499999997"/>
  </r>
  <r>
    <x v="2"/>
    <x v="21"/>
    <x v="19"/>
    <n v="4.1783343750000004"/>
  </r>
  <r>
    <x v="2"/>
    <x v="22"/>
    <x v="19"/>
    <n v="2.4596999999999993"/>
  </r>
  <r>
    <x v="2"/>
    <x v="23"/>
    <x v="19"/>
    <n v="5.84634375"/>
  </r>
  <r>
    <x v="2"/>
    <x v="24"/>
    <x v="19"/>
    <n v="1.0064250000000003"/>
  </r>
  <r>
    <x v="2"/>
    <x v="0"/>
    <x v="20"/>
    <n v="6.4630406249999997"/>
  </r>
  <r>
    <x v="2"/>
    <x v="1"/>
    <x v="20"/>
    <n v="4.6044749999999999"/>
  </r>
  <r>
    <x v="2"/>
    <x v="2"/>
    <x v="20"/>
    <n v="4.0492800000000013"/>
  </r>
  <r>
    <x v="2"/>
    <x v="3"/>
    <x v="20"/>
    <n v="4.6017281250000002"/>
  </r>
  <r>
    <x v="2"/>
    <x v="4"/>
    <x v="20"/>
    <n v="5.4084374999999998"/>
  </r>
  <r>
    <x v="2"/>
    <x v="5"/>
    <x v="20"/>
    <n v="6.2044312499999998"/>
  </r>
  <r>
    <x v="2"/>
    <x v="6"/>
    <x v="20"/>
    <n v="4.4822000000000006"/>
  </r>
  <r>
    <x v="2"/>
    <x v="7"/>
    <x v="20"/>
    <n v="4.7221499999999992"/>
  </r>
  <r>
    <x v="2"/>
    <x v="8"/>
    <x v="20"/>
    <n v="4.5516060000000014"/>
  </r>
  <r>
    <x v="2"/>
    <x v="9"/>
    <x v="20"/>
    <n v="4.4681625"/>
  </r>
  <r>
    <x v="2"/>
    <x v="10"/>
    <x v="20"/>
    <n v="3.6120093750000004"/>
  </r>
  <r>
    <x v="2"/>
    <x v="11"/>
    <x v="20"/>
    <n v="5.3753906249999996"/>
  </r>
  <r>
    <x v="2"/>
    <x v="12"/>
    <x v="20"/>
    <n v="5.2219199999999999"/>
  </r>
  <r>
    <x v="2"/>
    <x v="13"/>
    <x v="20"/>
    <n v="9.1000968750000002"/>
  </r>
  <r>
    <x v="2"/>
    <x v="14"/>
    <x v="20"/>
    <n v="5.2884000000000002"/>
  </r>
  <r>
    <x v="2"/>
    <x v="15"/>
    <x v="20"/>
    <n v="5.8669312500000004"/>
  </r>
  <r>
    <x v="2"/>
    <x v="16"/>
    <x v="20"/>
    <n v="8.3074500000000011"/>
  </r>
  <r>
    <x v="2"/>
    <x v="17"/>
    <x v="20"/>
    <n v="5.6021625000000013"/>
  </r>
  <r>
    <x v="2"/>
    <x v="18"/>
    <x v="20"/>
    <n v="6.0733125000000001"/>
  </r>
  <r>
    <x v="2"/>
    <x v="19"/>
    <x v="20"/>
    <n v="4.7216624999999999"/>
  </r>
  <r>
    <x v="2"/>
    <x v="20"/>
    <x v="20"/>
    <n v="4.8513937499999997"/>
  </r>
  <r>
    <x v="2"/>
    <x v="21"/>
    <x v="20"/>
    <n v="4.1783343750000004"/>
  </r>
  <r>
    <x v="2"/>
    <x v="22"/>
    <x v="20"/>
    <n v="2.4596999999999993"/>
  </r>
  <r>
    <x v="2"/>
    <x v="23"/>
    <x v="20"/>
    <n v="5.84634375"/>
  </r>
  <r>
    <x v="2"/>
    <x v="24"/>
    <x v="20"/>
    <n v="1.0064250000000003"/>
  </r>
  <r>
    <x v="3"/>
    <x v="0"/>
    <x v="0"/>
    <n v="4.1440275000000009"/>
  </r>
  <r>
    <x v="3"/>
    <x v="1"/>
    <x v="0"/>
    <n v="12.621656249999999"/>
  </r>
  <r>
    <x v="3"/>
    <x v="2"/>
    <x v="0"/>
    <n v="4.1921550000000005"/>
  </r>
  <r>
    <x v="3"/>
    <x v="3"/>
    <x v="0"/>
    <n v="10.772240625000002"/>
  </r>
  <r>
    <x v="3"/>
    <x v="4"/>
    <x v="0"/>
    <n v="10.772240625000002"/>
  </r>
  <r>
    <x v="3"/>
    <x v="5"/>
    <x v="0"/>
    <n v="6.8156943749999996"/>
  </r>
  <r>
    <x v="3"/>
    <x v="6"/>
    <x v="0"/>
    <n v="8.0589375000000008"/>
  </r>
  <r>
    <x v="3"/>
    <x v="7"/>
    <x v="0"/>
    <n v="4.2035624999999994"/>
  </r>
  <r>
    <x v="3"/>
    <x v="8"/>
    <x v="0"/>
    <n v="10.772240625000002"/>
  </r>
  <r>
    <x v="3"/>
    <x v="9"/>
    <x v="0"/>
    <n v="4.4681625"/>
  </r>
  <r>
    <x v="3"/>
    <x v="10"/>
    <x v="0"/>
    <n v="3.6120093750000004"/>
  </r>
  <r>
    <x v="3"/>
    <x v="11"/>
    <x v="0"/>
    <n v="3.2508084375000004"/>
  </r>
  <r>
    <x v="3"/>
    <x v="12"/>
    <x v="0"/>
    <n v="7.1528400000000003"/>
  </r>
  <r>
    <x v="3"/>
    <x v="13"/>
    <x v="0"/>
    <n v="5.4600581249999998"/>
  </r>
  <r>
    <x v="3"/>
    <x v="14"/>
    <x v="0"/>
    <n v="4.9068000000000005"/>
  </r>
  <r>
    <x v="3"/>
    <x v="15"/>
    <x v="0"/>
    <n v="3.1861242000000005"/>
  </r>
  <r>
    <x v="3"/>
    <x v="16"/>
    <x v="0"/>
    <n v="7.3594000000000017"/>
  </r>
  <r>
    <x v="3"/>
    <x v="17"/>
    <x v="0"/>
    <n v="47.457627118644069"/>
  </r>
  <r>
    <x v="3"/>
    <x v="18"/>
    <x v="0"/>
    <n v="6.0733125000000001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8395999999999999"/>
  </r>
  <r>
    <x v="3"/>
    <x v="0"/>
    <x v="1"/>
    <n v="4.1440275000000009"/>
  </r>
  <r>
    <x v="3"/>
    <x v="1"/>
    <x v="1"/>
    <n v="12.621656249999999"/>
  </r>
  <r>
    <x v="3"/>
    <x v="2"/>
    <x v="1"/>
    <n v="4.1921550000000005"/>
  </r>
  <r>
    <x v="3"/>
    <x v="3"/>
    <x v="1"/>
    <n v="10.772240625000002"/>
  </r>
  <r>
    <x v="3"/>
    <x v="4"/>
    <x v="1"/>
    <n v="10.772240625000002"/>
  </r>
  <r>
    <x v="3"/>
    <x v="5"/>
    <x v="1"/>
    <n v="6.8156943749999996"/>
  </r>
  <r>
    <x v="3"/>
    <x v="6"/>
    <x v="1"/>
    <n v="8.0589375000000008"/>
  </r>
  <r>
    <x v="3"/>
    <x v="7"/>
    <x v="1"/>
    <n v="4.1921550000000005"/>
  </r>
  <r>
    <x v="3"/>
    <x v="8"/>
    <x v="1"/>
    <n v="7.2530437500000007"/>
  </r>
  <r>
    <x v="3"/>
    <x v="9"/>
    <x v="1"/>
    <n v="4.4681625"/>
  </r>
  <r>
    <x v="3"/>
    <x v="10"/>
    <x v="1"/>
    <n v="3.6120093750000004"/>
  </r>
  <r>
    <x v="3"/>
    <x v="11"/>
    <x v="1"/>
    <n v="3.2508084375000004"/>
  </r>
  <r>
    <x v="3"/>
    <x v="12"/>
    <x v="1"/>
    <n v="7.1528400000000003"/>
  </r>
  <r>
    <x v="3"/>
    <x v="13"/>
    <x v="1"/>
    <n v="5.4600581249999998"/>
  </r>
  <r>
    <x v="3"/>
    <x v="14"/>
    <x v="1"/>
    <n v="4.8747234375000001"/>
  </r>
  <r>
    <x v="3"/>
    <x v="15"/>
    <x v="1"/>
    <n v="3.1861242000000005"/>
  </r>
  <r>
    <x v="3"/>
    <x v="16"/>
    <x v="1"/>
    <n v="7.3594000000000017"/>
  </r>
  <r>
    <x v="3"/>
    <x v="17"/>
    <x v="1"/>
    <n v="46.949152542372886"/>
  </r>
  <r>
    <x v="3"/>
    <x v="18"/>
    <x v="1"/>
    <n v="6.0733125000000001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8395999999999999"/>
  </r>
  <r>
    <x v="3"/>
    <x v="0"/>
    <x v="2"/>
    <n v="4.1440275000000009"/>
  </r>
  <r>
    <x v="3"/>
    <x v="1"/>
    <x v="2"/>
    <n v="12.621656249999999"/>
  </r>
  <r>
    <x v="3"/>
    <x v="2"/>
    <x v="2"/>
    <n v="4.1921550000000005"/>
  </r>
  <r>
    <x v="3"/>
    <x v="3"/>
    <x v="2"/>
    <n v="10.772240625000002"/>
  </r>
  <r>
    <x v="3"/>
    <x v="4"/>
    <x v="2"/>
    <n v="10.772240625000002"/>
  </r>
  <r>
    <x v="3"/>
    <x v="5"/>
    <x v="2"/>
    <n v="6.8156943749999996"/>
  </r>
  <r>
    <x v="3"/>
    <x v="6"/>
    <x v="2"/>
    <n v="8.0589375000000008"/>
  </r>
  <r>
    <x v="3"/>
    <x v="7"/>
    <x v="2"/>
    <n v="4.1921550000000005"/>
  </r>
  <r>
    <x v="3"/>
    <x v="8"/>
    <x v="2"/>
    <n v="5.6497500000000009"/>
  </r>
  <r>
    <x v="3"/>
    <x v="9"/>
    <x v="2"/>
    <n v="4.4681625"/>
  </r>
  <r>
    <x v="3"/>
    <x v="10"/>
    <x v="2"/>
    <n v="3.6120093750000004"/>
  </r>
  <r>
    <x v="3"/>
    <x v="11"/>
    <x v="2"/>
    <n v="3.2508084375000004"/>
  </r>
  <r>
    <x v="3"/>
    <x v="12"/>
    <x v="2"/>
    <n v="7.1528400000000003"/>
  </r>
  <r>
    <x v="3"/>
    <x v="13"/>
    <x v="2"/>
    <n v="5.2401937499999995"/>
  </r>
  <r>
    <x v="3"/>
    <x v="14"/>
    <x v="2"/>
    <n v="4.8747234375000001"/>
  </r>
  <r>
    <x v="3"/>
    <x v="15"/>
    <x v="2"/>
    <n v="3.1861242000000005"/>
  </r>
  <r>
    <x v="3"/>
    <x v="16"/>
    <x v="2"/>
    <n v="7.1310240000000027"/>
  </r>
  <r>
    <x v="3"/>
    <x v="17"/>
    <x v="2"/>
    <n v="46.440677966101696"/>
  </r>
  <r>
    <x v="3"/>
    <x v="18"/>
    <x v="2"/>
    <n v="6.0733125000000001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8395999999999999"/>
  </r>
  <r>
    <x v="3"/>
    <x v="0"/>
    <x v="3"/>
    <n v="4.1440275000000009"/>
  </r>
  <r>
    <x v="3"/>
    <x v="1"/>
    <x v="3"/>
    <n v="12.621656249999999"/>
  </r>
  <r>
    <x v="3"/>
    <x v="2"/>
    <x v="3"/>
    <n v="4.1921550000000005"/>
  </r>
  <r>
    <x v="3"/>
    <x v="3"/>
    <x v="3"/>
    <n v="10.772240625000002"/>
  </r>
  <r>
    <x v="3"/>
    <x v="4"/>
    <x v="3"/>
    <n v="9.0140625000000032"/>
  </r>
  <r>
    <x v="3"/>
    <x v="5"/>
    <x v="3"/>
    <n v="6.8156943749999996"/>
  </r>
  <r>
    <x v="3"/>
    <x v="6"/>
    <x v="3"/>
    <n v="7.8783840000000014"/>
  </r>
  <r>
    <x v="3"/>
    <x v="7"/>
    <x v="3"/>
    <n v="4.1921550000000005"/>
  </r>
  <r>
    <x v="3"/>
    <x v="8"/>
    <x v="3"/>
    <n v="5.6497500000000009"/>
  </r>
  <r>
    <x v="3"/>
    <x v="9"/>
    <x v="3"/>
    <n v="4.4681625"/>
  </r>
  <r>
    <x v="3"/>
    <x v="10"/>
    <x v="3"/>
    <n v="3.6120093750000004"/>
  </r>
  <r>
    <x v="3"/>
    <x v="11"/>
    <x v="3"/>
    <n v="3.2508084375000004"/>
  </r>
  <r>
    <x v="3"/>
    <x v="12"/>
    <x v="3"/>
    <n v="7.1528400000000003"/>
  </r>
  <r>
    <x v="3"/>
    <x v="13"/>
    <x v="3"/>
    <n v="5.2401937499999995"/>
  </r>
  <r>
    <x v="3"/>
    <x v="14"/>
    <x v="3"/>
    <n v="4.8423825000000003"/>
  </r>
  <r>
    <x v="3"/>
    <x v="15"/>
    <x v="3"/>
    <n v="3.1861242000000005"/>
  </r>
  <r>
    <x v="3"/>
    <x v="16"/>
    <x v="3"/>
    <n v="7.1310240000000027"/>
  </r>
  <r>
    <x v="3"/>
    <x v="17"/>
    <x v="3"/>
    <n v="45.932203389830512"/>
  </r>
  <r>
    <x v="3"/>
    <x v="18"/>
    <x v="3"/>
    <n v="6.0733125000000001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7480625000000001"/>
  </r>
  <r>
    <x v="3"/>
    <x v="0"/>
    <x v="4"/>
    <n v="4.1440275000000009"/>
  </r>
  <r>
    <x v="3"/>
    <x v="1"/>
    <x v="4"/>
    <n v="12.621656249999999"/>
  </r>
  <r>
    <x v="3"/>
    <x v="2"/>
    <x v="4"/>
    <n v="4.1921550000000005"/>
  </r>
  <r>
    <x v="3"/>
    <x v="3"/>
    <x v="4"/>
    <n v="10.772240625000002"/>
  </r>
  <r>
    <x v="3"/>
    <x v="4"/>
    <x v="4"/>
    <n v="9.0140625000000032"/>
  </r>
  <r>
    <x v="3"/>
    <x v="5"/>
    <x v="4"/>
    <n v="6.8156943749999996"/>
  </r>
  <r>
    <x v="3"/>
    <x v="6"/>
    <x v="4"/>
    <n v="7.2770906250000014"/>
  </r>
  <r>
    <x v="3"/>
    <x v="7"/>
    <x v="4"/>
    <n v="4.1921550000000005"/>
  </r>
  <r>
    <x v="3"/>
    <x v="8"/>
    <x v="4"/>
    <n v="5.6497500000000009"/>
  </r>
  <r>
    <x v="3"/>
    <x v="9"/>
    <x v="4"/>
    <n v="4.4681625"/>
  </r>
  <r>
    <x v="3"/>
    <x v="10"/>
    <x v="4"/>
    <n v="3.6120093750000004"/>
  </r>
  <r>
    <x v="3"/>
    <x v="11"/>
    <x v="4"/>
    <n v="3.2508084375000004"/>
  </r>
  <r>
    <x v="3"/>
    <x v="12"/>
    <x v="4"/>
    <n v="7.1528400000000003"/>
  </r>
  <r>
    <x v="3"/>
    <x v="13"/>
    <x v="4"/>
    <n v="5.2401937499999995"/>
  </r>
  <r>
    <x v="3"/>
    <x v="14"/>
    <x v="4"/>
    <n v="4.8423825000000003"/>
  </r>
  <r>
    <x v="3"/>
    <x v="15"/>
    <x v="4"/>
    <n v="3.1861242000000005"/>
  </r>
  <r>
    <x v="3"/>
    <x v="16"/>
    <x v="4"/>
    <n v="7.1310240000000027"/>
  </r>
  <r>
    <x v="3"/>
    <x v="17"/>
    <x v="4"/>
    <n v="45.423728813559322"/>
  </r>
  <r>
    <x v="3"/>
    <x v="18"/>
    <x v="4"/>
    <n v="5.6924999999999999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7480625000000001"/>
  </r>
  <r>
    <x v="3"/>
    <x v="0"/>
    <x v="5"/>
    <n v="3.3586457142857142"/>
  </r>
  <r>
    <x v="3"/>
    <x v="1"/>
    <x v="5"/>
    <n v="4.0964454000000012"/>
  </r>
  <r>
    <x v="3"/>
    <x v="2"/>
    <x v="5"/>
    <n v="4.0819200000000002"/>
  </r>
  <r>
    <x v="3"/>
    <x v="3"/>
    <x v="5"/>
    <n v="4.6017281250000002"/>
  </r>
  <r>
    <x v="3"/>
    <x v="4"/>
    <x v="5"/>
    <n v="4.1033249999999999"/>
  </r>
  <r>
    <x v="3"/>
    <x v="5"/>
    <x v="5"/>
    <n v="3.4112399999999998"/>
  </r>
  <r>
    <x v="3"/>
    <x v="6"/>
    <x v="5"/>
    <n v="4.8353625000000005"/>
  </r>
  <r>
    <x v="3"/>
    <x v="7"/>
    <x v="5"/>
    <n v="3.5347200000000005"/>
  </r>
  <r>
    <x v="3"/>
    <x v="8"/>
    <x v="5"/>
    <n v="5.6497500000000009"/>
  </r>
  <r>
    <x v="3"/>
    <x v="9"/>
    <x v="5"/>
    <n v="2.7544809374999999"/>
  </r>
  <r>
    <x v="3"/>
    <x v="10"/>
    <x v="5"/>
    <n v="3.4694400000000005"/>
  </r>
  <r>
    <x v="3"/>
    <x v="11"/>
    <x v="5"/>
    <n v="3.0148200000000007"/>
  </r>
  <r>
    <x v="3"/>
    <x v="12"/>
    <x v="5"/>
    <n v="4.9220999999999995"/>
  </r>
  <r>
    <x v="3"/>
    <x v="13"/>
    <x v="5"/>
    <n v="4.9929750000000004"/>
  </r>
  <r>
    <x v="3"/>
    <x v="14"/>
    <x v="5"/>
    <n v="4.0964454000000012"/>
  </r>
  <r>
    <x v="3"/>
    <x v="15"/>
    <x v="5"/>
    <n v="2.4891595312499999"/>
  </r>
  <r>
    <x v="3"/>
    <x v="16"/>
    <x v="5"/>
    <n v="5.6894999999999998"/>
  </r>
  <r>
    <x v="3"/>
    <x v="17"/>
    <x v="5"/>
    <n v="2.1818700000000009"/>
  </r>
  <r>
    <x v="3"/>
    <x v="18"/>
    <x v="5"/>
    <n v="4.596171428571429"/>
  </r>
  <r>
    <x v="3"/>
    <x v="19"/>
    <x v="5"/>
    <n v="5.2775999999999996"/>
  </r>
  <r>
    <x v="3"/>
    <x v="20"/>
    <x v="5"/>
    <n v="5.1456499999999998"/>
  </r>
  <r>
    <x v="3"/>
    <x v="21"/>
    <x v="5"/>
    <n v="3.5053874999999999"/>
  </r>
  <r>
    <x v="3"/>
    <x v="22"/>
    <x v="5"/>
    <n v="2.4596999999999993"/>
  </r>
  <r>
    <x v="3"/>
    <x v="23"/>
    <x v="5"/>
    <n v="5.84634375"/>
  </r>
  <r>
    <x v="3"/>
    <x v="24"/>
    <x v="5"/>
    <n v="1.0064250000000003"/>
  </r>
  <r>
    <x v="3"/>
    <x v="0"/>
    <x v="6"/>
    <n v="3.3458625000000004"/>
  </r>
  <r>
    <x v="3"/>
    <x v="1"/>
    <x v="6"/>
    <n v="4.0964454000000012"/>
  </r>
  <r>
    <x v="3"/>
    <x v="2"/>
    <x v="6"/>
    <n v="3.8836800000000005"/>
  </r>
  <r>
    <x v="3"/>
    <x v="3"/>
    <x v="6"/>
    <n v="4.6017281250000002"/>
  </r>
  <r>
    <x v="3"/>
    <x v="4"/>
    <x v="6"/>
    <n v="4.1033249999999999"/>
  </r>
  <r>
    <x v="3"/>
    <x v="5"/>
    <x v="6"/>
    <n v="3.3555059999999997"/>
  </r>
  <r>
    <x v="3"/>
    <x v="6"/>
    <x v="6"/>
    <n v="4.8353625000000005"/>
  </r>
  <r>
    <x v="3"/>
    <x v="7"/>
    <x v="6"/>
    <n v="3.5347200000000005"/>
  </r>
  <r>
    <x v="3"/>
    <x v="8"/>
    <x v="6"/>
    <n v="5.6497500000000009"/>
  </r>
  <r>
    <x v="3"/>
    <x v="9"/>
    <x v="6"/>
    <n v="2.6836199999999999"/>
  </r>
  <r>
    <x v="3"/>
    <x v="10"/>
    <x v="6"/>
    <n v="3.3770587500000007"/>
  </r>
  <r>
    <x v="3"/>
    <x v="11"/>
    <x v="6"/>
    <n v="3.0148200000000007"/>
  </r>
  <r>
    <x v="3"/>
    <x v="12"/>
    <x v="6"/>
    <n v="4.6800000000000015"/>
  </r>
  <r>
    <x v="3"/>
    <x v="13"/>
    <x v="6"/>
    <n v="4.9929750000000004"/>
  </r>
  <r>
    <x v="3"/>
    <x v="14"/>
    <x v="6"/>
    <n v="4.0964454000000012"/>
  </r>
  <r>
    <x v="3"/>
    <x v="15"/>
    <x v="6"/>
    <n v="2.4891595312499999"/>
  </r>
  <r>
    <x v="3"/>
    <x v="16"/>
    <x v="6"/>
    <n v="5.3269000000000002"/>
  </r>
  <r>
    <x v="3"/>
    <x v="17"/>
    <x v="6"/>
    <n v="2.1818700000000009"/>
  </r>
  <r>
    <x v="3"/>
    <x v="18"/>
    <x v="6"/>
    <n v="4.2192225000000008"/>
  </r>
  <r>
    <x v="3"/>
    <x v="19"/>
    <x v="6"/>
    <n v="5.0259"/>
  </r>
  <r>
    <x v="3"/>
    <x v="20"/>
    <x v="6"/>
    <n v="5.1456499999999998"/>
  </r>
  <r>
    <x v="3"/>
    <x v="21"/>
    <x v="6"/>
    <n v="3.5053874999999999"/>
  </r>
  <r>
    <x v="3"/>
    <x v="22"/>
    <x v="6"/>
    <n v="2.4596999999999993"/>
  </r>
  <r>
    <x v="3"/>
    <x v="23"/>
    <x v="6"/>
    <n v="5.84634375"/>
  </r>
  <r>
    <x v="3"/>
    <x v="24"/>
    <x v="6"/>
    <n v="1.0064250000000003"/>
  </r>
  <r>
    <x v="3"/>
    <x v="0"/>
    <x v="7"/>
    <n v="3.3458625000000004"/>
  </r>
  <r>
    <x v="3"/>
    <x v="1"/>
    <x v="7"/>
    <n v="4.0964454000000012"/>
  </r>
  <r>
    <x v="3"/>
    <x v="2"/>
    <x v="7"/>
    <n v="3.7737600000000002"/>
  </r>
  <r>
    <x v="3"/>
    <x v="3"/>
    <x v="7"/>
    <n v="4.6017281250000002"/>
  </r>
  <r>
    <x v="3"/>
    <x v="4"/>
    <x v="7"/>
    <n v="4.1033249999999999"/>
  </r>
  <r>
    <x v="3"/>
    <x v="5"/>
    <x v="7"/>
    <n v="3.3443550000000006"/>
  </r>
  <r>
    <x v="3"/>
    <x v="6"/>
    <x v="7"/>
    <n v="4.4822000000000006"/>
  </r>
  <r>
    <x v="3"/>
    <x v="7"/>
    <x v="7"/>
    <n v="3.5251200000000003"/>
  </r>
  <r>
    <x v="3"/>
    <x v="8"/>
    <x v="7"/>
    <n v="5.6497500000000009"/>
  </r>
  <r>
    <x v="3"/>
    <x v="9"/>
    <x v="7"/>
    <n v="2.6010720000000003"/>
  </r>
  <r>
    <x v="3"/>
    <x v="10"/>
    <x v="7"/>
    <n v="3.3770587500000007"/>
  </r>
  <r>
    <x v="3"/>
    <x v="11"/>
    <x v="7"/>
    <n v="2.9599500000000001"/>
  </r>
  <r>
    <x v="3"/>
    <x v="12"/>
    <x v="7"/>
    <n v="4.6800000000000015"/>
  </r>
  <r>
    <x v="3"/>
    <x v="13"/>
    <x v="7"/>
    <n v="4.9929750000000004"/>
  </r>
  <r>
    <x v="3"/>
    <x v="14"/>
    <x v="7"/>
    <n v="4.0964454000000012"/>
  </r>
  <r>
    <x v="3"/>
    <x v="15"/>
    <x v="7"/>
    <n v="2.4891595312499999"/>
  </r>
  <r>
    <x v="3"/>
    <x v="16"/>
    <x v="7"/>
    <n v="5.2079999999999993"/>
  </r>
  <r>
    <x v="3"/>
    <x v="17"/>
    <x v="7"/>
    <n v="2.1818700000000009"/>
  </r>
  <r>
    <x v="3"/>
    <x v="18"/>
    <x v="7"/>
    <n v="4.0885199999999999"/>
  </r>
  <r>
    <x v="3"/>
    <x v="19"/>
    <x v="7"/>
    <n v="4.7216624999999999"/>
  </r>
  <r>
    <x v="3"/>
    <x v="20"/>
    <x v="7"/>
    <n v="5.1456499999999998"/>
  </r>
  <r>
    <x v="3"/>
    <x v="21"/>
    <x v="7"/>
    <n v="3.4641428571428574"/>
  </r>
  <r>
    <x v="3"/>
    <x v="22"/>
    <x v="7"/>
    <n v="2.43648"/>
  </r>
  <r>
    <x v="3"/>
    <x v="23"/>
    <x v="7"/>
    <n v="5.84634375"/>
  </r>
  <r>
    <x v="3"/>
    <x v="24"/>
    <x v="7"/>
    <n v="1.0064250000000003"/>
  </r>
  <r>
    <x v="3"/>
    <x v="0"/>
    <x v="8"/>
    <n v="3.3458625000000004"/>
  </r>
  <r>
    <x v="3"/>
    <x v="1"/>
    <x v="8"/>
    <n v="4.0964454000000012"/>
  </r>
  <r>
    <x v="3"/>
    <x v="2"/>
    <x v="8"/>
    <n v="3.7283399999999998"/>
  </r>
  <r>
    <x v="3"/>
    <x v="3"/>
    <x v="8"/>
    <n v="4.6017281250000002"/>
  </r>
  <r>
    <x v="3"/>
    <x v="4"/>
    <x v="8"/>
    <n v="4.1033249999999999"/>
  </r>
  <r>
    <x v="3"/>
    <x v="5"/>
    <x v="8"/>
    <n v="3.3443550000000006"/>
  </r>
  <r>
    <x v="3"/>
    <x v="6"/>
    <x v="8"/>
    <n v="4.4822000000000006"/>
  </r>
  <r>
    <x v="3"/>
    <x v="7"/>
    <x v="8"/>
    <n v="3.5251200000000003"/>
  </r>
  <r>
    <x v="3"/>
    <x v="8"/>
    <x v="8"/>
    <n v="5.6497500000000009"/>
  </r>
  <r>
    <x v="3"/>
    <x v="9"/>
    <x v="8"/>
    <n v="2.5753949999999999"/>
  </r>
  <r>
    <x v="3"/>
    <x v="10"/>
    <x v="8"/>
    <n v="3.3498000000000006"/>
  </r>
  <r>
    <x v="3"/>
    <x v="11"/>
    <x v="8"/>
    <n v="2.9390040000000006"/>
  </r>
  <r>
    <x v="3"/>
    <x v="12"/>
    <x v="8"/>
    <n v="4.6800000000000015"/>
  </r>
  <r>
    <x v="3"/>
    <x v="13"/>
    <x v="8"/>
    <n v="4.7161743750000005"/>
  </r>
  <r>
    <x v="3"/>
    <x v="14"/>
    <x v="8"/>
    <n v="4.0964454000000012"/>
  </r>
  <r>
    <x v="3"/>
    <x v="15"/>
    <x v="8"/>
    <n v="2.4891595312499999"/>
  </r>
  <r>
    <x v="3"/>
    <x v="16"/>
    <x v="8"/>
    <n v="5.2079999999999993"/>
  </r>
  <r>
    <x v="3"/>
    <x v="17"/>
    <x v="8"/>
    <n v="2.1818700000000009"/>
  </r>
  <r>
    <x v="3"/>
    <x v="18"/>
    <x v="8"/>
    <n v="4.0885199999999999"/>
  </r>
  <r>
    <x v="3"/>
    <x v="19"/>
    <x v="8"/>
    <n v="4.7216624999999999"/>
  </r>
  <r>
    <x v="3"/>
    <x v="20"/>
    <x v="8"/>
    <n v="5.1456499999999998"/>
  </r>
  <r>
    <x v="3"/>
    <x v="21"/>
    <x v="8"/>
    <n v="3.3412800000000002"/>
  </r>
  <r>
    <x v="3"/>
    <x v="22"/>
    <x v="8"/>
    <n v="2.43648"/>
  </r>
  <r>
    <x v="3"/>
    <x v="23"/>
    <x v="8"/>
    <n v="5.84634375"/>
  </r>
  <r>
    <x v="3"/>
    <x v="24"/>
    <x v="8"/>
    <n v="1.0064250000000003"/>
  </r>
  <r>
    <x v="3"/>
    <x v="0"/>
    <x v="9"/>
    <n v="3.3458625000000004"/>
  </r>
  <r>
    <x v="3"/>
    <x v="1"/>
    <x v="9"/>
    <n v="4.0964454000000012"/>
  </r>
  <r>
    <x v="3"/>
    <x v="2"/>
    <x v="9"/>
    <n v="3.7134"/>
  </r>
  <r>
    <x v="3"/>
    <x v="3"/>
    <x v="9"/>
    <n v="4.6017281250000002"/>
  </r>
  <r>
    <x v="3"/>
    <x v="4"/>
    <x v="9"/>
    <n v="4.1033249999999999"/>
  </r>
  <r>
    <x v="3"/>
    <x v="5"/>
    <x v="9"/>
    <n v="3.3443550000000006"/>
  </r>
  <r>
    <x v="3"/>
    <x v="6"/>
    <x v="9"/>
    <n v="4.4822000000000006"/>
  </r>
  <r>
    <x v="3"/>
    <x v="7"/>
    <x v="9"/>
    <n v="3.467880000000001"/>
  </r>
  <r>
    <x v="3"/>
    <x v="8"/>
    <x v="9"/>
    <n v="4.5516060000000014"/>
  </r>
  <r>
    <x v="3"/>
    <x v="9"/>
    <x v="9"/>
    <n v="2.5753949999999999"/>
  </r>
  <r>
    <x v="3"/>
    <x v="10"/>
    <x v="9"/>
    <n v="3.3498000000000006"/>
  </r>
  <r>
    <x v="3"/>
    <x v="11"/>
    <x v="9"/>
    <n v="2.9390040000000006"/>
  </r>
  <r>
    <x v="3"/>
    <x v="12"/>
    <x v="9"/>
    <n v="4.6800000000000015"/>
  </r>
  <r>
    <x v="3"/>
    <x v="13"/>
    <x v="9"/>
    <n v="4.7161743750000005"/>
  </r>
  <r>
    <x v="3"/>
    <x v="14"/>
    <x v="9"/>
    <n v="3.51"/>
  </r>
  <r>
    <x v="3"/>
    <x v="15"/>
    <x v="9"/>
    <n v="2.4891595312499999"/>
  </r>
  <r>
    <x v="3"/>
    <x v="16"/>
    <x v="9"/>
    <n v="5.0900000000000007"/>
  </r>
  <r>
    <x v="3"/>
    <x v="17"/>
    <x v="9"/>
    <n v="2.1818700000000009"/>
  </r>
  <r>
    <x v="3"/>
    <x v="18"/>
    <x v="9"/>
    <n v="3.9671099999999995"/>
  </r>
  <r>
    <x v="3"/>
    <x v="19"/>
    <x v="9"/>
    <n v="4.7216624999999999"/>
  </r>
  <r>
    <x v="3"/>
    <x v="20"/>
    <x v="9"/>
    <n v="5.1456499999999998"/>
  </r>
  <r>
    <x v="3"/>
    <x v="21"/>
    <x v="9"/>
    <n v="3.3412800000000002"/>
  </r>
  <r>
    <x v="3"/>
    <x v="22"/>
    <x v="9"/>
    <n v="2.3248799999999989"/>
  </r>
  <r>
    <x v="3"/>
    <x v="23"/>
    <x v="9"/>
    <n v="5.84634375"/>
  </r>
  <r>
    <x v="3"/>
    <x v="24"/>
    <x v="9"/>
    <n v="1.0064250000000003"/>
  </r>
  <r>
    <x v="3"/>
    <x v="0"/>
    <x v="10"/>
    <n v="3.3458625000000004"/>
  </r>
  <r>
    <x v="3"/>
    <x v="1"/>
    <x v="10"/>
    <n v="4.0964454000000012"/>
  </r>
  <r>
    <x v="3"/>
    <x v="2"/>
    <x v="10"/>
    <n v="3.6791999999999998"/>
  </r>
  <r>
    <x v="3"/>
    <x v="3"/>
    <x v="10"/>
    <n v="4.6017281250000002"/>
  </r>
  <r>
    <x v="3"/>
    <x v="4"/>
    <x v="10"/>
    <n v="4.1033249999999999"/>
  </r>
  <r>
    <x v="3"/>
    <x v="5"/>
    <x v="10"/>
    <n v="3.3443550000000006"/>
  </r>
  <r>
    <x v="3"/>
    <x v="6"/>
    <x v="10"/>
    <n v="4.4822000000000006"/>
  </r>
  <r>
    <x v="3"/>
    <x v="7"/>
    <x v="10"/>
    <n v="3.467880000000001"/>
  </r>
  <r>
    <x v="3"/>
    <x v="8"/>
    <x v="10"/>
    <n v="4.5516060000000014"/>
  </r>
  <r>
    <x v="3"/>
    <x v="9"/>
    <x v="10"/>
    <n v="2.5753949999999999"/>
  </r>
  <r>
    <x v="3"/>
    <x v="10"/>
    <x v="10"/>
    <n v="3.3498000000000006"/>
  </r>
  <r>
    <x v="3"/>
    <x v="11"/>
    <x v="10"/>
    <n v="2.9390040000000006"/>
  </r>
  <r>
    <x v="3"/>
    <x v="12"/>
    <x v="10"/>
    <n v="4.6800000000000015"/>
  </r>
  <r>
    <x v="3"/>
    <x v="13"/>
    <x v="10"/>
    <n v="4.7161743750000005"/>
  </r>
  <r>
    <x v="3"/>
    <x v="14"/>
    <x v="10"/>
    <n v="3.51"/>
  </r>
  <r>
    <x v="3"/>
    <x v="15"/>
    <x v="10"/>
    <n v="2.4891595312499999"/>
  </r>
  <r>
    <x v="3"/>
    <x v="16"/>
    <x v="10"/>
    <n v="5.0900000000000007"/>
  </r>
  <r>
    <x v="3"/>
    <x v="17"/>
    <x v="10"/>
    <n v="2.1818700000000009"/>
  </r>
  <r>
    <x v="3"/>
    <x v="18"/>
    <x v="10"/>
    <n v="3.9671099999999995"/>
  </r>
  <r>
    <x v="3"/>
    <x v="19"/>
    <x v="10"/>
    <n v="4.7216624999999999"/>
  </r>
  <r>
    <x v="3"/>
    <x v="20"/>
    <x v="10"/>
    <n v="5.1456499999999998"/>
  </r>
  <r>
    <x v="3"/>
    <x v="21"/>
    <x v="10"/>
    <n v="3.3412800000000002"/>
  </r>
  <r>
    <x v="3"/>
    <x v="22"/>
    <x v="10"/>
    <n v="2.3248799999999989"/>
  </r>
  <r>
    <x v="3"/>
    <x v="23"/>
    <x v="10"/>
    <n v="5.84634375"/>
  </r>
  <r>
    <x v="3"/>
    <x v="24"/>
    <x v="10"/>
    <n v="1.0064250000000003"/>
  </r>
  <r>
    <x v="3"/>
    <x v="0"/>
    <x v="11"/>
    <n v="3.3458625000000004"/>
  </r>
  <r>
    <x v="3"/>
    <x v="1"/>
    <x v="11"/>
    <n v="4.0964454000000012"/>
  </r>
  <r>
    <x v="3"/>
    <x v="2"/>
    <x v="11"/>
    <n v="3.6791999999999998"/>
  </r>
  <r>
    <x v="3"/>
    <x v="3"/>
    <x v="11"/>
    <n v="4.6017281250000002"/>
  </r>
  <r>
    <x v="3"/>
    <x v="4"/>
    <x v="11"/>
    <n v="4.1033249999999999"/>
  </r>
  <r>
    <x v="3"/>
    <x v="5"/>
    <x v="11"/>
    <n v="3.3443550000000006"/>
  </r>
  <r>
    <x v="3"/>
    <x v="6"/>
    <x v="11"/>
    <n v="4.4822000000000006"/>
  </r>
  <r>
    <x v="3"/>
    <x v="7"/>
    <x v="11"/>
    <n v="3.467880000000001"/>
  </r>
  <r>
    <x v="3"/>
    <x v="8"/>
    <x v="11"/>
    <n v="4.5516060000000014"/>
  </r>
  <r>
    <x v="3"/>
    <x v="9"/>
    <x v="11"/>
    <n v="2.5753949999999999"/>
  </r>
  <r>
    <x v="3"/>
    <x v="10"/>
    <x v="11"/>
    <n v="3.3498000000000006"/>
  </r>
  <r>
    <x v="3"/>
    <x v="11"/>
    <x v="11"/>
    <n v="2.9390040000000006"/>
  </r>
  <r>
    <x v="3"/>
    <x v="12"/>
    <x v="11"/>
    <n v="4.6800000000000015"/>
  </r>
  <r>
    <x v="3"/>
    <x v="13"/>
    <x v="11"/>
    <n v="4.7161743750000005"/>
  </r>
  <r>
    <x v="3"/>
    <x v="14"/>
    <x v="11"/>
    <n v="3.51"/>
  </r>
  <r>
    <x v="3"/>
    <x v="15"/>
    <x v="11"/>
    <n v="2.4891595312499999"/>
  </r>
  <r>
    <x v="3"/>
    <x v="16"/>
    <x v="11"/>
    <n v="5.0900000000000007"/>
  </r>
  <r>
    <x v="3"/>
    <x v="17"/>
    <x v="11"/>
    <n v="2.1818700000000009"/>
  </r>
  <r>
    <x v="3"/>
    <x v="18"/>
    <x v="11"/>
    <n v="3.9671099999999995"/>
  </r>
  <r>
    <x v="3"/>
    <x v="19"/>
    <x v="11"/>
    <n v="4.7216624999999999"/>
  </r>
  <r>
    <x v="3"/>
    <x v="20"/>
    <x v="11"/>
    <n v="5.1456499999999998"/>
  </r>
  <r>
    <x v="3"/>
    <x v="21"/>
    <x v="11"/>
    <n v="3.3412800000000002"/>
  </r>
  <r>
    <x v="3"/>
    <x v="22"/>
    <x v="11"/>
    <n v="2.3248799999999989"/>
  </r>
  <r>
    <x v="3"/>
    <x v="23"/>
    <x v="11"/>
    <n v="5.84634375"/>
  </r>
  <r>
    <x v="3"/>
    <x v="24"/>
    <x v="11"/>
    <n v="1.0064250000000003"/>
  </r>
  <r>
    <x v="3"/>
    <x v="0"/>
    <x v="12"/>
    <n v="3.3458625000000004"/>
  </r>
  <r>
    <x v="3"/>
    <x v="1"/>
    <x v="12"/>
    <n v="4.0964454000000012"/>
  </r>
  <r>
    <x v="3"/>
    <x v="2"/>
    <x v="12"/>
    <n v="3.7134"/>
  </r>
  <r>
    <x v="3"/>
    <x v="3"/>
    <x v="12"/>
    <n v="4.6017281250000002"/>
  </r>
  <r>
    <x v="3"/>
    <x v="4"/>
    <x v="12"/>
    <n v="4.1033249999999999"/>
  </r>
  <r>
    <x v="3"/>
    <x v="5"/>
    <x v="12"/>
    <n v="3.3443550000000006"/>
  </r>
  <r>
    <x v="3"/>
    <x v="6"/>
    <x v="12"/>
    <n v="4.4822000000000006"/>
  </r>
  <r>
    <x v="3"/>
    <x v="7"/>
    <x v="12"/>
    <n v="3.467880000000001"/>
  </r>
  <r>
    <x v="3"/>
    <x v="8"/>
    <x v="12"/>
    <n v="4.5516060000000014"/>
  </r>
  <r>
    <x v="3"/>
    <x v="9"/>
    <x v="12"/>
    <n v="2.5753949999999999"/>
  </r>
  <r>
    <x v="3"/>
    <x v="10"/>
    <x v="12"/>
    <n v="3.3498000000000006"/>
  </r>
  <r>
    <x v="3"/>
    <x v="11"/>
    <x v="12"/>
    <n v="2.9390040000000006"/>
  </r>
  <r>
    <x v="3"/>
    <x v="12"/>
    <x v="12"/>
    <n v="4.6800000000000015"/>
  </r>
  <r>
    <x v="3"/>
    <x v="13"/>
    <x v="12"/>
    <n v="4.7161743750000005"/>
  </r>
  <r>
    <x v="3"/>
    <x v="14"/>
    <x v="12"/>
    <n v="3.51"/>
  </r>
  <r>
    <x v="3"/>
    <x v="15"/>
    <x v="12"/>
    <n v="2.4891595312499999"/>
  </r>
  <r>
    <x v="3"/>
    <x v="16"/>
    <x v="12"/>
    <n v="5.0900000000000007"/>
  </r>
  <r>
    <x v="3"/>
    <x v="17"/>
    <x v="12"/>
    <n v="2.1818700000000009"/>
  </r>
  <r>
    <x v="3"/>
    <x v="18"/>
    <x v="12"/>
    <n v="3.9095000000000004"/>
  </r>
  <r>
    <x v="3"/>
    <x v="19"/>
    <x v="12"/>
    <n v="4.7216624999999999"/>
  </r>
  <r>
    <x v="3"/>
    <x v="20"/>
    <x v="12"/>
    <n v="5.1456499999999998"/>
  </r>
  <r>
    <x v="3"/>
    <x v="21"/>
    <x v="12"/>
    <n v="3.3412800000000002"/>
  </r>
  <r>
    <x v="3"/>
    <x v="22"/>
    <x v="12"/>
    <n v="2.3248799999999989"/>
  </r>
  <r>
    <x v="3"/>
    <x v="23"/>
    <x v="12"/>
    <n v="5.84634375"/>
  </r>
  <r>
    <x v="3"/>
    <x v="24"/>
    <x v="12"/>
    <n v="1.0064250000000003"/>
  </r>
  <r>
    <x v="3"/>
    <x v="0"/>
    <x v="13"/>
    <n v="3.3458625000000004"/>
  </r>
  <r>
    <x v="3"/>
    <x v="1"/>
    <x v="13"/>
    <n v="4.0964454000000012"/>
  </r>
  <r>
    <x v="3"/>
    <x v="2"/>
    <x v="13"/>
    <n v="3.7283399999999998"/>
  </r>
  <r>
    <x v="3"/>
    <x v="3"/>
    <x v="13"/>
    <n v="4.6017281250000002"/>
  </r>
  <r>
    <x v="3"/>
    <x v="4"/>
    <x v="13"/>
    <n v="4.1033249999999999"/>
  </r>
  <r>
    <x v="3"/>
    <x v="5"/>
    <x v="13"/>
    <n v="3.3443550000000006"/>
  </r>
  <r>
    <x v="3"/>
    <x v="6"/>
    <x v="13"/>
    <n v="4.4822000000000006"/>
  </r>
  <r>
    <x v="3"/>
    <x v="7"/>
    <x v="13"/>
    <n v="3.467880000000001"/>
  </r>
  <r>
    <x v="3"/>
    <x v="8"/>
    <x v="13"/>
    <n v="4.5516060000000014"/>
  </r>
  <r>
    <x v="3"/>
    <x v="9"/>
    <x v="13"/>
    <n v="2.5753949999999999"/>
  </r>
  <r>
    <x v="3"/>
    <x v="10"/>
    <x v="13"/>
    <n v="3.3498000000000006"/>
  </r>
  <r>
    <x v="3"/>
    <x v="11"/>
    <x v="13"/>
    <n v="2.9390040000000006"/>
  </r>
  <r>
    <x v="3"/>
    <x v="12"/>
    <x v="13"/>
    <n v="4.6800000000000015"/>
  </r>
  <r>
    <x v="3"/>
    <x v="13"/>
    <x v="13"/>
    <n v="4.7161743750000005"/>
  </r>
  <r>
    <x v="3"/>
    <x v="14"/>
    <x v="13"/>
    <n v="3.51"/>
  </r>
  <r>
    <x v="3"/>
    <x v="15"/>
    <x v="13"/>
    <n v="2.4891595312499999"/>
  </r>
  <r>
    <x v="3"/>
    <x v="16"/>
    <x v="13"/>
    <n v="5.1492000000000004"/>
  </r>
  <r>
    <x v="3"/>
    <x v="17"/>
    <x v="13"/>
    <n v="2.1818700000000009"/>
  </r>
  <r>
    <x v="3"/>
    <x v="18"/>
    <x v="13"/>
    <n v="3.8917799999999998"/>
  </r>
  <r>
    <x v="3"/>
    <x v="19"/>
    <x v="13"/>
    <n v="4.7216624999999999"/>
  </r>
  <r>
    <x v="3"/>
    <x v="20"/>
    <x v="13"/>
    <n v="5.1456499999999998"/>
  </r>
  <r>
    <x v="3"/>
    <x v="21"/>
    <x v="13"/>
    <n v="3.3412800000000002"/>
  </r>
  <r>
    <x v="3"/>
    <x v="22"/>
    <x v="13"/>
    <n v="2.3248799999999989"/>
  </r>
  <r>
    <x v="3"/>
    <x v="23"/>
    <x v="13"/>
    <n v="5.84634375"/>
  </r>
  <r>
    <x v="3"/>
    <x v="24"/>
    <x v="13"/>
    <n v="1.0064250000000003"/>
  </r>
  <r>
    <x v="3"/>
    <x v="0"/>
    <x v="14"/>
    <n v="3.3458625000000004"/>
  </r>
  <r>
    <x v="3"/>
    <x v="1"/>
    <x v="14"/>
    <n v="4.0964454000000012"/>
  </r>
  <r>
    <x v="3"/>
    <x v="2"/>
    <x v="14"/>
    <n v="3.7737600000000002"/>
  </r>
  <r>
    <x v="3"/>
    <x v="3"/>
    <x v="14"/>
    <n v="4.6017281250000002"/>
  </r>
  <r>
    <x v="3"/>
    <x v="4"/>
    <x v="14"/>
    <n v="4.1033249999999999"/>
  </r>
  <r>
    <x v="3"/>
    <x v="5"/>
    <x v="14"/>
    <n v="3.3443550000000006"/>
  </r>
  <r>
    <x v="3"/>
    <x v="6"/>
    <x v="14"/>
    <n v="4.4822000000000006"/>
  </r>
  <r>
    <x v="3"/>
    <x v="7"/>
    <x v="14"/>
    <n v="3.5251200000000003"/>
  </r>
  <r>
    <x v="3"/>
    <x v="8"/>
    <x v="14"/>
    <n v="5.6497500000000009"/>
  </r>
  <r>
    <x v="3"/>
    <x v="9"/>
    <x v="14"/>
    <n v="2.5753949999999999"/>
  </r>
  <r>
    <x v="3"/>
    <x v="10"/>
    <x v="14"/>
    <n v="3.3498000000000006"/>
  </r>
  <r>
    <x v="3"/>
    <x v="11"/>
    <x v="14"/>
    <n v="2.9390040000000006"/>
  </r>
  <r>
    <x v="3"/>
    <x v="12"/>
    <x v="14"/>
    <n v="4.6800000000000015"/>
  </r>
  <r>
    <x v="3"/>
    <x v="13"/>
    <x v="14"/>
    <n v="4.7161743750000005"/>
  </r>
  <r>
    <x v="3"/>
    <x v="14"/>
    <x v="14"/>
    <n v="4.0964454000000012"/>
  </r>
  <r>
    <x v="3"/>
    <x v="15"/>
    <x v="14"/>
    <n v="2.4891595312499999"/>
  </r>
  <r>
    <x v="3"/>
    <x v="16"/>
    <x v="14"/>
    <n v="5.2079999999999993"/>
  </r>
  <r>
    <x v="3"/>
    <x v="17"/>
    <x v="14"/>
    <n v="2.1818700000000009"/>
  </r>
  <r>
    <x v="3"/>
    <x v="18"/>
    <x v="14"/>
    <n v="3.9540750000000005"/>
  </r>
  <r>
    <x v="3"/>
    <x v="19"/>
    <x v="14"/>
    <n v="4.7216624999999999"/>
  </r>
  <r>
    <x v="3"/>
    <x v="20"/>
    <x v="14"/>
    <n v="5.1456499999999998"/>
  </r>
  <r>
    <x v="3"/>
    <x v="21"/>
    <x v="14"/>
    <n v="3.3412800000000002"/>
  </r>
  <r>
    <x v="3"/>
    <x v="22"/>
    <x v="14"/>
    <n v="2.43648"/>
  </r>
  <r>
    <x v="3"/>
    <x v="23"/>
    <x v="14"/>
    <n v="5.84634375"/>
  </r>
  <r>
    <x v="3"/>
    <x v="24"/>
    <x v="14"/>
    <n v="1.0064250000000003"/>
  </r>
  <r>
    <x v="3"/>
    <x v="0"/>
    <x v="15"/>
    <n v="3.3458625000000004"/>
  </r>
  <r>
    <x v="3"/>
    <x v="1"/>
    <x v="15"/>
    <n v="4.0964454000000012"/>
  </r>
  <r>
    <x v="3"/>
    <x v="2"/>
    <x v="15"/>
    <n v="3.7737600000000002"/>
  </r>
  <r>
    <x v="3"/>
    <x v="3"/>
    <x v="15"/>
    <n v="4.6017281250000002"/>
  </r>
  <r>
    <x v="3"/>
    <x v="4"/>
    <x v="15"/>
    <n v="4.1033249999999999"/>
  </r>
  <r>
    <x v="3"/>
    <x v="5"/>
    <x v="15"/>
    <n v="3.3443550000000006"/>
  </r>
  <r>
    <x v="3"/>
    <x v="6"/>
    <x v="15"/>
    <n v="4.4822000000000006"/>
  </r>
  <r>
    <x v="3"/>
    <x v="7"/>
    <x v="15"/>
    <n v="3.5317349999999998"/>
  </r>
  <r>
    <x v="3"/>
    <x v="8"/>
    <x v="15"/>
    <n v="5.6497500000000009"/>
  </r>
  <r>
    <x v="3"/>
    <x v="9"/>
    <x v="15"/>
    <n v="2.5753949999999999"/>
  </r>
  <r>
    <x v="3"/>
    <x v="10"/>
    <x v="15"/>
    <n v="3.3498000000000006"/>
  </r>
  <r>
    <x v="3"/>
    <x v="11"/>
    <x v="15"/>
    <n v="2.9390040000000006"/>
  </r>
  <r>
    <x v="3"/>
    <x v="12"/>
    <x v="15"/>
    <n v="4.6800000000000015"/>
  </r>
  <r>
    <x v="3"/>
    <x v="13"/>
    <x v="15"/>
    <n v="4.9929750000000004"/>
  </r>
  <r>
    <x v="3"/>
    <x v="14"/>
    <x v="15"/>
    <n v="4.0964454000000012"/>
  </r>
  <r>
    <x v="3"/>
    <x v="15"/>
    <x v="15"/>
    <n v="2.4891595312499999"/>
  </r>
  <r>
    <x v="3"/>
    <x v="16"/>
    <x v="15"/>
    <n v="5.2079999999999993"/>
  </r>
  <r>
    <x v="3"/>
    <x v="17"/>
    <x v="15"/>
    <n v="2.1818700000000009"/>
  </r>
  <r>
    <x v="3"/>
    <x v="18"/>
    <x v="15"/>
    <n v="3.9347099999999999"/>
  </r>
  <r>
    <x v="3"/>
    <x v="19"/>
    <x v="15"/>
    <n v="4.7216624999999999"/>
  </r>
  <r>
    <x v="3"/>
    <x v="20"/>
    <x v="15"/>
    <n v="5.1456499999999998"/>
  </r>
  <r>
    <x v="3"/>
    <x v="21"/>
    <x v="15"/>
    <n v="3.3412800000000002"/>
  </r>
  <r>
    <x v="3"/>
    <x v="22"/>
    <x v="15"/>
    <n v="2.4505199999999996"/>
  </r>
  <r>
    <x v="3"/>
    <x v="23"/>
    <x v="15"/>
    <n v="5.84634375"/>
  </r>
  <r>
    <x v="3"/>
    <x v="24"/>
    <x v="15"/>
    <n v="1.0064250000000003"/>
  </r>
  <r>
    <x v="3"/>
    <x v="0"/>
    <x v="16"/>
    <n v="3.3458625000000004"/>
  </r>
  <r>
    <x v="3"/>
    <x v="1"/>
    <x v="16"/>
    <n v="4.0964454000000012"/>
  </r>
  <r>
    <x v="3"/>
    <x v="2"/>
    <x v="16"/>
    <n v="3.8836800000000005"/>
  </r>
  <r>
    <x v="3"/>
    <x v="3"/>
    <x v="16"/>
    <n v="4.6017281250000002"/>
  </r>
  <r>
    <x v="3"/>
    <x v="4"/>
    <x v="16"/>
    <n v="4.1033249999999999"/>
  </r>
  <r>
    <x v="3"/>
    <x v="5"/>
    <x v="16"/>
    <n v="3.3443550000000006"/>
  </r>
  <r>
    <x v="3"/>
    <x v="6"/>
    <x v="16"/>
    <n v="4.4822000000000006"/>
  </r>
  <r>
    <x v="3"/>
    <x v="7"/>
    <x v="16"/>
    <n v="3.5347200000000005"/>
  </r>
  <r>
    <x v="3"/>
    <x v="8"/>
    <x v="16"/>
    <n v="5.6497500000000009"/>
  </r>
  <r>
    <x v="3"/>
    <x v="9"/>
    <x v="16"/>
    <n v="2.5753949999999999"/>
  </r>
  <r>
    <x v="3"/>
    <x v="10"/>
    <x v="16"/>
    <n v="3.3498000000000006"/>
  </r>
  <r>
    <x v="3"/>
    <x v="11"/>
    <x v="16"/>
    <n v="2.9390040000000006"/>
  </r>
  <r>
    <x v="3"/>
    <x v="12"/>
    <x v="16"/>
    <n v="4.6800000000000015"/>
  </r>
  <r>
    <x v="3"/>
    <x v="13"/>
    <x v="16"/>
    <n v="4.9929750000000004"/>
  </r>
  <r>
    <x v="3"/>
    <x v="14"/>
    <x v="16"/>
    <n v="4.0964454000000012"/>
  </r>
  <r>
    <x v="3"/>
    <x v="15"/>
    <x v="16"/>
    <n v="2.4891595312499999"/>
  </r>
  <r>
    <x v="3"/>
    <x v="16"/>
    <x v="16"/>
    <n v="5.2221000000000002"/>
  </r>
  <r>
    <x v="3"/>
    <x v="17"/>
    <x v="16"/>
    <n v="2.1818700000000009"/>
  </r>
  <r>
    <x v="3"/>
    <x v="18"/>
    <x v="16"/>
    <n v="3.9347099999999999"/>
  </r>
  <r>
    <x v="3"/>
    <x v="19"/>
    <x v="16"/>
    <n v="4.7216624999999999"/>
  </r>
  <r>
    <x v="3"/>
    <x v="20"/>
    <x v="16"/>
    <n v="5.1456499999999998"/>
  </r>
  <r>
    <x v="3"/>
    <x v="21"/>
    <x v="16"/>
    <n v="3.4641428571428574"/>
  </r>
  <r>
    <x v="3"/>
    <x v="22"/>
    <x v="16"/>
    <n v="2.4596999999999993"/>
  </r>
  <r>
    <x v="3"/>
    <x v="23"/>
    <x v="16"/>
    <n v="5.84634375"/>
  </r>
  <r>
    <x v="3"/>
    <x v="24"/>
    <x v="16"/>
    <n v="1.0064250000000003"/>
  </r>
  <r>
    <x v="3"/>
    <x v="0"/>
    <x v="17"/>
    <n v="3.3458625000000004"/>
  </r>
  <r>
    <x v="3"/>
    <x v="1"/>
    <x v="17"/>
    <n v="4.0964454000000012"/>
  </r>
  <r>
    <x v="3"/>
    <x v="2"/>
    <x v="17"/>
    <n v="3.9034000000000004"/>
  </r>
  <r>
    <x v="3"/>
    <x v="3"/>
    <x v="17"/>
    <n v="4.6017281250000002"/>
  </r>
  <r>
    <x v="3"/>
    <x v="4"/>
    <x v="17"/>
    <n v="4.1033249999999999"/>
  </r>
  <r>
    <x v="3"/>
    <x v="5"/>
    <x v="17"/>
    <n v="3.3524212500000008"/>
  </r>
  <r>
    <x v="3"/>
    <x v="6"/>
    <x v="17"/>
    <n v="4.4822000000000006"/>
  </r>
  <r>
    <x v="3"/>
    <x v="7"/>
    <x v="17"/>
    <n v="3.5347200000000005"/>
  </r>
  <r>
    <x v="3"/>
    <x v="8"/>
    <x v="17"/>
    <n v="5.6497500000000009"/>
  </r>
  <r>
    <x v="3"/>
    <x v="9"/>
    <x v="17"/>
    <n v="2.5753949999999999"/>
  </r>
  <r>
    <x v="3"/>
    <x v="10"/>
    <x v="17"/>
    <n v="3.3498000000000006"/>
  </r>
  <r>
    <x v="3"/>
    <x v="11"/>
    <x v="17"/>
    <n v="2.9390040000000006"/>
  </r>
  <r>
    <x v="3"/>
    <x v="12"/>
    <x v="17"/>
    <n v="4.6800000000000015"/>
  </r>
  <r>
    <x v="3"/>
    <x v="13"/>
    <x v="17"/>
    <n v="4.9929750000000004"/>
  </r>
  <r>
    <x v="3"/>
    <x v="14"/>
    <x v="17"/>
    <n v="4.0964454000000012"/>
  </r>
  <r>
    <x v="3"/>
    <x v="15"/>
    <x v="17"/>
    <n v="2.4891595312499999"/>
  </r>
  <r>
    <x v="3"/>
    <x v="16"/>
    <x v="17"/>
    <n v="5.6011875"/>
  </r>
  <r>
    <x v="3"/>
    <x v="17"/>
    <x v="17"/>
    <n v="2.1818700000000009"/>
  </r>
  <r>
    <x v="3"/>
    <x v="18"/>
    <x v="17"/>
    <n v="3.9671099999999995"/>
  </r>
  <r>
    <x v="3"/>
    <x v="19"/>
    <x v="17"/>
    <n v="4.7216624999999999"/>
  </r>
  <r>
    <x v="3"/>
    <x v="20"/>
    <x v="17"/>
    <n v="5.1456499999999998"/>
  </r>
  <r>
    <x v="3"/>
    <x v="21"/>
    <x v="17"/>
    <n v="3.5053874999999999"/>
  </r>
  <r>
    <x v="3"/>
    <x v="22"/>
    <x v="17"/>
    <n v="2.4596999999999993"/>
  </r>
  <r>
    <x v="3"/>
    <x v="23"/>
    <x v="17"/>
    <n v="5.84634375"/>
  </r>
  <r>
    <x v="3"/>
    <x v="24"/>
    <x v="17"/>
    <n v="1.0064250000000003"/>
  </r>
  <r>
    <x v="3"/>
    <x v="0"/>
    <x v="18"/>
    <n v="3.3458625000000004"/>
  </r>
  <r>
    <x v="3"/>
    <x v="1"/>
    <x v="18"/>
    <n v="4.0964454000000012"/>
  </r>
  <r>
    <x v="3"/>
    <x v="2"/>
    <x v="18"/>
    <n v="4.1921550000000005"/>
  </r>
  <r>
    <x v="3"/>
    <x v="3"/>
    <x v="18"/>
    <n v="4.6017281250000002"/>
  </r>
  <r>
    <x v="3"/>
    <x v="4"/>
    <x v="18"/>
    <n v="4.1033249999999999"/>
  </r>
  <r>
    <x v="3"/>
    <x v="5"/>
    <x v="18"/>
    <n v="3.3580237500000001"/>
  </r>
  <r>
    <x v="3"/>
    <x v="6"/>
    <x v="18"/>
    <n v="4.8353625000000005"/>
  </r>
  <r>
    <x v="3"/>
    <x v="7"/>
    <x v="18"/>
    <n v="3.5347200000000005"/>
  </r>
  <r>
    <x v="3"/>
    <x v="8"/>
    <x v="18"/>
    <n v="5.6497500000000009"/>
  </r>
  <r>
    <x v="3"/>
    <x v="9"/>
    <x v="18"/>
    <n v="2.5753949999999999"/>
  </r>
  <r>
    <x v="3"/>
    <x v="10"/>
    <x v="18"/>
    <n v="3.3498000000000006"/>
  </r>
  <r>
    <x v="3"/>
    <x v="11"/>
    <x v="18"/>
    <n v="2.9390040000000006"/>
  </r>
  <r>
    <x v="3"/>
    <x v="12"/>
    <x v="18"/>
    <n v="4.6800000000000015"/>
  </r>
  <r>
    <x v="3"/>
    <x v="13"/>
    <x v="18"/>
    <n v="4.9929750000000004"/>
  </r>
  <r>
    <x v="3"/>
    <x v="14"/>
    <x v="18"/>
    <n v="4.0964454000000012"/>
  </r>
  <r>
    <x v="3"/>
    <x v="15"/>
    <x v="18"/>
    <n v="2.4891595312499999"/>
  </r>
  <r>
    <x v="3"/>
    <x v="16"/>
    <x v="18"/>
    <n v="5.6894999999999998"/>
  </r>
  <r>
    <x v="3"/>
    <x v="17"/>
    <x v="18"/>
    <n v="2.1818700000000009"/>
  </r>
  <r>
    <x v="3"/>
    <x v="18"/>
    <x v="18"/>
    <n v="3.9671099999999995"/>
  </r>
  <r>
    <x v="3"/>
    <x v="19"/>
    <x v="18"/>
    <n v="4.7216624999999999"/>
  </r>
  <r>
    <x v="3"/>
    <x v="20"/>
    <x v="18"/>
    <n v="5.7150499999999997"/>
  </r>
  <r>
    <x v="3"/>
    <x v="21"/>
    <x v="18"/>
    <n v="3.5053874999999999"/>
  </r>
  <r>
    <x v="3"/>
    <x v="22"/>
    <x v="18"/>
    <n v="2.4596999999999993"/>
  </r>
  <r>
    <x v="3"/>
    <x v="23"/>
    <x v="18"/>
    <n v="5.84634375"/>
  </r>
  <r>
    <x v="3"/>
    <x v="24"/>
    <x v="18"/>
    <n v="1.0064250000000003"/>
  </r>
  <r>
    <x v="3"/>
    <x v="0"/>
    <x v="19"/>
    <n v="3.3458625000000004"/>
  </r>
  <r>
    <x v="3"/>
    <x v="1"/>
    <x v="19"/>
    <n v="4.0964454000000012"/>
  </r>
  <r>
    <x v="3"/>
    <x v="2"/>
    <x v="19"/>
    <n v="4.1921550000000005"/>
  </r>
  <r>
    <x v="3"/>
    <x v="3"/>
    <x v="19"/>
    <n v="4.6017281250000002"/>
  </r>
  <r>
    <x v="3"/>
    <x v="4"/>
    <x v="19"/>
    <n v="4.1033249999999999"/>
  </r>
  <r>
    <x v="3"/>
    <x v="5"/>
    <x v="19"/>
    <n v="3.3954"/>
  </r>
  <r>
    <x v="3"/>
    <x v="6"/>
    <x v="19"/>
    <n v="4.8353625000000005"/>
  </r>
  <r>
    <x v="3"/>
    <x v="7"/>
    <x v="19"/>
    <n v="3.5347200000000005"/>
  </r>
  <r>
    <x v="3"/>
    <x v="8"/>
    <x v="19"/>
    <n v="5.6497500000000009"/>
  </r>
  <r>
    <x v="3"/>
    <x v="9"/>
    <x v="19"/>
    <n v="2.6747999999999998"/>
  </r>
  <r>
    <x v="3"/>
    <x v="10"/>
    <x v="19"/>
    <n v="3.3770587500000007"/>
  </r>
  <r>
    <x v="3"/>
    <x v="11"/>
    <x v="19"/>
    <n v="2.9929837500000005"/>
  </r>
  <r>
    <x v="3"/>
    <x v="12"/>
    <x v="19"/>
    <n v="4.6800000000000015"/>
  </r>
  <r>
    <x v="3"/>
    <x v="13"/>
    <x v="19"/>
    <n v="4.9929750000000004"/>
  </r>
  <r>
    <x v="3"/>
    <x v="14"/>
    <x v="19"/>
    <n v="4.0964454000000012"/>
  </r>
  <r>
    <x v="3"/>
    <x v="15"/>
    <x v="19"/>
    <n v="2.4891595312499999"/>
  </r>
  <r>
    <x v="3"/>
    <x v="16"/>
    <x v="19"/>
    <n v="5.7425624999999991"/>
  </r>
  <r>
    <x v="3"/>
    <x v="17"/>
    <x v="19"/>
    <n v="2.1818700000000009"/>
  </r>
  <r>
    <x v="3"/>
    <x v="18"/>
    <x v="19"/>
    <n v="3.9671099999999995"/>
  </r>
  <r>
    <x v="3"/>
    <x v="19"/>
    <x v="19"/>
    <n v="4.7216624999999999"/>
  </r>
  <r>
    <x v="3"/>
    <x v="20"/>
    <x v="19"/>
    <n v="5.7150499999999997"/>
  </r>
  <r>
    <x v="3"/>
    <x v="21"/>
    <x v="19"/>
    <n v="3.5053874999999999"/>
  </r>
  <r>
    <x v="3"/>
    <x v="22"/>
    <x v="19"/>
    <n v="2.4596999999999993"/>
  </r>
  <r>
    <x v="3"/>
    <x v="23"/>
    <x v="19"/>
    <n v="5.84634375"/>
  </r>
  <r>
    <x v="3"/>
    <x v="24"/>
    <x v="19"/>
    <n v="1.0064250000000003"/>
  </r>
  <r>
    <x v="3"/>
    <x v="0"/>
    <x v="20"/>
    <n v="3.3580237500000001"/>
  </r>
  <r>
    <x v="3"/>
    <x v="1"/>
    <x v="20"/>
    <n v="4.0964454000000012"/>
  </r>
  <r>
    <x v="3"/>
    <x v="2"/>
    <x v="20"/>
    <n v="4.1921550000000005"/>
  </r>
  <r>
    <x v="3"/>
    <x v="3"/>
    <x v="20"/>
    <n v="4.6017281250000002"/>
  </r>
  <r>
    <x v="3"/>
    <x v="4"/>
    <x v="20"/>
    <n v="4.1033249999999999"/>
  </r>
  <r>
    <x v="3"/>
    <x v="5"/>
    <x v="20"/>
    <n v="3.3954"/>
  </r>
  <r>
    <x v="3"/>
    <x v="6"/>
    <x v="20"/>
    <n v="4.8353625000000005"/>
  </r>
  <r>
    <x v="3"/>
    <x v="7"/>
    <x v="20"/>
    <n v="3.539587500000001"/>
  </r>
  <r>
    <x v="3"/>
    <x v="8"/>
    <x v="20"/>
    <n v="5.6497500000000009"/>
  </r>
  <r>
    <x v="3"/>
    <x v="9"/>
    <x v="20"/>
    <n v="2.6836199999999999"/>
  </r>
  <r>
    <x v="3"/>
    <x v="10"/>
    <x v="20"/>
    <n v="3.3770587500000007"/>
  </r>
  <r>
    <x v="3"/>
    <x v="11"/>
    <x v="20"/>
    <n v="3.0148200000000007"/>
  </r>
  <r>
    <x v="3"/>
    <x v="12"/>
    <x v="20"/>
    <n v="4.6800000000000015"/>
  </r>
  <r>
    <x v="3"/>
    <x v="13"/>
    <x v="20"/>
    <n v="4.9929750000000004"/>
  </r>
  <r>
    <x v="3"/>
    <x v="14"/>
    <x v="20"/>
    <n v="4.0964454000000012"/>
  </r>
  <r>
    <x v="3"/>
    <x v="15"/>
    <x v="20"/>
    <n v="2.4891595312499999"/>
  </r>
  <r>
    <x v="3"/>
    <x v="16"/>
    <x v="20"/>
    <n v="5.7425624999999991"/>
  </r>
  <r>
    <x v="3"/>
    <x v="17"/>
    <x v="20"/>
    <n v="2.1818700000000009"/>
  </r>
  <r>
    <x v="3"/>
    <x v="18"/>
    <x v="20"/>
    <n v="4.2192225000000008"/>
  </r>
  <r>
    <x v="3"/>
    <x v="19"/>
    <x v="20"/>
    <n v="4.7216624999999999"/>
  </r>
  <r>
    <x v="3"/>
    <x v="20"/>
    <x v="20"/>
    <n v="5.7150499999999997"/>
  </r>
  <r>
    <x v="3"/>
    <x v="21"/>
    <x v="20"/>
    <n v="3.5485999999999995"/>
  </r>
  <r>
    <x v="3"/>
    <x v="22"/>
    <x v="20"/>
    <n v="2.4596999999999993"/>
  </r>
  <r>
    <x v="3"/>
    <x v="23"/>
    <x v="20"/>
    <n v="5.84634375"/>
  </r>
  <r>
    <x v="3"/>
    <x v="24"/>
    <x v="20"/>
    <n v="1.0064250000000003"/>
  </r>
  <r>
    <x v="4"/>
    <x v="0"/>
    <x v="0"/>
    <n v="3.1125937499999998"/>
  </r>
  <r>
    <x v="4"/>
    <x v="1"/>
    <x v="0"/>
    <n v="4.0289156249999998"/>
  </r>
  <r>
    <x v="4"/>
    <x v="2"/>
    <x v="0"/>
    <n v="3.5292600000000003"/>
  </r>
  <r>
    <x v="4"/>
    <x v="3"/>
    <x v="0"/>
    <n v="3.6942855468749998"/>
  </r>
  <r>
    <x v="4"/>
    <x v="4"/>
    <x v="0"/>
    <n v="3.3045300000000002"/>
  </r>
  <r>
    <x v="4"/>
    <x v="5"/>
    <x v="0"/>
    <n v="3.6260240624999995"/>
  </r>
  <r>
    <x v="4"/>
    <x v="6"/>
    <x v="0"/>
    <n v="5.6019600000000001"/>
  </r>
  <r>
    <x v="4"/>
    <x v="7"/>
    <x v="0"/>
    <n v="3.45051"/>
  </r>
  <r>
    <x v="4"/>
    <x v="8"/>
    <x v="0"/>
    <n v="3.9826552499999996"/>
  </r>
  <r>
    <x v="4"/>
    <x v="9"/>
    <x v="0"/>
    <n v="2.2089374999999998"/>
  </r>
  <r>
    <x v="4"/>
    <x v="10"/>
    <x v="0"/>
    <n v="2.1230245312499996"/>
  </r>
  <r>
    <x v="4"/>
    <x v="11"/>
    <x v="0"/>
    <n v="2.8220800781249999"/>
  </r>
  <r>
    <x v="4"/>
    <x v="12"/>
    <x v="0"/>
    <n v="3.1516734375"/>
  </r>
  <r>
    <x v="4"/>
    <x v="13"/>
    <x v="0"/>
    <n v="4.58516953125"/>
  </r>
  <r>
    <x v="4"/>
    <x v="14"/>
    <x v="0"/>
    <n v="47.457627118644069"/>
  </r>
  <r>
    <x v="4"/>
    <x v="15"/>
    <x v="0"/>
    <n v="2.1936255468749999"/>
  </r>
  <r>
    <x v="4"/>
    <x v="16"/>
    <x v="0"/>
    <n v="47.457627118644069"/>
  </r>
  <r>
    <x v="4"/>
    <x v="17"/>
    <x v="0"/>
    <n v="47.457627118644069"/>
  </r>
  <r>
    <x v="4"/>
    <x v="18"/>
    <x v="0"/>
    <n v="4.7648671875000002"/>
  </r>
  <r>
    <x v="4"/>
    <x v="19"/>
    <x v="0"/>
    <n v="5.6019600000000001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5295546875000003"/>
  </r>
  <r>
    <x v="4"/>
    <x v="0"/>
    <x v="1"/>
    <n v="3.1125937499999998"/>
  </r>
  <r>
    <x v="4"/>
    <x v="1"/>
    <x v="1"/>
    <n v="4.0289156249999998"/>
  </r>
  <r>
    <x v="4"/>
    <x v="2"/>
    <x v="1"/>
    <n v="3.3982200000000002"/>
  </r>
  <r>
    <x v="4"/>
    <x v="3"/>
    <x v="1"/>
    <n v="3.6942855468749998"/>
  </r>
  <r>
    <x v="4"/>
    <x v="4"/>
    <x v="1"/>
    <n v="3.3045300000000002"/>
  </r>
  <r>
    <x v="4"/>
    <x v="5"/>
    <x v="1"/>
    <n v="3.6260240624999995"/>
  </r>
  <r>
    <x v="4"/>
    <x v="6"/>
    <x v="1"/>
    <n v="5.6019600000000001"/>
  </r>
  <r>
    <x v="4"/>
    <x v="7"/>
    <x v="1"/>
    <n v="3.3846503906250001"/>
  </r>
  <r>
    <x v="4"/>
    <x v="8"/>
    <x v="1"/>
    <n v="3.9826552499999996"/>
  </r>
  <r>
    <x v="4"/>
    <x v="9"/>
    <x v="1"/>
    <n v="2.2089374999999998"/>
  </r>
  <r>
    <x v="4"/>
    <x v="10"/>
    <x v="1"/>
    <n v="2.0879627343749996"/>
  </r>
  <r>
    <x v="4"/>
    <x v="11"/>
    <x v="1"/>
    <n v="2.8220800781249999"/>
  </r>
  <r>
    <x v="4"/>
    <x v="12"/>
    <x v="1"/>
    <n v="3.1516734375"/>
  </r>
  <r>
    <x v="4"/>
    <x v="13"/>
    <x v="1"/>
    <n v="4.58516953125"/>
  </r>
  <r>
    <x v="4"/>
    <x v="14"/>
    <x v="1"/>
    <n v="46.949152542372886"/>
  </r>
  <r>
    <x v="4"/>
    <x v="15"/>
    <x v="1"/>
    <n v="2.1936255468749999"/>
  </r>
  <r>
    <x v="4"/>
    <x v="16"/>
    <x v="1"/>
    <n v="46.949152542372886"/>
  </r>
  <r>
    <x v="4"/>
    <x v="17"/>
    <x v="1"/>
    <n v="46.949152542372886"/>
  </r>
  <r>
    <x v="4"/>
    <x v="18"/>
    <x v="1"/>
    <n v="4.6039957031249994"/>
  </r>
  <r>
    <x v="4"/>
    <x v="19"/>
    <x v="1"/>
    <n v="5.6019600000000001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5295546875000003"/>
  </r>
  <r>
    <x v="4"/>
    <x v="0"/>
    <x v="2"/>
    <n v="3.0589781249999999"/>
  </r>
  <r>
    <x v="4"/>
    <x v="1"/>
    <x v="2"/>
    <n v="4.0289156249999998"/>
  </r>
  <r>
    <x v="4"/>
    <x v="2"/>
    <x v="2"/>
    <n v="3.3020399999999999"/>
  </r>
  <r>
    <x v="4"/>
    <x v="3"/>
    <x v="2"/>
    <n v="3.6942855468749998"/>
  </r>
  <r>
    <x v="4"/>
    <x v="4"/>
    <x v="2"/>
    <n v="3.1125937499999998"/>
  </r>
  <r>
    <x v="4"/>
    <x v="5"/>
    <x v="2"/>
    <n v="3.6260240624999995"/>
  </r>
  <r>
    <x v="4"/>
    <x v="6"/>
    <x v="2"/>
    <n v="5.6019600000000001"/>
  </r>
  <r>
    <x v="4"/>
    <x v="7"/>
    <x v="2"/>
    <n v="3.3846503906250001"/>
  </r>
  <r>
    <x v="4"/>
    <x v="8"/>
    <x v="2"/>
    <n v="3.9826552499999996"/>
  </r>
  <r>
    <x v="4"/>
    <x v="9"/>
    <x v="2"/>
    <n v="2.2089374999999998"/>
  </r>
  <r>
    <x v="4"/>
    <x v="10"/>
    <x v="2"/>
    <n v="2.0670772499999996"/>
  </r>
  <r>
    <x v="4"/>
    <x v="11"/>
    <x v="2"/>
    <n v="2.8220800781249999"/>
  </r>
  <r>
    <x v="4"/>
    <x v="12"/>
    <x v="2"/>
    <n v="3.1516734375"/>
  </r>
  <r>
    <x v="4"/>
    <x v="13"/>
    <x v="2"/>
    <n v="4.58516953125"/>
  </r>
  <r>
    <x v="4"/>
    <x v="14"/>
    <x v="2"/>
    <n v="46.440677966101696"/>
  </r>
  <r>
    <x v="4"/>
    <x v="15"/>
    <x v="2"/>
    <n v="2.1936255468749999"/>
  </r>
  <r>
    <x v="4"/>
    <x v="16"/>
    <x v="2"/>
    <n v="46.440677966101696"/>
  </r>
  <r>
    <x v="4"/>
    <x v="17"/>
    <x v="2"/>
    <n v="46.440677966101696"/>
  </r>
  <r>
    <x v="4"/>
    <x v="18"/>
    <x v="2"/>
    <n v="4.6039957031249994"/>
  </r>
  <r>
    <x v="4"/>
    <x v="19"/>
    <x v="2"/>
    <n v="5.6019600000000001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5228281249999998"/>
  </r>
  <r>
    <x v="4"/>
    <x v="0"/>
    <x v="3"/>
    <n v="3.0410296875"/>
  </r>
  <r>
    <x v="4"/>
    <x v="1"/>
    <x v="3"/>
    <n v="4.0289156249999998"/>
  </r>
  <r>
    <x v="4"/>
    <x v="2"/>
    <x v="3"/>
    <n v="3.24646875"/>
  </r>
  <r>
    <x v="4"/>
    <x v="3"/>
    <x v="3"/>
    <n v="3.6942855468749998"/>
  </r>
  <r>
    <x v="4"/>
    <x v="4"/>
    <x v="3"/>
    <n v="3.1125937499999998"/>
  </r>
  <r>
    <x v="4"/>
    <x v="5"/>
    <x v="3"/>
    <n v="3.6260240624999995"/>
  </r>
  <r>
    <x v="4"/>
    <x v="6"/>
    <x v="3"/>
    <n v="5.6019600000000001"/>
  </r>
  <r>
    <x v="4"/>
    <x v="7"/>
    <x v="3"/>
    <n v="3.3846503906250001"/>
  </r>
  <r>
    <x v="4"/>
    <x v="8"/>
    <x v="3"/>
    <n v="3.9826552499999996"/>
  </r>
  <r>
    <x v="4"/>
    <x v="9"/>
    <x v="3"/>
    <n v="2.1775249999999997"/>
  </r>
  <r>
    <x v="4"/>
    <x v="10"/>
    <x v="3"/>
    <n v="2.0515753124999998"/>
  </r>
  <r>
    <x v="4"/>
    <x v="11"/>
    <x v="3"/>
    <n v="2.8220800781249999"/>
  </r>
  <r>
    <x v="4"/>
    <x v="12"/>
    <x v="3"/>
    <n v="3.1516734375"/>
  </r>
  <r>
    <x v="4"/>
    <x v="13"/>
    <x v="3"/>
    <n v="4.58516953125"/>
  </r>
  <r>
    <x v="4"/>
    <x v="14"/>
    <x v="3"/>
    <n v="45.932203389830512"/>
  </r>
  <r>
    <x v="4"/>
    <x v="15"/>
    <x v="3"/>
    <n v="2.1936255468749999"/>
  </r>
  <r>
    <x v="4"/>
    <x v="16"/>
    <x v="3"/>
    <n v="45.932203389830512"/>
  </r>
  <r>
    <x v="4"/>
    <x v="17"/>
    <x v="3"/>
    <n v="45.932203389830512"/>
  </r>
  <r>
    <x v="4"/>
    <x v="18"/>
    <x v="3"/>
    <n v="4.6039957031249994"/>
  </r>
  <r>
    <x v="4"/>
    <x v="19"/>
    <x v="3"/>
    <n v="5.6019600000000001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5.1155507812500005"/>
  </r>
  <r>
    <x v="4"/>
    <x v="24"/>
    <x v="3"/>
    <n v="1.4966765625"/>
  </r>
  <r>
    <x v="4"/>
    <x v="0"/>
    <x v="4"/>
    <n v="2.9606849999999998"/>
  </r>
  <r>
    <x v="4"/>
    <x v="1"/>
    <x v="4"/>
    <n v="4.0289156249999998"/>
  </r>
  <r>
    <x v="4"/>
    <x v="2"/>
    <x v="4"/>
    <n v="3.1904249999999998"/>
  </r>
  <r>
    <x v="4"/>
    <x v="3"/>
    <x v="4"/>
    <n v="3.6942855468749998"/>
  </r>
  <r>
    <x v="4"/>
    <x v="4"/>
    <x v="4"/>
    <n v="3.1125937499999998"/>
  </r>
  <r>
    <x v="4"/>
    <x v="5"/>
    <x v="4"/>
    <n v="3.6260240624999995"/>
  </r>
  <r>
    <x v="4"/>
    <x v="6"/>
    <x v="4"/>
    <n v="5.6019600000000001"/>
  </r>
  <r>
    <x v="4"/>
    <x v="7"/>
    <x v="4"/>
    <n v="3.3846503906250001"/>
  </r>
  <r>
    <x v="4"/>
    <x v="8"/>
    <x v="4"/>
    <n v="3.9826552499999996"/>
  </r>
  <r>
    <x v="4"/>
    <x v="9"/>
    <x v="4"/>
    <n v="2.0515753124999998"/>
  </r>
  <r>
    <x v="4"/>
    <x v="10"/>
    <x v="4"/>
    <n v="2.0515753124999998"/>
  </r>
  <r>
    <x v="4"/>
    <x v="11"/>
    <x v="4"/>
    <n v="2.8220800781249999"/>
  </r>
  <r>
    <x v="4"/>
    <x v="12"/>
    <x v="4"/>
    <n v="3.1516734375"/>
  </r>
  <r>
    <x v="4"/>
    <x v="13"/>
    <x v="4"/>
    <n v="4.58516953125"/>
  </r>
  <r>
    <x v="4"/>
    <x v="14"/>
    <x v="4"/>
    <n v="45.423728813559322"/>
  </r>
  <r>
    <x v="4"/>
    <x v="15"/>
    <x v="4"/>
    <n v="2.1936255468749999"/>
  </r>
  <r>
    <x v="4"/>
    <x v="16"/>
    <x v="4"/>
    <n v="45.423728813559322"/>
  </r>
  <r>
    <x v="4"/>
    <x v="17"/>
    <x v="4"/>
    <n v="45.423728813559322"/>
  </r>
  <r>
    <x v="4"/>
    <x v="18"/>
    <x v="4"/>
    <n v="4.6039957031249994"/>
  </r>
  <r>
    <x v="4"/>
    <x v="19"/>
    <x v="4"/>
    <n v="5.6019600000000001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5.1155507812500005"/>
  </r>
  <r>
    <x v="4"/>
    <x v="24"/>
    <x v="4"/>
    <n v="1.4966765625"/>
  </r>
  <r>
    <x v="4"/>
    <x v="0"/>
    <x v="5"/>
    <n v="2.564469140625"/>
  </r>
  <r>
    <x v="4"/>
    <x v="1"/>
    <x v="5"/>
    <n v="3.2514562499999999"/>
  </r>
  <r>
    <x v="4"/>
    <x v="2"/>
    <x v="5"/>
    <n v="2.8977637500000002"/>
  </r>
  <r>
    <x v="4"/>
    <x v="3"/>
    <x v="5"/>
    <n v="2.8977637500000002"/>
  </r>
  <r>
    <x v="4"/>
    <x v="4"/>
    <x v="5"/>
    <n v="2.3982524999999999"/>
  </r>
  <r>
    <x v="4"/>
    <x v="5"/>
    <x v="5"/>
    <n v="2.5113374999999998"/>
  </r>
  <r>
    <x v="4"/>
    <x v="6"/>
    <x v="5"/>
    <n v="3.9219249999999999"/>
  </r>
  <r>
    <x v="4"/>
    <x v="7"/>
    <x v="5"/>
    <n v="2.9244374999999998"/>
  </r>
  <r>
    <x v="4"/>
    <x v="8"/>
    <x v="5"/>
    <n v="3.9826552499999996"/>
  </r>
  <r>
    <x v="4"/>
    <x v="9"/>
    <x v="5"/>
    <n v="1.5520640625000002"/>
  </r>
  <r>
    <x v="4"/>
    <x v="10"/>
    <x v="5"/>
    <n v="1.6243062499999998"/>
  </r>
  <r>
    <x v="4"/>
    <x v="11"/>
    <x v="5"/>
    <n v="2.5716285000000001"/>
  </r>
  <r>
    <x v="4"/>
    <x v="12"/>
    <x v="5"/>
    <n v="2.8573649999999997"/>
  </r>
  <r>
    <x v="4"/>
    <x v="13"/>
    <x v="5"/>
    <n v="3.555890625"/>
  </r>
  <r>
    <x v="4"/>
    <x v="14"/>
    <x v="5"/>
    <n v="3.1646999999999994"/>
  </r>
  <r>
    <x v="4"/>
    <x v="15"/>
    <x v="5"/>
    <n v="2.17801458984375"/>
  </r>
  <r>
    <x v="4"/>
    <x v="16"/>
    <x v="5"/>
    <n v="3.4358187499999997"/>
  </r>
  <r>
    <x v="4"/>
    <x v="17"/>
    <x v="5"/>
    <n v="1.8378281249999999"/>
  </r>
  <r>
    <x v="4"/>
    <x v="18"/>
    <x v="5"/>
    <n v="3.3265181249999998"/>
  </r>
  <r>
    <x v="4"/>
    <x v="19"/>
    <x v="5"/>
    <n v="3.6961312500000001"/>
  </r>
  <r>
    <x v="4"/>
    <x v="20"/>
    <x v="5"/>
    <n v="3.1170824999999991"/>
  </r>
  <r>
    <x v="4"/>
    <x v="21"/>
    <x v="5"/>
    <n v="2.8211531249999999"/>
  </r>
  <r>
    <x v="4"/>
    <x v="22"/>
    <x v="5"/>
    <n v="1.9161449999999998"/>
  </r>
  <r>
    <x v="4"/>
    <x v="23"/>
    <x v="5"/>
    <n v="3.0693304687499996"/>
  </r>
  <r>
    <x v="4"/>
    <x v="24"/>
    <x v="5"/>
    <n v="0.880621875"/>
  </r>
  <r>
    <x v="4"/>
    <x v="0"/>
    <x v="6"/>
    <n v="2.5035281249999999"/>
  </r>
  <r>
    <x v="4"/>
    <x v="1"/>
    <x v="6"/>
    <n v="3.2514562499999999"/>
  </r>
  <r>
    <x v="4"/>
    <x v="2"/>
    <x v="6"/>
    <n v="2.8977637500000002"/>
  </r>
  <r>
    <x v="4"/>
    <x v="3"/>
    <x v="6"/>
    <n v="2.8977637500000002"/>
  </r>
  <r>
    <x v="4"/>
    <x v="4"/>
    <x v="6"/>
    <n v="2.3982524999999999"/>
  </r>
  <r>
    <x v="4"/>
    <x v="5"/>
    <x v="6"/>
    <n v="2.5113374999999998"/>
  </r>
  <r>
    <x v="4"/>
    <x v="6"/>
    <x v="6"/>
    <n v="3.9219249999999999"/>
  </r>
  <r>
    <x v="4"/>
    <x v="7"/>
    <x v="6"/>
    <n v="2.9244374999999998"/>
  </r>
  <r>
    <x v="4"/>
    <x v="8"/>
    <x v="6"/>
    <n v="3.9826552499999996"/>
  </r>
  <r>
    <x v="4"/>
    <x v="9"/>
    <x v="6"/>
    <n v="1.5520640625000002"/>
  </r>
  <r>
    <x v="4"/>
    <x v="10"/>
    <x v="6"/>
    <n v="1.5589349999999997"/>
  </r>
  <r>
    <x v="4"/>
    <x v="11"/>
    <x v="6"/>
    <n v="2.5716285000000001"/>
  </r>
  <r>
    <x v="4"/>
    <x v="12"/>
    <x v="6"/>
    <n v="2.8573649999999997"/>
  </r>
  <r>
    <x v="4"/>
    <x v="13"/>
    <x v="6"/>
    <n v="3.555890625"/>
  </r>
  <r>
    <x v="4"/>
    <x v="14"/>
    <x v="6"/>
    <n v="3.1646999999999994"/>
  </r>
  <r>
    <x v="4"/>
    <x v="15"/>
    <x v="6"/>
    <n v="2.17801458984375"/>
  </r>
  <r>
    <x v="4"/>
    <x v="16"/>
    <x v="6"/>
    <n v="3.3980624999999991"/>
  </r>
  <r>
    <x v="4"/>
    <x v="17"/>
    <x v="6"/>
    <n v="1.8378281249999999"/>
  </r>
  <r>
    <x v="4"/>
    <x v="18"/>
    <x v="6"/>
    <n v="3.3265181249999998"/>
  </r>
  <r>
    <x v="4"/>
    <x v="19"/>
    <x v="6"/>
    <n v="3.6961312500000001"/>
  </r>
  <r>
    <x v="4"/>
    <x v="20"/>
    <x v="6"/>
    <n v="3.1170824999999991"/>
  </r>
  <r>
    <x v="4"/>
    <x v="21"/>
    <x v="6"/>
    <n v="2.8054031249999998"/>
  </r>
  <r>
    <x v="4"/>
    <x v="22"/>
    <x v="6"/>
    <n v="1.9161449999999998"/>
  </r>
  <r>
    <x v="4"/>
    <x v="23"/>
    <x v="6"/>
    <n v="3.0693304687499996"/>
  </r>
  <r>
    <x v="4"/>
    <x v="24"/>
    <x v="6"/>
    <n v="0.880621875"/>
  </r>
  <r>
    <x v="4"/>
    <x v="0"/>
    <x v="7"/>
    <n v="2.5016039999999999"/>
  </r>
  <r>
    <x v="4"/>
    <x v="1"/>
    <x v="7"/>
    <n v="3.2514562499999999"/>
  </r>
  <r>
    <x v="4"/>
    <x v="2"/>
    <x v="7"/>
    <n v="2.8425599999999998"/>
  </r>
  <r>
    <x v="4"/>
    <x v="3"/>
    <x v="7"/>
    <n v="2.8977637500000002"/>
  </r>
  <r>
    <x v="4"/>
    <x v="4"/>
    <x v="7"/>
    <n v="2.3982524999999999"/>
  </r>
  <r>
    <x v="4"/>
    <x v="5"/>
    <x v="7"/>
    <n v="2.5113374999999998"/>
  </r>
  <r>
    <x v="4"/>
    <x v="6"/>
    <x v="7"/>
    <n v="3.2372550000000002"/>
  </r>
  <r>
    <x v="4"/>
    <x v="7"/>
    <x v="7"/>
    <n v="2.86965"/>
  </r>
  <r>
    <x v="4"/>
    <x v="8"/>
    <x v="7"/>
    <n v="3.9826552499999996"/>
  </r>
  <r>
    <x v="4"/>
    <x v="9"/>
    <x v="7"/>
    <n v="1.5520640625000002"/>
  </r>
  <r>
    <x v="4"/>
    <x v="10"/>
    <x v="7"/>
    <n v="1.5461528906249995"/>
  </r>
  <r>
    <x v="4"/>
    <x v="11"/>
    <x v="7"/>
    <n v="2.5716285000000001"/>
  </r>
  <r>
    <x v="4"/>
    <x v="12"/>
    <x v="7"/>
    <n v="2.8573649999999997"/>
  </r>
  <r>
    <x v="4"/>
    <x v="13"/>
    <x v="7"/>
    <n v="3.555890625"/>
  </r>
  <r>
    <x v="4"/>
    <x v="14"/>
    <x v="7"/>
    <n v="3.1646999999999994"/>
  </r>
  <r>
    <x v="4"/>
    <x v="15"/>
    <x v="7"/>
    <n v="2.17801458984375"/>
  </r>
  <r>
    <x v="4"/>
    <x v="16"/>
    <x v="7"/>
    <n v="2.8840546874999999"/>
  </r>
  <r>
    <x v="4"/>
    <x v="17"/>
    <x v="7"/>
    <n v="1.8378281249999999"/>
  </r>
  <r>
    <x v="4"/>
    <x v="18"/>
    <x v="7"/>
    <n v="3.3265181249999998"/>
  </r>
  <r>
    <x v="4"/>
    <x v="19"/>
    <x v="7"/>
    <n v="3.6961312500000001"/>
  </r>
  <r>
    <x v="4"/>
    <x v="20"/>
    <x v="7"/>
    <n v="3.1170824999999991"/>
  </r>
  <r>
    <x v="4"/>
    <x v="21"/>
    <x v="7"/>
    <n v="2.7611062499999997"/>
  </r>
  <r>
    <x v="4"/>
    <x v="22"/>
    <x v="7"/>
    <n v="1.9161449999999998"/>
  </r>
  <r>
    <x v="4"/>
    <x v="23"/>
    <x v="7"/>
    <n v="3.0693304687499996"/>
  </r>
  <r>
    <x v="4"/>
    <x v="24"/>
    <x v="7"/>
    <n v="0.880621875"/>
  </r>
  <r>
    <x v="4"/>
    <x v="0"/>
    <x v="8"/>
    <n v="2.5016039999999999"/>
  </r>
  <r>
    <x v="4"/>
    <x v="1"/>
    <x v="8"/>
    <n v="3.2514562499999999"/>
  </r>
  <r>
    <x v="4"/>
    <x v="2"/>
    <x v="8"/>
    <n v="2.8425599999999998"/>
  </r>
  <r>
    <x v="4"/>
    <x v="3"/>
    <x v="8"/>
    <n v="2.8977637500000002"/>
  </r>
  <r>
    <x v="4"/>
    <x v="4"/>
    <x v="8"/>
    <n v="2.3982524999999999"/>
  </r>
  <r>
    <x v="4"/>
    <x v="5"/>
    <x v="8"/>
    <n v="2.5113374999999998"/>
  </r>
  <r>
    <x v="4"/>
    <x v="6"/>
    <x v="8"/>
    <n v="3.2372550000000002"/>
  </r>
  <r>
    <x v="4"/>
    <x v="7"/>
    <x v="8"/>
    <n v="2.86965"/>
  </r>
  <r>
    <x v="4"/>
    <x v="8"/>
    <x v="8"/>
    <n v="3.1114494140625002"/>
  </r>
  <r>
    <x v="4"/>
    <x v="9"/>
    <x v="8"/>
    <n v="1.5520640625000002"/>
  </r>
  <r>
    <x v="4"/>
    <x v="10"/>
    <x v="8"/>
    <n v="1.5461528906249995"/>
  </r>
  <r>
    <x v="4"/>
    <x v="11"/>
    <x v="8"/>
    <n v="2.5716285000000001"/>
  </r>
  <r>
    <x v="4"/>
    <x v="12"/>
    <x v="8"/>
    <n v="2.8573649999999997"/>
  </r>
  <r>
    <x v="4"/>
    <x v="13"/>
    <x v="8"/>
    <n v="3.555890625"/>
  </r>
  <r>
    <x v="4"/>
    <x v="14"/>
    <x v="8"/>
    <n v="3.1506562499999999"/>
  </r>
  <r>
    <x v="4"/>
    <x v="15"/>
    <x v="8"/>
    <n v="1.7111882812499999"/>
  </r>
  <r>
    <x v="4"/>
    <x v="16"/>
    <x v="8"/>
    <n v="2.8704900000000002"/>
  </r>
  <r>
    <x v="4"/>
    <x v="17"/>
    <x v="8"/>
    <n v="1.6541624999999993"/>
  </r>
  <r>
    <x v="4"/>
    <x v="18"/>
    <x v="8"/>
    <n v="3.3265181249999998"/>
  </r>
  <r>
    <x v="4"/>
    <x v="19"/>
    <x v="8"/>
    <n v="3.6961312500000001"/>
  </r>
  <r>
    <x v="4"/>
    <x v="20"/>
    <x v="8"/>
    <n v="3.1170824999999991"/>
  </r>
  <r>
    <x v="4"/>
    <x v="21"/>
    <x v="8"/>
    <n v="2.7611062499999997"/>
  </r>
  <r>
    <x v="4"/>
    <x v="22"/>
    <x v="8"/>
    <n v="1.8528299999999995"/>
  </r>
  <r>
    <x v="4"/>
    <x v="23"/>
    <x v="8"/>
    <n v="3.0693304687499996"/>
  </r>
  <r>
    <x v="4"/>
    <x v="24"/>
    <x v="8"/>
    <n v="0.880621875"/>
  </r>
  <r>
    <x v="4"/>
    <x v="0"/>
    <x v="9"/>
    <n v="2.5016039999999999"/>
  </r>
  <r>
    <x v="4"/>
    <x v="1"/>
    <x v="9"/>
    <n v="3.2493750000000001"/>
  </r>
  <r>
    <x v="4"/>
    <x v="2"/>
    <x v="9"/>
    <n v="2.7123599999999999"/>
  </r>
  <r>
    <x v="4"/>
    <x v="3"/>
    <x v="9"/>
    <n v="2.8977637500000002"/>
  </r>
  <r>
    <x v="4"/>
    <x v="4"/>
    <x v="9"/>
    <n v="2.3982524999999999"/>
  </r>
  <r>
    <x v="4"/>
    <x v="5"/>
    <x v="9"/>
    <n v="2.5113374999999998"/>
  </r>
  <r>
    <x v="4"/>
    <x v="6"/>
    <x v="9"/>
    <n v="2.8003044726562503"/>
  </r>
  <r>
    <x v="4"/>
    <x v="7"/>
    <x v="9"/>
    <n v="2.8019250000000002"/>
  </r>
  <r>
    <x v="4"/>
    <x v="8"/>
    <x v="9"/>
    <n v="3.1114494140625002"/>
  </r>
  <r>
    <x v="4"/>
    <x v="9"/>
    <x v="9"/>
    <n v="1.5520640625000002"/>
  </r>
  <r>
    <x v="4"/>
    <x v="10"/>
    <x v="9"/>
    <n v="1.5461528906249995"/>
  </r>
  <r>
    <x v="4"/>
    <x v="11"/>
    <x v="9"/>
    <n v="2.5716285000000001"/>
  </r>
  <r>
    <x v="4"/>
    <x v="12"/>
    <x v="9"/>
    <n v="2.8573649999999997"/>
  </r>
  <r>
    <x v="4"/>
    <x v="13"/>
    <x v="9"/>
    <n v="3.555890625"/>
  </r>
  <r>
    <x v="4"/>
    <x v="14"/>
    <x v="9"/>
    <n v="3.0308578124999999"/>
  </r>
  <r>
    <x v="4"/>
    <x v="15"/>
    <x v="9"/>
    <n v="1.7111882812499999"/>
  </r>
  <r>
    <x v="4"/>
    <x v="16"/>
    <x v="9"/>
    <n v="2.8010062499999999"/>
  </r>
  <r>
    <x v="4"/>
    <x v="17"/>
    <x v="9"/>
    <n v="1.6541624999999993"/>
  </r>
  <r>
    <x v="4"/>
    <x v="18"/>
    <x v="9"/>
    <n v="3.1884890625"/>
  </r>
  <r>
    <x v="4"/>
    <x v="19"/>
    <x v="9"/>
    <n v="3.2939156249999999"/>
  </r>
  <r>
    <x v="4"/>
    <x v="20"/>
    <x v="9"/>
    <n v="2.5507912499999992"/>
  </r>
  <r>
    <x v="4"/>
    <x v="21"/>
    <x v="9"/>
    <n v="2.7611062499999997"/>
  </r>
  <r>
    <x v="4"/>
    <x v="22"/>
    <x v="9"/>
    <n v="1.8062099999999999"/>
  </r>
  <r>
    <x v="4"/>
    <x v="23"/>
    <x v="9"/>
    <n v="3.0693304687499996"/>
  </r>
  <r>
    <x v="4"/>
    <x v="24"/>
    <x v="9"/>
    <n v="0.880621875"/>
  </r>
  <r>
    <x v="4"/>
    <x v="0"/>
    <x v="10"/>
    <n v="2.5016039999999999"/>
  </r>
  <r>
    <x v="4"/>
    <x v="1"/>
    <x v="10"/>
    <n v="3.2493750000000001"/>
  </r>
  <r>
    <x v="4"/>
    <x v="2"/>
    <x v="10"/>
    <n v="2.7123599999999999"/>
  </r>
  <r>
    <x v="4"/>
    <x v="3"/>
    <x v="10"/>
    <n v="2.8977637500000002"/>
  </r>
  <r>
    <x v="4"/>
    <x v="4"/>
    <x v="10"/>
    <n v="2.3982524999999999"/>
  </r>
  <r>
    <x v="4"/>
    <x v="5"/>
    <x v="10"/>
    <n v="2.5113374999999998"/>
  </r>
  <r>
    <x v="4"/>
    <x v="6"/>
    <x v="10"/>
    <n v="2.8003044726562503"/>
  </r>
  <r>
    <x v="4"/>
    <x v="7"/>
    <x v="10"/>
    <n v="2.8019250000000002"/>
  </r>
  <r>
    <x v="4"/>
    <x v="8"/>
    <x v="10"/>
    <n v="3.1114494140625002"/>
  </r>
  <r>
    <x v="4"/>
    <x v="9"/>
    <x v="10"/>
    <n v="1.5520640625000002"/>
  </r>
  <r>
    <x v="4"/>
    <x v="10"/>
    <x v="10"/>
    <n v="1.5461528906249995"/>
  </r>
  <r>
    <x v="4"/>
    <x v="11"/>
    <x v="10"/>
    <n v="2.5716285000000001"/>
  </r>
  <r>
    <x v="4"/>
    <x v="12"/>
    <x v="10"/>
    <n v="2.8573649999999997"/>
  </r>
  <r>
    <x v="4"/>
    <x v="13"/>
    <x v="10"/>
    <n v="3.555890625"/>
  </r>
  <r>
    <x v="4"/>
    <x v="14"/>
    <x v="10"/>
    <n v="3.0308578124999999"/>
  </r>
  <r>
    <x v="4"/>
    <x v="15"/>
    <x v="10"/>
    <n v="1.7111882812499999"/>
  </r>
  <r>
    <x v="4"/>
    <x v="16"/>
    <x v="10"/>
    <n v="2.8010062499999999"/>
  </r>
  <r>
    <x v="4"/>
    <x v="17"/>
    <x v="10"/>
    <n v="1.6541624999999993"/>
  </r>
  <r>
    <x v="4"/>
    <x v="18"/>
    <x v="10"/>
    <n v="3.1884890625"/>
  </r>
  <r>
    <x v="4"/>
    <x v="19"/>
    <x v="10"/>
    <n v="3.2939156249999999"/>
  </r>
  <r>
    <x v="4"/>
    <x v="20"/>
    <x v="10"/>
    <n v="2.5507912499999992"/>
  </r>
  <r>
    <x v="4"/>
    <x v="21"/>
    <x v="10"/>
    <n v="2.7611062499999997"/>
  </r>
  <r>
    <x v="4"/>
    <x v="22"/>
    <x v="10"/>
    <n v="1.8062099999999999"/>
  </r>
  <r>
    <x v="4"/>
    <x v="23"/>
    <x v="10"/>
    <n v="3.0693304687499996"/>
  </r>
  <r>
    <x v="4"/>
    <x v="24"/>
    <x v="10"/>
    <n v="0.880621875"/>
  </r>
  <r>
    <x v="4"/>
    <x v="0"/>
    <x v="11"/>
    <n v="2.5016039999999999"/>
  </r>
  <r>
    <x v="4"/>
    <x v="1"/>
    <x v="11"/>
    <n v="3.2493750000000001"/>
  </r>
  <r>
    <x v="4"/>
    <x v="2"/>
    <x v="11"/>
    <n v="2.7123599999999999"/>
  </r>
  <r>
    <x v="4"/>
    <x v="3"/>
    <x v="11"/>
    <n v="2.8977637500000002"/>
  </r>
  <r>
    <x v="4"/>
    <x v="4"/>
    <x v="11"/>
    <n v="2.3982524999999999"/>
  </r>
  <r>
    <x v="4"/>
    <x v="5"/>
    <x v="11"/>
    <n v="2.5113374999999998"/>
  </r>
  <r>
    <x v="4"/>
    <x v="6"/>
    <x v="11"/>
    <n v="2.8003044726562503"/>
  </r>
  <r>
    <x v="4"/>
    <x v="7"/>
    <x v="11"/>
    <n v="2.8019250000000002"/>
  </r>
  <r>
    <x v="4"/>
    <x v="8"/>
    <x v="11"/>
    <n v="3.1114494140625002"/>
  </r>
  <r>
    <x v="4"/>
    <x v="9"/>
    <x v="11"/>
    <n v="1.5520640625000002"/>
  </r>
  <r>
    <x v="4"/>
    <x v="10"/>
    <x v="11"/>
    <n v="1.5461528906249995"/>
  </r>
  <r>
    <x v="4"/>
    <x v="11"/>
    <x v="11"/>
    <n v="2.5676437499999993"/>
  </r>
  <r>
    <x v="4"/>
    <x v="12"/>
    <x v="11"/>
    <n v="2.8573649999999997"/>
  </r>
  <r>
    <x v="4"/>
    <x v="13"/>
    <x v="11"/>
    <n v="3.555890625"/>
  </r>
  <r>
    <x v="4"/>
    <x v="14"/>
    <x v="11"/>
    <n v="3.0308578124999999"/>
  </r>
  <r>
    <x v="4"/>
    <x v="15"/>
    <x v="11"/>
    <n v="1.7111882812499999"/>
  </r>
  <r>
    <x v="4"/>
    <x v="16"/>
    <x v="11"/>
    <n v="2.8010062499999999"/>
  </r>
  <r>
    <x v="4"/>
    <x v="17"/>
    <x v="11"/>
    <n v="1.6541624999999993"/>
  </r>
  <r>
    <x v="4"/>
    <x v="18"/>
    <x v="11"/>
    <n v="3.1884890625"/>
  </r>
  <r>
    <x v="4"/>
    <x v="19"/>
    <x v="11"/>
    <n v="3.2939156249999999"/>
  </r>
  <r>
    <x v="4"/>
    <x v="20"/>
    <x v="11"/>
    <n v="2.5507912499999992"/>
  </r>
  <r>
    <x v="4"/>
    <x v="21"/>
    <x v="11"/>
    <n v="2.7611062499999997"/>
  </r>
  <r>
    <x v="4"/>
    <x v="22"/>
    <x v="11"/>
    <n v="1.8528299999999995"/>
  </r>
  <r>
    <x v="4"/>
    <x v="23"/>
    <x v="11"/>
    <n v="3.0693304687499996"/>
  </r>
  <r>
    <x v="4"/>
    <x v="24"/>
    <x v="11"/>
    <n v="0.880621875"/>
  </r>
  <r>
    <x v="4"/>
    <x v="0"/>
    <x v="12"/>
    <n v="2.5016039999999999"/>
  </r>
  <r>
    <x v="4"/>
    <x v="1"/>
    <x v="12"/>
    <n v="3.2493750000000001"/>
  </r>
  <r>
    <x v="4"/>
    <x v="2"/>
    <x v="12"/>
    <n v="2.7123599999999999"/>
  </r>
  <r>
    <x v="4"/>
    <x v="3"/>
    <x v="12"/>
    <n v="2.8977637500000002"/>
  </r>
  <r>
    <x v="4"/>
    <x v="4"/>
    <x v="12"/>
    <n v="2.3982524999999999"/>
  </r>
  <r>
    <x v="4"/>
    <x v="5"/>
    <x v="12"/>
    <n v="2.5113374999999998"/>
  </r>
  <r>
    <x v="4"/>
    <x v="6"/>
    <x v="12"/>
    <n v="2.8003044726562503"/>
  </r>
  <r>
    <x v="4"/>
    <x v="7"/>
    <x v="12"/>
    <n v="2.8019250000000002"/>
  </r>
  <r>
    <x v="4"/>
    <x v="8"/>
    <x v="12"/>
    <n v="3.1114494140625002"/>
  </r>
  <r>
    <x v="4"/>
    <x v="9"/>
    <x v="12"/>
    <n v="1.5520640625000002"/>
  </r>
  <r>
    <x v="4"/>
    <x v="10"/>
    <x v="12"/>
    <n v="1.5461528906249995"/>
  </r>
  <r>
    <x v="4"/>
    <x v="11"/>
    <x v="12"/>
    <n v="2.5307395312500001"/>
  </r>
  <r>
    <x v="4"/>
    <x v="12"/>
    <x v="12"/>
    <n v="2.8573649999999997"/>
  </r>
  <r>
    <x v="4"/>
    <x v="13"/>
    <x v="12"/>
    <n v="3.555890625"/>
  </r>
  <r>
    <x v="4"/>
    <x v="14"/>
    <x v="12"/>
    <n v="3.0308578124999999"/>
  </r>
  <r>
    <x v="4"/>
    <x v="15"/>
    <x v="12"/>
    <n v="1.7111882812499999"/>
  </r>
  <r>
    <x v="4"/>
    <x v="16"/>
    <x v="12"/>
    <n v="2.8010062499999999"/>
  </r>
  <r>
    <x v="4"/>
    <x v="17"/>
    <x v="12"/>
    <n v="1.6541624999999993"/>
  </r>
  <r>
    <x v="4"/>
    <x v="18"/>
    <x v="12"/>
    <n v="3.1884890625"/>
  </r>
  <r>
    <x v="4"/>
    <x v="19"/>
    <x v="12"/>
    <n v="3.2939156249999999"/>
  </r>
  <r>
    <x v="4"/>
    <x v="20"/>
    <x v="12"/>
    <n v="2.5507912499999992"/>
  </r>
  <r>
    <x v="4"/>
    <x v="21"/>
    <x v="12"/>
    <n v="2.7611062499999997"/>
  </r>
  <r>
    <x v="4"/>
    <x v="22"/>
    <x v="12"/>
    <n v="1.8528299999999995"/>
  </r>
  <r>
    <x v="4"/>
    <x v="23"/>
    <x v="12"/>
    <n v="3.0693304687499996"/>
  </r>
  <r>
    <x v="4"/>
    <x v="24"/>
    <x v="12"/>
    <n v="0.880621875"/>
  </r>
  <r>
    <x v="4"/>
    <x v="0"/>
    <x v="13"/>
    <n v="2.5016039999999999"/>
  </r>
  <r>
    <x v="4"/>
    <x v="1"/>
    <x v="13"/>
    <n v="3.2493750000000001"/>
  </r>
  <r>
    <x v="4"/>
    <x v="2"/>
    <x v="13"/>
    <n v="2.7160875"/>
  </r>
  <r>
    <x v="4"/>
    <x v="3"/>
    <x v="13"/>
    <n v="2.8977637500000002"/>
  </r>
  <r>
    <x v="4"/>
    <x v="4"/>
    <x v="13"/>
    <n v="2.3982524999999999"/>
  </r>
  <r>
    <x v="4"/>
    <x v="5"/>
    <x v="13"/>
    <n v="2.5113374999999998"/>
  </r>
  <r>
    <x v="4"/>
    <x v="6"/>
    <x v="13"/>
    <n v="2.8003044726562503"/>
  </r>
  <r>
    <x v="4"/>
    <x v="7"/>
    <x v="13"/>
    <n v="2.8019250000000002"/>
  </r>
  <r>
    <x v="4"/>
    <x v="8"/>
    <x v="13"/>
    <n v="3.1114494140625002"/>
  </r>
  <r>
    <x v="4"/>
    <x v="9"/>
    <x v="13"/>
    <n v="1.5520640625000002"/>
  </r>
  <r>
    <x v="4"/>
    <x v="10"/>
    <x v="13"/>
    <n v="1.5589349999999997"/>
  </r>
  <r>
    <x v="4"/>
    <x v="11"/>
    <x v="13"/>
    <n v="2.5307395312500001"/>
  </r>
  <r>
    <x v="4"/>
    <x v="12"/>
    <x v="13"/>
    <n v="2.8573649999999997"/>
  </r>
  <r>
    <x v="4"/>
    <x v="13"/>
    <x v="13"/>
    <n v="3.555890625"/>
  </r>
  <r>
    <x v="4"/>
    <x v="14"/>
    <x v="13"/>
    <n v="3.0308578124999999"/>
  </r>
  <r>
    <x v="4"/>
    <x v="15"/>
    <x v="13"/>
    <n v="1.7111882812499999"/>
  </r>
  <r>
    <x v="4"/>
    <x v="16"/>
    <x v="13"/>
    <n v="2.8010062499999999"/>
  </r>
  <r>
    <x v="4"/>
    <x v="17"/>
    <x v="13"/>
    <n v="1.6541624999999993"/>
  </r>
  <r>
    <x v="4"/>
    <x v="18"/>
    <x v="13"/>
    <n v="3.1884890625"/>
  </r>
  <r>
    <x v="4"/>
    <x v="19"/>
    <x v="13"/>
    <n v="3.2939156249999999"/>
  </r>
  <r>
    <x v="4"/>
    <x v="20"/>
    <x v="13"/>
    <n v="2.5507912499999992"/>
  </r>
  <r>
    <x v="4"/>
    <x v="21"/>
    <x v="13"/>
    <n v="2.7611062499999997"/>
  </r>
  <r>
    <x v="4"/>
    <x v="22"/>
    <x v="13"/>
    <n v="1.9161449999999998"/>
  </r>
  <r>
    <x v="4"/>
    <x v="23"/>
    <x v="13"/>
    <n v="3.0693304687499996"/>
  </r>
  <r>
    <x v="4"/>
    <x v="24"/>
    <x v="13"/>
    <n v="0.880621875"/>
  </r>
  <r>
    <x v="4"/>
    <x v="0"/>
    <x v="14"/>
    <n v="2.5016039999999999"/>
  </r>
  <r>
    <x v="4"/>
    <x v="1"/>
    <x v="14"/>
    <n v="3.2514562499999999"/>
  </r>
  <r>
    <x v="4"/>
    <x v="2"/>
    <x v="14"/>
    <n v="2.8425599999999998"/>
  </r>
  <r>
    <x v="4"/>
    <x v="3"/>
    <x v="14"/>
    <n v="2.8977637500000002"/>
  </r>
  <r>
    <x v="4"/>
    <x v="4"/>
    <x v="14"/>
    <n v="2.3982524999999999"/>
  </r>
  <r>
    <x v="4"/>
    <x v="5"/>
    <x v="14"/>
    <n v="2.5113374999999998"/>
  </r>
  <r>
    <x v="4"/>
    <x v="6"/>
    <x v="14"/>
    <n v="3.1170824999999991"/>
  </r>
  <r>
    <x v="4"/>
    <x v="7"/>
    <x v="14"/>
    <n v="2.86965"/>
  </r>
  <r>
    <x v="4"/>
    <x v="8"/>
    <x v="14"/>
    <n v="3.1114494140625002"/>
  </r>
  <r>
    <x v="4"/>
    <x v="9"/>
    <x v="14"/>
    <n v="1.5520640625000002"/>
  </r>
  <r>
    <x v="4"/>
    <x v="10"/>
    <x v="14"/>
    <n v="1.5589349999999997"/>
  </r>
  <r>
    <x v="4"/>
    <x v="11"/>
    <x v="14"/>
    <n v="2.5676437499999993"/>
  </r>
  <r>
    <x v="4"/>
    <x v="12"/>
    <x v="14"/>
    <n v="2.8573649999999997"/>
  </r>
  <r>
    <x v="4"/>
    <x v="13"/>
    <x v="14"/>
    <n v="3.555890625"/>
  </r>
  <r>
    <x v="4"/>
    <x v="14"/>
    <x v="14"/>
    <n v="3.1646999999999994"/>
  </r>
  <r>
    <x v="4"/>
    <x v="15"/>
    <x v="14"/>
    <n v="1.7111882812499999"/>
  </r>
  <r>
    <x v="4"/>
    <x v="16"/>
    <x v="14"/>
    <n v="2.8704900000000002"/>
  </r>
  <r>
    <x v="4"/>
    <x v="17"/>
    <x v="14"/>
    <n v="1.6541624999999993"/>
  </r>
  <r>
    <x v="4"/>
    <x v="18"/>
    <x v="14"/>
    <n v="3.2627437499999998"/>
  </r>
  <r>
    <x v="4"/>
    <x v="19"/>
    <x v="14"/>
    <n v="3.6961312500000001"/>
  </r>
  <r>
    <x v="4"/>
    <x v="20"/>
    <x v="14"/>
    <n v="2.9645240624999998"/>
  </r>
  <r>
    <x v="4"/>
    <x v="21"/>
    <x v="14"/>
    <n v="2.7611062499999997"/>
  </r>
  <r>
    <x v="4"/>
    <x v="22"/>
    <x v="14"/>
    <n v="1.9161449999999998"/>
  </r>
  <r>
    <x v="4"/>
    <x v="23"/>
    <x v="14"/>
    <n v="3.0693304687499996"/>
  </r>
  <r>
    <x v="4"/>
    <x v="24"/>
    <x v="14"/>
    <n v="0.880621875"/>
  </r>
  <r>
    <x v="4"/>
    <x v="0"/>
    <x v="15"/>
    <n v="2.5016039999999999"/>
  </r>
  <r>
    <x v="4"/>
    <x v="1"/>
    <x v="15"/>
    <n v="3.2514562499999999"/>
  </r>
  <r>
    <x v="4"/>
    <x v="2"/>
    <x v="15"/>
    <n v="2.85894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1170824999999991"/>
  </r>
  <r>
    <x v="4"/>
    <x v="7"/>
    <x v="15"/>
    <n v="2.8988170312500006"/>
  </r>
  <r>
    <x v="4"/>
    <x v="8"/>
    <x v="15"/>
    <n v="3.1114494140625002"/>
  </r>
  <r>
    <x v="4"/>
    <x v="9"/>
    <x v="15"/>
    <n v="1.5520640625000002"/>
  </r>
  <r>
    <x v="4"/>
    <x v="10"/>
    <x v="15"/>
    <n v="1.5589349999999997"/>
  </r>
  <r>
    <x v="4"/>
    <x v="11"/>
    <x v="15"/>
    <n v="2.5716285000000001"/>
  </r>
  <r>
    <x v="4"/>
    <x v="12"/>
    <x v="15"/>
    <n v="2.8573649999999997"/>
  </r>
  <r>
    <x v="4"/>
    <x v="13"/>
    <x v="15"/>
    <n v="3.555890625"/>
  </r>
  <r>
    <x v="4"/>
    <x v="14"/>
    <x v="15"/>
    <n v="3.2209078124999992"/>
  </r>
  <r>
    <x v="4"/>
    <x v="15"/>
    <x v="15"/>
    <n v="1.7111882812499999"/>
  </r>
  <r>
    <x v="4"/>
    <x v="16"/>
    <x v="15"/>
    <n v="2.88225"/>
  </r>
  <r>
    <x v="4"/>
    <x v="17"/>
    <x v="15"/>
    <n v="1.6541624999999993"/>
  </r>
  <r>
    <x v="4"/>
    <x v="18"/>
    <x v="15"/>
    <n v="3.2627437499999998"/>
  </r>
  <r>
    <x v="4"/>
    <x v="19"/>
    <x v="15"/>
    <n v="3.6961312500000001"/>
  </r>
  <r>
    <x v="4"/>
    <x v="20"/>
    <x v="15"/>
    <n v="2.9645240624999998"/>
  </r>
  <r>
    <x v="4"/>
    <x v="21"/>
    <x v="15"/>
    <n v="2.7611062499999997"/>
  </r>
  <r>
    <x v="4"/>
    <x v="22"/>
    <x v="15"/>
    <n v="1.9161449999999998"/>
  </r>
  <r>
    <x v="4"/>
    <x v="23"/>
    <x v="15"/>
    <n v="3.0693304687499996"/>
  </r>
  <r>
    <x v="4"/>
    <x v="24"/>
    <x v="15"/>
    <n v="0.880621875"/>
  </r>
  <r>
    <x v="4"/>
    <x v="0"/>
    <x v="16"/>
    <n v="2.5016039999999999"/>
  </r>
  <r>
    <x v="4"/>
    <x v="1"/>
    <x v="16"/>
    <n v="3.2514562499999999"/>
  </r>
  <r>
    <x v="4"/>
    <x v="2"/>
    <x v="16"/>
    <n v="2.86965"/>
  </r>
  <r>
    <x v="4"/>
    <x v="3"/>
    <x v="16"/>
    <n v="2.8977637500000002"/>
  </r>
  <r>
    <x v="4"/>
    <x v="4"/>
    <x v="16"/>
    <n v="2.3982524999999999"/>
  </r>
  <r>
    <x v="4"/>
    <x v="5"/>
    <x v="16"/>
    <n v="2.5113374999999998"/>
  </r>
  <r>
    <x v="4"/>
    <x v="6"/>
    <x v="16"/>
    <n v="3.1170824999999991"/>
  </r>
  <r>
    <x v="4"/>
    <x v="7"/>
    <x v="16"/>
    <n v="2.8988170312500006"/>
  </r>
  <r>
    <x v="4"/>
    <x v="8"/>
    <x v="16"/>
    <n v="3.1114494140625002"/>
  </r>
  <r>
    <x v="4"/>
    <x v="9"/>
    <x v="16"/>
    <n v="1.5520640625000002"/>
  </r>
  <r>
    <x v="4"/>
    <x v="10"/>
    <x v="16"/>
    <n v="1.5589349999999997"/>
  </r>
  <r>
    <x v="4"/>
    <x v="11"/>
    <x v="16"/>
    <n v="2.5716285000000001"/>
  </r>
  <r>
    <x v="4"/>
    <x v="12"/>
    <x v="16"/>
    <n v="2.8573649999999997"/>
  </r>
  <r>
    <x v="4"/>
    <x v="13"/>
    <x v="16"/>
    <n v="3.555890625"/>
  </r>
  <r>
    <x v="4"/>
    <x v="14"/>
    <x v="16"/>
    <n v="3.2209078124999992"/>
  </r>
  <r>
    <x v="4"/>
    <x v="15"/>
    <x v="16"/>
    <n v="1.7111882812499999"/>
  </r>
  <r>
    <x v="4"/>
    <x v="16"/>
    <x v="16"/>
    <n v="3.2092593750000002"/>
  </r>
  <r>
    <x v="4"/>
    <x v="17"/>
    <x v="16"/>
    <n v="1.6541624999999993"/>
  </r>
  <r>
    <x v="4"/>
    <x v="18"/>
    <x v="16"/>
    <n v="3.2627437499999998"/>
  </r>
  <r>
    <x v="4"/>
    <x v="19"/>
    <x v="16"/>
    <n v="3.6961312500000001"/>
  </r>
  <r>
    <x v="4"/>
    <x v="20"/>
    <x v="16"/>
    <n v="2.9645240624999998"/>
  </r>
  <r>
    <x v="4"/>
    <x v="21"/>
    <x v="16"/>
    <n v="2.7611062499999997"/>
  </r>
  <r>
    <x v="4"/>
    <x v="22"/>
    <x v="16"/>
    <n v="1.9240200000000001"/>
  </r>
  <r>
    <x v="4"/>
    <x v="23"/>
    <x v="16"/>
    <n v="3.0693304687499996"/>
  </r>
  <r>
    <x v="4"/>
    <x v="24"/>
    <x v="16"/>
    <n v="0.880621875"/>
  </r>
  <r>
    <x v="4"/>
    <x v="0"/>
    <x v="17"/>
    <n v="2.564469140625"/>
  </r>
  <r>
    <x v="4"/>
    <x v="1"/>
    <x v="17"/>
    <n v="3.2514562499999999"/>
  </r>
  <r>
    <x v="4"/>
    <x v="2"/>
    <x v="17"/>
    <n v="2.8977637500000002"/>
  </r>
  <r>
    <x v="4"/>
    <x v="3"/>
    <x v="17"/>
    <n v="2.8977637500000002"/>
  </r>
  <r>
    <x v="4"/>
    <x v="4"/>
    <x v="17"/>
    <n v="2.3982524999999999"/>
  </r>
  <r>
    <x v="4"/>
    <x v="5"/>
    <x v="17"/>
    <n v="2.5113374999999998"/>
  </r>
  <r>
    <x v="4"/>
    <x v="6"/>
    <x v="17"/>
    <n v="3.1170824999999991"/>
  </r>
  <r>
    <x v="4"/>
    <x v="7"/>
    <x v="17"/>
    <n v="2.8988170312500006"/>
  </r>
  <r>
    <x v="4"/>
    <x v="8"/>
    <x v="17"/>
    <n v="3.1114494140625002"/>
  </r>
  <r>
    <x v="4"/>
    <x v="9"/>
    <x v="17"/>
    <n v="1.5520640625000002"/>
  </r>
  <r>
    <x v="4"/>
    <x v="10"/>
    <x v="17"/>
    <n v="1.5590728124999995"/>
  </r>
  <r>
    <x v="4"/>
    <x v="11"/>
    <x v="17"/>
    <n v="2.5716285000000001"/>
  </r>
  <r>
    <x v="4"/>
    <x v="12"/>
    <x v="17"/>
    <n v="2.8573649999999997"/>
  </r>
  <r>
    <x v="4"/>
    <x v="13"/>
    <x v="17"/>
    <n v="3.555890625"/>
  </r>
  <r>
    <x v="4"/>
    <x v="14"/>
    <x v="17"/>
    <n v="3.2209078124999992"/>
  </r>
  <r>
    <x v="4"/>
    <x v="15"/>
    <x v="17"/>
    <n v="1.7111882812499999"/>
  </r>
  <r>
    <x v="4"/>
    <x v="16"/>
    <x v="17"/>
    <n v="3.4358187499999997"/>
  </r>
  <r>
    <x v="4"/>
    <x v="17"/>
    <x v="17"/>
    <n v="1.7036999999999998"/>
  </r>
  <r>
    <x v="4"/>
    <x v="18"/>
    <x v="17"/>
    <n v="3.3265181249999998"/>
  </r>
  <r>
    <x v="4"/>
    <x v="19"/>
    <x v="17"/>
    <n v="3.6961312500000001"/>
  </r>
  <r>
    <x v="4"/>
    <x v="20"/>
    <x v="17"/>
    <n v="2.9645240624999998"/>
  </r>
  <r>
    <x v="4"/>
    <x v="21"/>
    <x v="17"/>
    <n v="2.7905718749999999"/>
  </r>
  <r>
    <x v="4"/>
    <x v="22"/>
    <x v="17"/>
    <n v="1.974105"/>
  </r>
  <r>
    <x v="4"/>
    <x v="23"/>
    <x v="17"/>
    <n v="3.0693304687499996"/>
  </r>
  <r>
    <x v="4"/>
    <x v="24"/>
    <x v="17"/>
    <n v="0.880621875"/>
  </r>
  <r>
    <x v="4"/>
    <x v="0"/>
    <x v="18"/>
    <n v="2.564469140625"/>
  </r>
  <r>
    <x v="4"/>
    <x v="1"/>
    <x v="18"/>
    <n v="3.2514562499999999"/>
  </r>
  <r>
    <x v="4"/>
    <x v="2"/>
    <x v="18"/>
    <n v="2.8977637500000002"/>
  </r>
  <r>
    <x v="4"/>
    <x v="3"/>
    <x v="18"/>
    <n v="2.8977637500000002"/>
  </r>
  <r>
    <x v="4"/>
    <x v="4"/>
    <x v="18"/>
    <n v="2.3982524999999999"/>
  </r>
  <r>
    <x v="4"/>
    <x v="5"/>
    <x v="18"/>
    <n v="2.5113374999999998"/>
  </r>
  <r>
    <x v="4"/>
    <x v="6"/>
    <x v="18"/>
    <n v="3.1170824999999991"/>
  </r>
  <r>
    <x v="4"/>
    <x v="7"/>
    <x v="18"/>
    <n v="2.8988170312500006"/>
  </r>
  <r>
    <x v="4"/>
    <x v="8"/>
    <x v="18"/>
    <n v="3.1114494140625002"/>
  </r>
  <r>
    <x v="4"/>
    <x v="9"/>
    <x v="18"/>
    <n v="1.5520640625000002"/>
  </r>
  <r>
    <x v="4"/>
    <x v="10"/>
    <x v="18"/>
    <n v="1.6042982812499995"/>
  </r>
  <r>
    <x v="4"/>
    <x v="11"/>
    <x v="18"/>
    <n v="2.5716285000000001"/>
  </r>
  <r>
    <x v="4"/>
    <x v="12"/>
    <x v="18"/>
    <n v="2.8573649999999997"/>
  </r>
  <r>
    <x v="4"/>
    <x v="13"/>
    <x v="18"/>
    <n v="3.555890625"/>
  </r>
  <r>
    <x v="4"/>
    <x v="14"/>
    <x v="18"/>
    <n v="3.2209078124999992"/>
  </r>
  <r>
    <x v="4"/>
    <x v="15"/>
    <x v="18"/>
    <n v="1.7111882812499999"/>
  </r>
  <r>
    <x v="4"/>
    <x v="16"/>
    <x v="18"/>
    <n v="3.4358187499999997"/>
  </r>
  <r>
    <x v="4"/>
    <x v="17"/>
    <x v="18"/>
    <n v="1.7490703125"/>
  </r>
  <r>
    <x v="4"/>
    <x v="18"/>
    <x v="18"/>
    <n v="3.3265181249999998"/>
  </r>
  <r>
    <x v="4"/>
    <x v="19"/>
    <x v="18"/>
    <n v="3.6961312500000001"/>
  </r>
  <r>
    <x v="4"/>
    <x v="20"/>
    <x v="18"/>
    <n v="2.9645240624999998"/>
  </r>
  <r>
    <x v="4"/>
    <x v="21"/>
    <x v="18"/>
    <n v="2.8054031249999998"/>
  </r>
  <r>
    <x v="4"/>
    <x v="22"/>
    <x v="18"/>
    <n v="1.974105"/>
  </r>
  <r>
    <x v="4"/>
    <x v="23"/>
    <x v="18"/>
    <n v="3.0693304687499996"/>
  </r>
  <r>
    <x v="4"/>
    <x v="24"/>
    <x v="18"/>
    <n v="0.880621875"/>
  </r>
  <r>
    <x v="4"/>
    <x v="0"/>
    <x v="19"/>
    <n v="2.8977637500000002"/>
  </r>
  <r>
    <x v="4"/>
    <x v="1"/>
    <x v="19"/>
    <n v="3.2514562499999999"/>
  </r>
  <r>
    <x v="4"/>
    <x v="2"/>
    <x v="19"/>
    <n v="2.8977637500000002"/>
  </r>
  <r>
    <x v="4"/>
    <x v="3"/>
    <x v="19"/>
    <n v="2.8977637500000002"/>
  </r>
  <r>
    <x v="4"/>
    <x v="4"/>
    <x v="19"/>
    <n v="2.3982524999999999"/>
  </r>
  <r>
    <x v="4"/>
    <x v="5"/>
    <x v="19"/>
    <n v="2.5113374999999998"/>
  </r>
  <r>
    <x v="4"/>
    <x v="6"/>
    <x v="19"/>
    <n v="3.2372550000000002"/>
  </r>
  <r>
    <x v="4"/>
    <x v="7"/>
    <x v="19"/>
    <n v="2.8988170312500006"/>
  </r>
  <r>
    <x v="4"/>
    <x v="8"/>
    <x v="19"/>
    <n v="3.1114494140625002"/>
  </r>
  <r>
    <x v="4"/>
    <x v="9"/>
    <x v="19"/>
    <n v="1.5520640625000002"/>
  </r>
  <r>
    <x v="4"/>
    <x v="10"/>
    <x v="19"/>
    <n v="1.6931643749999994"/>
  </r>
  <r>
    <x v="4"/>
    <x v="11"/>
    <x v="19"/>
    <n v="2.5716285000000001"/>
  </r>
  <r>
    <x v="4"/>
    <x v="12"/>
    <x v="19"/>
    <n v="2.8573649999999997"/>
  </r>
  <r>
    <x v="4"/>
    <x v="13"/>
    <x v="19"/>
    <n v="3.555890625"/>
  </r>
  <r>
    <x v="4"/>
    <x v="14"/>
    <x v="19"/>
    <n v="3.2209078124999992"/>
  </r>
  <r>
    <x v="4"/>
    <x v="15"/>
    <x v="19"/>
    <n v="1.7111882812499999"/>
  </r>
  <r>
    <x v="4"/>
    <x v="16"/>
    <x v="19"/>
    <n v="3.4358187499999997"/>
  </r>
  <r>
    <x v="4"/>
    <x v="17"/>
    <x v="19"/>
    <n v="1.7679900000000002"/>
  </r>
  <r>
    <x v="4"/>
    <x v="18"/>
    <x v="19"/>
    <n v="3.3265181249999998"/>
  </r>
  <r>
    <x v="4"/>
    <x v="19"/>
    <x v="19"/>
    <n v="3.6961312500000001"/>
  </r>
  <r>
    <x v="4"/>
    <x v="20"/>
    <x v="19"/>
    <n v="3.1170824999999991"/>
  </r>
  <r>
    <x v="4"/>
    <x v="21"/>
    <x v="19"/>
    <n v="2.8211531249999999"/>
  </r>
  <r>
    <x v="4"/>
    <x v="22"/>
    <x v="19"/>
    <n v="1.97575875"/>
  </r>
  <r>
    <x v="4"/>
    <x v="23"/>
    <x v="19"/>
    <n v="3.0693304687499996"/>
  </r>
  <r>
    <x v="4"/>
    <x v="24"/>
    <x v="19"/>
    <n v="0.880621875"/>
  </r>
  <r>
    <x v="4"/>
    <x v="0"/>
    <x v="20"/>
    <n v="2.8977637500000002"/>
  </r>
  <r>
    <x v="4"/>
    <x v="1"/>
    <x v="20"/>
    <n v="3.2514562499999999"/>
  </r>
  <r>
    <x v="4"/>
    <x v="2"/>
    <x v="20"/>
    <n v="2.8977637500000002"/>
  </r>
  <r>
    <x v="4"/>
    <x v="3"/>
    <x v="20"/>
    <n v="2.8977637500000002"/>
  </r>
  <r>
    <x v="4"/>
    <x v="4"/>
    <x v="20"/>
    <n v="2.3982524999999999"/>
  </r>
  <r>
    <x v="4"/>
    <x v="5"/>
    <x v="20"/>
    <n v="2.5113374999999998"/>
  </r>
  <r>
    <x v="4"/>
    <x v="6"/>
    <x v="20"/>
    <n v="3.3265181249999998"/>
  </r>
  <r>
    <x v="4"/>
    <x v="7"/>
    <x v="20"/>
    <n v="2.9244374999999998"/>
  </r>
  <r>
    <x v="4"/>
    <x v="8"/>
    <x v="20"/>
    <n v="3.1114494140625002"/>
  </r>
  <r>
    <x v="4"/>
    <x v="9"/>
    <x v="20"/>
    <n v="1.5520640625000002"/>
  </r>
  <r>
    <x v="4"/>
    <x v="10"/>
    <x v="20"/>
    <n v="1.6931643749999994"/>
  </r>
  <r>
    <x v="4"/>
    <x v="11"/>
    <x v="20"/>
    <n v="2.5716285000000001"/>
  </r>
  <r>
    <x v="4"/>
    <x v="12"/>
    <x v="20"/>
    <n v="2.8573649999999997"/>
  </r>
  <r>
    <x v="4"/>
    <x v="13"/>
    <x v="20"/>
    <n v="3.555890625"/>
  </r>
  <r>
    <x v="4"/>
    <x v="14"/>
    <x v="20"/>
    <n v="3.2209078124999992"/>
  </r>
  <r>
    <x v="4"/>
    <x v="15"/>
    <x v="20"/>
    <n v="1.7111882812499999"/>
  </r>
  <r>
    <x v="4"/>
    <x v="16"/>
    <x v="20"/>
    <n v="3.4358187499999997"/>
  </r>
  <r>
    <x v="4"/>
    <x v="17"/>
    <x v="20"/>
    <n v="1.799503125"/>
  </r>
  <r>
    <x v="4"/>
    <x v="18"/>
    <x v="20"/>
    <n v="3.3265181249999998"/>
  </r>
  <r>
    <x v="4"/>
    <x v="19"/>
    <x v="20"/>
    <n v="3.6961312500000001"/>
  </r>
  <r>
    <x v="4"/>
    <x v="20"/>
    <x v="20"/>
    <n v="3.1170824999999991"/>
  </r>
  <r>
    <x v="4"/>
    <x v="21"/>
    <x v="20"/>
    <n v="2.9024953124999997"/>
  </r>
  <r>
    <x v="4"/>
    <x v="22"/>
    <x v="20"/>
    <n v="1.97575875"/>
  </r>
  <r>
    <x v="4"/>
    <x v="23"/>
    <x v="20"/>
    <n v="3.0693304687499996"/>
  </r>
  <r>
    <x v="4"/>
    <x v="24"/>
    <x v="20"/>
    <n v="0.880621875"/>
  </r>
  <r>
    <x v="5"/>
    <x v="0"/>
    <x v="0"/>
    <n v="1.887"/>
  </r>
  <r>
    <x v="5"/>
    <x v="1"/>
    <x v="0"/>
    <n v="2.0002174804687507"/>
  </r>
  <r>
    <x v="5"/>
    <x v="2"/>
    <x v="0"/>
    <n v="2.2679999999999998"/>
  </r>
  <r>
    <x v="5"/>
    <x v="3"/>
    <x v="0"/>
    <n v="1.7868600000000001"/>
  </r>
  <r>
    <x v="5"/>
    <x v="4"/>
    <x v="0"/>
    <n v="1.6689375000000004"/>
  </r>
  <r>
    <x v="5"/>
    <x v="5"/>
    <x v="0"/>
    <n v="2.0193046875"/>
  </r>
  <r>
    <x v="5"/>
    <x v="6"/>
    <x v="0"/>
    <n v="2.0002174804687507"/>
  </r>
  <r>
    <x v="5"/>
    <x v="7"/>
    <x v="0"/>
    <n v="1.06678265625"/>
  </r>
  <r>
    <x v="5"/>
    <x v="8"/>
    <x v="0"/>
    <n v="2.8447537500000006"/>
  </r>
  <r>
    <x v="5"/>
    <x v="9"/>
    <x v="0"/>
    <n v="0.60442031250000006"/>
  </r>
  <r>
    <x v="5"/>
    <x v="10"/>
    <x v="0"/>
    <n v="0.8000869921874999"/>
  </r>
  <r>
    <x v="5"/>
    <x v="11"/>
    <x v="0"/>
    <n v="1.0585982142857142"/>
  </r>
  <r>
    <x v="5"/>
    <x v="12"/>
    <x v="0"/>
    <n v="1.0488000000000002"/>
  </r>
  <r>
    <x v="5"/>
    <x v="13"/>
    <x v="0"/>
    <n v="2.4853500000000004"/>
  </r>
  <r>
    <x v="5"/>
    <x v="14"/>
    <x v="0"/>
    <n v="2.0002174804687507"/>
  </r>
  <r>
    <x v="5"/>
    <x v="15"/>
    <x v="0"/>
    <n v="0.93343482421875001"/>
  </r>
  <r>
    <x v="5"/>
    <x v="16"/>
    <x v="0"/>
    <n v="47.457627118644069"/>
  </r>
  <r>
    <x v="5"/>
    <x v="17"/>
    <x v="0"/>
    <n v="47.457627118644069"/>
  </r>
  <r>
    <x v="5"/>
    <x v="18"/>
    <x v="0"/>
    <n v="1.6652491071428568"/>
  </r>
  <r>
    <x v="5"/>
    <x v="19"/>
    <x v="0"/>
    <n v="1.0088296875"/>
  </r>
  <r>
    <x v="5"/>
    <x v="20"/>
    <x v="0"/>
    <n v="47.457627118644069"/>
  </r>
  <r>
    <x v="5"/>
    <x v="21"/>
    <x v="0"/>
    <n v="47.457627118644069"/>
  </r>
  <r>
    <x v="5"/>
    <x v="22"/>
    <x v="0"/>
    <n v="1.03498125"/>
  </r>
  <r>
    <x v="5"/>
    <x v="23"/>
    <x v="0"/>
    <n v="47.457627118644069"/>
  </r>
  <r>
    <x v="5"/>
    <x v="24"/>
    <x v="0"/>
    <n v="0.24464531249999999"/>
  </r>
  <r>
    <x v="5"/>
    <x v="0"/>
    <x v="1"/>
    <n v="1.8523125"/>
  </r>
  <r>
    <x v="5"/>
    <x v="1"/>
    <x v="1"/>
    <n v="2.0002174804687507"/>
  </r>
  <r>
    <x v="5"/>
    <x v="2"/>
    <x v="1"/>
    <n v="2.2337499999999997"/>
  </r>
  <r>
    <x v="5"/>
    <x v="3"/>
    <x v="1"/>
    <n v="1.7868600000000001"/>
  </r>
  <r>
    <x v="5"/>
    <x v="4"/>
    <x v="1"/>
    <n v="1.6689375000000004"/>
  </r>
  <r>
    <x v="5"/>
    <x v="5"/>
    <x v="1"/>
    <n v="2.0193046875"/>
  </r>
  <r>
    <x v="5"/>
    <x v="6"/>
    <x v="1"/>
    <n v="2.0002174804687507"/>
  </r>
  <r>
    <x v="5"/>
    <x v="7"/>
    <x v="1"/>
    <n v="1.06678265625"/>
  </r>
  <r>
    <x v="5"/>
    <x v="8"/>
    <x v="1"/>
    <n v="2.8447537500000006"/>
  </r>
  <r>
    <x v="5"/>
    <x v="9"/>
    <x v="1"/>
    <n v="0.59537499999999988"/>
  </r>
  <r>
    <x v="5"/>
    <x v="10"/>
    <x v="1"/>
    <n v="0.8000869921874999"/>
  </r>
  <r>
    <x v="5"/>
    <x v="11"/>
    <x v="1"/>
    <n v="1.0585982142857142"/>
  </r>
  <r>
    <x v="5"/>
    <x v="12"/>
    <x v="1"/>
    <n v="1.0488000000000002"/>
  </r>
  <r>
    <x v="5"/>
    <x v="13"/>
    <x v="1"/>
    <n v="2.4853500000000004"/>
  </r>
  <r>
    <x v="5"/>
    <x v="14"/>
    <x v="1"/>
    <n v="2.0002174804687507"/>
  </r>
  <r>
    <x v="5"/>
    <x v="15"/>
    <x v="1"/>
    <n v="0.93343482421875001"/>
  </r>
  <r>
    <x v="5"/>
    <x v="16"/>
    <x v="1"/>
    <n v="46.949152542372886"/>
  </r>
  <r>
    <x v="5"/>
    <x v="17"/>
    <x v="1"/>
    <n v="46.949152542372886"/>
  </r>
  <r>
    <x v="5"/>
    <x v="18"/>
    <x v="1"/>
    <n v="1.6652491071428568"/>
  </r>
  <r>
    <x v="5"/>
    <x v="19"/>
    <x v="1"/>
    <n v="1.0088296875"/>
  </r>
  <r>
    <x v="5"/>
    <x v="20"/>
    <x v="1"/>
    <n v="46.949152542372886"/>
  </r>
  <r>
    <x v="5"/>
    <x v="21"/>
    <x v="1"/>
    <n v="46.949152542372886"/>
  </r>
  <r>
    <x v="5"/>
    <x v="22"/>
    <x v="1"/>
    <n v="1.03498125"/>
  </r>
  <r>
    <x v="5"/>
    <x v="23"/>
    <x v="1"/>
    <n v="46.949152542372886"/>
  </r>
  <r>
    <x v="5"/>
    <x v="24"/>
    <x v="1"/>
    <n v="0.23767031250000001"/>
  </r>
  <r>
    <x v="5"/>
    <x v="0"/>
    <x v="2"/>
    <n v="1.8367968750000001"/>
  </r>
  <r>
    <x v="5"/>
    <x v="1"/>
    <x v="2"/>
    <n v="2.0002174804687507"/>
  </r>
  <r>
    <x v="5"/>
    <x v="2"/>
    <x v="2"/>
    <n v="2.2337499999999997"/>
  </r>
  <r>
    <x v="5"/>
    <x v="3"/>
    <x v="2"/>
    <n v="1.7868600000000001"/>
  </r>
  <r>
    <x v="5"/>
    <x v="4"/>
    <x v="2"/>
    <n v="1.6689375000000004"/>
  </r>
  <r>
    <x v="5"/>
    <x v="5"/>
    <x v="2"/>
    <n v="1.9814062499999996"/>
  </r>
  <r>
    <x v="5"/>
    <x v="6"/>
    <x v="2"/>
    <n v="2.0002174804687507"/>
  </r>
  <r>
    <x v="5"/>
    <x v="7"/>
    <x v="2"/>
    <n v="1.06678265625"/>
  </r>
  <r>
    <x v="5"/>
    <x v="8"/>
    <x v="2"/>
    <n v="2.8447537500000006"/>
  </r>
  <r>
    <x v="5"/>
    <x v="9"/>
    <x v="2"/>
    <n v="0.5809781249999999"/>
  </r>
  <r>
    <x v="5"/>
    <x v="10"/>
    <x v="2"/>
    <n v="0.8000869921874999"/>
  </r>
  <r>
    <x v="5"/>
    <x v="11"/>
    <x v="2"/>
    <n v="1.0585982142857142"/>
  </r>
  <r>
    <x v="5"/>
    <x v="12"/>
    <x v="2"/>
    <n v="1.0280390625"/>
  </r>
  <r>
    <x v="5"/>
    <x v="13"/>
    <x v="2"/>
    <n v="2.4853500000000004"/>
  </r>
  <r>
    <x v="5"/>
    <x v="14"/>
    <x v="2"/>
    <n v="2.0002174804687507"/>
  </r>
  <r>
    <x v="5"/>
    <x v="15"/>
    <x v="2"/>
    <n v="0.93343482421875001"/>
  </r>
  <r>
    <x v="5"/>
    <x v="16"/>
    <x v="2"/>
    <n v="46.440677966101696"/>
  </r>
  <r>
    <x v="5"/>
    <x v="17"/>
    <x v="2"/>
    <n v="46.440677966101696"/>
  </r>
  <r>
    <x v="5"/>
    <x v="18"/>
    <x v="2"/>
    <n v="1.6652491071428568"/>
  </r>
  <r>
    <x v="5"/>
    <x v="19"/>
    <x v="2"/>
    <n v="1.0088296875"/>
  </r>
  <r>
    <x v="5"/>
    <x v="20"/>
    <x v="2"/>
    <n v="46.440677966101696"/>
  </r>
  <r>
    <x v="5"/>
    <x v="21"/>
    <x v="2"/>
    <n v="46.440677966101696"/>
  </r>
  <r>
    <x v="5"/>
    <x v="22"/>
    <x v="2"/>
    <n v="1.03498125"/>
  </r>
  <r>
    <x v="5"/>
    <x v="23"/>
    <x v="2"/>
    <n v="46.440677966101696"/>
  </r>
  <r>
    <x v="5"/>
    <x v="24"/>
    <x v="2"/>
    <n v="0.23638125000000004"/>
  </r>
  <r>
    <x v="5"/>
    <x v="0"/>
    <x v="3"/>
    <n v="1.8317636718749999"/>
  </r>
  <r>
    <x v="5"/>
    <x v="1"/>
    <x v="3"/>
    <n v="2.0002174804687507"/>
  </r>
  <r>
    <x v="5"/>
    <x v="2"/>
    <x v="3"/>
    <n v="2.1674250000000002"/>
  </r>
  <r>
    <x v="5"/>
    <x v="3"/>
    <x v="3"/>
    <n v="1.7868600000000001"/>
  </r>
  <r>
    <x v="5"/>
    <x v="4"/>
    <x v="3"/>
    <n v="1.6689375000000004"/>
  </r>
  <r>
    <x v="5"/>
    <x v="5"/>
    <x v="3"/>
    <n v="1.9550937499999999"/>
  </r>
  <r>
    <x v="5"/>
    <x v="6"/>
    <x v="3"/>
    <n v="2.0002174804687507"/>
  </r>
  <r>
    <x v="5"/>
    <x v="7"/>
    <x v="3"/>
    <n v="1.06678265625"/>
  </r>
  <r>
    <x v="5"/>
    <x v="8"/>
    <x v="3"/>
    <n v="2.8447537500000006"/>
  </r>
  <r>
    <x v="5"/>
    <x v="9"/>
    <x v="3"/>
    <n v="0.57385019531249992"/>
  </r>
  <r>
    <x v="5"/>
    <x v="10"/>
    <x v="3"/>
    <n v="0.8000869921874999"/>
  </r>
  <r>
    <x v="5"/>
    <x v="11"/>
    <x v="3"/>
    <n v="1.0585982142857142"/>
  </r>
  <r>
    <x v="5"/>
    <x v="12"/>
    <x v="3"/>
    <n v="1.0240624999999999"/>
  </r>
  <r>
    <x v="5"/>
    <x v="13"/>
    <x v="3"/>
    <n v="2.4853500000000004"/>
  </r>
  <r>
    <x v="5"/>
    <x v="14"/>
    <x v="3"/>
    <n v="2.0002174804687507"/>
  </r>
  <r>
    <x v="5"/>
    <x v="15"/>
    <x v="3"/>
    <n v="0.93343482421875001"/>
  </r>
  <r>
    <x v="5"/>
    <x v="16"/>
    <x v="3"/>
    <n v="45.932203389830512"/>
  </r>
  <r>
    <x v="5"/>
    <x v="17"/>
    <x v="3"/>
    <n v="45.932203389830512"/>
  </r>
  <r>
    <x v="5"/>
    <x v="18"/>
    <x v="3"/>
    <n v="1.6092299999999999"/>
  </r>
  <r>
    <x v="5"/>
    <x v="19"/>
    <x v="3"/>
    <n v="1.0037671875"/>
  </r>
  <r>
    <x v="5"/>
    <x v="20"/>
    <x v="3"/>
    <n v="45.932203389830512"/>
  </r>
  <r>
    <x v="5"/>
    <x v="21"/>
    <x v="3"/>
    <n v="45.932203389830512"/>
  </r>
  <r>
    <x v="5"/>
    <x v="22"/>
    <x v="3"/>
    <n v="1.03498125"/>
  </r>
  <r>
    <x v="5"/>
    <x v="23"/>
    <x v="3"/>
    <n v="45.932203389830512"/>
  </r>
  <r>
    <x v="5"/>
    <x v="24"/>
    <x v="3"/>
    <n v="0.23473125000000003"/>
  </r>
  <r>
    <x v="5"/>
    <x v="0"/>
    <x v="4"/>
    <n v="1.8317636718749999"/>
  </r>
  <r>
    <x v="5"/>
    <x v="1"/>
    <x v="4"/>
    <n v="2.0002174804687507"/>
  </r>
  <r>
    <x v="5"/>
    <x v="2"/>
    <x v="4"/>
    <n v="2.1674250000000002"/>
  </r>
  <r>
    <x v="5"/>
    <x v="3"/>
    <x v="4"/>
    <n v="1.7868600000000001"/>
  </r>
  <r>
    <x v="5"/>
    <x v="4"/>
    <x v="4"/>
    <n v="1.6689375000000004"/>
  </r>
  <r>
    <x v="5"/>
    <x v="5"/>
    <x v="4"/>
    <n v="1.7868600000000001"/>
  </r>
  <r>
    <x v="5"/>
    <x v="6"/>
    <x v="4"/>
    <n v="2.0002174804687507"/>
  </r>
  <r>
    <x v="5"/>
    <x v="7"/>
    <x v="4"/>
    <n v="1.06678265625"/>
  </r>
  <r>
    <x v="5"/>
    <x v="8"/>
    <x v="4"/>
    <n v="2.8447537500000006"/>
  </r>
  <r>
    <x v="5"/>
    <x v="9"/>
    <x v="4"/>
    <n v="0.56337890624999998"/>
  </r>
  <r>
    <x v="5"/>
    <x v="10"/>
    <x v="4"/>
    <n v="0.8000869921874999"/>
  </r>
  <r>
    <x v="5"/>
    <x v="11"/>
    <x v="4"/>
    <n v="1.0585982142857142"/>
  </r>
  <r>
    <x v="5"/>
    <x v="12"/>
    <x v="4"/>
    <n v="1.0007517857142858"/>
  </r>
  <r>
    <x v="5"/>
    <x v="13"/>
    <x v="4"/>
    <n v="2.4383531249999999"/>
  </r>
  <r>
    <x v="5"/>
    <x v="14"/>
    <x v="4"/>
    <n v="2.0002174804687507"/>
  </r>
  <r>
    <x v="5"/>
    <x v="15"/>
    <x v="4"/>
    <n v="0.93343482421875001"/>
  </r>
  <r>
    <x v="5"/>
    <x v="16"/>
    <x v="4"/>
    <n v="45.423728813559322"/>
  </r>
  <r>
    <x v="5"/>
    <x v="17"/>
    <x v="4"/>
    <n v="45.423728813559322"/>
  </r>
  <r>
    <x v="5"/>
    <x v="18"/>
    <x v="4"/>
    <n v="1.5525124999999995"/>
  </r>
  <r>
    <x v="5"/>
    <x v="19"/>
    <x v="4"/>
    <n v="0.99874687500000037"/>
  </r>
  <r>
    <x v="5"/>
    <x v="20"/>
    <x v="4"/>
    <n v="45.423728813559322"/>
  </r>
  <r>
    <x v="5"/>
    <x v="21"/>
    <x v="4"/>
    <n v="45.423728813559322"/>
  </r>
  <r>
    <x v="5"/>
    <x v="22"/>
    <x v="4"/>
    <n v="1.03498125"/>
  </r>
  <r>
    <x v="5"/>
    <x v="23"/>
    <x v="4"/>
    <n v="45.423728813559322"/>
  </r>
  <r>
    <x v="5"/>
    <x v="24"/>
    <x v="4"/>
    <n v="0.23473125000000003"/>
  </r>
  <r>
    <x v="5"/>
    <x v="0"/>
    <x v="5"/>
    <n v="1.3670648437499999"/>
  </r>
  <r>
    <x v="5"/>
    <x v="1"/>
    <x v="5"/>
    <n v="1.5907500000000001"/>
  </r>
  <r>
    <x v="5"/>
    <x v="2"/>
    <x v="5"/>
    <n v="1.8911249999999997"/>
  </r>
  <r>
    <x v="5"/>
    <x v="3"/>
    <x v="5"/>
    <n v="1.4199363281250001"/>
  </r>
  <r>
    <x v="5"/>
    <x v="4"/>
    <x v="5"/>
    <n v="1.1267578124999997"/>
  </r>
  <r>
    <x v="5"/>
    <x v="5"/>
    <x v="5"/>
    <n v="1.4116781250000001"/>
  </r>
  <r>
    <x v="5"/>
    <x v="6"/>
    <x v="5"/>
    <n v="1.20013048828125"/>
  </r>
  <r>
    <x v="5"/>
    <x v="7"/>
    <x v="5"/>
    <n v="1.06678265625"/>
  </r>
  <r>
    <x v="5"/>
    <x v="8"/>
    <x v="5"/>
    <n v="2.2224638671874999"/>
  </r>
  <r>
    <x v="5"/>
    <x v="9"/>
    <x v="5"/>
    <n v="0.48698437499999997"/>
  </r>
  <r>
    <x v="5"/>
    <x v="10"/>
    <x v="5"/>
    <n v="0.75250195312500012"/>
  </r>
  <r>
    <x v="5"/>
    <x v="11"/>
    <x v="5"/>
    <n v="0.86643749999999997"/>
  </r>
  <r>
    <x v="5"/>
    <x v="12"/>
    <x v="5"/>
    <n v="0.83587499999999992"/>
  </r>
  <r>
    <x v="5"/>
    <x v="13"/>
    <x v="5"/>
    <n v="2.0530124999999995"/>
  </r>
  <r>
    <x v="5"/>
    <x v="14"/>
    <x v="5"/>
    <n v="1.20013048828125"/>
  </r>
  <r>
    <x v="5"/>
    <x v="15"/>
    <x v="5"/>
    <n v="0.70287656249999975"/>
  </r>
  <r>
    <x v="5"/>
    <x v="16"/>
    <x v="5"/>
    <n v="1.65871875"/>
  </r>
  <r>
    <x v="5"/>
    <x v="17"/>
    <x v="5"/>
    <n v="1.1671171874999997"/>
  </r>
  <r>
    <x v="5"/>
    <x v="18"/>
    <x v="5"/>
    <n v="0.99622089843750006"/>
  </r>
  <r>
    <x v="5"/>
    <x v="19"/>
    <x v="5"/>
    <n v="0.88003125000000004"/>
  </r>
  <r>
    <x v="5"/>
    <x v="20"/>
    <x v="5"/>
    <n v="1.0107070312499997"/>
  </r>
  <r>
    <x v="5"/>
    <x v="21"/>
    <x v="5"/>
    <n v="1.326975"/>
  </r>
  <r>
    <x v="5"/>
    <x v="22"/>
    <x v="5"/>
    <n v="1.03498125"/>
  </r>
  <r>
    <x v="5"/>
    <x v="23"/>
    <x v="5"/>
    <n v="0.85763671874999969"/>
  </r>
  <r>
    <x v="5"/>
    <x v="24"/>
    <x v="5"/>
    <n v="0.21851718749999999"/>
  </r>
  <r>
    <x v="5"/>
    <x v="0"/>
    <x v="6"/>
    <n v="1.3670648437499999"/>
  </r>
  <r>
    <x v="5"/>
    <x v="1"/>
    <x v="6"/>
    <n v="1.5907500000000001"/>
  </r>
  <r>
    <x v="5"/>
    <x v="2"/>
    <x v="6"/>
    <n v="1.8911249999999997"/>
  </r>
  <r>
    <x v="5"/>
    <x v="3"/>
    <x v="6"/>
    <n v="1.4199363281250001"/>
  </r>
  <r>
    <x v="5"/>
    <x v="4"/>
    <x v="6"/>
    <n v="1.0678125000000001"/>
  </r>
  <r>
    <x v="5"/>
    <x v="5"/>
    <x v="6"/>
    <n v="1.410984375"/>
  </r>
  <r>
    <x v="5"/>
    <x v="6"/>
    <x v="6"/>
    <n v="1.20013048828125"/>
  </r>
  <r>
    <x v="5"/>
    <x v="7"/>
    <x v="6"/>
    <n v="1.06678265625"/>
  </r>
  <r>
    <x v="5"/>
    <x v="8"/>
    <x v="6"/>
    <n v="2.2224638671874999"/>
  </r>
  <r>
    <x v="5"/>
    <x v="9"/>
    <x v="6"/>
    <n v="0.47804464285714282"/>
  </r>
  <r>
    <x v="5"/>
    <x v="10"/>
    <x v="6"/>
    <n v="0.75250195312500012"/>
  </r>
  <r>
    <x v="5"/>
    <x v="11"/>
    <x v="6"/>
    <n v="0.8637187500000002"/>
  </r>
  <r>
    <x v="5"/>
    <x v="12"/>
    <x v="6"/>
    <n v="0.81628124999999996"/>
  </r>
  <r>
    <x v="5"/>
    <x v="13"/>
    <x v="6"/>
    <n v="2.0530124999999995"/>
  </r>
  <r>
    <x v="5"/>
    <x v="14"/>
    <x v="6"/>
    <n v="1.20013048828125"/>
  </r>
  <r>
    <x v="5"/>
    <x v="15"/>
    <x v="6"/>
    <n v="0.70287656249999975"/>
  </r>
  <r>
    <x v="5"/>
    <x v="16"/>
    <x v="6"/>
    <n v="1.65871875"/>
  </r>
  <r>
    <x v="5"/>
    <x v="17"/>
    <x v="6"/>
    <n v="1.1671171874999997"/>
  </r>
  <r>
    <x v="5"/>
    <x v="18"/>
    <x v="6"/>
    <n v="0.99622089843750006"/>
  </r>
  <r>
    <x v="5"/>
    <x v="19"/>
    <x v="6"/>
    <n v="0.84337031250000005"/>
  </r>
  <r>
    <x v="5"/>
    <x v="20"/>
    <x v="6"/>
    <n v="1.0107070312499997"/>
  </r>
  <r>
    <x v="5"/>
    <x v="21"/>
    <x v="6"/>
    <n v="1.326975"/>
  </r>
  <r>
    <x v="5"/>
    <x v="22"/>
    <x v="6"/>
    <n v="1.03498125"/>
  </r>
  <r>
    <x v="5"/>
    <x v="23"/>
    <x v="6"/>
    <n v="0.85763671874999969"/>
  </r>
  <r>
    <x v="5"/>
    <x v="24"/>
    <x v="6"/>
    <n v="0.21211607142857142"/>
  </r>
  <r>
    <x v="5"/>
    <x v="0"/>
    <x v="7"/>
    <n v="1.3670648437499999"/>
  </r>
  <r>
    <x v="5"/>
    <x v="1"/>
    <x v="7"/>
    <n v="1.5777070312499999"/>
  </r>
  <r>
    <x v="5"/>
    <x v="2"/>
    <x v="7"/>
    <n v="1.8911249999999997"/>
  </r>
  <r>
    <x v="5"/>
    <x v="3"/>
    <x v="7"/>
    <n v="1.4199363281250001"/>
  </r>
  <r>
    <x v="5"/>
    <x v="4"/>
    <x v="7"/>
    <n v="1.0659093749999997"/>
  </r>
  <r>
    <x v="5"/>
    <x v="5"/>
    <x v="7"/>
    <n v="1.410984375"/>
  </r>
  <r>
    <x v="5"/>
    <x v="6"/>
    <x v="7"/>
    <n v="1.20013048828125"/>
  </r>
  <r>
    <x v="5"/>
    <x v="7"/>
    <x v="7"/>
    <n v="1.06678265625"/>
  </r>
  <r>
    <x v="5"/>
    <x v="8"/>
    <x v="7"/>
    <n v="2.2224638671874999"/>
  </r>
  <r>
    <x v="5"/>
    <x v="9"/>
    <x v="7"/>
    <n v="0.47405859374999992"/>
  </r>
  <r>
    <x v="5"/>
    <x v="10"/>
    <x v="7"/>
    <n v="0.75250195312500012"/>
  </r>
  <r>
    <x v="5"/>
    <x v="11"/>
    <x v="7"/>
    <n v="0.8637187500000002"/>
  </r>
  <r>
    <x v="5"/>
    <x v="12"/>
    <x v="7"/>
    <n v="0.79223437499999994"/>
  </r>
  <r>
    <x v="5"/>
    <x v="13"/>
    <x v="7"/>
    <n v="2.0530124999999995"/>
  </r>
  <r>
    <x v="5"/>
    <x v="14"/>
    <x v="7"/>
    <n v="1.20013048828125"/>
  </r>
  <r>
    <x v="5"/>
    <x v="15"/>
    <x v="7"/>
    <n v="0.70231250000000001"/>
  </r>
  <r>
    <x v="5"/>
    <x v="16"/>
    <x v="7"/>
    <n v="1.65871875"/>
  </r>
  <r>
    <x v="5"/>
    <x v="17"/>
    <x v="7"/>
    <n v="1.1671171874999997"/>
  </r>
  <r>
    <x v="5"/>
    <x v="18"/>
    <x v="7"/>
    <n v="0.99622089843750006"/>
  </r>
  <r>
    <x v="5"/>
    <x v="19"/>
    <x v="7"/>
    <n v="0.84337031250000005"/>
  </r>
  <r>
    <x v="5"/>
    <x v="20"/>
    <x v="7"/>
    <n v="1.0107070312499997"/>
  </r>
  <r>
    <x v="5"/>
    <x v="21"/>
    <x v="7"/>
    <n v="1.3096171875"/>
  </r>
  <r>
    <x v="5"/>
    <x v="22"/>
    <x v="7"/>
    <n v="1.03498125"/>
  </r>
  <r>
    <x v="5"/>
    <x v="23"/>
    <x v="7"/>
    <n v="0.85763671874999969"/>
  </r>
  <r>
    <x v="5"/>
    <x v="24"/>
    <x v="7"/>
    <n v="0.2119265625"/>
  </r>
  <r>
    <x v="5"/>
    <x v="0"/>
    <x v="8"/>
    <n v="1.3670648437499999"/>
  </r>
  <r>
    <x v="5"/>
    <x v="1"/>
    <x v="8"/>
    <n v="1.5777070312499999"/>
  </r>
  <r>
    <x v="5"/>
    <x v="2"/>
    <x v="8"/>
    <n v="1.8580124999999998"/>
  </r>
  <r>
    <x v="5"/>
    <x v="3"/>
    <x v="8"/>
    <n v="1.4199363281250001"/>
  </r>
  <r>
    <x v="5"/>
    <x v="4"/>
    <x v="8"/>
    <n v="1.0659093749999997"/>
  </r>
  <r>
    <x v="5"/>
    <x v="5"/>
    <x v="8"/>
    <n v="1.410984375"/>
  </r>
  <r>
    <x v="5"/>
    <x v="6"/>
    <x v="8"/>
    <n v="1.20013048828125"/>
  </r>
  <r>
    <x v="5"/>
    <x v="7"/>
    <x v="8"/>
    <n v="1.06678265625"/>
  </r>
  <r>
    <x v="5"/>
    <x v="8"/>
    <x v="8"/>
    <n v="2.2224638671874999"/>
  </r>
  <r>
    <x v="5"/>
    <x v="9"/>
    <x v="8"/>
    <n v="0.47353124999999996"/>
  </r>
  <r>
    <x v="5"/>
    <x v="10"/>
    <x v="8"/>
    <n v="0.74161171874999998"/>
  </r>
  <r>
    <x v="5"/>
    <x v="11"/>
    <x v="8"/>
    <n v="0.8637187500000002"/>
  </r>
  <r>
    <x v="5"/>
    <x v="12"/>
    <x v="8"/>
    <n v="0.79223437499999994"/>
  </r>
  <r>
    <x v="5"/>
    <x v="13"/>
    <x v="8"/>
    <n v="1.9851749999999992"/>
  </r>
  <r>
    <x v="5"/>
    <x v="14"/>
    <x v="8"/>
    <n v="1.20013048828125"/>
  </r>
  <r>
    <x v="5"/>
    <x v="15"/>
    <x v="8"/>
    <n v="0.68301562499999979"/>
  </r>
  <r>
    <x v="5"/>
    <x v="16"/>
    <x v="8"/>
    <n v="1.65871875"/>
  </r>
  <r>
    <x v="5"/>
    <x v="17"/>
    <x v="8"/>
    <n v="1.1671171874999997"/>
  </r>
  <r>
    <x v="5"/>
    <x v="18"/>
    <x v="8"/>
    <n v="0.99622089843750006"/>
  </r>
  <r>
    <x v="5"/>
    <x v="19"/>
    <x v="8"/>
    <n v="0.84337031250000005"/>
  </r>
  <r>
    <x v="5"/>
    <x v="20"/>
    <x v="8"/>
    <n v="1.0107070312499997"/>
  </r>
  <r>
    <x v="5"/>
    <x v="21"/>
    <x v="8"/>
    <n v="1.2968249999999999"/>
  </r>
  <r>
    <x v="5"/>
    <x v="22"/>
    <x v="8"/>
    <n v="1.03498125"/>
  </r>
  <r>
    <x v="5"/>
    <x v="23"/>
    <x v="8"/>
    <n v="0.85763671874999969"/>
  </r>
  <r>
    <x v="5"/>
    <x v="24"/>
    <x v="8"/>
    <n v="0.21079687499999999"/>
  </r>
  <r>
    <x v="5"/>
    <x v="0"/>
    <x v="9"/>
    <n v="1.3670648437499999"/>
  </r>
  <r>
    <x v="5"/>
    <x v="1"/>
    <x v="9"/>
    <n v="1.5777070312499999"/>
  </r>
  <r>
    <x v="5"/>
    <x v="2"/>
    <x v="9"/>
    <n v="1.7093906249999993"/>
  </r>
  <r>
    <x v="5"/>
    <x v="3"/>
    <x v="9"/>
    <n v="1.3243500000000001"/>
  </r>
  <r>
    <x v="5"/>
    <x v="4"/>
    <x v="9"/>
    <n v="1.0659093749999997"/>
  </r>
  <r>
    <x v="5"/>
    <x v="5"/>
    <x v="9"/>
    <n v="1.410984375"/>
  </r>
  <r>
    <x v="5"/>
    <x v="6"/>
    <x v="9"/>
    <n v="1.20013048828125"/>
  </r>
  <r>
    <x v="5"/>
    <x v="7"/>
    <x v="9"/>
    <n v="0.65293593750000001"/>
  </r>
  <r>
    <x v="5"/>
    <x v="8"/>
    <x v="9"/>
    <n v="1.3334783203124998"/>
  </r>
  <r>
    <x v="5"/>
    <x v="9"/>
    <x v="9"/>
    <n v="0.42159374999999999"/>
  </r>
  <r>
    <x v="5"/>
    <x v="10"/>
    <x v="9"/>
    <n v="0.64278125000000008"/>
  </r>
  <r>
    <x v="5"/>
    <x v="11"/>
    <x v="9"/>
    <n v="0.8637187500000002"/>
  </r>
  <r>
    <x v="5"/>
    <x v="12"/>
    <x v="9"/>
    <n v="0.79223437499999994"/>
  </r>
  <r>
    <x v="5"/>
    <x v="13"/>
    <x v="9"/>
    <n v="1.935225"/>
  </r>
  <r>
    <x v="5"/>
    <x v="14"/>
    <x v="9"/>
    <n v="1.20013048828125"/>
  </r>
  <r>
    <x v="5"/>
    <x v="15"/>
    <x v="9"/>
    <n v="0.63577968750000013"/>
  </r>
  <r>
    <x v="5"/>
    <x v="16"/>
    <x v="9"/>
    <n v="1.65871875"/>
  </r>
  <r>
    <x v="5"/>
    <x v="17"/>
    <x v="9"/>
    <n v="1.1671171874999997"/>
  </r>
  <r>
    <x v="5"/>
    <x v="18"/>
    <x v="9"/>
    <n v="0.84337031250000005"/>
  </r>
  <r>
    <x v="5"/>
    <x v="19"/>
    <x v="9"/>
    <n v="0.7712929687500002"/>
  </r>
  <r>
    <x v="5"/>
    <x v="20"/>
    <x v="9"/>
    <n v="1.0107070312499997"/>
  </r>
  <r>
    <x v="5"/>
    <x v="21"/>
    <x v="9"/>
    <n v="1.2968249999999999"/>
  </r>
  <r>
    <x v="5"/>
    <x v="22"/>
    <x v="9"/>
    <n v="1.03498125"/>
  </r>
  <r>
    <x v="5"/>
    <x v="23"/>
    <x v="9"/>
    <n v="0.85763671874999969"/>
  </r>
  <r>
    <x v="5"/>
    <x v="24"/>
    <x v="9"/>
    <n v="0.16638749999999999"/>
  </r>
  <r>
    <x v="5"/>
    <x v="0"/>
    <x v="10"/>
    <n v="1.3670648437499999"/>
  </r>
  <r>
    <x v="5"/>
    <x v="1"/>
    <x v="10"/>
    <n v="1.5777070312499999"/>
  </r>
  <r>
    <x v="5"/>
    <x v="2"/>
    <x v="10"/>
    <n v="1.7093906249999993"/>
  </r>
  <r>
    <x v="5"/>
    <x v="3"/>
    <x v="10"/>
    <n v="1.3243500000000001"/>
  </r>
  <r>
    <x v="5"/>
    <x v="4"/>
    <x v="10"/>
    <n v="1.0575000000000001"/>
  </r>
  <r>
    <x v="5"/>
    <x v="5"/>
    <x v="10"/>
    <n v="1.410984375"/>
  </r>
  <r>
    <x v="5"/>
    <x v="6"/>
    <x v="10"/>
    <n v="1.20013048828125"/>
  </r>
  <r>
    <x v="5"/>
    <x v="7"/>
    <x v="10"/>
    <n v="0.71060625000000011"/>
  </r>
  <r>
    <x v="5"/>
    <x v="8"/>
    <x v="10"/>
    <n v="1.3334783203124998"/>
  </r>
  <r>
    <x v="5"/>
    <x v="9"/>
    <x v="10"/>
    <n v="0.42423214285714284"/>
  </r>
  <r>
    <x v="5"/>
    <x v="10"/>
    <x v="10"/>
    <n v="0.66858749999999978"/>
  </r>
  <r>
    <x v="5"/>
    <x v="11"/>
    <x v="10"/>
    <n v="0.8637187500000002"/>
  </r>
  <r>
    <x v="5"/>
    <x v="12"/>
    <x v="10"/>
    <n v="0.79223437499999994"/>
  </r>
  <r>
    <x v="5"/>
    <x v="13"/>
    <x v="10"/>
    <n v="1.935225"/>
  </r>
  <r>
    <x v="5"/>
    <x v="14"/>
    <x v="10"/>
    <n v="1.20013048828125"/>
  </r>
  <r>
    <x v="5"/>
    <x v="15"/>
    <x v="10"/>
    <n v="0.67996875000000023"/>
  </r>
  <r>
    <x v="5"/>
    <x v="16"/>
    <x v="10"/>
    <n v="1.65871875"/>
  </r>
  <r>
    <x v="5"/>
    <x v="17"/>
    <x v="10"/>
    <n v="1.1671171874999997"/>
  </r>
  <r>
    <x v="5"/>
    <x v="18"/>
    <x v="10"/>
    <n v="0.84337031250000005"/>
  </r>
  <r>
    <x v="5"/>
    <x v="19"/>
    <x v="10"/>
    <n v="0.7905937500000001"/>
  </r>
  <r>
    <x v="5"/>
    <x v="20"/>
    <x v="10"/>
    <n v="1.0107070312499997"/>
  </r>
  <r>
    <x v="5"/>
    <x v="21"/>
    <x v="10"/>
    <n v="1.2940500000000004"/>
  </r>
  <r>
    <x v="5"/>
    <x v="22"/>
    <x v="10"/>
    <n v="1.03498125"/>
  </r>
  <r>
    <x v="5"/>
    <x v="23"/>
    <x v="10"/>
    <n v="0.85763671874999969"/>
  </r>
  <r>
    <x v="5"/>
    <x v="24"/>
    <x v="10"/>
    <n v="0.1729125"/>
  </r>
  <r>
    <x v="5"/>
    <x v="0"/>
    <x v="11"/>
    <n v="1.3670648437499999"/>
  </r>
  <r>
    <x v="5"/>
    <x v="1"/>
    <x v="11"/>
    <n v="1.5777070312499999"/>
  </r>
  <r>
    <x v="5"/>
    <x v="2"/>
    <x v="11"/>
    <n v="1.7093906249999993"/>
  </r>
  <r>
    <x v="5"/>
    <x v="3"/>
    <x v="11"/>
    <n v="1.3243500000000001"/>
  </r>
  <r>
    <x v="5"/>
    <x v="4"/>
    <x v="11"/>
    <n v="1.0543741071428572"/>
  </r>
  <r>
    <x v="5"/>
    <x v="5"/>
    <x v="11"/>
    <n v="1.410984375"/>
  </r>
  <r>
    <x v="5"/>
    <x v="6"/>
    <x v="11"/>
    <n v="1.20013048828125"/>
  </r>
  <r>
    <x v="5"/>
    <x v="7"/>
    <x v="11"/>
    <n v="0.73597499999999971"/>
  </r>
  <r>
    <x v="5"/>
    <x v="8"/>
    <x v="11"/>
    <n v="1.3334783203124998"/>
  </r>
  <r>
    <x v="5"/>
    <x v="9"/>
    <x v="11"/>
    <n v="0.42489999999999994"/>
  </r>
  <r>
    <x v="5"/>
    <x v="10"/>
    <x v="11"/>
    <n v="0.69461718750000001"/>
  </r>
  <r>
    <x v="5"/>
    <x v="11"/>
    <x v="11"/>
    <n v="0.8637187500000002"/>
  </r>
  <r>
    <x v="5"/>
    <x v="12"/>
    <x v="11"/>
    <n v="0.79223437499999994"/>
  </r>
  <r>
    <x v="5"/>
    <x v="13"/>
    <x v="11"/>
    <n v="1.9851749999999992"/>
  </r>
  <r>
    <x v="5"/>
    <x v="14"/>
    <x v="11"/>
    <n v="1.20013048828125"/>
  </r>
  <r>
    <x v="5"/>
    <x v="15"/>
    <x v="11"/>
    <n v="0.68301562499999979"/>
  </r>
  <r>
    <x v="5"/>
    <x v="16"/>
    <x v="11"/>
    <n v="1.65871875"/>
  </r>
  <r>
    <x v="5"/>
    <x v="17"/>
    <x v="11"/>
    <n v="1.1671171874999997"/>
  </r>
  <r>
    <x v="5"/>
    <x v="18"/>
    <x v="11"/>
    <n v="0.84337031250000005"/>
  </r>
  <r>
    <x v="5"/>
    <x v="19"/>
    <x v="11"/>
    <n v="0.79902070312499984"/>
  </r>
  <r>
    <x v="5"/>
    <x v="20"/>
    <x v="11"/>
    <n v="1.0107070312499997"/>
  </r>
  <r>
    <x v="5"/>
    <x v="21"/>
    <x v="11"/>
    <n v="1.2940500000000004"/>
  </r>
  <r>
    <x v="5"/>
    <x v="22"/>
    <x v="11"/>
    <n v="1.03498125"/>
  </r>
  <r>
    <x v="5"/>
    <x v="23"/>
    <x v="11"/>
    <n v="0.85763671874999969"/>
  </r>
  <r>
    <x v="5"/>
    <x v="24"/>
    <x v="11"/>
    <n v="0.180225"/>
  </r>
  <r>
    <x v="5"/>
    <x v="0"/>
    <x v="12"/>
    <n v="1.3670648437499999"/>
  </r>
  <r>
    <x v="5"/>
    <x v="1"/>
    <x v="12"/>
    <n v="1.5777070312499999"/>
  </r>
  <r>
    <x v="5"/>
    <x v="2"/>
    <x v="12"/>
    <n v="1.7093906249999993"/>
  </r>
  <r>
    <x v="5"/>
    <x v="3"/>
    <x v="12"/>
    <n v="1.3243500000000001"/>
  </r>
  <r>
    <x v="5"/>
    <x v="4"/>
    <x v="12"/>
    <n v="1.0575000000000001"/>
  </r>
  <r>
    <x v="5"/>
    <x v="5"/>
    <x v="12"/>
    <n v="1.4059617187499998"/>
  </r>
  <r>
    <x v="5"/>
    <x v="6"/>
    <x v="12"/>
    <n v="1.20013048828125"/>
  </r>
  <r>
    <x v="5"/>
    <x v="7"/>
    <x v="12"/>
    <n v="0.75502968749999999"/>
  </r>
  <r>
    <x v="5"/>
    <x v="8"/>
    <x v="12"/>
    <n v="1.3334783203124998"/>
  </r>
  <r>
    <x v="5"/>
    <x v="9"/>
    <x v="12"/>
    <n v="0.42489999999999994"/>
  </r>
  <r>
    <x v="5"/>
    <x v="10"/>
    <x v="12"/>
    <n v="0.7008749999999998"/>
  </r>
  <r>
    <x v="5"/>
    <x v="11"/>
    <x v="12"/>
    <n v="0.8637187500000002"/>
  </r>
  <r>
    <x v="5"/>
    <x v="12"/>
    <x v="12"/>
    <n v="0.79223437499999994"/>
  </r>
  <r>
    <x v="5"/>
    <x v="13"/>
    <x v="12"/>
    <n v="1.9851749999999992"/>
  </r>
  <r>
    <x v="5"/>
    <x v="14"/>
    <x v="12"/>
    <n v="1.20013048828125"/>
  </r>
  <r>
    <x v="5"/>
    <x v="15"/>
    <x v="12"/>
    <n v="0.68301562499999979"/>
  </r>
  <r>
    <x v="5"/>
    <x v="16"/>
    <x v="12"/>
    <n v="1.65871875"/>
  </r>
  <r>
    <x v="5"/>
    <x v="17"/>
    <x v="12"/>
    <n v="1.1671171874999997"/>
  </r>
  <r>
    <x v="5"/>
    <x v="18"/>
    <x v="12"/>
    <n v="0.84337031250000005"/>
  </r>
  <r>
    <x v="5"/>
    <x v="19"/>
    <x v="12"/>
    <n v="0.79902070312499984"/>
  </r>
  <r>
    <x v="5"/>
    <x v="20"/>
    <x v="12"/>
    <n v="1.0107070312499997"/>
  </r>
  <r>
    <x v="5"/>
    <x v="21"/>
    <x v="12"/>
    <n v="1.2968249999999999"/>
  </r>
  <r>
    <x v="5"/>
    <x v="22"/>
    <x v="12"/>
    <n v="1.03498125"/>
  </r>
  <r>
    <x v="5"/>
    <x v="23"/>
    <x v="12"/>
    <n v="0.85763671874999969"/>
  </r>
  <r>
    <x v="5"/>
    <x v="24"/>
    <x v="12"/>
    <n v="0.19102500000000003"/>
  </r>
  <r>
    <x v="5"/>
    <x v="0"/>
    <x v="13"/>
    <n v="1.3670648437499999"/>
  </r>
  <r>
    <x v="5"/>
    <x v="1"/>
    <x v="13"/>
    <n v="1.5907500000000001"/>
  </r>
  <r>
    <x v="5"/>
    <x v="2"/>
    <x v="13"/>
    <n v="1.7645999999999999"/>
  </r>
  <r>
    <x v="5"/>
    <x v="3"/>
    <x v="13"/>
    <n v="1.3243500000000001"/>
  </r>
  <r>
    <x v="5"/>
    <x v="4"/>
    <x v="13"/>
    <n v="1.0668375000000001"/>
  </r>
  <r>
    <x v="5"/>
    <x v="5"/>
    <x v="13"/>
    <n v="1.410984375"/>
  </r>
  <r>
    <x v="5"/>
    <x v="6"/>
    <x v="13"/>
    <n v="1.20013048828125"/>
  </r>
  <r>
    <x v="5"/>
    <x v="7"/>
    <x v="13"/>
    <n v="0.75756093750000009"/>
  </r>
  <r>
    <x v="5"/>
    <x v="8"/>
    <x v="13"/>
    <n v="1.3334783203124998"/>
  </r>
  <r>
    <x v="5"/>
    <x v="9"/>
    <x v="13"/>
    <n v="0.42742968749999999"/>
  </r>
  <r>
    <x v="5"/>
    <x v="10"/>
    <x v="13"/>
    <n v="0.7008749999999998"/>
  </r>
  <r>
    <x v="5"/>
    <x v="11"/>
    <x v="13"/>
    <n v="0.88000781250000004"/>
  </r>
  <r>
    <x v="5"/>
    <x v="12"/>
    <x v="13"/>
    <n v="0.79223437499999994"/>
  </r>
  <r>
    <x v="5"/>
    <x v="13"/>
    <x v="13"/>
    <n v="2.0530124999999995"/>
  </r>
  <r>
    <x v="5"/>
    <x v="14"/>
    <x v="13"/>
    <n v="1.20013048828125"/>
  </r>
  <r>
    <x v="5"/>
    <x v="15"/>
    <x v="13"/>
    <n v="0.68301562499999979"/>
  </r>
  <r>
    <x v="5"/>
    <x v="16"/>
    <x v="13"/>
    <n v="1.65871875"/>
  </r>
  <r>
    <x v="5"/>
    <x v="17"/>
    <x v="13"/>
    <n v="1.1671171874999997"/>
  </r>
  <r>
    <x v="5"/>
    <x v="18"/>
    <x v="13"/>
    <n v="0.84337031250000005"/>
  </r>
  <r>
    <x v="5"/>
    <x v="19"/>
    <x v="13"/>
    <n v="0.80893928571428586"/>
  </r>
  <r>
    <x v="5"/>
    <x v="20"/>
    <x v="13"/>
    <n v="1.0107070312499997"/>
  </r>
  <r>
    <x v="5"/>
    <x v="21"/>
    <x v="13"/>
    <n v="1.2968249999999999"/>
  </r>
  <r>
    <x v="5"/>
    <x v="22"/>
    <x v="13"/>
    <n v="1.03498125"/>
  </r>
  <r>
    <x v="5"/>
    <x v="23"/>
    <x v="13"/>
    <n v="0.85763671874999969"/>
  </r>
  <r>
    <x v="5"/>
    <x v="24"/>
    <x v="13"/>
    <n v="0.20399062499999995"/>
  </r>
  <r>
    <x v="5"/>
    <x v="0"/>
    <x v="14"/>
    <n v="1.3670648437499999"/>
  </r>
  <r>
    <x v="5"/>
    <x v="1"/>
    <x v="14"/>
    <n v="1.5907500000000001"/>
  </r>
  <r>
    <x v="5"/>
    <x v="2"/>
    <x v="14"/>
    <n v="1.9400624999999998"/>
  </r>
  <r>
    <x v="5"/>
    <x v="3"/>
    <x v="14"/>
    <n v="1.4199363281250001"/>
  </r>
  <r>
    <x v="5"/>
    <x v="4"/>
    <x v="14"/>
    <n v="1.1620124999999999"/>
  </r>
  <r>
    <x v="5"/>
    <x v="5"/>
    <x v="14"/>
    <n v="1.410984375"/>
  </r>
  <r>
    <x v="5"/>
    <x v="6"/>
    <x v="14"/>
    <n v="1.20013048828125"/>
  </r>
  <r>
    <x v="5"/>
    <x v="7"/>
    <x v="14"/>
    <n v="1.06678265625"/>
  </r>
  <r>
    <x v="5"/>
    <x v="8"/>
    <x v="14"/>
    <n v="2.2224638671874999"/>
  </r>
  <r>
    <x v="5"/>
    <x v="9"/>
    <x v="14"/>
    <n v="0.5046750000000001"/>
  </r>
  <r>
    <x v="5"/>
    <x v="10"/>
    <x v="14"/>
    <n v="0.75793593749999999"/>
  </r>
  <r>
    <x v="5"/>
    <x v="11"/>
    <x v="14"/>
    <n v="0.92146875000000006"/>
  </r>
  <r>
    <x v="5"/>
    <x v="12"/>
    <x v="14"/>
    <n v="0.79223437499999994"/>
  </r>
  <r>
    <x v="5"/>
    <x v="13"/>
    <x v="14"/>
    <n v="2.0530124999999995"/>
  </r>
  <r>
    <x v="5"/>
    <x v="14"/>
    <x v="14"/>
    <n v="1.20013048828125"/>
  </r>
  <r>
    <x v="5"/>
    <x v="15"/>
    <x v="14"/>
    <n v="0.81440099999999993"/>
  </r>
  <r>
    <x v="5"/>
    <x v="16"/>
    <x v="14"/>
    <n v="1.65871875"/>
  </r>
  <r>
    <x v="5"/>
    <x v="17"/>
    <x v="14"/>
    <n v="1.1671171874999997"/>
  </r>
  <r>
    <x v="5"/>
    <x v="18"/>
    <x v="14"/>
    <n v="0.99622089843750006"/>
  </r>
  <r>
    <x v="5"/>
    <x v="19"/>
    <x v="14"/>
    <n v="0.90663046875000008"/>
  </r>
  <r>
    <x v="5"/>
    <x v="20"/>
    <x v="14"/>
    <n v="1.0140820312500001"/>
  </r>
  <r>
    <x v="5"/>
    <x v="21"/>
    <x v="14"/>
    <n v="1.2968249999999999"/>
  </r>
  <r>
    <x v="5"/>
    <x v="22"/>
    <x v="14"/>
    <n v="1.03498125"/>
  </r>
  <r>
    <x v="5"/>
    <x v="23"/>
    <x v="14"/>
    <n v="0.85763671874999969"/>
  </r>
  <r>
    <x v="5"/>
    <x v="24"/>
    <x v="14"/>
    <n v="0.23473125000000003"/>
  </r>
  <r>
    <x v="5"/>
    <x v="0"/>
    <x v="15"/>
    <n v="1.3670648437499999"/>
  </r>
  <r>
    <x v="5"/>
    <x v="1"/>
    <x v="15"/>
    <n v="1.5907500000000001"/>
  </r>
  <r>
    <x v="5"/>
    <x v="2"/>
    <x v="15"/>
    <n v="1.9400624999999998"/>
  </r>
  <r>
    <x v="5"/>
    <x v="3"/>
    <x v="15"/>
    <n v="1.4199363281250001"/>
  </r>
  <r>
    <x v="5"/>
    <x v="4"/>
    <x v="15"/>
    <n v="1.2000656249999997"/>
  </r>
  <r>
    <x v="5"/>
    <x v="5"/>
    <x v="15"/>
    <n v="1.410984375"/>
  </r>
  <r>
    <x v="5"/>
    <x v="6"/>
    <x v="15"/>
    <n v="1.20013048828125"/>
  </r>
  <r>
    <x v="5"/>
    <x v="7"/>
    <x v="15"/>
    <n v="1.06678265625"/>
  </r>
  <r>
    <x v="5"/>
    <x v="8"/>
    <x v="15"/>
    <n v="2.2224638671874999"/>
  </r>
  <r>
    <x v="5"/>
    <x v="9"/>
    <x v="15"/>
    <n v="0.50556093749999997"/>
  </r>
  <r>
    <x v="5"/>
    <x v="10"/>
    <x v="15"/>
    <n v="0.76252148437499989"/>
  </r>
  <r>
    <x v="5"/>
    <x v="11"/>
    <x v="15"/>
    <n v="0.93885937499999994"/>
  </r>
  <r>
    <x v="5"/>
    <x v="12"/>
    <x v="15"/>
    <n v="0.79223437499999994"/>
  </r>
  <r>
    <x v="5"/>
    <x v="13"/>
    <x v="15"/>
    <n v="2.0530124999999995"/>
  </r>
  <r>
    <x v="5"/>
    <x v="14"/>
    <x v="15"/>
    <n v="1.20013048828125"/>
  </r>
  <r>
    <x v="5"/>
    <x v="15"/>
    <x v="15"/>
    <n v="0.82025999999999999"/>
  </r>
  <r>
    <x v="5"/>
    <x v="16"/>
    <x v="15"/>
    <n v="1.65871875"/>
  </r>
  <r>
    <x v="5"/>
    <x v="17"/>
    <x v="15"/>
    <n v="1.1671171874999997"/>
  </r>
  <r>
    <x v="5"/>
    <x v="18"/>
    <x v="15"/>
    <n v="0.99622089843750006"/>
  </r>
  <r>
    <x v="5"/>
    <x v="19"/>
    <x v="15"/>
    <n v="0.90663046875000008"/>
  </r>
  <r>
    <x v="5"/>
    <x v="20"/>
    <x v="15"/>
    <n v="1.0176562500000002"/>
  </r>
  <r>
    <x v="5"/>
    <x v="21"/>
    <x v="15"/>
    <n v="1.3083046875"/>
  </r>
  <r>
    <x v="5"/>
    <x v="22"/>
    <x v="15"/>
    <n v="1.03498125"/>
  </r>
  <r>
    <x v="5"/>
    <x v="23"/>
    <x v="15"/>
    <n v="0.85763671874999969"/>
  </r>
  <r>
    <x v="5"/>
    <x v="24"/>
    <x v="15"/>
    <n v="0.238303125"/>
  </r>
  <r>
    <x v="5"/>
    <x v="0"/>
    <x v="16"/>
    <n v="1.3670648437499999"/>
  </r>
  <r>
    <x v="5"/>
    <x v="1"/>
    <x v="16"/>
    <n v="1.5907500000000001"/>
  </r>
  <r>
    <x v="5"/>
    <x v="2"/>
    <x v="16"/>
    <n v="1.9400624999999998"/>
  </r>
  <r>
    <x v="5"/>
    <x v="3"/>
    <x v="16"/>
    <n v="1.4199363281250001"/>
  </r>
  <r>
    <x v="5"/>
    <x v="4"/>
    <x v="16"/>
    <n v="1.2000656249999997"/>
  </r>
  <r>
    <x v="5"/>
    <x v="5"/>
    <x v="16"/>
    <n v="1.410984375"/>
  </r>
  <r>
    <x v="5"/>
    <x v="6"/>
    <x v="16"/>
    <n v="1.20013048828125"/>
  </r>
  <r>
    <x v="5"/>
    <x v="7"/>
    <x v="16"/>
    <n v="1.06678265625"/>
  </r>
  <r>
    <x v="5"/>
    <x v="8"/>
    <x v="16"/>
    <n v="2.2224638671874999"/>
  </r>
  <r>
    <x v="5"/>
    <x v="9"/>
    <x v="16"/>
    <n v="0.54303749999999995"/>
  </r>
  <r>
    <x v="5"/>
    <x v="10"/>
    <x v="16"/>
    <n v="0.76433437499999979"/>
  </r>
  <r>
    <x v="5"/>
    <x v="11"/>
    <x v="16"/>
    <n v="0.96267187499999995"/>
  </r>
  <r>
    <x v="5"/>
    <x v="12"/>
    <x v="16"/>
    <n v="0.81628124999999996"/>
  </r>
  <r>
    <x v="5"/>
    <x v="13"/>
    <x v="16"/>
    <n v="2.0614499999999998"/>
  </r>
  <r>
    <x v="5"/>
    <x v="14"/>
    <x v="16"/>
    <n v="1.20013048828125"/>
  </r>
  <r>
    <x v="5"/>
    <x v="15"/>
    <x v="16"/>
    <n v="0.82025999999999999"/>
  </r>
  <r>
    <x v="5"/>
    <x v="16"/>
    <x v="16"/>
    <n v="1.65871875"/>
  </r>
  <r>
    <x v="5"/>
    <x v="17"/>
    <x v="16"/>
    <n v="1.1671171874999997"/>
  </r>
  <r>
    <x v="5"/>
    <x v="18"/>
    <x v="16"/>
    <n v="0.99622089843750006"/>
  </r>
  <r>
    <x v="5"/>
    <x v="19"/>
    <x v="16"/>
    <n v="0.90663046875000008"/>
  </r>
  <r>
    <x v="5"/>
    <x v="20"/>
    <x v="16"/>
    <n v="1.0176562500000002"/>
  </r>
  <r>
    <x v="5"/>
    <x v="21"/>
    <x v="16"/>
    <n v="1.326975"/>
  </r>
  <r>
    <x v="5"/>
    <x v="22"/>
    <x v="16"/>
    <n v="1.03498125"/>
  </r>
  <r>
    <x v="5"/>
    <x v="23"/>
    <x v="16"/>
    <n v="0.85763671874999969"/>
  </r>
  <r>
    <x v="5"/>
    <x v="24"/>
    <x v="16"/>
    <n v="0.25188749999999999"/>
  </r>
  <r>
    <x v="5"/>
    <x v="0"/>
    <x v="17"/>
    <n v="1.3670648437499999"/>
  </r>
  <r>
    <x v="5"/>
    <x v="1"/>
    <x v="17"/>
    <n v="1.5908906249999999"/>
  </r>
  <r>
    <x v="5"/>
    <x v="2"/>
    <x v="17"/>
    <n v="1.9400624999999998"/>
  </r>
  <r>
    <x v="5"/>
    <x v="3"/>
    <x v="17"/>
    <n v="1.4199363281250001"/>
  </r>
  <r>
    <x v="5"/>
    <x v="4"/>
    <x v="17"/>
    <n v="1.2385714285714287"/>
  </r>
  <r>
    <x v="5"/>
    <x v="5"/>
    <x v="17"/>
    <n v="1.410984375"/>
  </r>
  <r>
    <x v="5"/>
    <x v="6"/>
    <x v="17"/>
    <n v="1.20013048828125"/>
  </r>
  <r>
    <x v="5"/>
    <x v="7"/>
    <x v="17"/>
    <n v="1.06678265625"/>
  </r>
  <r>
    <x v="5"/>
    <x v="8"/>
    <x v="17"/>
    <n v="2.2224638671874999"/>
  </r>
  <r>
    <x v="5"/>
    <x v="9"/>
    <x v="17"/>
    <n v="0.56406249999999991"/>
  </r>
  <r>
    <x v="5"/>
    <x v="10"/>
    <x v="17"/>
    <n v="0.76781250000000001"/>
  </r>
  <r>
    <x v="5"/>
    <x v="11"/>
    <x v="17"/>
    <n v="1.0585982142857142"/>
  </r>
  <r>
    <x v="5"/>
    <x v="12"/>
    <x v="17"/>
    <n v="0.82025000000000003"/>
  </r>
  <r>
    <x v="5"/>
    <x v="13"/>
    <x v="17"/>
    <n v="2.1151124999999995"/>
  </r>
  <r>
    <x v="5"/>
    <x v="14"/>
    <x v="17"/>
    <n v="1.20013048828125"/>
  </r>
  <r>
    <x v="5"/>
    <x v="15"/>
    <x v="17"/>
    <n v="0.8904375000000001"/>
  </r>
  <r>
    <x v="5"/>
    <x v="16"/>
    <x v="17"/>
    <n v="1.65871875"/>
  </r>
  <r>
    <x v="5"/>
    <x v="17"/>
    <x v="17"/>
    <n v="1.1671171874999997"/>
  </r>
  <r>
    <x v="5"/>
    <x v="18"/>
    <x v="17"/>
    <n v="0.99622089843750006"/>
  </r>
  <r>
    <x v="5"/>
    <x v="19"/>
    <x v="17"/>
    <n v="0.90663046875000008"/>
  </r>
  <r>
    <x v="5"/>
    <x v="20"/>
    <x v="17"/>
    <n v="1.0747687500000003"/>
  </r>
  <r>
    <x v="5"/>
    <x v="21"/>
    <x v="17"/>
    <n v="1.326975"/>
  </r>
  <r>
    <x v="5"/>
    <x v="22"/>
    <x v="17"/>
    <n v="1.03498125"/>
  </r>
  <r>
    <x v="5"/>
    <x v="23"/>
    <x v="17"/>
    <n v="0.85763671874999969"/>
  </r>
  <r>
    <x v="5"/>
    <x v="24"/>
    <x v="17"/>
    <n v="0.2754375"/>
  </r>
  <r>
    <x v="5"/>
    <x v="0"/>
    <x v="18"/>
    <n v="1.3670648437499999"/>
  </r>
  <r>
    <x v="5"/>
    <x v="1"/>
    <x v="18"/>
    <n v="1.696339285714286"/>
  </r>
  <r>
    <x v="5"/>
    <x v="2"/>
    <x v="18"/>
    <n v="1.9400624999999998"/>
  </r>
  <r>
    <x v="5"/>
    <x v="3"/>
    <x v="18"/>
    <n v="1.4460187499999999"/>
  </r>
  <r>
    <x v="5"/>
    <x v="4"/>
    <x v="18"/>
    <n v="1.2528281250000002"/>
  </r>
  <r>
    <x v="5"/>
    <x v="5"/>
    <x v="18"/>
    <n v="1.410984375"/>
  </r>
  <r>
    <x v="5"/>
    <x v="6"/>
    <x v="18"/>
    <n v="1.20013048828125"/>
  </r>
  <r>
    <x v="5"/>
    <x v="7"/>
    <x v="18"/>
    <n v="1.06678265625"/>
  </r>
  <r>
    <x v="5"/>
    <x v="8"/>
    <x v="18"/>
    <n v="2.2224638671874999"/>
  </r>
  <r>
    <x v="5"/>
    <x v="9"/>
    <x v="18"/>
    <n v="0.59537499999999988"/>
  </r>
  <r>
    <x v="5"/>
    <x v="10"/>
    <x v="18"/>
    <n v="0.77609765624999982"/>
  </r>
  <r>
    <x v="5"/>
    <x v="11"/>
    <x v="18"/>
    <n v="1.0585982142857142"/>
  </r>
  <r>
    <x v="5"/>
    <x v="12"/>
    <x v="18"/>
    <n v="0.83587499999999992"/>
  </r>
  <r>
    <x v="5"/>
    <x v="13"/>
    <x v="18"/>
    <n v="2.1151124999999995"/>
  </r>
  <r>
    <x v="5"/>
    <x v="14"/>
    <x v="18"/>
    <n v="1.20013048828125"/>
  </r>
  <r>
    <x v="5"/>
    <x v="15"/>
    <x v="18"/>
    <n v="1.0504054687499997"/>
  </r>
  <r>
    <x v="5"/>
    <x v="16"/>
    <x v="18"/>
    <n v="1.65871875"/>
  </r>
  <r>
    <x v="5"/>
    <x v="17"/>
    <x v="18"/>
    <n v="1.1671171874999997"/>
  </r>
  <r>
    <x v="5"/>
    <x v="18"/>
    <x v="18"/>
    <n v="0.99622089843750006"/>
  </r>
  <r>
    <x v="5"/>
    <x v="19"/>
    <x v="18"/>
    <n v="0.90663046875000008"/>
  </r>
  <r>
    <x v="5"/>
    <x v="20"/>
    <x v="18"/>
    <n v="1.0747687500000003"/>
  </r>
  <r>
    <x v="5"/>
    <x v="21"/>
    <x v="18"/>
    <n v="1.326975"/>
  </r>
  <r>
    <x v="5"/>
    <x v="22"/>
    <x v="18"/>
    <n v="1.03498125"/>
  </r>
  <r>
    <x v="5"/>
    <x v="23"/>
    <x v="18"/>
    <n v="0.85763671874999969"/>
  </r>
  <r>
    <x v="5"/>
    <x v="24"/>
    <x v="18"/>
    <n v="0.28203124999999996"/>
  </r>
  <r>
    <x v="5"/>
    <x v="0"/>
    <x v="19"/>
    <n v="1.4460187499999999"/>
  </r>
  <r>
    <x v="5"/>
    <x v="1"/>
    <x v="19"/>
    <n v="1.72771875"/>
  </r>
  <r>
    <x v="5"/>
    <x v="2"/>
    <x v="19"/>
    <n v="1.9400624999999998"/>
  </r>
  <r>
    <x v="5"/>
    <x v="3"/>
    <x v="19"/>
    <n v="1.5267053571428575"/>
  </r>
  <r>
    <x v="5"/>
    <x v="4"/>
    <x v="19"/>
    <n v="1.3552734375"/>
  </r>
  <r>
    <x v="5"/>
    <x v="5"/>
    <x v="19"/>
    <n v="1.5384515624999999"/>
  </r>
  <r>
    <x v="5"/>
    <x v="6"/>
    <x v="19"/>
    <n v="1.20013048828125"/>
  </r>
  <r>
    <x v="5"/>
    <x v="7"/>
    <x v="19"/>
    <n v="1.06678265625"/>
  </r>
  <r>
    <x v="5"/>
    <x v="8"/>
    <x v="19"/>
    <n v="2.2224638671874999"/>
  </r>
  <r>
    <x v="5"/>
    <x v="9"/>
    <x v="19"/>
    <n v="0.60442031250000006"/>
  </r>
  <r>
    <x v="5"/>
    <x v="10"/>
    <x v="19"/>
    <n v="0.80193750000000008"/>
  </r>
  <r>
    <x v="5"/>
    <x v="11"/>
    <x v="19"/>
    <n v="1.0906406249999998"/>
  </r>
  <r>
    <x v="5"/>
    <x v="12"/>
    <x v="19"/>
    <n v="0.84037499999999998"/>
  </r>
  <r>
    <x v="5"/>
    <x v="13"/>
    <x v="19"/>
    <n v="2.1168843749999997"/>
  </r>
  <r>
    <x v="5"/>
    <x v="14"/>
    <x v="19"/>
    <n v="1.20013048828125"/>
  </r>
  <r>
    <x v="5"/>
    <x v="15"/>
    <x v="19"/>
    <n v="1.0531406250000002"/>
  </r>
  <r>
    <x v="5"/>
    <x v="16"/>
    <x v="19"/>
    <n v="1.65871875"/>
  </r>
  <r>
    <x v="5"/>
    <x v="17"/>
    <x v="19"/>
    <n v="1.1671171874999997"/>
  </r>
  <r>
    <x v="5"/>
    <x v="18"/>
    <x v="19"/>
    <n v="0.99622089843750006"/>
  </r>
  <r>
    <x v="5"/>
    <x v="19"/>
    <x v="19"/>
    <n v="0.90963632812500006"/>
  </r>
  <r>
    <x v="5"/>
    <x v="20"/>
    <x v="19"/>
    <n v="1.0914642857142858"/>
  </r>
  <r>
    <x v="5"/>
    <x v="21"/>
    <x v="19"/>
    <n v="1.326975"/>
  </r>
  <r>
    <x v="5"/>
    <x v="22"/>
    <x v="19"/>
    <n v="1.03498125"/>
  </r>
  <r>
    <x v="5"/>
    <x v="23"/>
    <x v="19"/>
    <n v="0.85763671874999969"/>
  </r>
  <r>
    <x v="5"/>
    <x v="24"/>
    <x v="19"/>
    <n v="0.29265468750000001"/>
  </r>
  <r>
    <x v="5"/>
    <x v="0"/>
    <x v="20"/>
    <n v="1.4460187499999999"/>
  </r>
  <r>
    <x v="5"/>
    <x v="1"/>
    <x v="20"/>
    <n v="1.72771875"/>
  </r>
  <r>
    <x v="5"/>
    <x v="2"/>
    <x v="20"/>
    <n v="1.9400624999999998"/>
  </r>
  <r>
    <x v="5"/>
    <x v="3"/>
    <x v="20"/>
    <n v="1.5267053571428575"/>
  </r>
  <r>
    <x v="5"/>
    <x v="4"/>
    <x v="20"/>
    <n v="1.4279296875"/>
  </r>
  <r>
    <x v="5"/>
    <x v="5"/>
    <x v="20"/>
    <n v="1.5384515624999999"/>
  </r>
  <r>
    <x v="5"/>
    <x v="6"/>
    <x v="20"/>
    <n v="1.20013048828125"/>
  </r>
  <r>
    <x v="5"/>
    <x v="7"/>
    <x v="20"/>
    <n v="1.06678265625"/>
  </r>
  <r>
    <x v="5"/>
    <x v="8"/>
    <x v="20"/>
    <n v="2.2224638671874999"/>
  </r>
  <r>
    <x v="5"/>
    <x v="9"/>
    <x v="20"/>
    <n v="0.62204062500000001"/>
  </r>
  <r>
    <x v="5"/>
    <x v="10"/>
    <x v="20"/>
    <n v="0.80954999999999977"/>
  </r>
  <r>
    <x v="5"/>
    <x v="11"/>
    <x v="20"/>
    <n v="1.1734500000000003"/>
  </r>
  <r>
    <x v="5"/>
    <x v="12"/>
    <x v="20"/>
    <n v="0.84037499999999998"/>
  </r>
  <r>
    <x v="5"/>
    <x v="13"/>
    <x v="20"/>
    <n v="2.1168843749999997"/>
  </r>
  <r>
    <x v="5"/>
    <x v="14"/>
    <x v="20"/>
    <n v="1.20013048828125"/>
  </r>
  <r>
    <x v="5"/>
    <x v="15"/>
    <x v="20"/>
    <n v="1.0531406250000002"/>
  </r>
  <r>
    <x v="5"/>
    <x v="16"/>
    <x v="20"/>
    <n v="1.65871875"/>
  </r>
  <r>
    <x v="5"/>
    <x v="17"/>
    <x v="20"/>
    <n v="1.1671171874999997"/>
  </r>
  <r>
    <x v="5"/>
    <x v="18"/>
    <x v="20"/>
    <n v="0.99622089843750006"/>
  </r>
  <r>
    <x v="5"/>
    <x v="19"/>
    <x v="20"/>
    <n v="0.91589062500000007"/>
  </r>
  <r>
    <x v="5"/>
    <x v="20"/>
    <x v="20"/>
    <n v="1.0972499999999998"/>
  </r>
  <r>
    <x v="5"/>
    <x v="21"/>
    <x v="20"/>
    <n v="1.326975"/>
  </r>
  <r>
    <x v="5"/>
    <x v="22"/>
    <x v="20"/>
    <n v="1.03498125"/>
  </r>
  <r>
    <x v="5"/>
    <x v="23"/>
    <x v="20"/>
    <n v="0.85763671874999969"/>
  </r>
  <r>
    <x v="5"/>
    <x v="24"/>
    <x v="20"/>
    <n v="0.3159421875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W154" firstHeaderRow="1" firstDataRow="2" firstDataCol="2"/>
  <pivotFields count="4">
    <pivotField axis="axisRow" compact="0" outline="0" showAll="0" includeNewItemsInFilter="1" defaultSubtotal="0">
      <items count="6">
        <item x="4"/>
        <item x="0"/>
        <item x="5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5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cludeNewItemsInFilter="1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0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3" cacheId="2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W154" firstHeaderRow="1" firstDataRow="2" firstDataCol="2"/>
  <pivotFields count="4">
    <pivotField axis="axisRow" compact="0" outline="0" showAll="0" includeNewItemsInFilter="1" defaultSubtotal="0">
      <items count="6">
        <item x="4"/>
        <item x="0"/>
        <item x="5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5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cludeNewItemsInFilter="1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0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5" cacheId="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W154" firstHeaderRow="1" firstDataRow="2" firstDataCol="2"/>
  <pivotFields count="4">
    <pivotField axis="axisRow" compact="0" outline="0" showAll="0" includeNewItemsInFilter="1" defaultSubtotal="0">
      <items count="6">
        <item x="4"/>
        <item x="0"/>
        <item x="5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5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cludeNewItemsInFilter="1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0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116" zoomScale="85" zoomScaleNormal="85" workbookViewId="0">
      <selection activeCell="A4" sqref="A4:W154"/>
    </sheetView>
  </sheetViews>
  <sheetFormatPr baseColWidth="10" defaultRowHeight="12.75" x14ac:dyDescent="0.2"/>
  <cols>
    <col min="1" max="1" width="14" style="4" bestFit="1" customWidth="1"/>
    <col min="2" max="2" width="12.5703125" style="4" bestFit="1" customWidth="1"/>
    <col min="3" max="23" width="11.85546875" style="4" bestFit="1" customWidth="1"/>
    <col min="24" max="24" width="5.7109375" style="4" bestFit="1" customWidth="1"/>
    <col min="25" max="25" width="14" style="4" bestFit="1" customWidth="1"/>
    <col min="26" max="26" width="11.85546875" style="4" bestFit="1" customWidth="1"/>
    <col min="27" max="256" width="10.85546875" style="4"/>
    <col min="257" max="257" width="14" style="4" bestFit="1" customWidth="1"/>
    <col min="258" max="258" width="12.5703125" style="4" bestFit="1" customWidth="1"/>
    <col min="259" max="279" width="11.85546875" style="4" bestFit="1" customWidth="1"/>
    <col min="280" max="280" width="5.7109375" style="4" bestFit="1" customWidth="1"/>
    <col min="281" max="281" width="14" style="4" bestFit="1" customWidth="1"/>
    <col min="282" max="512" width="10.85546875" style="4"/>
    <col min="513" max="513" width="14" style="4" bestFit="1" customWidth="1"/>
    <col min="514" max="514" width="12.5703125" style="4" bestFit="1" customWidth="1"/>
    <col min="515" max="535" width="11.85546875" style="4" bestFit="1" customWidth="1"/>
    <col min="536" max="536" width="5.7109375" style="4" bestFit="1" customWidth="1"/>
    <col min="537" max="537" width="14" style="4" bestFit="1" customWidth="1"/>
    <col min="538" max="768" width="10.85546875" style="4"/>
    <col min="769" max="769" width="14" style="4" bestFit="1" customWidth="1"/>
    <col min="770" max="770" width="12.5703125" style="4" bestFit="1" customWidth="1"/>
    <col min="771" max="791" width="11.85546875" style="4" bestFit="1" customWidth="1"/>
    <col min="792" max="792" width="5.7109375" style="4" bestFit="1" customWidth="1"/>
    <col min="793" max="793" width="14" style="4" bestFit="1" customWidth="1"/>
    <col min="794" max="1024" width="10.85546875" style="4"/>
    <col min="1025" max="1025" width="14" style="4" bestFit="1" customWidth="1"/>
    <col min="1026" max="1026" width="12.5703125" style="4" bestFit="1" customWidth="1"/>
    <col min="1027" max="1047" width="11.85546875" style="4" bestFit="1" customWidth="1"/>
    <col min="1048" max="1048" width="5.7109375" style="4" bestFit="1" customWidth="1"/>
    <col min="1049" max="1049" width="14" style="4" bestFit="1" customWidth="1"/>
    <col min="1050" max="1280" width="10.85546875" style="4"/>
    <col min="1281" max="1281" width="14" style="4" bestFit="1" customWidth="1"/>
    <col min="1282" max="1282" width="12.5703125" style="4" bestFit="1" customWidth="1"/>
    <col min="1283" max="1303" width="11.85546875" style="4" bestFit="1" customWidth="1"/>
    <col min="1304" max="1304" width="5.7109375" style="4" bestFit="1" customWidth="1"/>
    <col min="1305" max="1305" width="14" style="4" bestFit="1" customWidth="1"/>
    <col min="1306" max="1536" width="10.85546875" style="4"/>
    <col min="1537" max="1537" width="14" style="4" bestFit="1" customWidth="1"/>
    <col min="1538" max="1538" width="12.5703125" style="4" bestFit="1" customWidth="1"/>
    <col min="1539" max="1559" width="11.85546875" style="4" bestFit="1" customWidth="1"/>
    <col min="1560" max="1560" width="5.7109375" style="4" bestFit="1" customWidth="1"/>
    <col min="1561" max="1561" width="14" style="4" bestFit="1" customWidth="1"/>
    <col min="1562" max="1792" width="10.85546875" style="4"/>
    <col min="1793" max="1793" width="14" style="4" bestFit="1" customWidth="1"/>
    <col min="1794" max="1794" width="12.5703125" style="4" bestFit="1" customWidth="1"/>
    <col min="1795" max="1815" width="11.85546875" style="4" bestFit="1" customWidth="1"/>
    <col min="1816" max="1816" width="5.7109375" style="4" bestFit="1" customWidth="1"/>
    <col min="1817" max="1817" width="14" style="4" bestFit="1" customWidth="1"/>
    <col min="1818" max="2048" width="10.85546875" style="4"/>
    <col min="2049" max="2049" width="14" style="4" bestFit="1" customWidth="1"/>
    <col min="2050" max="2050" width="12.5703125" style="4" bestFit="1" customWidth="1"/>
    <col min="2051" max="2071" width="11.85546875" style="4" bestFit="1" customWidth="1"/>
    <col min="2072" max="2072" width="5.7109375" style="4" bestFit="1" customWidth="1"/>
    <col min="2073" max="2073" width="14" style="4" bestFit="1" customWidth="1"/>
    <col min="2074" max="2304" width="10.85546875" style="4"/>
    <col min="2305" max="2305" width="14" style="4" bestFit="1" customWidth="1"/>
    <col min="2306" max="2306" width="12.5703125" style="4" bestFit="1" customWidth="1"/>
    <col min="2307" max="2327" width="11.85546875" style="4" bestFit="1" customWidth="1"/>
    <col min="2328" max="2328" width="5.7109375" style="4" bestFit="1" customWidth="1"/>
    <col min="2329" max="2329" width="14" style="4" bestFit="1" customWidth="1"/>
    <col min="2330" max="2560" width="10.85546875" style="4"/>
    <col min="2561" max="2561" width="14" style="4" bestFit="1" customWidth="1"/>
    <col min="2562" max="2562" width="12.5703125" style="4" bestFit="1" customWidth="1"/>
    <col min="2563" max="2583" width="11.85546875" style="4" bestFit="1" customWidth="1"/>
    <col min="2584" max="2584" width="5.7109375" style="4" bestFit="1" customWidth="1"/>
    <col min="2585" max="2585" width="14" style="4" bestFit="1" customWidth="1"/>
    <col min="2586" max="2816" width="10.85546875" style="4"/>
    <col min="2817" max="2817" width="14" style="4" bestFit="1" customWidth="1"/>
    <col min="2818" max="2818" width="12.5703125" style="4" bestFit="1" customWidth="1"/>
    <col min="2819" max="2839" width="11.85546875" style="4" bestFit="1" customWidth="1"/>
    <col min="2840" max="2840" width="5.7109375" style="4" bestFit="1" customWidth="1"/>
    <col min="2841" max="2841" width="14" style="4" bestFit="1" customWidth="1"/>
    <col min="2842" max="3072" width="10.85546875" style="4"/>
    <col min="3073" max="3073" width="14" style="4" bestFit="1" customWidth="1"/>
    <col min="3074" max="3074" width="12.5703125" style="4" bestFit="1" customWidth="1"/>
    <col min="3075" max="3095" width="11.85546875" style="4" bestFit="1" customWidth="1"/>
    <col min="3096" max="3096" width="5.7109375" style="4" bestFit="1" customWidth="1"/>
    <col min="3097" max="3097" width="14" style="4" bestFit="1" customWidth="1"/>
    <col min="3098" max="3328" width="10.85546875" style="4"/>
    <col min="3329" max="3329" width="14" style="4" bestFit="1" customWidth="1"/>
    <col min="3330" max="3330" width="12.5703125" style="4" bestFit="1" customWidth="1"/>
    <col min="3331" max="3351" width="11.85546875" style="4" bestFit="1" customWidth="1"/>
    <col min="3352" max="3352" width="5.7109375" style="4" bestFit="1" customWidth="1"/>
    <col min="3353" max="3353" width="14" style="4" bestFit="1" customWidth="1"/>
    <col min="3354" max="3584" width="10.85546875" style="4"/>
    <col min="3585" max="3585" width="14" style="4" bestFit="1" customWidth="1"/>
    <col min="3586" max="3586" width="12.5703125" style="4" bestFit="1" customWidth="1"/>
    <col min="3587" max="3607" width="11.85546875" style="4" bestFit="1" customWidth="1"/>
    <col min="3608" max="3608" width="5.7109375" style="4" bestFit="1" customWidth="1"/>
    <col min="3609" max="3609" width="14" style="4" bestFit="1" customWidth="1"/>
    <col min="3610" max="3840" width="10.85546875" style="4"/>
    <col min="3841" max="3841" width="14" style="4" bestFit="1" customWidth="1"/>
    <col min="3842" max="3842" width="12.5703125" style="4" bestFit="1" customWidth="1"/>
    <col min="3843" max="3863" width="11.85546875" style="4" bestFit="1" customWidth="1"/>
    <col min="3864" max="3864" width="5.7109375" style="4" bestFit="1" customWidth="1"/>
    <col min="3865" max="3865" width="14" style="4" bestFit="1" customWidth="1"/>
    <col min="3866" max="4096" width="10.85546875" style="4"/>
    <col min="4097" max="4097" width="14" style="4" bestFit="1" customWidth="1"/>
    <col min="4098" max="4098" width="12.5703125" style="4" bestFit="1" customWidth="1"/>
    <col min="4099" max="4119" width="11.85546875" style="4" bestFit="1" customWidth="1"/>
    <col min="4120" max="4120" width="5.7109375" style="4" bestFit="1" customWidth="1"/>
    <col min="4121" max="4121" width="14" style="4" bestFit="1" customWidth="1"/>
    <col min="4122" max="4352" width="10.85546875" style="4"/>
    <col min="4353" max="4353" width="14" style="4" bestFit="1" customWidth="1"/>
    <col min="4354" max="4354" width="12.5703125" style="4" bestFit="1" customWidth="1"/>
    <col min="4355" max="4375" width="11.85546875" style="4" bestFit="1" customWidth="1"/>
    <col min="4376" max="4376" width="5.7109375" style="4" bestFit="1" customWidth="1"/>
    <col min="4377" max="4377" width="14" style="4" bestFit="1" customWidth="1"/>
    <col min="4378" max="4608" width="10.85546875" style="4"/>
    <col min="4609" max="4609" width="14" style="4" bestFit="1" customWidth="1"/>
    <col min="4610" max="4610" width="12.5703125" style="4" bestFit="1" customWidth="1"/>
    <col min="4611" max="4631" width="11.85546875" style="4" bestFit="1" customWidth="1"/>
    <col min="4632" max="4632" width="5.7109375" style="4" bestFit="1" customWidth="1"/>
    <col min="4633" max="4633" width="14" style="4" bestFit="1" customWidth="1"/>
    <col min="4634" max="4864" width="10.85546875" style="4"/>
    <col min="4865" max="4865" width="14" style="4" bestFit="1" customWidth="1"/>
    <col min="4866" max="4866" width="12.5703125" style="4" bestFit="1" customWidth="1"/>
    <col min="4867" max="4887" width="11.85546875" style="4" bestFit="1" customWidth="1"/>
    <col min="4888" max="4888" width="5.7109375" style="4" bestFit="1" customWidth="1"/>
    <col min="4889" max="4889" width="14" style="4" bestFit="1" customWidth="1"/>
    <col min="4890" max="5120" width="10.85546875" style="4"/>
    <col min="5121" max="5121" width="14" style="4" bestFit="1" customWidth="1"/>
    <col min="5122" max="5122" width="12.5703125" style="4" bestFit="1" customWidth="1"/>
    <col min="5123" max="5143" width="11.85546875" style="4" bestFit="1" customWidth="1"/>
    <col min="5144" max="5144" width="5.7109375" style="4" bestFit="1" customWidth="1"/>
    <col min="5145" max="5145" width="14" style="4" bestFit="1" customWidth="1"/>
    <col min="5146" max="5376" width="10.85546875" style="4"/>
    <col min="5377" max="5377" width="14" style="4" bestFit="1" customWidth="1"/>
    <col min="5378" max="5378" width="12.5703125" style="4" bestFit="1" customWidth="1"/>
    <col min="5379" max="5399" width="11.85546875" style="4" bestFit="1" customWidth="1"/>
    <col min="5400" max="5400" width="5.7109375" style="4" bestFit="1" customWidth="1"/>
    <col min="5401" max="5401" width="14" style="4" bestFit="1" customWidth="1"/>
    <col min="5402" max="5632" width="10.85546875" style="4"/>
    <col min="5633" max="5633" width="14" style="4" bestFit="1" customWidth="1"/>
    <col min="5634" max="5634" width="12.5703125" style="4" bestFit="1" customWidth="1"/>
    <col min="5635" max="5655" width="11.85546875" style="4" bestFit="1" customWidth="1"/>
    <col min="5656" max="5656" width="5.7109375" style="4" bestFit="1" customWidth="1"/>
    <col min="5657" max="5657" width="14" style="4" bestFit="1" customWidth="1"/>
    <col min="5658" max="5888" width="10.85546875" style="4"/>
    <col min="5889" max="5889" width="14" style="4" bestFit="1" customWidth="1"/>
    <col min="5890" max="5890" width="12.5703125" style="4" bestFit="1" customWidth="1"/>
    <col min="5891" max="5911" width="11.85546875" style="4" bestFit="1" customWidth="1"/>
    <col min="5912" max="5912" width="5.7109375" style="4" bestFit="1" customWidth="1"/>
    <col min="5913" max="5913" width="14" style="4" bestFit="1" customWidth="1"/>
    <col min="5914" max="6144" width="10.85546875" style="4"/>
    <col min="6145" max="6145" width="14" style="4" bestFit="1" customWidth="1"/>
    <col min="6146" max="6146" width="12.5703125" style="4" bestFit="1" customWidth="1"/>
    <col min="6147" max="6167" width="11.85546875" style="4" bestFit="1" customWidth="1"/>
    <col min="6168" max="6168" width="5.7109375" style="4" bestFit="1" customWidth="1"/>
    <col min="6169" max="6169" width="14" style="4" bestFit="1" customWidth="1"/>
    <col min="6170" max="6400" width="10.85546875" style="4"/>
    <col min="6401" max="6401" width="14" style="4" bestFit="1" customWidth="1"/>
    <col min="6402" max="6402" width="12.5703125" style="4" bestFit="1" customWidth="1"/>
    <col min="6403" max="6423" width="11.85546875" style="4" bestFit="1" customWidth="1"/>
    <col min="6424" max="6424" width="5.7109375" style="4" bestFit="1" customWidth="1"/>
    <col min="6425" max="6425" width="14" style="4" bestFit="1" customWidth="1"/>
    <col min="6426" max="6656" width="10.85546875" style="4"/>
    <col min="6657" max="6657" width="14" style="4" bestFit="1" customWidth="1"/>
    <col min="6658" max="6658" width="12.5703125" style="4" bestFit="1" customWidth="1"/>
    <col min="6659" max="6679" width="11.85546875" style="4" bestFit="1" customWidth="1"/>
    <col min="6680" max="6680" width="5.7109375" style="4" bestFit="1" customWidth="1"/>
    <col min="6681" max="6681" width="14" style="4" bestFit="1" customWidth="1"/>
    <col min="6682" max="6912" width="10.85546875" style="4"/>
    <col min="6913" max="6913" width="14" style="4" bestFit="1" customWidth="1"/>
    <col min="6914" max="6914" width="12.5703125" style="4" bestFit="1" customWidth="1"/>
    <col min="6915" max="6935" width="11.85546875" style="4" bestFit="1" customWidth="1"/>
    <col min="6936" max="6936" width="5.7109375" style="4" bestFit="1" customWidth="1"/>
    <col min="6937" max="6937" width="14" style="4" bestFit="1" customWidth="1"/>
    <col min="6938" max="7168" width="10.85546875" style="4"/>
    <col min="7169" max="7169" width="14" style="4" bestFit="1" customWidth="1"/>
    <col min="7170" max="7170" width="12.5703125" style="4" bestFit="1" customWidth="1"/>
    <col min="7171" max="7191" width="11.85546875" style="4" bestFit="1" customWidth="1"/>
    <col min="7192" max="7192" width="5.7109375" style="4" bestFit="1" customWidth="1"/>
    <col min="7193" max="7193" width="14" style="4" bestFit="1" customWidth="1"/>
    <col min="7194" max="7424" width="10.85546875" style="4"/>
    <col min="7425" max="7425" width="14" style="4" bestFit="1" customWidth="1"/>
    <col min="7426" max="7426" width="12.5703125" style="4" bestFit="1" customWidth="1"/>
    <col min="7427" max="7447" width="11.85546875" style="4" bestFit="1" customWidth="1"/>
    <col min="7448" max="7448" width="5.7109375" style="4" bestFit="1" customWidth="1"/>
    <col min="7449" max="7449" width="14" style="4" bestFit="1" customWidth="1"/>
    <col min="7450" max="7680" width="10.85546875" style="4"/>
    <col min="7681" max="7681" width="14" style="4" bestFit="1" customWidth="1"/>
    <col min="7682" max="7682" width="12.5703125" style="4" bestFit="1" customWidth="1"/>
    <col min="7683" max="7703" width="11.85546875" style="4" bestFit="1" customWidth="1"/>
    <col min="7704" max="7704" width="5.7109375" style="4" bestFit="1" customWidth="1"/>
    <col min="7705" max="7705" width="14" style="4" bestFit="1" customWidth="1"/>
    <col min="7706" max="7936" width="10.85546875" style="4"/>
    <col min="7937" max="7937" width="14" style="4" bestFit="1" customWidth="1"/>
    <col min="7938" max="7938" width="12.5703125" style="4" bestFit="1" customWidth="1"/>
    <col min="7939" max="7959" width="11.85546875" style="4" bestFit="1" customWidth="1"/>
    <col min="7960" max="7960" width="5.7109375" style="4" bestFit="1" customWidth="1"/>
    <col min="7961" max="7961" width="14" style="4" bestFit="1" customWidth="1"/>
    <col min="7962" max="8192" width="10.85546875" style="4"/>
    <col min="8193" max="8193" width="14" style="4" bestFit="1" customWidth="1"/>
    <col min="8194" max="8194" width="12.5703125" style="4" bestFit="1" customWidth="1"/>
    <col min="8195" max="8215" width="11.85546875" style="4" bestFit="1" customWidth="1"/>
    <col min="8216" max="8216" width="5.7109375" style="4" bestFit="1" customWidth="1"/>
    <col min="8217" max="8217" width="14" style="4" bestFit="1" customWidth="1"/>
    <col min="8218" max="8448" width="10.85546875" style="4"/>
    <col min="8449" max="8449" width="14" style="4" bestFit="1" customWidth="1"/>
    <col min="8450" max="8450" width="12.5703125" style="4" bestFit="1" customWidth="1"/>
    <col min="8451" max="8471" width="11.85546875" style="4" bestFit="1" customWidth="1"/>
    <col min="8472" max="8472" width="5.7109375" style="4" bestFit="1" customWidth="1"/>
    <col min="8473" max="8473" width="14" style="4" bestFit="1" customWidth="1"/>
    <col min="8474" max="8704" width="10.85546875" style="4"/>
    <col min="8705" max="8705" width="14" style="4" bestFit="1" customWidth="1"/>
    <col min="8706" max="8706" width="12.5703125" style="4" bestFit="1" customWidth="1"/>
    <col min="8707" max="8727" width="11.85546875" style="4" bestFit="1" customWidth="1"/>
    <col min="8728" max="8728" width="5.7109375" style="4" bestFit="1" customWidth="1"/>
    <col min="8729" max="8729" width="14" style="4" bestFit="1" customWidth="1"/>
    <col min="8730" max="8960" width="10.85546875" style="4"/>
    <col min="8961" max="8961" width="14" style="4" bestFit="1" customWidth="1"/>
    <col min="8962" max="8962" width="12.5703125" style="4" bestFit="1" customWidth="1"/>
    <col min="8963" max="8983" width="11.85546875" style="4" bestFit="1" customWidth="1"/>
    <col min="8984" max="8984" width="5.7109375" style="4" bestFit="1" customWidth="1"/>
    <col min="8985" max="8985" width="14" style="4" bestFit="1" customWidth="1"/>
    <col min="8986" max="9216" width="10.85546875" style="4"/>
    <col min="9217" max="9217" width="14" style="4" bestFit="1" customWidth="1"/>
    <col min="9218" max="9218" width="12.5703125" style="4" bestFit="1" customWidth="1"/>
    <col min="9219" max="9239" width="11.85546875" style="4" bestFit="1" customWidth="1"/>
    <col min="9240" max="9240" width="5.7109375" style="4" bestFit="1" customWidth="1"/>
    <col min="9241" max="9241" width="14" style="4" bestFit="1" customWidth="1"/>
    <col min="9242" max="9472" width="10.85546875" style="4"/>
    <col min="9473" max="9473" width="14" style="4" bestFit="1" customWidth="1"/>
    <col min="9474" max="9474" width="12.5703125" style="4" bestFit="1" customWidth="1"/>
    <col min="9475" max="9495" width="11.85546875" style="4" bestFit="1" customWidth="1"/>
    <col min="9496" max="9496" width="5.7109375" style="4" bestFit="1" customWidth="1"/>
    <col min="9497" max="9497" width="14" style="4" bestFit="1" customWidth="1"/>
    <col min="9498" max="9728" width="10.85546875" style="4"/>
    <col min="9729" max="9729" width="14" style="4" bestFit="1" customWidth="1"/>
    <col min="9730" max="9730" width="12.5703125" style="4" bestFit="1" customWidth="1"/>
    <col min="9731" max="9751" width="11.85546875" style="4" bestFit="1" customWidth="1"/>
    <col min="9752" max="9752" width="5.7109375" style="4" bestFit="1" customWidth="1"/>
    <col min="9753" max="9753" width="14" style="4" bestFit="1" customWidth="1"/>
    <col min="9754" max="9984" width="10.85546875" style="4"/>
    <col min="9985" max="9985" width="14" style="4" bestFit="1" customWidth="1"/>
    <col min="9986" max="9986" width="12.5703125" style="4" bestFit="1" customWidth="1"/>
    <col min="9987" max="10007" width="11.85546875" style="4" bestFit="1" customWidth="1"/>
    <col min="10008" max="10008" width="5.7109375" style="4" bestFit="1" customWidth="1"/>
    <col min="10009" max="10009" width="14" style="4" bestFit="1" customWidth="1"/>
    <col min="10010" max="10240" width="10.85546875" style="4"/>
    <col min="10241" max="10241" width="14" style="4" bestFit="1" customWidth="1"/>
    <col min="10242" max="10242" width="12.5703125" style="4" bestFit="1" customWidth="1"/>
    <col min="10243" max="10263" width="11.85546875" style="4" bestFit="1" customWidth="1"/>
    <col min="10264" max="10264" width="5.7109375" style="4" bestFit="1" customWidth="1"/>
    <col min="10265" max="10265" width="14" style="4" bestFit="1" customWidth="1"/>
    <col min="10266" max="10496" width="10.85546875" style="4"/>
    <col min="10497" max="10497" width="14" style="4" bestFit="1" customWidth="1"/>
    <col min="10498" max="10498" width="12.5703125" style="4" bestFit="1" customWidth="1"/>
    <col min="10499" max="10519" width="11.85546875" style="4" bestFit="1" customWidth="1"/>
    <col min="10520" max="10520" width="5.7109375" style="4" bestFit="1" customWidth="1"/>
    <col min="10521" max="10521" width="14" style="4" bestFit="1" customWidth="1"/>
    <col min="10522" max="10752" width="10.85546875" style="4"/>
    <col min="10753" max="10753" width="14" style="4" bestFit="1" customWidth="1"/>
    <col min="10754" max="10754" width="12.5703125" style="4" bestFit="1" customWidth="1"/>
    <col min="10755" max="10775" width="11.85546875" style="4" bestFit="1" customWidth="1"/>
    <col min="10776" max="10776" width="5.7109375" style="4" bestFit="1" customWidth="1"/>
    <col min="10777" max="10777" width="14" style="4" bestFit="1" customWidth="1"/>
    <col min="10778" max="11008" width="10.85546875" style="4"/>
    <col min="11009" max="11009" width="14" style="4" bestFit="1" customWidth="1"/>
    <col min="11010" max="11010" width="12.5703125" style="4" bestFit="1" customWidth="1"/>
    <col min="11011" max="11031" width="11.85546875" style="4" bestFit="1" customWidth="1"/>
    <col min="11032" max="11032" width="5.7109375" style="4" bestFit="1" customWidth="1"/>
    <col min="11033" max="11033" width="14" style="4" bestFit="1" customWidth="1"/>
    <col min="11034" max="11264" width="10.85546875" style="4"/>
    <col min="11265" max="11265" width="14" style="4" bestFit="1" customWidth="1"/>
    <col min="11266" max="11266" width="12.5703125" style="4" bestFit="1" customWidth="1"/>
    <col min="11267" max="11287" width="11.85546875" style="4" bestFit="1" customWidth="1"/>
    <col min="11288" max="11288" width="5.7109375" style="4" bestFit="1" customWidth="1"/>
    <col min="11289" max="11289" width="14" style="4" bestFit="1" customWidth="1"/>
    <col min="11290" max="11520" width="10.85546875" style="4"/>
    <col min="11521" max="11521" width="14" style="4" bestFit="1" customWidth="1"/>
    <col min="11522" max="11522" width="12.5703125" style="4" bestFit="1" customWidth="1"/>
    <col min="11523" max="11543" width="11.85546875" style="4" bestFit="1" customWidth="1"/>
    <col min="11544" max="11544" width="5.7109375" style="4" bestFit="1" customWidth="1"/>
    <col min="11545" max="11545" width="14" style="4" bestFit="1" customWidth="1"/>
    <col min="11546" max="11776" width="10.85546875" style="4"/>
    <col min="11777" max="11777" width="14" style="4" bestFit="1" customWidth="1"/>
    <col min="11778" max="11778" width="12.5703125" style="4" bestFit="1" customWidth="1"/>
    <col min="11779" max="11799" width="11.85546875" style="4" bestFit="1" customWidth="1"/>
    <col min="11800" max="11800" width="5.7109375" style="4" bestFit="1" customWidth="1"/>
    <col min="11801" max="11801" width="14" style="4" bestFit="1" customWidth="1"/>
    <col min="11802" max="12032" width="10.85546875" style="4"/>
    <col min="12033" max="12033" width="14" style="4" bestFit="1" customWidth="1"/>
    <col min="12034" max="12034" width="12.5703125" style="4" bestFit="1" customWidth="1"/>
    <col min="12035" max="12055" width="11.85546875" style="4" bestFit="1" customWidth="1"/>
    <col min="12056" max="12056" width="5.7109375" style="4" bestFit="1" customWidth="1"/>
    <col min="12057" max="12057" width="14" style="4" bestFit="1" customWidth="1"/>
    <col min="12058" max="12288" width="10.85546875" style="4"/>
    <col min="12289" max="12289" width="14" style="4" bestFit="1" customWidth="1"/>
    <col min="12290" max="12290" width="12.5703125" style="4" bestFit="1" customWidth="1"/>
    <col min="12291" max="12311" width="11.85546875" style="4" bestFit="1" customWidth="1"/>
    <col min="12312" max="12312" width="5.7109375" style="4" bestFit="1" customWidth="1"/>
    <col min="12313" max="12313" width="14" style="4" bestFit="1" customWidth="1"/>
    <col min="12314" max="12544" width="10.85546875" style="4"/>
    <col min="12545" max="12545" width="14" style="4" bestFit="1" customWidth="1"/>
    <col min="12546" max="12546" width="12.5703125" style="4" bestFit="1" customWidth="1"/>
    <col min="12547" max="12567" width="11.85546875" style="4" bestFit="1" customWidth="1"/>
    <col min="12568" max="12568" width="5.7109375" style="4" bestFit="1" customWidth="1"/>
    <col min="12569" max="12569" width="14" style="4" bestFit="1" customWidth="1"/>
    <col min="12570" max="12800" width="10.85546875" style="4"/>
    <col min="12801" max="12801" width="14" style="4" bestFit="1" customWidth="1"/>
    <col min="12802" max="12802" width="12.5703125" style="4" bestFit="1" customWidth="1"/>
    <col min="12803" max="12823" width="11.85546875" style="4" bestFit="1" customWidth="1"/>
    <col min="12824" max="12824" width="5.7109375" style="4" bestFit="1" customWidth="1"/>
    <col min="12825" max="12825" width="14" style="4" bestFit="1" customWidth="1"/>
    <col min="12826" max="13056" width="10.85546875" style="4"/>
    <col min="13057" max="13057" width="14" style="4" bestFit="1" customWidth="1"/>
    <col min="13058" max="13058" width="12.5703125" style="4" bestFit="1" customWidth="1"/>
    <col min="13059" max="13079" width="11.85546875" style="4" bestFit="1" customWidth="1"/>
    <col min="13080" max="13080" width="5.7109375" style="4" bestFit="1" customWidth="1"/>
    <col min="13081" max="13081" width="14" style="4" bestFit="1" customWidth="1"/>
    <col min="13082" max="13312" width="10.85546875" style="4"/>
    <col min="13313" max="13313" width="14" style="4" bestFit="1" customWidth="1"/>
    <col min="13314" max="13314" width="12.5703125" style="4" bestFit="1" customWidth="1"/>
    <col min="13315" max="13335" width="11.85546875" style="4" bestFit="1" customWidth="1"/>
    <col min="13336" max="13336" width="5.7109375" style="4" bestFit="1" customWidth="1"/>
    <col min="13337" max="13337" width="14" style="4" bestFit="1" customWidth="1"/>
    <col min="13338" max="13568" width="10.85546875" style="4"/>
    <col min="13569" max="13569" width="14" style="4" bestFit="1" customWidth="1"/>
    <col min="13570" max="13570" width="12.5703125" style="4" bestFit="1" customWidth="1"/>
    <col min="13571" max="13591" width="11.85546875" style="4" bestFit="1" customWidth="1"/>
    <col min="13592" max="13592" width="5.7109375" style="4" bestFit="1" customWidth="1"/>
    <col min="13593" max="13593" width="14" style="4" bestFit="1" customWidth="1"/>
    <col min="13594" max="13824" width="10.85546875" style="4"/>
    <col min="13825" max="13825" width="14" style="4" bestFit="1" customWidth="1"/>
    <col min="13826" max="13826" width="12.5703125" style="4" bestFit="1" customWidth="1"/>
    <col min="13827" max="13847" width="11.85546875" style="4" bestFit="1" customWidth="1"/>
    <col min="13848" max="13848" width="5.7109375" style="4" bestFit="1" customWidth="1"/>
    <col min="13849" max="13849" width="14" style="4" bestFit="1" customWidth="1"/>
    <col min="13850" max="14080" width="10.85546875" style="4"/>
    <col min="14081" max="14081" width="14" style="4" bestFit="1" customWidth="1"/>
    <col min="14082" max="14082" width="12.5703125" style="4" bestFit="1" customWidth="1"/>
    <col min="14083" max="14103" width="11.85546875" style="4" bestFit="1" customWidth="1"/>
    <col min="14104" max="14104" width="5.7109375" style="4" bestFit="1" customWidth="1"/>
    <col min="14105" max="14105" width="14" style="4" bestFit="1" customWidth="1"/>
    <col min="14106" max="14336" width="10.85546875" style="4"/>
    <col min="14337" max="14337" width="14" style="4" bestFit="1" customWidth="1"/>
    <col min="14338" max="14338" width="12.5703125" style="4" bestFit="1" customWidth="1"/>
    <col min="14339" max="14359" width="11.85546875" style="4" bestFit="1" customWidth="1"/>
    <col min="14360" max="14360" width="5.7109375" style="4" bestFit="1" customWidth="1"/>
    <col min="14361" max="14361" width="14" style="4" bestFit="1" customWidth="1"/>
    <col min="14362" max="14592" width="10.85546875" style="4"/>
    <col min="14593" max="14593" width="14" style="4" bestFit="1" customWidth="1"/>
    <col min="14594" max="14594" width="12.5703125" style="4" bestFit="1" customWidth="1"/>
    <col min="14595" max="14615" width="11.85546875" style="4" bestFit="1" customWidth="1"/>
    <col min="14616" max="14616" width="5.7109375" style="4" bestFit="1" customWidth="1"/>
    <col min="14617" max="14617" width="14" style="4" bestFit="1" customWidth="1"/>
    <col min="14618" max="14848" width="10.85546875" style="4"/>
    <col min="14849" max="14849" width="14" style="4" bestFit="1" customWidth="1"/>
    <col min="14850" max="14850" width="12.5703125" style="4" bestFit="1" customWidth="1"/>
    <col min="14851" max="14871" width="11.85546875" style="4" bestFit="1" customWidth="1"/>
    <col min="14872" max="14872" width="5.7109375" style="4" bestFit="1" customWidth="1"/>
    <col min="14873" max="14873" width="14" style="4" bestFit="1" customWidth="1"/>
    <col min="14874" max="15104" width="10.85546875" style="4"/>
    <col min="15105" max="15105" width="14" style="4" bestFit="1" customWidth="1"/>
    <col min="15106" max="15106" width="12.5703125" style="4" bestFit="1" customWidth="1"/>
    <col min="15107" max="15127" width="11.85546875" style="4" bestFit="1" customWidth="1"/>
    <col min="15128" max="15128" width="5.7109375" style="4" bestFit="1" customWidth="1"/>
    <col min="15129" max="15129" width="14" style="4" bestFit="1" customWidth="1"/>
    <col min="15130" max="15360" width="10.85546875" style="4"/>
    <col min="15361" max="15361" width="14" style="4" bestFit="1" customWidth="1"/>
    <col min="15362" max="15362" width="12.5703125" style="4" bestFit="1" customWidth="1"/>
    <col min="15363" max="15383" width="11.85546875" style="4" bestFit="1" customWidth="1"/>
    <col min="15384" max="15384" width="5.7109375" style="4" bestFit="1" customWidth="1"/>
    <col min="15385" max="15385" width="14" style="4" bestFit="1" customWidth="1"/>
    <col min="15386" max="15616" width="10.85546875" style="4"/>
    <col min="15617" max="15617" width="14" style="4" bestFit="1" customWidth="1"/>
    <col min="15618" max="15618" width="12.5703125" style="4" bestFit="1" customWidth="1"/>
    <col min="15619" max="15639" width="11.85546875" style="4" bestFit="1" customWidth="1"/>
    <col min="15640" max="15640" width="5.7109375" style="4" bestFit="1" customWidth="1"/>
    <col min="15641" max="15641" width="14" style="4" bestFit="1" customWidth="1"/>
    <col min="15642" max="15872" width="10.85546875" style="4"/>
    <col min="15873" max="15873" width="14" style="4" bestFit="1" customWidth="1"/>
    <col min="15874" max="15874" width="12.5703125" style="4" bestFit="1" customWidth="1"/>
    <col min="15875" max="15895" width="11.85546875" style="4" bestFit="1" customWidth="1"/>
    <col min="15896" max="15896" width="5.7109375" style="4" bestFit="1" customWidth="1"/>
    <col min="15897" max="15897" width="14" style="4" bestFit="1" customWidth="1"/>
    <col min="15898" max="16128" width="10.85546875" style="4"/>
    <col min="16129" max="16129" width="14" style="4" bestFit="1" customWidth="1"/>
    <col min="16130" max="16130" width="12.5703125" style="4" bestFit="1" customWidth="1"/>
    <col min="16131" max="16151" width="11.85546875" style="4" bestFit="1" customWidth="1"/>
    <col min="16152" max="16152" width="5.7109375" style="4" bestFit="1" customWidth="1"/>
    <col min="16153" max="16153" width="14" style="4" bestFit="1" customWidth="1"/>
    <col min="16154" max="16384" width="10.85546875" style="4"/>
  </cols>
  <sheetData>
    <row r="3" spans="1:46" ht="15" x14ac:dyDescent="0.25">
      <c r="A3" s="1" t="s">
        <v>0</v>
      </c>
      <c r="B3" s="2"/>
      <c r="C3" s="1" t="s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  <c r="Y3" s="16" t="s">
        <v>58</v>
      </c>
    </row>
    <row r="4" spans="1:46" ht="15" x14ac:dyDescent="0.25">
      <c r="A4" s="1" t="s">
        <v>2</v>
      </c>
      <c r="B4" s="1" t="s">
        <v>3</v>
      </c>
      <c r="C4" s="1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5" t="s">
        <v>14</v>
      </c>
      <c r="N4" s="5" t="s">
        <v>15</v>
      </c>
      <c r="O4" s="5" t="s">
        <v>16</v>
      </c>
      <c r="P4" s="5" t="s">
        <v>17</v>
      </c>
      <c r="Q4" s="5" t="s">
        <v>18</v>
      </c>
      <c r="R4" s="5" t="s">
        <v>19</v>
      </c>
      <c r="S4" s="5" t="s">
        <v>20</v>
      </c>
      <c r="T4" s="5" t="s">
        <v>21</v>
      </c>
      <c r="U4" s="5" t="s">
        <v>22</v>
      </c>
      <c r="V4" s="5" t="s">
        <v>23</v>
      </c>
      <c r="W4" s="5" t="s">
        <v>24</v>
      </c>
      <c r="X4" s="17" t="s">
        <v>25</v>
      </c>
      <c r="Y4"/>
      <c r="Z4" s="12">
        <v>2020</v>
      </c>
      <c r="AA4" s="13">
        <v>2021</v>
      </c>
      <c r="AB4" s="13">
        <v>2022</v>
      </c>
      <c r="AC4" s="13">
        <v>2023</v>
      </c>
      <c r="AD4" s="13">
        <v>2024</v>
      </c>
      <c r="AE4" s="13">
        <v>2025</v>
      </c>
      <c r="AF4" s="13">
        <v>2026</v>
      </c>
      <c r="AG4" s="13">
        <v>2027</v>
      </c>
      <c r="AH4" s="13">
        <v>2028</v>
      </c>
      <c r="AI4" s="13">
        <v>2029</v>
      </c>
      <c r="AJ4" s="13">
        <v>2030</v>
      </c>
      <c r="AK4" s="13">
        <v>2031</v>
      </c>
      <c r="AL4" s="13">
        <v>2032</v>
      </c>
      <c r="AM4" s="13">
        <v>2033</v>
      </c>
      <c r="AN4" s="13">
        <v>2034</v>
      </c>
      <c r="AO4" s="13">
        <v>2035</v>
      </c>
      <c r="AP4" s="13">
        <v>2036</v>
      </c>
      <c r="AQ4" s="13">
        <v>2037</v>
      </c>
      <c r="AR4" s="13">
        <v>2038</v>
      </c>
      <c r="AS4" s="13">
        <v>2039</v>
      </c>
      <c r="AT4" s="13">
        <v>2040</v>
      </c>
    </row>
    <row r="5" spans="1:46" ht="15" x14ac:dyDescent="0.25">
      <c r="A5" s="1" t="s">
        <v>26</v>
      </c>
      <c r="B5" s="1" t="s">
        <v>27</v>
      </c>
      <c r="C5" s="6">
        <v>1.7541562500000001</v>
      </c>
      <c r="D5" s="7">
        <v>1.7633700000000001</v>
      </c>
      <c r="E5" s="7">
        <v>1.9262578124999998</v>
      </c>
      <c r="F5" s="7">
        <v>1.9879108593749999</v>
      </c>
      <c r="G5" s="7">
        <v>1.9879108593749999</v>
      </c>
      <c r="H5" s="7">
        <v>1.9879108593749999</v>
      </c>
      <c r="I5" s="7">
        <v>1.9879108593749999</v>
      </c>
      <c r="J5" s="7">
        <v>1.9879108593749999</v>
      </c>
      <c r="K5" s="7">
        <v>2.0923087499999999</v>
      </c>
      <c r="L5" s="7">
        <v>2.176925625</v>
      </c>
      <c r="M5" s="7">
        <v>2.176925625</v>
      </c>
      <c r="N5" s="7">
        <v>2.176925625</v>
      </c>
      <c r="O5" s="7">
        <v>2.3365125</v>
      </c>
      <c r="P5" s="7">
        <v>2.3365125</v>
      </c>
      <c r="Q5" s="7">
        <v>2.3410012499999997</v>
      </c>
      <c r="R5" s="7">
        <v>2.5113374999999998</v>
      </c>
      <c r="S5" s="7">
        <v>2.9263106249999997</v>
      </c>
      <c r="T5" s="7">
        <v>3.0461853515624999</v>
      </c>
      <c r="U5" s="7">
        <v>3.0461853515624999</v>
      </c>
      <c r="V5" s="7">
        <v>3.2096186718749991</v>
      </c>
      <c r="W5" s="7">
        <v>3.3103054687499998</v>
      </c>
      <c r="X5" s="18"/>
      <c r="Y5"/>
      <c r="Z5" s="4">
        <f t="array" ref="Z5">C5*INDEX('Scenario 1_issuedGoos'!$C$4:$W$153,MATCH('Scenario 1'!$A5&amp;$B5,'Scenario 1_issuedGoos'!$A$4:$A$153&amp;'Scenario 1_issuedGoos'!$B$4:$B$153,0),MATCH(Z$4,'Scenario 1_issuedGoos'!$C$3:$W$3,0))</f>
        <v>8155936.4097213093</v>
      </c>
      <c r="AA5" s="4">
        <f t="array" ref="AA5">D5*INDEX('Scenario 1_issuedGoos'!$C$4:$W$153,MATCH('Scenario 1'!$A5&amp;$B5,'Scenario 1_issuedGoos'!$A$4:$A$153&amp;'Scenario 1_issuedGoos'!$B$4:$B$153,0),MATCH(AA$4,'Scenario 1_issuedGoos'!$C$3:$W$3,0))</f>
        <v>9182808.0164596625</v>
      </c>
      <c r="AB5" s="4">
        <f t="array" ref="AB5">E5*INDEX('Scenario 1_issuedGoos'!$C$4:$W$153,MATCH('Scenario 1'!$A5&amp;$B5,'Scenario 1_issuedGoos'!$A$4:$A$153&amp;'Scenario 1_issuedGoos'!$B$4:$B$153,0),MATCH(AB$4,'Scenario 1_issuedGoos'!$C$3:$W$3,0))</f>
        <v>11191084.845641049</v>
      </c>
      <c r="AC5" s="4">
        <f t="array" ref="AC5">F5*INDEX('Scenario 1_issuedGoos'!$C$4:$W$153,MATCH('Scenario 1'!$A5&amp;$B5,'Scenario 1_issuedGoos'!$A$4:$A$153&amp;'Scenario 1_issuedGoos'!$B$4:$B$153,0),MATCH(AC$4,'Scenario 1_issuedGoos'!$C$3:$W$3,0))</f>
        <v>12840271.701764703</v>
      </c>
      <c r="AD5" s="4">
        <f t="array" ref="AD5">G5*INDEX('Scenario 1_issuedGoos'!$C$4:$W$153,MATCH('Scenario 1'!$A5&amp;$B5,'Scenario 1_issuedGoos'!$A$4:$A$153&amp;'Scenario 1_issuedGoos'!$B$4:$B$153,0),MATCH(AD$4,'Scenario 1_issuedGoos'!$C$3:$W$3,0))</f>
        <v>14231496.090794407</v>
      </c>
      <c r="AE5" s="4">
        <f t="array" ref="AE5">H5*INDEX('Scenario 1_issuedGoos'!$C$4:$W$153,MATCH('Scenario 1'!$A5&amp;$B5,'Scenario 1_issuedGoos'!$A$4:$A$153&amp;'Scenario 1_issuedGoos'!$B$4:$B$153,0),MATCH(AE$4,'Scenario 1_issuedGoos'!$C$3:$W$3,0))</f>
        <v>15729742.239472669</v>
      </c>
      <c r="AF5" s="4">
        <f t="array" ref="AF5">I5*INDEX('Scenario 1_issuedGoos'!$C$4:$W$153,MATCH('Scenario 1'!$A5&amp;$B5,'Scenario 1_issuedGoos'!$A$4:$A$153&amp;'Scenario 1_issuedGoos'!$B$4:$B$153,0),MATCH(AF$4,'Scenario 1_issuedGoos'!$C$3:$W$3,0))</f>
        <v>17252089.46450441</v>
      </c>
      <c r="AG5" s="4">
        <f t="array" ref="AG5">J5*INDEX('Scenario 1_issuedGoos'!$C$4:$W$153,MATCH('Scenario 1'!$A5&amp;$B5,'Scenario 1_issuedGoos'!$A$4:$A$153&amp;'Scenario 1_issuedGoos'!$B$4:$B$153,0),MATCH(AG$4,'Scenario 1_issuedGoos'!$C$3:$W$3,0))</f>
        <v>18887347.056440663</v>
      </c>
      <c r="AH5" s="4">
        <f t="array" ref="AH5">K5*INDEX('Scenario 1_issuedGoos'!$C$4:$W$153,MATCH('Scenario 1'!$A5&amp;$B5,'Scenario 1_issuedGoos'!$A$4:$A$153&amp;'Scenario 1_issuedGoos'!$B$4:$B$153,0),MATCH(AH$4,'Scenario 1_issuedGoos'!$C$3:$W$3,0))</f>
        <v>21727095.914463829</v>
      </c>
      <c r="AI5" s="4">
        <f t="array" ref="AI5">L5*INDEX('Scenario 1_issuedGoos'!$C$4:$W$153,MATCH('Scenario 1'!$A5&amp;$B5,'Scenario 1_issuedGoos'!$A$4:$A$153&amp;'Scenario 1_issuedGoos'!$B$4:$B$153,0),MATCH(AI$4,'Scenario 1_issuedGoos'!$C$3:$W$3,0))</f>
        <v>23028027.747803725</v>
      </c>
      <c r="AJ5" s="4">
        <f t="array" ref="AJ5">M5*INDEX('Scenario 1_issuedGoos'!$C$4:$W$153,MATCH('Scenario 1'!$A5&amp;$B5,'Scenario 1_issuedGoos'!$A$4:$A$153&amp;'Scenario 1_issuedGoos'!$B$4:$B$153,0),MATCH(AJ$4,'Scenario 1_issuedGoos'!$C$3:$W$3,0))</f>
        <v>23898823.977799267</v>
      </c>
      <c r="AK5" s="4">
        <f t="array" ref="AK5">N5*INDEX('Scenario 1_issuedGoos'!$C$4:$W$153,MATCH('Scenario 1'!$A5&amp;$B5,'Scenario 1_issuedGoos'!$A$4:$A$153&amp;'Scenario 1_issuedGoos'!$B$4:$B$153,0),MATCH(AK$4,'Scenario 1_issuedGoos'!$C$3:$W$3,0))</f>
        <v>24523764.489862438</v>
      </c>
      <c r="AL5" s="4">
        <f t="array" ref="AL5">O5*INDEX('Scenario 1_issuedGoos'!$C$4:$W$153,MATCH('Scenario 1'!$A5&amp;$B5,'Scenario 1_issuedGoos'!$A$4:$A$153&amp;'Scenario 1_issuedGoos'!$B$4:$B$153,0),MATCH(AL$4,'Scenario 1_issuedGoos'!$C$3:$W$3,0))</f>
        <v>26992315.640462786</v>
      </c>
      <c r="AM5" s="4">
        <f t="array" ref="AM5">P5*INDEX('Scenario 1_issuedGoos'!$C$4:$W$153,MATCH('Scenario 1'!$A5&amp;$B5,'Scenario 1_issuedGoos'!$A$4:$A$153&amp;'Scenario 1_issuedGoos'!$B$4:$B$153,0),MATCH(AM$4,'Scenario 1_issuedGoos'!$C$3:$W$3,0))</f>
        <v>27663069.524483062</v>
      </c>
      <c r="AN5" s="4">
        <f t="array" ref="AN5">Q5*INDEX('Scenario 1_issuedGoos'!$C$4:$W$153,MATCH('Scenario 1'!$A5&amp;$B5,'Scenario 1_issuedGoos'!$A$4:$A$153&amp;'Scenario 1_issuedGoos'!$B$4:$B$153,0),MATCH(AN$4,'Scenario 1_issuedGoos'!$C$3:$W$3,0))</f>
        <v>28388256.436285086</v>
      </c>
      <c r="AO5" s="4">
        <f t="array" ref="AO5">R5*INDEX('Scenario 1_issuedGoos'!$C$4:$W$153,MATCH('Scenario 1'!$A5&amp;$B5,'Scenario 1_issuedGoos'!$A$4:$A$153&amp;'Scenario 1_issuedGoos'!$B$4:$B$153,0),MATCH(AO$4,'Scenario 1_issuedGoos'!$C$3:$W$3,0))</f>
        <v>31174788.333622437</v>
      </c>
      <c r="AP5" s="4">
        <f t="array" ref="AP5">S5*INDEX('Scenario 1_issuedGoos'!$C$4:$W$153,MATCH('Scenario 1'!$A5&amp;$B5,'Scenario 1_issuedGoos'!$A$4:$A$153&amp;'Scenario 1_issuedGoos'!$B$4:$B$153,0),MATCH(AP$4,'Scenario 1_issuedGoos'!$C$3:$W$3,0))</f>
        <v>37166176.907811716</v>
      </c>
      <c r="AQ5" s="4">
        <f t="array" ref="AQ5">T5*INDEX('Scenario 1_issuedGoos'!$C$4:$W$153,MATCH('Scenario 1'!$A5&amp;$B5,'Scenario 1_issuedGoos'!$A$4:$A$153&amp;'Scenario 1_issuedGoos'!$B$4:$B$153,0),MATCH(AQ$4,'Scenario 1_issuedGoos'!$C$3:$W$3,0))</f>
        <v>39563152.257374801</v>
      </c>
      <c r="AR5" s="4">
        <f t="array" ref="AR5">U5*INDEX('Scenario 1_issuedGoos'!$C$4:$W$153,MATCH('Scenario 1'!$A5&amp;$B5,'Scenario 1_issuedGoos'!$A$4:$A$153&amp;'Scenario 1_issuedGoos'!$B$4:$B$153,0),MATCH(AR$4,'Scenario 1_issuedGoos'!$C$3:$W$3,0))</f>
        <v>40437635.341033123</v>
      </c>
      <c r="AS5" s="4">
        <f t="array" ref="AS5">V5*INDEX('Scenario 1_issuedGoos'!$C$4:$W$153,MATCH('Scenario 1'!$A5&amp;$B5,'Scenario 1_issuedGoos'!$A$4:$A$153&amp;'Scenario 1_issuedGoos'!$B$4:$B$153,0),MATCH(AS$4,'Scenario 1_issuedGoos'!$C$3:$W$3,0))</f>
        <v>43528587.845971815</v>
      </c>
      <c r="AT5" s="4">
        <f t="array" ref="AT5">W5*INDEX('Scenario 1_issuedGoos'!$C$4:$W$153,MATCH('Scenario 1'!$A5&amp;$B5,'Scenario 1_issuedGoos'!$A$4:$A$153&amp;'Scenario 1_issuedGoos'!$B$4:$B$153,0),MATCH(AT$4,'Scenario 1_issuedGoos'!$C$3:$W$3,0))</f>
        <v>45844399.326992795</v>
      </c>
    </row>
    <row r="6" spans="1:46" ht="15" x14ac:dyDescent="0.25">
      <c r="A6" s="8" t="s">
        <v>26</v>
      </c>
      <c r="B6" s="9" t="s">
        <v>28</v>
      </c>
      <c r="C6" s="10">
        <v>47.457627118644069</v>
      </c>
      <c r="D6" s="11">
        <v>46.949152542372886</v>
      </c>
      <c r="E6" s="11">
        <v>46.440677966101696</v>
      </c>
      <c r="F6" s="11">
        <v>45.932203389830512</v>
      </c>
      <c r="G6" s="11">
        <v>45.423728813559322</v>
      </c>
      <c r="H6" s="11">
        <v>44.915254237288138</v>
      </c>
      <c r="I6" s="11">
        <v>44.406779661016955</v>
      </c>
      <c r="J6" s="11">
        <v>43.898305084745765</v>
      </c>
      <c r="K6" s="11">
        <v>43.389830508474581</v>
      </c>
      <c r="L6" s="11">
        <v>42.881355932203391</v>
      </c>
      <c r="M6" s="11">
        <v>42.372881355932208</v>
      </c>
      <c r="N6" s="11">
        <v>42.203389830508478</v>
      </c>
      <c r="O6" s="11">
        <v>42.033898305084747</v>
      </c>
      <c r="P6" s="11">
        <v>41.864406779661024</v>
      </c>
      <c r="Q6" s="11">
        <v>41.694915254237294</v>
      </c>
      <c r="R6" s="11">
        <v>41.525423728813564</v>
      </c>
      <c r="S6" s="11">
        <v>41.355932203389834</v>
      </c>
      <c r="T6" s="11">
        <v>41.186440677966104</v>
      </c>
      <c r="U6" s="11">
        <v>40.33898305084746</v>
      </c>
      <c r="V6" s="11">
        <v>39.237288135593218</v>
      </c>
      <c r="W6" s="11">
        <v>38.135593220338983</v>
      </c>
      <c r="X6" s="19"/>
      <c r="Y6"/>
      <c r="Z6" s="4">
        <f t="array" ref="Z6">C6*INDEX('Scenario 1_issuedGoos'!$C$4:$W$153,MATCH('Scenario 1'!$A6&amp;$B6,'Scenario 1_issuedGoos'!$A$4:$A$153&amp;'Scenario 1_issuedGoos'!$B$4:$B$153,0),MATCH(Z$4,'Scenario 1_issuedGoos'!$C$3:$W$3,0))</f>
        <v>0</v>
      </c>
      <c r="AA6" s="4">
        <f t="array" ref="AA6">D6*INDEX('Scenario 1_issuedGoos'!$C$4:$W$153,MATCH('Scenario 1'!$A6&amp;$B6,'Scenario 1_issuedGoos'!$A$4:$A$153&amp;'Scenario 1_issuedGoos'!$B$4:$B$153,0),MATCH(AA$4,'Scenario 1_issuedGoos'!$C$3:$W$3,0))</f>
        <v>0</v>
      </c>
      <c r="AB6" s="4">
        <f t="array" ref="AB6">E6*INDEX('Scenario 1_issuedGoos'!$C$4:$W$153,MATCH('Scenario 1'!$A6&amp;$B6,'Scenario 1_issuedGoos'!$A$4:$A$153&amp;'Scenario 1_issuedGoos'!$B$4:$B$153,0),MATCH(AB$4,'Scenario 1_issuedGoos'!$C$3:$W$3,0))</f>
        <v>0</v>
      </c>
      <c r="AC6" s="4">
        <f t="array" ref="AC6">F6*INDEX('Scenario 1_issuedGoos'!$C$4:$W$153,MATCH('Scenario 1'!$A6&amp;$B6,'Scenario 1_issuedGoos'!$A$4:$A$153&amp;'Scenario 1_issuedGoos'!$B$4:$B$153,0),MATCH(AC$4,'Scenario 1_issuedGoos'!$C$3:$W$3,0))</f>
        <v>0</v>
      </c>
      <c r="AD6" s="4">
        <f t="array" ref="AD6">G6*INDEX('Scenario 1_issuedGoos'!$C$4:$W$153,MATCH('Scenario 1'!$A6&amp;$B6,'Scenario 1_issuedGoos'!$A$4:$A$153&amp;'Scenario 1_issuedGoos'!$B$4:$B$153,0),MATCH(AD$4,'Scenario 1_issuedGoos'!$C$3:$W$3,0))</f>
        <v>0</v>
      </c>
      <c r="AE6" s="4">
        <f t="array" ref="AE6">H6*INDEX('Scenario 1_issuedGoos'!$C$4:$W$153,MATCH('Scenario 1'!$A6&amp;$B6,'Scenario 1_issuedGoos'!$A$4:$A$153&amp;'Scenario 1_issuedGoos'!$B$4:$B$153,0),MATCH(AE$4,'Scenario 1_issuedGoos'!$C$3:$W$3,0))</f>
        <v>0</v>
      </c>
      <c r="AF6" s="4">
        <f t="array" ref="AF6">I6*INDEX('Scenario 1_issuedGoos'!$C$4:$W$153,MATCH('Scenario 1'!$A6&amp;$B6,'Scenario 1_issuedGoos'!$A$4:$A$153&amp;'Scenario 1_issuedGoos'!$B$4:$B$153,0),MATCH(AF$4,'Scenario 1_issuedGoos'!$C$3:$W$3,0))</f>
        <v>0</v>
      </c>
      <c r="AG6" s="4">
        <f t="array" ref="AG6">J6*INDEX('Scenario 1_issuedGoos'!$C$4:$W$153,MATCH('Scenario 1'!$A6&amp;$B6,'Scenario 1_issuedGoos'!$A$4:$A$153&amp;'Scenario 1_issuedGoos'!$B$4:$B$153,0),MATCH(AG$4,'Scenario 1_issuedGoos'!$C$3:$W$3,0))</f>
        <v>0</v>
      </c>
      <c r="AH6" s="4">
        <f t="array" ref="AH6">K6*INDEX('Scenario 1_issuedGoos'!$C$4:$W$153,MATCH('Scenario 1'!$A6&amp;$B6,'Scenario 1_issuedGoos'!$A$4:$A$153&amp;'Scenario 1_issuedGoos'!$B$4:$B$153,0),MATCH(AH$4,'Scenario 1_issuedGoos'!$C$3:$W$3,0))</f>
        <v>0</v>
      </c>
      <c r="AI6" s="4">
        <f t="array" ref="AI6">L6*INDEX('Scenario 1_issuedGoos'!$C$4:$W$153,MATCH('Scenario 1'!$A6&amp;$B6,'Scenario 1_issuedGoos'!$A$4:$A$153&amp;'Scenario 1_issuedGoos'!$B$4:$B$153,0),MATCH(AI$4,'Scenario 1_issuedGoos'!$C$3:$W$3,0))</f>
        <v>0</v>
      </c>
      <c r="AJ6" s="4">
        <f t="array" ref="AJ6">M6*INDEX('Scenario 1_issuedGoos'!$C$4:$W$153,MATCH('Scenario 1'!$A6&amp;$B6,'Scenario 1_issuedGoos'!$A$4:$A$153&amp;'Scenario 1_issuedGoos'!$B$4:$B$153,0),MATCH(AJ$4,'Scenario 1_issuedGoos'!$C$3:$W$3,0))</f>
        <v>0</v>
      </c>
      <c r="AK6" s="4">
        <f t="array" ref="AK6">N6*INDEX('Scenario 1_issuedGoos'!$C$4:$W$153,MATCH('Scenario 1'!$A6&amp;$B6,'Scenario 1_issuedGoos'!$A$4:$A$153&amp;'Scenario 1_issuedGoos'!$B$4:$B$153,0),MATCH(AK$4,'Scenario 1_issuedGoos'!$C$3:$W$3,0))</f>
        <v>0</v>
      </c>
      <c r="AL6" s="4">
        <f t="array" ref="AL6">O6*INDEX('Scenario 1_issuedGoos'!$C$4:$W$153,MATCH('Scenario 1'!$A6&amp;$B6,'Scenario 1_issuedGoos'!$A$4:$A$153&amp;'Scenario 1_issuedGoos'!$B$4:$B$153,0),MATCH(AL$4,'Scenario 1_issuedGoos'!$C$3:$W$3,0))</f>
        <v>0</v>
      </c>
      <c r="AM6" s="4">
        <f t="array" ref="AM6">P6*INDEX('Scenario 1_issuedGoos'!$C$4:$W$153,MATCH('Scenario 1'!$A6&amp;$B6,'Scenario 1_issuedGoos'!$A$4:$A$153&amp;'Scenario 1_issuedGoos'!$B$4:$B$153,0),MATCH(AM$4,'Scenario 1_issuedGoos'!$C$3:$W$3,0))</f>
        <v>0</v>
      </c>
      <c r="AN6" s="4">
        <f t="array" ref="AN6">Q6*INDEX('Scenario 1_issuedGoos'!$C$4:$W$153,MATCH('Scenario 1'!$A6&amp;$B6,'Scenario 1_issuedGoos'!$A$4:$A$153&amp;'Scenario 1_issuedGoos'!$B$4:$B$153,0),MATCH(AN$4,'Scenario 1_issuedGoos'!$C$3:$W$3,0))</f>
        <v>0</v>
      </c>
      <c r="AO6" s="4">
        <f t="array" ref="AO6">R6*INDEX('Scenario 1_issuedGoos'!$C$4:$W$153,MATCH('Scenario 1'!$A6&amp;$B6,'Scenario 1_issuedGoos'!$A$4:$A$153&amp;'Scenario 1_issuedGoos'!$B$4:$B$153,0),MATCH(AO$4,'Scenario 1_issuedGoos'!$C$3:$W$3,0))</f>
        <v>0</v>
      </c>
      <c r="AP6" s="4">
        <f t="array" ref="AP6">S6*INDEX('Scenario 1_issuedGoos'!$C$4:$W$153,MATCH('Scenario 1'!$A6&amp;$B6,'Scenario 1_issuedGoos'!$A$4:$A$153&amp;'Scenario 1_issuedGoos'!$B$4:$B$153,0),MATCH(AP$4,'Scenario 1_issuedGoos'!$C$3:$W$3,0))</f>
        <v>0</v>
      </c>
      <c r="AQ6" s="4">
        <f t="array" ref="AQ6">T6*INDEX('Scenario 1_issuedGoos'!$C$4:$W$153,MATCH('Scenario 1'!$A6&amp;$B6,'Scenario 1_issuedGoos'!$A$4:$A$153&amp;'Scenario 1_issuedGoos'!$B$4:$B$153,0),MATCH(AQ$4,'Scenario 1_issuedGoos'!$C$3:$W$3,0))</f>
        <v>0</v>
      </c>
      <c r="AR6" s="4">
        <f t="array" ref="AR6">U6*INDEX('Scenario 1_issuedGoos'!$C$4:$W$153,MATCH('Scenario 1'!$A6&amp;$B6,'Scenario 1_issuedGoos'!$A$4:$A$153&amp;'Scenario 1_issuedGoos'!$B$4:$B$153,0),MATCH(AR$4,'Scenario 1_issuedGoos'!$C$3:$W$3,0))</f>
        <v>0</v>
      </c>
      <c r="AS6" s="4">
        <f t="array" ref="AS6">V6*INDEX('Scenario 1_issuedGoos'!$C$4:$W$153,MATCH('Scenario 1'!$A6&amp;$B6,'Scenario 1_issuedGoos'!$A$4:$A$153&amp;'Scenario 1_issuedGoos'!$B$4:$B$153,0),MATCH(AS$4,'Scenario 1_issuedGoos'!$C$3:$W$3,0))</f>
        <v>0</v>
      </c>
      <c r="AT6" s="4">
        <f t="array" ref="AT6">W6*INDEX('Scenario 1_issuedGoos'!$C$4:$W$153,MATCH('Scenario 1'!$A6&amp;$B6,'Scenario 1_issuedGoos'!$A$4:$A$153&amp;'Scenario 1_issuedGoos'!$B$4:$B$153,0),MATCH(AT$4,'Scenario 1_issuedGoos'!$C$3:$W$3,0))</f>
        <v>0</v>
      </c>
    </row>
    <row r="7" spans="1:46" ht="15" x14ac:dyDescent="0.25">
      <c r="A7" s="8" t="s">
        <v>26</v>
      </c>
      <c r="B7" s="9" t="s">
        <v>56</v>
      </c>
      <c r="C7" s="10">
        <v>1.036734375</v>
      </c>
      <c r="D7" s="11">
        <v>1.1087109374999997</v>
      </c>
      <c r="E7" s="11">
        <v>1.1564999999999999</v>
      </c>
      <c r="F7" s="11">
        <v>1.1923593749999999</v>
      </c>
      <c r="G7" s="11">
        <v>1.2925898437499999</v>
      </c>
      <c r="H7" s="11">
        <v>1.2925898437499999</v>
      </c>
      <c r="I7" s="11">
        <v>1.2925898437499999</v>
      </c>
      <c r="J7" s="11">
        <v>1.2925898437499999</v>
      </c>
      <c r="K7" s="11">
        <v>1.2925898437499999</v>
      </c>
      <c r="L7" s="11">
        <v>1.2925898437499999</v>
      </c>
      <c r="M7" s="11">
        <v>1.3775859374999999</v>
      </c>
      <c r="N7" s="11">
        <v>1.3962374999999998</v>
      </c>
      <c r="O7" s="11">
        <v>1.4038523437499999</v>
      </c>
      <c r="P7" s="11">
        <v>1.4038523437499999</v>
      </c>
      <c r="Q7" s="11">
        <v>1.410984375</v>
      </c>
      <c r="R7" s="11">
        <v>1.5384515624999999</v>
      </c>
      <c r="S7" s="11">
        <v>1.6520624999999998</v>
      </c>
      <c r="T7" s="11">
        <v>1.7759249999999998</v>
      </c>
      <c r="U7" s="11">
        <v>1.9742109375000001</v>
      </c>
      <c r="V7" s="11">
        <v>1.9788749999999999</v>
      </c>
      <c r="W7" s="11">
        <v>1.9814062499999996</v>
      </c>
      <c r="X7" s="19"/>
      <c r="Y7"/>
      <c r="Z7" s="4">
        <f t="array" ref="Z7">C7*INDEX('Scenario 1_issuedGoos'!$C$4:$W$153,MATCH('Scenario 1'!$A7&amp;$B7,'Scenario 1_issuedGoos'!$A$4:$A$153&amp;'Scenario 1_issuedGoos'!$B$4:$B$153,0),MATCH(Z$4,'Scenario 1_issuedGoos'!$C$3:$W$3,0))</f>
        <v>791697.81911102415</v>
      </c>
      <c r="AA7" s="4">
        <f t="array" ref="AA7">D7*INDEX('Scenario 1_issuedGoos'!$C$4:$W$153,MATCH('Scenario 1'!$A7&amp;$B7,'Scenario 1_issuedGoos'!$A$4:$A$153&amp;'Scenario 1_issuedGoos'!$B$4:$B$153,0),MATCH(AA$4,'Scenario 1_issuedGoos'!$C$3:$W$3,0))</f>
        <v>948280.41858298995</v>
      </c>
      <c r="AB7" s="4">
        <f t="array" ref="AB7">E7*INDEX('Scenario 1_issuedGoos'!$C$4:$W$153,MATCH('Scenario 1'!$A7&amp;$B7,'Scenario 1_issuedGoos'!$A$4:$A$153&amp;'Scenario 1_issuedGoos'!$B$4:$B$153,0),MATCH(AB$4,'Scenario 1_issuedGoos'!$C$3:$W$3,0))</f>
        <v>1103544.3877216019</v>
      </c>
      <c r="AC7" s="4">
        <f t="array" ref="AC7">F7*INDEX('Scenario 1_issuedGoos'!$C$4:$W$153,MATCH('Scenario 1'!$A7&amp;$B7,'Scenario 1_issuedGoos'!$A$4:$A$153&amp;'Scenario 1_issuedGoos'!$B$4:$B$153,0),MATCH(AC$4,'Scenario 1_issuedGoos'!$C$3:$W$3,0))</f>
        <v>1264942.7557469925</v>
      </c>
      <c r="AD7" s="4">
        <f t="array" ref="AD7">G7*INDEX('Scenario 1_issuedGoos'!$C$4:$W$153,MATCH('Scenario 1'!$A7&amp;$B7,'Scenario 1_issuedGoos'!$A$4:$A$153&amp;'Scenario 1_issuedGoos'!$B$4:$B$153,0),MATCH(AD$4,'Scenario 1_issuedGoos'!$C$3:$W$3,0))</f>
        <v>1519850.2000830267</v>
      </c>
      <c r="AE7" s="4">
        <f t="array" ref="AE7">H7*INDEX('Scenario 1_issuedGoos'!$C$4:$W$153,MATCH('Scenario 1'!$A7&amp;$B7,'Scenario 1_issuedGoos'!$A$4:$A$153&amp;'Scenario 1_issuedGoos'!$B$4:$B$153,0),MATCH(AE$4,'Scenario 1_issuedGoos'!$C$3:$W$3,0))</f>
        <v>1679855.1422419401</v>
      </c>
      <c r="AF7" s="4">
        <f t="array" ref="AF7">I7*INDEX('Scenario 1_issuedGoos'!$C$4:$W$153,MATCH('Scenario 1'!$A7&amp;$B7,'Scenario 1_issuedGoos'!$A$4:$A$153&amp;'Scenario 1_issuedGoos'!$B$4:$B$153,0),MATCH(AF$4,'Scenario 1_issuedGoos'!$C$3:$W$3,0))</f>
        <v>1842433.9547433886</v>
      </c>
      <c r="AG7" s="4">
        <f t="array" ref="AG7">J7*INDEX('Scenario 1_issuedGoos'!$C$4:$W$153,MATCH('Scenario 1'!$A7&amp;$B7,'Scenario 1_issuedGoos'!$A$4:$A$153&amp;'Scenario 1_issuedGoos'!$B$4:$B$153,0),MATCH(AG$4,'Scenario 1_issuedGoos'!$C$3:$W$3,0))</f>
        <v>2017071.0106393739</v>
      </c>
      <c r="AH7" s="4">
        <f t="array" ref="AH7">K7*INDEX('Scenario 1_issuedGoos'!$C$4:$W$153,MATCH('Scenario 1'!$A7&amp;$B7,'Scenario 1_issuedGoos'!$A$4:$A$153&amp;'Scenario 1_issuedGoos'!$B$4:$B$153,0),MATCH(AH$4,'Scenario 1_issuedGoos'!$C$3:$W$3,0))</f>
        <v>2204565.6872381032</v>
      </c>
      <c r="AI7" s="4">
        <f t="array" ref="AI7">L7*INDEX('Scenario 1_issuedGoos'!$C$4:$W$153,MATCH('Scenario 1'!$A7&amp;$B7,'Scenario 1_issuedGoos'!$A$4:$A$153&amp;'Scenario 1_issuedGoos'!$B$4:$B$153,0),MATCH(AI$4,'Scenario 1_issuedGoos'!$C$3:$W$3,0))</f>
        <v>2405767.1539701018</v>
      </c>
      <c r="AJ7" s="4">
        <f t="array" ref="AJ7">M7*INDEX('Scenario 1_issuedGoos'!$C$4:$W$153,MATCH('Scenario 1'!$A7&amp;$B7,'Scenario 1_issuedGoos'!$A$4:$A$153&amp;'Scenario 1_issuedGoos'!$B$4:$B$153,0),MATCH(AJ$4,'Scenario 1_issuedGoos'!$C$3:$W$3,0))</f>
        <v>2793962.9212159659</v>
      </c>
      <c r="AK7" s="4">
        <f t="array" ref="AK7">N7*INDEX('Scenario 1_issuedGoos'!$C$4:$W$153,MATCH('Scenario 1'!$A7&amp;$B7,'Scenario 1_issuedGoos'!$A$4:$A$153&amp;'Scenario 1_issuedGoos'!$B$4:$B$153,0),MATCH(AK$4,'Scenario 1_issuedGoos'!$C$3:$W$3,0))</f>
        <v>3051133.0121229878</v>
      </c>
      <c r="AL7" s="4">
        <f t="array" ref="AL7">O7*INDEX('Scenario 1_issuedGoos'!$C$4:$W$153,MATCH('Scenario 1'!$A7&amp;$B7,'Scenario 1_issuedGoos'!$A$4:$A$153&amp;'Scenario 1_issuedGoos'!$B$4:$B$153,0),MATCH(AL$4,'Scenario 1_issuedGoos'!$C$3:$W$3,0))</f>
        <v>3303247.1047484637</v>
      </c>
      <c r="AM7" s="4">
        <f t="array" ref="AM7">P7*INDEX('Scenario 1_issuedGoos'!$C$4:$W$153,MATCH('Scenario 1'!$A7&amp;$B7,'Scenario 1_issuedGoos'!$A$4:$A$153&amp;'Scenario 1_issuedGoos'!$B$4:$B$153,0),MATCH(AM$4,'Scenario 1_issuedGoos'!$C$3:$W$3,0))</f>
        <v>3554598.7720718286</v>
      </c>
      <c r="AN7" s="4">
        <f t="array" ref="AN7">Q7*INDEX('Scenario 1_issuedGoos'!$C$4:$W$153,MATCH('Scenario 1'!$A7&amp;$B7,'Scenario 1_issuedGoos'!$A$4:$A$153&amp;'Scenario 1_issuedGoos'!$B$4:$B$153,0),MATCH(AN$4,'Scenario 1_issuedGoos'!$C$3:$W$3,0))</f>
        <v>3842248.7082907925</v>
      </c>
      <c r="AO7" s="4">
        <f t="array" ref="AO7">R7*INDEX('Scenario 1_issuedGoos'!$C$4:$W$153,MATCH('Scenario 1'!$A7&amp;$B7,'Scenario 1_issuedGoos'!$A$4:$A$153&amp;'Scenario 1_issuedGoos'!$B$4:$B$153,0),MATCH(AO$4,'Scenario 1_issuedGoos'!$C$3:$W$3,0))</f>
        <v>4502956.5125981793</v>
      </c>
      <c r="AP7" s="4">
        <f t="array" ref="AP7">S7*INDEX('Scenario 1_issuedGoos'!$C$4:$W$153,MATCH('Scenario 1'!$A7&amp;$B7,'Scenario 1_issuedGoos'!$A$4:$A$153&amp;'Scenario 1_issuedGoos'!$B$4:$B$153,0),MATCH(AP$4,'Scenario 1_issuedGoos'!$C$3:$W$3,0))</f>
        <v>5194679.1897041788</v>
      </c>
      <c r="AQ7" s="4">
        <f t="array" ref="AQ7">T7*INDEX('Scenario 1_issuedGoos'!$C$4:$W$153,MATCH('Scenario 1'!$A7&amp;$B7,'Scenario 1_issuedGoos'!$A$4:$A$153&amp;'Scenario 1_issuedGoos'!$B$4:$B$153,0),MATCH(AQ$4,'Scenario 1_issuedGoos'!$C$3:$W$3,0))</f>
        <v>5995884.7286858689</v>
      </c>
      <c r="AR7" s="4">
        <f t="array" ref="AR7">U7*INDEX('Scenario 1_issuedGoos'!$C$4:$W$153,MATCH('Scenario 1'!$A7&amp;$B7,'Scenario 1_issuedGoos'!$A$4:$A$153&amp;'Scenario 1_issuedGoos'!$B$4:$B$153,0),MATCH(AR$4,'Scenario 1_issuedGoos'!$C$3:$W$3,0))</f>
        <v>7153298.8750414429</v>
      </c>
      <c r="AS7" s="4">
        <f t="array" ref="AS7">V7*INDEX('Scenario 1_issuedGoos'!$C$4:$W$153,MATCH('Scenario 1'!$A7&amp;$B7,'Scenario 1_issuedGoos'!$A$4:$A$153&amp;'Scenario 1_issuedGoos'!$B$4:$B$153,0),MATCH(AS$4,'Scenario 1_issuedGoos'!$C$3:$W$3,0))</f>
        <v>7691520.3276478304</v>
      </c>
      <c r="AT7" s="4">
        <f t="array" ref="AT7">W7*INDEX('Scenario 1_issuedGoos'!$C$4:$W$153,MATCH('Scenario 1'!$A7&amp;$B7,'Scenario 1_issuedGoos'!$A$4:$A$153&amp;'Scenario 1_issuedGoos'!$B$4:$B$153,0),MATCH(AT$4,'Scenario 1_issuedGoos'!$C$3:$W$3,0))</f>
        <v>8257597.9330178648</v>
      </c>
    </row>
    <row r="8" spans="1:46" ht="15" x14ac:dyDescent="0.25">
      <c r="A8" s="8" t="s">
        <v>26</v>
      </c>
      <c r="B8" s="9" t="s">
        <v>29</v>
      </c>
      <c r="C8" s="10">
        <v>47.457627118644069</v>
      </c>
      <c r="D8" s="11">
        <v>46.949152542372886</v>
      </c>
      <c r="E8" s="11">
        <v>46.440677966101696</v>
      </c>
      <c r="F8" s="11">
        <v>45.932203389830512</v>
      </c>
      <c r="G8" s="11">
        <v>45.423728813559322</v>
      </c>
      <c r="H8" s="11">
        <v>44.915254237288138</v>
      </c>
      <c r="I8" s="11">
        <v>44.406779661016955</v>
      </c>
      <c r="J8" s="11">
        <v>43.898305084745765</v>
      </c>
      <c r="K8" s="11">
        <v>43.389830508474581</v>
      </c>
      <c r="L8" s="11">
        <v>42.881355932203391</v>
      </c>
      <c r="M8" s="11">
        <v>42.372881355932208</v>
      </c>
      <c r="N8" s="11">
        <v>42.203389830508478</v>
      </c>
      <c r="O8" s="11">
        <v>42.033898305084747</v>
      </c>
      <c r="P8" s="11">
        <v>41.864406779661024</v>
      </c>
      <c r="Q8" s="11">
        <v>41.694915254237294</v>
      </c>
      <c r="R8" s="11">
        <v>41.525423728813564</v>
      </c>
      <c r="S8" s="11">
        <v>41.355932203389834</v>
      </c>
      <c r="T8" s="11">
        <v>41.186440677966104</v>
      </c>
      <c r="U8" s="11">
        <v>40.33898305084746</v>
      </c>
      <c r="V8" s="11">
        <v>39.237288135593218</v>
      </c>
      <c r="W8" s="11">
        <v>38.135593220338983</v>
      </c>
      <c r="X8" s="19"/>
      <c r="Y8"/>
      <c r="Z8" s="4">
        <f t="array" ref="Z8">C8*INDEX('Scenario 1_issuedGoos'!$C$4:$W$153,MATCH('Scenario 1'!$A8&amp;$B8,'Scenario 1_issuedGoos'!$A$4:$A$153&amp;'Scenario 1_issuedGoos'!$B$4:$B$153,0),MATCH(Z$4,'Scenario 1_issuedGoos'!$C$3:$W$3,0))</f>
        <v>0</v>
      </c>
      <c r="AA8" s="4">
        <f t="array" ref="AA8">D8*INDEX('Scenario 1_issuedGoos'!$C$4:$W$153,MATCH('Scenario 1'!$A8&amp;$B8,'Scenario 1_issuedGoos'!$A$4:$A$153&amp;'Scenario 1_issuedGoos'!$B$4:$B$153,0),MATCH(AA$4,'Scenario 1_issuedGoos'!$C$3:$W$3,0))</f>
        <v>0</v>
      </c>
      <c r="AB8" s="4">
        <f t="array" ref="AB8">E8*INDEX('Scenario 1_issuedGoos'!$C$4:$W$153,MATCH('Scenario 1'!$A8&amp;$B8,'Scenario 1_issuedGoos'!$A$4:$A$153&amp;'Scenario 1_issuedGoos'!$B$4:$B$153,0),MATCH(AB$4,'Scenario 1_issuedGoos'!$C$3:$W$3,0))</f>
        <v>0</v>
      </c>
      <c r="AC8" s="4">
        <f t="array" ref="AC8">F8*INDEX('Scenario 1_issuedGoos'!$C$4:$W$153,MATCH('Scenario 1'!$A8&amp;$B8,'Scenario 1_issuedGoos'!$A$4:$A$153&amp;'Scenario 1_issuedGoos'!$B$4:$B$153,0),MATCH(AC$4,'Scenario 1_issuedGoos'!$C$3:$W$3,0))</f>
        <v>0</v>
      </c>
      <c r="AD8" s="4">
        <f t="array" ref="AD8">G8*INDEX('Scenario 1_issuedGoos'!$C$4:$W$153,MATCH('Scenario 1'!$A8&amp;$B8,'Scenario 1_issuedGoos'!$A$4:$A$153&amp;'Scenario 1_issuedGoos'!$B$4:$B$153,0),MATCH(AD$4,'Scenario 1_issuedGoos'!$C$3:$W$3,0))</f>
        <v>0</v>
      </c>
      <c r="AE8" s="4">
        <f t="array" ref="AE8">H8*INDEX('Scenario 1_issuedGoos'!$C$4:$W$153,MATCH('Scenario 1'!$A8&amp;$B8,'Scenario 1_issuedGoos'!$A$4:$A$153&amp;'Scenario 1_issuedGoos'!$B$4:$B$153,0),MATCH(AE$4,'Scenario 1_issuedGoos'!$C$3:$W$3,0))</f>
        <v>0</v>
      </c>
      <c r="AF8" s="4">
        <f t="array" ref="AF8">I8*INDEX('Scenario 1_issuedGoos'!$C$4:$W$153,MATCH('Scenario 1'!$A8&amp;$B8,'Scenario 1_issuedGoos'!$A$4:$A$153&amp;'Scenario 1_issuedGoos'!$B$4:$B$153,0),MATCH(AF$4,'Scenario 1_issuedGoos'!$C$3:$W$3,0))</f>
        <v>0</v>
      </c>
      <c r="AG8" s="4">
        <f t="array" ref="AG8">J8*INDEX('Scenario 1_issuedGoos'!$C$4:$W$153,MATCH('Scenario 1'!$A8&amp;$B8,'Scenario 1_issuedGoos'!$A$4:$A$153&amp;'Scenario 1_issuedGoos'!$B$4:$B$153,0),MATCH(AG$4,'Scenario 1_issuedGoos'!$C$3:$W$3,0))</f>
        <v>0</v>
      </c>
      <c r="AH8" s="4">
        <f t="array" ref="AH8">K8*INDEX('Scenario 1_issuedGoos'!$C$4:$W$153,MATCH('Scenario 1'!$A8&amp;$B8,'Scenario 1_issuedGoos'!$A$4:$A$153&amp;'Scenario 1_issuedGoos'!$B$4:$B$153,0),MATCH(AH$4,'Scenario 1_issuedGoos'!$C$3:$W$3,0))</f>
        <v>0</v>
      </c>
      <c r="AI8" s="4">
        <f t="array" ref="AI8">L8*INDEX('Scenario 1_issuedGoos'!$C$4:$W$153,MATCH('Scenario 1'!$A8&amp;$B8,'Scenario 1_issuedGoos'!$A$4:$A$153&amp;'Scenario 1_issuedGoos'!$B$4:$B$153,0),MATCH(AI$4,'Scenario 1_issuedGoos'!$C$3:$W$3,0))</f>
        <v>0</v>
      </c>
      <c r="AJ8" s="4">
        <f t="array" ref="AJ8">M8*INDEX('Scenario 1_issuedGoos'!$C$4:$W$153,MATCH('Scenario 1'!$A8&amp;$B8,'Scenario 1_issuedGoos'!$A$4:$A$153&amp;'Scenario 1_issuedGoos'!$B$4:$B$153,0),MATCH(AJ$4,'Scenario 1_issuedGoos'!$C$3:$W$3,0))</f>
        <v>0</v>
      </c>
      <c r="AK8" s="4">
        <f t="array" ref="AK8">N8*INDEX('Scenario 1_issuedGoos'!$C$4:$W$153,MATCH('Scenario 1'!$A8&amp;$B8,'Scenario 1_issuedGoos'!$A$4:$A$153&amp;'Scenario 1_issuedGoos'!$B$4:$B$153,0),MATCH(AK$4,'Scenario 1_issuedGoos'!$C$3:$W$3,0))</f>
        <v>0</v>
      </c>
      <c r="AL8" s="4">
        <f t="array" ref="AL8">O8*INDEX('Scenario 1_issuedGoos'!$C$4:$W$153,MATCH('Scenario 1'!$A8&amp;$B8,'Scenario 1_issuedGoos'!$A$4:$A$153&amp;'Scenario 1_issuedGoos'!$B$4:$B$153,0),MATCH(AL$4,'Scenario 1_issuedGoos'!$C$3:$W$3,0))</f>
        <v>0</v>
      </c>
      <c r="AM8" s="4">
        <f t="array" ref="AM8">P8*INDEX('Scenario 1_issuedGoos'!$C$4:$W$153,MATCH('Scenario 1'!$A8&amp;$B8,'Scenario 1_issuedGoos'!$A$4:$A$153&amp;'Scenario 1_issuedGoos'!$B$4:$B$153,0),MATCH(AM$4,'Scenario 1_issuedGoos'!$C$3:$W$3,0))</f>
        <v>0</v>
      </c>
      <c r="AN8" s="4">
        <f t="array" ref="AN8">Q8*INDEX('Scenario 1_issuedGoos'!$C$4:$W$153,MATCH('Scenario 1'!$A8&amp;$B8,'Scenario 1_issuedGoos'!$A$4:$A$153&amp;'Scenario 1_issuedGoos'!$B$4:$B$153,0),MATCH(AN$4,'Scenario 1_issuedGoos'!$C$3:$W$3,0))</f>
        <v>0</v>
      </c>
      <c r="AO8" s="4">
        <f t="array" ref="AO8">R8*INDEX('Scenario 1_issuedGoos'!$C$4:$W$153,MATCH('Scenario 1'!$A8&amp;$B8,'Scenario 1_issuedGoos'!$A$4:$A$153&amp;'Scenario 1_issuedGoos'!$B$4:$B$153,0),MATCH(AO$4,'Scenario 1_issuedGoos'!$C$3:$W$3,0))</f>
        <v>0</v>
      </c>
      <c r="AP8" s="4">
        <f t="array" ref="AP8">S8*INDEX('Scenario 1_issuedGoos'!$C$4:$W$153,MATCH('Scenario 1'!$A8&amp;$B8,'Scenario 1_issuedGoos'!$A$4:$A$153&amp;'Scenario 1_issuedGoos'!$B$4:$B$153,0),MATCH(AP$4,'Scenario 1_issuedGoos'!$C$3:$W$3,0))</f>
        <v>0</v>
      </c>
      <c r="AQ8" s="4">
        <f t="array" ref="AQ8">T8*INDEX('Scenario 1_issuedGoos'!$C$4:$W$153,MATCH('Scenario 1'!$A8&amp;$B8,'Scenario 1_issuedGoos'!$A$4:$A$153&amp;'Scenario 1_issuedGoos'!$B$4:$B$153,0),MATCH(AQ$4,'Scenario 1_issuedGoos'!$C$3:$W$3,0))</f>
        <v>0</v>
      </c>
      <c r="AR8" s="4">
        <f t="array" ref="AR8">U8*INDEX('Scenario 1_issuedGoos'!$C$4:$W$153,MATCH('Scenario 1'!$A8&amp;$B8,'Scenario 1_issuedGoos'!$A$4:$A$153&amp;'Scenario 1_issuedGoos'!$B$4:$B$153,0),MATCH(AR$4,'Scenario 1_issuedGoos'!$C$3:$W$3,0))</f>
        <v>0</v>
      </c>
      <c r="AS8" s="4">
        <f t="array" ref="AS8">V8*INDEX('Scenario 1_issuedGoos'!$C$4:$W$153,MATCH('Scenario 1'!$A8&amp;$B8,'Scenario 1_issuedGoos'!$A$4:$A$153&amp;'Scenario 1_issuedGoos'!$B$4:$B$153,0),MATCH(AS$4,'Scenario 1_issuedGoos'!$C$3:$W$3,0))</f>
        <v>0</v>
      </c>
      <c r="AT8" s="4">
        <f t="array" ref="AT8">W8*INDEX('Scenario 1_issuedGoos'!$C$4:$W$153,MATCH('Scenario 1'!$A8&amp;$B8,'Scenario 1_issuedGoos'!$A$4:$A$153&amp;'Scenario 1_issuedGoos'!$B$4:$B$153,0),MATCH(AT$4,'Scenario 1_issuedGoos'!$C$3:$W$3,0))</f>
        <v>0</v>
      </c>
    </row>
    <row r="9" spans="1:46" ht="15" x14ac:dyDescent="0.25">
      <c r="A9" s="8" t="s">
        <v>26</v>
      </c>
      <c r="B9" s="9" t="s">
        <v>30</v>
      </c>
      <c r="C9" s="10">
        <v>7.6472099999999994</v>
      </c>
      <c r="D9" s="11">
        <v>7.6472099999999994</v>
      </c>
      <c r="E9" s="11">
        <v>10.4085</v>
      </c>
      <c r="F9" s="11">
        <v>10.4085</v>
      </c>
      <c r="G9" s="11">
        <v>11.633308593750002</v>
      </c>
      <c r="H9" s="11">
        <v>12.118770703125</v>
      </c>
      <c r="I9" s="11">
        <v>12.118770703125</v>
      </c>
      <c r="J9" s="11">
        <v>12.118770703125</v>
      </c>
      <c r="K9" s="11">
        <v>12.118770703125</v>
      </c>
      <c r="L9" s="11">
        <v>12.118770703125</v>
      </c>
      <c r="M9" s="11">
        <v>12.118770703125</v>
      </c>
      <c r="N9" s="11">
        <v>12.118770703125</v>
      </c>
      <c r="O9" s="11">
        <v>13.322880000000003</v>
      </c>
      <c r="P9" s="11">
        <v>13.994521875</v>
      </c>
      <c r="Q9" s="11">
        <v>13.994521875</v>
      </c>
      <c r="R9" s="11">
        <v>13.994521875</v>
      </c>
      <c r="S9" s="11">
        <v>13.994521875</v>
      </c>
      <c r="T9" s="11">
        <v>13.994521875</v>
      </c>
      <c r="U9" s="11">
        <v>13.994521875</v>
      </c>
      <c r="V9" s="11">
        <v>13.994521875</v>
      </c>
      <c r="W9" s="11">
        <v>13.994521875</v>
      </c>
      <c r="X9" s="19"/>
      <c r="Y9"/>
      <c r="Z9" s="4">
        <f t="array" ref="Z9">C9*INDEX('Scenario 1_issuedGoos'!$C$4:$W$153,MATCH('Scenario 1'!$A9&amp;$B9,'Scenario 1_issuedGoos'!$A$4:$A$153&amp;'Scenario 1_issuedGoos'!$B$4:$B$153,0),MATCH(Z$4,'Scenario 1_issuedGoos'!$C$3:$W$3,0))</f>
        <v>6351161.0872366242</v>
      </c>
      <c r="AA9" s="4">
        <f t="array" ref="AA9">D9*INDEX('Scenario 1_issuedGoos'!$C$4:$W$153,MATCH('Scenario 1'!$A9&amp;$B9,'Scenario 1_issuedGoos'!$A$4:$A$153&amp;'Scenario 1_issuedGoos'!$B$4:$B$153,0),MATCH(AA$4,'Scenario 1_issuedGoos'!$C$3:$W$3,0))</f>
        <v>7113439.2842601007</v>
      </c>
      <c r="AB9" s="4">
        <f t="array" ref="AB9">E9*INDEX('Scenario 1_issuedGoos'!$C$4:$W$153,MATCH('Scenario 1'!$A9&amp;$B9,'Scenario 1_issuedGoos'!$A$4:$A$153&amp;'Scenario 1_issuedGoos'!$B$4:$B$153,0),MATCH(AB$4,'Scenario 1_issuedGoos'!$C$3:$W$3,0))</f>
        <v>10801659.365294093</v>
      </c>
      <c r="AC9" s="4">
        <f t="array" ref="AC9">F9*INDEX('Scenario 1_issuedGoos'!$C$4:$W$153,MATCH('Scenario 1'!$A9&amp;$B9,'Scenario 1_issuedGoos'!$A$4:$A$153&amp;'Scenario 1_issuedGoos'!$B$4:$B$153,0),MATCH(AC$4,'Scenario 1_issuedGoos'!$C$3:$W$3,0))</f>
        <v>12009087.514271179</v>
      </c>
      <c r="AD9" s="4">
        <f t="array" ref="AD9">G9*INDEX('Scenario 1_issuedGoos'!$C$4:$W$153,MATCH('Scenario 1'!$A9&amp;$B9,'Scenario 1_issuedGoos'!$A$4:$A$153&amp;'Scenario 1_issuedGoos'!$B$4:$B$153,0),MATCH(AD$4,'Scenario 1_issuedGoos'!$C$3:$W$3,0))</f>
        <v>14876523.618107986</v>
      </c>
      <c r="AE9" s="4">
        <f t="array" ref="AE9">H9*INDEX('Scenario 1_issuedGoos'!$C$4:$W$153,MATCH('Scenario 1'!$A9&amp;$B9,'Scenario 1_issuedGoos'!$A$4:$A$153&amp;'Scenario 1_issuedGoos'!$B$4:$B$153,0),MATCH(AE$4,'Scenario 1_issuedGoos'!$C$3:$W$3,0))</f>
        <v>17128834.92230992</v>
      </c>
      <c r="AF9" s="4">
        <f t="array" ref="AF9">I9*INDEX('Scenario 1_issuedGoos'!$C$4:$W$153,MATCH('Scenario 1'!$A9&amp;$B9,'Scenario 1_issuedGoos'!$A$4:$A$153&amp;'Scenario 1_issuedGoos'!$B$4:$B$153,0),MATCH(AF$4,'Scenario 1_issuedGoos'!$C$3:$W$3,0))</f>
        <v>18786588.362577267</v>
      </c>
      <c r="AG9" s="4">
        <f t="array" ref="AG9">J9*INDEX('Scenario 1_issuedGoos'!$C$4:$W$153,MATCH('Scenario 1'!$A9&amp;$B9,'Scenario 1_issuedGoos'!$A$4:$A$153&amp;'Scenario 1_issuedGoos'!$B$4:$B$153,0),MATCH(AG$4,'Scenario 1_issuedGoos'!$C$3:$W$3,0))</f>
        <v>20567295.059565604</v>
      </c>
      <c r="AH9" s="4">
        <f t="array" ref="AH9">K9*INDEX('Scenario 1_issuedGoos'!$C$4:$W$153,MATCH('Scenario 1'!$A9&amp;$B9,'Scenario 1_issuedGoos'!$A$4:$A$153&amp;'Scenario 1_issuedGoos'!$B$4:$B$153,0),MATCH(AH$4,'Scenario 1_issuedGoos'!$C$3:$W$3,0))</f>
        <v>22479105.955346443</v>
      </c>
      <c r="AI9" s="4">
        <f t="array" ref="AI9">L9*INDEX('Scenario 1_issuedGoos'!$C$4:$W$153,MATCH('Scenario 1'!$A9&amp;$B9,'Scenario 1_issuedGoos'!$A$4:$A$153&amp;'Scenario 1_issuedGoos'!$B$4:$B$153,0),MATCH(AI$4,'Scenario 1_issuedGoos'!$C$3:$W$3,0))</f>
        <v>24530679.703056328</v>
      </c>
      <c r="AJ9" s="4">
        <f t="array" ref="AJ9">M9*INDEX('Scenario 1_issuedGoos'!$C$4:$W$153,MATCH('Scenario 1'!$A9&amp;$B9,'Scenario 1_issuedGoos'!$A$4:$A$153&amp;'Scenario 1_issuedGoos'!$B$4:$B$153,0),MATCH(AJ$4,'Scenario 1_issuedGoos'!$C$3:$W$3,0))</f>
        <v>26731213.060648937</v>
      </c>
      <c r="AK9" s="4">
        <f t="array" ref="AK9">N9*INDEX('Scenario 1_issuedGoos'!$C$4:$W$153,MATCH('Scenario 1'!$A9&amp;$B9,'Scenario 1_issuedGoos'!$A$4:$A$153&amp;'Scenario 1_issuedGoos'!$B$4:$B$153,0),MATCH(AK$4,'Scenario 1_issuedGoos'!$C$3:$W$3,0))</f>
        <v>28801729.865389686</v>
      </c>
      <c r="AL9" s="4">
        <f t="array" ref="AL9">O9*INDEX('Scenario 1_issuedGoos'!$C$4:$W$153,MATCH('Scenario 1'!$A9&amp;$B9,'Scenario 1_issuedGoos'!$A$4:$A$153&amp;'Scenario 1_issuedGoos'!$B$4:$B$153,0),MATCH(AL$4,'Scenario 1_issuedGoos'!$C$3:$W$3,0))</f>
        <v>34093839.273904681</v>
      </c>
      <c r="AM9" s="4">
        <f t="array" ref="AM9">P9*INDEX('Scenario 1_issuedGoos'!$C$4:$W$153,MATCH('Scenario 1'!$A9&amp;$B9,'Scenario 1_issuedGoos'!$A$4:$A$153&amp;'Scenario 1_issuedGoos'!$B$4:$B$153,0),MATCH(AM$4,'Scenario 1_issuedGoos'!$C$3:$W$3,0))</f>
        <v>38537663.661796279</v>
      </c>
      <c r="AN9" s="4">
        <f t="array" ref="AN9">Q9*INDEX('Scenario 1_issuedGoos'!$C$4:$W$153,MATCH('Scenario 1'!$A9&amp;$B9,'Scenario 1_issuedGoos'!$A$4:$A$153&amp;'Scenario 1_issuedGoos'!$B$4:$B$153,0),MATCH(AN$4,'Scenario 1_issuedGoos'!$C$3:$W$3,0))</f>
        <v>41445701.591191515</v>
      </c>
      <c r="AO9" s="4">
        <f t="array" ref="AO9">R9*INDEX('Scenario 1_issuedGoos'!$C$4:$W$153,MATCH('Scenario 1'!$A9&amp;$B9,'Scenario 1_issuedGoos'!$A$4:$A$153&amp;'Scenario 1_issuedGoos'!$B$4:$B$153,0),MATCH(AO$4,'Scenario 1_issuedGoos'!$C$3:$W$3,0))</f>
        <v>44548199.154371955</v>
      </c>
      <c r="AP9" s="4">
        <f t="array" ref="AP9">S9*INDEX('Scenario 1_issuedGoos'!$C$4:$W$153,MATCH('Scenario 1'!$A9&amp;$B9,'Scenario 1_issuedGoos'!$A$4:$A$153&amp;'Scenario 1_issuedGoos'!$B$4:$B$153,0),MATCH(AP$4,'Scenario 1_issuedGoos'!$C$3:$W$3,0))</f>
        <v>47857332.219892479</v>
      </c>
      <c r="AQ9" s="4">
        <f t="array" ref="AQ9">T9*INDEX('Scenario 1_issuedGoos'!$C$4:$W$153,MATCH('Scenario 1'!$A9&amp;$B9,'Scenario 1_issuedGoos'!$A$4:$A$153&amp;'Scenario 1_issuedGoos'!$B$4:$B$153,0),MATCH(AQ$4,'Scenario 1_issuedGoos'!$C$3:$W$3,0))</f>
        <v>51386008.094079018</v>
      </c>
      <c r="AR9" s="4">
        <f t="array" ref="AR9">U9*INDEX('Scenario 1_issuedGoos'!$C$4:$W$153,MATCH('Scenario 1'!$A9&amp;$B9,'Scenario 1_issuedGoos'!$A$4:$A$153&amp;'Scenario 1_issuedGoos'!$B$4:$B$153,0),MATCH(AR$4,'Scenario 1_issuedGoos'!$C$3:$W$3,0))</f>
        <v>55147908.225134522</v>
      </c>
      <c r="AS9" s="4">
        <f t="array" ref="AS9">V9*INDEX('Scenario 1_issuedGoos'!$C$4:$W$153,MATCH('Scenario 1'!$A9&amp;$B9,'Scenario 1_issuedGoos'!$A$4:$A$153&amp;'Scenario 1_issuedGoos'!$B$4:$B$153,0),MATCH(AS$4,'Scenario 1_issuedGoos'!$C$3:$W$3,0))</f>
        <v>59157533.349060319</v>
      </c>
      <c r="AT9" s="4">
        <f t="array" ref="AT9">W9*INDEX('Scenario 1_issuedGoos'!$C$4:$W$153,MATCH('Scenario 1'!$A9&amp;$B9,'Scenario 1_issuedGoos'!$A$4:$A$153&amp;'Scenario 1_issuedGoos'!$B$4:$B$153,0),MATCH(AT$4,'Scenario 1_issuedGoos'!$C$3:$W$3,0))</f>
        <v>63430251.21481593</v>
      </c>
    </row>
    <row r="10" spans="1:46" ht="15" x14ac:dyDescent="0.25">
      <c r="A10" s="8" t="s">
        <v>26</v>
      </c>
      <c r="B10" s="9" t="s">
        <v>31</v>
      </c>
      <c r="C10" s="10">
        <v>2.2718981250000003</v>
      </c>
      <c r="D10" s="11">
        <v>2.2718981250000003</v>
      </c>
      <c r="E10" s="11">
        <v>2.2718981250000003</v>
      </c>
      <c r="F10" s="11">
        <v>2.2752000000000008</v>
      </c>
      <c r="G10" s="11">
        <v>2.2752000000000008</v>
      </c>
      <c r="H10" s="11">
        <v>2.3912100000000001</v>
      </c>
      <c r="I10" s="11">
        <v>2.4879150000000001</v>
      </c>
      <c r="J10" s="11">
        <v>2.4879150000000001</v>
      </c>
      <c r="K10" s="11">
        <v>2.4879150000000001</v>
      </c>
      <c r="L10" s="11">
        <v>2.5358400000000003</v>
      </c>
      <c r="M10" s="11">
        <v>2.6433</v>
      </c>
      <c r="N10" s="11">
        <v>2.6703000000000006</v>
      </c>
      <c r="O10" s="11">
        <v>3.1799587499999999</v>
      </c>
      <c r="P10" s="11">
        <v>4.1224999999999996</v>
      </c>
      <c r="Q10" s="11">
        <v>4.1440275000000009</v>
      </c>
      <c r="R10" s="11">
        <v>4.1440275000000009</v>
      </c>
      <c r="S10" s="11">
        <v>4.9968000000000004</v>
      </c>
      <c r="T10" s="11">
        <v>6.2044312499999998</v>
      </c>
      <c r="U10" s="11">
        <v>6.8156943749999996</v>
      </c>
      <c r="V10" s="11">
        <v>6.8156943749999996</v>
      </c>
      <c r="W10" s="11">
        <v>6.8156943749999996</v>
      </c>
      <c r="X10" s="19"/>
      <c r="Y10"/>
      <c r="Z10" s="4">
        <f t="array" ref="Z10">C10*INDEX('Scenario 1_issuedGoos'!$C$4:$W$153,MATCH('Scenario 1'!$A10&amp;$B10,'Scenario 1_issuedGoos'!$A$4:$A$153&amp;'Scenario 1_issuedGoos'!$B$4:$B$153,0),MATCH(Z$4,'Scenario 1_issuedGoos'!$C$3:$W$3,0))</f>
        <v>35660379.190090507</v>
      </c>
      <c r="AA10" s="4">
        <f t="array" ref="AA10">D10*INDEX('Scenario 1_issuedGoos'!$C$4:$W$153,MATCH('Scenario 1'!$A10&amp;$B10,'Scenario 1_issuedGoos'!$A$4:$A$153&amp;'Scenario 1_issuedGoos'!$B$4:$B$153,0),MATCH(AA$4,'Scenario 1_issuedGoos'!$C$3:$W$3,0))</f>
        <v>39940404.398209296</v>
      </c>
      <c r="AB10" s="4">
        <f t="array" ref="AB10">E10*INDEX('Scenario 1_issuedGoos'!$C$4:$W$153,MATCH('Scenario 1'!$A10&amp;$B10,'Scenario 1_issuedGoos'!$A$4:$A$153&amp;'Scenario 1_issuedGoos'!$B$4:$B$153,0),MATCH(AB$4,'Scenario 1_issuedGoos'!$C$3:$W$3,0))</f>
        <v>42188602.352013469</v>
      </c>
      <c r="AC10" s="4">
        <f t="array" ref="AC10">F10*INDEX('Scenario 1_issuedGoos'!$C$4:$W$153,MATCH('Scenario 1'!$A10&amp;$B10,'Scenario 1_issuedGoos'!$A$4:$A$153&amp;'Scenario 1_issuedGoos'!$B$4:$B$153,0),MATCH(AC$4,'Scenario 1_issuedGoos'!$C$3:$W$3,0))</f>
        <v>44735891.570697911</v>
      </c>
      <c r="AD10" s="4">
        <f t="array" ref="AD10">G10*INDEX('Scenario 1_issuedGoos'!$C$4:$W$153,MATCH('Scenario 1'!$A10&amp;$B10,'Scenario 1_issuedGoos'!$A$4:$A$153&amp;'Scenario 1_issuedGoos'!$B$4:$B$153,0),MATCH(AD$4,'Scenario 1_issuedGoos'!$C$3:$W$3,0))</f>
        <v>47221865.763916105</v>
      </c>
      <c r="AE10" s="4">
        <f t="array" ref="AE10">H10*INDEX('Scenario 1_issuedGoos'!$C$4:$W$153,MATCH('Scenario 1'!$A10&amp;$B10,'Scenario 1_issuedGoos'!$A$4:$A$153&amp;'Scenario 1_issuedGoos'!$B$4:$B$153,0),MATCH(AE$4,'Scenario 1_issuedGoos'!$C$3:$W$3,0))</f>
        <v>52242389.233429626</v>
      </c>
      <c r="AF10" s="4">
        <f t="array" ref="AF10">I10*INDEX('Scenario 1_issuedGoos'!$C$4:$W$153,MATCH('Scenario 1'!$A10&amp;$B10,'Scenario 1_issuedGoos'!$A$4:$A$153&amp;'Scenario 1_issuedGoos'!$B$4:$B$153,0),MATCH(AF$4,'Scenario 1_issuedGoos'!$C$3:$W$3,0))</f>
        <v>56776896.199477464</v>
      </c>
      <c r="AG10" s="4">
        <f t="array" ref="AG10">J10*INDEX('Scenario 1_issuedGoos'!$C$4:$W$153,MATCH('Scenario 1'!$A10&amp;$B10,'Scenario 1_issuedGoos'!$A$4:$A$153&amp;'Scenario 1_issuedGoos'!$B$4:$B$153,0),MATCH(AG$4,'Scenario 1_issuedGoos'!$C$3:$W$3,0))</f>
        <v>59198623.338233337</v>
      </c>
      <c r="AH10" s="4">
        <f t="array" ref="AH10">K10*INDEX('Scenario 1_issuedGoos'!$C$4:$W$153,MATCH('Scenario 1'!$A10&amp;$B10,'Scenario 1_issuedGoos'!$A$4:$A$153&amp;'Scenario 1_issuedGoos'!$B$4:$B$153,0),MATCH(AH$4,'Scenario 1_issuedGoos'!$C$3:$W$3,0))</f>
        <v>61620350.476989463</v>
      </c>
      <c r="AI10" s="4">
        <f t="array" ref="AI10">L10*INDEX('Scenario 1_issuedGoos'!$C$4:$W$153,MATCH('Scenario 1'!$A10&amp;$B10,'Scenario 1_issuedGoos'!$A$4:$A$153&amp;'Scenario 1_issuedGoos'!$B$4:$B$153,0),MATCH(AI$4,'Scenario 1_issuedGoos'!$C$3:$W$3,0))</f>
        <v>65275727.708186038</v>
      </c>
      <c r="AJ10" s="4">
        <f t="array" ref="AJ10">M10*INDEX('Scenario 1_issuedGoos'!$C$4:$W$153,MATCH('Scenario 1'!$A10&amp;$B10,'Scenario 1_issuedGoos'!$A$4:$A$153&amp;'Scenario 1_issuedGoos'!$B$4:$B$153,0),MATCH(AJ$4,'Scenario 1_issuedGoos'!$C$3:$W$3,0))</f>
        <v>70614862.287326142</v>
      </c>
      <c r="AK10" s="4">
        <f t="array" ref="AK10">N10*INDEX('Scenario 1_issuedGoos'!$C$4:$W$153,MATCH('Scenario 1'!$A10&amp;$B10,'Scenario 1_issuedGoos'!$A$4:$A$153&amp;'Scenario 1_issuedGoos'!$B$4:$B$153,0),MATCH(AK$4,'Scenario 1_issuedGoos'!$C$3:$W$3,0))</f>
        <v>73201557.659860983</v>
      </c>
      <c r="AL10" s="4">
        <f t="array" ref="AL10">O10*INDEX('Scenario 1_issuedGoos'!$C$4:$W$153,MATCH('Scenario 1'!$A10&amp;$B10,'Scenario 1_issuedGoos'!$A$4:$A$153&amp;'Scenario 1_issuedGoos'!$B$4:$B$153,0),MATCH(AL$4,'Scenario 1_issuedGoos'!$C$3:$W$3,0))</f>
        <v>89394385.415274724</v>
      </c>
      <c r="AM10" s="4">
        <f t="array" ref="AM10">P10*INDEX('Scenario 1_issuedGoos'!$C$4:$W$153,MATCH('Scenario 1'!$A10&amp;$B10,'Scenario 1_issuedGoos'!$A$4:$A$153&amp;'Scenario 1_issuedGoos'!$B$4:$B$153,0),MATCH(AM$4,'Scenario 1_issuedGoos'!$C$3:$W$3,0))</f>
        <v>118770790.03719172</v>
      </c>
      <c r="AN10" s="4">
        <f t="array" ref="AN10">Q10*INDEX('Scenario 1_issuedGoos'!$C$4:$W$153,MATCH('Scenario 1'!$A10&amp;$B10,'Scenario 1_issuedGoos'!$A$4:$A$153&amp;'Scenario 1_issuedGoos'!$B$4:$B$153,0),MATCH(AN$4,'Scenario 1_issuedGoos'!$C$3:$W$3,0))</f>
        <v>122285911.29319131</v>
      </c>
      <c r="AO10" s="4">
        <f t="array" ref="AO10">R10*INDEX('Scenario 1_issuedGoos'!$C$4:$W$153,MATCH('Scenario 1'!$A10&amp;$B10,'Scenario 1_issuedGoos'!$A$4:$A$153&amp;'Scenario 1_issuedGoos'!$B$4:$B$153,0),MATCH(AO$4,'Scenario 1_issuedGoos'!$C$3:$W$3,0))</f>
        <v>125180817.10164107</v>
      </c>
      <c r="AP10" s="4">
        <f t="array" ref="AP10">S10*INDEX('Scenario 1_issuedGoos'!$C$4:$W$153,MATCH('Scenario 1'!$A10&amp;$B10,'Scenario 1_issuedGoos'!$A$4:$A$153&amp;'Scenario 1_issuedGoos'!$B$4:$B$153,0),MATCH(AP$4,'Scenario 1_issuedGoos'!$C$3:$W$3,0))</f>
        <v>154431593.95953378</v>
      </c>
      <c r="AQ10" s="4">
        <f t="array" ref="AQ10">T10*INDEX('Scenario 1_issuedGoos'!$C$4:$W$153,MATCH('Scenario 1'!$A10&amp;$B10,'Scenario 1_issuedGoos'!$A$4:$A$153&amp;'Scenario 1_issuedGoos'!$B$4:$B$153,0),MATCH(AQ$4,'Scenario 1_issuedGoos'!$C$3:$W$3,0))</f>
        <v>196089012.83919042</v>
      </c>
      <c r="AR10" s="4">
        <f t="array" ref="AR10">U10*INDEX('Scenario 1_issuedGoos'!$C$4:$W$153,MATCH('Scenario 1'!$A10&amp;$B10,'Scenario 1_issuedGoos'!$A$4:$A$153&amp;'Scenario 1_issuedGoos'!$B$4:$B$153,0),MATCH(AR$4,'Scenario 1_issuedGoos'!$C$3:$W$3,0))</f>
        <v>220169043.44432408</v>
      </c>
      <c r="AS10" s="4">
        <f t="array" ref="AS10">V10*INDEX('Scenario 1_issuedGoos'!$C$4:$W$153,MATCH('Scenario 1'!$A10&amp;$B10,'Scenario 1_issuedGoos'!$A$4:$A$153&amp;'Scenario 1_issuedGoos'!$B$4:$B$153,0),MATCH(AS$4,'Scenario 1_issuedGoos'!$C$3:$W$3,0))</f>
        <v>224930303.65188929</v>
      </c>
      <c r="AT10" s="4">
        <f t="array" ref="AT10">W10*INDEX('Scenario 1_issuedGoos'!$C$4:$W$153,MATCH('Scenario 1'!$A10&amp;$B10,'Scenario 1_issuedGoos'!$A$4:$A$153&amp;'Scenario 1_issuedGoos'!$B$4:$B$153,0),MATCH(AT$4,'Scenario 1_issuedGoos'!$C$3:$W$3,0))</f>
        <v>229691563.8594538</v>
      </c>
    </row>
    <row r="11" spans="1:46" ht="15" x14ac:dyDescent="0.25">
      <c r="A11" s="1" t="s">
        <v>32</v>
      </c>
      <c r="B11" s="1" t="s">
        <v>27</v>
      </c>
      <c r="C11" s="6">
        <v>1.3642846874999999</v>
      </c>
      <c r="D11" s="7">
        <v>1.6800918749999998</v>
      </c>
      <c r="E11" s="7">
        <v>1.6800918749999998</v>
      </c>
      <c r="F11" s="7">
        <v>1.9879108593749999</v>
      </c>
      <c r="G11" s="7">
        <v>1.9879108593749999</v>
      </c>
      <c r="H11" s="7">
        <v>1.9879108593749999</v>
      </c>
      <c r="I11" s="7">
        <v>1.9879108593749999</v>
      </c>
      <c r="J11" s="7">
        <v>1.9879108593749999</v>
      </c>
      <c r="K11" s="7">
        <v>1.9879108593749999</v>
      </c>
      <c r="L11" s="7">
        <v>2.0043450000000007</v>
      </c>
      <c r="M11" s="7">
        <v>2.0106056249999997</v>
      </c>
      <c r="N11" s="7">
        <v>2.3365125</v>
      </c>
      <c r="O11" s="7">
        <v>2.3365125</v>
      </c>
      <c r="P11" s="7">
        <v>2.3365125</v>
      </c>
      <c r="Q11" s="7">
        <v>2.564469140625</v>
      </c>
      <c r="R11" s="7">
        <v>2.564469140625</v>
      </c>
      <c r="S11" s="7">
        <v>2.8977637500000002</v>
      </c>
      <c r="T11" s="7">
        <v>2.8977637500000002</v>
      </c>
      <c r="U11" s="7">
        <v>2.9263106249999997</v>
      </c>
      <c r="V11" s="7">
        <v>2.9606849999999998</v>
      </c>
      <c r="W11" s="7">
        <v>3.0589781249999999</v>
      </c>
      <c r="X11" s="18"/>
      <c r="Y11"/>
      <c r="Z11" s="4">
        <f t="array" ref="Z11">C11*INDEX('Scenario 1_issuedGoos'!$C$4:$W$153,MATCH('Scenario 1'!$A11&amp;$B11,'Scenario 1_issuedGoos'!$A$4:$A$153&amp;'Scenario 1_issuedGoos'!$B$4:$B$153,0),MATCH(Z$4,'Scenario 1_issuedGoos'!$C$3:$W$3,0))</f>
        <v>2457137.6883455915</v>
      </c>
      <c r="AA11" s="4">
        <f t="array" ref="AA11">D11*INDEX('Scenario 1_issuedGoos'!$C$4:$W$153,MATCH('Scenario 1'!$A11&amp;$B11,'Scenario 1_issuedGoos'!$A$4:$A$153&amp;'Scenario 1_issuedGoos'!$B$4:$B$153,0),MATCH(AA$4,'Scenario 1_issuedGoos'!$C$3:$W$3,0))</f>
        <v>3389097.1720643952</v>
      </c>
      <c r="AB11" s="4">
        <f t="array" ref="AB11">E11*INDEX('Scenario 1_issuedGoos'!$C$4:$W$153,MATCH('Scenario 1'!$A11&amp;$B11,'Scenario 1_issuedGoos'!$A$4:$A$153&amp;'Scenario 1_issuedGoos'!$B$4:$B$153,0),MATCH(AB$4,'Scenario 1_issuedGoos'!$C$3:$W$3,0))</f>
        <v>3781026.6598176914</v>
      </c>
      <c r="AC11" s="4">
        <f t="array" ref="AC11">F11*INDEX('Scenario 1_issuedGoos'!$C$4:$W$153,MATCH('Scenario 1'!$A11&amp;$B11,'Scenario 1_issuedGoos'!$A$4:$A$153&amp;'Scenario 1_issuedGoos'!$B$4:$B$153,0),MATCH(AC$4,'Scenario 1_issuedGoos'!$C$3:$W$3,0))</f>
        <v>4559238.7046228619</v>
      </c>
      <c r="AD11" s="4">
        <f t="array" ref="AD11">G11*INDEX('Scenario 1_issuedGoos'!$C$4:$W$153,MATCH('Scenario 1'!$A11&amp;$B11,'Scenario 1_issuedGoos'!$A$4:$A$153&amp;'Scenario 1_issuedGoos'!$B$4:$B$153,0),MATCH(AD$4,'Scenario 1_issuedGoos'!$C$3:$W$3,0))</f>
        <v>4812595.6706397701</v>
      </c>
      <c r="AE11" s="4">
        <f t="array" ref="AE11">H11*INDEX('Scenario 1_issuedGoos'!$C$4:$W$153,MATCH('Scenario 1'!$A11&amp;$B11,'Scenario 1_issuedGoos'!$A$4:$A$153&amp;'Scenario 1_issuedGoos'!$B$4:$B$153,0),MATCH(AE$4,'Scenario 1_issuedGoos'!$C$3:$W$3,0))</f>
        <v>5065952.6366566997</v>
      </c>
      <c r="AF11" s="4">
        <f t="array" ref="AF11">I11*INDEX('Scenario 1_issuedGoos'!$C$4:$W$153,MATCH('Scenario 1'!$A11&amp;$B11,'Scenario 1_issuedGoos'!$A$4:$A$153&amp;'Scenario 1_issuedGoos'!$B$4:$B$153,0),MATCH(AF$4,'Scenario 1_issuedGoos'!$C$3:$W$3,0))</f>
        <v>5291659.8728928361</v>
      </c>
      <c r="AG11" s="4">
        <f t="array" ref="AG11">J11*INDEX('Scenario 1_issuedGoos'!$C$4:$W$153,MATCH('Scenario 1'!$A11&amp;$B11,'Scenario 1_issuedGoos'!$A$4:$A$153&amp;'Scenario 1_issuedGoos'!$B$4:$B$153,0),MATCH(AG$4,'Scenario 1_issuedGoos'!$C$3:$W$3,0))</f>
        <v>5517367.1091289725</v>
      </c>
      <c r="AH11" s="4">
        <f t="array" ref="AH11">K11*INDEX('Scenario 1_issuedGoos'!$C$4:$W$153,MATCH('Scenario 1'!$A11&amp;$B11,'Scenario 1_issuedGoos'!$A$4:$A$153&amp;'Scenario 1_issuedGoos'!$B$4:$B$153,0),MATCH(AH$4,'Scenario 1_issuedGoos'!$C$3:$W$3,0))</f>
        <v>5743074.3453651294</v>
      </c>
      <c r="AI11" s="4">
        <f t="array" ref="AI11">L11*INDEX('Scenario 1_issuedGoos'!$C$4:$W$153,MATCH('Scenario 1'!$A11&amp;$B11,'Scenario 1_issuedGoos'!$A$4:$A$153&amp;'Scenario 1_issuedGoos'!$B$4:$B$153,0),MATCH(AI$4,'Scenario 1_issuedGoos'!$C$3:$W$3,0))</f>
        <v>6018125.7437951323</v>
      </c>
      <c r="AJ11" s="4">
        <f t="array" ref="AJ11">M11*INDEX('Scenario 1_issuedGoos'!$C$4:$W$153,MATCH('Scenario 1'!$A11&amp;$B11,'Scenario 1_issuedGoos'!$A$4:$A$153&amp;'Scenario 1_issuedGoos'!$B$4:$B$153,0),MATCH(AJ$4,'Scenario 1_issuedGoos'!$C$3:$W$3,0))</f>
        <v>6265207.5179363294</v>
      </c>
      <c r="AK11" s="4">
        <f t="array" ref="AK11">N11*INDEX('Scenario 1_issuedGoos'!$C$4:$W$153,MATCH('Scenario 1'!$A11&amp;$B11,'Scenario 1_issuedGoos'!$A$4:$A$153&amp;'Scenario 1_issuedGoos'!$B$4:$B$153,0),MATCH(AK$4,'Scenario 1_issuedGoos'!$C$3:$W$3,0))</f>
        <v>7471147.011108839</v>
      </c>
      <c r="AL11" s="4">
        <f t="array" ref="AL11">O11*INDEX('Scenario 1_issuedGoos'!$C$4:$W$153,MATCH('Scenario 1'!$A11&amp;$B11,'Scenario 1_issuedGoos'!$A$4:$A$153&amp;'Scenario 1_issuedGoos'!$B$4:$B$153,0),MATCH(AL$4,'Scenario 1_issuedGoos'!$C$3:$W$3,0))</f>
        <v>7661534.6834725859</v>
      </c>
      <c r="AM11" s="4">
        <f t="array" ref="AM11">P11*INDEX('Scenario 1_issuedGoos'!$C$4:$W$153,MATCH('Scenario 1'!$A11&amp;$B11,'Scenario 1_issuedGoos'!$A$4:$A$153&amp;'Scenario 1_issuedGoos'!$B$4:$B$153,0),MATCH(AM$4,'Scenario 1_issuedGoos'!$C$3:$W$3,0))</f>
        <v>7851922.3558363328</v>
      </c>
      <c r="AN11" s="4">
        <f t="array" ref="AN11">Q11*INDEX('Scenario 1_issuedGoos'!$C$4:$W$153,MATCH('Scenario 1'!$A11&amp;$B11,'Scenario 1_issuedGoos'!$A$4:$A$153&amp;'Scenario 1_issuedGoos'!$B$4:$B$153,0),MATCH(AN$4,'Scenario 1_issuedGoos'!$C$3:$W$3,0))</f>
        <v>8826940.1026778221</v>
      </c>
      <c r="AO11" s="4">
        <f t="array" ref="AO11">R11*INDEX('Scenario 1_issuedGoos'!$C$4:$W$153,MATCH('Scenario 1'!$A11&amp;$B11,'Scenario 1_issuedGoos'!$A$4:$A$153&amp;'Scenario 1_issuedGoos'!$B$4:$B$153,0),MATCH(AO$4,'Scenario 1_issuedGoos'!$C$3:$W$3,0))</f>
        <v>9035902.5244633891</v>
      </c>
      <c r="AP11" s="4">
        <f t="array" ref="AP11">S11*INDEX('Scenario 1_issuedGoos'!$C$4:$W$153,MATCH('Scenario 1'!$A11&amp;$B11,'Scenario 1_issuedGoos'!$A$4:$A$153&amp;'Scenario 1_issuedGoos'!$B$4:$B$153,0),MATCH(AP$4,'Scenario 1_issuedGoos'!$C$3:$W$3,0))</f>
        <v>10446385.994863976</v>
      </c>
      <c r="AQ11" s="4">
        <f t="array" ref="AQ11">T11*INDEX('Scenario 1_issuedGoos'!$C$4:$W$153,MATCH('Scenario 1'!$A11&amp;$B11,'Scenario 1_issuedGoos'!$A$4:$A$153&amp;'Scenario 1_issuedGoos'!$B$4:$B$153,0),MATCH(AQ$4,'Scenario 1_issuedGoos'!$C$3:$W$3,0))</f>
        <v>10682506.493009198</v>
      </c>
      <c r="AR11" s="4">
        <f t="array" ref="AR11">U11*INDEX('Scenario 1_issuedGoos'!$C$4:$W$153,MATCH('Scenario 1'!$A11&amp;$B11,'Scenario 1_issuedGoos'!$A$4:$A$153&amp;'Scenario 1_issuedGoos'!$B$4:$B$153,0),MATCH(AR$4,'Scenario 1_issuedGoos'!$C$3:$W$3,0))</f>
        <v>11026190.169791089</v>
      </c>
      <c r="AS11" s="4">
        <f t="array" ref="AS11">V11*INDEX('Scenario 1_issuedGoos'!$C$4:$W$153,MATCH('Scenario 1'!$A11&amp;$B11,'Scenario 1_issuedGoos'!$A$4:$A$153&amp;'Scenario 1_issuedGoos'!$B$4:$B$153,0),MATCH(AS$4,'Scenario 1_issuedGoos'!$C$3:$W$3,0))</f>
        <v>11396958.627271472</v>
      </c>
      <c r="AT11" s="4">
        <f t="array" ref="AT11">W11*INDEX('Scenario 1_issuedGoos'!$C$4:$W$153,MATCH('Scenario 1'!$A11&amp;$B11,'Scenario 1_issuedGoos'!$A$4:$A$153&amp;'Scenario 1_issuedGoos'!$B$4:$B$153,0),MATCH(AT$4,'Scenario 1_issuedGoos'!$C$3:$W$3,0))</f>
        <v>12024588.27030207</v>
      </c>
    </row>
    <row r="12" spans="1:46" ht="15" x14ac:dyDescent="0.25">
      <c r="A12" s="8" t="s">
        <v>32</v>
      </c>
      <c r="B12" s="9" t="s">
        <v>28</v>
      </c>
      <c r="C12" s="10">
        <v>47.457627118644069</v>
      </c>
      <c r="D12" s="11">
        <v>46.949152542372886</v>
      </c>
      <c r="E12" s="11">
        <v>46.440677966101696</v>
      </c>
      <c r="F12" s="11">
        <v>45.932203389830512</v>
      </c>
      <c r="G12" s="11">
        <v>45.423728813559322</v>
      </c>
      <c r="H12" s="11">
        <v>44.915254237288138</v>
      </c>
      <c r="I12" s="11">
        <v>44.406779661016955</v>
      </c>
      <c r="J12" s="11">
        <v>43.898305084745765</v>
      </c>
      <c r="K12" s="11">
        <v>43.389830508474581</v>
      </c>
      <c r="L12" s="11">
        <v>42.881355932203391</v>
      </c>
      <c r="M12" s="11">
        <v>42.372881355932208</v>
      </c>
      <c r="N12" s="11">
        <v>42.203389830508478</v>
      </c>
      <c r="O12" s="11">
        <v>42.033898305084747</v>
      </c>
      <c r="P12" s="11">
        <v>41.864406779661024</v>
      </c>
      <c r="Q12" s="11">
        <v>41.694915254237294</v>
      </c>
      <c r="R12" s="11">
        <v>41.525423728813564</v>
      </c>
      <c r="S12" s="11">
        <v>41.355932203389834</v>
      </c>
      <c r="T12" s="11">
        <v>41.186440677966104</v>
      </c>
      <c r="U12" s="11">
        <v>40.33898305084746</v>
      </c>
      <c r="V12" s="11">
        <v>39.237288135593218</v>
      </c>
      <c r="W12" s="11">
        <v>38.135593220338983</v>
      </c>
      <c r="X12" s="19"/>
      <c r="Y12"/>
      <c r="Z12" s="4">
        <f t="array" ref="Z12">C12*INDEX('Scenario 1_issuedGoos'!$C$4:$W$153,MATCH('Scenario 1'!$A12&amp;$B12,'Scenario 1_issuedGoos'!$A$4:$A$153&amp;'Scenario 1_issuedGoos'!$B$4:$B$153,0),MATCH(Z$4,'Scenario 1_issuedGoos'!$C$3:$W$3,0))</f>
        <v>0</v>
      </c>
      <c r="AA12" s="4">
        <f t="array" ref="AA12">D12*INDEX('Scenario 1_issuedGoos'!$C$4:$W$153,MATCH('Scenario 1'!$A12&amp;$B12,'Scenario 1_issuedGoos'!$A$4:$A$153&amp;'Scenario 1_issuedGoos'!$B$4:$B$153,0),MATCH(AA$4,'Scenario 1_issuedGoos'!$C$3:$W$3,0))</f>
        <v>0</v>
      </c>
      <c r="AB12" s="4">
        <f t="array" ref="AB12">E12*INDEX('Scenario 1_issuedGoos'!$C$4:$W$153,MATCH('Scenario 1'!$A12&amp;$B12,'Scenario 1_issuedGoos'!$A$4:$A$153&amp;'Scenario 1_issuedGoos'!$B$4:$B$153,0),MATCH(AB$4,'Scenario 1_issuedGoos'!$C$3:$W$3,0))</f>
        <v>0</v>
      </c>
      <c r="AC12" s="4">
        <f t="array" ref="AC12">F12*INDEX('Scenario 1_issuedGoos'!$C$4:$W$153,MATCH('Scenario 1'!$A12&amp;$B12,'Scenario 1_issuedGoos'!$A$4:$A$153&amp;'Scenario 1_issuedGoos'!$B$4:$B$153,0),MATCH(AC$4,'Scenario 1_issuedGoos'!$C$3:$W$3,0))</f>
        <v>0</v>
      </c>
      <c r="AD12" s="4">
        <f t="array" ref="AD12">G12*INDEX('Scenario 1_issuedGoos'!$C$4:$W$153,MATCH('Scenario 1'!$A12&amp;$B12,'Scenario 1_issuedGoos'!$A$4:$A$153&amp;'Scenario 1_issuedGoos'!$B$4:$B$153,0),MATCH(AD$4,'Scenario 1_issuedGoos'!$C$3:$W$3,0))</f>
        <v>0</v>
      </c>
      <c r="AE12" s="4">
        <f t="array" ref="AE12">H12*INDEX('Scenario 1_issuedGoos'!$C$4:$W$153,MATCH('Scenario 1'!$A12&amp;$B12,'Scenario 1_issuedGoos'!$A$4:$A$153&amp;'Scenario 1_issuedGoos'!$B$4:$B$153,0),MATCH(AE$4,'Scenario 1_issuedGoos'!$C$3:$W$3,0))</f>
        <v>0</v>
      </c>
      <c r="AF12" s="4">
        <f t="array" ref="AF12">I12*INDEX('Scenario 1_issuedGoos'!$C$4:$W$153,MATCH('Scenario 1'!$A12&amp;$B12,'Scenario 1_issuedGoos'!$A$4:$A$153&amp;'Scenario 1_issuedGoos'!$B$4:$B$153,0),MATCH(AF$4,'Scenario 1_issuedGoos'!$C$3:$W$3,0))</f>
        <v>0</v>
      </c>
      <c r="AG12" s="4">
        <f t="array" ref="AG12">J12*INDEX('Scenario 1_issuedGoos'!$C$4:$W$153,MATCH('Scenario 1'!$A12&amp;$B12,'Scenario 1_issuedGoos'!$A$4:$A$153&amp;'Scenario 1_issuedGoos'!$B$4:$B$153,0),MATCH(AG$4,'Scenario 1_issuedGoos'!$C$3:$W$3,0))</f>
        <v>0</v>
      </c>
      <c r="AH12" s="4">
        <f t="array" ref="AH12">K12*INDEX('Scenario 1_issuedGoos'!$C$4:$W$153,MATCH('Scenario 1'!$A12&amp;$B12,'Scenario 1_issuedGoos'!$A$4:$A$153&amp;'Scenario 1_issuedGoos'!$B$4:$B$153,0),MATCH(AH$4,'Scenario 1_issuedGoos'!$C$3:$W$3,0))</f>
        <v>0</v>
      </c>
      <c r="AI12" s="4">
        <f t="array" ref="AI12">L12*INDEX('Scenario 1_issuedGoos'!$C$4:$W$153,MATCH('Scenario 1'!$A12&amp;$B12,'Scenario 1_issuedGoos'!$A$4:$A$153&amp;'Scenario 1_issuedGoos'!$B$4:$B$153,0),MATCH(AI$4,'Scenario 1_issuedGoos'!$C$3:$W$3,0))</f>
        <v>0</v>
      </c>
      <c r="AJ12" s="4">
        <f t="array" ref="AJ12">M12*INDEX('Scenario 1_issuedGoos'!$C$4:$W$153,MATCH('Scenario 1'!$A12&amp;$B12,'Scenario 1_issuedGoos'!$A$4:$A$153&amp;'Scenario 1_issuedGoos'!$B$4:$B$153,0),MATCH(AJ$4,'Scenario 1_issuedGoos'!$C$3:$W$3,0))</f>
        <v>0</v>
      </c>
      <c r="AK12" s="4">
        <f t="array" ref="AK12">N12*INDEX('Scenario 1_issuedGoos'!$C$4:$W$153,MATCH('Scenario 1'!$A12&amp;$B12,'Scenario 1_issuedGoos'!$A$4:$A$153&amp;'Scenario 1_issuedGoos'!$B$4:$B$153,0),MATCH(AK$4,'Scenario 1_issuedGoos'!$C$3:$W$3,0))</f>
        <v>0</v>
      </c>
      <c r="AL12" s="4">
        <f t="array" ref="AL12">O12*INDEX('Scenario 1_issuedGoos'!$C$4:$W$153,MATCH('Scenario 1'!$A12&amp;$B12,'Scenario 1_issuedGoos'!$A$4:$A$153&amp;'Scenario 1_issuedGoos'!$B$4:$B$153,0),MATCH(AL$4,'Scenario 1_issuedGoos'!$C$3:$W$3,0))</f>
        <v>0</v>
      </c>
      <c r="AM12" s="4">
        <f t="array" ref="AM12">P12*INDEX('Scenario 1_issuedGoos'!$C$4:$W$153,MATCH('Scenario 1'!$A12&amp;$B12,'Scenario 1_issuedGoos'!$A$4:$A$153&amp;'Scenario 1_issuedGoos'!$B$4:$B$153,0),MATCH(AM$4,'Scenario 1_issuedGoos'!$C$3:$W$3,0))</f>
        <v>0</v>
      </c>
      <c r="AN12" s="4">
        <f t="array" ref="AN12">Q12*INDEX('Scenario 1_issuedGoos'!$C$4:$W$153,MATCH('Scenario 1'!$A12&amp;$B12,'Scenario 1_issuedGoos'!$A$4:$A$153&amp;'Scenario 1_issuedGoos'!$B$4:$B$153,0),MATCH(AN$4,'Scenario 1_issuedGoos'!$C$3:$W$3,0))</f>
        <v>0</v>
      </c>
      <c r="AO12" s="4">
        <f t="array" ref="AO12">R12*INDEX('Scenario 1_issuedGoos'!$C$4:$W$153,MATCH('Scenario 1'!$A12&amp;$B12,'Scenario 1_issuedGoos'!$A$4:$A$153&amp;'Scenario 1_issuedGoos'!$B$4:$B$153,0),MATCH(AO$4,'Scenario 1_issuedGoos'!$C$3:$W$3,0))</f>
        <v>0</v>
      </c>
      <c r="AP12" s="4">
        <f t="array" ref="AP12">S12*INDEX('Scenario 1_issuedGoos'!$C$4:$W$153,MATCH('Scenario 1'!$A12&amp;$B12,'Scenario 1_issuedGoos'!$A$4:$A$153&amp;'Scenario 1_issuedGoos'!$B$4:$B$153,0),MATCH(AP$4,'Scenario 1_issuedGoos'!$C$3:$W$3,0))</f>
        <v>0</v>
      </c>
      <c r="AQ12" s="4">
        <f t="array" ref="AQ12">T12*INDEX('Scenario 1_issuedGoos'!$C$4:$W$153,MATCH('Scenario 1'!$A12&amp;$B12,'Scenario 1_issuedGoos'!$A$4:$A$153&amp;'Scenario 1_issuedGoos'!$B$4:$B$153,0),MATCH(AQ$4,'Scenario 1_issuedGoos'!$C$3:$W$3,0))</f>
        <v>0</v>
      </c>
      <c r="AR12" s="4">
        <f t="array" ref="AR12">U12*INDEX('Scenario 1_issuedGoos'!$C$4:$W$153,MATCH('Scenario 1'!$A12&amp;$B12,'Scenario 1_issuedGoos'!$A$4:$A$153&amp;'Scenario 1_issuedGoos'!$B$4:$B$153,0),MATCH(AR$4,'Scenario 1_issuedGoos'!$C$3:$W$3,0))</f>
        <v>0</v>
      </c>
      <c r="AS12" s="4">
        <f t="array" ref="AS12">V12*INDEX('Scenario 1_issuedGoos'!$C$4:$W$153,MATCH('Scenario 1'!$A12&amp;$B12,'Scenario 1_issuedGoos'!$A$4:$A$153&amp;'Scenario 1_issuedGoos'!$B$4:$B$153,0),MATCH(AS$4,'Scenario 1_issuedGoos'!$C$3:$W$3,0))</f>
        <v>0</v>
      </c>
      <c r="AT12" s="4">
        <f t="array" ref="AT12">W12*INDEX('Scenario 1_issuedGoos'!$C$4:$W$153,MATCH('Scenario 1'!$A12&amp;$B12,'Scenario 1_issuedGoos'!$A$4:$A$153&amp;'Scenario 1_issuedGoos'!$B$4:$B$153,0),MATCH(AT$4,'Scenario 1_issuedGoos'!$C$3:$W$3,0))</f>
        <v>0</v>
      </c>
    </row>
    <row r="13" spans="1:46" ht="15" x14ac:dyDescent="0.25">
      <c r="A13" s="8" t="s">
        <v>32</v>
      </c>
      <c r="B13" s="9" t="s">
        <v>56</v>
      </c>
      <c r="C13" s="10">
        <v>0.80355468750000003</v>
      </c>
      <c r="D13" s="11">
        <v>0.86617968749999996</v>
      </c>
      <c r="E13" s="11">
        <v>0.90196875000000021</v>
      </c>
      <c r="F13" s="11">
        <v>0.93400000000000016</v>
      </c>
      <c r="G13" s="11">
        <v>0.95943750000000028</v>
      </c>
      <c r="H13" s="11">
        <v>0.97650000000000015</v>
      </c>
      <c r="I13" s="11">
        <v>0.97650000000000015</v>
      </c>
      <c r="J13" s="11">
        <v>1.0543741071428572</v>
      </c>
      <c r="K13" s="11">
        <v>1.1540330357142856</v>
      </c>
      <c r="L13" s="11">
        <v>1.3183171874999999</v>
      </c>
      <c r="M13" s="11">
        <v>1.3670648437499999</v>
      </c>
      <c r="N13" s="11">
        <v>1.3670648437499999</v>
      </c>
      <c r="O13" s="11">
        <v>1.3670648437499999</v>
      </c>
      <c r="P13" s="11">
        <v>1.3670648437499999</v>
      </c>
      <c r="Q13" s="11">
        <v>1.3670648437499999</v>
      </c>
      <c r="R13" s="11">
        <v>1.4460187499999999</v>
      </c>
      <c r="S13" s="11">
        <v>1.554946875</v>
      </c>
      <c r="T13" s="11">
        <v>1.8317636718749999</v>
      </c>
      <c r="U13" s="11">
        <v>2.0113124999999998</v>
      </c>
      <c r="V13" s="11">
        <v>2.0911640624999999</v>
      </c>
      <c r="W13" s="11">
        <v>2.1721640624999998</v>
      </c>
      <c r="X13" s="19"/>
      <c r="Y13"/>
      <c r="Z13" s="4">
        <f t="array" ref="Z13">C13*INDEX('Scenario 1_issuedGoos'!$C$4:$W$153,MATCH('Scenario 1'!$A13&amp;$B13,'Scenario 1_issuedGoos'!$A$4:$A$153&amp;'Scenario 1_issuedGoos'!$B$4:$B$153,0),MATCH(Z$4,'Scenario 1_issuedGoos'!$C$3:$W$3,0))</f>
        <v>7797.6113241620978</v>
      </c>
      <c r="AA13" s="4">
        <f t="array" ref="AA13">D13*INDEX('Scenario 1_issuedGoos'!$C$4:$W$153,MATCH('Scenario 1'!$A13&amp;$B13,'Scenario 1_issuedGoos'!$A$4:$A$153&amp;'Scenario 1_issuedGoos'!$B$4:$B$153,0),MATCH(AA$4,'Scenario 1_issuedGoos'!$C$3:$W$3,0))</f>
        <v>9414.1397466936687</v>
      </c>
      <c r="AB13" s="4">
        <f t="array" ref="AB13">E13*INDEX('Scenario 1_issuedGoos'!$C$4:$W$153,MATCH('Scenario 1'!$A13&amp;$B13,'Scenario 1_issuedGoos'!$A$4:$A$153&amp;'Scenario 1_issuedGoos'!$B$4:$B$153,0),MATCH(AB$4,'Scenario 1_issuedGoos'!$C$3:$W$3,0))</f>
        <v>10936.789550193895</v>
      </c>
      <c r="AC13" s="4">
        <f t="array" ref="AC13">F13*INDEX('Scenario 1_issuedGoos'!$C$4:$W$153,MATCH('Scenario 1'!$A13&amp;$B13,'Scenario 1_issuedGoos'!$A$4:$A$153&amp;'Scenario 1_issuedGoos'!$B$4:$B$153,0),MATCH(AC$4,'Scenario 1_issuedGoos'!$C$3:$W$3,0))</f>
        <v>12591.131877849719</v>
      </c>
      <c r="AD13" s="4">
        <f t="array" ref="AD13">G13*INDEX('Scenario 1_issuedGoos'!$C$4:$W$153,MATCH('Scenario 1'!$A13&amp;$B13,'Scenario 1_issuedGoos'!$A$4:$A$153&amp;'Scenario 1_issuedGoos'!$B$4:$B$153,0),MATCH(AD$4,'Scenario 1_issuedGoos'!$C$3:$W$3,0))</f>
        <v>13063.703818833712</v>
      </c>
      <c r="AE13" s="4">
        <f t="array" ref="AE13">H13*INDEX('Scenario 1_issuedGoos'!$C$4:$W$153,MATCH('Scenario 1'!$A13&amp;$B13,'Scenario 1_issuedGoos'!$A$4:$A$153&amp;'Scenario 1_issuedGoos'!$B$4:$B$153,0),MATCH(AE$4,'Scenario 1_issuedGoos'!$C$3:$W$3,0))</f>
        <v>13995.990310345243</v>
      </c>
      <c r="AF13" s="4">
        <f t="array" ref="AF13">I13*INDEX('Scenario 1_issuedGoos'!$C$4:$W$153,MATCH('Scenario 1'!$A13&amp;$B13,'Scenario 1_issuedGoos'!$A$4:$A$153&amp;'Scenario 1_issuedGoos'!$B$4:$B$153,0),MATCH(AF$4,'Scenario 1_issuedGoos'!$C$3:$W$3,0))</f>
        <v>14619.564298873622</v>
      </c>
      <c r="AG13" s="4">
        <f t="array" ref="AG13">J13*INDEX('Scenario 1_issuedGoos'!$C$4:$W$153,MATCH('Scenario 1'!$A13&amp;$B13,'Scenario 1_issuedGoos'!$A$4:$A$153&amp;'Scenario 1_issuedGoos'!$B$4:$B$153,0),MATCH(AG$4,'Scenario 1_issuedGoos'!$C$3:$W$3,0))</f>
        <v>16458.750969620673</v>
      </c>
      <c r="AH13" s="4">
        <f t="array" ref="AH13">K13*INDEX('Scenario 1_issuedGoos'!$C$4:$W$153,MATCH('Scenario 1'!$A13&amp;$B13,'Scenario 1_issuedGoos'!$A$4:$A$153&amp;'Scenario 1_issuedGoos'!$B$4:$B$153,0),MATCH(AH$4,'Scenario 1_issuedGoos'!$C$3:$W$3,0))</f>
        <v>18751.36726533237</v>
      </c>
      <c r="AI13" s="4">
        <f t="array" ref="AI13">L13*INDEX('Scenario 1_issuedGoos'!$C$4:$W$153,MATCH('Scenario 1'!$A13&amp;$B13,'Scenario 1_issuedGoos'!$A$4:$A$153&amp;'Scenario 1_issuedGoos'!$B$4:$B$153,0),MATCH(AI$4,'Scenario 1_issuedGoos'!$C$3:$W$3,0))</f>
        <v>22262.598882981212</v>
      </c>
      <c r="AJ13" s="4">
        <f t="array" ref="AJ13">M13*INDEX('Scenario 1_issuedGoos'!$C$4:$W$153,MATCH('Scenario 1'!$A13&amp;$B13,'Scenario 1_issuedGoos'!$A$4:$A$153&amp;'Scenario 1_issuedGoos'!$B$4:$B$153,0),MATCH(AJ$4,'Scenario 1_issuedGoos'!$C$3:$W$3,0))</f>
        <v>23958.78821578003</v>
      </c>
      <c r="AK13" s="4">
        <f t="array" ref="AK13">N13*INDEX('Scenario 1_issuedGoos'!$C$4:$W$153,MATCH('Scenario 1'!$A13&amp;$B13,'Scenario 1_issuedGoos'!$A$4:$A$153&amp;'Scenario 1_issuedGoos'!$B$4:$B$153,0),MATCH(AK$4,'Scenario 1_issuedGoos'!$C$3:$W$3,0))</f>
        <v>24585.296758204146</v>
      </c>
      <c r="AL13" s="4">
        <f t="array" ref="AL13">O13*INDEX('Scenario 1_issuedGoos'!$C$4:$W$153,MATCH('Scenario 1'!$A13&amp;$B13,'Scenario 1_issuedGoos'!$A$4:$A$153&amp;'Scenario 1_issuedGoos'!$B$4:$B$153,0),MATCH(AL$4,'Scenario 1_issuedGoos'!$C$3:$W$3,0))</f>
        <v>25211.805300628264</v>
      </c>
      <c r="AM13" s="4">
        <f t="array" ref="AM13">P13*INDEX('Scenario 1_issuedGoos'!$C$4:$W$153,MATCH('Scenario 1'!$A13&amp;$B13,'Scenario 1_issuedGoos'!$A$4:$A$153&amp;'Scenario 1_issuedGoos'!$B$4:$B$153,0),MATCH(AM$4,'Scenario 1_issuedGoos'!$C$3:$W$3,0))</f>
        <v>25838.31384305238</v>
      </c>
      <c r="AN13" s="4">
        <f t="array" ref="AN13">Q13*INDEX('Scenario 1_issuedGoos'!$C$4:$W$153,MATCH('Scenario 1'!$A13&amp;$B13,'Scenario 1_issuedGoos'!$A$4:$A$153&amp;'Scenario 1_issuedGoos'!$B$4:$B$153,0),MATCH(AN$4,'Scenario 1_issuedGoos'!$C$3:$W$3,0))</f>
        <v>26464.822385476633</v>
      </c>
      <c r="AO13" s="4">
        <f t="array" ref="AO13">R13*INDEX('Scenario 1_issuedGoos'!$C$4:$W$153,MATCH('Scenario 1'!$A13&amp;$B13,'Scenario 1_issuedGoos'!$A$4:$A$153&amp;'Scenario 1_issuedGoos'!$B$4:$B$153,0),MATCH(AO$4,'Scenario 1_issuedGoos'!$C$3:$W$3,0))</f>
        <v>28655.972438541747</v>
      </c>
      <c r="AP13" s="4">
        <f t="array" ref="AP13">S13*INDEX('Scenario 1_issuedGoos'!$C$4:$W$153,MATCH('Scenario 1'!$A13&amp;$B13,'Scenario 1_issuedGoos'!$A$4:$A$153&amp;'Scenario 1_issuedGoos'!$B$4:$B$153,0),MATCH(AP$4,'Scenario 1_issuedGoos'!$C$3:$W$3,0))</f>
        <v>31527.230082156304</v>
      </c>
      <c r="AQ13" s="4">
        <f t="array" ref="AQ13">T13*INDEX('Scenario 1_issuedGoos'!$C$4:$W$153,MATCH('Scenario 1'!$A13&amp;$B13,'Scenario 1_issuedGoos'!$A$4:$A$153&amp;'Scenario 1_issuedGoos'!$B$4:$B$153,0),MATCH(AQ$4,'Scenario 1_issuedGoos'!$C$3:$W$3,0))</f>
        <v>37979.286227794146</v>
      </c>
      <c r="AR13" s="4">
        <f t="array" ref="AR13">U13*INDEX('Scenario 1_issuedGoos'!$C$4:$W$153,MATCH('Scenario 1'!$A13&amp;$B13,'Scenario 1_issuedGoos'!$A$4:$A$153&amp;'Scenario 1_issuedGoos'!$B$4:$B$153,0),MATCH(AR$4,'Scenario 1_issuedGoos'!$C$3:$W$3,0))</f>
        <v>42623.761551271768</v>
      </c>
      <c r="AS13" s="4">
        <f t="array" ref="AS13">V13*INDEX('Scenario 1_issuedGoos'!$C$4:$W$153,MATCH('Scenario 1'!$A13&amp;$B13,'Scenario 1_issuedGoos'!$A$4:$A$153&amp;'Scenario 1_issuedGoos'!$B$4:$B$153,0),MATCH(AS$4,'Scenario 1_issuedGoos'!$C$3:$W$3,0))</f>
        <v>45274.331001745581</v>
      </c>
      <c r="AT13" s="4">
        <f t="array" ref="AT13">W13*INDEX('Scenario 1_issuedGoos'!$C$4:$W$153,MATCH('Scenario 1'!$A13&amp;$B13,'Scenario 1_issuedGoos'!$A$4:$A$153&amp;'Scenario 1_issuedGoos'!$B$4:$B$153,0),MATCH(AT$4,'Scenario 1_issuedGoos'!$C$3:$W$3,0))</f>
        <v>48023.480707987008</v>
      </c>
    </row>
    <row r="14" spans="1:46" ht="15" x14ac:dyDescent="0.25">
      <c r="A14" s="8" t="s">
        <v>32</v>
      </c>
      <c r="B14" s="9" t="s">
        <v>29</v>
      </c>
      <c r="C14" s="10">
        <v>47.457627118644069</v>
      </c>
      <c r="D14" s="11">
        <v>46.949152542372886</v>
      </c>
      <c r="E14" s="11">
        <v>46.440677966101696</v>
      </c>
      <c r="F14" s="11">
        <v>45.932203389830512</v>
      </c>
      <c r="G14" s="11">
        <v>45.423728813559322</v>
      </c>
      <c r="H14" s="11">
        <v>44.915254237288138</v>
      </c>
      <c r="I14" s="11">
        <v>44.406779661016955</v>
      </c>
      <c r="J14" s="11">
        <v>43.898305084745765</v>
      </c>
      <c r="K14" s="11">
        <v>43.389830508474581</v>
      </c>
      <c r="L14" s="11">
        <v>42.881355932203391</v>
      </c>
      <c r="M14" s="11">
        <v>42.372881355932208</v>
      </c>
      <c r="N14" s="11">
        <v>42.203389830508478</v>
      </c>
      <c r="O14" s="11">
        <v>42.033898305084747</v>
      </c>
      <c r="P14" s="11">
        <v>41.864406779661024</v>
      </c>
      <c r="Q14" s="11">
        <v>41.694915254237294</v>
      </c>
      <c r="R14" s="11">
        <v>41.525423728813564</v>
      </c>
      <c r="S14" s="11">
        <v>41.355932203389834</v>
      </c>
      <c r="T14" s="11">
        <v>41.186440677966104</v>
      </c>
      <c r="U14" s="11">
        <v>40.33898305084746</v>
      </c>
      <c r="V14" s="11">
        <v>39.237288135593218</v>
      </c>
      <c r="W14" s="11">
        <v>38.135593220338983</v>
      </c>
      <c r="X14" s="19"/>
      <c r="Y14"/>
      <c r="Z14" s="4">
        <f t="array" ref="Z14">C14*INDEX('Scenario 1_issuedGoos'!$C$4:$W$153,MATCH('Scenario 1'!$A14&amp;$B14,'Scenario 1_issuedGoos'!$A$4:$A$153&amp;'Scenario 1_issuedGoos'!$B$4:$B$153,0),MATCH(Z$4,'Scenario 1_issuedGoos'!$C$3:$W$3,0))</f>
        <v>0</v>
      </c>
      <c r="AA14" s="4">
        <f t="array" ref="AA14">D14*INDEX('Scenario 1_issuedGoos'!$C$4:$W$153,MATCH('Scenario 1'!$A14&amp;$B14,'Scenario 1_issuedGoos'!$A$4:$A$153&amp;'Scenario 1_issuedGoos'!$B$4:$B$153,0),MATCH(AA$4,'Scenario 1_issuedGoos'!$C$3:$W$3,0))</f>
        <v>0</v>
      </c>
      <c r="AB14" s="4">
        <f t="array" ref="AB14">E14*INDEX('Scenario 1_issuedGoos'!$C$4:$W$153,MATCH('Scenario 1'!$A14&amp;$B14,'Scenario 1_issuedGoos'!$A$4:$A$153&amp;'Scenario 1_issuedGoos'!$B$4:$B$153,0),MATCH(AB$4,'Scenario 1_issuedGoos'!$C$3:$W$3,0))</f>
        <v>0</v>
      </c>
      <c r="AC14" s="4">
        <f t="array" ref="AC14">F14*INDEX('Scenario 1_issuedGoos'!$C$4:$W$153,MATCH('Scenario 1'!$A14&amp;$B14,'Scenario 1_issuedGoos'!$A$4:$A$153&amp;'Scenario 1_issuedGoos'!$B$4:$B$153,0),MATCH(AC$4,'Scenario 1_issuedGoos'!$C$3:$W$3,0))</f>
        <v>0</v>
      </c>
      <c r="AD14" s="4">
        <f t="array" ref="AD14">G14*INDEX('Scenario 1_issuedGoos'!$C$4:$W$153,MATCH('Scenario 1'!$A14&amp;$B14,'Scenario 1_issuedGoos'!$A$4:$A$153&amp;'Scenario 1_issuedGoos'!$B$4:$B$153,0),MATCH(AD$4,'Scenario 1_issuedGoos'!$C$3:$W$3,0))</f>
        <v>0</v>
      </c>
      <c r="AE14" s="4">
        <f t="array" ref="AE14">H14*INDEX('Scenario 1_issuedGoos'!$C$4:$W$153,MATCH('Scenario 1'!$A14&amp;$B14,'Scenario 1_issuedGoos'!$A$4:$A$153&amp;'Scenario 1_issuedGoos'!$B$4:$B$153,0),MATCH(AE$4,'Scenario 1_issuedGoos'!$C$3:$W$3,0))</f>
        <v>0</v>
      </c>
      <c r="AF14" s="4">
        <f t="array" ref="AF14">I14*INDEX('Scenario 1_issuedGoos'!$C$4:$W$153,MATCH('Scenario 1'!$A14&amp;$B14,'Scenario 1_issuedGoos'!$A$4:$A$153&amp;'Scenario 1_issuedGoos'!$B$4:$B$153,0),MATCH(AF$4,'Scenario 1_issuedGoos'!$C$3:$W$3,0))</f>
        <v>0</v>
      </c>
      <c r="AG14" s="4">
        <f t="array" ref="AG14">J14*INDEX('Scenario 1_issuedGoos'!$C$4:$W$153,MATCH('Scenario 1'!$A14&amp;$B14,'Scenario 1_issuedGoos'!$A$4:$A$153&amp;'Scenario 1_issuedGoos'!$B$4:$B$153,0),MATCH(AG$4,'Scenario 1_issuedGoos'!$C$3:$W$3,0))</f>
        <v>0</v>
      </c>
      <c r="AH14" s="4">
        <f t="array" ref="AH14">K14*INDEX('Scenario 1_issuedGoos'!$C$4:$W$153,MATCH('Scenario 1'!$A14&amp;$B14,'Scenario 1_issuedGoos'!$A$4:$A$153&amp;'Scenario 1_issuedGoos'!$B$4:$B$153,0),MATCH(AH$4,'Scenario 1_issuedGoos'!$C$3:$W$3,0))</f>
        <v>0</v>
      </c>
      <c r="AI14" s="4">
        <f t="array" ref="AI14">L14*INDEX('Scenario 1_issuedGoos'!$C$4:$W$153,MATCH('Scenario 1'!$A14&amp;$B14,'Scenario 1_issuedGoos'!$A$4:$A$153&amp;'Scenario 1_issuedGoos'!$B$4:$B$153,0),MATCH(AI$4,'Scenario 1_issuedGoos'!$C$3:$W$3,0))</f>
        <v>0</v>
      </c>
      <c r="AJ14" s="4">
        <f t="array" ref="AJ14">M14*INDEX('Scenario 1_issuedGoos'!$C$4:$W$153,MATCH('Scenario 1'!$A14&amp;$B14,'Scenario 1_issuedGoos'!$A$4:$A$153&amp;'Scenario 1_issuedGoos'!$B$4:$B$153,0),MATCH(AJ$4,'Scenario 1_issuedGoos'!$C$3:$W$3,0))</f>
        <v>0</v>
      </c>
      <c r="AK14" s="4">
        <f t="array" ref="AK14">N14*INDEX('Scenario 1_issuedGoos'!$C$4:$W$153,MATCH('Scenario 1'!$A14&amp;$B14,'Scenario 1_issuedGoos'!$A$4:$A$153&amp;'Scenario 1_issuedGoos'!$B$4:$B$153,0),MATCH(AK$4,'Scenario 1_issuedGoos'!$C$3:$W$3,0))</f>
        <v>0</v>
      </c>
      <c r="AL14" s="4">
        <f t="array" ref="AL14">O14*INDEX('Scenario 1_issuedGoos'!$C$4:$W$153,MATCH('Scenario 1'!$A14&amp;$B14,'Scenario 1_issuedGoos'!$A$4:$A$153&amp;'Scenario 1_issuedGoos'!$B$4:$B$153,0),MATCH(AL$4,'Scenario 1_issuedGoos'!$C$3:$W$3,0))</f>
        <v>0</v>
      </c>
      <c r="AM14" s="4">
        <f t="array" ref="AM14">P14*INDEX('Scenario 1_issuedGoos'!$C$4:$W$153,MATCH('Scenario 1'!$A14&amp;$B14,'Scenario 1_issuedGoos'!$A$4:$A$153&amp;'Scenario 1_issuedGoos'!$B$4:$B$153,0),MATCH(AM$4,'Scenario 1_issuedGoos'!$C$3:$W$3,0))</f>
        <v>0</v>
      </c>
      <c r="AN14" s="4">
        <f t="array" ref="AN14">Q14*INDEX('Scenario 1_issuedGoos'!$C$4:$W$153,MATCH('Scenario 1'!$A14&amp;$B14,'Scenario 1_issuedGoos'!$A$4:$A$153&amp;'Scenario 1_issuedGoos'!$B$4:$B$153,0),MATCH(AN$4,'Scenario 1_issuedGoos'!$C$3:$W$3,0))</f>
        <v>0</v>
      </c>
      <c r="AO14" s="4">
        <f t="array" ref="AO14">R14*INDEX('Scenario 1_issuedGoos'!$C$4:$W$153,MATCH('Scenario 1'!$A14&amp;$B14,'Scenario 1_issuedGoos'!$A$4:$A$153&amp;'Scenario 1_issuedGoos'!$B$4:$B$153,0),MATCH(AO$4,'Scenario 1_issuedGoos'!$C$3:$W$3,0))</f>
        <v>0</v>
      </c>
      <c r="AP14" s="4">
        <f t="array" ref="AP14">S14*INDEX('Scenario 1_issuedGoos'!$C$4:$W$153,MATCH('Scenario 1'!$A14&amp;$B14,'Scenario 1_issuedGoos'!$A$4:$A$153&amp;'Scenario 1_issuedGoos'!$B$4:$B$153,0),MATCH(AP$4,'Scenario 1_issuedGoos'!$C$3:$W$3,0))</f>
        <v>0</v>
      </c>
      <c r="AQ14" s="4">
        <f t="array" ref="AQ14">T14*INDEX('Scenario 1_issuedGoos'!$C$4:$W$153,MATCH('Scenario 1'!$A14&amp;$B14,'Scenario 1_issuedGoos'!$A$4:$A$153&amp;'Scenario 1_issuedGoos'!$B$4:$B$153,0),MATCH(AQ$4,'Scenario 1_issuedGoos'!$C$3:$W$3,0))</f>
        <v>0</v>
      </c>
      <c r="AR14" s="4">
        <f t="array" ref="AR14">U14*INDEX('Scenario 1_issuedGoos'!$C$4:$W$153,MATCH('Scenario 1'!$A14&amp;$B14,'Scenario 1_issuedGoos'!$A$4:$A$153&amp;'Scenario 1_issuedGoos'!$B$4:$B$153,0),MATCH(AR$4,'Scenario 1_issuedGoos'!$C$3:$W$3,0))</f>
        <v>0</v>
      </c>
      <c r="AS14" s="4">
        <f t="array" ref="AS14">V14*INDEX('Scenario 1_issuedGoos'!$C$4:$W$153,MATCH('Scenario 1'!$A14&amp;$B14,'Scenario 1_issuedGoos'!$A$4:$A$153&amp;'Scenario 1_issuedGoos'!$B$4:$B$153,0),MATCH(AS$4,'Scenario 1_issuedGoos'!$C$3:$W$3,0))</f>
        <v>0</v>
      </c>
      <c r="AT14" s="4">
        <f t="array" ref="AT14">W14*INDEX('Scenario 1_issuedGoos'!$C$4:$W$153,MATCH('Scenario 1'!$A14&amp;$B14,'Scenario 1_issuedGoos'!$A$4:$A$153&amp;'Scenario 1_issuedGoos'!$B$4:$B$153,0),MATCH(AT$4,'Scenario 1_issuedGoos'!$C$3:$W$3,0))</f>
        <v>0</v>
      </c>
    </row>
    <row r="15" spans="1:46" ht="15" x14ac:dyDescent="0.25">
      <c r="A15" s="8" t="s">
        <v>32</v>
      </c>
      <c r="B15" s="9" t="s">
        <v>30</v>
      </c>
      <c r="C15" s="10">
        <v>15.512026499999999</v>
      </c>
      <c r="D15" s="11">
        <v>15.512026499999999</v>
      </c>
      <c r="E15" s="11">
        <v>15.512026499999999</v>
      </c>
      <c r="F15" s="11">
        <v>15.512026499999999</v>
      </c>
      <c r="G15" s="11">
        <v>16.357666500000001</v>
      </c>
      <c r="H15" s="11">
        <v>16.357666500000001</v>
      </c>
      <c r="I15" s="11">
        <v>16.357666500000001</v>
      </c>
      <c r="J15" s="11">
        <v>16.357666500000001</v>
      </c>
      <c r="K15" s="11">
        <v>16.357666500000001</v>
      </c>
      <c r="L15" s="11">
        <v>16.357666500000001</v>
      </c>
      <c r="M15" s="11">
        <v>16.357666500000001</v>
      </c>
      <c r="N15" s="11">
        <v>16.357666500000001</v>
      </c>
      <c r="O15" s="11">
        <v>16.357666500000001</v>
      </c>
      <c r="P15" s="11">
        <v>16.357666500000001</v>
      </c>
      <c r="Q15" s="11">
        <v>16.357666500000001</v>
      </c>
      <c r="R15" s="11">
        <v>16.357666500000001</v>
      </c>
      <c r="S15" s="11">
        <v>16.357666500000001</v>
      </c>
      <c r="T15" s="11">
        <v>16.357666500000001</v>
      </c>
      <c r="U15" s="11">
        <v>16.357666500000001</v>
      </c>
      <c r="V15" s="11">
        <v>16.357666500000001</v>
      </c>
      <c r="W15" s="11">
        <v>16.357666500000001</v>
      </c>
      <c r="X15" s="19"/>
      <c r="Y15"/>
      <c r="Z15" s="4">
        <f t="array" ref="Z15">C15*INDEX('Scenario 1_issuedGoos'!$C$4:$W$153,MATCH('Scenario 1'!$A15&amp;$B15,'Scenario 1_issuedGoos'!$A$4:$A$153&amp;'Scenario 1_issuedGoos'!$B$4:$B$153,0),MATCH(Z$4,'Scenario 1_issuedGoos'!$C$3:$W$3,0))</f>
        <v>2658096.8413173123</v>
      </c>
      <c r="AA15" s="4">
        <f t="array" ref="AA15">D15*INDEX('Scenario 1_issuedGoos'!$C$4:$W$153,MATCH('Scenario 1'!$A15&amp;$B15,'Scenario 1_issuedGoos'!$A$4:$A$153&amp;'Scenario 1_issuedGoos'!$B$4:$B$153,0),MATCH(AA$4,'Scenario 1_issuedGoos'!$C$3:$W$3,0))</f>
        <v>2977126.5809006942</v>
      </c>
      <c r="AB15" s="4">
        <f t="array" ref="AB15">E15*INDEX('Scenario 1_issuedGoos'!$C$4:$W$153,MATCH('Scenario 1'!$A15&amp;$B15,'Scenario 1_issuedGoos'!$A$4:$A$153&amp;'Scenario 1_issuedGoos'!$B$4:$B$153,0),MATCH(AB$4,'Scenario 1_issuedGoos'!$C$3:$W$3,0))</f>
        <v>3321414.0523391031</v>
      </c>
      <c r="AC15" s="4">
        <f t="array" ref="AC15">F15*INDEX('Scenario 1_issuedGoos'!$C$4:$W$153,MATCH('Scenario 1'!$A15&amp;$B15,'Scenario 1_issuedGoos'!$A$4:$A$153&amp;'Scenario 1_issuedGoos'!$B$4:$B$153,0),MATCH(AC$4,'Scenario 1_issuedGoos'!$C$3:$W$3,0))</f>
        <v>3692687.4544691257</v>
      </c>
      <c r="AD15" s="4">
        <f t="array" ref="AD15">G15*INDEX('Scenario 1_issuedGoos'!$C$4:$W$153,MATCH('Scenario 1'!$A15&amp;$B15,'Scenario 1_issuedGoos'!$A$4:$A$153&amp;'Scenario 1_issuedGoos'!$B$4:$B$153,0),MATCH(AD$4,'Scenario 1_issuedGoos'!$C$3:$W$3,0))</f>
        <v>4315903.312316916</v>
      </c>
      <c r="AE15" s="4">
        <f t="array" ref="AE15">H15*INDEX('Scenario 1_issuedGoos'!$C$4:$W$153,MATCH('Scenario 1'!$A15&amp;$B15,'Scenario 1_issuedGoos'!$A$4:$A$153&amp;'Scenario 1_issuedGoos'!$B$4:$B$153,0),MATCH(AE$4,'Scenario 1_issuedGoos'!$C$3:$W$3,0))</f>
        <v>4770267.7357403422</v>
      </c>
      <c r="AF15" s="4">
        <f t="array" ref="AF15">I15*INDEX('Scenario 1_issuedGoos'!$C$4:$W$153,MATCH('Scenario 1'!$A15&amp;$B15,'Scenario 1_issuedGoos'!$A$4:$A$153&amp;'Scenario 1_issuedGoos'!$B$4:$B$153,0),MATCH(AF$4,'Scenario 1_issuedGoos'!$C$3:$W$3,0))</f>
        <v>5231941.1528634327</v>
      </c>
      <c r="AG15" s="4">
        <f t="array" ref="AG15">J15*INDEX('Scenario 1_issuedGoos'!$C$4:$W$153,MATCH('Scenario 1'!$A15&amp;$B15,'Scenario 1_issuedGoos'!$A$4:$A$153&amp;'Scenario 1_issuedGoos'!$B$4:$B$153,0),MATCH(AG$4,'Scenario 1_issuedGoos'!$C$3:$W$3,0))</f>
        <v>5727856.2423594845</v>
      </c>
      <c r="AH15" s="4">
        <f t="array" ref="AH15">K15*INDEX('Scenario 1_issuedGoos'!$C$4:$W$153,MATCH('Scenario 1'!$A15&amp;$B15,'Scenario 1_issuedGoos'!$A$4:$A$153&amp;'Scenario 1_issuedGoos'!$B$4:$B$153,0),MATCH(AH$4,'Scenario 1_issuedGoos'!$C$3:$W$3,0))</f>
        <v>6260282.9879229926</v>
      </c>
      <c r="AI15" s="4">
        <f t="array" ref="AI15">L15*INDEX('Scenario 1_issuedGoos'!$C$4:$W$153,MATCH('Scenario 1'!$A15&amp;$B15,'Scenario 1_issuedGoos'!$A$4:$A$153&amp;'Scenario 1_issuedGoos'!$B$4:$B$153,0),MATCH(AI$4,'Scenario 1_issuedGoos'!$C$3:$W$3,0))</f>
        <v>6831632.7674369328</v>
      </c>
      <c r="AJ15" s="4">
        <f t="array" ref="AJ15">M15*INDEX('Scenario 1_issuedGoos'!$C$4:$W$153,MATCH('Scenario 1'!$A15&amp;$B15,'Scenario 1_issuedGoos'!$A$4:$A$153&amp;'Scenario 1_issuedGoos'!$B$4:$B$153,0),MATCH(AJ$4,'Scenario 1_issuedGoos'!$C$3:$W$3,0))</f>
        <v>7444466.8174324734</v>
      </c>
      <c r="AK15" s="4">
        <f t="array" ref="AK15">N15*INDEX('Scenario 1_issuedGoos'!$C$4:$W$153,MATCH('Scenario 1'!$A15&amp;$B15,'Scenario 1_issuedGoos'!$A$4:$A$153&amp;'Scenario 1_issuedGoos'!$B$4:$B$153,0),MATCH(AK$4,'Scenario 1_issuedGoos'!$C$3:$W$3,0))</f>
        <v>8021092.1135930782</v>
      </c>
      <c r="AL15" s="4">
        <f t="array" ref="AL15">O15*INDEX('Scenario 1_issuedGoos'!$C$4:$W$153,MATCH('Scenario 1'!$A15&amp;$B15,'Scenario 1_issuedGoos'!$A$4:$A$153&amp;'Scenario 1_issuedGoos'!$B$4:$B$153,0),MATCH(AL$4,'Scenario 1_issuedGoos'!$C$3:$W$3,0))</f>
        <v>8636768.7723261807</v>
      </c>
      <c r="AM15" s="4">
        <f t="array" ref="AM15">P15*INDEX('Scenario 1_issuedGoos'!$C$4:$W$153,MATCH('Scenario 1'!$A15&amp;$B15,'Scenario 1_issuedGoos'!$A$4:$A$153&amp;'Scenario 1_issuedGoos'!$B$4:$B$153,0),MATCH(AM$4,'Scenario 1_issuedGoos'!$C$3:$W$3,0))</f>
        <v>9293960.3666485939</v>
      </c>
      <c r="AN15" s="4">
        <f t="array" ref="AN15">Q15*INDEX('Scenario 1_issuedGoos'!$C$4:$W$153,MATCH('Scenario 1'!$A15&amp;$B15,'Scenario 1_issuedGoos'!$A$4:$A$153&amp;'Scenario 1_issuedGoos'!$B$4:$B$153,0),MATCH(AN$4,'Scenario 1_issuedGoos'!$C$3:$W$3,0))</f>
        <v>9995279.1984724309</v>
      </c>
      <c r="AO15" s="4">
        <f t="array" ref="AO15">R15*INDEX('Scenario 1_issuedGoos'!$C$4:$W$153,MATCH('Scenario 1'!$A15&amp;$B15,'Scenario 1_issuedGoos'!$A$4:$A$153&amp;'Scenario 1_issuedGoos'!$B$4:$B$153,0),MATCH(AO$4,'Scenario 1_issuedGoos'!$C$3:$W$3,0))</f>
        <v>10743495.012562042</v>
      </c>
      <c r="AP15" s="4">
        <f t="array" ref="AP15">S15*INDEX('Scenario 1_issuedGoos'!$C$4:$W$153,MATCH('Scenario 1'!$A15&amp;$B15,'Scenario 1_issuedGoos'!$A$4:$A$153&amp;'Scenario 1_issuedGoos'!$B$4:$B$153,0),MATCH(AP$4,'Scenario 1_issuedGoos'!$C$3:$W$3,0))</f>
        <v>11541544.210064422</v>
      </c>
      <c r="AQ15" s="4">
        <f t="array" ref="AQ15">T15*INDEX('Scenario 1_issuedGoos'!$C$4:$W$153,MATCH('Scenario 1'!$A15&amp;$B15,'Scenario 1_issuedGoos'!$A$4:$A$153&amp;'Scenario 1_issuedGoos'!$B$4:$B$153,0),MATCH(AQ$4,'Scenario 1_issuedGoos'!$C$3:$W$3,0))</f>
        <v>12392539.589785652</v>
      </c>
      <c r="AR15" s="4">
        <f t="array" ref="AR15">U15*INDEX('Scenario 1_issuedGoos'!$C$4:$W$153,MATCH('Scenario 1'!$A15&amp;$B15,'Scenario 1_issuedGoos'!$A$4:$A$153&amp;'Scenario 1_issuedGoos'!$B$4:$B$153,0),MATCH(AR$4,'Scenario 1_issuedGoos'!$C$3:$W$3,0))</f>
        <v>13299780.646953819</v>
      </c>
      <c r="AS15" s="4">
        <f t="array" ref="AS15">V15*INDEX('Scenario 1_issuedGoos'!$C$4:$W$153,MATCH('Scenario 1'!$A15&amp;$B15,'Scenario 1_issuedGoos'!$A$4:$A$153&amp;'Scenario 1_issuedGoos'!$B$4:$B$153,0),MATCH(AS$4,'Scenario 1_issuedGoos'!$C$3:$W$3,0))</f>
        <v>14266764.460864369</v>
      </c>
      <c r="AT15" s="4">
        <f t="array" ref="AT15">W15*INDEX('Scenario 1_issuedGoos'!$C$4:$W$153,MATCH('Scenario 1'!$A15&amp;$B15,'Scenario 1_issuedGoos'!$A$4:$A$153&amp;'Scenario 1_issuedGoos'!$B$4:$B$153,0),MATCH(AT$4,'Scenario 1_issuedGoos'!$C$3:$W$3,0))</f>
        <v>15297197.204548569</v>
      </c>
    </row>
    <row r="16" spans="1:46" ht="15" x14ac:dyDescent="0.25">
      <c r="A16" s="8" t="s">
        <v>32</v>
      </c>
      <c r="B16" s="9" t="s">
        <v>31</v>
      </c>
      <c r="C16" s="10">
        <v>2.29068</v>
      </c>
      <c r="D16" s="11">
        <v>2.4879150000000001</v>
      </c>
      <c r="E16" s="11">
        <v>2.4879150000000001</v>
      </c>
      <c r="F16" s="11">
        <v>2.4879150000000001</v>
      </c>
      <c r="G16" s="11">
        <v>2.4879150000000001</v>
      </c>
      <c r="H16" s="11">
        <v>2.4879150000000001</v>
      </c>
      <c r="I16" s="11">
        <v>2.4879150000000001</v>
      </c>
      <c r="J16" s="11">
        <v>2.4879150000000001</v>
      </c>
      <c r="K16" s="11">
        <v>2.4879150000000001</v>
      </c>
      <c r="L16" s="11">
        <v>2.5844400000000003</v>
      </c>
      <c r="M16" s="11">
        <v>2.7408600000000001</v>
      </c>
      <c r="N16" s="11">
        <v>2.7408600000000001</v>
      </c>
      <c r="O16" s="11">
        <v>2.8451249999999999</v>
      </c>
      <c r="P16" s="11">
        <v>2.9308218750000008</v>
      </c>
      <c r="Q16" s="11">
        <v>3.3117299999999998</v>
      </c>
      <c r="R16" s="11">
        <v>3.3443550000000006</v>
      </c>
      <c r="S16" s="11">
        <v>3.3443550000000006</v>
      </c>
      <c r="T16" s="11">
        <v>3.3458625000000004</v>
      </c>
      <c r="U16" s="11">
        <v>4.1440275000000009</v>
      </c>
      <c r="V16" s="11">
        <v>4.1440275000000009</v>
      </c>
      <c r="W16" s="11">
        <v>4.1440275000000009</v>
      </c>
      <c r="X16" s="19"/>
      <c r="Y16"/>
      <c r="Z16" s="4">
        <f t="array" ref="Z16">C16*INDEX('Scenario 1_issuedGoos'!$C$4:$W$153,MATCH('Scenario 1'!$A16&amp;$B16,'Scenario 1_issuedGoos'!$A$4:$A$153&amp;'Scenario 1_issuedGoos'!$B$4:$B$153,0),MATCH(Z$4,'Scenario 1_issuedGoos'!$C$3:$W$3,0))</f>
        <v>21244944.502417561</v>
      </c>
      <c r="AA16" s="4">
        <f t="array" ref="AA16">D16*INDEX('Scenario 1_issuedGoos'!$C$4:$W$153,MATCH('Scenario 1'!$A16&amp;$B16,'Scenario 1_issuedGoos'!$A$4:$A$153&amp;'Scenario 1_issuedGoos'!$B$4:$B$153,0),MATCH(AA$4,'Scenario 1_issuedGoos'!$C$3:$W$3,0))</f>
        <v>24165290.970787704</v>
      </c>
      <c r="AB16" s="4">
        <f t="array" ref="AB16">E16*INDEX('Scenario 1_issuedGoos'!$C$4:$W$153,MATCH('Scenario 1'!$A16&amp;$B16,'Scenario 1_issuedGoos'!$A$4:$A$153&amp;'Scenario 1_issuedGoos'!$B$4:$B$153,0),MATCH(AB$4,'Scenario 1_issuedGoos'!$C$3:$W$3,0))</f>
        <v>25676063.920205895</v>
      </c>
      <c r="AC16" s="4">
        <f t="array" ref="AC16">F16*INDEX('Scenario 1_issuedGoos'!$C$4:$W$153,MATCH('Scenario 1'!$A16&amp;$B16,'Scenario 1_issuedGoos'!$A$4:$A$153&amp;'Scenario 1_issuedGoos'!$B$4:$B$153,0),MATCH(AC$4,'Scenario 1_issuedGoos'!$C$3:$W$3,0))</f>
        <v>27186836.869623903</v>
      </c>
      <c r="AD16" s="4">
        <f t="array" ref="AD16">G16*INDEX('Scenario 1_issuedGoos'!$C$4:$W$153,MATCH('Scenario 1'!$A16&amp;$B16,'Scenario 1_issuedGoos'!$A$4:$A$153&amp;'Scenario 1_issuedGoos'!$B$4:$B$153,0),MATCH(AD$4,'Scenario 1_issuedGoos'!$C$3:$W$3,0))</f>
        <v>28697609.819042169</v>
      </c>
      <c r="AE16" s="4">
        <f t="array" ref="AE16">H16*INDEX('Scenario 1_issuedGoos'!$C$4:$W$153,MATCH('Scenario 1'!$A16&amp;$B16,'Scenario 1_issuedGoos'!$A$4:$A$153&amp;'Scenario 1_issuedGoos'!$B$4:$B$153,0),MATCH(AE$4,'Scenario 1_issuedGoos'!$C$3:$W$3,0))</f>
        <v>30208382.768460426</v>
      </c>
      <c r="AF16" s="4">
        <f t="array" ref="AF16">I16*INDEX('Scenario 1_issuedGoos'!$C$4:$W$153,MATCH('Scenario 1'!$A16&amp;$B16,'Scenario 1_issuedGoos'!$A$4:$A$153&amp;'Scenario 1_issuedGoos'!$B$4:$B$153,0),MATCH(AF$4,'Scenario 1_issuedGoos'!$C$3:$W$3,0))</f>
        <v>31554279.794124898</v>
      </c>
      <c r="AG16" s="4">
        <f t="array" ref="AG16">J16*INDEX('Scenario 1_issuedGoos'!$C$4:$W$153,MATCH('Scenario 1'!$A16&amp;$B16,'Scenario 1_issuedGoos'!$A$4:$A$153&amp;'Scenario 1_issuedGoos'!$B$4:$B$153,0),MATCH(AG$4,'Scenario 1_issuedGoos'!$C$3:$W$3,0))</f>
        <v>32900176.819789112</v>
      </c>
      <c r="AH16" s="4">
        <f t="array" ref="AH16">K16*INDEX('Scenario 1_issuedGoos'!$C$4:$W$153,MATCH('Scenario 1'!$A16&amp;$B16,'Scenario 1_issuedGoos'!$A$4:$A$153&amp;'Scenario 1_issuedGoos'!$B$4:$B$153,0),MATCH(AH$4,'Scenario 1_issuedGoos'!$C$3:$W$3,0))</f>
        <v>34246073.845453583</v>
      </c>
      <c r="AI16" s="4">
        <f t="array" ref="AI16">L16*INDEX('Scenario 1_issuedGoos'!$C$4:$W$153,MATCH('Scenario 1'!$A16&amp;$B16,'Scenario 1_issuedGoos'!$A$4:$A$153&amp;'Scenario 1_issuedGoos'!$B$4:$B$153,0),MATCH(AI$4,'Scenario 1_issuedGoos'!$C$3:$W$3,0))</f>
        <v>36972852.046051286</v>
      </c>
      <c r="AJ16" s="4">
        <f t="array" ref="AJ16">M16*INDEX('Scenario 1_issuedGoos'!$C$4:$W$153,MATCH('Scenario 1'!$A16&amp;$B16,'Scenario 1_issuedGoos'!$A$4:$A$153&amp;'Scenario 1_issuedGoos'!$B$4:$B$153,0),MATCH(AJ$4,'Scenario 1_issuedGoos'!$C$3:$W$3,0))</f>
        <v>40693321.35686896</v>
      </c>
      <c r="AK16" s="4">
        <f t="array" ref="AK16">N16*INDEX('Scenario 1_issuedGoos'!$C$4:$W$153,MATCH('Scenario 1'!$A16&amp;$B16,'Scenario 1_issuedGoos'!$A$4:$A$153&amp;'Scenario 1_issuedGoos'!$B$4:$B$153,0),MATCH(AK$4,'Scenario 1_issuedGoos'!$C$3:$W$3,0))</f>
        <v>41757428.32338471</v>
      </c>
      <c r="AL16" s="4">
        <f t="array" ref="AL16">O16*INDEX('Scenario 1_issuedGoos'!$C$4:$W$153,MATCH('Scenario 1'!$A16&amp;$B16,'Scenario 1_issuedGoos'!$A$4:$A$153&amp;'Scenario 1_issuedGoos'!$B$4:$B$153,0),MATCH(AL$4,'Scenario 1_issuedGoos'!$C$3:$W$3,0))</f>
        <v>44450508.450515091</v>
      </c>
      <c r="AM16" s="4">
        <f t="array" ref="AM16">P16*INDEX('Scenario 1_issuedGoos'!$C$4:$W$153,MATCH('Scenario 1'!$A16&amp;$B16,'Scenario 1_issuedGoos'!$A$4:$A$153&amp;'Scenario 1_issuedGoos'!$B$4:$B$153,0),MATCH(AM$4,'Scenario 1_issuedGoos'!$C$3:$W$3,0))</f>
        <v>46927241.932652451</v>
      </c>
      <c r="AN16" s="4">
        <f t="array" ref="AN16">Q16*INDEX('Scenario 1_issuedGoos'!$C$4:$W$153,MATCH('Scenario 1'!$A16&amp;$B16,'Scenario 1_issuedGoos'!$A$4:$A$153&amp;'Scenario 1_issuedGoos'!$B$4:$B$153,0),MATCH(AN$4,'Scenario 1_issuedGoos'!$C$3:$W$3,0))</f>
        <v>54311943.329488307</v>
      </c>
      <c r="AO16" s="4">
        <f t="array" ref="AO16">R16*INDEX('Scenario 1_issuedGoos'!$C$4:$W$153,MATCH('Scenario 1'!$A16&amp;$B16,'Scenario 1_issuedGoos'!$A$4:$A$153&amp;'Scenario 1_issuedGoos'!$B$4:$B$153,0),MATCH(AO$4,'Scenario 1_issuedGoos'!$C$3:$W$3,0))</f>
        <v>56145395.976613984</v>
      </c>
      <c r="AP16" s="4">
        <f t="array" ref="AP16">S16*INDEX('Scenario 1_issuedGoos'!$C$4:$W$153,MATCH('Scenario 1'!$A16&amp;$B16,'Scenario 1_issuedGoos'!$A$4:$A$153&amp;'Scenario 1_issuedGoos'!$B$4:$B$153,0),MATCH(AP$4,'Scenario 1_issuedGoos'!$C$3:$W$3,0))</f>
        <v>57443802.846721098</v>
      </c>
      <c r="AQ16" s="4">
        <f t="array" ref="AQ16">T16*INDEX('Scenario 1_issuedGoos'!$C$4:$W$153,MATCH('Scenario 1'!$A16&amp;$B16,'Scenario 1_issuedGoos'!$A$4:$A$153&amp;'Scenario 1_issuedGoos'!$B$4:$B$153,0),MATCH(AQ$4,'Scenario 1_issuedGoos'!$C$3:$W$3,0))</f>
        <v>58768688.329639383</v>
      </c>
      <c r="AR16" s="4">
        <f t="array" ref="AR16">U16*INDEX('Scenario 1_issuedGoos'!$C$4:$W$153,MATCH('Scenario 1'!$A16&amp;$B16,'Scenario 1_issuedGoos'!$A$4:$A$153&amp;'Scenario 1_issuedGoos'!$B$4:$B$153,0),MATCH(AR$4,'Scenario 1_issuedGoos'!$C$3:$W$3,0))</f>
        <v>74396996.208003476</v>
      </c>
      <c r="AS16" s="4">
        <f t="array" ref="AS16">V16*INDEX('Scenario 1_issuedGoos'!$C$4:$W$153,MATCH('Scenario 1'!$A16&amp;$B16,'Scenario 1_issuedGoos'!$A$4:$A$153&amp;'Scenario 1_issuedGoos'!$B$4:$B$153,0),MATCH(AS$4,'Scenario 1_issuedGoos'!$C$3:$W$3,0))</f>
        <v>76005866.610790506</v>
      </c>
      <c r="AT16" s="4">
        <f t="array" ref="AT16">W16*INDEX('Scenario 1_issuedGoos'!$C$4:$W$153,MATCH('Scenario 1'!$A16&amp;$B16,'Scenario 1_issuedGoos'!$A$4:$A$153&amp;'Scenario 1_issuedGoos'!$B$4:$B$153,0),MATCH(AT$4,'Scenario 1_issuedGoos'!$C$3:$W$3,0))</f>
        <v>77614737.013577536</v>
      </c>
    </row>
    <row r="17" spans="1:46" ht="15" x14ac:dyDescent="0.25">
      <c r="A17" s="1" t="s">
        <v>33</v>
      </c>
      <c r="B17" s="1" t="s">
        <v>27</v>
      </c>
      <c r="C17" s="6">
        <v>2.0946023437499997</v>
      </c>
      <c r="D17" s="7">
        <v>2.20878984375</v>
      </c>
      <c r="E17" s="7">
        <v>2.20878984375</v>
      </c>
      <c r="F17" s="7">
        <v>2.20878984375</v>
      </c>
      <c r="G17" s="7">
        <v>2.8003044726562503</v>
      </c>
      <c r="H17" s="7">
        <v>2.8003044726562503</v>
      </c>
      <c r="I17" s="7">
        <v>2.8003044726562503</v>
      </c>
      <c r="J17" s="7">
        <v>2.8003044726562503</v>
      </c>
      <c r="K17" s="7">
        <v>2.8003044726562503</v>
      </c>
      <c r="L17" s="7">
        <v>2.8003044726562503</v>
      </c>
      <c r="M17" s="7">
        <v>2.8003044726562503</v>
      </c>
      <c r="N17" s="7">
        <v>2.8003044726562503</v>
      </c>
      <c r="O17" s="7">
        <v>2.8003044726562503</v>
      </c>
      <c r="P17" s="7">
        <v>2.8003044726562503</v>
      </c>
      <c r="Q17" s="7">
        <v>2.8003044726562503</v>
      </c>
      <c r="R17" s="7">
        <v>3.2197374999999999</v>
      </c>
      <c r="S17" s="7">
        <v>3.5843897250000003</v>
      </c>
      <c r="T17" s="7">
        <v>3.5843897250000003</v>
      </c>
      <c r="U17" s="7">
        <v>4.0289156249999998</v>
      </c>
      <c r="V17" s="7">
        <v>4.0289156249999998</v>
      </c>
      <c r="W17" s="7">
        <v>4.0289156249999998</v>
      </c>
      <c r="X17" s="18"/>
      <c r="Y17"/>
      <c r="Z17" s="4">
        <f t="array" ref="Z17">C17*INDEX('Scenario 1_issuedGoos'!$C$4:$W$153,MATCH('Scenario 1'!$A17&amp;$B17,'Scenario 1_issuedGoos'!$A$4:$A$153&amp;'Scenario 1_issuedGoos'!$B$4:$B$153,0),MATCH(Z$4,'Scenario 1_issuedGoos'!$C$3:$W$3,0))</f>
        <v>3278864.0880210716</v>
      </c>
      <c r="AA17" s="4">
        <f t="array" ref="AA17">D17*INDEX('Scenario 1_issuedGoos'!$C$4:$W$153,MATCH('Scenario 1'!$A17&amp;$B17,'Scenario 1_issuedGoos'!$A$4:$A$153&amp;'Scenario 1_issuedGoos'!$B$4:$B$153,0),MATCH(AA$4,'Scenario 1_issuedGoos'!$C$3:$W$3,0))</f>
        <v>3872600.771225174</v>
      </c>
      <c r="AB17" s="4">
        <f t="array" ref="AB17">E17*INDEX('Scenario 1_issuedGoos'!$C$4:$W$153,MATCH('Scenario 1'!$A17&amp;$B17,'Scenario 1_issuedGoos'!$A$4:$A$153&amp;'Scenario 1_issuedGoos'!$B$4:$B$153,0),MATCH(AB$4,'Scenario 1_issuedGoos'!$C$3:$W$3,0))</f>
        <v>4320444.6539707277</v>
      </c>
      <c r="AC17" s="4">
        <f t="array" ref="AC17">F17*INDEX('Scenario 1_issuedGoos'!$C$4:$W$153,MATCH('Scenario 1'!$A17&amp;$B17,'Scenario 1_issuedGoos'!$A$4:$A$153&amp;'Scenario 1_issuedGoos'!$B$4:$B$153,0),MATCH(AC$4,'Scenario 1_issuedGoos'!$C$3:$W$3,0))</f>
        <v>4803391.4230627902</v>
      </c>
      <c r="AD17" s="4">
        <f t="array" ref="AD17">G17*INDEX('Scenario 1_issuedGoos'!$C$4:$W$153,MATCH('Scenario 1'!$A17&amp;$B17,'Scenario 1_issuedGoos'!$A$4:$A$153&amp;'Scenario 1_issuedGoos'!$B$4:$B$153,0),MATCH(AD$4,'Scenario 1_issuedGoos'!$C$3:$W$3,0))</f>
        <v>6749555.6103641586</v>
      </c>
      <c r="AE17" s="4">
        <f t="array" ref="AE17">H17*INDEX('Scenario 1_issuedGoos'!$C$4:$W$153,MATCH('Scenario 1'!$A17&amp;$B17,'Scenario 1_issuedGoos'!$A$4:$A$153&amp;'Scenario 1_issuedGoos'!$B$4:$B$153,0),MATCH(AE$4,'Scenario 1_issuedGoos'!$C$3:$W$3,0))</f>
        <v>7460127.1225932268</v>
      </c>
      <c r="AF17" s="4">
        <f t="array" ref="AF17">I17*INDEX('Scenario 1_issuedGoos'!$C$4:$W$153,MATCH('Scenario 1'!$A17&amp;$B17,'Scenario 1_issuedGoos'!$A$4:$A$153&amp;'Scenario 1_issuedGoos'!$B$4:$B$153,0),MATCH(AF$4,'Scenario 1_issuedGoos'!$C$3:$W$3,0))</f>
        <v>8182129.0251396382</v>
      </c>
      <c r="AG17" s="4">
        <f t="array" ref="AG17">J17*INDEX('Scenario 1_issuedGoos'!$C$4:$W$153,MATCH('Scenario 1'!$A17&amp;$B17,'Scenario 1_issuedGoos'!$A$4:$A$153&amp;'Scenario 1_issuedGoos'!$B$4:$B$153,0),MATCH(AG$4,'Scenario 1_issuedGoos'!$C$3:$W$3,0))</f>
        <v>8957680.8001342099</v>
      </c>
      <c r="AH17" s="4">
        <f t="array" ref="AH17">K17*INDEX('Scenario 1_issuedGoos'!$C$4:$W$153,MATCH('Scenario 1'!$A17&amp;$B17,'Scenario 1_issuedGoos'!$A$4:$A$153&amp;'Scenario 1_issuedGoos'!$B$4:$B$153,0),MATCH(AH$4,'Scenario 1_issuedGoos'!$C$3:$W$3,0))</f>
        <v>9790332.4300653655</v>
      </c>
      <c r="AI17" s="4">
        <f t="array" ref="AI17">L17*INDEX('Scenario 1_issuedGoos'!$C$4:$W$153,MATCH('Scenario 1'!$A17&amp;$B17,'Scenario 1_issuedGoos'!$A$4:$A$153&amp;'Scenario 1_issuedGoos'!$B$4:$B$153,0),MATCH(AI$4,'Scenario 1_issuedGoos'!$C$3:$W$3,0))</f>
        <v>10683855.020989332</v>
      </c>
      <c r="AJ17" s="4">
        <f t="array" ref="AJ17">M17*INDEX('Scenario 1_issuedGoos'!$C$4:$W$153,MATCH('Scenario 1'!$A17&amp;$B17,'Scenario 1_issuedGoos'!$A$4:$A$153&amp;'Scenario 1_issuedGoos'!$B$4:$B$153,0),MATCH(AJ$4,'Scenario 1_issuedGoos'!$C$3:$W$3,0))</f>
        <v>11642254.039930534</v>
      </c>
      <c r="AK17" s="4">
        <f t="array" ref="AK17">N17*INDEX('Scenario 1_issuedGoos'!$C$4:$W$153,MATCH('Scenario 1'!$A17&amp;$B17,'Scenario 1_issuedGoos'!$A$4:$A$153&amp;'Scenario 1_issuedGoos'!$B$4:$B$153,0),MATCH(AK$4,'Scenario 1_issuedGoos'!$C$3:$W$3,0))</f>
        <v>12544026.90673033</v>
      </c>
      <c r="AL17" s="4">
        <f t="array" ref="AL17">O17*INDEX('Scenario 1_issuedGoos'!$C$4:$W$153,MATCH('Scenario 1'!$A17&amp;$B17,'Scenario 1_issuedGoos'!$A$4:$A$153&amp;'Scenario 1_issuedGoos'!$B$4:$B$153,0),MATCH(AL$4,'Scenario 1_issuedGoos'!$C$3:$W$3,0))</f>
        <v>13506871.425110267</v>
      </c>
      <c r="AM17" s="4">
        <f t="array" ref="AM17">P17*INDEX('Scenario 1_issuedGoos'!$C$4:$W$153,MATCH('Scenario 1'!$A17&amp;$B17,'Scenario 1_issuedGoos'!$A$4:$A$153&amp;'Scenario 1_issuedGoos'!$B$4:$B$153,0),MATCH(AM$4,'Scenario 1_issuedGoos'!$C$3:$W$3,0))</f>
        <v>14534640.328061368</v>
      </c>
      <c r="AN17" s="4">
        <f t="array" ref="AN17">Q17*INDEX('Scenario 1_issuedGoos'!$C$4:$W$153,MATCH('Scenario 1'!$A17&amp;$B17,'Scenario 1_issuedGoos'!$A$4:$A$153&amp;'Scenario 1_issuedGoos'!$B$4:$B$153,0),MATCH(AN$4,'Scenario 1_issuedGoos'!$C$3:$W$3,0))</f>
        <v>15631418.942744819</v>
      </c>
      <c r="AO17" s="4">
        <f t="array" ref="AO17">R17*INDEX('Scenario 1_issuedGoos'!$C$4:$W$153,MATCH('Scenario 1'!$A17&amp;$B17,'Scenario 1_issuedGoos'!$A$4:$A$153&amp;'Scenario 1_issuedGoos'!$B$4:$B$153,0),MATCH(AO$4,'Scenario 1_issuedGoos'!$C$3:$W$3,0))</f>
        <v>19318093.842471633</v>
      </c>
      <c r="AP17" s="4">
        <f t="array" ref="AP17">S17*INDEX('Scenario 1_issuedGoos'!$C$4:$W$153,MATCH('Scenario 1'!$A17&amp;$B17,'Scenario 1_issuedGoos'!$A$4:$A$153&amp;'Scenario 1_issuedGoos'!$B$4:$B$153,0),MATCH(AP$4,'Scenario 1_issuedGoos'!$C$3:$W$3,0))</f>
        <v>23103477.93098804</v>
      </c>
      <c r="AQ17" s="4">
        <f t="array" ref="AQ17">T17*INDEX('Scenario 1_issuedGoos'!$C$4:$W$153,MATCH('Scenario 1'!$A17&amp;$B17,'Scenario 1_issuedGoos'!$A$4:$A$153&amp;'Scenario 1_issuedGoos'!$B$4:$B$153,0),MATCH(AQ$4,'Scenario 1_issuedGoos'!$C$3:$W$3,0))</f>
        <v>24806972.075005405</v>
      </c>
      <c r="AR17" s="4">
        <f t="array" ref="AR17">U17*INDEX('Scenario 1_issuedGoos'!$C$4:$W$153,MATCH('Scenario 1'!$A17&amp;$B17,'Scenario 1_issuedGoos'!$A$4:$A$153&amp;'Scenario 1_issuedGoos'!$B$4:$B$153,0),MATCH(AR$4,'Scenario 1_issuedGoos'!$C$3:$W$3,0))</f>
        <v>29924773.340649519</v>
      </c>
      <c r="AS17" s="4">
        <f t="array" ref="AS17">V17*INDEX('Scenario 1_issuedGoos'!$C$4:$W$153,MATCH('Scenario 1'!$A17&amp;$B17,'Scenario 1_issuedGoos'!$A$4:$A$153&amp;'Scenario 1_issuedGoos'!$B$4:$B$153,0),MATCH(AS$4,'Scenario 1_issuedGoos'!$C$3:$W$3,0))</f>
        <v>32100506.326289188</v>
      </c>
      <c r="AT17" s="4">
        <f t="array" ref="AT17">W17*INDEX('Scenario 1_issuedGoos'!$C$4:$W$153,MATCH('Scenario 1'!$A17&amp;$B17,'Scenario 1_issuedGoos'!$A$4:$A$153&amp;'Scenario 1_issuedGoos'!$B$4:$B$153,0),MATCH(AT$4,'Scenario 1_issuedGoos'!$C$3:$W$3,0))</f>
        <v>34419000.677141204</v>
      </c>
    </row>
    <row r="18" spans="1:46" ht="15" x14ac:dyDescent="0.25">
      <c r="A18" s="8" t="s">
        <v>33</v>
      </c>
      <c r="B18" s="9" t="s">
        <v>28</v>
      </c>
      <c r="C18" s="10">
        <v>47.457627118644069</v>
      </c>
      <c r="D18" s="11">
        <v>46.949152542372886</v>
      </c>
      <c r="E18" s="11">
        <v>46.440677966101696</v>
      </c>
      <c r="F18" s="11">
        <v>45.932203389830512</v>
      </c>
      <c r="G18" s="11">
        <v>45.423728813559322</v>
      </c>
      <c r="H18" s="11">
        <v>22.114800000000002</v>
      </c>
      <c r="I18" s="11">
        <v>22.114800000000002</v>
      </c>
      <c r="J18" s="11">
        <v>22.114800000000002</v>
      </c>
      <c r="K18" s="11">
        <v>22.114800000000002</v>
      </c>
      <c r="L18" s="11">
        <v>22.114800000000002</v>
      </c>
      <c r="M18" s="11">
        <v>22.114800000000002</v>
      </c>
      <c r="N18" s="11">
        <v>22.114800000000002</v>
      </c>
      <c r="O18" s="11">
        <v>22.114800000000002</v>
      </c>
      <c r="P18" s="11">
        <v>22.114800000000002</v>
      </c>
      <c r="Q18" s="11">
        <v>22.114800000000002</v>
      </c>
      <c r="R18" s="11">
        <v>22.114800000000002</v>
      </c>
      <c r="S18" s="11">
        <v>22.114800000000002</v>
      </c>
      <c r="T18" s="11">
        <v>22.114800000000002</v>
      </c>
      <c r="U18" s="11">
        <v>22.114800000000002</v>
      </c>
      <c r="V18" s="11">
        <v>22.114800000000002</v>
      </c>
      <c r="W18" s="11">
        <v>22.114800000000002</v>
      </c>
      <c r="X18" s="19"/>
      <c r="Y18"/>
      <c r="Z18" s="4">
        <f t="array" ref="Z18">C18*INDEX('Scenario 1_issuedGoos'!$C$4:$W$153,MATCH('Scenario 1'!$A18&amp;$B18,'Scenario 1_issuedGoos'!$A$4:$A$153&amp;'Scenario 1_issuedGoos'!$B$4:$B$153,0),MATCH(Z$4,'Scenario 1_issuedGoos'!$C$3:$W$3,0))</f>
        <v>0</v>
      </c>
      <c r="AA18" s="4">
        <f t="array" ref="AA18">D18*INDEX('Scenario 1_issuedGoos'!$C$4:$W$153,MATCH('Scenario 1'!$A18&amp;$B18,'Scenario 1_issuedGoos'!$A$4:$A$153&amp;'Scenario 1_issuedGoos'!$B$4:$B$153,0),MATCH(AA$4,'Scenario 1_issuedGoos'!$C$3:$W$3,0))</f>
        <v>0</v>
      </c>
      <c r="AB18" s="4">
        <f t="array" ref="AB18">E18*INDEX('Scenario 1_issuedGoos'!$C$4:$W$153,MATCH('Scenario 1'!$A18&amp;$B18,'Scenario 1_issuedGoos'!$A$4:$A$153&amp;'Scenario 1_issuedGoos'!$B$4:$B$153,0),MATCH(AB$4,'Scenario 1_issuedGoos'!$C$3:$W$3,0))</f>
        <v>0</v>
      </c>
      <c r="AC18" s="4">
        <f t="array" ref="AC18">F18*INDEX('Scenario 1_issuedGoos'!$C$4:$W$153,MATCH('Scenario 1'!$A18&amp;$B18,'Scenario 1_issuedGoos'!$A$4:$A$153&amp;'Scenario 1_issuedGoos'!$B$4:$B$153,0),MATCH(AC$4,'Scenario 1_issuedGoos'!$C$3:$W$3,0))</f>
        <v>0</v>
      </c>
      <c r="AD18" s="4">
        <f t="array" ref="AD18">G18*INDEX('Scenario 1_issuedGoos'!$C$4:$W$153,MATCH('Scenario 1'!$A18&amp;$B18,'Scenario 1_issuedGoos'!$A$4:$A$153&amp;'Scenario 1_issuedGoos'!$B$4:$B$153,0),MATCH(AD$4,'Scenario 1_issuedGoos'!$C$3:$W$3,0))</f>
        <v>0</v>
      </c>
      <c r="AE18" s="4">
        <f t="array" ref="AE18">H18*INDEX('Scenario 1_issuedGoos'!$C$4:$W$153,MATCH('Scenario 1'!$A18&amp;$B18,'Scenario 1_issuedGoos'!$A$4:$A$153&amp;'Scenario 1_issuedGoos'!$B$4:$B$153,0),MATCH(AE$4,'Scenario 1_issuedGoos'!$C$3:$W$3,0))</f>
        <v>638657.83968537976</v>
      </c>
      <c r="AF18" s="4">
        <f t="array" ref="AF18">I18*INDEX('Scenario 1_issuedGoos'!$C$4:$W$153,MATCH('Scenario 1'!$A18&amp;$B18,'Scenario 1_issuedGoos'!$A$4:$A$153&amp;'Scenario 1_issuedGoos'!$B$4:$B$153,0),MATCH(AF$4,'Scenario 1_issuedGoos'!$C$3:$W$3,0))</f>
        <v>700468.06996048149</v>
      </c>
      <c r="AG18" s="4">
        <f t="array" ref="AG18">J18*INDEX('Scenario 1_issuedGoos'!$C$4:$W$153,MATCH('Scenario 1'!$A18&amp;$B18,'Scenario 1_issuedGoos'!$A$4:$A$153&amp;'Scenario 1_issuedGoos'!$B$4:$B$153,0),MATCH(AG$4,'Scenario 1_issuedGoos'!$C$3:$W$3,0))</f>
        <v>766862.67866387987</v>
      </c>
      <c r="AH18" s="4">
        <f t="array" ref="AH18">K18*INDEX('Scenario 1_issuedGoos'!$C$4:$W$153,MATCH('Scenario 1'!$A18&amp;$B18,'Scenario 1_issuedGoos'!$A$4:$A$153&amp;'Scenario 1_issuedGoos'!$B$4:$B$153,0),MATCH(AH$4,'Scenario 1_issuedGoos'!$C$3:$W$3,0))</f>
        <v>838145.5780627171</v>
      </c>
      <c r="AI18" s="4">
        <f t="array" ref="AI18">L18*INDEX('Scenario 1_issuedGoos'!$C$4:$W$153,MATCH('Scenario 1'!$A18&amp;$B18,'Scenario 1_issuedGoos'!$A$4:$A$153&amp;'Scenario 1_issuedGoos'!$B$4:$B$153,0),MATCH(AI$4,'Scenario 1_issuedGoos'!$C$3:$W$3,0))</f>
        <v>914639.61070477951</v>
      </c>
      <c r="AJ18" s="4">
        <f t="array" ref="AJ18">M18*INDEX('Scenario 1_issuedGoos'!$C$4:$W$153,MATCH('Scenario 1'!$A18&amp;$B18,'Scenario 1_issuedGoos'!$A$4:$A$153&amp;'Scenario 1_issuedGoos'!$B$4:$B$153,0),MATCH(AJ$4,'Scenario 1_issuedGoos'!$C$3:$W$3,0))</f>
        <v>996687.68266589032</v>
      </c>
      <c r="AK18" s="4">
        <f t="array" ref="AK18">N18*INDEX('Scenario 1_issuedGoos'!$C$4:$W$153,MATCH('Scenario 1'!$A18&amp;$B18,'Scenario 1_issuedGoos'!$A$4:$A$153&amp;'Scenario 1_issuedGoos'!$B$4:$B$153,0),MATCH(AK$4,'Scenario 1_issuedGoos'!$C$3:$W$3,0))</f>
        <v>1073888.0173965213</v>
      </c>
      <c r="AL18" s="4">
        <f t="array" ref="AL18">O18*INDEX('Scenario 1_issuedGoos'!$C$4:$W$153,MATCH('Scenario 1'!$A18&amp;$B18,'Scenario 1_issuedGoos'!$A$4:$A$153&amp;'Scenario 1_issuedGoos'!$B$4:$B$153,0),MATCH(AL$4,'Scenario 1_issuedGoos'!$C$3:$W$3,0))</f>
        <v>1156316.6663935494</v>
      </c>
      <c r="AM18" s="4">
        <f t="array" ref="AM18">P18*INDEX('Scenario 1_issuedGoos'!$C$4:$W$153,MATCH('Scenario 1'!$A18&amp;$B18,'Scenario 1_issuedGoos'!$A$4:$A$153&amp;'Scenario 1_issuedGoos'!$B$4:$B$153,0),MATCH(AM$4,'Scenario 1_issuedGoos'!$C$3:$W$3,0))</f>
        <v>1244303.4602467881</v>
      </c>
      <c r="AN18" s="4">
        <f t="array" ref="AN18">Q18*INDEX('Scenario 1_issuedGoos'!$C$4:$W$153,MATCH('Scenario 1'!$A18&amp;$B18,'Scenario 1_issuedGoos'!$A$4:$A$153&amp;'Scenario 1_issuedGoos'!$B$4:$B$153,0),MATCH(AN$4,'Scenario 1_issuedGoos'!$C$3:$W$3,0))</f>
        <v>1338198.1418193674</v>
      </c>
      <c r="AO18" s="4">
        <f t="array" ref="AO18">R18*INDEX('Scenario 1_issuedGoos'!$C$4:$W$153,MATCH('Scenario 1'!$A18&amp;$B18,'Scenario 1_issuedGoos'!$A$4:$A$153&amp;'Scenario 1_issuedGoos'!$B$4:$B$153,0),MATCH(AO$4,'Scenario 1_issuedGoos'!$C$3:$W$3,0))</f>
        <v>1438371.5328985886</v>
      </c>
      <c r="AP18" s="4">
        <f t="array" ref="AP18">S18*INDEX('Scenario 1_issuedGoos'!$C$4:$W$153,MATCH('Scenario 1'!$A18&amp;$B18,'Scenario 1_issuedGoos'!$A$4:$A$153&amp;'Scenario 1_issuedGoos'!$B$4:$B$153,0),MATCH(AP$4,'Scenario 1_issuedGoos'!$C$3:$W$3,0))</f>
        <v>1545216.7677311839</v>
      </c>
      <c r="AQ18" s="4">
        <f t="array" ref="AQ18">T18*INDEX('Scenario 1_issuedGoos'!$C$4:$W$153,MATCH('Scenario 1'!$A18&amp;$B18,'Scenario 1_issuedGoos'!$A$4:$A$153&amp;'Scenario 1_issuedGoos'!$B$4:$B$153,0),MATCH(AQ$4,'Scenario 1_issuedGoos'!$C$3:$W$3,0))</f>
        <v>1659150.5972147908</v>
      </c>
      <c r="AR18" s="4">
        <f t="array" ref="AR18">U18*INDEX('Scenario 1_issuedGoos'!$C$4:$W$153,MATCH('Scenario 1'!$A18&amp;$B18,'Scenario 1_issuedGoos'!$A$4:$A$153&amp;'Scenario 1_issuedGoos'!$B$4:$B$153,0),MATCH(AR$4,'Scenario 1_issuedGoos'!$C$3:$W$3,0))</f>
        <v>1780614.7677274302</v>
      </c>
      <c r="AS18" s="4">
        <f t="array" ref="AS18">V18*INDEX('Scenario 1_issuedGoos'!$C$4:$W$153,MATCH('Scenario 1'!$A18&amp;$B18,'Scenario 1_issuedGoos'!$A$4:$A$153&amp;'Scenario 1_issuedGoos'!$B$4:$B$153,0),MATCH(AS$4,'Scenario 1_issuedGoos'!$C$3:$W$3,0))</f>
        <v>1910077.4787982968</v>
      </c>
      <c r="AT18" s="4">
        <f t="array" ref="AT18">W18*INDEX('Scenario 1_issuedGoos'!$C$4:$W$153,MATCH('Scenario 1'!$A18&amp;$B18,'Scenario 1_issuedGoos'!$A$4:$A$153&amp;'Scenario 1_issuedGoos'!$B$4:$B$153,0),MATCH(AT$4,'Scenario 1_issuedGoos'!$C$3:$W$3,0))</f>
        <v>2048034.9240569316</v>
      </c>
    </row>
    <row r="19" spans="1:46" ht="15" x14ac:dyDescent="0.25">
      <c r="A19" s="8" t="s">
        <v>33</v>
      </c>
      <c r="B19" s="9" t="s">
        <v>56</v>
      </c>
      <c r="C19" s="10">
        <v>0.63053437499999998</v>
      </c>
      <c r="D19" s="11">
        <v>0.63481250000000033</v>
      </c>
      <c r="E19" s="11">
        <v>0.63628125000000002</v>
      </c>
      <c r="F19" s="11">
        <v>0.63917226562500018</v>
      </c>
      <c r="G19" s="11">
        <v>0.75416484374999992</v>
      </c>
      <c r="H19" s="11">
        <v>0.81101249999999991</v>
      </c>
      <c r="I19" s="11">
        <v>0.93337499999999973</v>
      </c>
      <c r="J19" s="11">
        <v>1.2911249999999999</v>
      </c>
      <c r="K19" s="11">
        <v>1.4961445312499999</v>
      </c>
      <c r="L19" s="11">
        <v>1.5777070312499999</v>
      </c>
      <c r="M19" s="11">
        <v>1.5777070312499999</v>
      </c>
      <c r="N19" s="11">
        <v>1.5777070312499999</v>
      </c>
      <c r="O19" s="11">
        <v>1.5777070312499999</v>
      </c>
      <c r="P19" s="11">
        <v>1.5908906249999999</v>
      </c>
      <c r="Q19" s="11">
        <v>1.72771875</v>
      </c>
      <c r="R19" s="11">
        <v>1.72771875</v>
      </c>
      <c r="S19" s="11">
        <v>1.72771875</v>
      </c>
      <c r="T19" s="11">
        <v>1.7609999999999999</v>
      </c>
      <c r="U19" s="11">
        <v>2.0002174804687507</v>
      </c>
      <c r="V19" s="11">
        <v>2.0002174804687507</v>
      </c>
      <c r="W19" s="11">
        <v>2.0002174804687507</v>
      </c>
      <c r="X19" s="19"/>
      <c r="Y19"/>
      <c r="Z19" s="4">
        <f t="array" ref="Z19">C19*INDEX('Scenario 1_issuedGoos'!$C$4:$W$153,MATCH('Scenario 1'!$A19&amp;$B19,'Scenario 1_issuedGoos'!$A$4:$A$153&amp;'Scenario 1_issuedGoos'!$B$4:$B$153,0),MATCH(Z$4,'Scenario 1_issuedGoos'!$C$3:$W$3,0))</f>
        <v>11276521.48695267</v>
      </c>
      <c r="AA19" s="4">
        <f t="array" ref="AA19">D19*INDEX('Scenario 1_issuedGoos'!$C$4:$W$153,MATCH('Scenario 1'!$A19&amp;$B19,'Scenario 1_issuedGoos'!$A$4:$A$153&amp;'Scenario 1_issuedGoos'!$B$4:$B$153,0),MATCH(AA$4,'Scenario 1_issuedGoos'!$C$3:$W$3,0))</f>
        <v>12715643.822464818</v>
      </c>
      <c r="AB19" s="4">
        <f t="array" ref="AB19">E19*INDEX('Scenario 1_issuedGoos'!$C$4:$W$153,MATCH('Scenario 1'!$A19&amp;$B19,'Scenario 1_issuedGoos'!$A$4:$A$153&amp;'Scenario 1_issuedGoos'!$B$4:$B$153,0),MATCH(AB$4,'Scenario 1_issuedGoos'!$C$3:$W$3,0))</f>
        <v>14218956.600982198</v>
      </c>
      <c r="AC19" s="4">
        <f t="array" ref="AC19">F19*INDEX('Scenario 1_issuedGoos'!$C$4:$W$153,MATCH('Scenario 1'!$A19&amp;$B19,'Scenario 1_issuedGoos'!$A$4:$A$153&amp;'Scenario 1_issuedGoos'!$B$4:$B$153,0),MATCH(AC$4,'Scenario 1_issuedGoos'!$C$3:$W$3,0))</f>
        <v>15880203.280014399</v>
      </c>
      <c r="AD19" s="4">
        <f t="array" ref="AD19">G19*INDEX('Scenario 1_issuedGoos'!$C$4:$W$153,MATCH('Scenario 1'!$A19&amp;$B19,'Scenario 1_issuedGoos'!$A$4:$A$153&amp;'Scenario 1_issuedGoos'!$B$4:$B$153,0),MATCH(AD$4,'Scenario 1_issuedGoos'!$C$3:$W$3,0))</f>
        <v>20767334.729329903</v>
      </c>
      <c r="AE19" s="4">
        <f t="array" ref="AE19">H19*INDEX('Scenario 1_issuedGoos'!$C$4:$W$153,MATCH('Scenario 1'!$A19&amp;$B19,'Scenario 1_issuedGoos'!$A$4:$A$153&amp;'Scenario 1_issuedGoos'!$B$4:$B$153,0),MATCH(AE$4,'Scenario 1_issuedGoos'!$C$3:$W$3,0))</f>
        <v>24683860.062077377</v>
      </c>
      <c r="AF19" s="4">
        <f t="array" ref="AF19">I19*INDEX('Scenario 1_issuedGoos'!$C$4:$W$153,MATCH('Scenario 1'!$A19&amp;$B19,'Scenario 1_issuedGoos'!$A$4:$A$153&amp;'Scenario 1_issuedGoos'!$B$4:$B$153,0),MATCH(AF$4,'Scenario 1_issuedGoos'!$C$3:$W$3,0))</f>
        <v>31157441.454401512</v>
      </c>
      <c r="AG19" s="4">
        <f t="array" ref="AG19">J19*INDEX('Scenario 1_issuedGoos'!$C$4:$W$153,MATCH('Scenario 1'!$A19&amp;$B19,'Scenario 1_issuedGoos'!$A$4:$A$153&amp;'Scenario 1_issuedGoos'!$B$4:$B$153,0),MATCH(AG$4,'Scenario 1_issuedGoos'!$C$3:$W$3,0))</f>
        <v>47184914.530721635</v>
      </c>
      <c r="AH19" s="4">
        <f t="array" ref="AH19">K19*INDEX('Scenario 1_issuedGoos'!$C$4:$W$153,MATCH('Scenario 1'!$A19&amp;$B19,'Scenario 1_issuedGoos'!$A$4:$A$153&amp;'Scenario 1_issuedGoos'!$B$4:$B$153,0),MATCH(AH$4,'Scenario 1_issuedGoos'!$C$3:$W$3,0))</f>
        <v>59759958.554039039</v>
      </c>
      <c r="AI19" s="4">
        <f t="array" ref="AI19">L19*INDEX('Scenario 1_issuedGoos'!$C$4:$W$153,MATCH('Scenario 1'!$A19&amp;$B19,'Scenario 1_issuedGoos'!$A$4:$A$153&amp;'Scenario 1_issuedGoos'!$B$4:$B$153,0),MATCH(AI$4,'Scenario 1_issuedGoos'!$C$3:$W$3,0))</f>
        <v>68769148.464850605</v>
      </c>
      <c r="AJ19" s="4">
        <f t="array" ref="AJ19">M19*INDEX('Scenario 1_issuedGoos'!$C$4:$W$153,MATCH('Scenario 1'!$A19&amp;$B19,'Scenario 1_issuedGoos'!$A$4:$A$153&amp;'Scenario 1_issuedGoos'!$B$4:$B$153,0),MATCH(AJ$4,'Scenario 1_issuedGoos'!$C$3:$W$3,0))</f>
        <v>74938109.415055573</v>
      </c>
      <c r="AK19" s="4">
        <f t="array" ref="AK19">N19*INDEX('Scenario 1_issuedGoos'!$C$4:$W$153,MATCH('Scenario 1'!$A19&amp;$B19,'Scenario 1_issuedGoos'!$A$4:$A$153&amp;'Scenario 1_issuedGoos'!$B$4:$B$153,0),MATCH(AK$4,'Scenario 1_issuedGoos'!$C$3:$W$3,0))</f>
        <v>80742582.803799286</v>
      </c>
      <c r="AL19" s="4">
        <f t="array" ref="AL19">O19*INDEX('Scenario 1_issuedGoos'!$C$4:$W$153,MATCH('Scenario 1'!$A19&amp;$B19,'Scenario 1_issuedGoos'!$A$4:$A$153&amp;'Scenario 1_issuedGoos'!$B$4:$B$153,0),MATCH(AL$4,'Scenario 1_issuedGoos'!$C$3:$W$3,0))</f>
        <v>78916707.96656692</v>
      </c>
      <c r="AM19" s="4">
        <f t="array" ref="AM19">P19*INDEX('Scenario 1_issuedGoos'!$C$4:$W$153,MATCH('Scenario 1'!$A19&amp;$B19,'Scenario 1_issuedGoos'!$A$4:$A$153&amp;'Scenario 1_issuedGoos'!$B$4:$B$153,0),MATCH(AM$4,'Scenario 1_issuedGoos'!$C$3:$W$3,0))</f>
        <v>81553601.781840369</v>
      </c>
      <c r="AN19" s="4">
        <f t="array" ref="AN19">Q19*INDEX('Scenario 1_issuedGoos'!$C$4:$W$153,MATCH('Scenario 1'!$A19&amp;$B19,'Scenario 1_issuedGoos'!$A$4:$A$153&amp;'Scenario 1_issuedGoos'!$B$4:$B$153,0),MATCH(AN$4,'Scenario 1_issuedGoos'!$C$3:$W$3,0))</f>
        <v>90715329.982610717</v>
      </c>
      <c r="AO19" s="4">
        <f t="array" ref="AO19">R19*INDEX('Scenario 1_issuedGoos'!$C$4:$W$153,MATCH('Scenario 1'!$A19&amp;$B19,'Scenario 1_issuedGoos'!$A$4:$A$153&amp;'Scenario 1_issuedGoos'!$B$4:$B$153,0),MATCH(AO$4,'Scenario 1_issuedGoos'!$C$3:$W$3,0))</f>
        <v>92862857.305300027</v>
      </c>
      <c r="AP19" s="4">
        <f t="array" ref="AP19">S19*INDEX('Scenario 1_issuedGoos'!$C$4:$W$153,MATCH('Scenario 1'!$A19&amp;$B19,'Scenario 1_issuedGoos'!$A$4:$A$153&amp;'Scenario 1_issuedGoos'!$B$4:$B$153,0),MATCH(AP$4,'Scenario 1_issuedGoos'!$C$3:$W$3,0))</f>
        <v>95010384.627989158</v>
      </c>
      <c r="AQ19" s="4">
        <f t="array" ref="AQ19">T19*INDEX('Scenario 1_issuedGoos'!$C$4:$W$153,MATCH('Scenario 1'!$A19&amp;$B19,'Scenario 1_issuedGoos'!$A$4:$A$153&amp;'Scenario 1_issuedGoos'!$B$4:$B$153,0),MATCH(AQ$4,'Scenario 1_issuedGoos'!$C$3:$W$3,0))</f>
        <v>99029476.264666781</v>
      </c>
      <c r="AR19" s="4">
        <f t="array" ref="AR19">U19*INDEX('Scenario 1_issuedGoos'!$C$4:$W$153,MATCH('Scenario 1'!$A19&amp;$B19,'Scenario 1_issuedGoos'!$A$4:$A$153&amp;'Scenario 1_issuedGoos'!$B$4:$B$153,0),MATCH(AR$4,'Scenario 1_issuedGoos'!$C$3:$W$3,0))</f>
        <v>114968061.52055605</v>
      </c>
      <c r="AS19" s="4">
        <f t="array" ref="AS19">V19*INDEX('Scenario 1_issuedGoos'!$C$4:$W$153,MATCH('Scenario 1'!$A19&amp;$B19,'Scenario 1_issuedGoos'!$A$4:$A$153&amp;'Scenario 1_issuedGoos'!$B$4:$B$153,0),MATCH(AS$4,'Scenario 1_issuedGoos'!$C$3:$W$3,0))</f>
        <v>117454300.49355291</v>
      </c>
      <c r="AT19" s="4">
        <f t="array" ref="AT19">W19*INDEX('Scenario 1_issuedGoos'!$C$4:$W$153,MATCH('Scenario 1'!$A19&amp;$B19,'Scenario 1_issuedGoos'!$A$4:$A$153&amp;'Scenario 1_issuedGoos'!$B$4:$B$153,0),MATCH(AT$4,'Scenario 1_issuedGoos'!$C$3:$W$3,0))</f>
        <v>119940539.46654975</v>
      </c>
    </row>
    <row r="20" spans="1:46" ht="15" x14ac:dyDescent="0.25">
      <c r="A20" s="8" t="s">
        <v>33</v>
      </c>
      <c r="B20" s="9" t="s">
        <v>29</v>
      </c>
      <c r="C20" s="10">
        <v>47.457627118644069</v>
      </c>
      <c r="D20" s="11">
        <v>46.949152542372886</v>
      </c>
      <c r="E20" s="11">
        <v>46.440677966101696</v>
      </c>
      <c r="F20" s="11">
        <v>45.932203389830512</v>
      </c>
      <c r="G20" s="11">
        <v>45.423728813559322</v>
      </c>
      <c r="H20" s="11">
        <v>44.915254237288138</v>
      </c>
      <c r="I20" s="11">
        <v>44.406779661016955</v>
      </c>
      <c r="J20" s="11">
        <v>43.898305084745765</v>
      </c>
      <c r="K20" s="11">
        <v>43.389830508474581</v>
      </c>
      <c r="L20" s="11">
        <v>42.881355932203391</v>
      </c>
      <c r="M20" s="11">
        <v>42.372881355932208</v>
      </c>
      <c r="N20" s="11">
        <v>42.203389830508478</v>
      </c>
      <c r="O20" s="11">
        <v>42.033898305084747</v>
      </c>
      <c r="P20" s="11">
        <v>41.864406779661024</v>
      </c>
      <c r="Q20" s="11">
        <v>41.694915254237294</v>
      </c>
      <c r="R20" s="11">
        <v>41.525423728813564</v>
      </c>
      <c r="S20" s="11">
        <v>41.355932203389834</v>
      </c>
      <c r="T20" s="11">
        <v>41.186440677966104</v>
      </c>
      <c r="U20" s="11">
        <v>40.33898305084746</v>
      </c>
      <c r="V20" s="11">
        <v>39.237288135593218</v>
      </c>
      <c r="W20" s="11">
        <v>38.135593220338983</v>
      </c>
      <c r="X20" s="19"/>
      <c r="Y20"/>
      <c r="Z20" s="4">
        <f t="array" ref="Z20">C20*INDEX('Scenario 1_issuedGoos'!$C$4:$W$153,MATCH('Scenario 1'!$A20&amp;$B20,'Scenario 1_issuedGoos'!$A$4:$A$153&amp;'Scenario 1_issuedGoos'!$B$4:$B$153,0),MATCH(Z$4,'Scenario 1_issuedGoos'!$C$3:$W$3,0))</f>
        <v>0</v>
      </c>
      <c r="AA20" s="4">
        <f t="array" ref="AA20">D20*INDEX('Scenario 1_issuedGoos'!$C$4:$W$153,MATCH('Scenario 1'!$A20&amp;$B20,'Scenario 1_issuedGoos'!$A$4:$A$153&amp;'Scenario 1_issuedGoos'!$B$4:$B$153,0),MATCH(AA$4,'Scenario 1_issuedGoos'!$C$3:$W$3,0))</f>
        <v>0</v>
      </c>
      <c r="AB20" s="4">
        <f t="array" ref="AB20">E20*INDEX('Scenario 1_issuedGoos'!$C$4:$W$153,MATCH('Scenario 1'!$A20&amp;$B20,'Scenario 1_issuedGoos'!$A$4:$A$153&amp;'Scenario 1_issuedGoos'!$B$4:$B$153,0),MATCH(AB$4,'Scenario 1_issuedGoos'!$C$3:$W$3,0))</f>
        <v>0</v>
      </c>
      <c r="AC20" s="4">
        <f t="array" ref="AC20">F20*INDEX('Scenario 1_issuedGoos'!$C$4:$W$153,MATCH('Scenario 1'!$A20&amp;$B20,'Scenario 1_issuedGoos'!$A$4:$A$153&amp;'Scenario 1_issuedGoos'!$B$4:$B$153,0),MATCH(AC$4,'Scenario 1_issuedGoos'!$C$3:$W$3,0))</f>
        <v>0</v>
      </c>
      <c r="AD20" s="4">
        <f t="array" ref="AD20">G20*INDEX('Scenario 1_issuedGoos'!$C$4:$W$153,MATCH('Scenario 1'!$A20&amp;$B20,'Scenario 1_issuedGoos'!$A$4:$A$153&amp;'Scenario 1_issuedGoos'!$B$4:$B$153,0),MATCH(AD$4,'Scenario 1_issuedGoos'!$C$3:$W$3,0))</f>
        <v>0</v>
      </c>
      <c r="AE20" s="4">
        <f t="array" ref="AE20">H20*INDEX('Scenario 1_issuedGoos'!$C$4:$W$153,MATCH('Scenario 1'!$A20&amp;$B20,'Scenario 1_issuedGoos'!$A$4:$A$153&amp;'Scenario 1_issuedGoos'!$B$4:$B$153,0),MATCH(AE$4,'Scenario 1_issuedGoos'!$C$3:$W$3,0))</f>
        <v>0</v>
      </c>
      <c r="AF20" s="4">
        <f t="array" ref="AF20">I20*INDEX('Scenario 1_issuedGoos'!$C$4:$W$153,MATCH('Scenario 1'!$A20&amp;$B20,'Scenario 1_issuedGoos'!$A$4:$A$153&amp;'Scenario 1_issuedGoos'!$B$4:$B$153,0),MATCH(AF$4,'Scenario 1_issuedGoos'!$C$3:$W$3,0))</f>
        <v>0</v>
      </c>
      <c r="AG20" s="4">
        <f t="array" ref="AG20">J20*INDEX('Scenario 1_issuedGoos'!$C$4:$W$153,MATCH('Scenario 1'!$A20&amp;$B20,'Scenario 1_issuedGoos'!$A$4:$A$153&amp;'Scenario 1_issuedGoos'!$B$4:$B$153,0),MATCH(AG$4,'Scenario 1_issuedGoos'!$C$3:$W$3,0))</f>
        <v>0</v>
      </c>
      <c r="AH20" s="4">
        <f t="array" ref="AH20">K20*INDEX('Scenario 1_issuedGoos'!$C$4:$W$153,MATCH('Scenario 1'!$A20&amp;$B20,'Scenario 1_issuedGoos'!$A$4:$A$153&amp;'Scenario 1_issuedGoos'!$B$4:$B$153,0),MATCH(AH$4,'Scenario 1_issuedGoos'!$C$3:$W$3,0))</f>
        <v>0</v>
      </c>
      <c r="AI20" s="4">
        <f t="array" ref="AI20">L20*INDEX('Scenario 1_issuedGoos'!$C$4:$W$153,MATCH('Scenario 1'!$A20&amp;$B20,'Scenario 1_issuedGoos'!$A$4:$A$153&amp;'Scenario 1_issuedGoos'!$B$4:$B$153,0),MATCH(AI$4,'Scenario 1_issuedGoos'!$C$3:$W$3,0))</f>
        <v>0</v>
      </c>
      <c r="AJ20" s="4">
        <f t="array" ref="AJ20">M20*INDEX('Scenario 1_issuedGoos'!$C$4:$W$153,MATCH('Scenario 1'!$A20&amp;$B20,'Scenario 1_issuedGoos'!$A$4:$A$153&amp;'Scenario 1_issuedGoos'!$B$4:$B$153,0),MATCH(AJ$4,'Scenario 1_issuedGoos'!$C$3:$W$3,0))</f>
        <v>0</v>
      </c>
      <c r="AK20" s="4">
        <f t="array" ref="AK20">N20*INDEX('Scenario 1_issuedGoos'!$C$4:$W$153,MATCH('Scenario 1'!$A20&amp;$B20,'Scenario 1_issuedGoos'!$A$4:$A$153&amp;'Scenario 1_issuedGoos'!$B$4:$B$153,0),MATCH(AK$4,'Scenario 1_issuedGoos'!$C$3:$W$3,0))</f>
        <v>0</v>
      </c>
      <c r="AL20" s="4">
        <f t="array" ref="AL20">O20*INDEX('Scenario 1_issuedGoos'!$C$4:$W$153,MATCH('Scenario 1'!$A20&amp;$B20,'Scenario 1_issuedGoos'!$A$4:$A$153&amp;'Scenario 1_issuedGoos'!$B$4:$B$153,0),MATCH(AL$4,'Scenario 1_issuedGoos'!$C$3:$W$3,0))</f>
        <v>0</v>
      </c>
      <c r="AM20" s="4">
        <f t="array" ref="AM20">P20*INDEX('Scenario 1_issuedGoos'!$C$4:$W$153,MATCH('Scenario 1'!$A20&amp;$B20,'Scenario 1_issuedGoos'!$A$4:$A$153&amp;'Scenario 1_issuedGoos'!$B$4:$B$153,0),MATCH(AM$4,'Scenario 1_issuedGoos'!$C$3:$W$3,0))</f>
        <v>0</v>
      </c>
      <c r="AN20" s="4">
        <f t="array" ref="AN20">Q20*INDEX('Scenario 1_issuedGoos'!$C$4:$W$153,MATCH('Scenario 1'!$A20&amp;$B20,'Scenario 1_issuedGoos'!$A$4:$A$153&amp;'Scenario 1_issuedGoos'!$B$4:$B$153,0),MATCH(AN$4,'Scenario 1_issuedGoos'!$C$3:$W$3,0))</f>
        <v>0</v>
      </c>
      <c r="AO20" s="4">
        <f t="array" ref="AO20">R20*INDEX('Scenario 1_issuedGoos'!$C$4:$W$153,MATCH('Scenario 1'!$A20&amp;$B20,'Scenario 1_issuedGoos'!$A$4:$A$153&amp;'Scenario 1_issuedGoos'!$B$4:$B$153,0),MATCH(AO$4,'Scenario 1_issuedGoos'!$C$3:$W$3,0))</f>
        <v>0</v>
      </c>
      <c r="AP20" s="4">
        <f t="array" ref="AP20">S20*INDEX('Scenario 1_issuedGoos'!$C$4:$W$153,MATCH('Scenario 1'!$A20&amp;$B20,'Scenario 1_issuedGoos'!$A$4:$A$153&amp;'Scenario 1_issuedGoos'!$B$4:$B$153,0),MATCH(AP$4,'Scenario 1_issuedGoos'!$C$3:$W$3,0))</f>
        <v>0</v>
      </c>
      <c r="AQ20" s="4">
        <f t="array" ref="AQ20">T20*INDEX('Scenario 1_issuedGoos'!$C$4:$W$153,MATCH('Scenario 1'!$A20&amp;$B20,'Scenario 1_issuedGoos'!$A$4:$A$153&amp;'Scenario 1_issuedGoos'!$B$4:$B$153,0),MATCH(AQ$4,'Scenario 1_issuedGoos'!$C$3:$W$3,0))</f>
        <v>0</v>
      </c>
      <c r="AR20" s="4">
        <f t="array" ref="AR20">U20*INDEX('Scenario 1_issuedGoos'!$C$4:$W$153,MATCH('Scenario 1'!$A20&amp;$B20,'Scenario 1_issuedGoos'!$A$4:$A$153&amp;'Scenario 1_issuedGoos'!$B$4:$B$153,0),MATCH(AR$4,'Scenario 1_issuedGoos'!$C$3:$W$3,0))</f>
        <v>0</v>
      </c>
      <c r="AS20" s="4">
        <f t="array" ref="AS20">V20*INDEX('Scenario 1_issuedGoos'!$C$4:$W$153,MATCH('Scenario 1'!$A20&amp;$B20,'Scenario 1_issuedGoos'!$A$4:$A$153&amp;'Scenario 1_issuedGoos'!$B$4:$B$153,0),MATCH(AS$4,'Scenario 1_issuedGoos'!$C$3:$W$3,0))</f>
        <v>0</v>
      </c>
      <c r="AT20" s="4">
        <f t="array" ref="AT20">W20*INDEX('Scenario 1_issuedGoos'!$C$4:$W$153,MATCH('Scenario 1'!$A20&amp;$B20,'Scenario 1_issuedGoos'!$A$4:$A$153&amp;'Scenario 1_issuedGoos'!$B$4:$B$153,0),MATCH(AT$4,'Scenario 1_issuedGoos'!$C$3:$W$3,0))</f>
        <v>0</v>
      </c>
    </row>
    <row r="21" spans="1:46" ht="15" x14ac:dyDescent="0.25">
      <c r="A21" s="8" t="s">
        <v>33</v>
      </c>
      <c r="B21" s="9" t="s">
        <v>30</v>
      </c>
      <c r="C21" s="10">
        <v>19.903319999999997</v>
      </c>
      <c r="D21" s="11">
        <v>19.903319999999997</v>
      </c>
      <c r="E21" s="11">
        <v>19.903319999999997</v>
      </c>
      <c r="F21" s="11">
        <v>19.903319999999997</v>
      </c>
      <c r="G21" s="11">
        <v>19.903319999999997</v>
      </c>
      <c r="H21" s="11">
        <v>19.903319999999997</v>
      </c>
      <c r="I21" s="11">
        <v>19.903319999999997</v>
      </c>
      <c r="J21" s="11">
        <v>19.903319999999997</v>
      </c>
      <c r="K21" s="11">
        <v>19.903319999999997</v>
      </c>
      <c r="L21" s="11">
        <v>19.903319999999997</v>
      </c>
      <c r="M21" s="11">
        <v>19.903319999999997</v>
      </c>
      <c r="N21" s="11">
        <v>19.903319999999997</v>
      </c>
      <c r="O21" s="11">
        <v>19.903319999999997</v>
      </c>
      <c r="P21" s="11">
        <v>19.903319999999997</v>
      </c>
      <c r="Q21" s="11">
        <v>19.903319999999997</v>
      </c>
      <c r="R21" s="11">
        <v>19.903319999999997</v>
      </c>
      <c r="S21" s="11">
        <v>19.903319999999997</v>
      </c>
      <c r="T21" s="11">
        <v>19.903319999999997</v>
      </c>
      <c r="U21" s="11">
        <v>19.903319999999997</v>
      </c>
      <c r="V21" s="11">
        <v>19.903319999999997</v>
      </c>
      <c r="W21" s="11">
        <v>19.903319999999997</v>
      </c>
      <c r="X21" s="19"/>
      <c r="Y21"/>
      <c r="Z21" s="4">
        <f t="array" ref="Z21">C21*INDEX('Scenario 1_issuedGoos'!$C$4:$W$153,MATCH('Scenario 1'!$A21&amp;$B21,'Scenario 1_issuedGoos'!$A$4:$A$153&amp;'Scenario 1_issuedGoos'!$B$4:$B$153,0),MATCH(Z$4,'Scenario 1_issuedGoos'!$C$3:$W$3,0))</f>
        <v>254173.97370899594</v>
      </c>
      <c r="AA21" s="4">
        <f t="array" ref="AA21">D21*INDEX('Scenario 1_issuedGoos'!$C$4:$W$153,MATCH('Scenario 1'!$A21&amp;$B21,'Scenario 1_issuedGoos'!$A$4:$A$153&amp;'Scenario 1_issuedGoos'!$B$4:$B$153,0),MATCH(AA$4,'Scenario 1_issuedGoos'!$C$3:$W$3,0))</f>
        <v>284680.40800469491</v>
      </c>
      <c r="AB21" s="4">
        <f t="array" ref="AB21">E21*INDEX('Scenario 1_issuedGoos'!$C$4:$W$153,MATCH('Scenario 1'!$A21&amp;$B21,'Scenario 1_issuedGoos'!$A$4:$A$153&amp;'Scenario 1_issuedGoos'!$B$4:$B$153,0),MATCH(AB$4,'Scenario 1_issuedGoos'!$C$3:$W$3,0))</f>
        <v>317602.05079569155</v>
      </c>
      <c r="AC21" s="4">
        <f t="array" ref="AC21">F21*INDEX('Scenario 1_issuedGoos'!$C$4:$W$153,MATCH('Scenario 1'!$A21&amp;$B21,'Scenario 1_issuedGoos'!$A$4:$A$153&amp;'Scenario 1_issuedGoos'!$B$4:$B$153,0),MATCH(AC$4,'Scenario 1_issuedGoos'!$C$3:$W$3,0))</f>
        <v>353104.15684577631</v>
      </c>
      <c r="AD21" s="4">
        <f t="array" ref="AD21">G21*INDEX('Scenario 1_issuedGoos'!$C$4:$W$153,MATCH('Scenario 1'!$A21&amp;$B21,'Scenario 1_issuedGoos'!$A$4:$A$153&amp;'Scenario 1_issuedGoos'!$B$4:$B$153,0),MATCH(AD$4,'Scenario 1_issuedGoos'!$C$3:$W$3,0))</f>
        <v>391362.46837388055</v>
      </c>
      <c r="AE21" s="4">
        <f t="array" ref="AE21">H21*INDEX('Scenario 1_issuedGoos'!$C$4:$W$153,MATCH('Scenario 1'!$A21&amp;$B21,'Scenario 1_issuedGoos'!$A$4:$A$153&amp;'Scenario 1_issuedGoos'!$B$4:$B$153,0),MATCH(AE$4,'Scenario 1_issuedGoos'!$C$3:$W$3,0))</f>
        <v>432563.85066268028</v>
      </c>
      <c r="AF21" s="4">
        <f t="array" ref="AF21">I21*INDEX('Scenario 1_issuedGoos'!$C$4:$W$153,MATCH('Scenario 1'!$A21&amp;$B21,'Scenario 1_issuedGoos'!$A$4:$A$153&amp;'Scenario 1_issuedGoos'!$B$4:$B$153,0),MATCH(AF$4,'Scenario 1_issuedGoos'!$C$3:$W$3,0))</f>
        <v>474428.00632906507</v>
      </c>
      <c r="AG21" s="4">
        <f t="array" ref="AG21">J21*INDEX('Scenario 1_issuedGoos'!$C$4:$W$153,MATCH('Scenario 1'!$A21&amp;$B21,'Scenario 1_issuedGoos'!$A$4:$A$153&amp;'Scenario 1_issuedGoos'!$B$4:$B$153,0),MATCH(AG$4,'Scenario 1_issuedGoos'!$C$3:$W$3,0))</f>
        <v>519397.16793543042</v>
      </c>
      <c r="AH21" s="4">
        <f t="array" ref="AH21">K21*INDEX('Scenario 1_issuedGoos'!$C$4:$W$153,MATCH('Scenario 1'!$A21&amp;$B21,'Scenario 1_issuedGoos'!$A$4:$A$153&amp;'Scenario 1_issuedGoos'!$B$4:$B$153,0),MATCH(AH$4,'Scenario 1_issuedGoos'!$C$3:$W$3,0))</f>
        <v>567677.17568660923</v>
      </c>
      <c r="AI21" s="4">
        <f t="array" ref="AI21">L21*INDEX('Scenario 1_issuedGoos'!$C$4:$W$153,MATCH('Scenario 1'!$A21&amp;$B21,'Scenario 1_issuedGoos'!$A$4:$A$153&amp;'Scenario 1_issuedGoos'!$B$4:$B$153,0),MATCH(AI$4,'Scenario 1_issuedGoos'!$C$3:$W$3,0))</f>
        <v>619486.69129306986</v>
      </c>
      <c r="AJ21" s="4">
        <f t="array" ref="AJ21">M21*INDEX('Scenario 1_issuedGoos'!$C$4:$W$153,MATCH('Scenario 1'!$A21&amp;$B21,'Scenario 1_issuedGoos'!$A$4:$A$153&amp;'Scenario 1_issuedGoos'!$B$4:$B$153,0),MATCH(AJ$4,'Scenario 1_issuedGoos'!$C$3:$W$3,0))</f>
        <v>675057.9655209576</v>
      </c>
      <c r="AK21" s="4">
        <f t="array" ref="AK21">N21*INDEX('Scenario 1_issuedGoos'!$C$4:$W$153,MATCH('Scenario 1'!$A21&amp;$B21,'Scenario 1_issuedGoos'!$A$4:$A$153&amp;'Scenario 1_issuedGoos'!$B$4:$B$153,0),MATCH(AK$4,'Scenario 1_issuedGoos'!$C$3:$W$3,0))</f>
        <v>727345.86052273214</v>
      </c>
      <c r="AL21" s="4">
        <f t="array" ref="AL21">O21*INDEX('Scenario 1_issuedGoos'!$C$4:$W$153,MATCH('Scenario 1'!$A21&amp;$B21,'Scenario 1_issuedGoos'!$A$4:$A$153&amp;'Scenario 1_issuedGoos'!$B$4:$B$153,0),MATCH(AL$4,'Scenario 1_issuedGoos'!$C$3:$W$3,0))</f>
        <v>783174.90011088143</v>
      </c>
      <c r="AM21" s="4">
        <f t="array" ref="AM21">P21*INDEX('Scenario 1_issuedGoos'!$C$4:$W$153,MATCH('Scenario 1'!$A21&amp;$B21,'Scenario 1_issuedGoos'!$A$4:$A$153&amp;'Scenario 1_issuedGoos'!$B$4:$B$153,0),MATCH(AM$4,'Scenario 1_issuedGoos'!$C$3:$W$3,0))</f>
        <v>842768.47900653805</v>
      </c>
      <c r="AN21" s="4">
        <f t="array" ref="AN21">Q21*INDEX('Scenario 1_issuedGoos'!$C$4:$W$153,MATCH('Scenario 1'!$A21&amp;$B21,'Scenario 1_issuedGoos'!$A$4:$A$153&amp;'Scenario 1_issuedGoos'!$B$4:$B$153,0),MATCH(AN$4,'Scenario 1_issuedGoos'!$C$3:$W$3,0))</f>
        <v>906363.47854148422</v>
      </c>
      <c r="AO21" s="4">
        <f t="array" ref="AO21">R21*INDEX('Scenario 1_issuedGoos'!$C$4:$W$153,MATCH('Scenario 1'!$A21&amp;$B21,'Scenario 1_issuedGoos'!$A$4:$A$153&amp;'Scenario 1_issuedGoos'!$B$4:$B$153,0),MATCH(AO$4,'Scenario 1_issuedGoos'!$C$3:$W$3,0))</f>
        <v>974211.05683240842</v>
      </c>
      <c r="AP21" s="4">
        <f t="array" ref="AP21">S21*INDEX('Scenario 1_issuedGoos'!$C$4:$W$153,MATCH('Scenario 1'!$A21&amp;$B21,'Scenario 1_issuedGoos'!$A$4:$A$153&amp;'Scenario 1_issuedGoos'!$B$4:$B$153,0),MATCH(AP$4,'Scenario 1_issuedGoos'!$C$3:$W$3,0))</f>
        <v>1046577.4842560716</v>
      </c>
      <c r="AQ21" s="4">
        <f t="array" ref="AQ21">T21*INDEX('Scenario 1_issuedGoos'!$C$4:$W$153,MATCH('Scenario 1'!$A21&amp;$B21,'Scenario 1_issuedGoos'!$A$4:$A$153&amp;'Scenario 1_issuedGoos'!$B$4:$B$153,0),MATCH(AQ$4,'Scenario 1_issuedGoos'!$C$3:$W$3,0))</f>
        <v>1123745.0267800197</v>
      </c>
      <c r="AR21" s="4">
        <f t="array" ref="AR21">U21*INDEX('Scenario 1_issuedGoos'!$C$4:$W$153,MATCH('Scenario 1'!$A21&amp;$B21,'Scenario 1_issuedGoos'!$A$4:$A$153&amp;'Scenario 1_issuedGoos'!$B$4:$B$153,0),MATCH(AR$4,'Scenario 1_issuedGoos'!$C$3:$W$3,0))</f>
        <v>1206012.8798457235</v>
      </c>
      <c r="AS21" s="4">
        <f t="array" ref="AS21">V21*INDEX('Scenario 1_issuedGoos'!$C$4:$W$153,MATCH('Scenario 1'!$A21&amp;$B21,'Scenario 1_issuedGoos'!$A$4:$A$153&amp;'Scenario 1_issuedGoos'!$B$4:$B$153,0),MATCH(AS$4,'Scenario 1_issuedGoos'!$C$3:$W$3,0))</f>
        <v>1293698.1556510448</v>
      </c>
      <c r="AT21" s="4">
        <f t="array" ref="AT21">W21*INDEX('Scenario 1_issuedGoos'!$C$4:$W$153,MATCH('Scenario 1'!$A21&amp;$B21,'Scenario 1_issuedGoos'!$A$4:$A$153&amp;'Scenario 1_issuedGoos'!$B$4:$B$153,0),MATCH(AT$4,'Scenario 1_issuedGoos'!$C$3:$W$3,0))</f>
        <v>1387136.9268372864</v>
      </c>
    </row>
    <row r="22" spans="1:46" ht="15" x14ac:dyDescent="0.25">
      <c r="A22" s="8" t="s">
        <v>33</v>
      </c>
      <c r="B22" s="9" t="s">
        <v>31</v>
      </c>
      <c r="C22" s="10">
        <v>5.5351499999999989</v>
      </c>
      <c r="D22" s="11">
        <v>5.5351499999999989</v>
      </c>
      <c r="E22" s="11">
        <v>5.5351499999999989</v>
      </c>
      <c r="F22" s="11">
        <v>6.2986199999999997</v>
      </c>
      <c r="G22" s="11">
        <v>6.2986199999999997</v>
      </c>
      <c r="H22" s="11">
        <v>7.1814937499999996</v>
      </c>
      <c r="I22" s="11">
        <v>7.1814937499999996</v>
      </c>
      <c r="J22" s="11">
        <v>7.5729937499999993</v>
      </c>
      <c r="K22" s="11">
        <v>7.5729937499999993</v>
      </c>
      <c r="L22" s="11">
        <v>7.5729937499999993</v>
      </c>
      <c r="M22" s="11">
        <v>7.5729937499999993</v>
      </c>
      <c r="N22" s="11">
        <v>7.5729937499999993</v>
      </c>
      <c r="O22" s="11">
        <v>7.5729937499999993</v>
      </c>
      <c r="P22" s="11">
        <v>7.5729937499999993</v>
      </c>
      <c r="Q22" s="11">
        <v>7.5729937499999993</v>
      </c>
      <c r="R22" s="11">
        <v>8.2930499999999991</v>
      </c>
      <c r="S22" s="11">
        <v>8.2930499999999991</v>
      </c>
      <c r="T22" s="11">
        <v>8.2930499999999991</v>
      </c>
      <c r="U22" s="11">
        <v>8.2930499999999991</v>
      </c>
      <c r="V22" s="11">
        <v>8.2930499999999991</v>
      </c>
      <c r="W22" s="11">
        <v>8.2930499999999991</v>
      </c>
      <c r="X22" s="19"/>
      <c r="Y22"/>
      <c r="Z22" s="4">
        <f t="array" ref="Z22">C22*INDEX('Scenario 1_issuedGoos'!$C$4:$W$153,MATCH('Scenario 1'!$A22&amp;$B22,'Scenario 1_issuedGoos'!$A$4:$A$153&amp;'Scenario 1_issuedGoos'!$B$4:$B$153,0),MATCH(Z$4,'Scenario 1_issuedGoos'!$C$3:$W$3,0))</f>
        <v>471752.56820719945</v>
      </c>
      <c r="AA22" s="4">
        <f t="array" ref="AA22">D22*INDEX('Scenario 1_issuedGoos'!$C$4:$W$153,MATCH('Scenario 1'!$A22&amp;$B22,'Scenario 1_issuedGoos'!$A$4:$A$153&amp;'Scenario 1_issuedGoos'!$B$4:$B$153,0),MATCH(AA$4,'Scenario 1_issuedGoos'!$C$3:$W$3,0))</f>
        <v>528373.19114445278</v>
      </c>
      <c r="AB22" s="4">
        <f t="array" ref="AB22">E22*INDEX('Scenario 1_issuedGoos'!$C$4:$W$153,MATCH('Scenario 1'!$A22&amp;$B22,'Scenario 1_issuedGoos'!$A$4:$A$153&amp;'Scenario 1_issuedGoos'!$B$4:$B$153,0),MATCH(AB$4,'Scenario 1_issuedGoos'!$C$3:$W$3,0))</f>
        <v>589476.4949549099</v>
      </c>
      <c r="AC22" s="4">
        <f t="array" ref="AC22">F22*INDEX('Scenario 1_issuedGoos'!$C$4:$W$153,MATCH('Scenario 1'!$A22&amp;$B22,'Scenario 1_issuedGoos'!$A$4:$A$153&amp;'Scenario 1_issuedGoos'!$B$4:$B$153,0),MATCH(AC$4,'Scenario 1_issuedGoos'!$C$3:$W$3,0))</f>
        <v>745765.06984836806</v>
      </c>
      <c r="AD22" s="4">
        <f t="array" ref="AD22">G22*INDEX('Scenario 1_issuedGoos'!$C$4:$W$153,MATCH('Scenario 1'!$A22&amp;$B22,'Scenario 1_issuedGoos'!$A$4:$A$153&amp;'Scenario 1_issuedGoos'!$B$4:$B$153,0),MATCH(AD$4,'Scenario 1_issuedGoos'!$C$3:$W$3,0))</f>
        <v>826567.60874767182</v>
      </c>
      <c r="AE22" s="4">
        <f t="array" ref="AE22">H22*INDEX('Scenario 1_issuedGoos'!$C$4:$W$153,MATCH('Scenario 1'!$A22&amp;$B22,'Scenario 1_issuedGoos'!$A$4:$A$153&amp;'Scenario 1_issuedGoos'!$B$4:$B$153,0),MATCH(AE$4,'Scenario 1_issuedGoos'!$C$3:$W$3,0))</f>
        <v>1041642.7835148196</v>
      </c>
      <c r="AF22" s="4">
        <f t="array" ref="AF22">I22*INDEX('Scenario 1_issuedGoos'!$C$4:$W$153,MATCH('Scenario 1'!$A22&amp;$B22,'Scenario 1_issuedGoos'!$A$4:$A$153&amp;'Scenario 1_issuedGoos'!$B$4:$B$153,0),MATCH(AF$4,'Scenario 1_issuedGoos'!$C$3:$W$3,0))</f>
        <v>1142454.4800331988</v>
      </c>
      <c r="AG22" s="4">
        <f t="array" ref="AG22">J22*INDEX('Scenario 1_issuedGoos'!$C$4:$W$153,MATCH('Scenario 1'!$A22&amp;$B22,'Scenario 1_issuedGoos'!$A$4:$A$153&amp;'Scenario 1_issuedGoos'!$B$4:$B$153,0),MATCH(AG$4,'Scenario 1_issuedGoos'!$C$3:$W$3,0))</f>
        <v>1318927.6581427604</v>
      </c>
      <c r="AH22" s="4">
        <f t="array" ref="AH22">K22*INDEX('Scenario 1_issuedGoos'!$C$4:$W$153,MATCH('Scenario 1'!$A22&amp;$B22,'Scenario 1_issuedGoos'!$A$4:$A$153&amp;'Scenario 1_issuedGoos'!$B$4:$B$153,0),MATCH(AH$4,'Scenario 1_issuedGoos'!$C$3:$W$3,0))</f>
        <v>1441527.1667451907</v>
      </c>
      <c r="AI22" s="4">
        <f t="array" ref="AI22">L22*INDEX('Scenario 1_issuedGoos'!$C$4:$W$153,MATCH('Scenario 1'!$A22&amp;$B22,'Scenario 1_issuedGoos'!$A$4:$A$153&amp;'Scenario 1_issuedGoos'!$B$4:$B$153,0),MATCH(AI$4,'Scenario 1_issuedGoos'!$C$3:$W$3,0))</f>
        <v>1573089.3070625095</v>
      </c>
      <c r="AJ22" s="4">
        <f t="array" ref="AJ22">M22*INDEX('Scenario 1_issuedGoos'!$C$4:$W$153,MATCH('Scenario 1'!$A22&amp;$B22,'Scenario 1_issuedGoos'!$A$4:$A$153&amp;'Scenario 1_issuedGoos'!$B$4:$B$153,0),MATCH(AJ$4,'Scenario 1_issuedGoos'!$C$3:$W$3,0))</f>
        <v>1714203.8434946972</v>
      </c>
      <c r="AK22" s="4">
        <f t="array" ref="AK22">N22*INDEX('Scenario 1_issuedGoos'!$C$4:$W$153,MATCH('Scenario 1'!$A22&amp;$B22,'Scenario 1_issuedGoos'!$A$4:$A$153&amp;'Scenario 1_issuedGoos'!$B$4:$B$153,0),MATCH(AK$4,'Scenario 1_issuedGoos'!$C$3:$W$3,0))</f>
        <v>1846980.753268833</v>
      </c>
      <c r="AL22" s="4">
        <f t="array" ref="AL22">O22*INDEX('Scenario 1_issuedGoos'!$C$4:$W$153,MATCH('Scenario 1'!$A22&amp;$B22,'Scenario 1_issuedGoos'!$A$4:$A$153&amp;'Scenario 1_issuedGoos'!$B$4:$B$153,0),MATCH(AL$4,'Scenario 1_issuedGoos'!$C$3:$W$3,0))</f>
        <v>1988749.8444116446</v>
      </c>
      <c r="AM22" s="4">
        <f t="array" ref="AM22">P22*INDEX('Scenario 1_issuedGoos'!$C$4:$W$153,MATCH('Scenario 1'!$A22&amp;$B22,'Scenario 1_issuedGoos'!$A$4:$A$153&amp;'Scenario 1_issuedGoos'!$B$4:$B$153,0),MATCH(AM$4,'Scenario 1_issuedGoos'!$C$3:$W$3,0))</f>
        <v>2140078.392785571</v>
      </c>
      <c r="AN22" s="4">
        <f t="array" ref="AN22">Q22*INDEX('Scenario 1_issuedGoos'!$C$4:$W$153,MATCH('Scenario 1'!$A22&amp;$B22,'Scenario 1_issuedGoos'!$A$4:$A$153&amp;'Scenario 1_issuedGoos'!$B$4:$B$153,0),MATCH(AN$4,'Scenario 1_issuedGoos'!$C$3:$W$3,0))</f>
        <v>2301567.9213858577</v>
      </c>
      <c r="AO22" s="4">
        <f t="array" ref="AO22">R22*INDEX('Scenario 1_issuedGoos'!$C$4:$W$153,MATCH('Scenario 1'!$A22&amp;$B22,'Scenario 1_issuedGoos'!$A$4:$A$153&amp;'Scenario 1_issuedGoos'!$B$4:$B$153,0),MATCH(AO$4,'Scenario 1_issuedGoos'!$C$3:$W$3,0))</f>
        <v>2709075.6830923301</v>
      </c>
      <c r="AP22" s="4">
        <f t="array" ref="AP22">S22*INDEX('Scenario 1_issuedGoos'!$C$4:$W$153,MATCH('Scenario 1'!$A22&amp;$B22,'Scenario 1_issuedGoos'!$A$4:$A$153&amp;'Scenario 1_issuedGoos'!$B$4:$B$153,0),MATCH(AP$4,'Scenario 1_issuedGoos'!$C$3:$W$3,0))</f>
        <v>2910311.4701743885</v>
      </c>
      <c r="AQ22" s="4">
        <f t="array" ref="AQ22">T22*INDEX('Scenario 1_issuedGoos'!$C$4:$W$153,MATCH('Scenario 1'!$A22&amp;$B22,'Scenario 1_issuedGoos'!$A$4:$A$153&amp;'Scenario 1_issuedGoos'!$B$4:$B$153,0),MATCH(AQ$4,'Scenario 1_issuedGoos'!$C$3:$W$3,0))</f>
        <v>3124898.1467569177</v>
      </c>
      <c r="AR22" s="4">
        <f t="array" ref="AR22">U22*INDEX('Scenario 1_issuedGoos'!$C$4:$W$153,MATCH('Scenario 1'!$A22&amp;$B22,'Scenario 1_issuedGoos'!$A$4:$A$153&amp;'Scenario 1_issuedGoos'!$B$4:$B$153,0),MATCH(AR$4,'Scenario 1_issuedGoos'!$C$3:$W$3,0))</f>
        <v>3353667.712322271</v>
      </c>
      <c r="AS22" s="4">
        <f t="array" ref="AS22">V22*INDEX('Scenario 1_issuedGoos'!$C$4:$W$153,MATCH('Scenario 1'!$A22&amp;$B22,'Scenario 1_issuedGoos'!$A$4:$A$153&amp;'Scenario 1_issuedGoos'!$B$4:$B$153,0),MATCH(AS$4,'Scenario 1_issuedGoos'!$C$3:$W$3,0))</f>
        <v>3597501.9890772607</v>
      </c>
      <c r="AT22" s="4">
        <f t="array" ref="AT22">W22*INDEX('Scenario 1_issuedGoos'!$C$4:$W$153,MATCH('Scenario 1'!$A22&amp;$B22,'Scenario 1_issuedGoos'!$A$4:$A$153&amp;'Scenario 1_issuedGoos'!$B$4:$B$153,0),MATCH(AT$4,'Scenario 1_issuedGoos'!$C$3:$W$3,0))</f>
        <v>3857335.5242269444</v>
      </c>
    </row>
    <row r="23" spans="1:46" ht="15" x14ac:dyDescent="0.25">
      <c r="A23" s="1" t="s">
        <v>34</v>
      </c>
      <c r="B23" s="1" t="s">
        <v>27</v>
      </c>
      <c r="C23" s="6">
        <v>47.457627118644069</v>
      </c>
      <c r="D23" s="7">
        <v>46.949152542372886</v>
      </c>
      <c r="E23" s="7">
        <v>46.440677966101696</v>
      </c>
      <c r="F23" s="7">
        <v>45.932203389830512</v>
      </c>
      <c r="G23" s="7">
        <v>45.423728813559322</v>
      </c>
      <c r="H23" s="7">
        <v>0.98125781249999999</v>
      </c>
      <c r="I23" s="7">
        <v>0.98125781249999999</v>
      </c>
      <c r="J23" s="7">
        <v>0.98125781249999999</v>
      </c>
      <c r="K23" s="7">
        <v>1.0610578125000001</v>
      </c>
      <c r="L23" s="7">
        <v>1.2507074999999999</v>
      </c>
      <c r="M23" s="7">
        <v>1.3195374609374997</v>
      </c>
      <c r="N23" s="7">
        <v>1.3195374609374997</v>
      </c>
      <c r="O23" s="7">
        <v>1.3195374609374997</v>
      </c>
      <c r="P23" s="7">
        <v>1.3195374609374997</v>
      </c>
      <c r="Q23" s="7">
        <v>1.6428299999999998</v>
      </c>
      <c r="R23" s="7">
        <v>1.8188953124999996</v>
      </c>
      <c r="S23" s="7">
        <v>2.3402924999999999</v>
      </c>
      <c r="T23" s="7">
        <v>2.6920982812499998</v>
      </c>
      <c r="U23" s="7">
        <v>2.8220800781249999</v>
      </c>
      <c r="V23" s="7">
        <v>2.8220800781249999</v>
      </c>
      <c r="W23" s="7">
        <v>2.8220800781249999</v>
      </c>
      <c r="X23" s="18"/>
      <c r="Y23"/>
      <c r="Z23" s="4">
        <f t="array" ref="Z23">C23*INDEX('Scenario 1_issuedGoos'!$C$4:$W$153,MATCH('Scenario 1'!$A23&amp;$B23,'Scenario 1_issuedGoos'!$A$4:$A$153&amp;'Scenario 1_issuedGoos'!$B$4:$B$153,0),MATCH(Z$4,'Scenario 1_issuedGoos'!$C$3:$W$3,0))</f>
        <v>0</v>
      </c>
      <c r="AA23" s="4">
        <f t="array" ref="AA23">D23*INDEX('Scenario 1_issuedGoos'!$C$4:$W$153,MATCH('Scenario 1'!$A23&amp;$B23,'Scenario 1_issuedGoos'!$A$4:$A$153&amp;'Scenario 1_issuedGoos'!$B$4:$B$153,0),MATCH(AA$4,'Scenario 1_issuedGoos'!$C$3:$W$3,0))</f>
        <v>0</v>
      </c>
      <c r="AB23" s="4">
        <f t="array" ref="AB23">E23*INDEX('Scenario 1_issuedGoos'!$C$4:$W$153,MATCH('Scenario 1'!$A23&amp;$B23,'Scenario 1_issuedGoos'!$A$4:$A$153&amp;'Scenario 1_issuedGoos'!$B$4:$B$153,0),MATCH(AB$4,'Scenario 1_issuedGoos'!$C$3:$W$3,0))</f>
        <v>0</v>
      </c>
      <c r="AC23" s="4">
        <f t="array" ref="AC23">F23*INDEX('Scenario 1_issuedGoos'!$C$4:$W$153,MATCH('Scenario 1'!$A23&amp;$B23,'Scenario 1_issuedGoos'!$A$4:$A$153&amp;'Scenario 1_issuedGoos'!$B$4:$B$153,0),MATCH(AC$4,'Scenario 1_issuedGoos'!$C$3:$W$3,0))</f>
        <v>0</v>
      </c>
      <c r="AD23" s="4">
        <f t="array" ref="AD23">G23*INDEX('Scenario 1_issuedGoos'!$C$4:$W$153,MATCH('Scenario 1'!$A23&amp;$B23,'Scenario 1_issuedGoos'!$A$4:$A$153&amp;'Scenario 1_issuedGoos'!$B$4:$B$153,0),MATCH(AD$4,'Scenario 1_issuedGoos'!$C$3:$W$3,0))</f>
        <v>0</v>
      </c>
      <c r="AE23" s="4">
        <f t="array" ref="AE23">H23*INDEX('Scenario 1_issuedGoos'!$C$4:$W$153,MATCH('Scenario 1'!$A23&amp;$B23,'Scenario 1_issuedGoos'!$A$4:$A$153&amp;'Scenario 1_issuedGoos'!$B$4:$B$153,0),MATCH(AE$4,'Scenario 1_issuedGoos'!$C$3:$W$3,0))</f>
        <v>22263.083455107495</v>
      </c>
      <c r="AF23" s="4">
        <f t="array" ref="AF23">I23*INDEX('Scenario 1_issuedGoos'!$C$4:$W$153,MATCH('Scenario 1'!$A23&amp;$B23,'Scenario 1_issuedGoos'!$A$4:$A$153&amp;'Scenario 1_issuedGoos'!$B$4:$B$153,0),MATCH(AF$4,'Scenario 1_issuedGoos'!$C$3:$W$3,0))</f>
        <v>24417.73690095243</v>
      </c>
      <c r="AG23" s="4">
        <f t="array" ref="AG23">J23*INDEX('Scenario 1_issuedGoos'!$C$4:$W$153,MATCH('Scenario 1'!$A23&amp;$B23,'Scenario 1_issuedGoos'!$A$4:$A$153&amp;'Scenario 1_issuedGoos'!$B$4:$B$153,0),MATCH(AG$4,'Scenario 1_issuedGoos'!$C$3:$W$3,0))</f>
        <v>26732.197982744205</v>
      </c>
      <c r="AH23" s="4">
        <f t="array" ref="AH23">K23*INDEX('Scenario 1_issuedGoos'!$C$4:$W$153,MATCH('Scenario 1'!$A23&amp;$B23,'Scenario 1_issuedGoos'!$A$4:$A$153&amp;'Scenario 1_issuedGoos'!$B$4:$B$153,0),MATCH(AH$4,'Scenario 1_issuedGoos'!$C$3:$W$3,0))</f>
        <v>31593.114732475176</v>
      </c>
      <c r="AI23" s="4">
        <f t="array" ref="AI23">L23*INDEX('Scenario 1_issuedGoos'!$C$4:$W$153,MATCH('Scenario 1'!$A23&amp;$B23,'Scenario 1_issuedGoos'!$A$4:$A$153&amp;'Scenario 1_issuedGoos'!$B$4:$B$153,0),MATCH(AI$4,'Scenario 1_issuedGoos'!$C$3:$W$3,0))</f>
        <v>40638.689913583563</v>
      </c>
      <c r="AJ23" s="4">
        <f t="array" ref="AJ23">M23*INDEX('Scenario 1_issuedGoos'!$C$4:$W$153,MATCH('Scenario 1'!$A23&amp;$B23,'Scenario 1_issuedGoos'!$A$4:$A$153&amp;'Scenario 1_issuedGoos'!$B$4:$B$153,0),MATCH(AJ$4,'Scenario 1_issuedGoos'!$C$3:$W$3,0))</f>
        <v>46721.282371346955</v>
      </c>
      <c r="AK23" s="4">
        <f t="array" ref="AK23">N23*INDEX('Scenario 1_issuedGoos'!$C$4:$W$153,MATCH('Scenario 1'!$A23&amp;$B23,'Scenario 1_issuedGoos'!$A$4:$A$153&amp;'Scenario 1_issuedGoos'!$B$4:$B$153,0),MATCH(AK$4,'Scenario 1_issuedGoos'!$C$3:$W$3,0))</f>
        <v>50340.167906748276</v>
      </c>
      <c r="AL23" s="4">
        <f t="array" ref="AL23">O23*INDEX('Scenario 1_issuedGoos'!$C$4:$W$153,MATCH('Scenario 1'!$A23&amp;$B23,'Scenario 1_issuedGoos'!$A$4:$A$153&amp;'Scenario 1_issuedGoos'!$B$4:$B$153,0),MATCH(AL$4,'Scenario 1_issuedGoos'!$C$3:$W$3,0))</f>
        <v>54204.138789761426</v>
      </c>
      <c r="AM23" s="4">
        <f t="array" ref="AM23">P23*INDEX('Scenario 1_issuedGoos'!$C$4:$W$153,MATCH('Scenario 1'!$A23&amp;$B23,'Scenario 1_issuedGoos'!$A$4:$A$153&amp;'Scenario 1_issuedGoos'!$B$4:$B$153,0),MATCH(AM$4,'Scenario 1_issuedGoos'!$C$3:$W$3,0))</f>
        <v>58328.656341308924</v>
      </c>
      <c r="AN23" s="4">
        <f t="array" ref="AN23">Q23*INDEX('Scenario 1_issuedGoos'!$C$4:$W$153,MATCH('Scenario 1'!$A23&amp;$B23,'Scenario 1_issuedGoos'!$A$4:$A$153&amp;'Scenario 1_issuedGoos'!$B$4:$B$153,0),MATCH(AN$4,'Scenario 1_issuedGoos'!$C$3:$W$3,0))</f>
        <v>78099.272184955014</v>
      </c>
      <c r="AO23" s="4">
        <f t="array" ref="AO23">R23*INDEX('Scenario 1_issuedGoos'!$C$4:$W$153,MATCH('Scenario 1'!$A23&amp;$B23,'Scenario 1_issuedGoos'!$A$4:$A$153&amp;'Scenario 1_issuedGoos'!$B$4:$B$153,0),MATCH(AO$4,'Scenario 1_issuedGoos'!$C$3:$W$3,0))</f>
        <v>92942.151611602749</v>
      </c>
      <c r="AP23" s="4">
        <f t="array" ref="AP23">S23*INDEX('Scenario 1_issuedGoos'!$C$4:$W$153,MATCH('Scenario 1'!$A23&amp;$B23,'Scenario 1_issuedGoos'!$A$4:$A$153&amp;'Scenario 1_issuedGoos'!$B$4:$B$153,0),MATCH(AP$4,'Scenario 1_issuedGoos'!$C$3:$W$3,0))</f>
        <v>128467.5649143036</v>
      </c>
      <c r="AQ23" s="4">
        <f t="array" ref="AQ23">T23*INDEX('Scenario 1_issuedGoos'!$C$4:$W$153,MATCH('Scenario 1'!$A23&amp;$B23,'Scenario 1_issuedGoos'!$A$4:$A$153&amp;'Scenario 1_issuedGoos'!$B$4:$B$153,0),MATCH(AQ$4,'Scenario 1_issuedGoos'!$C$3:$W$3,0))</f>
        <v>158675.78577602046</v>
      </c>
      <c r="AR23" s="4">
        <f t="array" ref="AR23">U23*INDEX('Scenario 1_issuedGoos'!$C$4:$W$153,MATCH('Scenario 1'!$A23&amp;$B23,'Scenario 1_issuedGoos'!$A$4:$A$153&amp;'Scenario 1_issuedGoos'!$B$4:$B$153,0),MATCH(AR$4,'Scenario 1_issuedGoos'!$C$3:$W$3,0))</f>
        <v>178514.39527307518</v>
      </c>
      <c r="AS23" s="4">
        <f t="array" ref="AS23">V23*INDEX('Scenario 1_issuedGoos'!$C$4:$W$153,MATCH('Scenario 1'!$A23&amp;$B23,'Scenario 1_issuedGoos'!$A$4:$A$153&amp;'Scenario 1_issuedGoos'!$B$4:$B$153,0),MATCH(AS$4,'Scenario 1_issuedGoos'!$C$3:$W$3,0))</f>
        <v>191493.59661190561</v>
      </c>
      <c r="AT23" s="4">
        <f t="array" ref="AT23">W23*INDEX('Scenario 1_issuedGoos'!$C$4:$W$153,MATCH('Scenario 1'!$A23&amp;$B23,'Scenario 1_issuedGoos'!$A$4:$A$153&amp;'Scenario 1_issuedGoos'!$B$4:$B$153,0),MATCH(AT$4,'Scenario 1_issuedGoos'!$C$3:$W$3,0))</f>
        <v>205324.43209643615</v>
      </c>
    </row>
    <row r="24" spans="1:46" ht="15" x14ac:dyDescent="0.25">
      <c r="A24" s="8" t="s">
        <v>34</v>
      </c>
      <c r="B24" s="9" t="s">
        <v>28</v>
      </c>
      <c r="C24" s="10">
        <v>47.457627118644069</v>
      </c>
      <c r="D24" s="11">
        <v>46.949152542372886</v>
      </c>
      <c r="E24" s="11">
        <v>46.440677966101696</v>
      </c>
      <c r="F24" s="11">
        <v>45.932203389830512</v>
      </c>
      <c r="G24" s="11">
        <v>45.423728813559322</v>
      </c>
      <c r="H24" s="11">
        <v>44.915254237288138</v>
      </c>
      <c r="I24" s="11">
        <v>44.406779661016955</v>
      </c>
      <c r="J24" s="11">
        <v>43.898305084745765</v>
      </c>
      <c r="K24" s="11">
        <v>43.389830508474581</v>
      </c>
      <c r="L24" s="11">
        <v>42.881355932203391</v>
      </c>
      <c r="M24" s="11">
        <v>42.372881355932208</v>
      </c>
      <c r="N24" s="11">
        <v>42.203389830508478</v>
      </c>
      <c r="O24" s="11">
        <v>42.033898305084747</v>
      </c>
      <c r="P24" s="11">
        <v>41.864406779661024</v>
      </c>
      <c r="Q24" s="11">
        <v>41.694915254237294</v>
      </c>
      <c r="R24" s="11">
        <v>41.525423728813564</v>
      </c>
      <c r="S24" s="11">
        <v>41.355932203389834</v>
      </c>
      <c r="T24" s="11">
        <v>41.186440677966104</v>
      </c>
      <c r="U24" s="11">
        <v>40.33898305084746</v>
      </c>
      <c r="V24" s="11">
        <v>39.237288135593218</v>
      </c>
      <c r="W24" s="11">
        <v>38.135593220338983</v>
      </c>
      <c r="X24" s="19"/>
      <c r="Y24"/>
      <c r="Z24" s="4">
        <f t="array" ref="Z24">C24*INDEX('Scenario 1_issuedGoos'!$C$4:$W$153,MATCH('Scenario 1'!$A24&amp;$B24,'Scenario 1_issuedGoos'!$A$4:$A$153&amp;'Scenario 1_issuedGoos'!$B$4:$B$153,0),MATCH(Z$4,'Scenario 1_issuedGoos'!$C$3:$W$3,0))</f>
        <v>0</v>
      </c>
      <c r="AA24" s="4">
        <f t="array" ref="AA24">D24*INDEX('Scenario 1_issuedGoos'!$C$4:$W$153,MATCH('Scenario 1'!$A24&amp;$B24,'Scenario 1_issuedGoos'!$A$4:$A$153&amp;'Scenario 1_issuedGoos'!$B$4:$B$153,0),MATCH(AA$4,'Scenario 1_issuedGoos'!$C$3:$W$3,0))</f>
        <v>0</v>
      </c>
      <c r="AB24" s="4">
        <f t="array" ref="AB24">E24*INDEX('Scenario 1_issuedGoos'!$C$4:$W$153,MATCH('Scenario 1'!$A24&amp;$B24,'Scenario 1_issuedGoos'!$A$4:$A$153&amp;'Scenario 1_issuedGoos'!$B$4:$B$153,0),MATCH(AB$4,'Scenario 1_issuedGoos'!$C$3:$W$3,0))</f>
        <v>0</v>
      </c>
      <c r="AC24" s="4">
        <f t="array" ref="AC24">F24*INDEX('Scenario 1_issuedGoos'!$C$4:$W$153,MATCH('Scenario 1'!$A24&amp;$B24,'Scenario 1_issuedGoos'!$A$4:$A$153&amp;'Scenario 1_issuedGoos'!$B$4:$B$153,0),MATCH(AC$4,'Scenario 1_issuedGoos'!$C$3:$W$3,0))</f>
        <v>0</v>
      </c>
      <c r="AD24" s="4">
        <f t="array" ref="AD24">G24*INDEX('Scenario 1_issuedGoos'!$C$4:$W$153,MATCH('Scenario 1'!$A24&amp;$B24,'Scenario 1_issuedGoos'!$A$4:$A$153&amp;'Scenario 1_issuedGoos'!$B$4:$B$153,0),MATCH(AD$4,'Scenario 1_issuedGoos'!$C$3:$W$3,0))</f>
        <v>0</v>
      </c>
      <c r="AE24" s="4">
        <f t="array" ref="AE24">H24*INDEX('Scenario 1_issuedGoos'!$C$4:$W$153,MATCH('Scenario 1'!$A24&amp;$B24,'Scenario 1_issuedGoos'!$A$4:$A$153&amp;'Scenario 1_issuedGoos'!$B$4:$B$153,0),MATCH(AE$4,'Scenario 1_issuedGoos'!$C$3:$W$3,0))</f>
        <v>0</v>
      </c>
      <c r="AF24" s="4">
        <f t="array" ref="AF24">I24*INDEX('Scenario 1_issuedGoos'!$C$4:$W$153,MATCH('Scenario 1'!$A24&amp;$B24,'Scenario 1_issuedGoos'!$A$4:$A$153&amp;'Scenario 1_issuedGoos'!$B$4:$B$153,0),MATCH(AF$4,'Scenario 1_issuedGoos'!$C$3:$W$3,0))</f>
        <v>0</v>
      </c>
      <c r="AG24" s="4">
        <f t="array" ref="AG24">J24*INDEX('Scenario 1_issuedGoos'!$C$4:$W$153,MATCH('Scenario 1'!$A24&amp;$B24,'Scenario 1_issuedGoos'!$A$4:$A$153&amp;'Scenario 1_issuedGoos'!$B$4:$B$153,0),MATCH(AG$4,'Scenario 1_issuedGoos'!$C$3:$W$3,0))</f>
        <v>0</v>
      </c>
      <c r="AH24" s="4">
        <f t="array" ref="AH24">K24*INDEX('Scenario 1_issuedGoos'!$C$4:$W$153,MATCH('Scenario 1'!$A24&amp;$B24,'Scenario 1_issuedGoos'!$A$4:$A$153&amp;'Scenario 1_issuedGoos'!$B$4:$B$153,0),MATCH(AH$4,'Scenario 1_issuedGoos'!$C$3:$W$3,0))</f>
        <v>0</v>
      </c>
      <c r="AI24" s="4">
        <f t="array" ref="AI24">L24*INDEX('Scenario 1_issuedGoos'!$C$4:$W$153,MATCH('Scenario 1'!$A24&amp;$B24,'Scenario 1_issuedGoos'!$A$4:$A$153&amp;'Scenario 1_issuedGoos'!$B$4:$B$153,0),MATCH(AI$4,'Scenario 1_issuedGoos'!$C$3:$W$3,0))</f>
        <v>0</v>
      </c>
      <c r="AJ24" s="4">
        <f t="array" ref="AJ24">M24*INDEX('Scenario 1_issuedGoos'!$C$4:$W$153,MATCH('Scenario 1'!$A24&amp;$B24,'Scenario 1_issuedGoos'!$A$4:$A$153&amp;'Scenario 1_issuedGoos'!$B$4:$B$153,0),MATCH(AJ$4,'Scenario 1_issuedGoos'!$C$3:$W$3,0))</f>
        <v>0</v>
      </c>
      <c r="AK24" s="4">
        <f t="array" ref="AK24">N24*INDEX('Scenario 1_issuedGoos'!$C$4:$W$153,MATCH('Scenario 1'!$A24&amp;$B24,'Scenario 1_issuedGoos'!$A$4:$A$153&amp;'Scenario 1_issuedGoos'!$B$4:$B$153,0),MATCH(AK$4,'Scenario 1_issuedGoos'!$C$3:$W$3,0))</f>
        <v>0</v>
      </c>
      <c r="AL24" s="4">
        <f t="array" ref="AL24">O24*INDEX('Scenario 1_issuedGoos'!$C$4:$W$153,MATCH('Scenario 1'!$A24&amp;$B24,'Scenario 1_issuedGoos'!$A$4:$A$153&amp;'Scenario 1_issuedGoos'!$B$4:$B$153,0),MATCH(AL$4,'Scenario 1_issuedGoos'!$C$3:$W$3,0))</f>
        <v>0</v>
      </c>
      <c r="AM24" s="4">
        <f t="array" ref="AM24">P24*INDEX('Scenario 1_issuedGoos'!$C$4:$W$153,MATCH('Scenario 1'!$A24&amp;$B24,'Scenario 1_issuedGoos'!$A$4:$A$153&amp;'Scenario 1_issuedGoos'!$B$4:$B$153,0),MATCH(AM$4,'Scenario 1_issuedGoos'!$C$3:$W$3,0))</f>
        <v>0</v>
      </c>
      <c r="AN24" s="4">
        <f t="array" ref="AN24">Q24*INDEX('Scenario 1_issuedGoos'!$C$4:$W$153,MATCH('Scenario 1'!$A24&amp;$B24,'Scenario 1_issuedGoos'!$A$4:$A$153&amp;'Scenario 1_issuedGoos'!$B$4:$B$153,0),MATCH(AN$4,'Scenario 1_issuedGoos'!$C$3:$W$3,0))</f>
        <v>0</v>
      </c>
      <c r="AO24" s="4">
        <f t="array" ref="AO24">R24*INDEX('Scenario 1_issuedGoos'!$C$4:$W$153,MATCH('Scenario 1'!$A24&amp;$B24,'Scenario 1_issuedGoos'!$A$4:$A$153&amp;'Scenario 1_issuedGoos'!$B$4:$B$153,0),MATCH(AO$4,'Scenario 1_issuedGoos'!$C$3:$W$3,0))</f>
        <v>0</v>
      </c>
      <c r="AP24" s="4">
        <f t="array" ref="AP24">S24*INDEX('Scenario 1_issuedGoos'!$C$4:$W$153,MATCH('Scenario 1'!$A24&amp;$B24,'Scenario 1_issuedGoos'!$A$4:$A$153&amp;'Scenario 1_issuedGoos'!$B$4:$B$153,0),MATCH(AP$4,'Scenario 1_issuedGoos'!$C$3:$W$3,0))</f>
        <v>0</v>
      </c>
      <c r="AQ24" s="4">
        <f t="array" ref="AQ24">T24*INDEX('Scenario 1_issuedGoos'!$C$4:$W$153,MATCH('Scenario 1'!$A24&amp;$B24,'Scenario 1_issuedGoos'!$A$4:$A$153&amp;'Scenario 1_issuedGoos'!$B$4:$B$153,0),MATCH(AQ$4,'Scenario 1_issuedGoos'!$C$3:$W$3,0))</f>
        <v>0</v>
      </c>
      <c r="AR24" s="4">
        <f t="array" ref="AR24">U24*INDEX('Scenario 1_issuedGoos'!$C$4:$W$153,MATCH('Scenario 1'!$A24&amp;$B24,'Scenario 1_issuedGoos'!$A$4:$A$153&amp;'Scenario 1_issuedGoos'!$B$4:$B$153,0),MATCH(AR$4,'Scenario 1_issuedGoos'!$C$3:$W$3,0))</f>
        <v>0</v>
      </c>
      <c r="AS24" s="4">
        <f t="array" ref="AS24">V24*INDEX('Scenario 1_issuedGoos'!$C$4:$W$153,MATCH('Scenario 1'!$A24&amp;$B24,'Scenario 1_issuedGoos'!$A$4:$A$153&amp;'Scenario 1_issuedGoos'!$B$4:$B$153,0),MATCH(AS$4,'Scenario 1_issuedGoos'!$C$3:$W$3,0))</f>
        <v>0</v>
      </c>
      <c r="AT24" s="4">
        <f t="array" ref="AT24">W24*INDEX('Scenario 1_issuedGoos'!$C$4:$W$153,MATCH('Scenario 1'!$A24&amp;$B24,'Scenario 1_issuedGoos'!$A$4:$A$153&amp;'Scenario 1_issuedGoos'!$B$4:$B$153,0),MATCH(AT$4,'Scenario 1_issuedGoos'!$C$3:$W$3,0))</f>
        <v>0</v>
      </c>
    </row>
    <row r="25" spans="1:46" ht="15" x14ac:dyDescent="0.25">
      <c r="A25" s="8" t="s">
        <v>34</v>
      </c>
      <c r="B25" s="9" t="s">
        <v>56</v>
      </c>
      <c r="C25" s="10">
        <v>0.67192382812499996</v>
      </c>
      <c r="D25" s="11">
        <v>0.67192382812499996</v>
      </c>
      <c r="E25" s="11">
        <v>0.68730468749999984</v>
      </c>
      <c r="F25" s="11">
        <v>0.68730468749999984</v>
      </c>
      <c r="G25" s="11">
        <v>0.68730468749999984</v>
      </c>
      <c r="H25" s="11">
        <v>0.68730468749999984</v>
      </c>
      <c r="I25" s="11">
        <v>0.68730468749999984</v>
      </c>
      <c r="J25" s="11">
        <v>0.68730468749999984</v>
      </c>
      <c r="K25" s="11">
        <v>0.69381562500000005</v>
      </c>
      <c r="L25" s="11">
        <v>0.74608593750000018</v>
      </c>
      <c r="M25" s="11">
        <v>0.79591406250000007</v>
      </c>
      <c r="N25" s="11">
        <v>0.80675000000000008</v>
      </c>
      <c r="O25" s="11">
        <v>0.81386718749999998</v>
      </c>
      <c r="P25" s="11">
        <v>0.84133593750000002</v>
      </c>
      <c r="Q25" s="11">
        <v>0.8637187500000002</v>
      </c>
      <c r="R25" s="11">
        <v>1.0586999999999998</v>
      </c>
      <c r="S25" s="11">
        <v>1.0906406249999998</v>
      </c>
      <c r="T25" s="11">
        <v>1.1734500000000003</v>
      </c>
      <c r="U25" s="11">
        <v>1.1734500000000003</v>
      </c>
      <c r="V25" s="11">
        <v>2.0157714843750001</v>
      </c>
      <c r="W25" s="11">
        <v>2.0157714843750001</v>
      </c>
      <c r="X25" s="19"/>
      <c r="Y25"/>
      <c r="Z25" s="4">
        <f t="array" ref="Z25">C25*INDEX('Scenario 1_issuedGoos'!$C$4:$W$153,MATCH('Scenario 1'!$A25&amp;$B25,'Scenario 1_issuedGoos'!$A$4:$A$153&amp;'Scenario 1_issuedGoos'!$B$4:$B$153,0),MATCH(Z$4,'Scenario 1_issuedGoos'!$C$3:$W$3,0))</f>
        <v>89868.805715291412</v>
      </c>
      <c r="AA25" s="4">
        <f t="array" ref="AA25">D25*INDEX('Scenario 1_issuedGoos'!$C$4:$W$153,MATCH('Scenario 1'!$A25&amp;$B25,'Scenario 1_issuedGoos'!$A$4:$A$153&amp;'Scenario 1_issuedGoos'!$B$4:$B$153,0),MATCH(AA$4,'Scenario 1_issuedGoos'!$C$3:$W$3,0))</f>
        <v>93083.391580537427</v>
      </c>
      <c r="AB25" s="4">
        <f t="array" ref="AB25">E25*INDEX('Scenario 1_issuedGoos'!$C$4:$W$153,MATCH('Scenario 1'!$A25&amp;$B25,'Scenario 1_issuedGoos'!$A$4:$A$153&amp;'Scenario 1_issuedGoos'!$B$4:$B$153,0),MATCH(AB$4,'Scenario 1_issuedGoos'!$C$3:$W$3,0))</f>
        <v>101166.76936023004</v>
      </c>
      <c r="AC25" s="4">
        <f t="array" ref="AC25">F25*INDEX('Scenario 1_issuedGoos'!$C$4:$W$153,MATCH('Scenario 1'!$A25&amp;$B25,'Scenario 1_issuedGoos'!$A$4:$A$153&amp;'Scenario 1_issuedGoos'!$B$4:$B$153,0),MATCH(AC$4,'Scenario 1_issuedGoos'!$C$3:$W$3,0))</f>
        <v>107119.39586110068</v>
      </c>
      <c r="AD25" s="4">
        <f t="array" ref="AD25">G25*INDEX('Scenario 1_issuedGoos'!$C$4:$W$153,MATCH('Scenario 1'!$A25&amp;$B25,'Scenario 1_issuedGoos'!$A$4:$A$153&amp;'Scenario 1_issuedGoos'!$B$4:$B$153,0),MATCH(AD$4,'Scenario 1_issuedGoos'!$C$3:$W$3,0))</f>
        <v>113072.02236197134</v>
      </c>
      <c r="AE25" s="4">
        <f t="array" ref="AE25">H25*INDEX('Scenario 1_issuedGoos'!$C$4:$W$153,MATCH('Scenario 1'!$A25&amp;$B25,'Scenario 1_issuedGoos'!$A$4:$A$153&amp;'Scenario 1_issuedGoos'!$B$4:$B$153,0),MATCH(AE$4,'Scenario 1_issuedGoos'!$C$3:$W$3,0))</f>
        <v>119024.64886284199</v>
      </c>
      <c r="AF25" s="4">
        <f t="array" ref="AF25">I25*INDEX('Scenario 1_issuedGoos'!$C$4:$W$153,MATCH('Scenario 1'!$A25&amp;$B25,'Scenario 1_issuedGoos'!$A$4:$A$153&amp;'Scenario 1_issuedGoos'!$B$4:$B$153,0),MATCH(AF$4,'Scenario 1_issuedGoos'!$C$3:$W$3,0))</f>
        <v>124327.64446221205</v>
      </c>
      <c r="AG25" s="4">
        <f t="array" ref="AG25">J25*INDEX('Scenario 1_issuedGoos'!$C$4:$W$153,MATCH('Scenario 1'!$A25&amp;$B25,'Scenario 1_issuedGoos'!$A$4:$A$153&amp;'Scenario 1_issuedGoos'!$B$4:$B$153,0),MATCH(AG$4,'Scenario 1_issuedGoos'!$C$3:$W$3,0))</f>
        <v>129630.64006158277</v>
      </c>
      <c r="AH25" s="4">
        <f t="array" ref="AH25">K25*INDEX('Scenario 1_issuedGoos'!$C$4:$W$153,MATCH('Scenario 1'!$A25&amp;$B25,'Scenario 1_issuedGoos'!$A$4:$A$153&amp;'Scenario 1_issuedGoos'!$B$4:$B$153,0),MATCH(AH$4,'Scenario 1_issuedGoos'!$C$3:$W$3,0))</f>
        <v>136211.88166220207</v>
      </c>
      <c r="AI25" s="4">
        <f t="array" ref="AI25">L25*INDEX('Scenario 1_issuedGoos'!$C$4:$W$153,MATCH('Scenario 1'!$A25&amp;$B25,'Scenario 1_issuedGoos'!$A$4:$A$153&amp;'Scenario 1_issuedGoos'!$B$4:$B$153,0),MATCH(AI$4,'Scenario 1_issuedGoos'!$C$3:$W$3,0))</f>
        <v>152230.27051696103</v>
      </c>
      <c r="AJ25" s="4">
        <f t="array" ref="AJ25">M25*INDEX('Scenario 1_issuedGoos'!$C$4:$W$153,MATCH('Scenario 1'!$A25&amp;$B25,'Scenario 1_issuedGoos'!$A$4:$A$153&amp;'Scenario 1_issuedGoos'!$B$4:$B$153,0),MATCH(AJ$4,'Scenario 1_issuedGoos'!$C$3:$W$3,0))</f>
        <v>168538.11384580939</v>
      </c>
      <c r="AK25" s="4">
        <f t="array" ref="AK25">N25*INDEX('Scenario 1_issuedGoos'!$C$4:$W$153,MATCH('Scenario 1'!$A25&amp;$B25,'Scenario 1_issuedGoos'!$A$4:$A$153&amp;'Scenario 1_issuedGoos'!$B$4:$B$153,0),MATCH(AK$4,'Scenario 1_issuedGoos'!$C$3:$W$3,0))</f>
        <v>175299.84479697733</v>
      </c>
      <c r="AL25" s="4">
        <f t="array" ref="AL25">O25*INDEX('Scenario 1_issuedGoos'!$C$4:$W$153,MATCH('Scenario 1'!$A25&amp;$B25,'Scenario 1_issuedGoos'!$A$4:$A$153&amp;'Scenario 1_issuedGoos'!$B$4:$B$153,0),MATCH(AL$4,'Scenario 1_issuedGoos'!$C$3:$W$3,0))</f>
        <v>181352.93425226587</v>
      </c>
      <c r="AM25" s="4">
        <f t="array" ref="AM25">P25*INDEX('Scenario 1_issuedGoos'!$C$4:$W$153,MATCH('Scenario 1'!$A25&amp;$B25,'Scenario 1_issuedGoos'!$A$4:$A$153&amp;'Scenario 1_issuedGoos'!$B$4:$B$153,0),MATCH(AM$4,'Scenario 1_issuedGoos'!$C$3:$W$3,0))</f>
        <v>192132.44606265842</v>
      </c>
      <c r="AN25" s="4">
        <f t="array" ref="AN25">Q25*INDEX('Scenario 1_issuedGoos'!$C$4:$W$153,MATCH('Scenario 1'!$A25&amp;$B25,'Scenario 1_issuedGoos'!$A$4:$A$153&amp;'Scenario 1_issuedGoos'!$B$4:$B$153,0),MATCH(AN$4,'Scenario 1_issuedGoos'!$C$3:$W$3,0))</f>
        <v>202026.54367722655</v>
      </c>
      <c r="AO25" s="4">
        <f t="array" ref="AO25">R25*INDEX('Scenario 1_issuedGoos'!$C$4:$W$153,MATCH('Scenario 1'!$A25&amp;$B25,'Scenario 1_issuedGoos'!$A$4:$A$153&amp;'Scenario 1_issuedGoos'!$B$4:$B$153,0),MATCH(AO$4,'Scenario 1_issuedGoos'!$C$3:$W$3,0))</f>
        <v>253495.56004043214</v>
      </c>
      <c r="AP25" s="4">
        <f t="array" ref="AP25">S25*INDEX('Scenario 1_issuedGoos'!$C$4:$W$153,MATCH('Scenario 1'!$A25&amp;$B25,'Scenario 1_issuedGoos'!$A$4:$A$153&amp;'Scenario 1_issuedGoos'!$B$4:$B$153,0),MATCH(AP$4,'Scenario 1_issuedGoos'!$C$3:$W$3,0))</f>
        <v>267182.58567833278</v>
      </c>
      <c r="AQ25" s="4">
        <f t="array" ref="AQ25">T25*INDEX('Scenario 1_issuedGoos'!$C$4:$W$153,MATCH('Scenario 1'!$A25&amp;$B25,'Scenario 1_issuedGoos'!$A$4:$A$153&amp;'Scenario 1_issuedGoos'!$B$4:$B$153,0),MATCH(AQ$4,'Scenario 1_issuedGoos'!$C$3:$W$3,0))</f>
        <v>293966.71793054615</v>
      </c>
      <c r="AR25" s="4">
        <f t="array" ref="AR25">U25*INDEX('Scenario 1_issuedGoos'!$C$4:$W$153,MATCH('Scenario 1'!$A25&amp;$B25,'Scenario 1_issuedGoos'!$A$4:$A$153&amp;'Scenario 1_issuedGoos'!$B$4:$B$153,0),MATCH(AR$4,'Scenario 1_issuedGoos'!$C$3:$W$3,0))</f>
        <v>300464.40346168051</v>
      </c>
      <c r="AS25" s="4">
        <f t="array" ref="AS25">V25*INDEX('Scenario 1_issuedGoos'!$C$4:$W$153,MATCH('Scenario 1'!$A25&amp;$B25,'Scenario 1_issuedGoos'!$A$4:$A$153&amp;'Scenario 1_issuedGoos'!$B$4:$B$153,0),MATCH(AS$4,'Scenario 1_issuedGoos'!$C$3:$W$3,0))</f>
        <v>527304.4661262919</v>
      </c>
      <c r="AT25" s="4">
        <f t="array" ref="AT25">W25*INDEX('Scenario 1_issuedGoos'!$C$4:$W$153,MATCH('Scenario 1'!$A25&amp;$B25,'Scenario 1_issuedGoos'!$A$4:$A$153&amp;'Scenario 1_issuedGoos'!$B$4:$B$153,0),MATCH(AT$4,'Scenario 1_issuedGoos'!$C$3:$W$3,0))</f>
        <v>538466.29595124978</v>
      </c>
    </row>
    <row r="26" spans="1:46" ht="15" x14ac:dyDescent="0.25">
      <c r="A26" s="8" t="s">
        <v>34</v>
      </c>
      <c r="B26" s="9" t="s">
        <v>29</v>
      </c>
      <c r="C26" s="10">
        <v>47.457627118644069</v>
      </c>
      <c r="D26" s="11">
        <v>46.949152542372886</v>
      </c>
      <c r="E26" s="11">
        <v>46.440677966101696</v>
      </c>
      <c r="F26" s="11">
        <v>45.932203389830512</v>
      </c>
      <c r="G26" s="11">
        <v>45.423728813559322</v>
      </c>
      <c r="H26" s="11">
        <v>44.915254237288138</v>
      </c>
      <c r="I26" s="11">
        <v>44.406779661016955</v>
      </c>
      <c r="J26" s="11">
        <v>43.898305084745765</v>
      </c>
      <c r="K26" s="11">
        <v>43.389830508474581</v>
      </c>
      <c r="L26" s="11">
        <v>42.881355932203391</v>
      </c>
      <c r="M26" s="11">
        <v>42.372881355932208</v>
      </c>
      <c r="N26" s="11">
        <v>42.203389830508478</v>
      </c>
      <c r="O26" s="11">
        <v>42.033898305084747</v>
      </c>
      <c r="P26" s="11">
        <v>41.864406779661024</v>
      </c>
      <c r="Q26" s="11">
        <v>41.694915254237294</v>
      </c>
      <c r="R26" s="11">
        <v>41.525423728813564</v>
      </c>
      <c r="S26" s="11">
        <v>41.355932203389834</v>
      </c>
      <c r="T26" s="11">
        <v>41.186440677966104</v>
      </c>
      <c r="U26" s="11">
        <v>40.33898305084746</v>
      </c>
      <c r="V26" s="11">
        <v>39.237288135593218</v>
      </c>
      <c r="W26" s="11">
        <v>38.135593220338983</v>
      </c>
      <c r="X26" s="19"/>
      <c r="Y26"/>
      <c r="Z26" s="4">
        <f t="array" ref="Z26">C26*INDEX('Scenario 1_issuedGoos'!$C$4:$W$153,MATCH('Scenario 1'!$A26&amp;$B26,'Scenario 1_issuedGoos'!$A$4:$A$153&amp;'Scenario 1_issuedGoos'!$B$4:$B$153,0),MATCH(Z$4,'Scenario 1_issuedGoos'!$C$3:$W$3,0))</f>
        <v>0</v>
      </c>
      <c r="AA26" s="4">
        <f t="array" ref="AA26">D26*INDEX('Scenario 1_issuedGoos'!$C$4:$W$153,MATCH('Scenario 1'!$A26&amp;$B26,'Scenario 1_issuedGoos'!$A$4:$A$153&amp;'Scenario 1_issuedGoos'!$B$4:$B$153,0),MATCH(AA$4,'Scenario 1_issuedGoos'!$C$3:$W$3,0))</f>
        <v>0</v>
      </c>
      <c r="AB26" s="4">
        <f t="array" ref="AB26">E26*INDEX('Scenario 1_issuedGoos'!$C$4:$W$153,MATCH('Scenario 1'!$A26&amp;$B26,'Scenario 1_issuedGoos'!$A$4:$A$153&amp;'Scenario 1_issuedGoos'!$B$4:$B$153,0),MATCH(AB$4,'Scenario 1_issuedGoos'!$C$3:$W$3,0))</f>
        <v>0</v>
      </c>
      <c r="AC26" s="4">
        <f t="array" ref="AC26">F26*INDEX('Scenario 1_issuedGoos'!$C$4:$W$153,MATCH('Scenario 1'!$A26&amp;$B26,'Scenario 1_issuedGoos'!$A$4:$A$153&amp;'Scenario 1_issuedGoos'!$B$4:$B$153,0),MATCH(AC$4,'Scenario 1_issuedGoos'!$C$3:$W$3,0))</f>
        <v>0</v>
      </c>
      <c r="AD26" s="4">
        <f t="array" ref="AD26">G26*INDEX('Scenario 1_issuedGoos'!$C$4:$W$153,MATCH('Scenario 1'!$A26&amp;$B26,'Scenario 1_issuedGoos'!$A$4:$A$153&amp;'Scenario 1_issuedGoos'!$B$4:$B$153,0),MATCH(AD$4,'Scenario 1_issuedGoos'!$C$3:$W$3,0))</f>
        <v>0</v>
      </c>
      <c r="AE26" s="4">
        <f t="array" ref="AE26">H26*INDEX('Scenario 1_issuedGoos'!$C$4:$W$153,MATCH('Scenario 1'!$A26&amp;$B26,'Scenario 1_issuedGoos'!$A$4:$A$153&amp;'Scenario 1_issuedGoos'!$B$4:$B$153,0),MATCH(AE$4,'Scenario 1_issuedGoos'!$C$3:$W$3,0))</f>
        <v>0</v>
      </c>
      <c r="AF26" s="4">
        <f t="array" ref="AF26">I26*INDEX('Scenario 1_issuedGoos'!$C$4:$W$153,MATCH('Scenario 1'!$A26&amp;$B26,'Scenario 1_issuedGoos'!$A$4:$A$153&amp;'Scenario 1_issuedGoos'!$B$4:$B$153,0),MATCH(AF$4,'Scenario 1_issuedGoos'!$C$3:$W$3,0))</f>
        <v>0</v>
      </c>
      <c r="AG26" s="4">
        <f t="array" ref="AG26">J26*INDEX('Scenario 1_issuedGoos'!$C$4:$W$153,MATCH('Scenario 1'!$A26&amp;$B26,'Scenario 1_issuedGoos'!$A$4:$A$153&amp;'Scenario 1_issuedGoos'!$B$4:$B$153,0),MATCH(AG$4,'Scenario 1_issuedGoos'!$C$3:$W$3,0))</f>
        <v>0</v>
      </c>
      <c r="AH26" s="4">
        <f t="array" ref="AH26">K26*INDEX('Scenario 1_issuedGoos'!$C$4:$W$153,MATCH('Scenario 1'!$A26&amp;$B26,'Scenario 1_issuedGoos'!$A$4:$A$153&amp;'Scenario 1_issuedGoos'!$B$4:$B$153,0),MATCH(AH$4,'Scenario 1_issuedGoos'!$C$3:$W$3,0))</f>
        <v>0</v>
      </c>
      <c r="AI26" s="4">
        <f t="array" ref="AI26">L26*INDEX('Scenario 1_issuedGoos'!$C$4:$W$153,MATCH('Scenario 1'!$A26&amp;$B26,'Scenario 1_issuedGoos'!$A$4:$A$153&amp;'Scenario 1_issuedGoos'!$B$4:$B$153,0),MATCH(AI$4,'Scenario 1_issuedGoos'!$C$3:$W$3,0))</f>
        <v>0</v>
      </c>
      <c r="AJ26" s="4">
        <f t="array" ref="AJ26">M26*INDEX('Scenario 1_issuedGoos'!$C$4:$W$153,MATCH('Scenario 1'!$A26&amp;$B26,'Scenario 1_issuedGoos'!$A$4:$A$153&amp;'Scenario 1_issuedGoos'!$B$4:$B$153,0),MATCH(AJ$4,'Scenario 1_issuedGoos'!$C$3:$W$3,0))</f>
        <v>0</v>
      </c>
      <c r="AK26" s="4">
        <f t="array" ref="AK26">N26*INDEX('Scenario 1_issuedGoos'!$C$4:$W$153,MATCH('Scenario 1'!$A26&amp;$B26,'Scenario 1_issuedGoos'!$A$4:$A$153&amp;'Scenario 1_issuedGoos'!$B$4:$B$153,0),MATCH(AK$4,'Scenario 1_issuedGoos'!$C$3:$W$3,0))</f>
        <v>0</v>
      </c>
      <c r="AL26" s="4">
        <f t="array" ref="AL26">O26*INDEX('Scenario 1_issuedGoos'!$C$4:$W$153,MATCH('Scenario 1'!$A26&amp;$B26,'Scenario 1_issuedGoos'!$A$4:$A$153&amp;'Scenario 1_issuedGoos'!$B$4:$B$153,0),MATCH(AL$4,'Scenario 1_issuedGoos'!$C$3:$W$3,0))</f>
        <v>0</v>
      </c>
      <c r="AM26" s="4">
        <f t="array" ref="AM26">P26*INDEX('Scenario 1_issuedGoos'!$C$4:$W$153,MATCH('Scenario 1'!$A26&amp;$B26,'Scenario 1_issuedGoos'!$A$4:$A$153&amp;'Scenario 1_issuedGoos'!$B$4:$B$153,0),MATCH(AM$4,'Scenario 1_issuedGoos'!$C$3:$W$3,0))</f>
        <v>0</v>
      </c>
      <c r="AN26" s="4">
        <f t="array" ref="AN26">Q26*INDEX('Scenario 1_issuedGoos'!$C$4:$W$153,MATCH('Scenario 1'!$A26&amp;$B26,'Scenario 1_issuedGoos'!$A$4:$A$153&amp;'Scenario 1_issuedGoos'!$B$4:$B$153,0),MATCH(AN$4,'Scenario 1_issuedGoos'!$C$3:$W$3,0))</f>
        <v>0</v>
      </c>
      <c r="AO26" s="4">
        <f t="array" ref="AO26">R26*INDEX('Scenario 1_issuedGoos'!$C$4:$W$153,MATCH('Scenario 1'!$A26&amp;$B26,'Scenario 1_issuedGoos'!$A$4:$A$153&amp;'Scenario 1_issuedGoos'!$B$4:$B$153,0),MATCH(AO$4,'Scenario 1_issuedGoos'!$C$3:$W$3,0))</f>
        <v>0</v>
      </c>
      <c r="AP26" s="4">
        <f t="array" ref="AP26">S26*INDEX('Scenario 1_issuedGoos'!$C$4:$W$153,MATCH('Scenario 1'!$A26&amp;$B26,'Scenario 1_issuedGoos'!$A$4:$A$153&amp;'Scenario 1_issuedGoos'!$B$4:$B$153,0),MATCH(AP$4,'Scenario 1_issuedGoos'!$C$3:$W$3,0))</f>
        <v>0</v>
      </c>
      <c r="AQ26" s="4">
        <f t="array" ref="AQ26">T26*INDEX('Scenario 1_issuedGoos'!$C$4:$W$153,MATCH('Scenario 1'!$A26&amp;$B26,'Scenario 1_issuedGoos'!$A$4:$A$153&amp;'Scenario 1_issuedGoos'!$B$4:$B$153,0),MATCH(AQ$4,'Scenario 1_issuedGoos'!$C$3:$W$3,0))</f>
        <v>0</v>
      </c>
      <c r="AR26" s="4">
        <f t="array" ref="AR26">U26*INDEX('Scenario 1_issuedGoos'!$C$4:$W$153,MATCH('Scenario 1'!$A26&amp;$B26,'Scenario 1_issuedGoos'!$A$4:$A$153&amp;'Scenario 1_issuedGoos'!$B$4:$B$153,0),MATCH(AR$4,'Scenario 1_issuedGoos'!$C$3:$W$3,0))</f>
        <v>0</v>
      </c>
      <c r="AS26" s="4">
        <f t="array" ref="AS26">V26*INDEX('Scenario 1_issuedGoos'!$C$4:$W$153,MATCH('Scenario 1'!$A26&amp;$B26,'Scenario 1_issuedGoos'!$A$4:$A$153&amp;'Scenario 1_issuedGoos'!$B$4:$B$153,0),MATCH(AS$4,'Scenario 1_issuedGoos'!$C$3:$W$3,0))</f>
        <v>0</v>
      </c>
      <c r="AT26" s="4">
        <f t="array" ref="AT26">W26*INDEX('Scenario 1_issuedGoos'!$C$4:$W$153,MATCH('Scenario 1'!$A26&amp;$B26,'Scenario 1_issuedGoos'!$A$4:$A$153&amp;'Scenario 1_issuedGoos'!$B$4:$B$153,0),MATCH(AT$4,'Scenario 1_issuedGoos'!$C$3:$W$3,0))</f>
        <v>0</v>
      </c>
    </row>
    <row r="27" spans="1:46" ht="15" x14ac:dyDescent="0.25">
      <c r="A27" s="8" t="s">
        <v>34</v>
      </c>
      <c r="B27" s="9" t="s">
        <v>30</v>
      </c>
      <c r="C27" s="10">
        <v>47.457627118644069</v>
      </c>
      <c r="D27" s="11">
        <v>46.949152542372886</v>
      </c>
      <c r="E27" s="11">
        <v>46.440677966101696</v>
      </c>
      <c r="F27" s="11">
        <v>45.932203389830512</v>
      </c>
      <c r="G27" s="11">
        <v>45.423728813559322</v>
      </c>
      <c r="H27" s="11">
        <v>7.8019402500000012</v>
      </c>
      <c r="I27" s="11">
        <v>7.8019402500000012</v>
      </c>
      <c r="J27" s="11">
        <v>7.8019402500000012</v>
      </c>
      <c r="K27" s="11">
        <v>7.917749999999999</v>
      </c>
      <c r="L27" s="11">
        <v>7.917749999999999</v>
      </c>
      <c r="M27" s="11">
        <v>7.917749999999999</v>
      </c>
      <c r="N27" s="11">
        <v>7.917749999999999</v>
      </c>
      <c r="O27" s="11">
        <v>7.917749999999999</v>
      </c>
      <c r="P27" s="11">
        <v>7.917749999999999</v>
      </c>
      <c r="Q27" s="11">
        <v>7.917749999999999</v>
      </c>
      <c r="R27" s="11">
        <v>7.917749999999999</v>
      </c>
      <c r="S27" s="11">
        <v>7.917749999999999</v>
      </c>
      <c r="T27" s="11">
        <v>7.917749999999999</v>
      </c>
      <c r="U27" s="11">
        <v>7.917749999999999</v>
      </c>
      <c r="V27" s="11">
        <v>7.917749999999999</v>
      </c>
      <c r="W27" s="11">
        <v>7.917749999999999</v>
      </c>
      <c r="X27" s="19"/>
      <c r="Y27"/>
      <c r="Z27" s="4">
        <f t="array" ref="Z27">C27*INDEX('Scenario 1_issuedGoos'!$C$4:$W$153,MATCH('Scenario 1'!$A27&amp;$B27,'Scenario 1_issuedGoos'!$A$4:$A$153&amp;'Scenario 1_issuedGoos'!$B$4:$B$153,0),MATCH(Z$4,'Scenario 1_issuedGoos'!$C$3:$W$3,0))</f>
        <v>0</v>
      </c>
      <c r="AA27" s="4">
        <f t="array" ref="AA27">D27*INDEX('Scenario 1_issuedGoos'!$C$4:$W$153,MATCH('Scenario 1'!$A27&amp;$B27,'Scenario 1_issuedGoos'!$A$4:$A$153&amp;'Scenario 1_issuedGoos'!$B$4:$B$153,0),MATCH(AA$4,'Scenario 1_issuedGoos'!$C$3:$W$3,0))</f>
        <v>0</v>
      </c>
      <c r="AB27" s="4">
        <f t="array" ref="AB27">E27*INDEX('Scenario 1_issuedGoos'!$C$4:$W$153,MATCH('Scenario 1'!$A27&amp;$B27,'Scenario 1_issuedGoos'!$A$4:$A$153&amp;'Scenario 1_issuedGoos'!$B$4:$B$153,0),MATCH(AB$4,'Scenario 1_issuedGoos'!$C$3:$W$3,0))</f>
        <v>0</v>
      </c>
      <c r="AC27" s="4">
        <f t="array" ref="AC27">F27*INDEX('Scenario 1_issuedGoos'!$C$4:$W$153,MATCH('Scenario 1'!$A27&amp;$B27,'Scenario 1_issuedGoos'!$A$4:$A$153&amp;'Scenario 1_issuedGoos'!$B$4:$B$153,0),MATCH(AC$4,'Scenario 1_issuedGoos'!$C$3:$W$3,0))</f>
        <v>0</v>
      </c>
      <c r="AD27" s="4">
        <f t="array" ref="AD27">G27*INDEX('Scenario 1_issuedGoos'!$C$4:$W$153,MATCH('Scenario 1'!$A27&amp;$B27,'Scenario 1_issuedGoos'!$A$4:$A$153&amp;'Scenario 1_issuedGoos'!$B$4:$B$153,0),MATCH(AD$4,'Scenario 1_issuedGoos'!$C$3:$W$3,0))</f>
        <v>0</v>
      </c>
      <c r="AE27" s="4">
        <f t="array" ref="AE27">H27*INDEX('Scenario 1_issuedGoos'!$C$4:$W$153,MATCH('Scenario 1'!$A27&amp;$B27,'Scenario 1_issuedGoos'!$A$4:$A$153&amp;'Scenario 1_issuedGoos'!$B$4:$B$153,0),MATCH(AE$4,'Scenario 1_issuedGoos'!$C$3:$W$3,0))</f>
        <v>16233.018606515747</v>
      </c>
      <c r="AF27" s="4">
        <f t="array" ref="AF27">I27*INDEX('Scenario 1_issuedGoos'!$C$4:$W$153,MATCH('Scenario 1'!$A27&amp;$B27,'Scenario 1_issuedGoos'!$A$4:$A$153&amp;'Scenario 1_issuedGoos'!$B$4:$B$153,0),MATCH(AF$4,'Scenario 1_issuedGoos'!$C$3:$W$3,0))</f>
        <v>17804.073646915829</v>
      </c>
      <c r="AG27" s="4">
        <f t="array" ref="AG27">J27*INDEX('Scenario 1_issuedGoos'!$C$4:$W$153,MATCH('Scenario 1'!$A27&amp;$B27,'Scenario 1_issuedGoos'!$A$4:$A$153&amp;'Scenario 1_issuedGoos'!$B$4:$B$153,0),MATCH(AG$4,'Scenario 1_issuedGoos'!$C$3:$W$3,0))</f>
        <v>19491.651644839654</v>
      </c>
      <c r="AH27" s="4">
        <f t="array" ref="AH27">K27*INDEX('Scenario 1_issuedGoos'!$C$4:$W$153,MATCH('Scenario 1'!$A27&amp;$B27,'Scenario 1_issuedGoos'!$A$4:$A$153&amp;'Scenario 1_issuedGoos'!$B$4:$B$153,0),MATCH(AH$4,'Scenario 1_issuedGoos'!$C$3:$W$3,0))</f>
        <v>21619.699928232862</v>
      </c>
      <c r="AI27" s="4">
        <f t="array" ref="AI27">L27*INDEX('Scenario 1_issuedGoos'!$C$4:$W$153,MATCH('Scenario 1'!$A27&amp;$B27,'Scenario 1_issuedGoos'!$A$4:$A$153&amp;'Scenario 1_issuedGoos'!$B$4:$B$153,0),MATCH(AI$4,'Scenario 1_issuedGoos'!$C$3:$W$3,0))</f>
        <v>23592.839291258984</v>
      </c>
      <c r="AJ27" s="4">
        <f t="array" ref="AJ27">M27*INDEX('Scenario 1_issuedGoos'!$C$4:$W$153,MATCH('Scenario 1'!$A27&amp;$B27,'Scenario 1_issuedGoos'!$A$4:$A$153&amp;'Scenario 1_issuedGoos'!$B$4:$B$153,0),MATCH(AJ$4,'Scenario 1_issuedGoos'!$C$3:$W$3,0))</f>
        <v>25709.243340767145</v>
      </c>
      <c r="AK27" s="4">
        <f t="array" ref="AK27">N27*INDEX('Scenario 1_issuedGoos'!$C$4:$W$153,MATCH('Scenario 1'!$A27&amp;$B27,'Scenario 1_issuedGoos'!$A$4:$A$153&amp;'Scenario 1_issuedGoos'!$B$4:$B$153,0),MATCH(AK$4,'Scenario 1_issuedGoos'!$C$3:$W$3,0))</f>
        <v>27700.60154263609</v>
      </c>
      <c r="AL27" s="4">
        <f t="array" ref="AL27">O27*INDEX('Scenario 1_issuedGoos'!$C$4:$W$153,MATCH('Scenario 1'!$A27&amp;$B27,'Scenario 1_issuedGoos'!$A$4:$A$153&amp;'Scenario 1_issuedGoos'!$B$4:$B$153,0),MATCH(AL$4,'Scenario 1_issuedGoos'!$C$3:$W$3,0))</f>
        <v>29826.822456339964</v>
      </c>
      <c r="AM27" s="4">
        <f t="array" ref="AM27">P27*INDEX('Scenario 1_issuedGoos'!$C$4:$W$153,MATCH('Scenario 1'!$A27&amp;$B27,'Scenario 1_issuedGoos'!$A$4:$A$153&amp;'Scenario 1_issuedGoos'!$B$4:$B$153,0),MATCH(AM$4,'Scenario 1_issuedGoos'!$C$3:$W$3,0))</f>
        <v>32096.41395755763</v>
      </c>
      <c r="AN27" s="4">
        <f t="array" ref="AN27">Q27*INDEX('Scenario 1_issuedGoos'!$C$4:$W$153,MATCH('Scenario 1'!$A27&amp;$B27,'Scenario 1_issuedGoos'!$A$4:$A$153&amp;'Scenario 1_issuedGoos'!$B$4:$B$153,0),MATCH(AN$4,'Scenario 1_issuedGoos'!$C$3:$W$3,0))</f>
        <v>34518.397552756214</v>
      </c>
      <c r="AO27" s="4">
        <f t="array" ref="AO27">R27*INDEX('Scenario 1_issuedGoos'!$C$4:$W$153,MATCH('Scenario 1'!$A27&amp;$B27,'Scenario 1_issuedGoos'!$A$4:$A$153&amp;'Scenario 1_issuedGoos'!$B$4:$B$153,0),MATCH(AO$4,'Scenario 1_issuedGoos'!$C$3:$W$3,0))</f>
        <v>37102.338472580763</v>
      </c>
      <c r="AP27" s="4">
        <f t="array" ref="AP27">S27*INDEX('Scenario 1_issuedGoos'!$C$4:$W$153,MATCH('Scenario 1'!$A27&amp;$B27,'Scenario 1_issuedGoos'!$A$4:$A$153&amp;'Scenario 1_issuedGoos'!$B$4:$B$153,0),MATCH(AP$4,'Scenario 1_issuedGoos'!$C$3:$W$3,0))</f>
        <v>39858.37749050594</v>
      </c>
      <c r="AQ27" s="4">
        <f t="array" ref="AQ27">T27*INDEX('Scenario 1_issuedGoos'!$C$4:$W$153,MATCH('Scenario 1'!$A27&amp;$B27,'Scenario 1_issuedGoos'!$A$4:$A$153&amp;'Scenario 1_issuedGoos'!$B$4:$B$153,0),MATCH(AQ$4,'Scenario 1_issuedGoos'!$C$3:$W$3,0))</f>
        <v>42797.264564042089</v>
      </c>
      <c r="AR27" s="4">
        <f t="array" ref="AR27">U27*INDEX('Scenario 1_issuedGoos'!$C$4:$W$153,MATCH('Scenario 1'!$A27&amp;$B27,'Scenario 1_issuedGoos'!$A$4:$A$153&amp;'Scenario 1_issuedGoos'!$B$4:$B$153,0),MATCH(AR$4,'Scenario 1_issuedGoos'!$C$3:$W$3,0))</f>
        <v>45930.394401205645</v>
      </c>
      <c r="AS27" s="4">
        <f t="array" ref="AS27">V27*INDEX('Scenario 1_issuedGoos'!$C$4:$W$153,MATCH('Scenario 1'!$A27&amp;$B27,'Scenario 1_issuedGoos'!$A$4:$A$153&amp;'Scenario 1_issuedGoos'!$B$4:$B$153,0),MATCH(AS$4,'Scenario 1_issuedGoos'!$C$3:$W$3,0))</f>
        <v>49269.844060675408</v>
      </c>
      <c r="AT27" s="4">
        <f t="array" ref="AT27">W27*INDEX('Scenario 1_issuedGoos'!$C$4:$W$153,MATCH('Scenario 1'!$A27&amp;$B27,'Scenario 1_issuedGoos'!$A$4:$A$153&amp;'Scenario 1_issuedGoos'!$B$4:$B$153,0),MATCH(AT$4,'Scenario 1_issuedGoos'!$C$3:$W$3,0))</f>
        <v>52828.412700089189</v>
      </c>
    </row>
    <row r="28" spans="1:46" ht="15" x14ac:dyDescent="0.25">
      <c r="A28" s="8" t="s">
        <v>34</v>
      </c>
      <c r="B28" s="9" t="s">
        <v>31</v>
      </c>
      <c r="C28" s="10">
        <v>1.1056500000000002</v>
      </c>
      <c r="D28" s="11">
        <v>1.1101050000000001</v>
      </c>
      <c r="E28" s="11">
        <v>1.1282512499999999</v>
      </c>
      <c r="F28" s="11">
        <v>1.1282512499999999</v>
      </c>
      <c r="G28" s="11">
        <v>1.1282512499999999</v>
      </c>
      <c r="H28" s="11">
        <v>1.1282512499999999</v>
      </c>
      <c r="I28" s="11">
        <v>1.1282512499999999</v>
      </c>
      <c r="J28" s="11">
        <v>1.1379599999999996</v>
      </c>
      <c r="K28" s="11">
        <v>1.2554324999999997</v>
      </c>
      <c r="L28" s="11">
        <v>1.43629875</v>
      </c>
      <c r="M28" s="11">
        <v>1.5145987499999995</v>
      </c>
      <c r="N28" s="11">
        <v>1.5145987499999995</v>
      </c>
      <c r="O28" s="11">
        <v>1.5145987499999995</v>
      </c>
      <c r="P28" s="11">
        <v>1.5271199999999998</v>
      </c>
      <c r="Q28" s="11">
        <v>1.8775200000000007</v>
      </c>
      <c r="R28" s="11">
        <v>2.6010720000000003</v>
      </c>
      <c r="S28" s="11">
        <v>2.7712800000000004</v>
      </c>
      <c r="T28" s="11">
        <v>3.0766837499999999</v>
      </c>
      <c r="U28" s="11">
        <v>3.2508084375000004</v>
      </c>
      <c r="V28" s="11">
        <v>3.2508084375000004</v>
      </c>
      <c r="W28" s="11">
        <v>3.2508084375000004</v>
      </c>
      <c r="X28" s="19"/>
      <c r="Y28"/>
      <c r="Z28" s="4">
        <f t="array" ref="Z28">C28*INDEX('Scenario 1_issuedGoos'!$C$4:$W$153,MATCH('Scenario 1'!$A28&amp;$B28,'Scenario 1_issuedGoos'!$A$4:$A$153&amp;'Scenario 1_issuedGoos'!$B$4:$B$153,0),MATCH(Z$4,'Scenario 1_issuedGoos'!$C$3:$W$3,0))</f>
        <v>3690040.475090439</v>
      </c>
      <c r="AA28" s="4">
        <f t="array" ref="AA28">D28*INDEX('Scenario 1_issuedGoos'!$C$4:$W$153,MATCH('Scenario 1'!$A28&amp;$B28,'Scenario 1_issuedGoos'!$A$4:$A$153&amp;'Scenario 1_issuedGoos'!$B$4:$B$153,0),MATCH(AA$4,'Scenario 1_issuedGoos'!$C$3:$W$3,0))</f>
        <v>3850810.1885500057</v>
      </c>
      <c r="AB28" s="4">
        <f t="array" ref="AB28">E28*INDEX('Scenario 1_issuedGoos'!$C$4:$W$153,MATCH('Scenario 1'!$A28&amp;$B28,'Scenario 1_issuedGoos'!$A$4:$A$153&amp;'Scenario 1_issuedGoos'!$B$4:$B$153,0),MATCH(AB$4,'Scenario 1_issuedGoos'!$C$3:$W$3,0))</f>
        <v>4158438.6264883624</v>
      </c>
      <c r="AC28" s="4">
        <f t="array" ref="AC28">F28*INDEX('Scenario 1_issuedGoos'!$C$4:$W$153,MATCH('Scenario 1'!$A28&amp;$B28,'Scenario 1_issuedGoos'!$A$4:$A$153&amp;'Scenario 1_issuedGoos'!$B$4:$B$153,0),MATCH(AC$4,'Scenario 1_issuedGoos'!$C$3:$W$3,0))</f>
        <v>4403120.07798493</v>
      </c>
      <c r="AD28" s="4">
        <f t="array" ref="AD28">G28*INDEX('Scenario 1_issuedGoos'!$C$4:$W$153,MATCH('Scenario 1'!$A28&amp;$B28,'Scenario 1_issuedGoos'!$A$4:$A$153&amp;'Scenario 1_issuedGoos'!$B$4:$B$153,0),MATCH(AD$4,'Scenario 1_issuedGoos'!$C$3:$W$3,0))</f>
        <v>4647801.5294814864</v>
      </c>
      <c r="AE28" s="4">
        <f t="array" ref="AE28">H28*INDEX('Scenario 1_issuedGoos'!$C$4:$W$153,MATCH('Scenario 1'!$A28&amp;$B28,'Scenario 1_issuedGoos'!$A$4:$A$153&amp;'Scenario 1_issuedGoos'!$B$4:$B$153,0),MATCH(AE$4,'Scenario 1_issuedGoos'!$C$3:$W$3,0))</f>
        <v>4892482.9809780428</v>
      </c>
      <c r="AF28" s="4">
        <f t="array" ref="AF28">I28*INDEX('Scenario 1_issuedGoos'!$C$4:$W$153,MATCH('Scenario 1'!$A28&amp;$B28,'Scenario 1_issuedGoos'!$A$4:$A$153&amp;'Scenario 1_issuedGoos'!$B$4:$B$153,0),MATCH(AF$4,'Scenario 1_issuedGoos'!$C$3:$W$3,0))</f>
        <v>5110461.4918663176</v>
      </c>
      <c r="AG28" s="4">
        <f t="array" ref="AG28">J28*INDEX('Scenario 1_issuedGoos'!$C$4:$W$153,MATCH('Scenario 1'!$A28&amp;$B28,'Scenario 1_issuedGoos'!$A$4:$A$153&amp;'Scenario 1_issuedGoos'!$B$4:$B$153,0),MATCH(AG$4,'Scenario 1_issuedGoos'!$C$3:$W$3,0))</f>
        <v>5374291.9279146511</v>
      </c>
      <c r="AH28" s="4">
        <f t="array" ref="AH28">K28*INDEX('Scenario 1_issuedGoos'!$C$4:$W$153,MATCH('Scenario 1'!$A28&amp;$B28,'Scenario 1_issuedGoos'!$A$4:$A$153&amp;'Scenario 1_issuedGoos'!$B$4:$B$153,0),MATCH(AH$4,'Scenario 1_issuedGoos'!$C$3:$W$3,0))</f>
        <v>6171634.2531230822</v>
      </c>
      <c r="AI28" s="4">
        <f t="array" ref="AI28">L28*INDEX('Scenario 1_issuedGoos'!$C$4:$W$153,MATCH('Scenario 1'!$A28&amp;$B28,'Scenario 1_issuedGoos'!$A$4:$A$153&amp;'Scenario 1_issuedGoos'!$B$4:$B$153,0),MATCH(AI$4,'Scenario 1_issuedGoos'!$C$3:$W$3,0))</f>
        <v>7338255.7660253271</v>
      </c>
      <c r="AJ28" s="4">
        <f t="array" ref="AJ28">M28*INDEX('Scenario 1_issuedGoos'!$C$4:$W$153,MATCH('Scenario 1'!$A28&amp;$B28,'Scenario 1_issuedGoos'!$A$4:$A$153&amp;'Scenario 1_issuedGoos'!$B$4:$B$153,0),MATCH(AJ$4,'Scenario 1_issuedGoos'!$C$3:$W$3,0))</f>
        <v>8030922.6406589784</v>
      </c>
      <c r="AK28" s="4">
        <f t="array" ref="AK28">N28*INDEX('Scenario 1_issuedGoos'!$C$4:$W$153,MATCH('Scenario 1'!$A28&amp;$B28,'Scenario 1_issuedGoos'!$A$4:$A$153&amp;'Scenario 1_issuedGoos'!$B$4:$B$153,0),MATCH(AK$4,'Scenario 1_issuedGoos'!$C$3:$W$3,0))</f>
        <v>8240926.6522394409</v>
      </c>
      <c r="AL28" s="4">
        <f t="array" ref="AL28">O28*INDEX('Scenario 1_issuedGoos'!$C$4:$W$153,MATCH('Scenario 1'!$A28&amp;$B28,'Scenario 1_issuedGoos'!$A$4:$A$153&amp;'Scenario 1_issuedGoos'!$B$4:$B$153,0),MATCH(AL$4,'Scenario 1_issuedGoos'!$C$3:$W$3,0))</f>
        <v>8450930.6638198867</v>
      </c>
      <c r="AM28" s="4">
        <f t="array" ref="AM28">P28*INDEX('Scenario 1_issuedGoos'!$C$4:$W$153,MATCH('Scenario 1'!$A28&amp;$B28,'Scenario 1_issuedGoos'!$A$4:$A$153&amp;'Scenario 1_issuedGoos'!$B$4:$B$153,0),MATCH(AM$4,'Scenario 1_issuedGoos'!$C$3:$W$3,0))</f>
        <v>8732534.9776614849</v>
      </c>
      <c r="AN28" s="4">
        <f t="array" ref="AN28">Q28*INDEX('Scenario 1_issuedGoos'!$C$4:$W$153,MATCH('Scenario 1'!$A28&amp;$B28,'Scenario 1_issuedGoos'!$A$4:$A$153&amp;'Scenario 1_issuedGoos'!$B$4:$B$153,0),MATCH(AN$4,'Scenario 1_issuedGoos'!$C$3:$W$3,0))</f>
        <v>10996552.587660706</v>
      </c>
      <c r="AO28" s="4">
        <f t="array" ref="AO28">R28*INDEX('Scenario 1_issuedGoos'!$C$4:$W$153,MATCH('Scenario 1'!$A28&amp;$B28,'Scenario 1_issuedGoos'!$A$4:$A$153&amp;'Scenario 1_issuedGoos'!$B$4:$B$153,0),MATCH(AO$4,'Scenario 1_issuedGoos'!$C$3:$W$3,0))</f>
        <v>15595012.069587452</v>
      </c>
      <c r="AP28" s="4">
        <f t="array" ref="AP28">S28*INDEX('Scenario 1_issuedGoos'!$C$4:$W$153,MATCH('Scenario 1'!$A28&amp;$B28,'Scenario 1_issuedGoos'!$A$4:$A$153&amp;'Scenario 1_issuedGoos'!$B$4:$B$153,0),MATCH(AP$4,'Scenario 1_issuedGoos'!$C$3:$W$3,0))</f>
        <v>16999759.704596009</v>
      </c>
      <c r="AQ28" s="4">
        <f t="array" ref="AQ28">T28*INDEX('Scenario 1_issuedGoos'!$C$4:$W$153,MATCH('Scenario 1'!$A28&amp;$B28,'Scenario 1_issuedGoos'!$A$4:$A$153&amp;'Scenario 1_issuedGoos'!$B$4:$B$153,0),MATCH(AQ$4,'Scenario 1_issuedGoos'!$C$3:$W$3,0))</f>
        <v>19299778.700512789</v>
      </c>
      <c r="AR28" s="4">
        <f t="array" ref="AR28">U28*INDEX('Scenario 1_issuedGoos'!$C$4:$W$153,MATCH('Scenario 1'!$A28&amp;$B28,'Scenario 1_issuedGoos'!$A$4:$A$153&amp;'Scenario 1_issuedGoos'!$B$4:$B$153,0),MATCH(AR$4,'Scenario 1_issuedGoos'!$C$3:$W$3,0))</f>
        <v>20842783.333342005</v>
      </c>
      <c r="AS28" s="4">
        <f t="array" ref="AS28">V28*INDEX('Scenario 1_issuedGoos'!$C$4:$W$153,MATCH('Scenario 1'!$A28&amp;$B28,'Scenario 1_issuedGoos'!$A$4:$A$153&amp;'Scenario 1_issuedGoos'!$B$4:$B$153,0),MATCH(AS$4,'Scenario 1_issuedGoos'!$C$3:$W$3,0))</f>
        <v>21293518.429191362</v>
      </c>
      <c r="AT28" s="4">
        <f t="array" ref="AT28">W28*INDEX('Scenario 1_issuedGoos'!$C$4:$W$153,MATCH('Scenario 1'!$A28&amp;$B28,'Scenario 1_issuedGoos'!$A$4:$A$153&amp;'Scenario 1_issuedGoos'!$B$4:$B$153,0),MATCH(AT$4,'Scenario 1_issuedGoos'!$C$3:$W$3,0))</f>
        <v>21744253.52504072</v>
      </c>
    </row>
    <row r="29" spans="1:46" ht="15" x14ac:dyDescent="0.25">
      <c r="A29" s="1" t="s">
        <v>35</v>
      </c>
      <c r="B29" s="1" t="s">
        <v>27</v>
      </c>
      <c r="C29" s="6">
        <v>0.95380031249999986</v>
      </c>
      <c r="D29" s="7">
        <v>0.98122499999999979</v>
      </c>
      <c r="E29" s="7">
        <v>1.0387174218750002</v>
      </c>
      <c r="F29" s="7">
        <v>1.0535027343749999</v>
      </c>
      <c r="G29" s="7">
        <v>1.0885809374999995</v>
      </c>
      <c r="H29" s="7">
        <v>1.1333699999999998</v>
      </c>
      <c r="I29" s="7">
        <v>1.1728926562499999</v>
      </c>
      <c r="J29" s="7">
        <v>1.1728926562499999</v>
      </c>
      <c r="K29" s="7">
        <v>1.3067381249999996</v>
      </c>
      <c r="L29" s="7">
        <v>1.4662216406249997</v>
      </c>
      <c r="M29" s="7">
        <v>1.5461528906249995</v>
      </c>
      <c r="N29" s="7">
        <v>1.5461528906249995</v>
      </c>
      <c r="O29" s="7">
        <v>1.5461528906249995</v>
      </c>
      <c r="P29" s="7">
        <v>1.5589349999999997</v>
      </c>
      <c r="Q29" s="7">
        <v>1.5590728124999995</v>
      </c>
      <c r="R29" s="7">
        <v>1.6931643749999994</v>
      </c>
      <c r="S29" s="7">
        <v>1.6931643749999994</v>
      </c>
      <c r="T29" s="7">
        <v>2.0515753124999998</v>
      </c>
      <c r="U29" s="7">
        <v>2.2673437499999998</v>
      </c>
      <c r="V29" s="7">
        <v>2.6920982812499998</v>
      </c>
      <c r="W29" s="7">
        <v>3.1161522656249998</v>
      </c>
      <c r="X29" s="18"/>
      <c r="Y29"/>
      <c r="Z29" s="4">
        <f t="array" ref="Z29">C29*INDEX('Scenario 1_issuedGoos'!$C$4:$W$153,MATCH('Scenario 1'!$A29&amp;$B29,'Scenario 1_issuedGoos'!$A$4:$A$153&amp;'Scenario 1_issuedGoos'!$B$4:$B$153,0),MATCH(Z$4,'Scenario 1_issuedGoos'!$C$3:$W$3,0))</f>
        <v>6477481.3681619093</v>
      </c>
      <c r="AA29" s="4">
        <f t="array" ref="AA29">D29*INDEX('Scenario 1_issuedGoos'!$C$4:$W$153,MATCH('Scenario 1'!$A29&amp;$B29,'Scenario 1_issuedGoos'!$A$4:$A$153&amp;'Scenario 1_issuedGoos'!$B$4:$B$153,0),MATCH(AA$4,'Scenario 1_issuedGoos'!$C$3:$W$3,0))</f>
        <v>7463522.0079913717</v>
      </c>
      <c r="AB29" s="4">
        <f t="array" ref="AB29">E29*INDEX('Scenario 1_issuedGoos'!$C$4:$W$153,MATCH('Scenario 1'!$A29&amp;$B29,'Scenario 1_issuedGoos'!$A$4:$A$153&amp;'Scenario 1_issuedGoos'!$B$4:$B$153,0),MATCH(AB$4,'Scenario 1_issuedGoos'!$C$3:$W$3,0))</f>
        <v>8814513.501816513</v>
      </c>
      <c r="AC29" s="4">
        <f t="array" ref="AC29">F29*INDEX('Scenario 1_issuedGoos'!$C$4:$W$153,MATCH('Scenario 1'!$A29&amp;$B29,'Scenario 1_issuedGoos'!$A$4:$A$153&amp;'Scenario 1_issuedGoos'!$B$4:$B$153,0),MATCH(AC$4,'Scenario 1_issuedGoos'!$C$3:$W$3,0))</f>
        <v>9939307.5890162941</v>
      </c>
      <c r="AD29" s="4">
        <f t="array" ref="AD29">G29*INDEX('Scenario 1_issuedGoos'!$C$4:$W$153,MATCH('Scenario 1'!$A29&amp;$B29,'Scenario 1_issuedGoos'!$A$4:$A$153&amp;'Scenario 1_issuedGoos'!$B$4:$B$153,0),MATCH(AD$4,'Scenario 1_issuedGoos'!$C$3:$W$3,0))</f>
        <v>10467358.541145643</v>
      </c>
      <c r="AE29" s="4">
        <f t="array" ref="AE29">H29*INDEX('Scenario 1_issuedGoos'!$C$4:$W$153,MATCH('Scenario 1'!$A29&amp;$B29,'Scenario 1_issuedGoos'!$A$4:$A$153&amp;'Scenario 1_issuedGoos'!$B$4:$B$153,0),MATCH(AE$4,'Scenario 1_issuedGoos'!$C$3:$W$3,0))</f>
        <v>11471754.314142749</v>
      </c>
      <c r="AF29" s="4">
        <f t="array" ref="AF29">I29*INDEX('Scenario 1_issuedGoos'!$C$4:$W$153,MATCH('Scenario 1'!$A29&amp;$B29,'Scenario 1_issuedGoos'!$A$4:$A$153&amp;'Scenario 1_issuedGoos'!$B$4:$B$153,0),MATCH(AF$4,'Scenario 1_issuedGoos'!$C$3:$W$3,0))</f>
        <v>12400728.184337474</v>
      </c>
      <c r="AG29" s="4">
        <f t="array" ref="AG29">J29*INDEX('Scenario 1_issuedGoos'!$C$4:$W$153,MATCH('Scenario 1'!$A29&amp;$B29,'Scenario 1_issuedGoos'!$A$4:$A$153&amp;'Scenario 1_issuedGoos'!$B$4:$B$153,0),MATCH(AG$4,'Scenario 1_issuedGoos'!$C$3:$W$3,0))</f>
        <v>12929661.289078446</v>
      </c>
      <c r="AH29" s="4">
        <f t="array" ref="AH29">K29*INDEX('Scenario 1_issuedGoos'!$C$4:$W$153,MATCH('Scenario 1'!$A29&amp;$B29,'Scenario 1_issuedGoos'!$A$4:$A$153&amp;'Scenario 1_issuedGoos'!$B$4:$B$153,0),MATCH(AH$4,'Scenario 1_issuedGoos'!$C$3:$W$3,0))</f>
        <v>14994431.339986699</v>
      </c>
      <c r="AI29" s="4">
        <f t="array" ref="AI29">L29*INDEX('Scenario 1_issuedGoos'!$C$4:$W$153,MATCH('Scenario 1'!$A29&amp;$B29,'Scenario 1_issuedGoos'!$A$4:$A$153&amp;'Scenario 1_issuedGoos'!$B$4:$B$153,0),MATCH(AI$4,'Scenario 1_issuedGoos'!$C$3:$W$3,0))</f>
        <v>17485671.351032201</v>
      </c>
      <c r="AJ29" s="4">
        <f t="array" ref="AJ29">M29*INDEX('Scenario 1_issuedGoos'!$C$4:$W$153,MATCH('Scenario 1'!$A29&amp;$B29,'Scenario 1_issuedGoos'!$A$4:$A$153&amp;'Scenario 1_issuedGoos'!$B$4:$B$153,0),MATCH(AJ$4,'Scenario 1_issuedGoos'!$C$3:$W$3,0))</f>
        <v>19136165.10755479</v>
      </c>
      <c r="AK29" s="4">
        <f t="array" ref="AK29">N29*INDEX('Scenario 1_issuedGoos'!$C$4:$W$153,MATCH('Scenario 1'!$A29&amp;$B29,'Scenario 1_issuedGoos'!$A$4:$A$153&amp;'Scenario 1_issuedGoos'!$B$4:$B$153,0),MATCH(AK$4,'Scenario 1_issuedGoos'!$C$3:$W$3,0))</f>
        <v>19636564.827321328</v>
      </c>
      <c r="AL29" s="4">
        <f t="array" ref="AL29">O29*INDEX('Scenario 1_issuedGoos'!$C$4:$W$153,MATCH('Scenario 1'!$A29&amp;$B29,'Scenario 1_issuedGoos'!$A$4:$A$153&amp;'Scenario 1_issuedGoos'!$B$4:$B$153,0),MATCH(AL$4,'Scenario 1_issuedGoos'!$C$3:$W$3,0))</f>
        <v>20136964.547087867</v>
      </c>
      <c r="AM29" s="4">
        <f t="array" ref="AM29">P29*INDEX('Scenario 1_issuedGoos'!$C$4:$W$153,MATCH('Scenario 1'!$A29&amp;$B29,'Scenario 1_issuedGoos'!$A$4:$A$153&amp;'Scenario 1_issuedGoos'!$B$4:$B$153,0),MATCH(AM$4,'Scenario 1_issuedGoos'!$C$3:$W$3,0))</f>
        <v>20807974.20385991</v>
      </c>
      <c r="AN29" s="4">
        <f t="array" ref="AN29">Q29*INDEX('Scenario 1_issuedGoos'!$C$4:$W$153,MATCH('Scenario 1'!$A29&amp;$B29,'Scenario 1_issuedGoos'!$A$4:$A$153&amp;'Scenario 1_issuedGoos'!$B$4:$B$153,0),MATCH(AN$4,'Scenario 1_issuedGoos'!$C$3:$W$3,0))</f>
        <v>21314394.810761947</v>
      </c>
      <c r="AO29" s="4">
        <f t="array" ref="AO29">R29*INDEX('Scenario 1_issuedGoos'!$C$4:$W$153,MATCH('Scenario 1'!$A29&amp;$B29,'Scenario 1_issuedGoos'!$A$4:$A$153&amp;'Scenario 1_issuedGoos'!$B$4:$B$153,0),MATCH(AO$4,'Scenario 1_issuedGoos'!$C$3:$W$3,0))</f>
        <v>23695566.040214337</v>
      </c>
      <c r="AP29" s="4">
        <f t="array" ref="AP29">S29*INDEX('Scenario 1_issuedGoos'!$C$4:$W$153,MATCH('Scenario 1'!$A29&amp;$B29,'Scenario 1_issuedGoos'!$A$4:$A$153&amp;'Scenario 1_issuedGoos'!$B$4:$B$153,0),MATCH(AP$4,'Scenario 1_issuedGoos'!$C$3:$W$3,0))</f>
        <v>24243544.822847016</v>
      </c>
      <c r="AQ29" s="4">
        <f t="array" ref="AQ29">T29*INDEX('Scenario 1_issuedGoos'!$C$4:$W$153,MATCH('Scenario 1'!$A29&amp;$B29,'Scenario 1_issuedGoos'!$A$4:$A$153&amp;'Scenario 1_issuedGoos'!$B$4:$B$153,0),MATCH(AQ$4,'Scenario 1_issuedGoos'!$C$3:$W$3,0))</f>
        <v>30039421.180393748</v>
      </c>
      <c r="AR29" s="4">
        <f t="array" ref="AR29">U29*INDEX('Scenario 1_issuedGoos'!$C$4:$W$153,MATCH('Scenario 1'!$A29&amp;$B29,'Scenario 1_issuedGoos'!$A$4:$A$153&amp;'Scenario 1_issuedGoos'!$B$4:$B$153,0),MATCH(AR$4,'Scenario 1_issuedGoos'!$C$3:$W$3,0))</f>
        <v>33932536.74369134</v>
      </c>
      <c r="AS29" s="4">
        <f t="array" ref="AS29">V29*INDEX('Scenario 1_issuedGoos'!$C$4:$W$153,MATCH('Scenario 1'!$A29&amp;$B29,'Scenario 1_issuedGoos'!$A$4:$A$153&amp;'Scenario 1_issuedGoos'!$B$4:$B$153,0),MATCH(AS$4,'Scenario 1_issuedGoos'!$C$3:$W$3,0))</f>
        <v>41160589.364310555</v>
      </c>
      <c r="AT29" s="4">
        <f t="array" ref="AT29">W29*INDEX('Scenario 1_issuedGoos'!$C$4:$W$153,MATCH('Scenario 1'!$A29&amp;$B29,'Scenario 1_issuedGoos'!$A$4:$A$153&amp;'Scenario 1_issuedGoos'!$B$4:$B$153,0),MATCH(AT$4,'Scenario 1_issuedGoos'!$C$3:$W$3,0))</f>
        <v>48652640.962019421</v>
      </c>
    </row>
    <row r="30" spans="1:46" ht="15" x14ac:dyDescent="0.25">
      <c r="A30" s="8" t="s">
        <v>35</v>
      </c>
      <c r="B30" s="9" t="s">
        <v>28</v>
      </c>
      <c r="C30" s="10">
        <v>47.457627118644069</v>
      </c>
      <c r="D30" s="11">
        <v>46.949152542372886</v>
      </c>
      <c r="E30" s="11">
        <v>46.440677966101696</v>
      </c>
      <c r="F30" s="11">
        <v>45.932203389830512</v>
      </c>
      <c r="G30" s="11">
        <v>45.423728813559322</v>
      </c>
      <c r="H30" s="11">
        <v>44.915254237288138</v>
      </c>
      <c r="I30" s="11">
        <v>44.406779661016955</v>
      </c>
      <c r="J30" s="11">
        <v>43.898305084745765</v>
      </c>
      <c r="K30" s="11">
        <v>43.389830508474581</v>
      </c>
      <c r="L30" s="11">
        <v>42.881355932203391</v>
      </c>
      <c r="M30" s="11">
        <v>42.372881355932208</v>
      </c>
      <c r="N30" s="11">
        <v>42.203389830508478</v>
      </c>
      <c r="O30" s="11">
        <v>42.033898305084747</v>
      </c>
      <c r="P30" s="11">
        <v>41.864406779661024</v>
      </c>
      <c r="Q30" s="11">
        <v>41.694915254237294</v>
      </c>
      <c r="R30" s="11">
        <v>41.525423728813564</v>
      </c>
      <c r="S30" s="11">
        <v>41.355932203389834</v>
      </c>
      <c r="T30" s="11">
        <v>41.186440677966104</v>
      </c>
      <c r="U30" s="11">
        <v>40.33898305084746</v>
      </c>
      <c r="V30" s="11">
        <v>39.237288135593218</v>
      </c>
      <c r="W30" s="11">
        <v>38.135593220338983</v>
      </c>
      <c r="X30" s="19"/>
      <c r="Y30"/>
      <c r="Z30" s="4">
        <f t="array" ref="Z30">C30*INDEX('Scenario 1_issuedGoos'!$C$4:$W$153,MATCH('Scenario 1'!$A30&amp;$B30,'Scenario 1_issuedGoos'!$A$4:$A$153&amp;'Scenario 1_issuedGoos'!$B$4:$B$153,0),MATCH(Z$4,'Scenario 1_issuedGoos'!$C$3:$W$3,0))</f>
        <v>0</v>
      </c>
      <c r="AA30" s="4">
        <f t="array" ref="AA30">D30*INDEX('Scenario 1_issuedGoos'!$C$4:$W$153,MATCH('Scenario 1'!$A30&amp;$B30,'Scenario 1_issuedGoos'!$A$4:$A$153&amp;'Scenario 1_issuedGoos'!$B$4:$B$153,0),MATCH(AA$4,'Scenario 1_issuedGoos'!$C$3:$W$3,0))</f>
        <v>0</v>
      </c>
      <c r="AB30" s="4">
        <f t="array" ref="AB30">E30*INDEX('Scenario 1_issuedGoos'!$C$4:$W$153,MATCH('Scenario 1'!$A30&amp;$B30,'Scenario 1_issuedGoos'!$A$4:$A$153&amp;'Scenario 1_issuedGoos'!$B$4:$B$153,0),MATCH(AB$4,'Scenario 1_issuedGoos'!$C$3:$W$3,0))</f>
        <v>0</v>
      </c>
      <c r="AC30" s="4">
        <f t="array" ref="AC30">F30*INDEX('Scenario 1_issuedGoos'!$C$4:$W$153,MATCH('Scenario 1'!$A30&amp;$B30,'Scenario 1_issuedGoos'!$A$4:$A$153&amp;'Scenario 1_issuedGoos'!$B$4:$B$153,0),MATCH(AC$4,'Scenario 1_issuedGoos'!$C$3:$W$3,0))</f>
        <v>0</v>
      </c>
      <c r="AD30" s="4">
        <f t="array" ref="AD30">G30*INDEX('Scenario 1_issuedGoos'!$C$4:$W$153,MATCH('Scenario 1'!$A30&amp;$B30,'Scenario 1_issuedGoos'!$A$4:$A$153&amp;'Scenario 1_issuedGoos'!$B$4:$B$153,0),MATCH(AD$4,'Scenario 1_issuedGoos'!$C$3:$W$3,0))</f>
        <v>0</v>
      </c>
      <c r="AE30" s="4">
        <f t="array" ref="AE30">H30*INDEX('Scenario 1_issuedGoos'!$C$4:$W$153,MATCH('Scenario 1'!$A30&amp;$B30,'Scenario 1_issuedGoos'!$A$4:$A$153&amp;'Scenario 1_issuedGoos'!$B$4:$B$153,0),MATCH(AE$4,'Scenario 1_issuedGoos'!$C$3:$W$3,0))</f>
        <v>0</v>
      </c>
      <c r="AF30" s="4">
        <f t="array" ref="AF30">I30*INDEX('Scenario 1_issuedGoos'!$C$4:$W$153,MATCH('Scenario 1'!$A30&amp;$B30,'Scenario 1_issuedGoos'!$A$4:$A$153&amp;'Scenario 1_issuedGoos'!$B$4:$B$153,0),MATCH(AF$4,'Scenario 1_issuedGoos'!$C$3:$W$3,0))</f>
        <v>0</v>
      </c>
      <c r="AG30" s="4">
        <f t="array" ref="AG30">J30*INDEX('Scenario 1_issuedGoos'!$C$4:$W$153,MATCH('Scenario 1'!$A30&amp;$B30,'Scenario 1_issuedGoos'!$A$4:$A$153&amp;'Scenario 1_issuedGoos'!$B$4:$B$153,0),MATCH(AG$4,'Scenario 1_issuedGoos'!$C$3:$W$3,0))</f>
        <v>0</v>
      </c>
      <c r="AH30" s="4">
        <f t="array" ref="AH30">K30*INDEX('Scenario 1_issuedGoos'!$C$4:$W$153,MATCH('Scenario 1'!$A30&amp;$B30,'Scenario 1_issuedGoos'!$A$4:$A$153&amp;'Scenario 1_issuedGoos'!$B$4:$B$153,0),MATCH(AH$4,'Scenario 1_issuedGoos'!$C$3:$W$3,0))</f>
        <v>0</v>
      </c>
      <c r="AI30" s="4">
        <f t="array" ref="AI30">L30*INDEX('Scenario 1_issuedGoos'!$C$4:$W$153,MATCH('Scenario 1'!$A30&amp;$B30,'Scenario 1_issuedGoos'!$A$4:$A$153&amp;'Scenario 1_issuedGoos'!$B$4:$B$153,0),MATCH(AI$4,'Scenario 1_issuedGoos'!$C$3:$W$3,0))</f>
        <v>0</v>
      </c>
      <c r="AJ30" s="4">
        <f t="array" ref="AJ30">M30*INDEX('Scenario 1_issuedGoos'!$C$4:$W$153,MATCH('Scenario 1'!$A30&amp;$B30,'Scenario 1_issuedGoos'!$A$4:$A$153&amp;'Scenario 1_issuedGoos'!$B$4:$B$153,0),MATCH(AJ$4,'Scenario 1_issuedGoos'!$C$3:$W$3,0))</f>
        <v>0</v>
      </c>
      <c r="AK30" s="4">
        <f t="array" ref="AK30">N30*INDEX('Scenario 1_issuedGoos'!$C$4:$W$153,MATCH('Scenario 1'!$A30&amp;$B30,'Scenario 1_issuedGoos'!$A$4:$A$153&amp;'Scenario 1_issuedGoos'!$B$4:$B$153,0),MATCH(AK$4,'Scenario 1_issuedGoos'!$C$3:$W$3,0))</f>
        <v>0</v>
      </c>
      <c r="AL30" s="4">
        <f t="array" ref="AL30">O30*INDEX('Scenario 1_issuedGoos'!$C$4:$W$153,MATCH('Scenario 1'!$A30&amp;$B30,'Scenario 1_issuedGoos'!$A$4:$A$153&amp;'Scenario 1_issuedGoos'!$B$4:$B$153,0),MATCH(AL$4,'Scenario 1_issuedGoos'!$C$3:$W$3,0))</f>
        <v>0</v>
      </c>
      <c r="AM30" s="4">
        <f t="array" ref="AM30">P30*INDEX('Scenario 1_issuedGoos'!$C$4:$W$153,MATCH('Scenario 1'!$A30&amp;$B30,'Scenario 1_issuedGoos'!$A$4:$A$153&amp;'Scenario 1_issuedGoos'!$B$4:$B$153,0),MATCH(AM$4,'Scenario 1_issuedGoos'!$C$3:$W$3,0))</f>
        <v>0</v>
      </c>
      <c r="AN30" s="4">
        <f t="array" ref="AN30">Q30*INDEX('Scenario 1_issuedGoos'!$C$4:$W$153,MATCH('Scenario 1'!$A30&amp;$B30,'Scenario 1_issuedGoos'!$A$4:$A$153&amp;'Scenario 1_issuedGoos'!$B$4:$B$153,0),MATCH(AN$4,'Scenario 1_issuedGoos'!$C$3:$W$3,0))</f>
        <v>0</v>
      </c>
      <c r="AO30" s="4">
        <f t="array" ref="AO30">R30*INDEX('Scenario 1_issuedGoos'!$C$4:$W$153,MATCH('Scenario 1'!$A30&amp;$B30,'Scenario 1_issuedGoos'!$A$4:$A$153&amp;'Scenario 1_issuedGoos'!$B$4:$B$153,0),MATCH(AO$4,'Scenario 1_issuedGoos'!$C$3:$W$3,0))</f>
        <v>0</v>
      </c>
      <c r="AP30" s="4">
        <f t="array" ref="AP30">S30*INDEX('Scenario 1_issuedGoos'!$C$4:$W$153,MATCH('Scenario 1'!$A30&amp;$B30,'Scenario 1_issuedGoos'!$A$4:$A$153&amp;'Scenario 1_issuedGoos'!$B$4:$B$153,0),MATCH(AP$4,'Scenario 1_issuedGoos'!$C$3:$W$3,0))</f>
        <v>0</v>
      </c>
      <c r="AQ30" s="4">
        <f t="array" ref="AQ30">T30*INDEX('Scenario 1_issuedGoos'!$C$4:$W$153,MATCH('Scenario 1'!$A30&amp;$B30,'Scenario 1_issuedGoos'!$A$4:$A$153&amp;'Scenario 1_issuedGoos'!$B$4:$B$153,0),MATCH(AQ$4,'Scenario 1_issuedGoos'!$C$3:$W$3,0))</f>
        <v>0</v>
      </c>
      <c r="AR30" s="4">
        <f t="array" ref="AR30">U30*INDEX('Scenario 1_issuedGoos'!$C$4:$W$153,MATCH('Scenario 1'!$A30&amp;$B30,'Scenario 1_issuedGoos'!$A$4:$A$153&amp;'Scenario 1_issuedGoos'!$B$4:$B$153,0),MATCH(AR$4,'Scenario 1_issuedGoos'!$C$3:$W$3,0))</f>
        <v>0</v>
      </c>
      <c r="AS30" s="4">
        <f t="array" ref="AS30">V30*INDEX('Scenario 1_issuedGoos'!$C$4:$W$153,MATCH('Scenario 1'!$A30&amp;$B30,'Scenario 1_issuedGoos'!$A$4:$A$153&amp;'Scenario 1_issuedGoos'!$B$4:$B$153,0),MATCH(AS$4,'Scenario 1_issuedGoos'!$C$3:$W$3,0))</f>
        <v>0</v>
      </c>
      <c r="AT30" s="4">
        <f t="array" ref="AT30">W30*INDEX('Scenario 1_issuedGoos'!$C$4:$W$153,MATCH('Scenario 1'!$A30&amp;$B30,'Scenario 1_issuedGoos'!$A$4:$A$153&amp;'Scenario 1_issuedGoos'!$B$4:$B$153,0),MATCH(AT$4,'Scenario 1_issuedGoos'!$C$3:$W$3,0))</f>
        <v>0</v>
      </c>
    </row>
    <row r="31" spans="1:46" ht="15" x14ac:dyDescent="0.25">
      <c r="A31" s="8" t="s">
        <v>35</v>
      </c>
      <c r="B31" s="9" t="s">
        <v>56</v>
      </c>
      <c r="C31" s="10">
        <v>0.27655714285714283</v>
      </c>
      <c r="D31" s="11">
        <v>0.32694375000000003</v>
      </c>
      <c r="E31" s="11">
        <v>0.34687499999999999</v>
      </c>
      <c r="F31" s="11">
        <v>0.44118750000000001</v>
      </c>
      <c r="G31" s="11">
        <v>0.49041562499999997</v>
      </c>
      <c r="H31" s="11">
        <v>0.51844218749999993</v>
      </c>
      <c r="I31" s="11">
        <v>0.63078750000000006</v>
      </c>
      <c r="J31" s="11">
        <v>0.65875781249999998</v>
      </c>
      <c r="K31" s="11">
        <v>0.7008749999999998</v>
      </c>
      <c r="L31" s="11">
        <v>0.7008749999999998</v>
      </c>
      <c r="M31" s="11">
        <v>0.76252148437499989</v>
      </c>
      <c r="N31" s="11">
        <v>0.77609765624999982</v>
      </c>
      <c r="O31" s="11">
        <v>0.80954999999999977</v>
      </c>
      <c r="P31" s="11">
        <v>0.80954999999999977</v>
      </c>
      <c r="Q31" s="11">
        <v>0.80954999999999977</v>
      </c>
      <c r="R31" s="11">
        <v>0.93151406250000002</v>
      </c>
      <c r="S31" s="11">
        <v>1.0473011718749998</v>
      </c>
      <c r="T31" s="11">
        <v>1.1043949218749998</v>
      </c>
      <c r="U31" s="11">
        <v>1.1043949218749998</v>
      </c>
      <c r="V31" s="11">
        <v>1.11405</v>
      </c>
      <c r="W31" s="11">
        <v>1.2094031249999999</v>
      </c>
      <c r="X31" s="19"/>
      <c r="Y31"/>
      <c r="Z31" s="4">
        <f t="array" ref="Z31">C31*INDEX('Scenario 1_issuedGoos'!$C$4:$W$153,MATCH('Scenario 1'!$A31&amp;$B31,'Scenario 1_issuedGoos'!$A$4:$A$153&amp;'Scenario 1_issuedGoos'!$B$4:$B$153,0),MATCH(Z$4,'Scenario 1_issuedGoos'!$C$3:$W$3,0))</f>
        <v>4007862.5098918299</v>
      </c>
      <c r="AA31" s="4">
        <f t="array" ref="AA31">D31*INDEX('Scenario 1_issuedGoos'!$C$4:$W$153,MATCH('Scenario 1'!$A31&amp;$B31,'Scenario 1_issuedGoos'!$A$4:$A$153&amp;'Scenario 1_issuedGoos'!$B$4:$B$153,0),MATCH(AA$4,'Scenario 1_issuedGoos'!$C$3:$W$3,0))</f>
        <v>4871794.3895457014</v>
      </c>
      <c r="AB31" s="4">
        <f t="array" ref="AB31">E31*INDEX('Scenario 1_issuedGoos'!$C$4:$W$153,MATCH('Scenario 1'!$A31&amp;$B31,'Scenario 1_issuedGoos'!$A$4:$A$153&amp;'Scenario 1_issuedGoos'!$B$4:$B$153,0),MATCH(AB$4,'Scenario 1_issuedGoos'!$C$3:$W$3,0))</f>
        <v>5491934.2754288707</v>
      </c>
      <c r="AC31" s="4">
        <f t="array" ref="AC31">F31*INDEX('Scenario 1_issuedGoos'!$C$4:$W$153,MATCH('Scenario 1'!$A31&amp;$B31,'Scenario 1_issuedGoos'!$A$4:$A$153&amp;'Scenario 1_issuedGoos'!$B$4:$B$153,0),MATCH(AC$4,'Scenario 1_issuedGoos'!$C$3:$W$3,0))</f>
        <v>7396150.8965469943</v>
      </c>
      <c r="AD31" s="4">
        <f t="array" ref="AD31">G31*INDEX('Scenario 1_issuedGoos'!$C$4:$W$153,MATCH('Scenario 1'!$A31&amp;$B31,'Scenario 1_issuedGoos'!$A$4:$A$153&amp;'Scenario 1_issuedGoos'!$B$4:$B$153,0),MATCH(AD$4,'Scenario 1_issuedGoos'!$C$3:$W$3,0))</f>
        <v>8678284.9839542713</v>
      </c>
      <c r="AE31" s="4">
        <f t="array" ref="AE31">H31*INDEX('Scenario 1_issuedGoos'!$C$4:$W$153,MATCH('Scenario 1'!$A31&amp;$B31,'Scenario 1_issuedGoos'!$A$4:$A$153&amp;'Scenario 1_issuedGoos'!$B$4:$B$153,0),MATCH(AE$4,'Scenario 1_issuedGoos'!$C$3:$W$3,0))</f>
        <v>9657210.3799841348</v>
      </c>
      <c r="AF31" s="4">
        <f t="array" ref="AF31">I31*INDEX('Scenario 1_issuedGoos'!$C$4:$W$153,MATCH('Scenario 1'!$A31&amp;$B31,'Scenario 1_issuedGoos'!$A$4:$A$153&amp;'Scenario 1_issuedGoos'!$B$4:$B$153,0),MATCH(AF$4,'Scenario 1_issuedGoos'!$C$3:$W$3,0))</f>
        <v>12273409.743209073</v>
      </c>
      <c r="AG31" s="4">
        <f t="array" ref="AG31">J31*INDEX('Scenario 1_issuedGoos'!$C$4:$W$153,MATCH('Scenario 1'!$A31&amp;$B31,'Scenario 1_issuedGoos'!$A$4:$A$153&amp;'Scenario 1_issuedGoos'!$B$4:$B$153,0),MATCH(AG$4,'Scenario 1_issuedGoos'!$C$3:$W$3,0))</f>
        <v>13364351.613569217</v>
      </c>
      <c r="AH31" s="4">
        <f t="array" ref="AH31">K31*INDEX('Scenario 1_issuedGoos'!$C$4:$W$153,MATCH('Scenario 1'!$A31&amp;$B31,'Scenario 1_issuedGoos'!$A$4:$A$153&amp;'Scenario 1_issuedGoos'!$B$4:$B$153,0),MATCH(AH$4,'Scenario 1_issuedGoos'!$C$3:$W$3,0))</f>
        <v>14800460.91806064</v>
      </c>
      <c r="AI31" s="4">
        <f t="array" ref="AI31">L31*INDEX('Scenario 1_issuedGoos'!$C$4:$W$153,MATCH('Scenario 1'!$A31&amp;$B31,'Scenario 1_issuedGoos'!$A$4:$A$153&amp;'Scenario 1_issuedGoos'!$B$4:$B$153,0),MATCH(AI$4,'Scenario 1_issuedGoos'!$C$3:$W$3,0))</f>
        <v>15382130.40864151</v>
      </c>
      <c r="AJ31" s="4">
        <f t="array" ref="AJ31">M31*INDEX('Scenario 1_issuedGoos'!$C$4:$W$153,MATCH('Scenario 1'!$A31&amp;$B31,'Scenario 1_issuedGoos'!$A$4:$A$153&amp;'Scenario 1_issuedGoos'!$B$4:$B$153,0),MATCH(AJ$4,'Scenario 1_issuedGoos'!$C$3:$W$3,0))</f>
        <v>17367919.237268455</v>
      </c>
      <c r="AK31" s="4">
        <f t="array" ref="AK31">N31*INDEX('Scenario 1_issuedGoos'!$C$4:$W$153,MATCH('Scenario 1'!$A31&amp;$B31,'Scenario 1_issuedGoos'!$A$4:$A$153&amp;'Scenario 1_issuedGoos'!$B$4:$B$153,0),MATCH(AK$4,'Scenario 1_issuedGoos'!$C$3:$W$3,0))</f>
        <v>18139390.256824877</v>
      </c>
      <c r="AL31" s="4">
        <f t="array" ref="AL31">O31*INDEX('Scenario 1_issuedGoos'!$C$4:$W$153,MATCH('Scenario 1'!$A31&amp;$B31,'Scenario 1_issuedGoos'!$A$4:$A$153&amp;'Scenario 1_issuedGoos'!$B$4:$B$153,0),MATCH(AL$4,'Scenario 1_issuedGoos'!$C$3:$W$3,0))</f>
        <v>19403428.71542652</v>
      </c>
      <c r="AM31" s="4">
        <f t="array" ref="AM31">P31*INDEX('Scenario 1_issuedGoos'!$C$4:$W$153,MATCH('Scenario 1'!$A31&amp;$B31,'Scenario 1_issuedGoos'!$A$4:$A$153&amp;'Scenario 1_issuedGoos'!$B$4:$B$153,0),MATCH(AM$4,'Scenario 1_issuedGoos'!$C$3:$W$3,0))</f>
        <v>19885600.20999337</v>
      </c>
      <c r="AN31" s="4">
        <f t="array" ref="AN31">Q31*INDEX('Scenario 1_issuedGoos'!$C$4:$W$153,MATCH('Scenario 1'!$A31&amp;$B31,'Scenario 1_issuedGoos'!$A$4:$A$153&amp;'Scenario 1_issuedGoos'!$B$4:$B$153,0),MATCH(AN$4,'Scenario 1_issuedGoos'!$C$3:$W$3,0))</f>
        <v>20367771.70456022</v>
      </c>
      <c r="AO31" s="4">
        <f t="array" ref="AO31">R31*INDEX('Scenario 1_issuedGoos'!$C$4:$W$153,MATCH('Scenario 1'!$A31&amp;$B31,'Scenario 1_issuedGoos'!$A$4:$A$153&amp;'Scenario 1_issuedGoos'!$B$4:$B$153,0),MATCH(AO$4,'Scenario 1_issuedGoos'!$C$3:$W$3,0))</f>
        <v>23991125.059987783</v>
      </c>
      <c r="AP31" s="4">
        <f t="array" ref="AP31">S31*INDEX('Scenario 1_issuedGoos'!$C$4:$W$153,MATCH('Scenario 1'!$A31&amp;$B31,'Scenario 1_issuedGoos'!$A$4:$A$153&amp;'Scenario 1_issuedGoos'!$B$4:$B$153,0),MATCH(AP$4,'Scenario 1_issuedGoos'!$C$3:$W$3,0))</f>
        <v>27596996.747918662</v>
      </c>
      <c r="AQ31" s="4">
        <f t="array" ref="AQ31">T31*INDEX('Scenario 1_issuedGoos'!$C$4:$W$153,MATCH('Scenario 1'!$A31&amp;$B31,'Scenario 1_issuedGoos'!$A$4:$A$153&amp;'Scenario 1_issuedGoos'!$B$4:$B$153,0),MATCH(AQ$4,'Scenario 1_issuedGoos'!$C$3:$W$3,0))</f>
        <v>29759232.772087146</v>
      </c>
      <c r="AR31" s="4">
        <f t="array" ref="AR31">U31*INDEX('Scenario 1_issuedGoos'!$C$4:$W$153,MATCH('Scenario 1'!$A31&amp;$B31,'Scenario 1_issuedGoos'!$A$4:$A$153&amp;'Scenario 1_issuedGoos'!$B$4:$B$153,0),MATCH(AR$4,'Scenario 1_issuedGoos'!$C$3:$W$3,0))</f>
        <v>30417015.182157565</v>
      </c>
      <c r="AS31" s="4">
        <f t="array" ref="AS31">V31*INDEX('Scenario 1_issuedGoos'!$C$4:$W$153,MATCH('Scenario 1'!$A31&amp;$B31,'Scenario 1_issuedGoos'!$A$4:$A$153&amp;'Scenario 1_issuedGoos'!$B$4:$B$153,0),MATCH(AS$4,'Scenario 1_issuedGoos'!$C$3:$W$3,0))</f>
        <v>31346466.351771131</v>
      </c>
      <c r="AT31" s="4">
        <f t="array" ref="AT31">W31*INDEX('Scenario 1_issuedGoos'!$C$4:$W$153,MATCH('Scenario 1'!$A31&amp;$B31,'Scenario 1_issuedGoos'!$A$4:$A$153&amp;'Scenario 1_issuedGoos'!$B$4:$B$153,0),MATCH(AT$4,'Scenario 1_issuedGoos'!$C$3:$W$3,0))</f>
        <v>34749780.770393707</v>
      </c>
    </row>
    <row r="32" spans="1:46" ht="15" x14ac:dyDescent="0.25">
      <c r="A32" s="8" t="s">
        <v>35</v>
      </c>
      <c r="B32" s="9" t="s">
        <v>29</v>
      </c>
      <c r="C32" s="10">
        <v>47.457627118644069</v>
      </c>
      <c r="D32" s="11">
        <v>46.949152542372886</v>
      </c>
      <c r="E32" s="11">
        <v>46.440677966101696</v>
      </c>
      <c r="F32" s="11">
        <v>45.932203389830512</v>
      </c>
      <c r="G32" s="11">
        <v>45.423728813559322</v>
      </c>
      <c r="H32" s="11">
        <v>44.915254237288138</v>
      </c>
      <c r="I32" s="11">
        <v>44.406779661016955</v>
      </c>
      <c r="J32" s="11">
        <v>43.898305084745765</v>
      </c>
      <c r="K32" s="11">
        <v>43.389830508474581</v>
      </c>
      <c r="L32" s="11">
        <v>42.881355932203391</v>
      </c>
      <c r="M32" s="11">
        <v>42.372881355932208</v>
      </c>
      <c r="N32" s="11">
        <v>42.203389830508478</v>
      </c>
      <c r="O32" s="11">
        <v>42.033898305084747</v>
      </c>
      <c r="P32" s="11">
        <v>41.864406779661024</v>
      </c>
      <c r="Q32" s="11">
        <v>41.694915254237294</v>
      </c>
      <c r="R32" s="11">
        <v>41.525423728813564</v>
      </c>
      <c r="S32" s="11">
        <v>41.355932203389834</v>
      </c>
      <c r="T32" s="11">
        <v>41.186440677966104</v>
      </c>
      <c r="U32" s="11">
        <v>40.33898305084746</v>
      </c>
      <c r="V32" s="11">
        <v>39.237288135593218</v>
      </c>
      <c r="W32" s="11">
        <v>38.135593220338983</v>
      </c>
      <c r="X32" s="19"/>
      <c r="Y32"/>
      <c r="Z32" s="4">
        <f t="array" ref="Z32">C32*INDEX('Scenario 1_issuedGoos'!$C$4:$W$153,MATCH('Scenario 1'!$A32&amp;$B32,'Scenario 1_issuedGoos'!$A$4:$A$153&amp;'Scenario 1_issuedGoos'!$B$4:$B$153,0),MATCH(Z$4,'Scenario 1_issuedGoos'!$C$3:$W$3,0))</f>
        <v>0</v>
      </c>
      <c r="AA32" s="4">
        <f t="array" ref="AA32">D32*INDEX('Scenario 1_issuedGoos'!$C$4:$W$153,MATCH('Scenario 1'!$A32&amp;$B32,'Scenario 1_issuedGoos'!$A$4:$A$153&amp;'Scenario 1_issuedGoos'!$B$4:$B$153,0),MATCH(AA$4,'Scenario 1_issuedGoos'!$C$3:$W$3,0))</f>
        <v>0</v>
      </c>
      <c r="AB32" s="4">
        <f t="array" ref="AB32">E32*INDEX('Scenario 1_issuedGoos'!$C$4:$W$153,MATCH('Scenario 1'!$A32&amp;$B32,'Scenario 1_issuedGoos'!$A$4:$A$153&amp;'Scenario 1_issuedGoos'!$B$4:$B$153,0),MATCH(AB$4,'Scenario 1_issuedGoos'!$C$3:$W$3,0))</f>
        <v>0</v>
      </c>
      <c r="AC32" s="4">
        <f t="array" ref="AC32">F32*INDEX('Scenario 1_issuedGoos'!$C$4:$W$153,MATCH('Scenario 1'!$A32&amp;$B32,'Scenario 1_issuedGoos'!$A$4:$A$153&amp;'Scenario 1_issuedGoos'!$B$4:$B$153,0),MATCH(AC$4,'Scenario 1_issuedGoos'!$C$3:$W$3,0))</f>
        <v>0</v>
      </c>
      <c r="AD32" s="4">
        <f t="array" ref="AD32">G32*INDEX('Scenario 1_issuedGoos'!$C$4:$W$153,MATCH('Scenario 1'!$A32&amp;$B32,'Scenario 1_issuedGoos'!$A$4:$A$153&amp;'Scenario 1_issuedGoos'!$B$4:$B$153,0),MATCH(AD$4,'Scenario 1_issuedGoos'!$C$3:$W$3,0))</f>
        <v>0</v>
      </c>
      <c r="AE32" s="4">
        <f t="array" ref="AE32">H32*INDEX('Scenario 1_issuedGoos'!$C$4:$W$153,MATCH('Scenario 1'!$A32&amp;$B32,'Scenario 1_issuedGoos'!$A$4:$A$153&amp;'Scenario 1_issuedGoos'!$B$4:$B$153,0),MATCH(AE$4,'Scenario 1_issuedGoos'!$C$3:$W$3,0))</f>
        <v>0</v>
      </c>
      <c r="AF32" s="4">
        <f t="array" ref="AF32">I32*INDEX('Scenario 1_issuedGoos'!$C$4:$W$153,MATCH('Scenario 1'!$A32&amp;$B32,'Scenario 1_issuedGoos'!$A$4:$A$153&amp;'Scenario 1_issuedGoos'!$B$4:$B$153,0),MATCH(AF$4,'Scenario 1_issuedGoos'!$C$3:$W$3,0))</f>
        <v>0</v>
      </c>
      <c r="AG32" s="4">
        <f t="array" ref="AG32">J32*INDEX('Scenario 1_issuedGoos'!$C$4:$W$153,MATCH('Scenario 1'!$A32&amp;$B32,'Scenario 1_issuedGoos'!$A$4:$A$153&amp;'Scenario 1_issuedGoos'!$B$4:$B$153,0),MATCH(AG$4,'Scenario 1_issuedGoos'!$C$3:$W$3,0))</f>
        <v>0</v>
      </c>
      <c r="AH32" s="4">
        <f t="array" ref="AH32">K32*INDEX('Scenario 1_issuedGoos'!$C$4:$W$153,MATCH('Scenario 1'!$A32&amp;$B32,'Scenario 1_issuedGoos'!$A$4:$A$153&amp;'Scenario 1_issuedGoos'!$B$4:$B$153,0),MATCH(AH$4,'Scenario 1_issuedGoos'!$C$3:$W$3,0))</f>
        <v>0</v>
      </c>
      <c r="AI32" s="4">
        <f t="array" ref="AI32">L32*INDEX('Scenario 1_issuedGoos'!$C$4:$W$153,MATCH('Scenario 1'!$A32&amp;$B32,'Scenario 1_issuedGoos'!$A$4:$A$153&amp;'Scenario 1_issuedGoos'!$B$4:$B$153,0),MATCH(AI$4,'Scenario 1_issuedGoos'!$C$3:$W$3,0))</f>
        <v>0</v>
      </c>
      <c r="AJ32" s="4">
        <f t="array" ref="AJ32">M32*INDEX('Scenario 1_issuedGoos'!$C$4:$W$153,MATCH('Scenario 1'!$A32&amp;$B32,'Scenario 1_issuedGoos'!$A$4:$A$153&amp;'Scenario 1_issuedGoos'!$B$4:$B$153,0),MATCH(AJ$4,'Scenario 1_issuedGoos'!$C$3:$W$3,0))</f>
        <v>0</v>
      </c>
      <c r="AK32" s="4">
        <f t="array" ref="AK32">N32*INDEX('Scenario 1_issuedGoos'!$C$4:$W$153,MATCH('Scenario 1'!$A32&amp;$B32,'Scenario 1_issuedGoos'!$A$4:$A$153&amp;'Scenario 1_issuedGoos'!$B$4:$B$153,0),MATCH(AK$4,'Scenario 1_issuedGoos'!$C$3:$W$3,0))</f>
        <v>0</v>
      </c>
      <c r="AL32" s="4">
        <f t="array" ref="AL32">O32*INDEX('Scenario 1_issuedGoos'!$C$4:$W$153,MATCH('Scenario 1'!$A32&amp;$B32,'Scenario 1_issuedGoos'!$A$4:$A$153&amp;'Scenario 1_issuedGoos'!$B$4:$B$153,0),MATCH(AL$4,'Scenario 1_issuedGoos'!$C$3:$W$3,0))</f>
        <v>0</v>
      </c>
      <c r="AM32" s="4">
        <f t="array" ref="AM32">P32*INDEX('Scenario 1_issuedGoos'!$C$4:$W$153,MATCH('Scenario 1'!$A32&amp;$B32,'Scenario 1_issuedGoos'!$A$4:$A$153&amp;'Scenario 1_issuedGoos'!$B$4:$B$153,0),MATCH(AM$4,'Scenario 1_issuedGoos'!$C$3:$W$3,0))</f>
        <v>0</v>
      </c>
      <c r="AN32" s="4">
        <f t="array" ref="AN32">Q32*INDEX('Scenario 1_issuedGoos'!$C$4:$W$153,MATCH('Scenario 1'!$A32&amp;$B32,'Scenario 1_issuedGoos'!$A$4:$A$153&amp;'Scenario 1_issuedGoos'!$B$4:$B$153,0),MATCH(AN$4,'Scenario 1_issuedGoos'!$C$3:$W$3,0))</f>
        <v>0</v>
      </c>
      <c r="AO32" s="4">
        <f t="array" ref="AO32">R32*INDEX('Scenario 1_issuedGoos'!$C$4:$W$153,MATCH('Scenario 1'!$A32&amp;$B32,'Scenario 1_issuedGoos'!$A$4:$A$153&amp;'Scenario 1_issuedGoos'!$B$4:$B$153,0),MATCH(AO$4,'Scenario 1_issuedGoos'!$C$3:$W$3,0))</f>
        <v>0</v>
      </c>
      <c r="AP32" s="4">
        <f t="array" ref="AP32">S32*INDEX('Scenario 1_issuedGoos'!$C$4:$W$153,MATCH('Scenario 1'!$A32&amp;$B32,'Scenario 1_issuedGoos'!$A$4:$A$153&amp;'Scenario 1_issuedGoos'!$B$4:$B$153,0),MATCH(AP$4,'Scenario 1_issuedGoos'!$C$3:$W$3,0))</f>
        <v>0</v>
      </c>
      <c r="AQ32" s="4">
        <f t="array" ref="AQ32">T32*INDEX('Scenario 1_issuedGoos'!$C$4:$W$153,MATCH('Scenario 1'!$A32&amp;$B32,'Scenario 1_issuedGoos'!$A$4:$A$153&amp;'Scenario 1_issuedGoos'!$B$4:$B$153,0),MATCH(AQ$4,'Scenario 1_issuedGoos'!$C$3:$W$3,0))</f>
        <v>0</v>
      </c>
      <c r="AR32" s="4">
        <f t="array" ref="AR32">U32*INDEX('Scenario 1_issuedGoos'!$C$4:$W$153,MATCH('Scenario 1'!$A32&amp;$B32,'Scenario 1_issuedGoos'!$A$4:$A$153&amp;'Scenario 1_issuedGoos'!$B$4:$B$153,0),MATCH(AR$4,'Scenario 1_issuedGoos'!$C$3:$W$3,0))</f>
        <v>0</v>
      </c>
      <c r="AS32" s="4">
        <f t="array" ref="AS32">V32*INDEX('Scenario 1_issuedGoos'!$C$4:$W$153,MATCH('Scenario 1'!$A32&amp;$B32,'Scenario 1_issuedGoos'!$A$4:$A$153&amp;'Scenario 1_issuedGoos'!$B$4:$B$153,0),MATCH(AS$4,'Scenario 1_issuedGoos'!$C$3:$W$3,0))</f>
        <v>0</v>
      </c>
      <c r="AT32" s="4">
        <f t="array" ref="AT32">W32*INDEX('Scenario 1_issuedGoos'!$C$4:$W$153,MATCH('Scenario 1'!$A32&amp;$B32,'Scenario 1_issuedGoos'!$A$4:$A$153&amp;'Scenario 1_issuedGoos'!$B$4:$B$153,0),MATCH(AT$4,'Scenario 1_issuedGoos'!$C$3:$W$3,0))</f>
        <v>0</v>
      </c>
    </row>
    <row r="33" spans="1:46" ht="15" x14ac:dyDescent="0.25">
      <c r="A33" s="8" t="s">
        <v>35</v>
      </c>
      <c r="B33" s="9" t="s">
        <v>30</v>
      </c>
      <c r="C33" s="10">
        <v>11.494143000000003</v>
      </c>
      <c r="D33" s="11">
        <v>11.494143000000003</v>
      </c>
      <c r="E33" s="11">
        <v>11.494143000000003</v>
      </c>
      <c r="F33" s="11">
        <v>11.494143000000003</v>
      </c>
      <c r="G33" s="11">
        <v>11.494143000000003</v>
      </c>
      <c r="H33" s="11">
        <v>11.494143000000003</v>
      </c>
      <c r="I33" s="11">
        <v>11.494143000000003</v>
      </c>
      <c r="J33" s="11">
        <v>11.494143000000003</v>
      </c>
      <c r="K33" s="11">
        <v>11.494143000000003</v>
      </c>
      <c r="L33" s="11">
        <v>11.494143000000003</v>
      </c>
      <c r="M33" s="11">
        <v>11.494143000000003</v>
      </c>
      <c r="N33" s="11">
        <v>11.494143000000003</v>
      </c>
      <c r="O33" s="11">
        <v>11.494143000000003</v>
      </c>
      <c r="P33" s="11">
        <v>11.494143000000003</v>
      </c>
      <c r="Q33" s="11">
        <v>11.494143000000003</v>
      </c>
      <c r="R33" s="11">
        <v>11.494143000000003</v>
      </c>
      <c r="S33" s="11">
        <v>11.494143000000003</v>
      </c>
      <c r="T33" s="11">
        <v>11.494143000000003</v>
      </c>
      <c r="U33" s="11">
        <v>11.494143000000003</v>
      </c>
      <c r="V33" s="11">
        <v>11.494143000000003</v>
      </c>
      <c r="W33" s="11">
        <v>11.494143000000003</v>
      </c>
      <c r="X33" s="19"/>
      <c r="Y33"/>
      <c r="Z33" s="4">
        <f t="array" ref="Z33">C33*INDEX('Scenario 1_issuedGoos'!$C$4:$W$153,MATCH('Scenario 1'!$A33&amp;$B33,'Scenario 1_issuedGoos'!$A$4:$A$153&amp;'Scenario 1_issuedGoos'!$B$4:$B$153,0),MATCH(Z$4,'Scenario 1_issuedGoos'!$C$3:$W$3,0))</f>
        <v>17098.511062071873</v>
      </c>
      <c r="AA33" s="4">
        <f t="array" ref="AA33">D33*INDEX('Scenario 1_issuedGoos'!$C$4:$W$153,MATCH('Scenario 1'!$A33&amp;$B33,'Scenario 1_issuedGoos'!$A$4:$A$153&amp;'Scenario 1_issuedGoos'!$B$4:$B$153,0),MATCH(AA$4,'Scenario 1_issuedGoos'!$C$3:$W$3,0))</f>
        <v>19150.70624420555</v>
      </c>
      <c r="AB33" s="4">
        <f t="array" ref="AB33">E33*INDEX('Scenario 1_issuedGoos'!$C$4:$W$153,MATCH('Scenario 1'!$A33&amp;$B33,'Scenario 1_issuedGoos'!$A$4:$A$153&amp;'Scenario 1_issuedGoos'!$B$4:$B$153,0),MATCH(AB$4,'Scenario 1_issuedGoos'!$C$3:$W$3,0))</f>
        <v>21365.3746668975</v>
      </c>
      <c r="AC33" s="4">
        <f t="array" ref="AC33">F33*INDEX('Scenario 1_issuedGoos'!$C$4:$W$153,MATCH('Scenario 1'!$A33&amp;$B33,'Scenario 1_issuedGoos'!$A$4:$A$153&amp;'Scenario 1_issuedGoos'!$B$4:$B$153,0),MATCH(AC$4,'Scenario 1_issuedGoos'!$C$3:$W$3,0))</f>
        <v>23753.633166248121</v>
      </c>
      <c r="AD33" s="4">
        <f t="array" ref="AD33">G33*INDEX('Scenario 1_issuedGoos'!$C$4:$W$153,MATCH('Scenario 1'!$A33&amp;$B33,'Scenario 1_issuedGoos'!$A$4:$A$153&amp;'Scenario 1_issuedGoos'!$B$4:$B$153,0),MATCH(AD$4,'Scenario 1_issuedGoos'!$C$3:$W$3,0))</f>
        <v>26327.304078866491</v>
      </c>
      <c r="AE33" s="4">
        <f t="array" ref="AE33">H33*INDEX('Scenario 1_issuedGoos'!$C$4:$W$153,MATCH('Scenario 1'!$A33&amp;$B33,'Scenario 1_issuedGoos'!$A$4:$A$153&amp;'Scenario 1_issuedGoos'!$B$4:$B$153,0),MATCH(AE$4,'Scenario 1_issuedGoos'!$C$3:$W$3,0))</f>
        <v>29098.957999831218</v>
      </c>
      <c r="AF33" s="4">
        <f t="array" ref="AF33">I33*INDEX('Scenario 1_issuedGoos'!$C$4:$W$153,MATCH('Scenario 1'!$A33&amp;$B33,'Scenario 1_issuedGoos'!$A$4:$A$153&amp;'Scenario 1_issuedGoos'!$B$4:$B$153,0),MATCH(AF$4,'Scenario 1_issuedGoos'!$C$3:$W$3,0))</f>
        <v>31915.197280039731</v>
      </c>
      <c r="AG33" s="4">
        <f t="array" ref="AG33">J33*INDEX('Scenario 1_issuedGoos'!$C$4:$W$153,MATCH('Scenario 1'!$A33&amp;$B33,'Scenario 1_issuedGoos'!$A$4:$A$153&amp;'Scenario 1_issuedGoos'!$B$4:$B$153,0),MATCH(AG$4,'Scenario 1_issuedGoos'!$C$3:$W$3,0))</f>
        <v>34940.313093269528</v>
      </c>
      <c r="AH33" s="4">
        <f t="array" ref="AH33">K33*INDEX('Scenario 1_issuedGoos'!$C$4:$W$153,MATCH('Scenario 1'!$A33&amp;$B33,'Scenario 1_issuedGoos'!$A$4:$A$153&amp;'Scenario 1_issuedGoos'!$B$4:$B$153,0),MATCH(AH$4,'Scenario 1_issuedGoos'!$C$3:$W$3,0))</f>
        <v>38188.152494622234</v>
      </c>
      <c r="AI33" s="4">
        <f t="array" ref="AI33">L33*INDEX('Scenario 1_issuedGoos'!$C$4:$W$153,MATCH('Scenario 1'!$A33&amp;$B33,'Scenario 1_issuedGoos'!$A$4:$A$153&amp;'Scenario 1_issuedGoos'!$B$4:$B$153,0),MATCH(AI$4,'Scenario 1_issuedGoos'!$C$3:$W$3,0))</f>
        <v>41673.425053377061</v>
      </c>
      <c r="AJ33" s="4">
        <f t="array" ref="AJ33">M33*INDEX('Scenario 1_issuedGoos'!$C$4:$W$153,MATCH('Scenario 1'!$A33&amp;$B33,'Scenario 1_issuedGoos'!$A$4:$A$153&amp;'Scenario 1_issuedGoos'!$B$4:$B$153,0),MATCH(AJ$4,'Scenario 1_issuedGoos'!$C$3:$W$3,0))</f>
        <v>45411.754486770733</v>
      </c>
      <c r="AK33" s="4">
        <f t="array" ref="AK33">N33*INDEX('Scenario 1_issuedGoos'!$C$4:$W$153,MATCH('Scenario 1'!$A33&amp;$B33,'Scenario 1_issuedGoos'!$A$4:$A$153&amp;'Scenario 1_issuedGoos'!$B$4:$B$153,0),MATCH(AK$4,'Scenario 1_issuedGoos'!$C$3:$W$3,0))</f>
        <v>48929.208056284908</v>
      </c>
      <c r="AL33" s="4">
        <f t="array" ref="AL33">O33*INDEX('Scenario 1_issuedGoos'!$C$4:$W$153,MATCH('Scenario 1'!$A33&amp;$B33,'Scenario 1_issuedGoos'!$A$4:$A$153&amp;'Scenario 1_issuedGoos'!$B$4:$B$153,0),MATCH(AL$4,'Scenario 1_issuedGoos'!$C$3:$W$3,0))</f>
        <v>52684.877596533493</v>
      </c>
      <c r="AM33" s="4">
        <f t="array" ref="AM33">P33*INDEX('Scenario 1_issuedGoos'!$C$4:$W$153,MATCH('Scenario 1'!$A33&amp;$B33,'Scenario 1_issuedGoos'!$A$4:$A$153&amp;'Scenario 1_issuedGoos'!$B$4:$B$153,0),MATCH(AM$4,'Scenario 1_issuedGoos'!$C$3:$W$3,0))</f>
        <v>56693.79107066615</v>
      </c>
      <c r="AN33" s="4">
        <f t="array" ref="AN33">Q33*INDEX('Scenario 1_issuedGoos'!$C$4:$W$153,MATCH('Scenario 1'!$A33&amp;$B33,'Scenario 1_issuedGoos'!$A$4:$A$153&amp;'Scenario 1_issuedGoos'!$B$4:$B$153,0),MATCH(AN$4,'Scenario 1_issuedGoos'!$C$3:$W$3,0))</f>
        <v>60971.883698220925</v>
      </c>
      <c r="AO33" s="4">
        <f t="array" ref="AO33">R33*INDEX('Scenario 1_issuedGoos'!$C$4:$W$153,MATCH('Scenario 1'!$A33&amp;$B33,'Scenario 1_issuedGoos'!$A$4:$A$153&amp;'Scenario 1_issuedGoos'!$B$4:$B$153,0),MATCH(AO$4,'Scenario 1_issuedGoos'!$C$3:$W$3,0))</f>
        <v>65536.051110854358</v>
      </c>
      <c r="AP33" s="4">
        <f t="array" ref="AP33">S33*INDEX('Scenario 1_issuedGoos'!$C$4:$W$153,MATCH('Scenario 1'!$A33&amp;$B33,'Scenario 1_issuedGoos'!$A$4:$A$153&amp;'Scenario 1_issuedGoos'!$B$4:$B$153,0),MATCH(AP$4,'Scenario 1_issuedGoos'!$C$3:$W$3,0))</f>
        <v>70404.205555505556</v>
      </c>
      <c r="AQ33" s="4">
        <f t="array" ref="AQ33">T33*INDEX('Scenario 1_issuedGoos'!$C$4:$W$153,MATCH('Scenario 1'!$A33&amp;$B33,'Scenario 1_issuedGoos'!$A$4:$A$153&amp;'Scenario 1_issuedGoos'!$B$4:$B$153,0),MATCH(AQ$4,'Scenario 1_issuedGoos'!$C$3:$W$3,0))</f>
        <v>75595.335316844823</v>
      </c>
      <c r="AR33" s="4">
        <f t="array" ref="AR33">U33*INDEX('Scenario 1_issuedGoos'!$C$4:$W$153,MATCH('Scenario 1'!$A33&amp;$B33,'Scenario 1_issuedGoos'!$A$4:$A$153&amp;'Scenario 1_issuedGoos'!$B$4:$B$153,0),MATCH(AR$4,'Scenario 1_issuedGoos'!$C$3:$W$3,0))</f>
        <v>81129.567540429271</v>
      </c>
      <c r="AS33" s="4">
        <f t="array" ref="AS33">V33*INDEX('Scenario 1_issuedGoos'!$C$4:$W$153,MATCH('Scenario 1'!$A33&amp;$B33,'Scenario 1_issuedGoos'!$A$4:$A$153&amp;'Scenario 1_issuedGoos'!$B$4:$B$153,0),MATCH(AS$4,'Scenario 1_issuedGoos'!$C$3:$W$3,0))</f>
        <v>87028.234648080033</v>
      </c>
      <c r="AT33" s="4">
        <f t="array" ref="AT33">W33*INDEX('Scenario 1_issuedGoos'!$C$4:$W$153,MATCH('Scenario 1'!$A33&amp;$B33,'Scenario 1_issuedGoos'!$A$4:$A$153&amp;'Scenario 1_issuedGoos'!$B$4:$B$153,0),MATCH(AT$4,'Scenario 1_issuedGoos'!$C$3:$W$3,0))</f>
        <v>93313.944547644845</v>
      </c>
    </row>
    <row r="34" spans="1:46" ht="15" x14ac:dyDescent="0.25">
      <c r="A34" s="8" t="s">
        <v>35</v>
      </c>
      <c r="B34" s="9" t="s">
        <v>31</v>
      </c>
      <c r="C34" s="10">
        <v>1.2417562499999997</v>
      </c>
      <c r="D34" s="11">
        <v>1.2659849999999997</v>
      </c>
      <c r="E34" s="11">
        <v>1.3354425000000001</v>
      </c>
      <c r="F34" s="11">
        <v>1.447700625</v>
      </c>
      <c r="G34" s="11">
        <v>1.4934149999999999</v>
      </c>
      <c r="H34" s="11">
        <v>1.6756818749999998</v>
      </c>
      <c r="I34" s="11">
        <v>1.7670318749999996</v>
      </c>
      <c r="J34" s="11">
        <v>1.7670318749999996</v>
      </c>
      <c r="K34" s="11">
        <v>1.7670318749999996</v>
      </c>
      <c r="L34" s="11">
        <v>1.7670318749999996</v>
      </c>
      <c r="M34" s="11">
        <v>1.7824800000000001</v>
      </c>
      <c r="N34" s="11">
        <v>2.2212000000000001</v>
      </c>
      <c r="O34" s="11">
        <v>2.8615500000000003</v>
      </c>
      <c r="P34" s="11">
        <v>3.060534375</v>
      </c>
      <c r="Q34" s="11">
        <v>3.060534375</v>
      </c>
      <c r="R34" s="11">
        <v>3.6120093750000004</v>
      </c>
      <c r="S34" s="11">
        <v>3.6120093750000004</v>
      </c>
      <c r="T34" s="11">
        <v>3.6120093750000004</v>
      </c>
      <c r="U34" s="11">
        <v>3.6120093750000004</v>
      </c>
      <c r="V34" s="11">
        <v>4.0213462499999997</v>
      </c>
      <c r="W34" s="11">
        <v>4.0213462499999997</v>
      </c>
      <c r="X34" s="19"/>
      <c r="Y34"/>
      <c r="Z34" s="4">
        <f t="array" ref="Z34">C34*INDEX('Scenario 1_issuedGoos'!$C$4:$W$153,MATCH('Scenario 1'!$A34&amp;$B34,'Scenario 1_issuedGoos'!$A$4:$A$153&amp;'Scenario 1_issuedGoos'!$B$4:$B$153,0),MATCH(Z$4,'Scenario 1_issuedGoos'!$C$3:$W$3,0))</f>
        <v>6251777.0603866931</v>
      </c>
      <c r="AA34" s="4">
        <f t="array" ref="AA34">D34*INDEX('Scenario 1_issuedGoos'!$C$4:$W$153,MATCH('Scenario 1'!$A34&amp;$B34,'Scenario 1_issuedGoos'!$A$4:$A$153&amp;'Scenario 1_issuedGoos'!$B$4:$B$153,0),MATCH(AA$4,'Scenario 1_issuedGoos'!$C$3:$W$3,0))</f>
        <v>6483127.7161572473</v>
      </c>
      <c r="AB34" s="4">
        <f t="array" ref="AB34">E34*INDEX('Scenario 1_issuedGoos'!$C$4:$W$153,MATCH('Scenario 1'!$A34&amp;$B34,'Scenario 1_issuedGoos'!$A$4:$A$153&amp;'Scenario 1_issuedGoos'!$B$4:$B$153,0),MATCH(AB$4,'Scenario 1_issuedGoos'!$C$3:$W$3,0))</f>
        <v>7266372.0386863351</v>
      </c>
      <c r="AC34" s="4">
        <f t="array" ref="AC34">F34*INDEX('Scenario 1_issuedGoos'!$C$4:$W$153,MATCH('Scenario 1'!$A34&amp;$B34,'Scenario 1_issuedGoos'!$A$4:$A$153&amp;'Scenario 1_issuedGoos'!$B$4:$B$153,0),MATCH(AC$4,'Scenario 1_issuedGoos'!$C$3:$W$3,0))</f>
        <v>8340679.468306114</v>
      </c>
      <c r="AD34" s="4">
        <f t="array" ref="AD34">G34*INDEX('Scenario 1_issuedGoos'!$C$4:$W$153,MATCH('Scenario 1'!$A34&amp;$B34,'Scenario 1_issuedGoos'!$A$4:$A$153&amp;'Scenario 1_issuedGoos'!$B$4:$B$153,0),MATCH(AD$4,'Scenario 1_issuedGoos'!$C$3:$W$3,0))</f>
        <v>9082182.4904969111</v>
      </c>
      <c r="AE34" s="4">
        <f t="array" ref="AE34">H34*INDEX('Scenario 1_issuedGoos'!$C$4:$W$153,MATCH('Scenario 1'!$A34&amp;$B34,'Scenario 1_issuedGoos'!$A$4:$A$153&amp;'Scenario 1_issuedGoos'!$B$4:$B$153,0),MATCH(AE$4,'Scenario 1_issuedGoos'!$C$3:$W$3,0))</f>
        <v>10727117.461077588</v>
      </c>
      <c r="AF34" s="4">
        <f t="array" ref="AF34">I34*INDEX('Scenario 1_issuedGoos'!$C$4:$W$153,MATCH('Scenario 1'!$A34&amp;$B34,'Scenario 1_issuedGoos'!$A$4:$A$153&amp;'Scenario 1_issuedGoos'!$B$4:$B$153,0),MATCH(AF$4,'Scenario 1_issuedGoos'!$C$3:$W$3,0))</f>
        <v>11815895.577378379</v>
      </c>
      <c r="AG34" s="4">
        <f t="array" ref="AG34">J34*INDEX('Scenario 1_issuedGoos'!$C$4:$W$153,MATCH('Scenario 1'!$A34&amp;$B34,'Scenario 1_issuedGoos'!$A$4:$A$153&amp;'Scenario 1_issuedGoos'!$B$4:$B$153,0),MATCH(AG$4,'Scenario 1_issuedGoos'!$C$3:$W$3,0))</f>
        <v>12319883.588415641</v>
      </c>
      <c r="AH34" s="4">
        <f t="array" ref="AH34">K34*INDEX('Scenario 1_issuedGoos'!$C$4:$W$153,MATCH('Scenario 1'!$A34&amp;$B34,'Scenario 1_issuedGoos'!$A$4:$A$153&amp;'Scenario 1_issuedGoos'!$B$4:$B$153,0),MATCH(AH$4,'Scenario 1_issuedGoos'!$C$3:$W$3,0))</f>
        <v>12823871.599452905</v>
      </c>
      <c r="AI34" s="4">
        <f t="array" ref="AI34">L34*INDEX('Scenario 1_issuedGoos'!$C$4:$W$153,MATCH('Scenario 1'!$A34&amp;$B34,'Scenario 1_issuedGoos'!$A$4:$A$153&amp;'Scenario 1_issuedGoos'!$B$4:$B$153,0),MATCH(AI$4,'Scenario 1_issuedGoos'!$C$3:$W$3,0))</f>
        <v>13327859.610490169</v>
      </c>
      <c r="AJ34" s="4">
        <f t="array" ref="AJ34">M34*INDEX('Scenario 1_issuedGoos'!$C$4:$W$153,MATCH('Scenario 1'!$A34&amp;$B34,'Scenario 1_issuedGoos'!$A$4:$A$153&amp;'Scenario 1_issuedGoos'!$B$4:$B$153,0),MATCH(AJ$4,'Scenario 1_issuedGoos'!$C$3:$W$3,0))</f>
        <v>13952771.366062781</v>
      </c>
      <c r="AK34" s="4">
        <f t="array" ref="AK34">N34*INDEX('Scenario 1_issuedGoos'!$C$4:$W$153,MATCH('Scenario 1'!$A34&amp;$B34,'Scenario 1_issuedGoos'!$A$4:$A$153&amp;'Scenario 1_issuedGoos'!$B$4:$B$153,0),MATCH(AK$4,'Scenario 1_issuedGoos'!$C$3:$W$3,0))</f>
        <v>17841611.69883747</v>
      </c>
      <c r="AL34" s="4">
        <f t="array" ref="AL34">O34*INDEX('Scenario 1_issuedGoos'!$C$4:$W$153,MATCH('Scenario 1'!$A34&amp;$B34,'Scenario 1_issuedGoos'!$A$4:$A$153&amp;'Scenario 1_issuedGoos'!$B$4:$B$153,0),MATCH(AL$4,'Scenario 1_issuedGoos'!$C$3:$W$3,0))</f>
        <v>23570904.429093812</v>
      </c>
      <c r="AM34" s="4">
        <f t="array" ref="AM34">P34*INDEX('Scenario 1_issuedGoos'!$C$4:$W$153,MATCH('Scenario 1'!$A34&amp;$B34,'Scenario 1_issuedGoos'!$A$4:$A$153&amp;'Scenario 1_issuedGoos'!$B$4:$B$153,0),MATCH(AM$4,'Scenario 1_issuedGoos'!$C$3:$W$3,0))</f>
        <v>25836423.48109284</v>
      </c>
      <c r="AN34" s="4">
        <f t="array" ref="AN34">Q34*INDEX('Scenario 1_issuedGoos'!$C$4:$W$153,MATCH('Scenario 1'!$A34&amp;$B34,'Scenario 1_issuedGoos'!$A$4:$A$153&amp;'Scenario 1_issuedGoos'!$B$4:$B$153,0),MATCH(AN$4,'Scenario 1_issuedGoos'!$C$3:$W$3,0))</f>
        <v>26462886.187402308</v>
      </c>
      <c r="AO34" s="4">
        <f t="array" ref="AO34">R34*INDEX('Scenario 1_issuedGoos'!$C$4:$W$153,MATCH('Scenario 1'!$A34&amp;$B34,'Scenario 1_issuedGoos'!$A$4:$A$153&amp;'Scenario 1_issuedGoos'!$B$4:$B$153,0),MATCH(AO$4,'Scenario 1_issuedGoos'!$C$3:$W$3,0))</f>
        <v>31970554.869762845</v>
      </c>
      <c r="AP34" s="4">
        <f t="array" ref="AP34">S34*INDEX('Scenario 1_issuedGoos'!$C$4:$W$153,MATCH('Scenario 1'!$A34&amp;$B34,'Scenario 1_issuedGoos'!$A$4:$A$153&amp;'Scenario 1_issuedGoos'!$B$4:$B$153,0),MATCH(AP$4,'Scenario 1_issuedGoos'!$C$3:$W$3,0))</f>
        <v>32709899.34070272</v>
      </c>
      <c r="AQ34" s="4">
        <f t="array" ref="AQ34">T34*INDEX('Scenario 1_issuedGoos'!$C$4:$W$153,MATCH('Scenario 1'!$A34&amp;$B34,'Scenario 1_issuedGoos'!$A$4:$A$153&amp;'Scenario 1_issuedGoos'!$B$4:$B$153,0),MATCH(AQ$4,'Scenario 1_issuedGoos'!$C$3:$W$3,0))</f>
        <v>33449243.811642632</v>
      </c>
      <c r="AR34" s="4">
        <f t="array" ref="AR34">U34*INDEX('Scenario 1_issuedGoos'!$C$4:$W$153,MATCH('Scenario 1'!$A34&amp;$B34,'Scenario 1_issuedGoos'!$A$4:$A$153&amp;'Scenario 1_issuedGoos'!$B$4:$B$153,0),MATCH(AR$4,'Scenario 1_issuedGoos'!$C$3:$W$3,0))</f>
        <v>34188588.282582469</v>
      </c>
      <c r="AS34" s="4">
        <f t="array" ref="AS34">V34*INDEX('Scenario 1_issuedGoos'!$C$4:$W$153,MATCH('Scenario 1'!$A34&amp;$B34,'Scenario 1_issuedGoos'!$A$4:$A$153&amp;'Scenario 1_issuedGoos'!$B$4:$B$153,0),MATCH(AS$4,'Scenario 1_issuedGoos'!$C$3:$W$3,0))</f>
        <v>38886197.907121822</v>
      </c>
      <c r="AT34" s="4">
        <f t="array" ref="AT34">W34*INDEX('Scenario 1_issuedGoos'!$C$4:$W$153,MATCH('Scenario 1'!$A34&amp;$B34,'Scenario 1_issuedGoos'!$A$4:$A$153&amp;'Scenario 1_issuedGoos'!$B$4:$B$153,0),MATCH(AT$4,'Scenario 1_issuedGoos'!$C$3:$W$3,0))</f>
        <v>39709329.800480299</v>
      </c>
    </row>
    <row r="35" spans="1:46" ht="15" x14ac:dyDescent="0.25">
      <c r="A35" s="1" t="s">
        <v>36</v>
      </c>
      <c r="B35" s="1" t="s">
        <v>27</v>
      </c>
      <c r="C35" s="6">
        <v>2.0443500000000001</v>
      </c>
      <c r="D35" s="7">
        <v>2.0443500000000001</v>
      </c>
      <c r="E35" s="7">
        <v>2.0443500000000001</v>
      </c>
      <c r="F35" s="7">
        <v>2.0908453124999999</v>
      </c>
      <c r="G35" s="7">
        <v>2.0908453124999999</v>
      </c>
      <c r="H35" s="7">
        <v>2.2120000000000002</v>
      </c>
      <c r="I35" s="7">
        <v>2.2120000000000002</v>
      </c>
      <c r="J35" s="7">
        <v>2.2120000000000002</v>
      </c>
      <c r="K35" s="7">
        <v>2.4891595312499999</v>
      </c>
      <c r="L35" s="7">
        <v>2.4891595312499999</v>
      </c>
      <c r="M35" s="7">
        <v>2.4891595312499999</v>
      </c>
      <c r="N35" s="7">
        <v>2.4891595312499999</v>
      </c>
      <c r="O35" s="7">
        <v>2.5258078124999996</v>
      </c>
      <c r="P35" s="7">
        <v>2.6321399999999997</v>
      </c>
      <c r="Q35" s="7">
        <v>2.7903750000000009</v>
      </c>
      <c r="R35" s="7">
        <v>2.8988170312500006</v>
      </c>
      <c r="S35" s="7">
        <v>3.3846503906250001</v>
      </c>
      <c r="T35" s="7">
        <v>3.3846503906250001</v>
      </c>
      <c r="U35" s="7">
        <v>3.3846503906250001</v>
      </c>
      <c r="V35" s="7">
        <v>3.6681356249999988</v>
      </c>
      <c r="W35" s="7">
        <v>3.6781171874999998</v>
      </c>
      <c r="X35" s="18"/>
      <c r="Y35"/>
      <c r="Z35" s="4">
        <f t="array" ref="Z35">C35*INDEX('Scenario 1_issuedGoos'!$C$4:$W$153,MATCH('Scenario 1'!$A35&amp;$B35,'Scenario 1_issuedGoos'!$A$4:$A$153&amp;'Scenario 1_issuedGoos'!$B$4:$B$153,0),MATCH(Z$4,'Scenario 1_issuedGoos'!$C$3:$W$3,0))</f>
        <v>8496680.5872142836</v>
      </c>
      <c r="AA35" s="4">
        <f t="array" ref="AA35">D35*INDEX('Scenario 1_issuedGoos'!$C$4:$W$153,MATCH('Scenario 1'!$A35&amp;$B35,'Scenario 1_issuedGoos'!$A$4:$A$153&amp;'Scenario 1_issuedGoos'!$B$4:$B$153,0),MATCH(AA$4,'Scenario 1_issuedGoos'!$C$3:$W$3,0))</f>
        <v>9516468.0354844965</v>
      </c>
      <c r="AB35" s="4">
        <f t="array" ref="AB35">E35*INDEX('Scenario 1_issuedGoos'!$C$4:$W$153,MATCH('Scenario 1'!$A35&amp;$B35,'Scenario 1_issuedGoos'!$A$4:$A$153&amp;'Scenario 1_issuedGoos'!$B$4:$B$153,0),MATCH(AB$4,'Scenario 1_issuedGoos'!$C$3:$W$3,0))</f>
        <v>10616992.527113702</v>
      </c>
      <c r="AC35" s="4">
        <f t="array" ref="AC35">F35*INDEX('Scenario 1_issuedGoos'!$C$4:$W$153,MATCH('Scenario 1'!$A35&amp;$B35,'Scenario 1_issuedGoos'!$A$4:$A$153&amp;'Scenario 1_issuedGoos'!$B$4:$B$153,0),MATCH(AC$4,'Scenario 1_issuedGoos'!$C$3:$W$3,0))</f>
        <v>12072235.440986199</v>
      </c>
      <c r="AD35" s="4">
        <f t="array" ref="AD35">G35*INDEX('Scenario 1_issuedGoos'!$C$4:$W$153,MATCH('Scenario 1'!$A35&amp;$B35,'Scenario 1_issuedGoos'!$A$4:$A$153&amp;'Scenario 1_issuedGoos'!$B$4:$B$153,0),MATCH(AD$4,'Scenario 1_issuedGoos'!$C$3:$W$3,0))</f>
        <v>12213117.230330458</v>
      </c>
      <c r="AE35" s="4">
        <f t="array" ref="AE35">H35*INDEX('Scenario 1_issuedGoos'!$C$4:$W$153,MATCH('Scenario 1'!$A35&amp;$B35,'Scenario 1_issuedGoos'!$A$4:$A$153&amp;'Scenario 1_issuedGoos'!$B$4:$B$153,0),MATCH(AE$4,'Scenario 1_issuedGoos'!$C$3:$W$3,0))</f>
        <v>13601020.462270796</v>
      </c>
      <c r="AF35" s="4">
        <f t="array" ref="AF35">I35*INDEX('Scenario 1_issuedGoos'!$C$4:$W$153,MATCH('Scenario 1'!$A35&amp;$B35,'Scenario 1_issuedGoos'!$A$4:$A$153&amp;'Scenario 1_issuedGoos'!$B$4:$B$153,0),MATCH(AF$4,'Scenario 1_issuedGoos'!$C$3:$W$3,0))</f>
        <v>14206997.05911408</v>
      </c>
      <c r="AG35" s="4">
        <f t="array" ref="AG35">J35*INDEX('Scenario 1_issuedGoos'!$C$4:$W$153,MATCH('Scenario 1'!$A35&amp;$B35,'Scenario 1_issuedGoos'!$A$4:$A$153&amp;'Scenario 1_issuedGoos'!$B$4:$B$153,0),MATCH(AG$4,'Scenario 1_issuedGoos'!$C$3:$W$3,0))</f>
        <v>14812973.655957339</v>
      </c>
      <c r="AH35" s="4">
        <f t="array" ref="AH35">K35*INDEX('Scenario 1_issuedGoos'!$C$4:$W$153,MATCH('Scenario 1'!$A35&amp;$B35,'Scenario 1_issuedGoos'!$A$4:$A$153&amp;'Scenario 1_issuedGoos'!$B$4:$B$153,0),MATCH(AH$4,'Scenario 1_issuedGoos'!$C$3:$W$3,0))</f>
        <v>17350916.357878935</v>
      </c>
      <c r="AI35" s="4">
        <f t="array" ref="AI35">L35*INDEX('Scenario 1_issuedGoos'!$C$4:$W$153,MATCH('Scenario 1'!$A35&amp;$B35,'Scenario 1_issuedGoos'!$A$4:$A$153&amp;'Scenario 1_issuedGoos'!$B$4:$B$153,0),MATCH(AI$4,'Scenario 1_issuedGoos'!$C$3:$W$3,0))</f>
        <v>18032820.707674071</v>
      </c>
      <c r="AJ35" s="4">
        <f t="array" ref="AJ35">M35*INDEX('Scenario 1_issuedGoos'!$C$4:$W$153,MATCH('Scenario 1'!$A35&amp;$B35,'Scenario 1_issuedGoos'!$A$4:$A$153&amp;'Scenario 1_issuedGoos'!$B$4:$B$153,0),MATCH(AJ$4,'Scenario 1_issuedGoos'!$C$3:$W$3,0))</f>
        <v>18714725.057469234</v>
      </c>
      <c r="AK35" s="4">
        <f t="array" ref="AK35">N35*INDEX('Scenario 1_issuedGoos'!$C$4:$W$153,MATCH('Scenario 1'!$A35&amp;$B35,'Scenario 1_issuedGoos'!$A$4:$A$153&amp;'Scenario 1_issuedGoos'!$B$4:$B$153,0),MATCH(AK$4,'Scenario 1_issuedGoos'!$C$3:$W$3,0))</f>
        <v>19204104.362132929</v>
      </c>
      <c r="AL35" s="4">
        <f t="array" ref="AL35">O35*INDEX('Scenario 1_issuedGoos'!$C$4:$W$153,MATCH('Scenario 1'!$A35&amp;$B35,'Scenario 1_issuedGoos'!$A$4:$A$153&amp;'Scenario 1_issuedGoos'!$B$4:$B$153,0),MATCH(AL$4,'Scenario 1_issuedGoos'!$C$3:$W$3,0))</f>
        <v>19983433.876557052</v>
      </c>
      <c r="AM35" s="4">
        <f t="array" ref="AM35">P35*INDEX('Scenario 1_issuedGoos'!$C$4:$W$153,MATCH('Scenario 1'!$A35&amp;$B35,'Scenario 1_issuedGoos'!$A$4:$A$153&amp;'Scenario 1_issuedGoos'!$B$4:$B$153,0),MATCH(AM$4,'Scenario 1_issuedGoos'!$C$3:$W$3,0))</f>
        <v>21342192.123387888</v>
      </c>
      <c r="AN35" s="4">
        <f t="array" ref="AN35">Q35*INDEX('Scenario 1_issuedGoos'!$C$4:$W$153,MATCH('Scenario 1'!$A35&amp;$B35,'Scenario 1_issuedGoos'!$A$4:$A$153&amp;'Scenario 1_issuedGoos'!$B$4:$B$153,0),MATCH(AN$4,'Scenario 1_issuedGoos'!$C$3:$W$3,0))</f>
        <v>23173809.198268805</v>
      </c>
      <c r="AO35" s="4">
        <f t="array" ref="AO35">R35*INDEX('Scenario 1_issuedGoos'!$C$4:$W$153,MATCH('Scenario 1'!$A35&amp;$B35,'Scenario 1_issuedGoos'!$A$4:$A$153&amp;'Scenario 1_issuedGoos'!$B$4:$B$153,0),MATCH(AO$4,'Scenario 1_issuedGoos'!$C$3:$W$3,0))</f>
        <v>24644330.054831691</v>
      </c>
      <c r="AP35" s="4">
        <f t="array" ref="AP35">S35*INDEX('Scenario 1_issuedGoos'!$C$4:$W$153,MATCH('Scenario 1'!$A35&amp;$B35,'Scenario 1_issuedGoos'!$A$4:$A$153&amp;'Scenario 1_issuedGoos'!$B$4:$B$153,0),MATCH(AP$4,'Scenario 1_issuedGoos'!$C$3:$W$3,0))</f>
        <v>29440085.171063904</v>
      </c>
      <c r="AQ35" s="4">
        <f t="array" ref="AQ35">T35*INDEX('Scenario 1_issuedGoos'!$C$4:$W$153,MATCH('Scenario 1'!$A35&amp;$B35,'Scenario 1_issuedGoos'!$A$4:$A$153&amp;'Scenario 1_issuedGoos'!$B$4:$B$153,0),MATCH(AQ$4,'Scenario 1_issuedGoos'!$C$3:$W$3,0))</f>
        <v>30105521.770807296</v>
      </c>
      <c r="AR35" s="4">
        <f t="array" ref="AR35">U35*INDEX('Scenario 1_issuedGoos'!$C$4:$W$153,MATCH('Scenario 1'!$A35&amp;$B35,'Scenario 1_issuedGoos'!$A$4:$A$153&amp;'Scenario 1_issuedGoos'!$B$4:$B$153,0),MATCH(AR$4,'Scenario 1_issuedGoos'!$C$3:$W$3,0))</f>
        <v>30770958.370550655</v>
      </c>
      <c r="AS35" s="4">
        <f t="array" ref="AS35">V35*INDEX('Scenario 1_issuedGoos'!$C$4:$W$153,MATCH('Scenario 1'!$A35&amp;$B35,'Scenario 1_issuedGoos'!$A$4:$A$153&amp;'Scenario 1_issuedGoos'!$B$4:$B$153,0),MATCH(AS$4,'Scenario 1_issuedGoos'!$C$3:$W$3,0))</f>
        <v>34069385.905116484</v>
      </c>
      <c r="AT35" s="4">
        <f t="array" ref="AT35">W35*INDEX('Scenario 1_issuedGoos'!$C$4:$W$153,MATCH('Scenario 1'!$A35&amp;$B35,'Scenario 1_issuedGoos'!$A$4:$A$153&amp;'Scenario 1_issuedGoos'!$B$4:$B$153,0),MATCH(AT$4,'Scenario 1_issuedGoos'!$C$3:$W$3,0))</f>
        <v>34885227.370907702</v>
      </c>
    </row>
    <row r="36" spans="1:46" ht="15" x14ac:dyDescent="0.25">
      <c r="A36" s="8" t="s">
        <v>36</v>
      </c>
      <c r="B36" s="9" t="s">
        <v>28</v>
      </c>
      <c r="C36" s="10">
        <v>19.903319999999997</v>
      </c>
      <c r="D36" s="11">
        <v>19.903319999999997</v>
      </c>
      <c r="E36" s="11">
        <v>19.903319999999997</v>
      </c>
      <c r="F36" s="11">
        <v>19.903319999999997</v>
      </c>
      <c r="G36" s="11">
        <v>19.903319999999997</v>
      </c>
      <c r="H36" s="11">
        <v>19.903319999999997</v>
      </c>
      <c r="I36" s="11">
        <v>19.903319999999997</v>
      </c>
      <c r="J36" s="11">
        <v>19.903319999999997</v>
      </c>
      <c r="K36" s="11">
        <v>19.903319999999997</v>
      </c>
      <c r="L36" s="11">
        <v>19.903319999999997</v>
      </c>
      <c r="M36" s="11">
        <v>19.903319999999997</v>
      </c>
      <c r="N36" s="11">
        <v>19.903319999999997</v>
      </c>
      <c r="O36" s="11">
        <v>19.903319999999997</v>
      </c>
      <c r="P36" s="11">
        <v>19.903319999999997</v>
      </c>
      <c r="Q36" s="11">
        <v>19.903319999999997</v>
      </c>
      <c r="R36" s="11">
        <v>19.903319999999997</v>
      </c>
      <c r="S36" s="11">
        <v>19.903319999999997</v>
      </c>
      <c r="T36" s="11">
        <v>19.903319999999997</v>
      </c>
      <c r="U36" s="11">
        <v>19.903319999999997</v>
      </c>
      <c r="V36" s="11">
        <v>19.903319999999997</v>
      </c>
      <c r="W36" s="11">
        <v>19.903319999999997</v>
      </c>
      <c r="X36" s="19"/>
      <c r="Y36"/>
      <c r="Z36" s="4">
        <f t="array" ref="Z36">C36*INDEX('Scenario 1_issuedGoos'!$C$4:$W$153,MATCH('Scenario 1'!$A36&amp;$B36,'Scenario 1_issuedGoos'!$A$4:$A$153&amp;'Scenario 1_issuedGoos'!$B$4:$B$153,0),MATCH(Z$4,'Scenario 1_issuedGoos'!$C$3:$W$3,0))</f>
        <v>52229.356795232612</v>
      </c>
      <c r="AA36" s="4">
        <f t="array" ref="AA36">D36*INDEX('Scenario 1_issuedGoos'!$C$4:$W$153,MATCH('Scenario 1'!$A36&amp;$B36,'Scenario 1_issuedGoos'!$A$4:$A$153&amp;'Scenario 1_issuedGoos'!$B$4:$B$153,0),MATCH(AA$4,'Scenario 1_issuedGoos'!$C$3:$W$3,0))</f>
        <v>58498.021592536323</v>
      </c>
      <c r="AB36" s="4">
        <f t="array" ref="AB36">E36*INDEX('Scenario 1_issuedGoos'!$C$4:$W$153,MATCH('Scenario 1'!$A36&amp;$B36,'Scenario 1_issuedGoos'!$A$4:$A$153&amp;'Scenario 1_issuedGoos'!$B$4:$B$153,0),MATCH(AB$4,'Scenario 1_issuedGoos'!$C$3:$W$3,0))</f>
        <v>65262.979477582609</v>
      </c>
      <c r="AC36" s="4">
        <f t="array" ref="AC36">F36*INDEX('Scenario 1_issuedGoos'!$C$4:$W$153,MATCH('Scenario 1'!$A36&amp;$B36,'Scenario 1_issuedGoos'!$A$4:$A$153&amp;'Scenario 1_issuedGoos'!$B$4:$B$153,0),MATCH(AC$4,'Scenario 1_issuedGoos'!$C$3:$W$3,0))</f>
        <v>72558.188097151855</v>
      </c>
      <c r="AD36" s="4">
        <f t="array" ref="AD36">G36*INDEX('Scenario 1_issuedGoos'!$C$4:$W$153,MATCH('Scenario 1'!$A36&amp;$B36,'Scenario 1_issuedGoos'!$A$4:$A$153&amp;'Scenario 1_issuedGoos'!$B$4:$B$153,0),MATCH(AD$4,'Scenario 1_issuedGoos'!$C$3:$W$3,0))</f>
        <v>80419.760129984337</v>
      </c>
      <c r="AE36" s="4">
        <f t="array" ref="AE36">H36*INDEX('Scenario 1_issuedGoos'!$C$4:$W$153,MATCH('Scenario 1'!$A36&amp;$B36,'Scenario 1_issuedGoos'!$A$4:$A$153&amp;'Scenario 1_issuedGoos'!$B$4:$B$153,0),MATCH(AE$4,'Scenario 1_issuedGoos'!$C$3:$W$3,0))</f>
        <v>88886.093895857062</v>
      </c>
      <c r="AF36" s="4">
        <f t="array" ref="AF36">I36*INDEX('Scenario 1_issuedGoos'!$C$4:$W$153,MATCH('Scenario 1'!$A36&amp;$B36,'Scenario 1_issuedGoos'!$A$4:$A$153&amp;'Scenario 1_issuedGoos'!$B$4:$B$153,0),MATCH(AF$4,'Scenario 1_issuedGoos'!$C$3:$W$3,0))</f>
        <v>97488.618738680307</v>
      </c>
      <c r="AG36" s="4">
        <f t="array" ref="AG36">J36*INDEX('Scenario 1_issuedGoos'!$C$4:$W$153,MATCH('Scenario 1'!$A36&amp;$B36,'Scenario 1_issuedGoos'!$A$4:$A$153&amp;'Scenario 1_issuedGoos'!$B$4:$B$153,0),MATCH(AG$4,'Scenario 1_issuedGoos'!$C$3:$W$3,0))</f>
        <v>106729.18083104611</v>
      </c>
      <c r="AH36" s="4">
        <f t="array" ref="AH36">K36*INDEX('Scenario 1_issuedGoos'!$C$4:$W$153,MATCH('Scenario 1'!$A36&amp;$B36,'Scenario 1_issuedGoos'!$A$4:$A$153&amp;'Scenario 1_issuedGoos'!$B$4:$B$153,0),MATCH(AH$4,'Scenario 1_issuedGoos'!$C$3:$W$3,0))</f>
        <v>116650.07758580192</v>
      </c>
      <c r="AI36" s="4">
        <f t="array" ref="AI36">L36*INDEX('Scenario 1_issuedGoos'!$C$4:$W$153,MATCH('Scenario 1'!$A36&amp;$B36,'Scenario 1_issuedGoos'!$A$4:$A$153&amp;'Scenario 1_issuedGoos'!$B$4:$B$153,0),MATCH(AI$4,'Scenario 1_issuedGoos'!$C$3:$W$3,0))</f>
        <v>127296.24106395568</v>
      </c>
      <c r="AJ36" s="4">
        <f t="array" ref="AJ36">M36*INDEX('Scenario 1_issuedGoos'!$C$4:$W$153,MATCH('Scenario 1'!$A36&amp;$B36,'Scenario 1_issuedGoos'!$A$4:$A$153&amp;'Scenario 1_issuedGoos'!$B$4:$B$153,0),MATCH(AJ$4,'Scenario 1_issuedGoos'!$C$3:$W$3,0))</f>
        <v>138715.39569596038</v>
      </c>
      <c r="AK36" s="4">
        <f t="array" ref="AK36">N36*INDEX('Scenario 1_issuedGoos'!$C$4:$W$153,MATCH('Scenario 1'!$A36&amp;$B36,'Scenario 1_issuedGoos'!$A$4:$A$153&amp;'Scenario 1_issuedGoos'!$B$4:$B$153,0),MATCH(AK$4,'Scenario 1_issuedGoos'!$C$3:$W$3,0))</f>
        <v>149459.85975051374</v>
      </c>
      <c r="AL36" s="4">
        <f t="array" ref="AL36">O36*INDEX('Scenario 1_issuedGoos'!$C$4:$W$153,MATCH('Scenario 1'!$A36&amp;$B36,'Scenario 1_issuedGoos'!$A$4:$A$153&amp;'Scenario 1_issuedGoos'!$B$4:$B$153,0),MATCH(AL$4,'Scenario 1_issuedGoos'!$C$3:$W$3,0))</f>
        <v>160931.98172128282</v>
      </c>
      <c r="AM36" s="4">
        <f t="array" ref="AM36">P36*INDEX('Scenario 1_issuedGoos'!$C$4:$W$153,MATCH('Scenario 1'!$A36&amp;$B36,'Scenario 1_issuedGoos'!$A$4:$A$153&amp;'Scenario 1_issuedGoos'!$B$4:$B$153,0),MATCH(AM$4,'Scenario 1_issuedGoos'!$C$3:$W$3,0))</f>
        <v>173177.66623975223</v>
      </c>
      <c r="AN36" s="4">
        <f t="array" ref="AN36">Q36*INDEX('Scenario 1_issuedGoos'!$C$4:$W$153,MATCH('Scenario 1'!$A36&amp;$B36,'Scenario 1_issuedGoos'!$A$4:$A$153&amp;'Scenario 1_issuedGoos'!$B$4:$B$153,0),MATCH(AN$4,'Scenario 1_issuedGoos'!$C$3:$W$3,0))</f>
        <v>186245.5892557656</v>
      </c>
      <c r="AO36" s="4">
        <f t="array" ref="AO36">R36*INDEX('Scenario 1_issuedGoos'!$C$4:$W$153,MATCH('Scenario 1'!$A36&amp;$B36,'Scenario 1_issuedGoos'!$A$4:$A$153&amp;'Scenario 1_issuedGoos'!$B$4:$B$153,0),MATCH(AO$4,'Scenario 1_issuedGoos'!$C$3:$W$3,0))</f>
        <v>200187.36040777899</v>
      </c>
      <c r="AP36" s="4">
        <f t="array" ref="AP36">S36*INDEX('Scenario 1_issuedGoos'!$C$4:$W$153,MATCH('Scenario 1'!$A36&amp;$B36,'Scenario 1_issuedGoos'!$A$4:$A$153&amp;'Scenario 1_issuedGoos'!$B$4:$B$153,0),MATCH(AP$4,'Scenario 1_issuedGoos'!$C$3:$W$3,0))</f>
        <v>215057.69470185816</v>
      </c>
      <c r="AQ36" s="4">
        <f t="array" ref="AQ36">T36*INDEX('Scenario 1_issuedGoos'!$C$4:$W$153,MATCH('Scenario 1'!$A36&amp;$B36,'Scenario 1_issuedGoos'!$A$4:$A$153&amp;'Scenario 1_issuedGoos'!$B$4:$B$153,0),MATCH(AQ$4,'Scenario 1_issuedGoos'!$C$3:$W$3,0))</f>
        <v>230914.59402432208</v>
      </c>
      <c r="AR36" s="4">
        <f t="array" ref="AR36">U36*INDEX('Scenario 1_issuedGoos'!$C$4:$W$153,MATCH('Scenario 1'!$A36&amp;$B36,'Scenario 1_issuedGoos'!$A$4:$A$153&amp;'Scenario 1_issuedGoos'!$B$4:$B$153,0),MATCH(AR$4,'Scenario 1_issuedGoos'!$C$3:$W$3,0))</f>
        <v>247819.53904228049</v>
      </c>
      <c r="AS36" s="4">
        <f t="array" ref="AS36">V36*INDEX('Scenario 1_issuedGoos'!$C$4:$W$153,MATCH('Scenario 1'!$A36&amp;$B36,'Scenario 1_issuedGoos'!$A$4:$A$153&amp;'Scenario 1_issuedGoos'!$B$4:$B$153,0),MATCH(AS$4,'Scenario 1_issuedGoos'!$C$3:$W$3,0))</f>
        <v>265837.69207697397</v>
      </c>
      <c r="AT36" s="4">
        <f t="array" ref="AT36">W36*INDEX('Scenario 1_issuedGoos'!$C$4:$W$153,MATCH('Scenario 1'!$A36&amp;$B36,'Scenario 1_issuedGoos'!$A$4:$A$153&amp;'Scenario 1_issuedGoos'!$B$4:$B$153,0),MATCH(AT$4,'Scenario 1_issuedGoos'!$C$3:$W$3,0))</f>
        <v>285038.1115675281</v>
      </c>
    </row>
    <row r="37" spans="1:46" ht="15" x14ac:dyDescent="0.25">
      <c r="A37" s="8" t="s">
        <v>36</v>
      </c>
      <c r="B37" s="9" t="s">
        <v>56</v>
      </c>
      <c r="C37" s="10">
        <v>0.35559421875000008</v>
      </c>
      <c r="D37" s="11">
        <v>0.35559421875000008</v>
      </c>
      <c r="E37" s="11">
        <v>0.39834375</v>
      </c>
      <c r="F37" s="11">
        <v>0.42984843749999996</v>
      </c>
      <c r="G37" s="11">
        <v>0.45440156249999997</v>
      </c>
      <c r="H37" s="11">
        <v>0.50048437499999998</v>
      </c>
      <c r="I37" s="11">
        <v>0.57726562500000012</v>
      </c>
      <c r="J37" s="11">
        <v>0.62595000000000012</v>
      </c>
      <c r="K37" s="11">
        <v>0.80586914062499992</v>
      </c>
      <c r="L37" s="11">
        <v>0.80586914062499992</v>
      </c>
      <c r="M37" s="11">
        <v>1.06678265625</v>
      </c>
      <c r="N37" s="11">
        <v>1.06678265625</v>
      </c>
      <c r="O37" s="11">
        <v>1.06678265625</v>
      </c>
      <c r="P37" s="11">
        <v>1.06678265625</v>
      </c>
      <c r="Q37" s="11">
        <v>1.06678265625</v>
      </c>
      <c r="R37" s="11">
        <v>1.2238875</v>
      </c>
      <c r="S37" s="11">
        <v>1.3465300781249996</v>
      </c>
      <c r="T37" s="11">
        <v>1.4199363281250001</v>
      </c>
      <c r="U37" s="11">
        <v>1.4199363281250001</v>
      </c>
      <c r="V37" s="11">
        <v>1.5267053571428575</v>
      </c>
      <c r="W37" s="11">
        <v>1.554946875</v>
      </c>
      <c r="X37" s="19"/>
      <c r="Y37"/>
      <c r="Z37" s="4">
        <f t="array" ref="Z37">C37*INDEX('Scenario 1_issuedGoos'!$C$4:$W$153,MATCH('Scenario 1'!$A37&amp;$B37,'Scenario 1_issuedGoos'!$A$4:$A$153&amp;'Scenario 1_issuedGoos'!$B$4:$B$153,0),MATCH(Z$4,'Scenario 1_issuedGoos'!$C$3:$W$3,0))</f>
        <v>39951708.943841919</v>
      </c>
      <c r="AA37" s="4">
        <f t="array" ref="AA37">D37*INDEX('Scenario 1_issuedGoos'!$C$4:$W$153,MATCH('Scenario 1'!$A37&amp;$B37,'Scenario 1_issuedGoos'!$A$4:$A$153&amp;'Scenario 1_issuedGoos'!$B$4:$B$153,0),MATCH(AA$4,'Scenario 1_issuedGoos'!$C$3:$W$3,0))</f>
        <v>44746787.55126708</v>
      </c>
      <c r="AB37" s="4">
        <f t="array" ref="AB37">E37*INDEX('Scenario 1_issuedGoos'!$C$4:$W$153,MATCH('Scenario 1'!$A37&amp;$B37,'Scenario 1_issuedGoos'!$A$4:$A$153&amp;'Scenario 1_issuedGoos'!$B$4:$B$153,0),MATCH(AB$4,'Scenario 1_issuedGoos'!$C$3:$W$3,0))</f>
        <v>55923056.041403279</v>
      </c>
      <c r="AC37" s="4">
        <f t="array" ref="AC37">F37*INDEX('Scenario 1_issuedGoos'!$C$4:$W$153,MATCH('Scenario 1'!$A37&amp;$B37,'Scenario 1_issuedGoos'!$A$4:$A$153&amp;'Scenario 1_issuedGoos'!$B$4:$B$153,0),MATCH(AC$4,'Scenario 1_issuedGoos'!$C$3:$W$3,0))</f>
        <v>67091541.981984012</v>
      </c>
      <c r="AD37" s="4">
        <f t="array" ref="AD37">G37*INDEX('Scenario 1_issuedGoos'!$C$4:$W$153,MATCH('Scenario 1'!$A37&amp;$B37,'Scenario 1_issuedGoos'!$A$4:$A$153&amp;'Scenario 1_issuedGoos'!$B$4:$B$153,0),MATCH(AD$4,'Scenario 1_issuedGoos'!$C$3:$W$3,0))</f>
        <v>78608332.07193841</v>
      </c>
      <c r="AE37" s="4">
        <f t="array" ref="AE37">H37*INDEX('Scenario 1_issuedGoos'!$C$4:$W$153,MATCH('Scenario 1'!$A37&amp;$B37,'Scenario 1_issuedGoos'!$A$4:$A$153&amp;'Scenario 1_issuedGoos'!$B$4:$B$153,0),MATCH(AE$4,'Scenario 1_issuedGoos'!$C$3:$W$3,0))</f>
        <v>89746267.894577652</v>
      </c>
      <c r="AF37" s="4">
        <f t="array" ref="AF37">I37*INDEX('Scenario 1_issuedGoos'!$C$4:$W$153,MATCH('Scenario 1'!$A37&amp;$B37,'Scenario 1_issuedGoos'!$A$4:$A$153&amp;'Scenario 1_issuedGoos'!$B$4:$B$153,0),MATCH(AF$4,'Scenario 1_issuedGoos'!$C$3:$W$3,0))</f>
        <v>108126555.30826777</v>
      </c>
      <c r="AG37" s="4">
        <f t="array" ref="AG37">J37*INDEX('Scenario 1_issuedGoos'!$C$4:$W$153,MATCH('Scenario 1'!$A37&amp;$B37,'Scenario 1_issuedGoos'!$A$4:$A$153&amp;'Scenario 1_issuedGoos'!$B$4:$B$153,0),MATCH(AG$4,'Scenario 1_issuedGoos'!$C$3:$W$3,0))</f>
        <v>122246455.07773164</v>
      </c>
      <c r="AH37" s="4">
        <f t="array" ref="AH37">K37*INDEX('Scenario 1_issuedGoos'!$C$4:$W$153,MATCH('Scenario 1'!$A37&amp;$B37,'Scenario 1_issuedGoos'!$A$4:$A$153&amp;'Scenario 1_issuedGoos'!$B$4:$B$153,0),MATCH(AH$4,'Scenario 1_issuedGoos'!$C$3:$W$3,0))</f>
        <v>163822561.71798241</v>
      </c>
      <c r="AI37" s="4">
        <f t="array" ref="AI37">L37*INDEX('Scenario 1_issuedGoos'!$C$4:$W$153,MATCH('Scenario 1'!$A37&amp;$B37,'Scenario 1_issuedGoos'!$A$4:$A$153&amp;'Scenario 1_issuedGoos'!$B$4:$B$153,0),MATCH(AI$4,'Scenario 1_issuedGoos'!$C$3:$W$3,0))</f>
        <v>170260914.31711468</v>
      </c>
      <c r="AJ37" s="4">
        <f t="array" ref="AJ37">M37*INDEX('Scenario 1_issuedGoos'!$C$4:$W$153,MATCH('Scenario 1'!$A37&amp;$B37,'Scenario 1_issuedGoos'!$A$4:$A$153&amp;'Scenario 1_issuedGoos'!$B$4:$B$153,0),MATCH(AJ$4,'Scenario 1_issuedGoos'!$C$3:$W$3,0))</f>
        <v>233908588.64771619</v>
      </c>
      <c r="AK37" s="4">
        <f t="array" ref="AK37">N37*INDEX('Scenario 1_issuedGoos'!$C$4:$W$153,MATCH('Scenario 1'!$A37&amp;$B37,'Scenario 1_issuedGoos'!$A$4:$A$153&amp;'Scenario 1_issuedGoos'!$B$4:$B$153,0),MATCH(AK$4,'Scenario 1_issuedGoos'!$C$3:$W$3,0))</f>
        <v>240025163.8106302</v>
      </c>
      <c r="AL37" s="4">
        <f t="array" ref="AL37">O37*INDEX('Scenario 1_issuedGoos'!$C$4:$W$153,MATCH('Scenario 1'!$A37&amp;$B37,'Scenario 1_issuedGoos'!$A$4:$A$153&amp;'Scenario 1_issuedGoos'!$B$4:$B$153,0),MATCH(AL$4,'Scenario 1_issuedGoos'!$C$3:$W$3,0))</f>
        <v>246141738.97354522</v>
      </c>
      <c r="AM37" s="4">
        <f t="array" ref="AM37">P37*INDEX('Scenario 1_issuedGoos'!$C$4:$W$153,MATCH('Scenario 1'!$A37&amp;$B37,'Scenario 1_issuedGoos'!$A$4:$A$153&amp;'Scenario 1_issuedGoos'!$B$4:$B$153,0),MATCH(AM$4,'Scenario 1_issuedGoos'!$C$3:$W$3,0))</f>
        <v>252258314.13645923</v>
      </c>
      <c r="AN37" s="4">
        <f t="array" ref="AN37">Q37*INDEX('Scenario 1_issuedGoos'!$C$4:$W$153,MATCH('Scenario 1'!$A37&amp;$B37,'Scenario 1_issuedGoos'!$A$4:$A$153&amp;'Scenario 1_issuedGoos'!$B$4:$B$153,0),MATCH(AN$4,'Scenario 1_issuedGoos'!$C$3:$W$3,0))</f>
        <v>258374889.29937428</v>
      </c>
      <c r="AO37" s="4">
        <f t="array" ref="AO37">R37*INDEX('Scenario 1_issuedGoos'!$C$4:$W$153,MATCH('Scenario 1'!$A37&amp;$B37,'Scenario 1_issuedGoos'!$A$4:$A$153&amp;'Scenario 1_issuedGoos'!$B$4:$B$153,0),MATCH(AO$4,'Scenario 1_issuedGoos'!$C$3:$W$3,0))</f>
        <v>303443063.41649789</v>
      </c>
      <c r="AP37" s="4">
        <f t="array" ref="AP37">S37*INDEX('Scenario 1_issuedGoos'!$C$4:$W$153,MATCH('Scenario 1'!$A37&amp;$B37,'Scenario 1_issuedGoos'!$A$4:$A$153&amp;'Scenario 1_issuedGoos'!$B$4:$B$153,0),MATCH(AP$4,'Scenario 1_issuedGoos'!$C$3:$W$3,0))</f>
        <v>341570855.69676137</v>
      </c>
      <c r="AQ37" s="4">
        <f t="array" ref="AQ37">T37*INDEX('Scenario 1_issuedGoos'!$C$4:$W$153,MATCH('Scenario 1'!$A37&amp;$B37,'Scenario 1_issuedGoos'!$A$4:$A$153&amp;'Scenario 1_issuedGoos'!$B$4:$B$153,0),MATCH(AQ$4,'Scenario 1_issuedGoos'!$C$3:$W$3,0))</f>
        <v>368333072.46041417</v>
      </c>
      <c r="AR37" s="4">
        <f t="array" ref="AR37">U37*INDEX('Scenario 1_issuedGoos'!$C$4:$W$153,MATCH('Scenario 1'!$A37&amp;$B37,'Scenario 1_issuedGoos'!$A$4:$A$153&amp;'Scenario 1_issuedGoos'!$B$4:$B$153,0),MATCH(AR$4,'Scenario 1_issuedGoos'!$C$3:$W$3,0))</f>
        <v>376474512.73097414</v>
      </c>
      <c r="AS37" s="4">
        <f t="array" ref="AS37">V37*INDEX('Scenario 1_issuedGoos'!$C$4:$W$153,MATCH('Scenario 1'!$A37&amp;$B37,'Scenario 1_issuedGoos'!$A$4:$A$153&amp;'Scenario 1_issuedGoos'!$B$4:$B$153,0),MATCH(AS$4,'Scenario 1_issuedGoos'!$C$3:$W$3,0))</f>
        <v>413536314.45251513</v>
      </c>
      <c r="AT37" s="4">
        <f t="array" ref="AT37">W37*INDEX('Scenario 1_issuedGoos'!$C$4:$W$153,MATCH('Scenario 1'!$A37&amp;$B37,'Scenario 1_issuedGoos'!$A$4:$A$153&amp;'Scenario 1_issuedGoos'!$B$4:$B$153,0),MATCH(AT$4,'Scenario 1_issuedGoos'!$C$3:$W$3,0))</f>
        <v>430101596.25117224</v>
      </c>
    </row>
    <row r="38" spans="1:46" ht="15" x14ac:dyDescent="0.25">
      <c r="A38" s="8" t="s">
        <v>36</v>
      </c>
      <c r="B38" s="9" t="s">
        <v>29</v>
      </c>
      <c r="C38" s="10">
        <v>47.457627118644069</v>
      </c>
      <c r="D38" s="11">
        <v>46.949152542372886</v>
      </c>
      <c r="E38" s="11">
        <v>46.440677966101696</v>
      </c>
      <c r="F38" s="11">
        <v>45.932203389830512</v>
      </c>
      <c r="G38" s="11">
        <v>45.423728813559322</v>
      </c>
      <c r="H38" s="11">
        <v>4.5505500000000003</v>
      </c>
      <c r="I38" s="11">
        <v>4.5505500000000003</v>
      </c>
      <c r="J38" s="11">
        <v>4.5505500000000003</v>
      </c>
      <c r="K38" s="11">
        <v>4.5505500000000003</v>
      </c>
      <c r="L38" s="11">
        <v>4.5884475</v>
      </c>
      <c r="M38" s="11">
        <v>4.5884475</v>
      </c>
      <c r="N38" s="11">
        <v>4.5884475</v>
      </c>
      <c r="O38" s="11">
        <v>4.5884475</v>
      </c>
      <c r="P38" s="11">
        <v>4.5884475</v>
      </c>
      <c r="Q38" s="11">
        <v>4.5884475</v>
      </c>
      <c r="R38" s="11">
        <v>4.7221499999999992</v>
      </c>
      <c r="S38" s="11">
        <v>4.7221499999999992</v>
      </c>
      <c r="T38" s="11">
        <v>6.4469531249999994</v>
      </c>
      <c r="U38" s="11">
        <v>6.4469531249999994</v>
      </c>
      <c r="V38" s="11">
        <v>6.4469531249999994</v>
      </c>
      <c r="W38" s="11">
        <v>6.4469531249999994</v>
      </c>
      <c r="X38" s="19"/>
      <c r="Y38"/>
      <c r="Z38" s="4">
        <f t="array" ref="Z38">C38*INDEX('Scenario 1_issuedGoos'!$C$4:$W$153,MATCH('Scenario 1'!$A38&amp;$B38,'Scenario 1_issuedGoos'!$A$4:$A$153&amp;'Scenario 1_issuedGoos'!$B$4:$B$153,0),MATCH(Z$4,'Scenario 1_issuedGoos'!$C$3:$W$3,0))</f>
        <v>0</v>
      </c>
      <c r="AA38" s="4">
        <f t="array" ref="AA38">D38*INDEX('Scenario 1_issuedGoos'!$C$4:$W$153,MATCH('Scenario 1'!$A38&amp;$B38,'Scenario 1_issuedGoos'!$A$4:$A$153&amp;'Scenario 1_issuedGoos'!$B$4:$B$153,0),MATCH(AA$4,'Scenario 1_issuedGoos'!$C$3:$W$3,0))</f>
        <v>0</v>
      </c>
      <c r="AB38" s="4">
        <f t="array" ref="AB38">E38*INDEX('Scenario 1_issuedGoos'!$C$4:$W$153,MATCH('Scenario 1'!$A38&amp;$B38,'Scenario 1_issuedGoos'!$A$4:$A$153&amp;'Scenario 1_issuedGoos'!$B$4:$B$153,0),MATCH(AB$4,'Scenario 1_issuedGoos'!$C$3:$W$3,0))</f>
        <v>0</v>
      </c>
      <c r="AC38" s="4">
        <f t="array" ref="AC38">F38*INDEX('Scenario 1_issuedGoos'!$C$4:$W$153,MATCH('Scenario 1'!$A38&amp;$B38,'Scenario 1_issuedGoos'!$A$4:$A$153&amp;'Scenario 1_issuedGoos'!$B$4:$B$153,0),MATCH(AC$4,'Scenario 1_issuedGoos'!$C$3:$W$3,0))</f>
        <v>0</v>
      </c>
      <c r="AD38" s="4">
        <f t="array" ref="AD38">G38*INDEX('Scenario 1_issuedGoos'!$C$4:$W$153,MATCH('Scenario 1'!$A38&amp;$B38,'Scenario 1_issuedGoos'!$A$4:$A$153&amp;'Scenario 1_issuedGoos'!$B$4:$B$153,0),MATCH(AD$4,'Scenario 1_issuedGoos'!$C$3:$W$3,0))</f>
        <v>0</v>
      </c>
      <c r="AE38" s="4">
        <f t="array" ref="AE38">H38*INDEX('Scenario 1_issuedGoos'!$C$4:$W$153,MATCH('Scenario 1'!$A38&amp;$B38,'Scenario 1_issuedGoos'!$A$4:$A$153&amp;'Scenario 1_issuedGoos'!$B$4:$B$153,0),MATCH(AE$4,'Scenario 1_issuedGoos'!$C$3:$W$3,0))</f>
        <v>6907.6109889077488</v>
      </c>
      <c r="AF38" s="4">
        <f t="array" ref="AF38">I38*INDEX('Scenario 1_issuedGoos'!$C$4:$W$153,MATCH('Scenario 1'!$A38&amp;$B38,'Scenario 1_issuedGoos'!$A$4:$A$153&amp;'Scenario 1_issuedGoos'!$B$4:$B$153,0),MATCH(AF$4,'Scenario 1_issuedGoos'!$C$3:$W$3,0))</f>
        <v>7576.1395801884264</v>
      </c>
      <c r="AG38" s="4">
        <f t="array" ref="AG38">J38*INDEX('Scenario 1_issuedGoos'!$C$4:$W$153,MATCH('Scenario 1'!$A38&amp;$B38,'Scenario 1_issuedGoos'!$A$4:$A$153&amp;'Scenario 1_issuedGoos'!$B$4:$B$153,0),MATCH(AG$4,'Scenario 1_issuedGoos'!$C$3:$W$3,0))</f>
        <v>8294.2520031249023</v>
      </c>
      <c r="AH38" s="4">
        <f t="array" ref="AH38">K38*INDEX('Scenario 1_issuedGoos'!$C$4:$W$153,MATCH('Scenario 1'!$A38&amp;$B38,'Scenario 1_issuedGoos'!$A$4:$A$153&amp;'Scenario 1_issuedGoos'!$B$4:$B$153,0),MATCH(AH$4,'Scenario 1_issuedGoos'!$C$3:$W$3,0))</f>
        <v>9065.2353194045245</v>
      </c>
      <c r="AI38" s="4">
        <f t="array" ref="AI38">L38*INDEX('Scenario 1_issuedGoos'!$C$4:$W$153,MATCH('Scenario 1'!$A38&amp;$B38,'Scenario 1_issuedGoos'!$A$4:$A$153&amp;'Scenario 1_issuedGoos'!$B$4:$B$153,0),MATCH(AI$4,'Scenario 1_issuedGoos'!$C$3:$W$3,0))</f>
        <v>9974.967884255866</v>
      </c>
      <c r="AJ38" s="4">
        <f t="array" ref="AJ38">M38*INDEX('Scenario 1_issuedGoos'!$C$4:$W$153,MATCH('Scenario 1'!$A38&amp;$B38,'Scenario 1_issuedGoos'!$A$4:$A$153&amp;'Scenario 1_issuedGoos'!$B$4:$B$153,0),MATCH(AJ$4,'Scenario 1_issuedGoos'!$C$3:$W$3,0))</f>
        <v>10869.775930177446</v>
      </c>
      <c r="AK38" s="4">
        <f t="array" ref="AK38">N38*INDEX('Scenario 1_issuedGoos'!$C$4:$W$153,MATCH('Scenario 1'!$A38&amp;$B38,'Scenario 1_issuedGoos'!$A$4:$A$153&amp;'Scenario 1_issuedGoos'!$B$4:$B$153,0),MATCH(AK$4,'Scenario 1_issuedGoos'!$C$3:$W$3,0))</f>
        <v>11711.715039941628</v>
      </c>
      <c r="AL38" s="4">
        <f t="array" ref="AL38">O38*INDEX('Scenario 1_issuedGoos'!$C$4:$W$153,MATCH('Scenario 1'!$A38&amp;$B38,'Scenario 1_issuedGoos'!$A$4:$A$153&amp;'Scenario 1_issuedGoos'!$B$4:$B$153,0),MATCH(AL$4,'Scenario 1_issuedGoos'!$C$3:$W$3,0))</f>
        <v>12610.67362085678</v>
      </c>
      <c r="AM38" s="4">
        <f t="array" ref="AM38">P38*INDEX('Scenario 1_issuedGoos'!$C$4:$W$153,MATCH('Scenario 1'!$A38&amp;$B38,'Scenario 1_issuedGoos'!$A$4:$A$153&amp;'Scenario 1_issuedGoos'!$B$4:$B$153,0),MATCH(AM$4,'Scenario 1_issuedGoos'!$C$3:$W$3,0))</f>
        <v>13570.248772263585</v>
      </c>
      <c r="AN38" s="4">
        <f t="array" ref="AN38">Q38*INDEX('Scenario 1_issuedGoos'!$C$4:$W$153,MATCH('Scenario 1'!$A38&amp;$B38,'Scenario 1_issuedGoos'!$A$4:$A$153&amp;'Scenario 1_issuedGoos'!$B$4:$B$153,0),MATCH(AN$4,'Scenario 1_issuedGoos'!$C$3:$W$3,0))</f>
        <v>14594.254754758944</v>
      </c>
      <c r="AO38" s="4">
        <f t="array" ref="AO38">R38*INDEX('Scenario 1_issuedGoos'!$C$4:$W$153,MATCH('Scenario 1'!$A38&amp;$B38,'Scenario 1_issuedGoos'!$A$4:$A$153&amp;'Scenario 1_issuedGoos'!$B$4:$B$153,0),MATCH(AO$4,'Scenario 1_issuedGoos'!$C$3:$W$3,0))</f>
        <v>16143.830576649152</v>
      </c>
      <c r="AP38" s="4">
        <f t="array" ref="AP38">S38*INDEX('Scenario 1_issuedGoos'!$C$4:$W$153,MATCH('Scenario 1'!$A38&amp;$B38,'Scenario 1_issuedGoos'!$A$4:$A$153&amp;'Scenario 1_issuedGoos'!$B$4:$B$153,0),MATCH(AP$4,'Scenario 1_issuedGoos'!$C$3:$W$3,0))</f>
        <v>17343.027953410176</v>
      </c>
      <c r="AQ38" s="4">
        <f t="array" ref="AQ38">T38*INDEX('Scenario 1_issuedGoos'!$C$4:$W$153,MATCH('Scenario 1'!$A38&amp;$B38,'Scenario 1_issuedGoos'!$A$4:$A$153&amp;'Scenario 1_issuedGoos'!$B$4:$B$153,0),MATCH(AQ$4,'Scenario 1_issuedGoos'!$C$3:$W$3,0))</f>
        <v>25423.541854218423</v>
      </c>
      <c r="AR38" s="4">
        <f t="array" ref="AR38">U38*INDEX('Scenario 1_issuedGoos'!$C$4:$W$153,MATCH('Scenario 1'!$A38&amp;$B38,'Scenario 1_issuedGoos'!$A$4:$A$153&amp;'Scenario 1_issuedGoos'!$B$4:$B$153,0),MATCH(AR$4,'Scenario 1_issuedGoos'!$C$3:$W$3,0))</f>
        <v>27284.76495717236</v>
      </c>
      <c r="AS38" s="4">
        <f t="array" ref="AS38">V38*INDEX('Scenario 1_issuedGoos'!$C$4:$W$153,MATCH('Scenario 1'!$A38&amp;$B38,'Scenario 1_issuedGoos'!$A$4:$A$153&amp;'Scenario 1_issuedGoos'!$B$4:$B$153,0),MATCH(AS$4,'Scenario 1_issuedGoos'!$C$3:$W$3,0))</f>
        <v>29268.551515786181</v>
      </c>
      <c r="AT38" s="4">
        <f t="array" ref="AT38">W38*INDEX('Scenario 1_issuedGoos'!$C$4:$W$153,MATCH('Scenario 1'!$A38&amp;$B38,'Scenario 1_issuedGoos'!$A$4:$A$153&amp;'Scenario 1_issuedGoos'!$B$4:$B$153,0),MATCH(AT$4,'Scenario 1_issuedGoos'!$C$3:$W$3,0))</f>
        <v>31382.50481786843</v>
      </c>
    </row>
    <row r="39" spans="1:46" ht="15" x14ac:dyDescent="0.25">
      <c r="A39" s="8" t="s">
        <v>36</v>
      </c>
      <c r="B39" s="9" t="s">
        <v>30</v>
      </c>
      <c r="C39" s="10">
        <v>5.6205900000000018</v>
      </c>
      <c r="D39" s="11">
        <v>6.0764681250000008</v>
      </c>
      <c r="E39" s="11">
        <v>7.2528222656249994</v>
      </c>
      <c r="F39" s="11">
        <v>7.2528222656249994</v>
      </c>
      <c r="G39" s="11">
        <v>7.2528222656249994</v>
      </c>
      <c r="H39" s="11">
        <v>7.271262421874999</v>
      </c>
      <c r="I39" s="11">
        <v>7.6676561718749996</v>
      </c>
      <c r="J39" s="11">
        <v>7.6676561718749996</v>
      </c>
      <c r="K39" s="11">
        <v>7.6676561718749996</v>
      </c>
      <c r="L39" s="11">
        <v>7.6676561718749996</v>
      </c>
      <c r="M39" s="11">
        <v>7.6676561718749996</v>
      </c>
      <c r="N39" s="11">
        <v>7.8602906250000011</v>
      </c>
      <c r="O39" s="11">
        <v>7.8602906250000011</v>
      </c>
      <c r="P39" s="11">
        <v>7.8816796875000019</v>
      </c>
      <c r="Q39" s="11">
        <v>8.3967131249999998</v>
      </c>
      <c r="R39" s="11">
        <v>8.3967131249999998</v>
      </c>
      <c r="S39" s="11">
        <v>8.3967131249999998</v>
      </c>
      <c r="T39" s="11">
        <v>9.2836124999999985</v>
      </c>
      <c r="U39" s="11">
        <v>9.2836124999999985</v>
      </c>
      <c r="V39" s="11">
        <v>9.3676499999999994</v>
      </c>
      <c r="W39" s="11">
        <v>11.648124000000001</v>
      </c>
      <c r="X39" s="19"/>
      <c r="Y39"/>
      <c r="Z39" s="4">
        <f t="array" ref="Z39">C39*INDEX('Scenario 1_issuedGoos'!$C$4:$W$153,MATCH('Scenario 1'!$A39&amp;$B39,'Scenario 1_issuedGoos'!$A$4:$A$153&amp;'Scenario 1_issuedGoos'!$B$4:$B$153,0),MATCH(Z$4,'Scenario 1_issuedGoos'!$C$3:$W$3,0))</f>
        <v>15642420.736558255</v>
      </c>
      <c r="AA39" s="4">
        <f t="array" ref="AA39">D39*INDEX('Scenario 1_issuedGoos'!$C$4:$W$153,MATCH('Scenario 1'!$A39&amp;$B39,'Scenario 1_issuedGoos'!$A$4:$A$153&amp;'Scenario 1_issuedGoos'!$B$4:$B$153,0),MATCH(AA$4,'Scenario 1_issuedGoos'!$C$3:$W$3,0))</f>
        <v>18940863.820916243</v>
      </c>
      <c r="AB39" s="4">
        <f t="array" ref="AB39">E39*INDEX('Scenario 1_issuedGoos'!$C$4:$W$153,MATCH('Scenario 1'!$A39&amp;$B39,'Scenario 1_issuedGoos'!$A$4:$A$153&amp;'Scenario 1_issuedGoos'!$B$4:$B$153,0),MATCH(AB$4,'Scenario 1_issuedGoos'!$C$3:$W$3,0))</f>
        <v>25222103.934781332</v>
      </c>
      <c r="AC39" s="4">
        <f t="array" ref="AC39">F39*INDEX('Scenario 1_issuedGoos'!$C$4:$W$153,MATCH('Scenario 1'!$A39&amp;$B39,'Scenario 1_issuedGoos'!$A$4:$A$153&amp;'Scenario 1_issuedGoos'!$B$4:$B$153,0),MATCH(AC$4,'Scenario 1_issuedGoos'!$C$3:$W$3,0))</f>
        <v>28041474.296073135</v>
      </c>
      <c r="AD39" s="4">
        <f t="array" ref="AD39">G39*INDEX('Scenario 1_issuedGoos'!$C$4:$W$153,MATCH('Scenario 1'!$A39&amp;$B39,'Scenario 1_issuedGoos'!$A$4:$A$153&amp;'Scenario 1_issuedGoos'!$B$4:$B$153,0),MATCH(AD$4,'Scenario 1_issuedGoos'!$C$3:$W$3,0))</f>
        <v>31079726.433657136</v>
      </c>
      <c r="AE39" s="4">
        <f t="array" ref="AE39">H39*INDEX('Scenario 1_issuedGoos'!$C$4:$W$153,MATCH('Scenario 1'!$A39&amp;$B39,'Scenario 1_issuedGoos'!$A$4:$A$153&amp;'Scenario 1_issuedGoos'!$B$4:$B$153,0),MATCH(AE$4,'Scenario 1_issuedGoos'!$C$3:$W$3,0))</f>
        <v>34439038.613024704</v>
      </c>
      <c r="AF39" s="4">
        <f t="array" ref="AF39">I39*INDEX('Scenario 1_issuedGoos'!$C$4:$W$153,MATCH('Scenario 1'!$A39&amp;$B39,'Scenario 1_issuedGoos'!$A$4:$A$153&amp;'Scenario 1_issuedGoos'!$B$4:$B$153,0),MATCH(AF$4,'Scenario 1_issuedGoos'!$C$3:$W$3,0))</f>
        <v>39831249.148615196</v>
      </c>
      <c r="AG39" s="4">
        <f t="array" ref="AG39">J39*INDEX('Scenario 1_issuedGoos'!$C$4:$W$153,MATCH('Scenario 1'!$A39&amp;$B39,'Scenario 1_issuedGoos'!$A$4:$A$153&amp;'Scenario 1_issuedGoos'!$B$4:$B$153,0),MATCH(AG$4,'Scenario 1_issuedGoos'!$C$3:$W$3,0))</f>
        <v>43606696.331438363</v>
      </c>
      <c r="AH39" s="4">
        <f t="array" ref="AH39">K39*INDEX('Scenario 1_issuedGoos'!$C$4:$W$153,MATCH('Scenario 1'!$A39&amp;$B39,'Scenario 1_issuedGoos'!$A$4:$A$153&amp;'Scenario 1_issuedGoos'!$B$4:$B$153,0),MATCH(AH$4,'Scenario 1_issuedGoos'!$C$3:$W$3,0))</f>
        <v>47660110.109672345</v>
      </c>
      <c r="AI39" s="4">
        <f t="array" ref="AI39">L39*INDEX('Scenario 1_issuedGoos'!$C$4:$W$153,MATCH('Scenario 1'!$A39&amp;$B39,'Scenario 1_issuedGoos'!$A$4:$A$153&amp;'Scenario 1_issuedGoos'!$B$4:$B$153,0),MATCH(AI$4,'Scenario 1_issuedGoos'!$C$3:$W$3,0))</f>
        <v>52009848.524901144</v>
      </c>
      <c r="AJ39" s="4">
        <f t="array" ref="AJ39">M39*INDEX('Scenario 1_issuedGoos'!$C$4:$W$153,MATCH('Scenario 1'!$A39&amp;$B39,'Scenario 1_issuedGoos'!$A$4:$A$153&amp;'Scenario 1_issuedGoos'!$B$4:$B$153,0),MATCH(AJ$4,'Scenario 1_issuedGoos'!$C$3:$W$3,0))</f>
        <v>56675410.506378613</v>
      </c>
      <c r="AK39" s="4">
        <f t="array" ref="AK39">N39*INDEX('Scenario 1_issuedGoos'!$C$4:$W$153,MATCH('Scenario 1'!$A39&amp;$B39,'Scenario 1_issuedGoos'!$A$4:$A$153&amp;'Scenario 1_issuedGoos'!$B$4:$B$153,0),MATCH(AK$4,'Scenario 1_issuedGoos'!$C$3:$W$3,0))</f>
        <v>62599455.16581285</v>
      </c>
      <c r="AL39" s="4">
        <f t="array" ref="AL39">O39*INDEX('Scenario 1_issuedGoos'!$C$4:$W$153,MATCH('Scenario 1'!$A39&amp;$B39,'Scenario 1_issuedGoos'!$A$4:$A$153&amp;'Scenario 1_issuedGoos'!$B$4:$B$153,0),MATCH(AL$4,'Scenario 1_issuedGoos'!$C$3:$W$3,0))</f>
        <v>67404414.746028349</v>
      </c>
      <c r="AM39" s="4">
        <f t="array" ref="AM39">P39*INDEX('Scenario 1_issuedGoos'!$C$4:$W$153,MATCH('Scenario 1'!$A39&amp;$B39,'Scenario 1_issuedGoos'!$A$4:$A$153&amp;'Scenario 1_issuedGoos'!$B$4:$B$153,0),MATCH(AM$4,'Scenario 1_issuedGoos'!$C$3:$W$3,0))</f>
        <v>72730746.132040277</v>
      </c>
      <c r="AN39" s="4">
        <f t="array" ref="AN39">Q39*INDEX('Scenario 1_issuedGoos'!$C$4:$W$153,MATCH('Scenario 1'!$A39&amp;$B39,'Scenario 1_issuedGoos'!$A$4:$A$153&amp;'Scenario 1_issuedGoos'!$B$4:$B$153,0),MATCH(AN$4,'Scenario 1_issuedGoos'!$C$3:$W$3,0))</f>
        <v>83330251.235234708</v>
      </c>
      <c r="AO39" s="4">
        <f t="array" ref="AO39">R39*INDEX('Scenario 1_issuedGoos'!$C$4:$W$153,MATCH('Scenario 1'!$A39&amp;$B39,'Scenario 1_issuedGoos'!$A$4:$A$153&amp;'Scenario 1_issuedGoos'!$B$4:$B$153,0),MATCH(AO$4,'Scenario 1_issuedGoos'!$C$3:$W$3,0))</f>
        <v>89568097.175124899</v>
      </c>
      <c r="AP39" s="4">
        <f t="array" ref="AP39">S39*INDEX('Scenario 1_issuedGoos'!$C$4:$W$153,MATCH('Scenario 1'!$A39&amp;$B39,'Scenario 1_issuedGoos'!$A$4:$A$153&amp;'Scenario 1_issuedGoos'!$B$4:$B$153,0),MATCH(AP$4,'Scenario 1_issuedGoos'!$C$3:$W$3,0))</f>
        <v>96221402.080916241</v>
      </c>
      <c r="AQ39" s="4">
        <f t="array" ref="AQ39">T39*INDEX('Scenario 1_issuedGoos'!$C$4:$W$153,MATCH('Scenario 1'!$A39&amp;$B39,'Scenario 1_issuedGoos'!$A$4:$A$153&amp;'Scenario 1_issuedGoos'!$B$4:$B$153,0),MATCH(AQ$4,'Scenario 1_issuedGoos'!$C$3:$W$3,0))</f>
        <v>114228839.68163048</v>
      </c>
      <c r="AR39" s="4">
        <f t="array" ref="AR39">U39*INDEX('Scenario 1_issuedGoos'!$C$4:$W$153,MATCH('Scenario 1'!$A39&amp;$B39,'Scenario 1_issuedGoos'!$A$4:$A$153&amp;'Scenario 1_issuedGoos'!$B$4:$B$153,0),MATCH(AR$4,'Scenario 1_issuedGoos'!$C$3:$W$3,0))</f>
        <v>122591378.49145381</v>
      </c>
      <c r="AS39" s="4">
        <f t="array" ref="AS39">V39*INDEX('Scenario 1_issuedGoos'!$C$4:$W$153,MATCH('Scenario 1'!$A39&amp;$B39,'Scenario 1_issuedGoos'!$A$4:$A$153&amp;'Scenario 1_issuedGoos'!$B$4:$B$153,0),MATCH(AS$4,'Scenario 1_issuedGoos'!$C$3:$W$3,0))</f>
        <v>132695010.43913551</v>
      </c>
      <c r="AT39" s="4">
        <f t="array" ref="AT39">W39*INDEX('Scenario 1_issuedGoos'!$C$4:$W$153,MATCH('Scenario 1'!$A39&amp;$B39,'Scenario 1_issuedGoos'!$A$4:$A$153&amp;'Scenario 1_issuedGoos'!$B$4:$B$153,0),MATCH(AT$4,'Scenario 1_issuedGoos'!$C$3:$W$3,0))</f>
        <v>176915667.93681705</v>
      </c>
    </row>
    <row r="40" spans="1:46" ht="15" x14ac:dyDescent="0.25">
      <c r="A40" s="8" t="s">
        <v>36</v>
      </c>
      <c r="B40" s="9" t="s">
        <v>31</v>
      </c>
      <c r="C40" s="10">
        <v>2.8447537500000011</v>
      </c>
      <c r="D40" s="11">
        <v>2.8447537500000011</v>
      </c>
      <c r="E40" s="11">
        <v>2.8447537500000011</v>
      </c>
      <c r="F40" s="11">
        <v>2.8447537500000011</v>
      </c>
      <c r="G40" s="11">
        <v>2.8447537500000011</v>
      </c>
      <c r="H40" s="11">
        <v>2.8447537500000011</v>
      </c>
      <c r="I40" s="11">
        <v>2.8447537500000011</v>
      </c>
      <c r="J40" s="11">
        <v>2.8447537500000011</v>
      </c>
      <c r="K40" s="11">
        <v>2.8451249999999999</v>
      </c>
      <c r="L40" s="11">
        <v>2.8509000000000007</v>
      </c>
      <c r="M40" s="11">
        <v>2.9175000000000009</v>
      </c>
      <c r="N40" s="11">
        <v>2.9175000000000009</v>
      </c>
      <c r="O40" s="11">
        <v>3.1095450000000002</v>
      </c>
      <c r="P40" s="11">
        <v>3.1799587499999999</v>
      </c>
      <c r="Q40" s="11">
        <v>3.2551200000000002</v>
      </c>
      <c r="R40" s="11">
        <v>3.6412848000000011</v>
      </c>
      <c r="S40" s="11">
        <v>3.8681718749999998</v>
      </c>
      <c r="T40" s="11">
        <v>3.8681718749999998</v>
      </c>
      <c r="U40" s="11">
        <v>4.1921550000000005</v>
      </c>
      <c r="V40" s="11">
        <v>4.2035624999999994</v>
      </c>
      <c r="W40" s="11">
        <v>4.8533850000000003</v>
      </c>
      <c r="X40" s="19"/>
      <c r="Y40"/>
      <c r="Z40" s="4">
        <f t="array" ref="Z40">C40*INDEX('Scenario 1_issuedGoos'!$C$4:$W$153,MATCH('Scenario 1'!$A40&amp;$B40,'Scenario 1_issuedGoos'!$A$4:$A$153&amp;'Scenario 1_issuedGoos'!$B$4:$B$153,0),MATCH(Z$4,'Scenario 1_issuedGoos'!$C$3:$W$3,0))</f>
        <v>66520434.548503794</v>
      </c>
      <c r="AA40" s="4">
        <f t="array" ref="AA40">D40*INDEX('Scenario 1_issuedGoos'!$C$4:$W$153,MATCH('Scenario 1'!$A40&amp;$B40,'Scenario 1_issuedGoos'!$A$4:$A$153&amp;'Scenario 1_issuedGoos'!$B$4:$B$153,0),MATCH(AA$4,'Scenario 1_issuedGoos'!$C$3:$W$3,0))</f>
        <v>74504341.147055387</v>
      </c>
      <c r="AB40" s="4">
        <f t="array" ref="AB40">E40*INDEX('Scenario 1_issuedGoos'!$C$4:$W$153,MATCH('Scenario 1'!$A40&amp;$B40,'Scenario 1_issuedGoos'!$A$4:$A$153&amp;'Scenario 1_issuedGoos'!$B$4:$B$153,0),MATCH(AB$4,'Scenario 1_issuedGoos'!$C$3:$W$3,0))</f>
        <v>83120337.319090784</v>
      </c>
      <c r="AC40" s="4">
        <f t="array" ref="AC40">F40*INDEX('Scenario 1_issuedGoos'!$C$4:$W$153,MATCH('Scenario 1'!$A40&amp;$B40,'Scenario 1_issuedGoos'!$A$4:$A$153&amp;'Scenario 1_issuedGoos'!$B$4:$B$153,0),MATCH(AC$4,'Scenario 1_issuedGoos'!$C$3:$W$3,0))</f>
        <v>92411672.25546214</v>
      </c>
      <c r="AD40" s="4">
        <f t="array" ref="AD40">G40*INDEX('Scenario 1_issuedGoos'!$C$4:$W$153,MATCH('Scenario 1'!$A40&amp;$B40,'Scenario 1_issuedGoos'!$A$4:$A$153&amp;'Scenario 1_issuedGoos'!$B$4:$B$153,0),MATCH(AD$4,'Scenario 1_issuedGoos'!$C$3:$W$3,0))</f>
        <v>102424339.84217283</v>
      </c>
      <c r="AE40" s="4">
        <f t="array" ref="AE40">H40*INDEX('Scenario 1_issuedGoos'!$C$4:$W$153,MATCH('Scenario 1'!$A40&amp;$B40,'Scenario 1_issuedGoos'!$A$4:$A$153&amp;'Scenario 1_issuedGoos'!$B$4:$B$153,0),MATCH(AE$4,'Scenario 1_issuedGoos'!$C$3:$W$3,0))</f>
        <v>113207245.00691581</v>
      </c>
      <c r="AF40" s="4">
        <f t="array" ref="AF40">I40*INDEX('Scenario 1_issuedGoos'!$C$4:$W$153,MATCH('Scenario 1'!$A40&amp;$B40,'Scenario 1_issuedGoos'!$A$4:$A$153&amp;'Scenario 1_issuedGoos'!$B$4:$B$153,0),MATCH(AF$4,'Scenario 1_issuedGoos'!$C$3:$W$3,0))</f>
        <v>124163606.06268018</v>
      </c>
      <c r="AG40" s="4">
        <f t="array" ref="AG40">J40*INDEX('Scenario 1_issuedGoos'!$C$4:$W$153,MATCH('Scenario 1'!$A40&amp;$B40,'Scenario 1_issuedGoos'!$A$4:$A$153&amp;'Scenario 1_issuedGoos'!$B$4:$B$153,0),MATCH(AG$4,'Scenario 1_issuedGoos'!$C$3:$W$3,0))</f>
        <v>135932585.1115036</v>
      </c>
      <c r="AH40" s="4">
        <f t="array" ref="AH40">K40*INDEX('Scenario 1_issuedGoos'!$C$4:$W$153,MATCH('Scenario 1'!$A40&amp;$B40,'Scenario 1_issuedGoos'!$A$4:$A$153&amp;'Scenario 1_issuedGoos'!$B$4:$B$153,0),MATCH(AH$4,'Scenario 1_issuedGoos'!$C$3:$W$3,0))</f>
        <v>148587441.68419859</v>
      </c>
      <c r="AI40" s="4">
        <f t="array" ref="AI40">L40*INDEX('Scenario 1_issuedGoos'!$C$4:$W$153,MATCH('Scenario 1'!$A40&amp;$B40,'Scenario 1_issuedGoos'!$A$4:$A$153&amp;'Scenario 1_issuedGoos'!$B$4:$B$153,0),MATCH(AI$4,'Scenario 1_issuedGoos'!$C$3:$W$3,0))</f>
        <v>162477521.30523381</v>
      </c>
      <c r="AJ40" s="4">
        <f t="array" ref="AJ40">M40*INDEX('Scenario 1_issuedGoos'!$C$4:$W$153,MATCH('Scenario 1'!$A40&amp;$B40,'Scenario 1_issuedGoos'!$A$4:$A$153&amp;'Scenario 1_issuedGoos'!$B$4:$B$153,0),MATCH(AJ$4,'Scenario 1_issuedGoos'!$C$3:$W$3,0))</f>
        <v>181188759.35527644</v>
      </c>
      <c r="AK40" s="4">
        <f t="array" ref="AK40">N40*INDEX('Scenario 1_issuedGoos'!$C$4:$W$153,MATCH('Scenario 1'!$A40&amp;$B40,'Scenario 1_issuedGoos'!$A$4:$A$153&amp;'Scenario 1_issuedGoos'!$B$4:$B$153,0),MATCH(AK$4,'Scenario 1_issuedGoos'!$C$3:$W$3,0))</f>
        <v>195223078.34499332</v>
      </c>
      <c r="AL40" s="4">
        <f t="array" ref="AL40">O40*INDEX('Scenario 1_issuedGoos'!$C$4:$W$153,MATCH('Scenario 1'!$A40&amp;$B40,'Scenario 1_issuedGoos'!$A$4:$A$153&amp;'Scenario 1_issuedGoos'!$B$4:$B$153,0),MATCH(AL$4,'Scenario 1_issuedGoos'!$C$3:$W$3,0))</f>
        <v>224044830.0728963</v>
      </c>
      <c r="AM40" s="4">
        <f t="array" ref="AM40">P40*INDEX('Scenario 1_issuedGoos'!$C$4:$W$153,MATCH('Scenario 1'!$A40&amp;$B40,'Scenario 1_issuedGoos'!$A$4:$A$153&amp;'Scenario 1_issuedGoos'!$B$4:$B$153,0),MATCH(AM$4,'Scenario 1_issuedGoos'!$C$3:$W$3,0))</f>
        <v>246552318.38402036</v>
      </c>
      <c r="AN40" s="4">
        <f t="array" ref="AN40">Q40*INDEX('Scenario 1_issuedGoos'!$C$4:$W$153,MATCH('Scenario 1'!$A40&amp;$B40,'Scenario 1_issuedGoos'!$A$4:$A$153&amp;'Scenario 1_issuedGoos'!$B$4:$B$153,0),MATCH(AN$4,'Scenario 1_issuedGoos'!$C$3:$W$3,0))</f>
        <v>271424296.81062031</v>
      </c>
      <c r="AO40" s="4">
        <f t="array" ref="AO40">R40*INDEX('Scenario 1_issuedGoos'!$C$4:$W$153,MATCH('Scenario 1'!$A40&amp;$B40,'Scenario 1_issuedGoos'!$A$4:$A$153&amp;'Scenario 1_issuedGoos'!$B$4:$B$153,0),MATCH(AO$4,'Scenario 1_issuedGoos'!$C$3:$W$3,0))</f>
        <v>326352559.3430931</v>
      </c>
      <c r="AP40" s="4">
        <f t="array" ref="AP40">S40*INDEX('Scenario 1_issuedGoos'!$C$4:$W$153,MATCH('Scenario 1'!$A40&amp;$B40,'Scenario 1_issuedGoos'!$A$4:$A$153&amp;'Scenario 1_issuedGoos'!$B$4:$B$153,0),MATCH(AP$4,'Scenario 1_issuedGoos'!$C$3:$W$3,0))</f>
        <v>372440130.79455745</v>
      </c>
      <c r="AQ40" s="4">
        <f t="array" ref="AQ40">T40*INDEX('Scenario 1_issuedGoos'!$C$4:$W$153,MATCH('Scenario 1'!$A40&amp;$B40,'Scenario 1_issuedGoos'!$A$4:$A$153&amp;'Scenario 1_issuedGoos'!$B$4:$B$153,0),MATCH(AQ$4,'Scenario 1_issuedGoos'!$C$3:$W$3,0))</f>
        <v>399901346.1016506</v>
      </c>
      <c r="AR40" s="4">
        <f t="array" ref="AR40">U40*INDEX('Scenario 1_issuedGoos'!$C$4:$W$153,MATCH('Scenario 1'!$A40&amp;$B40,'Scenario 1_issuedGoos'!$A$4:$A$153&amp;'Scenario 1_issuedGoos'!$B$4:$B$153,0),MATCH(AR$4,'Scenario 1_issuedGoos'!$C$3:$W$3,0))</f>
        <v>465123838.07577705</v>
      </c>
      <c r="AS40" s="4">
        <f t="array" ref="AS40">V40*INDEX('Scenario 1_issuedGoos'!$C$4:$W$153,MATCH('Scenario 1'!$A40&amp;$B40,'Scenario 1_issuedGoos'!$A$4:$A$153&amp;'Scenario 1_issuedGoos'!$B$4:$B$153,0),MATCH(AS$4,'Scenario 1_issuedGoos'!$C$3:$W$3,0))</f>
        <v>500299176.93013537</v>
      </c>
      <c r="AT40" s="4">
        <f t="array" ref="AT40">W40*INDEX('Scenario 1_issuedGoos'!$C$4:$W$153,MATCH('Scenario 1'!$A40&amp;$B40,'Scenario 1_issuedGoos'!$A$4:$A$153&amp;'Scenario 1_issuedGoos'!$B$4:$B$153,0),MATCH(AT$4,'Scenario 1_issuedGoos'!$C$3:$W$3,0))</f>
        <v>575337522.1913166</v>
      </c>
    </row>
    <row r="41" spans="1:46" ht="15" x14ac:dyDescent="0.25">
      <c r="A41" s="1" t="s">
        <v>37</v>
      </c>
      <c r="B41" s="1" t="s">
        <v>27</v>
      </c>
      <c r="C41" s="6">
        <v>47.457627118644069</v>
      </c>
      <c r="D41" s="7">
        <v>46.949152542372886</v>
      </c>
      <c r="E41" s="7">
        <v>46.440677966101696</v>
      </c>
      <c r="F41" s="7">
        <v>45.932203389830512</v>
      </c>
      <c r="G41" s="7">
        <v>45.423728813559322</v>
      </c>
      <c r="H41" s="7">
        <v>3.5508812499999993</v>
      </c>
      <c r="I41" s="7">
        <v>3.6560425781249997</v>
      </c>
      <c r="J41" s="7">
        <v>3.6560425781249997</v>
      </c>
      <c r="K41" s="7">
        <v>3.6560425781249997</v>
      </c>
      <c r="L41" s="7">
        <v>3.6560425781249997</v>
      </c>
      <c r="M41" s="7">
        <v>3.6560425781249997</v>
      </c>
      <c r="N41" s="7">
        <v>3.6560425781249997</v>
      </c>
      <c r="O41" s="7">
        <v>3.6560425781249997</v>
      </c>
      <c r="P41" s="7">
        <v>3.6560425781249997</v>
      </c>
      <c r="Q41" s="7">
        <v>3.6560425781249997</v>
      </c>
      <c r="R41" s="7">
        <v>3.6560425781249997</v>
      </c>
      <c r="S41" s="7">
        <v>3.6560425781249997</v>
      </c>
      <c r="T41" s="7">
        <v>3.6560425781249997</v>
      </c>
      <c r="U41" s="7">
        <v>3.6560425781249997</v>
      </c>
      <c r="V41" s="7">
        <v>3.6560425781249997</v>
      </c>
      <c r="W41" s="7">
        <v>4.3158062499999996</v>
      </c>
      <c r="X41" s="18"/>
      <c r="Y41"/>
      <c r="Z41" s="4">
        <f t="array" ref="Z41">C41*INDEX('Scenario 1_issuedGoos'!$C$4:$W$153,MATCH('Scenario 1'!$A41&amp;$B41,'Scenario 1_issuedGoos'!$A$4:$A$153&amp;'Scenario 1_issuedGoos'!$B$4:$B$153,0),MATCH(Z$4,'Scenario 1_issuedGoos'!$C$3:$W$3,0))</f>
        <v>0</v>
      </c>
      <c r="AA41" s="4">
        <f t="array" ref="AA41">D41*INDEX('Scenario 1_issuedGoos'!$C$4:$W$153,MATCH('Scenario 1'!$A41&amp;$B41,'Scenario 1_issuedGoos'!$A$4:$A$153&amp;'Scenario 1_issuedGoos'!$B$4:$B$153,0),MATCH(AA$4,'Scenario 1_issuedGoos'!$C$3:$W$3,0))</f>
        <v>0</v>
      </c>
      <c r="AB41" s="4">
        <f t="array" ref="AB41">E41*INDEX('Scenario 1_issuedGoos'!$C$4:$W$153,MATCH('Scenario 1'!$A41&amp;$B41,'Scenario 1_issuedGoos'!$A$4:$A$153&amp;'Scenario 1_issuedGoos'!$B$4:$B$153,0),MATCH(AB$4,'Scenario 1_issuedGoos'!$C$3:$W$3,0))</f>
        <v>0</v>
      </c>
      <c r="AC41" s="4">
        <f t="array" ref="AC41">F41*INDEX('Scenario 1_issuedGoos'!$C$4:$W$153,MATCH('Scenario 1'!$A41&amp;$B41,'Scenario 1_issuedGoos'!$A$4:$A$153&amp;'Scenario 1_issuedGoos'!$B$4:$B$153,0),MATCH(AC$4,'Scenario 1_issuedGoos'!$C$3:$W$3,0))</f>
        <v>0</v>
      </c>
      <c r="AD41" s="4">
        <f t="array" ref="AD41">G41*INDEX('Scenario 1_issuedGoos'!$C$4:$W$153,MATCH('Scenario 1'!$A41&amp;$B41,'Scenario 1_issuedGoos'!$A$4:$A$153&amp;'Scenario 1_issuedGoos'!$B$4:$B$153,0),MATCH(AD$4,'Scenario 1_issuedGoos'!$C$3:$W$3,0))</f>
        <v>0</v>
      </c>
      <c r="AE41" s="4">
        <f t="array" ref="AE41">H41*INDEX('Scenario 1_issuedGoos'!$C$4:$W$153,MATCH('Scenario 1'!$A41&amp;$B41,'Scenario 1_issuedGoos'!$A$4:$A$153&amp;'Scenario 1_issuedGoos'!$B$4:$B$153,0),MATCH(AE$4,'Scenario 1_issuedGoos'!$C$3:$W$3,0))</f>
        <v>552959.4072228712</v>
      </c>
      <c r="AF41" s="4">
        <f t="array" ref="AF41">I41*INDEX('Scenario 1_issuedGoos'!$C$4:$W$153,MATCH('Scenario 1'!$A41&amp;$B41,'Scenario 1_issuedGoos'!$A$4:$A$153&amp;'Scenario 1_issuedGoos'!$B$4:$B$153,0),MATCH(AF$4,'Scenario 1_issuedGoos'!$C$3:$W$3,0))</f>
        <v>624436.73276388098</v>
      </c>
      <c r="AG41" s="4">
        <f t="array" ref="AG41">J41*INDEX('Scenario 1_issuedGoos'!$C$4:$W$153,MATCH('Scenario 1'!$A41&amp;$B41,'Scenario 1_issuedGoos'!$A$4:$A$153&amp;'Scenario 1_issuedGoos'!$B$4:$B$153,0),MATCH(AG$4,'Scenario 1_issuedGoos'!$C$3:$W$3,0))</f>
        <v>683624.63055660587</v>
      </c>
      <c r="AH41" s="4">
        <f t="array" ref="AH41">K41*INDEX('Scenario 1_issuedGoos'!$C$4:$W$153,MATCH('Scenario 1'!$A41&amp;$B41,'Scenario 1_issuedGoos'!$A$4:$A$153&amp;'Scenario 1_issuedGoos'!$B$4:$B$153,0),MATCH(AH$4,'Scenario 1_issuedGoos'!$C$3:$W$3,0))</f>
        <v>747170.22629669076</v>
      </c>
      <c r="AI41" s="4">
        <f t="array" ref="AI41">L41*INDEX('Scenario 1_issuedGoos'!$C$4:$W$153,MATCH('Scenario 1'!$A41&amp;$B41,'Scenario 1_issuedGoos'!$A$4:$A$153&amp;'Scenario 1_issuedGoos'!$B$4:$B$153,0),MATCH(AI$4,'Scenario 1_issuedGoos'!$C$3:$W$3,0))</f>
        <v>815361.32003439264</v>
      </c>
      <c r="AJ41" s="4">
        <f t="array" ref="AJ41">M41*INDEX('Scenario 1_issuedGoos'!$C$4:$W$153,MATCH('Scenario 1'!$A41&amp;$B41,'Scenario 1_issuedGoos'!$A$4:$A$153&amp;'Scenario 1_issuedGoos'!$B$4:$B$153,0),MATCH(AJ$4,'Scenario 1_issuedGoos'!$C$3:$W$3,0))</f>
        <v>888503.59758012567</v>
      </c>
      <c r="AK41" s="4">
        <f t="array" ref="AK41">N41*INDEX('Scenario 1_issuedGoos'!$C$4:$W$153,MATCH('Scenario 1'!$A41&amp;$B41,'Scenario 1_issuedGoos'!$A$4:$A$153&amp;'Scenario 1_issuedGoos'!$B$4:$B$153,0),MATCH(AK$4,'Scenario 1_issuedGoos'!$C$3:$W$3,0))</f>
        <v>957324.32882372418</v>
      </c>
      <c r="AL41" s="4">
        <f t="array" ref="AL41">O41*INDEX('Scenario 1_issuedGoos'!$C$4:$W$153,MATCH('Scenario 1'!$A41&amp;$B41,'Scenario 1_issuedGoos'!$A$4:$A$153&amp;'Scenario 1_issuedGoos'!$B$4:$B$153,0),MATCH(AL$4,'Scenario 1_issuedGoos'!$C$3:$W$3,0))</f>
        <v>1030805.8741977337</v>
      </c>
      <c r="AM41" s="4">
        <f t="array" ref="AM41">P41*INDEX('Scenario 1_issuedGoos'!$C$4:$W$153,MATCH('Scenario 1'!$A41&amp;$B41,'Scenario 1_issuedGoos'!$A$4:$A$153&amp;'Scenario 1_issuedGoos'!$B$4:$B$153,0),MATCH(AM$4,'Scenario 1_issuedGoos'!$C$3:$W$3,0))</f>
        <v>1109242.2632870821</v>
      </c>
      <c r="AN41" s="4">
        <f t="array" ref="AN41">Q41*INDEX('Scenario 1_issuedGoos'!$C$4:$W$153,MATCH('Scenario 1'!$A41&amp;$B41,'Scenario 1_issuedGoos'!$A$4:$A$153&amp;'Scenario 1_issuedGoos'!$B$4:$B$153,0),MATCH(AN$4,'Scenario 1_issuedGoos'!$C$3:$W$3,0))</f>
        <v>1192945.2765998724</v>
      </c>
      <c r="AO41" s="4">
        <f t="array" ref="AO41">R41*INDEX('Scenario 1_issuedGoos'!$C$4:$W$153,MATCH('Scenario 1'!$A41&amp;$B41,'Scenario 1_issuedGoos'!$A$4:$A$153&amp;'Scenario 1_issuedGoos'!$B$4:$B$153,0),MATCH(AO$4,'Scenario 1_issuedGoos'!$C$3:$W$3,0))</f>
        <v>1282245.4855857219</v>
      </c>
      <c r="AP41" s="4">
        <f t="array" ref="AP41">S41*INDEX('Scenario 1_issuedGoos'!$C$4:$W$153,MATCH('Scenario 1'!$A41&amp;$B41,'Scenario 1_issuedGoos'!$A$4:$A$153&amp;'Scenario 1_issuedGoos'!$B$4:$B$153,0),MATCH(AP$4,'Scenario 1_issuedGoos'!$C$3:$W$3,0))</f>
        <v>1377493.3522786626</v>
      </c>
      <c r="AQ41" s="4">
        <f t="array" ref="AQ41">T41*INDEX('Scenario 1_issuedGoos'!$C$4:$W$153,MATCH('Scenario 1'!$A41&amp;$B41,'Scenario 1_issuedGoos'!$A$4:$A$153&amp;'Scenario 1_issuedGoos'!$B$4:$B$153,0),MATCH(AQ$4,'Scenario 1_issuedGoos'!$C$3:$W$3,0))</f>
        <v>1479060.3919269294</v>
      </c>
      <c r="AR41" s="4">
        <f t="array" ref="AR41">U41*INDEX('Scenario 1_issuedGoos'!$C$4:$W$153,MATCH('Scenario 1'!$A41&amp;$B41,'Scenario 1_issuedGoos'!$A$4:$A$153&amp;'Scenario 1_issuedGoos'!$B$4:$B$153,0),MATCH(AR$4,'Scenario 1_issuedGoos'!$C$3:$W$3,0))</f>
        <v>1587340.4021593232</v>
      </c>
      <c r="AS41" s="4">
        <f t="array" ref="AS41">V41*INDEX('Scenario 1_issuedGoos'!$C$4:$W$153,MATCH('Scenario 1'!$A41&amp;$B41,'Scenario 1_issuedGoos'!$A$4:$A$153&amp;'Scenario 1_issuedGoos'!$B$4:$B$153,0),MATCH(AS$4,'Scenario 1_issuedGoos'!$C$3:$W$3,0))</f>
        <v>1702750.762435142</v>
      </c>
      <c r="AT41" s="4">
        <f t="array" ref="AT41">W41*INDEX('Scenario 1_issuedGoos'!$C$4:$W$153,MATCH('Scenario 1'!$A41&amp;$B41,'Scenario 1_issuedGoos'!$A$4:$A$153&amp;'Scenario 1_issuedGoos'!$B$4:$B$153,0),MATCH(AT$4,'Scenario 1_issuedGoos'!$C$3:$W$3,0))</f>
        <v>2155202.8484011851</v>
      </c>
    </row>
    <row r="42" spans="1:46" ht="15" x14ac:dyDescent="0.25">
      <c r="A42" s="8" t="s">
        <v>37</v>
      </c>
      <c r="B42" s="9" t="s">
        <v>28</v>
      </c>
      <c r="C42" s="10">
        <v>47.457627118644069</v>
      </c>
      <c r="D42" s="11">
        <v>46.949152542372886</v>
      </c>
      <c r="E42" s="11">
        <v>46.440677966101696</v>
      </c>
      <c r="F42" s="11">
        <v>45.932203389830512</v>
      </c>
      <c r="G42" s="11">
        <v>45.423728813559322</v>
      </c>
      <c r="H42" s="11">
        <v>44.915254237288138</v>
      </c>
      <c r="I42" s="11">
        <v>44.406779661016955</v>
      </c>
      <c r="J42" s="11">
        <v>43.898305084745765</v>
      </c>
      <c r="K42" s="11">
        <v>43.389830508474581</v>
      </c>
      <c r="L42" s="11">
        <v>42.881355932203391</v>
      </c>
      <c r="M42" s="11">
        <v>42.372881355932208</v>
      </c>
      <c r="N42" s="11">
        <v>42.203389830508478</v>
      </c>
      <c r="O42" s="11">
        <v>42.033898305084747</v>
      </c>
      <c r="P42" s="11">
        <v>41.864406779661024</v>
      </c>
      <c r="Q42" s="11">
        <v>41.694915254237294</v>
      </c>
      <c r="R42" s="11">
        <v>41.525423728813564</v>
      </c>
      <c r="S42" s="11">
        <v>41.355932203389834</v>
      </c>
      <c r="T42" s="11">
        <v>41.186440677966104</v>
      </c>
      <c r="U42" s="11">
        <v>40.33898305084746</v>
      </c>
      <c r="V42" s="11">
        <v>39.237288135593218</v>
      </c>
      <c r="W42" s="11">
        <v>38.135593220338983</v>
      </c>
      <c r="X42" s="19"/>
      <c r="Y42"/>
      <c r="Z42" s="4">
        <f t="array" ref="Z42">C42*INDEX('Scenario 1_issuedGoos'!$C$4:$W$153,MATCH('Scenario 1'!$A42&amp;$B42,'Scenario 1_issuedGoos'!$A$4:$A$153&amp;'Scenario 1_issuedGoos'!$B$4:$B$153,0),MATCH(Z$4,'Scenario 1_issuedGoos'!$C$3:$W$3,0))</f>
        <v>0</v>
      </c>
      <c r="AA42" s="4">
        <f t="array" ref="AA42">D42*INDEX('Scenario 1_issuedGoos'!$C$4:$W$153,MATCH('Scenario 1'!$A42&amp;$B42,'Scenario 1_issuedGoos'!$A$4:$A$153&amp;'Scenario 1_issuedGoos'!$B$4:$B$153,0),MATCH(AA$4,'Scenario 1_issuedGoos'!$C$3:$W$3,0))</f>
        <v>0</v>
      </c>
      <c r="AB42" s="4">
        <f t="array" ref="AB42">E42*INDEX('Scenario 1_issuedGoos'!$C$4:$W$153,MATCH('Scenario 1'!$A42&amp;$B42,'Scenario 1_issuedGoos'!$A$4:$A$153&amp;'Scenario 1_issuedGoos'!$B$4:$B$153,0),MATCH(AB$4,'Scenario 1_issuedGoos'!$C$3:$W$3,0))</f>
        <v>0</v>
      </c>
      <c r="AC42" s="4">
        <f t="array" ref="AC42">F42*INDEX('Scenario 1_issuedGoos'!$C$4:$W$153,MATCH('Scenario 1'!$A42&amp;$B42,'Scenario 1_issuedGoos'!$A$4:$A$153&amp;'Scenario 1_issuedGoos'!$B$4:$B$153,0),MATCH(AC$4,'Scenario 1_issuedGoos'!$C$3:$W$3,0))</f>
        <v>0</v>
      </c>
      <c r="AD42" s="4">
        <f t="array" ref="AD42">G42*INDEX('Scenario 1_issuedGoos'!$C$4:$W$153,MATCH('Scenario 1'!$A42&amp;$B42,'Scenario 1_issuedGoos'!$A$4:$A$153&amp;'Scenario 1_issuedGoos'!$B$4:$B$153,0),MATCH(AD$4,'Scenario 1_issuedGoos'!$C$3:$W$3,0))</f>
        <v>0</v>
      </c>
      <c r="AE42" s="4">
        <f t="array" ref="AE42">H42*INDEX('Scenario 1_issuedGoos'!$C$4:$W$153,MATCH('Scenario 1'!$A42&amp;$B42,'Scenario 1_issuedGoos'!$A$4:$A$153&amp;'Scenario 1_issuedGoos'!$B$4:$B$153,0),MATCH(AE$4,'Scenario 1_issuedGoos'!$C$3:$W$3,0))</f>
        <v>0</v>
      </c>
      <c r="AF42" s="4">
        <f t="array" ref="AF42">I42*INDEX('Scenario 1_issuedGoos'!$C$4:$W$153,MATCH('Scenario 1'!$A42&amp;$B42,'Scenario 1_issuedGoos'!$A$4:$A$153&amp;'Scenario 1_issuedGoos'!$B$4:$B$153,0),MATCH(AF$4,'Scenario 1_issuedGoos'!$C$3:$W$3,0))</f>
        <v>0</v>
      </c>
      <c r="AG42" s="4">
        <f t="array" ref="AG42">J42*INDEX('Scenario 1_issuedGoos'!$C$4:$W$153,MATCH('Scenario 1'!$A42&amp;$B42,'Scenario 1_issuedGoos'!$A$4:$A$153&amp;'Scenario 1_issuedGoos'!$B$4:$B$153,0),MATCH(AG$4,'Scenario 1_issuedGoos'!$C$3:$W$3,0))</f>
        <v>0</v>
      </c>
      <c r="AH42" s="4">
        <f t="array" ref="AH42">K42*INDEX('Scenario 1_issuedGoos'!$C$4:$W$153,MATCH('Scenario 1'!$A42&amp;$B42,'Scenario 1_issuedGoos'!$A$4:$A$153&amp;'Scenario 1_issuedGoos'!$B$4:$B$153,0),MATCH(AH$4,'Scenario 1_issuedGoos'!$C$3:$W$3,0))</f>
        <v>0</v>
      </c>
      <c r="AI42" s="4">
        <f t="array" ref="AI42">L42*INDEX('Scenario 1_issuedGoos'!$C$4:$W$153,MATCH('Scenario 1'!$A42&amp;$B42,'Scenario 1_issuedGoos'!$A$4:$A$153&amp;'Scenario 1_issuedGoos'!$B$4:$B$153,0),MATCH(AI$4,'Scenario 1_issuedGoos'!$C$3:$W$3,0))</f>
        <v>0</v>
      </c>
      <c r="AJ42" s="4">
        <f t="array" ref="AJ42">M42*INDEX('Scenario 1_issuedGoos'!$C$4:$W$153,MATCH('Scenario 1'!$A42&amp;$B42,'Scenario 1_issuedGoos'!$A$4:$A$153&amp;'Scenario 1_issuedGoos'!$B$4:$B$153,0),MATCH(AJ$4,'Scenario 1_issuedGoos'!$C$3:$W$3,0))</f>
        <v>0</v>
      </c>
      <c r="AK42" s="4">
        <f t="array" ref="AK42">N42*INDEX('Scenario 1_issuedGoos'!$C$4:$W$153,MATCH('Scenario 1'!$A42&amp;$B42,'Scenario 1_issuedGoos'!$A$4:$A$153&amp;'Scenario 1_issuedGoos'!$B$4:$B$153,0),MATCH(AK$4,'Scenario 1_issuedGoos'!$C$3:$W$3,0))</f>
        <v>0</v>
      </c>
      <c r="AL42" s="4">
        <f t="array" ref="AL42">O42*INDEX('Scenario 1_issuedGoos'!$C$4:$W$153,MATCH('Scenario 1'!$A42&amp;$B42,'Scenario 1_issuedGoos'!$A$4:$A$153&amp;'Scenario 1_issuedGoos'!$B$4:$B$153,0),MATCH(AL$4,'Scenario 1_issuedGoos'!$C$3:$W$3,0))</f>
        <v>0</v>
      </c>
      <c r="AM42" s="4">
        <f t="array" ref="AM42">P42*INDEX('Scenario 1_issuedGoos'!$C$4:$W$153,MATCH('Scenario 1'!$A42&amp;$B42,'Scenario 1_issuedGoos'!$A$4:$A$153&amp;'Scenario 1_issuedGoos'!$B$4:$B$153,0),MATCH(AM$4,'Scenario 1_issuedGoos'!$C$3:$W$3,0))</f>
        <v>0</v>
      </c>
      <c r="AN42" s="4">
        <f t="array" ref="AN42">Q42*INDEX('Scenario 1_issuedGoos'!$C$4:$W$153,MATCH('Scenario 1'!$A42&amp;$B42,'Scenario 1_issuedGoos'!$A$4:$A$153&amp;'Scenario 1_issuedGoos'!$B$4:$B$153,0),MATCH(AN$4,'Scenario 1_issuedGoos'!$C$3:$W$3,0))</f>
        <v>0</v>
      </c>
      <c r="AO42" s="4">
        <f t="array" ref="AO42">R42*INDEX('Scenario 1_issuedGoos'!$C$4:$W$153,MATCH('Scenario 1'!$A42&amp;$B42,'Scenario 1_issuedGoos'!$A$4:$A$153&amp;'Scenario 1_issuedGoos'!$B$4:$B$153,0),MATCH(AO$4,'Scenario 1_issuedGoos'!$C$3:$W$3,0))</f>
        <v>0</v>
      </c>
      <c r="AP42" s="4">
        <f t="array" ref="AP42">S42*INDEX('Scenario 1_issuedGoos'!$C$4:$W$153,MATCH('Scenario 1'!$A42&amp;$B42,'Scenario 1_issuedGoos'!$A$4:$A$153&amp;'Scenario 1_issuedGoos'!$B$4:$B$153,0),MATCH(AP$4,'Scenario 1_issuedGoos'!$C$3:$W$3,0))</f>
        <v>0</v>
      </c>
      <c r="AQ42" s="4">
        <f t="array" ref="AQ42">T42*INDEX('Scenario 1_issuedGoos'!$C$4:$W$153,MATCH('Scenario 1'!$A42&amp;$B42,'Scenario 1_issuedGoos'!$A$4:$A$153&amp;'Scenario 1_issuedGoos'!$B$4:$B$153,0),MATCH(AQ$4,'Scenario 1_issuedGoos'!$C$3:$W$3,0))</f>
        <v>0</v>
      </c>
      <c r="AR42" s="4">
        <f t="array" ref="AR42">U42*INDEX('Scenario 1_issuedGoos'!$C$4:$W$153,MATCH('Scenario 1'!$A42&amp;$B42,'Scenario 1_issuedGoos'!$A$4:$A$153&amp;'Scenario 1_issuedGoos'!$B$4:$B$153,0),MATCH(AR$4,'Scenario 1_issuedGoos'!$C$3:$W$3,0))</f>
        <v>0</v>
      </c>
      <c r="AS42" s="4">
        <f t="array" ref="AS42">V42*INDEX('Scenario 1_issuedGoos'!$C$4:$W$153,MATCH('Scenario 1'!$A42&amp;$B42,'Scenario 1_issuedGoos'!$A$4:$A$153&amp;'Scenario 1_issuedGoos'!$B$4:$B$153,0),MATCH(AS$4,'Scenario 1_issuedGoos'!$C$3:$W$3,0))</f>
        <v>0</v>
      </c>
      <c r="AT42" s="4">
        <f t="array" ref="AT42">W42*INDEX('Scenario 1_issuedGoos'!$C$4:$W$153,MATCH('Scenario 1'!$A42&amp;$B42,'Scenario 1_issuedGoos'!$A$4:$A$153&amp;'Scenario 1_issuedGoos'!$B$4:$B$153,0),MATCH(AT$4,'Scenario 1_issuedGoos'!$C$3:$W$3,0))</f>
        <v>0</v>
      </c>
    </row>
    <row r="43" spans="1:46" ht="15" x14ac:dyDescent="0.25">
      <c r="A43" s="8" t="s">
        <v>37</v>
      </c>
      <c r="B43" s="9" t="s">
        <v>56</v>
      </c>
      <c r="C43" s="10">
        <v>47.457627118644069</v>
      </c>
      <c r="D43" s="11">
        <v>46.949152542372886</v>
      </c>
      <c r="E43" s="11">
        <v>46.440677966101696</v>
      </c>
      <c r="F43" s="11">
        <v>45.932203389830512</v>
      </c>
      <c r="G43" s="11">
        <v>45.423728813559322</v>
      </c>
      <c r="H43" s="11">
        <v>1.2251953124999999</v>
      </c>
      <c r="I43" s="11">
        <v>1.2594000000000001</v>
      </c>
      <c r="J43" s="11">
        <v>1.3358203124999994</v>
      </c>
      <c r="K43" s="11">
        <v>1.3358203124999994</v>
      </c>
      <c r="L43" s="11">
        <v>1.6497890624999998</v>
      </c>
      <c r="M43" s="11">
        <v>1.6729218749999999</v>
      </c>
      <c r="N43" s="11">
        <v>2.0370803571428571</v>
      </c>
      <c r="O43" s="11">
        <v>2.2694062499999998</v>
      </c>
      <c r="P43" s="11">
        <v>2.5357875000000001</v>
      </c>
      <c r="Q43" s="11">
        <v>2.6114589843749996</v>
      </c>
      <c r="R43" s="11">
        <v>2.6114589843749996</v>
      </c>
      <c r="S43" s="11">
        <v>2.6114589843749996</v>
      </c>
      <c r="T43" s="11">
        <v>2.6114589843749996</v>
      </c>
      <c r="U43" s="11">
        <v>2.6114589843749996</v>
      </c>
      <c r="V43" s="11">
        <v>2.6114589843749996</v>
      </c>
      <c r="W43" s="11">
        <v>2.6114589843749996</v>
      </c>
      <c r="X43" s="19"/>
      <c r="Y43"/>
      <c r="Z43" s="4">
        <f t="array" ref="Z43">C43*INDEX('Scenario 1_issuedGoos'!$C$4:$W$153,MATCH('Scenario 1'!$A43&amp;$B43,'Scenario 1_issuedGoos'!$A$4:$A$153&amp;'Scenario 1_issuedGoos'!$B$4:$B$153,0),MATCH(Z$4,'Scenario 1_issuedGoos'!$C$3:$W$3,0))</f>
        <v>0</v>
      </c>
      <c r="AA43" s="4">
        <f t="array" ref="AA43">D43*INDEX('Scenario 1_issuedGoos'!$C$4:$W$153,MATCH('Scenario 1'!$A43&amp;$B43,'Scenario 1_issuedGoos'!$A$4:$A$153&amp;'Scenario 1_issuedGoos'!$B$4:$B$153,0),MATCH(AA$4,'Scenario 1_issuedGoos'!$C$3:$W$3,0))</f>
        <v>0</v>
      </c>
      <c r="AB43" s="4">
        <f t="array" ref="AB43">E43*INDEX('Scenario 1_issuedGoos'!$C$4:$W$153,MATCH('Scenario 1'!$A43&amp;$B43,'Scenario 1_issuedGoos'!$A$4:$A$153&amp;'Scenario 1_issuedGoos'!$B$4:$B$153,0),MATCH(AB$4,'Scenario 1_issuedGoos'!$C$3:$W$3,0))</f>
        <v>0</v>
      </c>
      <c r="AC43" s="4">
        <f t="array" ref="AC43">F43*INDEX('Scenario 1_issuedGoos'!$C$4:$W$153,MATCH('Scenario 1'!$A43&amp;$B43,'Scenario 1_issuedGoos'!$A$4:$A$153&amp;'Scenario 1_issuedGoos'!$B$4:$B$153,0),MATCH(AC$4,'Scenario 1_issuedGoos'!$C$3:$W$3,0))</f>
        <v>0</v>
      </c>
      <c r="AD43" s="4">
        <f t="array" ref="AD43">G43*INDEX('Scenario 1_issuedGoos'!$C$4:$W$153,MATCH('Scenario 1'!$A43&amp;$B43,'Scenario 1_issuedGoos'!$A$4:$A$153&amp;'Scenario 1_issuedGoos'!$B$4:$B$153,0),MATCH(AD$4,'Scenario 1_issuedGoos'!$C$3:$W$3,0))</f>
        <v>0</v>
      </c>
      <c r="AE43" s="4">
        <f t="array" ref="AE43">H43*INDEX('Scenario 1_issuedGoos'!$C$4:$W$153,MATCH('Scenario 1'!$A43&amp;$B43,'Scenario 1_issuedGoos'!$A$4:$A$153&amp;'Scenario 1_issuedGoos'!$B$4:$B$153,0),MATCH(AE$4,'Scenario 1_issuedGoos'!$C$3:$W$3,0))</f>
        <v>1015436.114532234</v>
      </c>
      <c r="AF43" s="4">
        <f t="array" ref="AF43">I43*INDEX('Scenario 1_issuedGoos'!$C$4:$W$153,MATCH('Scenario 1'!$A43&amp;$B43,'Scenario 1_issuedGoos'!$A$4:$A$153&amp;'Scenario 1_issuedGoos'!$B$4:$B$153,0),MATCH(AF$4,'Scenario 1_issuedGoos'!$C$3:$W$3,0))</f>
        <v>1144803.802563119</v>
      </c>
      <c r="AG43" s="4">
        <f t="array" ref="AG43">J43*INDEX('Scenario 1_issuedGoos'!$C$4:$W$153,MATCH('Scenario 1'!$A43&amp;$B43,'Scenario 1_issuedGoos'!$A$4:$A$153&amp;'Scenario 1_issuedGoos'!$B$4:$B$153,0),MATCH(AG$4,'Scenario 1_issuedGoos'!$C$3:$W$3,0))</f>
        <v>1329366.3347401475</v>
      </c>
      <c r="AH43" s="4">
        <f t="array" ref="AH43">K43*INDEX('Scenario 1_issuedGoos'!$C$4:$W$153,MATCH('Scenario 1'!$A43&amp;$B43,'Scenario 1_issuedGoos'!$A$4:$A$153&amp;'Scenario 1_issuedGoos'!$B$4:$B$153,0),MATCH(AH$4,'Scenario 1_issuedGoos'!$C$3:$W$3,0))</f>
        <v>1452936.1593514953</v>
      </c>
      <c r="AI43" s="4">
        <f t="array" ref="AI43">L43*INDEX('Scenario 1_issuedGoos'!$C$4:$W$153,MATCH('Scenario 1'!$A43&amp;$B43,'Scenario 1_issuedGoos'!$A$4:$A$153&amp;'Scenario 1_issuedGoos'!$B$4:$B$153,0),MATCH(AI$4,'Scenario 1_issuedGoos'!$C$3:$W$3,0))</f>
        <v>1958201.851133924</v>
      </c>
      <c r="AJ43" s="4">
        <f t="array" ref="AJ43">M43*INDEX('Scenario 1_issuedGoos'!$C$4:$W$153,MATCH('Scenario 1'!$A43&amp;$B43,'Scenario 1_issuedGoos'!$A$4:$A$153&amp;'Scenario 1_issuedGoos'!$B$4:$B$153,0),MATCH(AJ$4,'Scenario 1_issuedGoos'!$C$3:$W$3,0))</f>
        <v>2163783.3879187834</v>
      </c>
      <c r="AK43" s="4">
        <f t="array" ref="AK43">N43*INDEX('Scenario 1_issuedGoos'!$C$4:$W$153,MATCH('Scenario 1'!$A43&amp;$B43,'Scenario 1_issuedGoos'!$A$4:$A$153&amp;'Scenario 1_issuedGoos'!$B$4:$B$153,0),MATCH(AK$4,'Scenario 1_issuedGoos'!$C$3:$W$3,0))</f>
        <v>2838874.4660143252</v>
      </c>
      <c r="AL43" s="4">
        <f t="array" ref="AL43">O43*INDEX('Scenario 1_issuedGoos'!$C$4:$W$153,MATCH('Scenario 1'!$A43&amp;$B43,'Scenario 1_issuedGoos'!$A$4:$A$153&amp;'Scenario 1_issuedGoos'!$B$4:$B$153,0),MATCH(AL$4,'Scenario 1_issuedGoos'!$C$3:$W$3,0))</f>
        <v>3405399.461293282</v>
      </c>
      <c r="AM43" s="4">
        <f t="array" ref="AM43">P43*INDEX('Scenario 1_issuedGoos'!$C$4:$W$153,MATCH('Scenario 1'!$A43&amp;$B43,'Scenario 1_issuedGoos'!$A$4:$A$153&amp;'Scenario 1_issuedGoos'!$B$4:$B$153,0),MATCH(AM$4,'Scenario 1_issuedGoos'!$C$3:$W$3,0))</f>
        <v>4094663.3060026374</v>
      </c>
      <c r="AN43" s="4">
        <f t="array" ref="AN43">Q43*INDEX('Scenario 1_issuedGoos'!$C$4:$W$153,MATCH('Scenario 1'!$A43&amp;$B43,'Scenario 1_issuedGoos'!$A$4:$A$153&amp;'Scenario 1_issuedGoos'!$B$4:$B$153,0),MATCH(AN$4,'Scenario 1_issuedGoos'!$C$3:$W$3,0))</f>
        <v>4535056.0893876133</v>
      </c>
      <c r="AO43" s="4">
        <f t="array" ref="AO43">R43*INDEX('Scenario 1_issuedGoos'!$C$4:$W$153,MATCH('Scenario 1'!$A43&amp;$B43,'Scenario 1_issuedGoos'!$A$4:$A$153&amp;'Scenario 1_issuedGoos'!$B$4:$B$153,0),MATCH(AO$4,'Scenario 1_issuedGoos'!$C$3:$W$3,0))</f>
        <v>4874536.4197001494</v>
      </c>
      <c r="AP43" s="4">
        <f t="array" ref="AP43">S43*INDEX('Scenario 1_issuedGoos'!$C$4:$W$153,MATCH('Scenario 1'!$A43&amp;$B43,'Scenario 1_issuedGoos'!$A$4:$A$153&amp;'Scenario 1_issuedGoos'!$B$4:$B$153,0),MATCH(AP$4,'Scenario 1_issuedGoos'!$C$3:$W$3,0))</f>
        <v>5236627.142820443</v>
      </c>
      <c r="AQ43" s="4">
        <f t="array" ref="AQ43">T43*INDEX('Scenario 1_issuedGoos'!$C$4:$W$153,MATCH('Scenario 1'!$A43&amp;$B43,'Scenario 1_issuedGoos'!$A$4:$A$153&amp;'Scenario 1_issuedGoos'!$B$4:$B$153,0),MATCH(AQ$4,'Scenario 1_issuedGoos'!$C$3:$W$3,0))</f>
        <v>5622740.5972035145</v>
      </c>
      <c r="AR43" s="4">
        <f t="array" ref="AR43">U43*INDEX('Scenario 1_issuedGoos'!$C$4:$W$153,MATCH('Scenario 1'!$A43&amp;$B43,'Scenario 1_issuedGoos'!$A$4:$A$153&amp;'Scenario 1_issuedGoos'!$B$4:$B$153,0),MATCH(AR$4,'Scenario 1_issuedGoos'!$C$3:$W$3,0))</f>
        <v>6034373.8291678363</v>
      </c>
      <c r="AS43" s="4">
        <f t="array" ref="AS43">V43*INDEX('Scenario 1_issuedGoos'!$C$4:$W$153,MATCH('Scenario 1'!$A43&amp;$B43,'Scenario 1_issuedGoos'!$A$4:$A$153&amp;'Scenario 1_issuedGoos'!$B$4:$B$153,0),MATCH(AS$4,'Scenario 1_issuedGoos'!$C$3:$W$3,0))</f>
        <v>6473113.5328355758</v>
      </c>
      <c r="AT43" s="4">
        <f t="array" ref="AT43">W43*INDEX('Scenario 1_issuedGoos'!$C$4:$W$153,MATCH('Scenario 1'!$A43&amp;$B43,'Scenario 1_issuedGoos'!$A$4:$A$153&amp;'Scenario 1_issuedGoos'!$B$4:$B$153,0),MATCH(AT$4,'Scenario 1_issuedGoos'!$C$3:$W$3,0))</f>
        <v>6940641.2722971942</v>
      </c>
    </row>
    <row r="44" spans="1:46" ht="15" x14ac:dyDescent="0.25">
      <c r="A44" s="8" t="s">
        <v>37</v>
      </c>
      <c r="B44" s="9" t="s">
        <v>29</v>
      </c>
      <c r="C44" s="10">
        <v>47.457627118644069</v>
      </c>
      <c r="D44" s="11">
        <v>46.949152542372886</v>
      </c>
      <c r="E44" s="11">
        <v>46.440677966101696</v>
      </c>
      <c r="F44" s="11">
        <v>45.932203389830512</v>
      </c>
      <c r="G44" s="11">
        <v>45.423728813559322</v>
      </c>
      <c r="H44" s="11">
        <v>44.915254237288138</v>
      </c>
      <c r="I44" s="11">
        <v>44.406779661016955</v>
      </c>
      <c r="J44" s="11">
        <v>43.898305084745765</v>
      </c>
      <c r="K44" s="11">
        <v>43.389830508474581</v>
      </c>
      <c r="L44" s="11">
        <v>42.881355932203391</v>
      </c>
      <c r="M44" s="11">
        <v>42.372881355932208</v>
      </c>
      <c r="N44" s="11">
        <v>42.203389830508478</v>
      </c>
      <c r="O44" s="11">
        <v>42.033898305084747</v>
      </c>
      <c r="P44" s="11">
        <v>41.864406779661024</v>
      </c>
      <c r="Q44" s="11">
        <v>41.694915254237294</v>
      </c>
      <c r="R44" s="11">
        <v>41.525423728813564</v>
      </c>
      <c r="S44" s="11">
        <v>41.355932203389834</v>
      </c>
      <c r="T44" s="11">
        <v>41.186440677966104</v>
      </c>
      <c r="U44" s="11">
        <v>40.33898305084746</v>
      </c>
      <c r="V44" s="11">
        <v>39.237288135593218</v>
      </c>
      <c r="W44" s="11">
        <v>38.135593220338983</v>
      </c>
      <c r="X44" s="19"/>
      <c r="Y44"/>
      <c r="Z44" s="4">
        <f t="array" ref="Z44">C44*INDEX('Scenario 1_issuedGoos'!$C$4:$W$153,MATCH('Scenario 1'!$A44&amp;$B44,'Scenario 1_issuedGoos'!$A$4:$A$153&amp;'Scenario 1_issuedGoos'!$B$4:$B$153,0),MATCH(Z$4,'Scenario 1_issuedGoos'!$C$3:$W$3,0))</f>
        <v>0</v>
      </c>
      <c r="AA44" s="4">
        <f t="array" ref="AA44">D44*INDEX('Scenario 1_issuedGoos'!$C$4:$W$153,MATCH('Scenario 1'!$A44&amp;$B44,'Scenario 1_issuedGoos'!$A$4:$A$153&amp;'Scenario 1_issuedGoos'!$B$4:$B$153,0),MATCH(AA$4,'Scenario 1_issuedGoos'!$C$3:$W$3,0))</f>
        <v>0</v>
      </c>
      <c r="AB44" s="4">
        <f t="array" ref="AB44">E44*INDEX('Scenario 1_issuedGoos'!$C$4:$W$153,MATCH('Scenario 1'!$A44&amp;$B44,'Scenario 1_issuedGoos'!$A$4:$A$153&amp;'Scenario 1_issuedGoos'!$B$4:$B$153,0),MATCH(AB$4,'Scenario 1_issuedGoos'!$C$3:$W$3,0))</f>
        <v>0</v>
      </c>
      <c r="AC44" s="4">
        <f t="array" ref="AC44">F44*INDEX('Scenario 1_issuedGoos'!$C$4:$W$153,MATCH('Scenario 1'!$A44&amp;$B44,'Scenario 1_issuedGoos'!$A$4:$A$153&amp;'Scenario 1_issuedGoos'!$B$4:$B$153,0),MATCH(AC$4,'Scenario 1_issuedGoos'!$C$3:$W$3,0))</f>
        <v>0</v>
      </c>
      <c r="AD44" s="4">
        <f t="array" ref="AD44">G44*INDEX('Scenario 1_issuedGoos'!$C$4:$W$153,MATCH('Scenario 1'!$A44&amp;$B44,'Scenario 1_issuedGoos'!$A$4:$A$153&amp;'Scenario 1_issuedGoos'!$B$4:$B$153,0),MATCH(AD$4,'Scenario 1_issuedGoos'!$C$3:$W$3,0))</f>
        <v>0</v>
      </c>
      <c r="AE44" s="4">
        <f t="array" ref="AE44">H44*INDEX('Scenario 1_issuedGoos'!$C$4:$W$153,MATCH('Scenario 1'!$A44&amp;$B44,'Scenario 1_issuedGoos'!$A$4:$A$153&amp;'Scenario 1_issuedGoos'!$B$4:$B$153,0),MATCH(AE$4,'Scenario 1_issuedGoos'!$C$3:$W$3,0))</f>
        <v>0</v>
      </c>
      <c r="AF44" s="4">
        <f t="array" ref="AF44">I44*INDEX('Scenario 1_issuedGoos'!$C$4:$W$153,MATCH('Scenario 1'!$A44&amp;$B44,'Scenario 1_issuedGoos'!$A$4:$A$153&amp;'Scenario 1_issuedGoos'!$B$4:$B$153,0),MATCH(AF$4,'Scenario 1_issuedGoos'!$C$3:$W$3,0))</f>
        <v>0</v>
      </c>
      <c r="AG44" s="4">
        <f t="array" ref="AG44">J44*INDEX('Scenario 1_issuedGoos'!$C$4:$W$153,MATCH('Scenario 1'!$A44&amp;$B44,'Scenario 1_issuedGoos'!$A$4:$A$153&amp;'Scenario 1_issuedGoos'!$B$4:$B$153,0),MATCH(AG$4,'Scenario 1_issuedGoos'!$C$3:$W$3,0))</f>
        <v>0</v>
      </c>
      <c r="AH44" s="4">
        <f t="array" ref="AH44">K44*INDEX('Scenario 1_issuedGoos'!$C$4:$W$153,MATCH('Scenario 1'!$A44&amp;$B44,'Scenario 1_issuedGoos'!$A$4:$A$153&amp;'Scenario 1_issuedGoos'!$B$4:$B$153,0),MATCH(AH$4,'Scenario 1_issuedGoos'!$C$3:$W$3,0))</f>
        <v>0</v>
      </c>
      <c r="AI44" s="4">
        <f t="array" ref="AI44">L44*INDEX('Scenario 1_issuedGoos'!$C$4:$W$153,MATCH('Scenario 1'!$A44&amp;$B44,'Scenario 1_issuedGoos'!$A$4:$A$153&amp;'Scenario 1_issuedGoos'!$B$4:$B$153,0),MATCH(AI$4,'Scenario 1_issuedGoos'!$C$3:$W$3,0))</f>
        <v>0</v>
      </c>
      <c r="AJ44" s="4">
        <f t="array" ref="AJ44">M44*INDEX('Scenario 1_issuedGoos'!$C$4:$W$153,MATCH('Scenario 1'!$A44&amp;$B44,'Scenario 1_issuedGoos'!$A$4:$A$153&amp;'Scenario 1_issuedGoos'!$B$4:$B$153,0),MATCH(AJ$4,'Scenario 1_issuedGoos'!$C$3:$W$3,0))</f>
        <v>0</v>
      </c>
      <c r="AK44" s="4">
        <f t="array" ref="AK44">N44*INDEX('Scenario 1_issuedGoos'!$C$4:$W$153,MATCH('Scenario 1'!$A44&amp;$B44,'Scenario 1_issuedGoos'!$A$4:$A$153&amp;'Scenario 1_issuedGoos'!$B$4:$B$153,0),MATCH(AK$4,'Scenario 1_issuedGoos'!$C$3:$W$3,0))</f>
        <v>0</v>
      </c>
      <c r="AL44" s="4">
        <f t="array" ref="AL44">O44*INDEX('Scenario 1_issuedGoos'!$C$4:$W$153,MATCH('Scenario 1'!$A44&amp;$B44,'Scenario 1_issuedGoos'!$A$4:$A$153&amp;'Scenario 1_issuedGoos'!$B$4:$B$153,0),MATCH(AL$4,'Scenario 1_issuedGoos'!$C$3:$W$3,0))</f>
        <v>0</v>
      </c>
      <c r="AM44" s="4">
        <f t="array" ref="AM44">P44*INDEX('Scenario 1_issuedGoos'!$C$4:$W$153,MATCH('Scenario 1'!$A44&amp;$B44,'Scenario 1_issuedGoos'!$A$4:$A$153&amp;'Scenario 1_issuedGoos'!$B$4:$B$153,0),MATCH(AM$4,'Scenario 1_issuedGoos'!$C$3:$W$3,0))</f>
        <v>0</v>
      </c>
      <c r="AN44" s="4">
        <f t="array" ref="AN44">Q44*INDEX('Scenario 1_issuedGoos'!$C$4:$W$153,MATCH('Scenario 1'!$A44&amp;$B44,'Scenario 1_issuedGoos'!$A$4:$A$153&amp;'Scenario 1_issuedGoos'!$B$4:$B$153,0),MATCH(AN$4,'Scenario 1_issuedGoos'!$C$3:$W$3,0))</f>
        <v>0</v>
      </c>
      <c r="AO44" s="4">
        <f t="array" ref="AO44">R44*INDEX('Scenario 1_issuedGoos'!$C$4:$W$153,MATCH('Scenario 1'!$A44&amp;$B44,'Scenario 1_issuedGoos'!$A$4:$A$153&amp;'Scenario 1_issuedGoos'!$B$4:$B$153,0),MATCH(AO$4,'Scenario 1_issuedGoos'!$C$3:$W$3,0))</f>
        <v>0</v>
      </c>
      <c r="AP44" s="4">
        <f t="array" ref="AP44">S44*INDEX('Scenario 1_issuedGoos'!$C$4:$W$153,MATCH('Scenario 1'!$A44&amp;$B44,'Scenario 1_issuedGoos'!$A$4:$A$153&amp;'Scenario 1_issuedGoos'!$B$4:$B$153,0),MATCH(AP$4,'Scenario 1_issuedGoos'!$C$3:$W$3,0))</f>
        <v>0</v>
      </c>
      <c r="AQ44" s="4">
        <f t="array" ref="AQ44">T44*INDEX('Scenario 1_issuedGoos'!$C$4:$W$153,MATCH('Scenario 1'!$A44&amp;$B44,'Scenario 1_issuedGoos'!$A$4:$A$153&amp;'Scenario 1_issuedGoos'!$B$4:$B$153,0),MATCH(AQ$4,'Scenario 1_issuedGoos'!$C$3:$W$3,0))</f>
        <v>0</v>
      </c>
      <c r="AR44" s="4">
        <f t="array" ref="AR44">U44*INDEX('Scenario 1_issuedGoos'!$C$4:$W$153,MATCH('Scenario 1'!$A44&amp;$B44,'Scenario 1_issuedGoos'!$A$4:$A$153&amp;'Scenario 1_issuedGoos'!$B$4:$B$153,0),MATCH(AR$4,'Scenario 1_issuedGoos'!$C$3:$W$3,0))</f>
        <v>0</v>
      </c>
      <c r="AS44" s="4">
        <f t="array" ref="AS44">V44*INDEX('Scenario 1_issuedGoos'!$C$4:$W$153,MATCH('Scenario 1'!$A44&amp;$B44,'Scenario 1_issuedGoos'!$A$4:$A$153&amp;'Scenario 1_issuedGoos'!$B$4:$B$153,0),MATCH(AS$4,'Scenario 1_issuedGoos'!$C$3:$W$3,0))</f>
        <v>0</v>
      </c>
      <c r="AT44" s="4">
        <f t="array" ref="AT44">W44*INDEX('Scenario 1_issuedGoos'!$C$4:$W$153,MATCH('Scenario 1'!$A44&amp;$B44,'Scenario 1_issuedGoos'!$A$4:$A$153&amp;'Scenario 1_issuedGoos'!$B$4:$B$153,0),MATCH(AT$4,'Scenario 1_issuedGoos'!$C$3:$W$3,0))</f>
        <v>0</v>
      </c>
    </row>
    <row r="45" spans="1:46" ht="15" x14ac:dyDescent="0.25">
      <c r="A45" s="8" t="s">
        <v>37</v>
      </c>
      <c r="B45" s="9" t="s">
        <v>30</v>
      </c>
      <c r="C45" s="10">
        <v>47.457627118644069</v>
      </c>
      <c r="D45" s="11">
        <v>46.949152542372886</v>
      </c>
      <c r="E45" s="11">
        <v>46.440677966101696</v>
      </c>
      <c r="F45" s="11">
        <v>45.932203389830512</v>
      </c>
      <c r="G45" s="11">
        <v>45.423728813559322</v>
      </c>
      <c r="H45" s="11">
        <v>6.7558724999999997</v>
      </c>
      <c r="I45" s="11">
        <v>6.9309000000000012</v>
      </c>
      <c r="J45" s="11">
        <v>7.8343769531250009</v>
      </c>
      <c r="K45" s="11">
        <v>7.8343769531250009</v>
      </c>
      <c r="L45" s="11">
        <v>7.8343769531250009</v>
      </c>
      <c r="M45" s="11">
        <v>7.8343769531250009</v>
      </c>
      <c r="N45" s="11">
        <v>7.8343769531250009</v>
      </c>
      <c r="O45" s="11">
        <v>7.8343769531250009</v>
      </c>
      <c r="P45" s="11">
        <v>7.8343769531250009</v>
      </c>
      <c r="Q45" s="11">
        <v>7.8343769531250009</v>
      </c>
      <c r="R45" s="11">
        <v>7.8343769531250009</v>
      </c>
      <c r="S45" s="11">
        <v>7.8343769531250009</v>
      </c>
      <c r="T45" s="11">
        <v>7.8343769531250009</v>
      </c>
      <c r="U45" s="11">
        <v>7.8343769531250009</v>
      </c>
      <c r="V45" s="11">
        <v>7.8343769531250009</v>
      </c>
      <c r="W45" s="11">
        <v>7.8343769531250009</v>
      </c>
      <c r="X45" s="19"/>
      <c r="Y45"/>
      <c r="Z45" s="4">
        <f t="array" ref="Z45">C45*INDEX('Scenario 1_issuedGoos'!$C$4:$W$153,MATCH('Scenario 1'!$A45&amp;$B45,'Scenario 1_issuedGoos'!$A$4:$A$153&amp;'Scenario 1_issuedGoos'!$B$4:$B$153,0),MATCH(Z$4,'Scenario 1_issuedGoos'!$C$3:$W$3,0))</f>
        <v>0</v>
      </c>
      <c r="AA45" s="4">
        <f t="array" ref="AA45">D45*INDEX('Scenario 1_issuedGoos'!$C$4:$W$153,MATCH('Scenario 1'!$A45&amp;$B45,'Scenario 1_issuedGoos'!$A$4:$A$153&amp;'Scenario 1_issuedGoos'!$B$4:$B$153,0),MATCH(AA$4,'Scenario 1_issuedGoos'!$C$3:$W$3,0))</f>
        <v>0</v>
      </c>
      <c r="AB45" s="4">
        <f t="array" ref="AB45">E45*INDEX('Scenario 1_issuedGoos'!$C$4:$W$153,MATCH('Scenario 1'!$A45&amp;$B45,'Scenario 1_issuedGoos'!$A$4:$A$153&amp;'Scenario 1_issuedGoos'!$B$4:$B$153,0),MATCH(AB$4,'Scenario 1_issuedGoos'!$C$3:$W$3,0))</f>
        <v>0</v>
      </c>
      <c r="AC45" s="4">
        <f t="array" ref="AC45">F45*INDEX('Scenario 1_issuedGoos'!$C$4:$W$153,MATCH('Scenario 1'!$A45&amp;$B45,'Scenario 1_issuedGoos'!$A$4:$A$153&amp;'Scenario 1_issuedGoos'!$B$4:$B$153,0),MATCH(AC$4,'Scenario 1_issuedGoos'!$C$3:$W$3,0))</f>
        <v>0</v>
      </c>
      <c r="AD45" s="4">
        <f t="array" ref="AD45">G45*INDEX('Scenario 1_issuedGoos'!$C$4:$W$153,MATCH('Scenario 1'!$A45&amp;$B45,'Scenario 1_issuedGoos'!$A$4:$A$153&amp;'Scenario 1_issuedGoos'!$B$4:$B$153,0),MATCH(AD$4,'Scenario 1_issuedGoos'!$C$3:$W$3,0))</f>
        <v>0</v>
      </c>
      <c r="AE45" s="4">
        <f t="array" ref="AE45">H45*INDEX('Scenario 1_issuedGoos'!$C$4:$W$153,MATCH('Scenario 1'!$A45&amp;$B45,'Scenario 1_issuedGoos'!$A$4:$A$153&amp;'Scenario 1_issuedGoos'!$B$4:$B$153,0),MATCH(AE$4,'Scenario 1_issuedGoos'!$C$3:$W$3,0))</f>
        <v>3283089.66996194</v>
      </c>
      <c r="AF45" s="4">
        <f t="array" ref="AF45">I45*INDEX('Scenario 1_issuedGoos'!$C$4:$W$153,MATCH('Scenario 1'!$A45&amp;$B45,'Scenario 1_issuedGoos'!$A$4:$A$153&amp;'Scenario 1_issuedGoos'!$B$4:$B$153,0),MATCH(AF$4,'Scenario 1_issuedGoos'!$C$3:$W$3,0))</f>
        <v>3694120.2496927069</v>
      </c>
      <c r="AG45" s="4">
        <f t="array" ref="AG45">J45*INDEX('Scenario 1_issuedGoos'!$C$4:$W$153,MATCH('Scenario 1'!$A45&amp;$B45,'Scenario 1_issuedGoos'!$A$4:$A$153&amp;'Scenario 1_issuedGoos'!$B$4:$B$153,0),MATCH(AG$4,'Scenario 1_issuedGoos'!$C$3:$W$3,0))</f>
        <v>4571462.0454473095</v>
      </c>
      <c r="AH45" s="4">
        <f t="array" ref="AH45">K45*INDEX('Scenario 1_issuedGoos'!$C$4:$W$153,MATCH('Scenario 1'!$A45&amp;$B45,'Scenario 1_issuedGoos'!$A$4:$A$153&amp;'Scenario 1_issuedGoos'!$B$4:$B$153,0),MATCH(AH$4,'Scenario 1_issuedGoos'!$C$3:$W$3,0))</f>
        <v>4996397.4063113797</v>
      </c>
      <c r="AI45" s="4">
        <f t="array" ref="AI45">L45*INDEX('Scenario 1_issuedGoos'!$C$4:$W$153,MATCH('Scenario 1'!$A45&amp;$B45,'Scenario 1_issuedGoos'!$A$4:$A$153&amp;'Scenario 1_issuedGoos'!$B$4:$B$153,0),MATCH(AI$4,'Scenario 1_issuedGoos'!$C$3:$W$3,0))</f>
        <v>5452397.6481482461</v>
      </c>
      <c r="AJ45" s="4">
        <f t="array" ref="AJ45">M45*INDEX('Scenario 1_issuedGoos'!$C$4:$W$153,MATCH('Scenario 1'!$A45&amp;$B45,'Scenario 1_issuedGoos'!$A$4:$A$153&amp;'Scenario 1_issuedGoos'!$B$4:$B$153,0),MATCH(AJ$4,'Scenario 1_issuedGoos'!$C$3:$W$3,0))</f>
        <v>5941506.9206530116</v>
      </c>
      <c r="AK45" s="4">
        <f t="array" ref="AK45">N45*INDEX('Scenario 1_issuedGoos'!$C$4:$W$153,MATCH('Scenario 1'!$A45&amp;$B45,'Scenario 1_issuedGoos'!$A$4:$A$153&amp;'Scenario 1_issuedGoos'!$B$4:$B$153,0),MATCH(AK$4,'Scenario 1_issuedGoos'!$C$3:$W$3,0))</f>
        <v>6401717.6075673904</v>
      </c>
      <c r="AL45" s="4">
        <f t="array" ref="AL45">O45*INDEX('Scenario 1_issuedGoos'!$C$4:$W$153,MATCH('Scenario 1'!$A45&amp;$B45,'Scenario 1_issuedGoos'!$A$4:$A$153&amp;'Scenario 1_issuedGoos'!$B$4:$B$153,0),MATCH(AL$4,'Scenario 1_issuedGoos'!$C$3:$W$3,0))</f>
        <v>6893095.5958715696</v>
      </c>
      <c r="AM45" s="4">
        <f t="array" ref="AM45">P45*INDEX('Scenario 1_issuedGoos'!$C$4:$W$153,MATCH('Scenario 1'!$A45&amp;$B45,'Scenario 1_issuedGoos'!$A$4:$A$153&amp;'Scenario 1_issuedGoos'!$B$4:$B$153,0),MATCH(AM$4,'Scenario 1_issuedGoos'!$C$3:$W$3,0))</f>
        <v>7417607.0889872499</v>
      </c>
      <c r="AN45" s="4">
        <f t="array" ref="AN45">Q45*INDEX('Scenario 1_issuedGoos'!$C$4:$W$153,MATCH('Scenario 1'!$A45&amp;$B45,'Scenario 1_issuedGoos'!$A$4:$A$153&amp;'Scenario 1_issuedGoos'!$B$4:$B$153,0),MATCH(AN$4,'Scenario 1_issuedGoos'!$C$3:$W$3,0))</f>
        <v>7977336.9924247731</v>
      </c>
      <c r="AO45" s="4">
        <f t="array" ref="AO45">R45*INDEX('Scenario 1_issuedGoos'!$C$4:$W$153,MATCH('Scenario 1'!$A45&amp;$B45,'Scenario 1_issuedGoos'!$A$4:$A$153&amp;'Scenario 1_issuedGoos'!$B$4:$B$153,0),MATCH(AO$4,'Scenario 1_issuedGoos'!$C$3:$W$3,0))</f>
        <v>8574495.8684836458</v>
      </c>
      <c r="AP45" s="4">
        <f t="array" ref="AP45">S45*INDEX('Scenario 1_issuedGoos'!$C$4:$W$153,MATCH('Scenario 1'!$A45&amp;$B45,'Scenario 1_issuedGoos'!$A$4:$A$153&amp;'Scenario 1_issuedGoos'!$B$4:$B$153,0),MATCH(AP$4,'Scenario 1_issuedGoos'!$C$3:$W$3,0))</f>
        <v>9211427.2896673251</v>
      </c>
      <c r="AQ45" s="4">
        <f t="array" ref="AQ45">T45*INDEX('Scenario 1_issuedGoos'!$C$4:$W$153,MATCH('Scenario 1'!$A45&amp;$B45,'Scenario 1_issuedGoos'!$A$4:$A$153&amp;'Scenario 1_issuedGoos'!$B$4:$B$153,0),MATCH(AQ$4,'Scenario 1_issuedGoos'!$C$3:$W$3,0))</f>
        <v>9890615.6132981461</v>
      </c>
      <c r="AR45" s="4">
        <f t="array" ref="AR45">U45*INDEX('Scenario 1_issuedGoos'!$C$4:$W$153,MATCH('Scenario 1'!$A45&amp;$B45,'Scenario 1_issuedGoos'!$A$4:$A$153&amp;'Scenario 1_issuedGoos'!$B$4:$B$153,0),MATCH(AR$4,'Scenario 1_issuedGoos'!$C$3:$W$3,0))</f>
        <v>10614694.201067874</v>
      </c>
      <c r="AS45" s="4">
        <f t="array" ref="AS45">V45*INDEX('Scenario 1_issuedGoos'!$C$4:$W$153,MATCH('Scenario 1'!$A45&amp;$B45,'Scenario 1_issuedGoos'!$A$4:$A$153&amp;'Scenario 1_issuedGoos'!$B$4:$B$153,0),MATCH(AS$4,'Scenario 1_issuedGoos'!$C$3:$W$3,0))</f>
        <v>11386454.108581388</v>
      </c>
      <c r="AT45" s="4">
        <f t="array" ref="AT45">W45*INDEX('Scenario 1_issuedGoos'!$C$4:$W$153,MATCH('Scenario 1'!$A45&amp;$B45,'Scenario 1_issuedGoos'!$A$4:$A$153&amp;'Scenario 1_issuedGoos'!$B$4:$B$153,0),MATCH(AT$4,'Scenario 1_issuedGoos'!$C$3:$W$3,0))</f>
        <v>12208853.27134355</v>
      </c>
    </row>
    <row r="46" spans="1:46" ht="15" x14ac:dyDescent="0.25">
      <c r="A46" s="8" t="s">
        <v>37</v>
      </c>
      <c r="B46" s="9" t="s">
        <v>31</v>
      </c>
      <c r="C46" s="10">
        <v>47.457627118644069</v>
      </c>
      <c r="D46" s="11">
        <v>46.949152542372886</v>
      </c>
      <c r="E46" s="11">
        <v>46.440677966101696</v>
      </c>
      <c r="F46" s="11">
        <v>45.932203389830512</v>
      </c>
      <c r="G46" s="11">
        <v>45.423728813559322</v>
      </c>
      <c r="H46" s="11">
        <v>4.1783343750000004</v>
      </c>
      <c r="I46" s="11">
        <v>4.1783343750000004</v>
      </c>
      <c r="J46" s="11">
        <v>4.1783343750000004</v>
      </c>
      <c r="K46" s="11">
        <v>4.1783343750000004</v>
      </c>
      <c r="L46" s="11">
        <v>4.1783343750000004</v>
      </c>
      <c r="M46" s="11">
        <v>4.1783343750000004</v>
      </c>
      <c r="N46" s="11">
        <v>4.1783343750000004</v>
      </c>
      <c r="O46" s="11">
        <v>4.1783343750000004</v>
      </c>
      <c r="P46" s="11">
        <v>4.1783343750000004</v>
      </c>
      <c r="Q46" s="11">
        <v>4.1783343750000004</v>
      </c>
      <c r="R46" s="11">
        <v>4.1783343750000004</v>
      </c>
      <c r="S46" s="11">
        <v>4.1783343750000004</v>
      </c>
      <c r="T46" s="11">
        <v>4.1783343750000004</v>
      </c>
      <c r="U46" s="11">
        <v>4.1783343750000004</v>
      </c>
      <c r="V46" s="11">
        <v>4.9323499999999987</v>
      </c>
      <c r="W46" s="11">
        <v>6.9638906250000003</v>
      </c>
      <c r="X46" s="19"/>
      <c r="Y46"/>
      <c r="Z46" s="4">
        <f t="array" ref="Z46">C46*INDEX('Scenario 1_issuedGoos'!$C$4:$W$153,MATCH('Scenario 1'!$A46&amp;$B46,'Scenario 1_issuedGoos'!$A$4:$A$153&amp;'Scenario 1_issuedGoos'!$B$4:$B$153,0),MATCH(Z$4,'Scenario 1_issuedGoos'!$C$3:$W$3,0))</f>
        <v>0</v>
      </c>
      <c r="AA46" s="4">
        <f t="array" ref="AA46">D46*INDEX('Scenario 1_issuedGoos'!$C$4:$W$153,MATCH('Scenario 1'!$A46&amp;$B46,'Scenario 1_issuedGoos'!$A$4:$A$153&amp;'Scenario 1_issuedGoos'!$B$4:$B$153,0),MATCH(AA$4,'Scenario 1_issuedGoos'!$C$3:$W$3,0))</f>
        <v>0</v>
      </c>
      <c r="AB46" s="4">
        <f t="array" ref="AB46">E46*INDEX('Scenario 1_issuedGoos'!$C$4:$W$153,MATCH('Scenario 1'!$A46&amp;$B46,'Scenario 1_issuedGoos'!$A$4:$A$153&amp;'Scenario 1_issuedGoos'!$B$4:$B$153,0),MATCH(AB$4,'Scenario 1_issuedGoos'!$C$3:$W$3,0))</f>
        <v>0</v>
      </c>
      <c r="AC46" s="4">
        <f t="array" ref="AC46">F46*INDEX('Scenario 1_issuedGoos'!$C$4:$W$153,MATCH('Scenario 1'!$A46&amp;$B46,'Scenario 1_issuedGoos'!$A$4:$A$153&amp;'Scenario 1_issuedGoos'!$B$4:$B$153,0),MATCH(AC$4,'Scenario 1_issuedGoos'!$C$3:$W$3,0))</f>
        <v>0</v>
      </c>
      <c r="AD46" s="4">
        <f t="array" ref="AD46">G46*INDEX('Scenario 1_issuedGoos'!$C$4:$W$153,MATCH('Scenario 1'!$A46&amp;$B46,'Scenario 1_issuedGoos'!$A$4:$A$153&amp;'Scenario 1_issuedGoos'!$B$4:$B$153,0),MATCH(AD$4,'Scenario 1_issuedGoos'!$C$3:$W$3,0))</f>
        <v>0</v>
      </c>
      <c r="AE46" s="4">
        <f t="array" ref="AE46">H46*INDEX('Scenario 1_issuedGoos'!$C$4:$W$153,MATCH('Scenario 1'!$A46&amp;$B46,'Scenario 1_issuedGoos'!$A$4:$A$153&amp;'Scenario 1_issuedGoos'!$B$4:$B$153,0),MATCH(AE$4,'Scenario 1_issuedGoos'!$C$3:$W$3,0))</f>
        <v>4551896.0322078699</v>
      </c>
      <c r="AF46" s="4">
        <f t="array" ref="AF46">I46*INDEX('Scenario 1_issuedGoos'!$C$4:$W$153,MATCH('Scenario 1'!$A46&amp;$B46,'Scenario 1_issuedGoos'!$A$4:$A$153&amp;'Scenario 1_issuedGoos'!$B$4:$B$153,0),MATCH(AF$4,'Scenario 1_issuedGoos'!$C$3:$W$3,0))</f>
        <v>4992435.1197382081</v>
      </c>
      <c r="AG46" s="4">
        <f t="array" ref="AG46">J46*INDEX('Scenario 1_issuedGoos'!$C$4:$W$153,MATCH('Scenario 1'!$A46&amp;$B46,'Scenario 1_issuedGoos'!$A$4:$A$153&amp;'Scenario 1_issuedGoos'!$B$4:$B$153,0),MATCH(AG$4,'Scenario 1_issuedGoos'!$C$3:$W$3,0))</f>
        <v>5465648.375941053</v>
      </c>
      <c r="AH46" s="4">
        <f t="array" ref="AH46">K46*INDEX('Scenario 1_issuedGoos'!$C$4:$W$153,MATCH('Scenario 1'!$A46&amp;$B46,'Scenario 1_issuedGoos'!$A$4:$A$153&amp;'Scenario 1_issuedGoos'!$B$4:$B$153,0),MATCH(AH$4,'Scenario 1_issuedGoos'!$C$3:$W$3,0))</f>
        <v>5973701.8699648269</v>
      </c>
      <c r="AI46" s="4">
        <f t="array" ref="AI46">L46*INDEX('Scenario 1_issuedGoos'!$C$4:$W$153,MATCH('Scenario 1'!$A46&amp;$B46,'Scenario 1_issuedGoos'!$A$4:$A$153&amp;'Scenario 1_issuedGoos'!$B$4:$B$153,0),MATCH(AI$4,'Scenario 1_issuedGoos'!$C$3:$W$3,0))</f>
        <v>6518896.5924511384</v>
      </c>
      <c r="AJ46" s="4">
        <f t="array" ref="AJ46">M46*INDEX('Scenario 1_issuedGoos'!$C$4:$W$153,MATCH('Scenario 1'!$A46&amp;$B46,'Scenario 1_issuedGoos'!$A$4:$A$153&amp;'Scenario 1_issuedGoos'!$B$4:$B$153,0),MATCH(AJ$4,'Scenario 1_issuedGoos'!$C$3:$W$3,0))</f>
        <v>7103676.5325112129</v>
      </c>
      <c r="AK46" s="4">
        <f t="array" ref="AK46">N46*INDEX('Scenario 1_issuedGoos'!$C$4:$W$153,MATCH('Scenario 1'!$A46&amp;$B46,'Scenario 1_issuedGoos'!$A$4:$A$153&amp;'Scenario 1_issuedGoos'!$B$4:$B$153,0),MATCH(AK$4,'Scenario 1_issuedGoos'!$C$3:$W$3,0))</f>
        <v>7653905.2708268464</v>
      </c>
      <c r="AL46" s="4">
        <f t="array" ref="AL46">O46*INDEX('Scenario 1_issuedGoos'!$C$4:$W$153,MATCH('Scenario 1'!$A46&amp;$B46,'Scenario 1_issuedGoos'!$A$4:$A$153&amp;'Scenario 1_issuedGoos'!$B$4:$B$153,0),MATCH(AL$4,'Scenario 1_issuedGoos'!$C$3:$W$3,0))</f>
        <v>8241397.6916427379</v>
      </c>
      <c r="AM46" s="4">
        <f t="array" ref="AM46">P46*INDEX('Scenario 1_issuedGoos'!$C$4:$W$153,MATCH('Scenario 1'!$A46&amp;$B46,'Scenario 1_issuedGoos'!$A$4:$A$153&amp;'Scenario 1_issuedGoos'!$B$4:$B$153,0),MATCH(AM$4,'Scenario 1_issuedGoos'!$C$3:$W$3,0))</f>
        <v>8868504.5913632102</v>
      </c>
      <c r="AN46" s="4">
        <f t="array" ref="AN46">Q46*INDEX('Scenario 1_issuedGoos'!$C$4:$W$153,MATCH('Scenario 1'!$A46&amp;$B46,'Scenario 1_issuedGoos'!$A$4:$A$153&amp;'Scenario 1_issuedGoos'!$B$4:$B$153,0),MATCH(AN$4,'Scenario 1_issuedGoos'!$C$3:$W$3,0))</f>
        <v>9537718.68682657</v>
      </c>
      <c r="AO46" s="4">
        <f t="array" ref="AO46">R46*INDEX('Scenario 1_issuedGoos'!$C$4:$W$153,MATCH('Scenario 1'!$A46&amp;$B46,'Scenario 1_issuedGoos'!$A$4:$A$153&amp;'Scenario 1_issuedGoos'!$B$4:$B$153,0),MATCH(AO$4,'Scenario 1_issuedGoos'!$C$3:$W$3,0))</f>
        <v>10251682.93035787</v>
      </c>
      <c r="AP46" s="4">
        <f t="array" ref="AP46">S46*INDEX('Scenario 1_issuedGoos'!$C$4:$W$153,MATCH('Scenario 1'!$A46&amp;$B46,'Scenario 1_issuedGoos'!$A$4:$A$153&amp;'Scenario 1_issuedGoos'!$B$4:$B$153,0),MATCH(AP$4,'Scenario 1_issuedGoos'!$C$3:$W$3,0))</f>
        <v>11013199.301525263</v>
      </c>
      <c r="AQ46" s="4">
        <f t="array" ref="AQ46">T46*INDEX('Scenario 1_issuedGoos'!$C$4:$W$153,MATCH('Scenario 1'!$A46&amp;$B46,'Scenario 1_issuedGoos'!$A$4:$A$153&amp;'Scenario 1_issuedGoos'!$B$4:$B$153,0),MATCH(AQ$4,'Scenario 1_issuedGoos'!$C$3:$W$3,0))</f>
        <v>11825238.102483485</v>
      </c>
      <c r="AR46" s="4">
        <f t="array" ref="AR46">U46*INDEX('Scenario 1_issuedGoos'!$C$4:$W$153,MATCH('Scenario 1'!$A46&amp;$B46,'Scenario 1_issuedGoos'!$A$4:$A$153&amp;'Scenario 1_issuedGoos'!$B$4:$B$153,0),MATCH(AR$4,'Scenario 1_issuedGoos'!$C$3:$W$3,0))</f>
        <v>12690947.785283685</v>
      </c>
      <c r="AS46" s="4">
        <f t="array" ref="AS46">V46*INDEX('Scenario 1_issuedGoos'!$C$4:$W$153,MATCH('Scenario 1'!$A46&amp;$B46,'Scenario 1_issuedGoos'!$A$4:$A$153&amp;'Scenario 1_issuedGoos'!$B$4:$B$153,0),MATCH(AS$4,'Scenario 1_issuedGoos'!$C$3:$W$3,0))</f>
        <v>16070365.896748671</v>
      </c>
      <c r="AT46" s="4">
        <f t="array" ref="AT46">W46*INDEX('Scenario 1_issuedGoos'!$C$4:$W$153,MATCH('Scenario 1'!$A46&amp;$B46,'Scenario 1_issuedGoos'!$A$4:$A$153&amp;'Scenario 1_issuedGoos'!$B$4:$B$153,0),MATCH(AT$4,'Scenario 1_issuedGoos'!$C$3:$W$3,0))</f>
        <v>24328212.138418261</v>
      </c>
    </row>
    <row r="47" spans="1:46" ht="15" x14ac:dyDescent="0.25">
      <c r="A47" s="1" t="s">
        <v>38</v>
      </c>
      <c r="B47" s="1" t="s">
        <v>27</v>
      </c>
      <c r="C47" s="6">
        <v>47.457627118644069</v>
      </c>
      <c r="D47" s="7">
        <v>46.949152542372886</v>
      </c>
      <c r="E47" s="7">
        <v>46.440677966101696</v>
      </c>
      <c r="F47" s="7">
        <v>45.932203389830512</v>
      </c>
      <c r="G47" s="7">
        <v>45.423728813559322</v>
      </c>
      <c r="H47" s="7">
        <v>5.3083898437499988</v>
      </c>
      <c r="I47" s="7">
        <v>5.3083898437499988</v>
      </c>
      <c r="J47" s="7">
        <v>5.3083898437499988</v>
      </c>
      <c r="K47" s="7">
        <v>5.3083898437499988</v>
      </c>
      <c r="L47" s="7">
        <v>5.3083898437499988</v>
      </c>
      <c r="M47" s="7">
        <v>5.3083898437499988</v>
      </c>
      <c r="N47" s="7">
        <v>5.3083898437499988</v>
      </c>
      <c r="O47" s="7">
        <v>5.3083898437499988</v>
      </c>
      <c r="P47" s="7">
        <v>5.3083898437499988</v>
      </c>
      <c r="Q47" s="7">
        <v>5.3083898437499988</v>
      </c>
      <c r="R47" s="7">
        <v>5.3083898437499988</v>
      </c>
      <c r="S47" s="7">
        <v>7.6419492187499998</v>
      </c>
      <c r="T47" s="7">
        <v>7.6419492187499998</v>
      </c>
      <c r="U47" s="7">
        <v>7.6419492187499998</v>
      </c>
      <c r="V47" s="7">
        <v>7.6419492187499998</v>
      </c>
      <c r="W47" s="7">
        <v>7.6419492187499998</v>
      </c>
      <c r="X47" s="18"/>
      <c r="Y47"/>
      <c r="Z47" s="4">
        <f t="array" ref="Z47">C47*INDEX('Scenario 1_issuedGoos'!$C$4:$W$153,MATCH('Scenario 1'!$A47&amp;$B47,'Scenario 1_issuedGoos'!$A$4:$A$153&amp;'Scenario 1_issuedGoos'!$B$4:$B$153,0),MATCH(Z$4,'Scenario 1_issuedGoos'!$C$3:$W$3,0))</f>
        <v>0</v>
      </c>
      <c r="AA47" s="4">
        <f t="array" ref="AA47">D47*INDEX('Scenario 1_issuedGoos'!$C$4:$W$153,MATCH('Scenario 1'!$A47&amp;$B47,'Scenario 1_issuedGoos'!$A$4:$A$153&amp;'Scenario 1_issuedGoos'!$B$4:$B$153,0),MATCH(AA$4,'Scenario 1_issuedGoos'!$C$3:$W$3,0))</f>
        <v>0</v>
      </c>
      <c r="AB47" s="4">
        <f t="array" ref="AB47">E47*INDEX('Scenario 1_issuedGoos'!$C$4:$W$153,MATCH('Scenario 1'!$A47&amp;$B47,'Scenario 1_issuedGoos'!$A$4:$A$153&amp;'Scenario 1_issuedGoos'!$B$4:$B$153,0),MATCH(AB$4,'Scenario 1_issuedGoos'!$C$3:$W$3,0))</f>
        <v>0</v>
      </c>
      <c r="AC47" s="4">
        <f t="array" ref="AC47">F47*INDEX('Scenario 1_issuedGoos'!$C$4:$W$153,MATCH('Scenario 1'!$A47&amp;$B47,'Scenario 1_issuedGoos'!$A$4:$A$153&amp;'Scenario 1_issuedGoos'!$B$4:$B$153,0),MATCH(AC$4,'Scenario 1_issuedGoos'!$C$3:$W$3,0))</f>
        <v>0</v>
      </c>
      <c r="AD47" s="4">
        <f t="array" ref="AD47">G47*INDEX('Scenario 1_issuedGoos'!$C$4:$W$153,MATCH('Scenario 1'!$A47&amp;$B47,'Scenario 1_issuedGoos'!$A$4:$A$153&amp;'Scenario 1_issuedGoos'!$B$4:$B$153,0),MATCH(AD$4,'Scenario 1_issuedGoos'!$C$3:$W$3,0))</f>
        <v>0</v>
      </c>
      <c r="AE47" s="4">
        <f t="array" ref="AE47">H47*INDEX('Scenario 1_issuedGoos'!$C$4:$W$153,MATCH('Scenario 1'!$A47&amp;$B47,'Scenario 1_issuedGoos'!$A$4:$A$153&amp;'Scenario 1_issuedGoos'!$B$4:$B$153,0),MATCH(AE$4,'Scenario 1_issuedGoos'!$C$3:$W$3,0))</f>
        <v>272468.95308752812</v>
      </c>
      <c r="AF47" s="4">
        <f t="array" ref="AF47">I47*INDEX('Scenario 1_issuedGoos'!$C$4:$W$153,MATCH('Scenario 1'!$A47&amp;$B47,'Scenario 1_issuedGoos'!$A$4:$A$153&amp;'Scenario 1_issuedGoos'!$B$4:$B$153,0),MATCH(AF$4,'Scenario 1_issuedGoos'!$C$3:$W$3,0))</f>
        <v>298838.89280587982</v>
      </c>
      <c r="AG47" s="4">
        <f t="array" ref="AG47">J47*INDEX('Scenario 1_issuedGoos'!$C$4:$W$153,MATCH('Scenario 1'!$A47&amp;$B47,'Scenario 1_issuedGoos'!$A$4:$A$153&amp;'Scenario 1_issuedGoos'!$B$4:$B$153,0),MATCH(AG$4,'Scenario 1_issuedGoos'!$C$3:$W$3,0))</f>
        <v>327164.65411334782</v>
      </c>
      <c r="AH47" s="4">
        <f t="array" ref="AH47">K47*INDEX('Scenario 1_issuedGoos'!$C$4:$W$153,MATCH('Scenario 1'!$A47&amp;$B47,'Scenario 1_issuedGoos'!$A$4:$A$153&amp;'Scenario 1_issuedGoos'!$B$4:$B$153,0),MATCH(AH$4,'Scenario 1_issuedGoos'!$C$3:$W$3,0))</f>
        <v>357575.89431954769</v>
      </c>
      <c r="AI47" s="4">
        <f t="array" ref="AI47">L47*INDEX('Scenario 1_issuedGoos'!$C$4:$W$153,MATCH('Scenario 1'!$A47&amp;$B47,'Scenario 1_issuedGoos'!$A$4:$A$153&amp;'Scenario 1_issuedGoos'!$B$4:$B$153,0),MATCH(AI$4,'Scenario 1_issuedGoos'!$C$3:$W$3,0))</f>
        <v>390210.34691108449</v>
      </c>
      <c r="AJ47" s="4">
        <f t="array" ref="AJ47">M47*INDEX('Scenario 1_issuedGoos'!$C$4:$W$153,MATCH('Scenario 1'!$A47&amp;$B47,'Scenario 1_issuedGoos'!$A$4:$A$153&amp;'Scenario 1_issuedGoos'!$B$4:$B$153,0),MATCH(AJ$4,'Scenario 1_issuedGoos'!$C$3:$W$3,0))</f>
        <v>425214.30502597615</v>
      </c>
      <c r="AK47" s="4">
        <f t="array" ref="AK47">N47*INDEX('Scenario 1_issuedGoos'!$C$4:$W$153,MATCH('Scenario 1'!$A47&amp;$B47,'Scenario 1_issuedGoos'!$A$4:$A$153&amp;'Scenario 1_issuedGoos'!$B$4:$B$153,0),MATCH(AK$4,'Scenario 1_issuedGoos'!$C$3:$W$3,0))</f>
        <v>458150.08546268626</v>
      </c>
      <c r="AL47" s="4">
        <f t="array" ref="AL47">O47*INDEX('Scenario 1_issuedGoos'!$C$4:$W$153,MATCH('Scenario 1'!$A47&amp;$B47,'Scenario 1_issuedGoos'!$A$4:$A$153&amp;'Scenario 1_issuedGoos'!$B$4:$B$153,0),MATCH(AL$4,'Scenario 1_issuedGoos'!$C$3:$W$3,0))</f>
        <v>493316.40818050312</v>
      </c>
      <c r="AM47" s="4">
        <f t="array" ref="AM47">P47*INDEX('Scenario 1_issuedGoos'!$C$4:$W$153,MATCH('Scenario 1'!$A47&amp;$B47,'Scenario 1_issuedGoos'!$A$4:$A$153&amp;'Scenario 1_issuedGoos'!$B$4:$B$153,0),MATCH(AM$4,'Scenario 1_issuedGoos'!$C$3:$W$3,0))</f>
        <v>530853.98795644077</v>
      </c>
      <c r="AN47" s="4">
        <f t="array" ref="AN47">Q47*INDEX('Scenario 1_issuedGoos'!$C$4:$W$153,MATCH('Scenario 1'!$A47&amp;$B47,'Scenario 1_issuedGoos'!$A$4:$A$153&amp;'Scenario 1_issuedGoos'!$B$4:$B$153,0),MATCH(AN$4,'Scenario 1_issuedGoos'!$C$3:$W$3,0))</f>
        <v>570912.03468952735</v>
      </c>
      <c r="AO47" s="4">
        <f t="array" ref="AO47">R47*INDEX('Scenario 1_issuedGoos'!$C$4:$W$153,MATCH('Scenario 1'!$A47&amp;$B47,'Scenario 1_issuedGoos'!$A$4:$A$153&amp;'Scenario 1_issuedGoos'!$B$4:$B$153,0),MATCH(AO$4,'Scenario 1_issuedGoos'!$C$3:$W$3,0))</f>
        <v>613648.7511260258</v>
      </c>
      <c r="AP47" s="4">
        <f t="array" ref="AP47">S47*INDEX('Scenario 1_issuedGoos'!$C$4:$W$153,MATCH('Scenario 1'!$A47&amp;$B47,'Scenario 1_issuedGoos'!$A$4:$A$153&amp;'Scenario 1_issuedGoos'!$B$4:$B$153,0),MATCH(AP$4,'Scenario 1_issuedGoos'!$C$3:$W$3,0))</f>
        <v>949029.09150586813</v>
      </c>
      <c r="AQ47" s="4">
        <f t="array" ref="AQ47">T47*INDEX('Scenario 1_issuedGoos'!$C$4:$W$153,MATCH('Scenario 1'!$A47&amp;$B47,'Scenario 1_issuedGoos'!$A$4:$A$153&amp;'Scenario 1_issuedGoos'!$B$4:$B$153,0),MATCH(AQ$4,'Scenario 1_issuedGoos'!$C$3:$W$3,0))</f>
        <v>1019004.0755628748</v>
      </c>
      <c r="AR47" s="4">
        <f t="array" ref="AR47">U47*INDEX('Scenario 1_issuedGoos'!$C$4:$W$153,MATCH('Scenario 1'!$A47&amp;$B47,'Scenario 1_issuedGoos'!$A$4:$A$153&amp;'Scenario 1_issuedGoos'!$B$4:$B$153,0),MATCH(AR$4,'Scenario 1_issuedGoos'!$C$3:$W$3,0))</f>
        <v>1093603.9852968198</v>
      </c>
      <c r="AS47" s="4">
        <f t="array" ref="AS47">V47*INDEX('Scenario 1_issuedGoos'!$C$4:$W$153,MATCH('Scenario 1'!$A47&amp;$B47,'Scenario 1_issuedGoos'!$A$4:$A$153&amp;'Scenario 1_issuedGoos'!$B$4:$B$153,0),MATCH(AS$4,'Scenario 1_issuedGoos'!$C$3:$W$3,0))</f>
        <v>1173116.3758152558</v>
      </c>
      <c r="AT47" s="4">
        <f t="array" ref="AT47">W47*INDEX('Scenario 1_issuedGoos'!$C$4:$W$153,MATCH('Scenario 1'!$A47&amp;$B47,'Scenario 1_issuedGoos'!$A$4:$A$153&amp;'Scenario 1_issuedGoos'!$B$4:$B$153,0),MATCH(AT$4,'Scenario 1_issuedGoos'!$C$3:$W$3,0))</f>
        <v>1257845.9954222906</v>
      </c>
    </row>
    <row r="48" spans="1:46" ht="15" x14ac:dyDescent="0.25">
      <c r="A48" s="8" t="s">
        <v>38</v>
      </c>
      <c r="B48" s="9" t="s">
        <v>28</v>
      </c>
      <c r="C48" s="10">
        <v>47.457627118644069</v>
      </c>
      <c r="D48" s="11">
        <v>46.949152542372886</v>
      </c>
      <c r="E48" s="11">
        <v>46.440677966101696</v>
      </c>
      <c r="F48" s="11">
        <v>45.932203389830512</v>
      </c>
      <c r="G48" s="11">
        <v>45.423728813559322</v>
      </c>
      <c r="H48" s="11">
        <v>44.915254237288138</v>
      </c>
      <c r="I48" s="11">
        <v>44.406779661016955</v>
      </c>
      <c r="J48" s="11">
        <v>43.898305084745765</v>
      </c>
      <c r="K48" s="11">
        <v>43.389830508474581</v>
      </c>
      <c r="L48" s="11">
        <v>42.881355932203391</v>
      </c>
      <c r="M48" s="11">
        <v>42.372881355932208</v>
      </c>
      <c r="N48" s="11">
        <v>42.203389830508478</v>
      </c>
      <c r="O48" s="11">
        <v>42.033898305084747</v>
      </c>
      <c r="P48" s="11">
        <v>41.864406779661024</v>
      </c>
      <c r="Q48" s="11">
        <v>41.694915254237294</v>
      </c>
      <c r="R48" s="11">
        <v>41.525423728813564</v>
      </c>
      <c r="S48" s="11">
        <v>41.355932203389834</v>
      </c>
      <c r="T48" s="11">
        <v>41.186440677966104</v>
      </c>
      <c r="U48" s="11">
        <v>40.33898305084746</v>
      </c>
      <c r="V48" s="11">
        <v>39.237288135593218</v>
      </c>
      <c r="W48" s="11">
        <v>38.135593220338983</v>
      </c>
      <c r="X48" s="19"/>
      <c r="Y48"/>
      <c r="Z48" s="4">
        <f t="array" ref="Z48">C48*INDEX('Scenario 1_issuedGoos'!$C$4:$W$153,MATCH('Scenario 1'!$A48&amp;$B48,'Scenario 1_issuedGoos'!$A$4:$A$153&amp;'Scenario 1_issuedGoos'!$B$4:$B$153,0),MATCH(Z$4,'Scenario 1_issuedGoos'!$C$3:$W$3,0))</f>
        <v>0</v>
      </c>
      <c r="AA48" s="4">
        <f t="array" ref="AA48">D48*INDEX('Scenario 1_issuedGoos'!$C$4:$W$153,MATCH('Scenario 1'!$A48&amp;$B48,'Scenario 1_issuedGoos'!$A$4:$A$153&amp;'Scenario 1_issuedGoos'!$B$4:$B$153,0),MATCH(AA$4,'Scenario 1_issuedGoos'!$C$3:$W$3,0))</f>
        <v>0</v>
      </c>
      <c r="AB48" s="4">
        <f t="array" ref="AB48">E48*INDEX('Scenario 1_issuedGoos'!$C$4:$W$153,MATCH('Scenario 1'!$A48&amp;$B48,'Scenario 1_issuedGoos'!$A$4:$A$153&amp;'Scenario 1_issuedGoos'!$B$4:$B$153,0),MATCH(AB$4,'Scenario 1_issuedGoos'!$C$3:$W$3,0))</f>
        <v>0</v>
      </c>
      <c r="AC48" s="4">
        <f t="array" ref="AC48">F48*INDEX('Scenario 1_issuedGoos'!$C$4:$W$153,MATCH('Scenario 1'!$A48&amp;$B48,'Scenario 1_issuedGoos'!$A$4:$A$153&amp;'Scenario 1_issuedGoos'!$B$4:$B$153,0),MATCH(AC$4,'Scenario 1_issuedGoos'!$C$3:$W$3,0))</f>
        <v>0</v>
      </c>
      <c r="AD48" s="4">
        <f t="array" ref="AD48">G48*INDEX('Scenario 1_issuedGoos'!$C$4:$W$153,MATCH('Scenario 1'!$A48&amp;$B48,'Scenario 1_issuedGoos'!$A$4:$A$153&amp;'Scenario 1_issuedGoos'!$B$4:$B$153,0),MATCH(AD$4,'Scenario 1_issuedGoos'!$C$3:$W$3,0))</f>
        <v>0</v>
      </c>
      <c r="AE48" s="4">
        <f t="array" ref="AE48">H48*INDEX('Scenario 1_issuedGoos'!$C$4:$W$153,MATCH('Scenario 1'!$A48&amp;$B48,'Scenario 1_issuedGoos'!$A$4:$A$153&amp;'Scenario 1_issuedGoos'!$B$4:$B$153,0),MATCH(AE$4,'Scenario 1_issuedGoos'!$C$3:$W$3,0))</f>
        <v>0</v>
      </c>
      <c r="AF48" s="4">
        <f t="array" ref="AF48">I48*INDEX('Scenario 1_issuedGoos'!$C$4:$W$153,MATCH('Scenario 1'!$A48&amp;$B48,'Scenario 1_issuedGoos'!$A$4:$A$153&amp;'Scenario 1_issuedGoos'!$B$4:$B$153,0),MATCH(AF$4,'Scenario 1_issuedGoos'!$C$3:$W$3,0))</f>
        <v>0</v>
      </c>
      <c r="AG48" s="4">
        <f t="array" ref="AG48">J48*INDEX('Scenario 1_issuedGoos'!$C$4:$W$153,MATCH('Scenario 1'!$A48&amp;$B48,'Scenario 1_issuedGoos'!$A$4:$A$153&amp;'Scenario 1_issuedGoos'!$B$4:$B$153,0),MATCH(AG$4,'Scenario 1_issuedGoos'!$C$3:$W$3,0))</f>
        <v>0</v>
      </c>
      <c r="AH48" s="4">
        <f t="array" ref="AH48">K48*INDEX('Scenario 1_issuedGoos'!$C$4:$W$153,MATCH('Scenario 1'!$A48&amp;$B48,'Scenario 1_issuedGoos'!$A$4:$A$153&amp;'Scenario 1_issuedGoos'!$B$4:$B$153,0),MATCH(AH$4,'Scenario 1_issuedGoos'!$C$3:$W$3,0))</f>
        <v>0</v>
      </c>
      <c r="AI48" s="4">
        <f t="array" ref="AI48">L48*INDEX('Scenario 1_issuedGoos'!$C$4:$W$153,MATCH('Scenario 1'!$A48&amp;$B48,'Scenario 1_issuedGoos'!$A$4:$A$153&amp;'Scenario 1_issuedGoos'!$B$4:$B$153,0),MATCH(AI$4,'Scenario 1_issuedGoos'!$C$3:$W$3,0))</f>
        <v>0</v>
      </c>
      <c r="AJ48" s="4">
        <f t="array" ref="AJ48">M48*INDEX('Scenario 1_issuedGoos'!$C$4:$W$153,MATCH('Scenario 1'!$A48&amp;$B48,'Scenario 1_issuedGoos'!$A$4:$A$153&amp;'Scenario 1_issuedGoos'!$B$4:$B$153,0),MATCH(AJ$4,'Scenario 1_issuedGoos'!$C$3:$W$3,0))</f>
        <v>0</v>
      </c>
      <c r="AK48" s="4">
        <f t="array" ref="AK48">N48*INDEX('Scenario 1_issuedGoos'!$C$4:$W$153,MATCH('Scenario 1'!$A48&amp;$B48,'Scenario 1_issuedGoos'!$A$4:$A$153&amp;'Scenario 1_issuedGoos'!$B$4:$B$153,0),MATCH(AK$4,'Scenario 1_issuedGoos'!$C$3:$W$3,0))</f>
        <v>0</v>
      </c>
      <c r="AL48" s="4">
        <f t="array" ref="AL48">O48*INDEX('Scenario 1_issuedGoos'!$C$4:$W$153,MATCH('Scenario 1'!$A48&amp;$B48,'Scenario 1_issuedGoos'!$A$4:$A$153&amp;'Scenario 1_issuedGoos'!$B$4:$B$153,0),MATCH(AL$4,'Scenario 1_issuedGoos'!$C$3:$W$3,0))</f>
        <v>0</v>
      </c>
      <c r="AM48" s="4">
        <f t="array" ref="AM48">P48*INDEX('Scenario 1_issuedGoos'!$C$4:$W$153,MATCH('Scenario 1'!$A48&amp;$B48,'Scenario 1_issuedGoos'!$A$4:$A$153&amp;'Scenario 1_issuedGoos'!$B$4:$B$153,0),MATCH(AM$4,'Scenario 1_issuedGoos'!$C$3:$W$3,0))</f>
        <v>0</v>
      </c>
      <c r="AN48" s="4">
        <f t="array" ref="AN48">Q48*INDEX('Scenario 1_issuedGoos'!$C$4:$W$153,MATCH('Scenario 1'!$A48&amp;$B48,'Scenario 1_issuedGoos'!$A$4:$A$153&amp;'Scenario 1_issuedGoos'!$B$4:$B$153,0),MATCH(AN$4,'Scenario 1_issuedGoos'!$C$3:$W$3,0))</f>
        <v>0</v>
      </c>
      <c r="AO48" s="4">
        <f t="array" ref="AO48">R48*INDEX('Scenario 1_issuedGoos'!$C$4:$W$153,MATCH('Scenario 1'!$A48&amp;$B48,'Scenario 1_issuedGoos'!$A$4:$A$153&amp;'Scenario 1_issuedGoos'!$B$4:$B$153,0),MATCH(AO$4,'Scenario 1_issuedGoos'!$C$3:$W$3,0))</f>
        <v>0</v>
      </c>
      <c r="AP48" s="4">
        <f t="array" ref="AP48">S48*INDEX('Scenario 1_issuedGoos'!$C$4:$W$153,MATCH('Scenario 1'!$A48&amp;$B48,'Scenario 1_issuedGoos'!$A$4:$A$153&amp;'Scenario 1_issuedGoos'!$B$4:$B$153,0),MATCH(AP$4,'Scenario 1_issuedGoos'!$C$3:$W$3,0))</f>
        <v>0</v>
      </c>
      <c r="AQ48" s="4">
        <f t="array" ref="AQ48">T48*INDEX('Scenario 1_issuedGoos'!$C$4:$W$153,MATCH('Scenario 1'!$A48&amp;$B48,'Scenario 1_issuedGoos'!$A$4:$A$153&amp;'Scenario 1_issuedGoos'!$B$4:$B$153,0),MATCH(AQ$4,'Scenario 1_issuedGoos'!$C$3:$W$3,0))</f>
        <v>0</v>
      </c>
      <c r="AR48" s="4">
        <f t="array" ref="AR48">U48*INDEX('Scenario 1_issuedGoos'!$C$4:$W$153,MATCH('Scenario 1'!$A48&amp;$B48,'Scenario 1_issuedGoos'!$A$4:$A$153&amp;'Scenario 1_issuedGoos'!$B$4:$B$153,0),MATCH(AR$4,'Scenario 1_issuedGoos'!$C$3:$W$3,0))</f>
        <v>0</v>
      </c>
      <c r="AS48" s="4">
        <f t="array" ref="AS48">V48*INDEX('Scenario 1_issuedGoos'!$C$4:$W$153,MATCH('Scenario 1'!$A48&amp;$B48,'Scenario 1_issuedGoos'!$A$4:$A$153&amp;'Scenario 1_issuedGoos'!$B$4:$B$153,0),MATCH(AS$4,'Scenario 1_issuedGoos'!$C$3:$W$3,0))</f>
        <v>0</v>
      </c>
      <c r="AT48" s="4">
        <f t="array" ref="AT48">W48*INDEX('Scenario 1_issuedGoos'!$C$4:$W$153,MATCH('Scenario 1'!$A48&amp;$B48,'Scenario 1_issuedGoos'!$A$4:$A$153&amp;'Scenario 1_issuedGoos'!$B$4:$B$153,0),MATCH(AT$4,'Scenario 1_issuedGoos'!$C$3:$W$3,0))</f>
        <v>0</v>
      </c>
    </row>
    <row r="49" spans="1:46" ht="15" x14ac:dyDescent="0.25">
      <c r="A49" s="8" t="s">
        <v>38</v>
      </c>
      <c r="B49" s="9" t="s">
        <v>56</v>
      </c>
      <c r="C49" s="10">
        <v>1.1375121093749998</v>
      </c>
      <c r="D49" s="11">
        <v>1.3144992187500002</v>
      </c>
      <c r="E49" s="11">
        <v>1.3144992187500002</v>
      </c>
      <c r="F49" s="11">
        <v>1.3144992187500002</v>
      </c>
      <c r="G49" s="11">
        <v>1.3144992187500002</v>
      </c>
      <c r="H49" s="11">
        <v>1.3144992187500002</v>
      </c>
      <c r="I49" s="11">
        <v>1.3144992187500002</v>
      </c>
      <c r="J49" s="11">
        <v>1.3144992187500002</v>
      </c>
      <c r="K49" s="11">
        <v>1.3144992187500002</v>
      </c>
      <c r="L49" s="11">
        <v>1.3144992187500002</v>
      </c>
      <c r="M49" s="11">
        <v>1.3144992187500002</v>
      </c>
      <c r="N49" s="11">
        <v>1.3144992187500002</v>
      </c>
      <c r="O49" s="11">
        <v>1.3144992187500002</v>
      </c>
      <c r="P49" s="11">
        <v>1.6092843750000001</v>
      </c>
      <c r="Q49" s="11">
        <v>1.8474749999999995</v>
      </c>
      <c r="R49" s="11">
        <v>2.0530124999999995</v>
      </c>
      <c r="S49" s="11">
        <v>2.2842000000000002</v>
      </c>
      <c r="T49" s="11">
        <v>2.2842000000000002</v>
      </c>
      <c r="U49" s="11">
        <v>2.5122149999999999</v>
      </c>
      <c r="V49" s="11">
        <v>2.947608984375</v>
      </c>
      <c r="W49" s="11">
        <v>2.947608984375</v>
      </c>
      <c r="X49" s="19"/>
      <c r="Y49"/>
      <c r="Z49" s="4">
        <f t="array" ref="Z49">C49*INDEX('Scenario 1_issuedGoos'!$C$4:$W$153,MATCH('Scenario 1'!$A49&amp;$B49,'Scenario 1_issuedGoos'!$A$4:$A$153&amp;'Scenario 1_issuedGoos'!$B$4:$B$153,0),MATCH(Z$4,'Scenario 1_issuedGoos'!$C$3:$W$3,0))</f>
        <v>1068651.3547142569</v>
      </c>
      <c r="AA49" s="4">
        <f t="array" ref="AA49">D49*INDEX('Scenario 1_issuedGoos'!$C$4:$W$153,MATCH('Scenario 1'!$A49&amp;$B49,'Scenario 1_issuedGoos'!$A$4:$A$153&amp;'Scenario 1_issuedGoos'!$B$4:$B$153,0),MATCH(AA$4,'Scenario 1_issuedGoos'!$C$3:$W$3,0))</f>
        <v>1383142.2423970366</v>
      </c>
      <c r="AB49" s="4">
        <f t="array" ref="AB49">E49*INDEX('Scenario 1_issuedGoos'!$C$4:$W$153,MATCH('Scenario 1'!$A49&amp;$B49,'Scenario 1_issuedGoos'!$A$4:$A$153&amp;'Scenario 1_issuedGoos'!$B$4:$B$153,0),MATCH(AB$4,'Scenario 1_issuedGoos'!$C$3:$W$3,0))</f>
        <v>1543094.6435913707</v>
      </c>
      <c r="AC49" s="4">
        <f t="array" ref="AC49">F49*INDEX('Scenario 1_issuedGoos'!$C$4:$W$153,MATCH('Scenario 1'!$A49&amp;$B49,'Scenario 1_issuedGoos'!$A$4:$A$153&amp;'Scenario 1_issuedGoos'!$B$4:$B$153,0),MATCH(AC$4,'Scenario 1_issuedGoos'!$C$3:$W$3,0))</f>
        <v>1715584.429299148</v>
      </c>
      <c r="AD49" s="4">
        <f t="array" ref="AD49">G49*INDEX('Scenario 1_issuedGoos'!$C$4:$W$153,MATCH('Scenario 1'!$A49&amp;$B49,'Scenario 1_issuedGoos'!$A$4:$A$153&amp;'Scenario 1_issuedGoos'!$B$4:$B$153,0),MATCH(AD$4,'Scenario 1_issuedGoos'!$C$3:$W$3,0))</f>
        <v>1901465.4569687347</v>
      </c>
      <c r="AE49" s="4">
        <f t="array" ref="AE49">H49*INDEX('Scenario 1_issuedGoos'!$C$4:$W$153,MATCH('Scenario 1'!$A49&amp;$B49,'Scenario 1_issuedGoos'!$A$4:$A$153&amp;'Scenario 1_issuedGoos'!$B$4:$B$153,0),MATCH(AE$4,'Scenario 1_issuedGoos'!$C$3:$W$3,0))</f>
        <v>2101645.6263320195</v>
      </c>
      <c r="AF49" s="4">
        <f t="array" ref="AF49">I49*INDEX('Scenario 1_issuedGoos'!$C$4:$W$153,MATCH('Scenario 1'!$A49&amp;$B49,'Scenario 1_issuedGoos'!$A$4:$A$153&amp;'Scenario 1_issuedGoos'!$B$4:$B$153,0),MATCH(AF$4,'Scenario 1_issuedGoos'!$C$3:$W$3,0))</f>
        <v>2172310.3918111031</v>
      </c>
      <c r="AG49" s="4">
        <f t="array" ref="AG49">J49*INDEX('Scenario 1_issuedGoos'!$C$4:$W$153,MATCH('Scenario 1'!$A49&amp;$B49,'Scenario 1_issuedGoos'!$A$4:$A$153&amp;'Scenario 1_issuedGoos'!$B$4:$B$153,0),MATCH(AG$4,'Scenario 1_issuedGoos'!$C$3:$W$3,0))</f>
        <v>2264966.795767528</v>
      </c>
      <c r="AH49" s="4">
        <f t="array" ref="AH49">K49*INDEX('Scenario 1_issuedGoos'!$C$4:$W$153,MATCH('Scenario 1'!$A49&amp;$B49,'Scenario 1_issuedGoos'!$A$4:$A$153&amp;'Scenario 1_issuedGoos'!$B$4:$B$153,0),MATCH(AH$4,'Scenario 1_issuedGoos'!$C$3:$W$3,0))</f>
        <v>2357623.1997239529</v>
      </c>
      <c r="AI49" s="4">
        <f t="array" ref="AI49">L49*INDEX('Scenario 1_issuedGoos'!$C$4:$W$153,MATCH('Scenario 1'!$A49&amp;$B49,'Scenario 1_issuedGoos'!$A$4:$A$153&amp;'Scenario 1_issuedGoos'!$B$4:$B$153,0),MATCH(AI$4,'Scenario 1_issuedGoos'!$C$3:$W$3,0))</f>
        <v>2450279.6036803778</v>
      </c>
      <c r="AJ49" s="4">
        <f t="array" ref="AJ49">M49*INDEX('Scenario 1_issuedGoos'!$C$4:$W$153,MATCH('Scenario 1'!$A49&amp;$B49,'Scenario 1_issuedGoos'!$A$4:$A$153&amp;'Scenario 1_issuedGoos'!$B$4:$B$153,0),MATCH(AJ$4,'Scenario 1_issuedGoos'!$C$3:$W$3,0))</f>
        <v>2542936.0076367897</v>
      </c>
      <c r="AK49" s="4">
        <f t="array" ref="AK49">N49*INDEX('Scenario 1_issuedGoos'!$C$4:$W$153,MATCH('Scenario 1'!$A49&amp;$B49,'Scenario 1_issuedGoos'!$A$4:$A$153&amp;'Scenario 1_issuedGoos'!$B$4:$B$153,0),MATCH(AK$4,'Scenario 1_issuedGoos'!$C$3:$W$3,0))</f>
        <v>2609432.3227790194</v>
      </c>
      <c r="AL49" s="4">
        <f t="array" ref="AL49">O49*INDEX('Scenario 1_issuedGoos'!$C$4:$W$153,MATCH('Scenario 1'!$A49&amp;$B49,'Scenario 1_issuedGoos'!$A$4:$A$153&amp;'Scenario 1_issuedGoos'!$B$4:$B$153,0),MATCH(AL$4,'Scenario 1_issuedGoos'!$C$3:$W$3,0))</f>
        <v>2675928.637921249</v>
      </c>
      <c r="AM49" s="4">
        <f t="array" ref="AM49">P49*INDEX('Scenario 1_issuedGoos'!$C$4:$W$153,MATCH('Scenario 1'!$A49&amp;$B49,'Scenario 1_issuedGoos'!$A$4:$A$153&amp;'Scenario 1_issuedGoos'!$B$4:$B$153,0),MATCH(AM$4,'Scenario 1_issuedGoos'!$C$3:$W$3,0))</f>
        <v>3357431.9129470107</v>
      </c>
      <c r="AN49" s="4">
        <f t="array" ref="AN49">Q49*INDEX('Scenario 1_issuedGoos'!$C$4:$W$153,MATCH('Scenario 1'!$A49&amp;$B49,'Scenario 1_issuedGoos'!$A$4:$A$153&amp;'Scenario 1_issuedGoos'!$B$4:$B$153,0),MATCH(AN$4,'Scenario 1_issuedGoos'!$C$3:$W$3,0))</f>
        <v>3947824.1949151508</v>
      </c>
      <c r="AO49" s="4">
        <f t="array" ref="AO49">R49*INDEX('Scenario 1_issuedGoos'!$C$4:$W$153,MATCH('Scenario 1'!$A49&amp;$B49,'Scenario 1_issuedGoos'!$A$4:$A$153&amp;'Scenario 1_issuedGoos'!$B$4:$B$153,0),MATCH(AO$4,'Scenario 1_issuedGoos'!$C$3:$W$3,0))</f>
        <v>4490887.5997253833</v>
      </c>
      <c r="AP49" s="4">
        <f t="array" ref="AP49">S49*INDEX('Scenario 1_issuedGoos'!$C$4:$W$153,MATCH('Scenario 1'!$A49&amp;$B49,'Scenario 1_issuedGoos'!$A$4:$A$153&amp;'Scenario 1_issuedGoos'!$B$4:$B$153,0),MATCH(AP$4,'Scenario 1_issuedGoos'!$C$3:$W$3,0))</f>
        <v>5112151.9367059041</v>
      </c>
      <c r="AQ49" s="4">
        <f t="array" ref="AQ49">T49*INDEX('Scenario 1_issuedGoos'!$C$4:$W$153,MATCH('Scenario 1'!$A49&amp;$B49,'Scenario 1_issuedGoos'!$A$4:$A$153&amp;'Scenario 1_issuedGoos'!$B$4:$B$153,0),MATCH(AQ$4,'Scenario 1_issuedGoos'!$C$3:$W$3,0))</f>
        <v>5227702.3158018449</v>
      </c>
      <c r="AR49" s="4">
        <f t="array" ref="AR49">U49*INDEX('Scenario 1_issuedGoos'!$C$4:$W$153,MATCH('Scenario 1'!$A49&amp;$B49,'Scenario 1_issuedGoos'!$A$4:$A$153&amp;'Scenario 1_issuedGoos'!$B$4:$B$153,0),MATCH(AR$4,'Scenario 1_issuedGoos'!$C$3:$W$3,0))</f>
        <v>5876630.5791579457</v>
      </c>
      <c r="AS49" s="4">
        <f t="array" ref="AS49">V49*INDEX('Scenario 1_issuedGoos'!$C$4:$W$153,MATCH('Scenario 1'!$A49&amp;$B49,'Scenario 1_issuedGoos'!$A$4:$A$153&amp;'Scenario 1_issuedGoos'!$B$4:$B$153,0),MATCH(AS$4,'Scenario 1_issuedGoos'!$C$3:$W$3,0))</f>
        <v>7044224.2294184873</v>
      </c>
      <c r="AT49" s="4">
        <f t="array" ref="AT49">W49*INDEX('Scenario 1_issuedGoos'!$C$4:$W$153,MATCH('Scenario 1'!$A49&amp;$B49,'Scenario 1_issuedGoos'!$A$4:$A$153&amp;'Scenario 1_issuedGoos'!$B$4:$B$153,0),MATCH(AT$4,'Scenario 1_issuedGoos'!$C$3:$W$3,0))</f>
        <v>7193334.3491852032</v>
      </c>
    </row>
    <row r="50" spans="1:46" ht="15" x14ac:dyDescent="0.25">
      <c r="A50" s="8" t="s">
        <v>38</v>
      </c>
      <c r="B50" s="9" t="s">
        <v>29</v>
      </c>
      <c r="C50" s="10">
        <v>47.457627118644069</v>
      </c>
      <c r="D50" s="11">
        <v>46.949152542372886</v>
      </c>
      <c r="E50" s="11">
        <v>46.440677966101696</v>
      </c>
      <c r="F50" s="11">
        <v>45.932203389830512</v>
      </c>
      <c r="G50" s="11">
        <v>45.423728813559322</v>
      </c>
      <c r="H50" s="11">
        <v>44.915254237288138</v>
      </c>
      <c r="I50" s="11">
        <v>44.406779661016955</v>
      </c>
      <c r="J50" s="11">
        <v>43.898305084745765</v>
      </c>
      <c r="K50" s="11">
        <v>43.389830508474581</v>
      </c>
      <c r="L50" s="11">
        <v>42.881355932203391</v>
      </c>
      <c r="M50" s="11">
        <v>42.372881355932208</v>
      </c>
      <c r="N50" s="11">
        <v>42.203389830508478</v>
      </c>
      <c r="O50" s="11">
        <v>42.033898305084747</v>
      </c>
      <c r="P50" s="11">
        <v>41.864406779661024</v>
      </c>
      <c r="Q50" s="11">
        <v>41.694915254237294</v>
      </c>
      <c r="R50" s="11">
        <v>41.525423728813564</v>
      </c>
      <c r="S50" s="11">
        <v>41.355932203389834</v>
      </c>
      <c r="T50" s="11">
        <v>41.186440677966104</v>
      </c>
      <c r="U50" s="11">
        <v>40.33898305084746</v>
      </c>
      <c r="V50" s="11">
        <v>39.237288135593218</v>
      </c>
      <c r="W50" s="11">
        <v>38.135593220338983</v>
      </c>
      <c r="X50" s="19"/>
      <c r="Y50"/>
      <c r="Z50" s="4">
        <f t="array" ref="Z50">C50*INDEX('Scenario 1_issuedGoos'!$C$4:$W$153,MATCH('Scenario 1'!$A50&amp;$B50,'Scenario 1_issuedGoos'!$A$4:$A$153&amp;'Scenario 1_issuedGoos'!$B$4:$B$153,0),MATCH(Z$4,'Scenario 1_issuedGoos'!$C$3:$W$3,0))</f>
        <v>0</v>
      </c>
      <c r="AA50" s="4">
        <f t="array" ref="AA50">D50*INDEX('Scenario 1_issuedGoos'!$C$4:$W$153,MATCH('Scenario 1'!$A50&amp;$B50,'Scenario 1_issuedGoos'!$A$4:$A$153&amp;'Scenario 1_issuedGoos'!$B$4:$B$153,0),MATCH(AA$4,'Scenario 1_issuedGoos'!$C$3:$W$3,0))</f>
        <v>0</v>
      </c>
      <c r="AB50" s="4">
        <f t="array" ref="AB50">E50*INDEX('Scenario 1_issuedGoos'!$C$4:$W$153,MATCH('Scenario 1'!$A50&amp;$B50,'Scenario 1_issuedGoos'!$A$4:$A$153&amp;'Scenario 1_issuedGoos'!$B$4:$B$153,0),MATCH(AB$4,'Scenario 1_issuedGoos'!$C$3:$W$3,0))</f>
        <v>0</v>
      </c>
      <c r="AC50" s="4">
        <f t="array" ref="AC50">F50*INDEX('Scenario 1_issuedGoos'!$C$4:$W$153,MATCH('Scenario 1'!$A50&amp;$B50,'Scenario 1_issuedGoos'!$A$4:$A$153&amp;'Scenario 1_issuedGoos'!$B$4:$B$153,0),MATCH(AC$4,'Scenario 1_issuedGoos'!$C$3:$W$3,0))</f>
        <v>0</v>
      </c>
      <c r="AD50" s="4">
        <f t="array" ref="AD50">G50*INDEX('Scenario 1_issuedGoos'!$C$4:$W$153,MATCH('Scenario 1'!$A50&amp;$B50,'Scenario 1_issuedGoos'!$A$4:$A$153&amp;'Scenario 1_issuedGoos'!$B$4:$B$153,0),MATCH(AD$4,'Scenario 1_issuedGoos'!$C$3:$W$3,0))</f>
        <v>0</v>
      </c>
      <c r="AE50" s="4">
        <f t="array" ref="AE50">H50*INDEX('Scenario 1_issuedGoos'!$C$4:$W$153,MATCH('Scenario 1'!$A50&amp;$B50,'Scenario 1_issuedGoos'!$A$4:$A$153&amp;'Scenario 1_issuedGoos'!$B$4:$B$153,0),MATCH(AE$4,'Scenario 1_issuedGoos'!$C$3:$W$3,0))</f>
        <v>0</v>
      </c>
      <c r="AF50" s="4">
        <f t="array" ref="AF50">I50*INDEX('Scenario 1_issuedGoos'!$C$4:$W$153,MATCH('Scenario 1'!$A50&amp;$B50,'Scenario 1_issuedGoos'!$A$4:$A$153&amp;'Scenario 1_issuedGoos'!$B$4:$B$153,0),MATCH(AF$4,'Scenario 1_issuedGoos'!$C$3:$W$3,0))</f>
        <v>0</v>
      </c>
      <c r="AG50" s="4">
        <f t="array" ref="AG50">J50*INDEX('Scenario 1_issuedGoos'!$C$4:$W$153,MATCH('Scenario 1'!$A50&amp;$B50,'Scenario 1_issuedGoos'!$A$4:$A$153&amp;'Scenario 1_issuedGoos'!$B$4:$B$153,0),MATCH(AG$4,'Scenario 1_issuedGoos'!$C$3:$W$3,0))</f>
        <v>0</v>
      </c>
      <c r="AH50" s="4">
        <f t="array" ref="AH50">K50*INDEX('Scenario 1_issuedGoos'!$C$4:$W$153,MATCH('Scenario 1'!$A50&amp;$B50,'Scenario 1_issuedGoos'!$A$4:$A$153&amp;'Scenario 1_issuedGoos'!$B$4:$B$153,0),MATCH(AH$4,'Scenario 1_issuedGoos'!$C$3:$W$3,0))</f>
        <v>0</v>
      </c>
      <c r="AI50" s="4">
        <f t="array" ref="AI50">L50*INDEX('Scenario 1_issuedGoos'!$C$4:$W$153,MATCH('Scenario 1'!$A50&amp;$B50,'Scenario 1_issuedGoos'!$A$4:$A$153&amp;'Scenario 1_issuedGoos'!$B$4:$B$153,0),MATCH(AI$4,'Scenario 1_issuedGoos'!$C$3:$W$3,0))</f>
        <v>0</v>
      </c>
      <c r="AJ50" s="4">
        <f t="array" ref="AJ50">M50*INDEX('Scenario 1_issuedGoos'!$C$4:$W$153,MATCH('Scenario 1'!$A50&amp;$B50,'Scenario 1_issuedGoos'!$A$4:$A$153&amp;'Scenario 1_issuedGoos'!$B$4:$B$153,0),MATCH(AJ$4,'Scenario 1_issuedGoos'!$C$3:$W$3,0))</f>
        <v>0</v>
      </c>
      <c r="AK50" s="4">
        <f t="array" ref="AK50">N50*INDEX('Scenario 1_issuedGoos'!$C$4:$W$153,MATCH('Scenario 1'!$A50&amp;$B50,'Scenario 1_issuedGoos'!$A$4:$A$153&amp;'Scenario 1_issuedGoos'!$B$4:$B$153,0),MATCH(AK$4,'Scenario 1_issuedGoos'!$C$3:$W$3,0))</f>
        <v>0</v>
      </c>
      <c r="AL50" s="4">
        <f t="array" ref="AL50">O50*INDEX('Scenario 1_issuedGoos'!$C$4:$W$153,MATCH('Scenario 1'!$A50&amp;$B50,'Scenario 1_issuedGoos'!$A$4:$A$153&amp;'Scenario 1_issuedGoos'!$B$4:$B$153,0),MATCH(AL$4,'Scenario 1_issuedGoos'!$C$3:$W$3,0))</f>
        <v>0</v>
      </c>
      <c r="AM50" s="4">
        <f t="array" ref="AM50">P50*INDEX('Scenario 1_issuedGoos'!$C$4:$W$153,MATCH('Scenario 1'!$A50&amp;$B50,'Scenario 1_issuedGoos'!$A$4:$A$153&amp;'Scenario 1_issuedGoos'!$B$4:$B$153,0),MATCH(AM$4,'Scenario 1_issuedGoos'!$C$3:$W$3,0))</f>
        <v>0</v>
      </c>
      <c r="AN50" s="4">
        <f t="array" ref="AN50">Q50*INDEX('Scenario 1_issuedGoos'!$C$4:$W$153,MATCH('Scenario 1'!$A50&amp;$B50,'Scenario 1_issuedGoos'!$A$4:$A$153&amp;'Scenario 1_issuedGoos'!$B$4:$B$153,0),MATCH(AN$4,'Scenario 1_issuedGoos'!$C$3:$W$3,0))</f>
        <v>0</v>
      </c>
      <c r="AO50" s="4">
        <f t="array" ref="AO50">R50*INDEX('Scenario 1_issuedGoos'!$C$4:$W$153,MATCH('Scenario 1'!$A50&amp;$B50,'Scenario 1_issuedGoos'!$A$4:$A$153&amp;'Scenario 1_issuedGoos'!$B$4:$B$153,0),MATCH(AO$4,'Scenario 1_issuedGoos'!$C$3:$W$3,0))</f>
        <v>0</v>
      </c>
      <c r="AP50" s="4">
        <f t="array" ref="AP50">S50*INDEX('Scenario 1_issuedGoos'!$C$4:$W$153,MATCH('Scenario 1'!$A50&amp;$B50,'Scenario 1_issuedGoos'!$A$4:$A$153&amp;'Scenario 1_issuedGoos'!$B$4:$B$153,0),MATCH(AP$4,'Scenario 1_issuedGoos'!$C$3:$W$3,0))</f>
        <v>0</v>
      </c>
      <c r="AQ50" s="4">
        <f t="array" ref="AQ50">T50*INDEX('Scenario 1_issuedGoos'!$C$4:$W$153,MATCH('Scenario 1'!$A50&amp;$B50,'Scenario 1_issuedGoos'!$A$4:$A$153&amp;'Scenario 1_issuedGoos'!$B$4:$B$153,0),MATCH(AQ$4,'Scenario 1_issuedGoos'!$C$3:$W$3,0))</f>
        <v>0</v>
      </c>
      <c r="AR50" s="4">
        <f t="array" ref="AR50">U50*INDEX('Scenario 1_issuedGoos'!$C$4:$W$153,MATCH('Scenario 1'!$A50&amp;$B50,'Scenario 1_issuedGoos'!$A$4:$A$153&amp;'Scenario 1_issuedGoos'!$B$4:$B$153,0),MATCH(AR$4,'Scenario 1_issuedGoos'!$C$3:$W$3,0))</f>
        <v>0</v>
      </c>
      <c r="AS50" s="4">
        <f t="array" ref="AS50">V50*INDEX('Scenario 1_issuedGoos'!$C$4:$W$153,MATCH('Scenario 1'!$A50&amp;$B50,'Scenario 1_issuedGoos'!$A$4:$A$153&amp;'Scenario 1_issuedGoos'!$B$4:$B$153,0),MATCH(AS$4,'Scenario 1_issuedGoos'!$C$3:$W$3,0))</f>
        <v>0</v>
      </c>
      <c r="AT50" s="4">
        <f t="array" ref="AT50">W50*INDEX('Scenario 1_issuedGoos'!$C$4:$W$153,MATCH('Scenario 1'!$A50&amp;$B50,'Scenario 1_issuedGoos'!$A$4:$A$153&amp;'Scenario 1_issuedGoos'!$B$4:$B$153,0),MATCH(AT$4,'Scenario 1_issuedGoos'!$C$3:$W$3,0))</f>
        <v>0</v>
      </c>
    </row>
    <row r="51" spans="1:46" ht="15" x14ac:dyDescent="0.25">
      <c r="A51" s="8" t="s">
        <v>38</v>
      </c>
      <c r="B51" s="9" t="s">
        <v>30</v>
      </c>
      <c r="C51" s="10">
        <v>47.457627118644069</v>
      </c>
      <c r="D51" s="11">
        <v>46.949152542372886</v>
      </c>
      <c r="E51" s="11">
        <v>46.440677966101696</v>
      </c>
      <c r="F51" s="11">
        <v>45.932203389830512</v>
      </c>
      <c r="G51" s="11">
        <v>45.423728813559322</v>
      </c>
      <c r="H51" s="11">
        <v>44.915254237288138</v>
      </c>
      <c r="I51" s="11">
        <v>44.406779661016955</v>
      </c>
      <c r="J51" s="11">
        <v>43.898305084745765</v>
      </c>
      <c r="K51" s="11">
        <v>43.389830508474581</v>
      </c>
      <c r="L51" s="11">
        <v>42.881355932203391</v>
      </c>
      <c r="M51" s="11">
        <v>42.372881355932208</v>
      </c>
      <c r="N51" s="11">
        <v>42.203389830508478</v>
      </c>
      <c r="O51" s="11">
        <v>42.033898305084747</v>
      </c>
      <c r="P51" s="11">
        <v>41.864406779661024</v>
      </c>
      <c r="Q51" s="11">
        <v>41.694915254237294</v>
      </c>
      <c r="R51" s="11">
        <v>41.525423728813564</v>
      </c>
      <c r="S51" s="11">
        <v>41.355932203389834</v>
      </c>
      <c r="T51" s="11">
        <v>41.186440677966104</v>
      </c>
      <c r="U51" s="11">
        <v>40.33898305084746</v>
      </c>
      <c r="V51" s="11">
        <v>39.237288135593218</v>
      </c>
      <c r="W51" s="11">
        <v>38.135593220338983</v>
      </c>
      <c r="X51" s="19"/>
      <c r="Y51"/>
      <c r="Z51" s="4">
        <f t="array" ref="Z51">C51*INDEX('Scenario 1_issuedGoos'!$C$4:$W$153,MATCH('Scenario 1'!$A51&amp;$B51,'Scenario 1_issuedGoos'!$A$4:$A$153&amp;'Scenario 1_issuedGoos'!$B$4:$B$153,0),MATCH(Z$4,'Scenario 1_issuedGoos'!$C$3:$W$3,0))</f>
        <v>0</v>
      </c>
      <c r="AA51" s="4">
        <f t="array" ref="AA51">D51*INDEX('Scenario 1_issuedGoos'!$C$4:$W$153,MATCH('Scenario 1'!$A51&amp;$B51,'Scenario 1_issuedGoos'!$A$4:$A$153&amp;'Scenario 1_issuedGoos'!$B$4:$B$153,0),MATCH(AA$4,'Scenario 1_issuedGoos'!$C$3:$W$3,0))</f>
        <v>0</v>
      </c>
      <c r="AB51" s="4">
        <f t="array" ref="AB51">E51*INDEX('Scenario 1_issuedGoos'!$C$4:$W$153,MATCH('Scenario 1'!$A51&amp;$B51,'Scenario 1_issuedGoos'!$A$4:$A$153&amp;'Scenario 1_issuedGoos'!$B$4:$B$153,0),MATCH(AB$4,'Scenario 1_issuedGoos'!$C$3:$W$3,0))</f>
        <v>0</v>
      </c>
      <c r="AC51" s="4">
        <f t="array" ref="AC51">F51*INDEX('Scenario 1_issuedGoos'!$C$4:$W$153,MATCH('Scenario 1'!$A51&amp;$B51,'Scenario 1_issuedGoos'!$A$4:$A$153&amp;'Scenario 1_issuedGoos'!$B$4:$B$153,0),MATCH(AC$4,'Scenario 1_issuedGoos'!$C$3:$W$3,0))</f>
        <v>0</v>
      </c>
      <c r="AD51" s="4">
        <f t="array" ref="AD51">G51*INDEX('Scenario 1_issuedGoos'!$C$4:$W$153,MATCH('Scenario 1'!$A51&amp;$B51,'Scenario 1_issuedGoos'!$A$4:$A$153&amp;'Scenario 1_issuedGoos'!$B$4:$B$153,0),MATCH(AD$4,'Scenario 1_issuedGoos'!$C$3:$W$3,0))</f>
        <v>0</v>
      </c>
      <c r="AE51" s="4">
        <f t="array" ref="AE51">H51*INDEX('Scenario 1_issuedGoos'!$C$4:$W$153,MATCH('Scenario 1'!$A51&amp;$B51,'Scenario 1_issuedGoos'!$A$4:$A$153&amp;'Scenario 1_issuedGoos'!$B$4:$B$153,0),MATCH(AE$4,'Scenario 1_issuedGoos'!$C$3:$W$3,0))</f>
        <v>0</v>
      </c>
      <c r="AF51" s="4">
        <f t="array" ref="AF51">I51*INDEX('Scenario 1_issuedGoos'!$C$4:$W$153,MATCH('Scenario 1'!$A51&amp;$B51,'Scenario 1_issuedGoos'!$A$4:$A$153&amp;'Scenario 1_issuedGoos'!$B$4:$B$153,0),MATCH(AF$4,'Scenario 1_issuedGoos'!$C$3:$W$3,0))</f>
        <v>0</v>
      </c>
      <c r="AG51" s="4">
        <f t="array" ref="AG51">J51*INDEX('Scenario 1_issuedGoos'!$C$4:$W$153,MATCH('Scenario 1'!$A51&amp;$B51,'Scenario 1_issuedGoos'!$A$4:$A$153&amp;'Scenario 1_issuedGoos'!$B$4:$B$153,0),MATCH(AG$4,'Scenario 1_issuedGoos'!$C$3:$W$3,0))</f>
        <v>0</v>
      </c>
      <c r="AH51" s="4">
        <f t="array" ref="AH51">K51*INDEX('Scenario 1_issuedGoos'!$C$4:$W$153,MATCH('Scenario 1'!$A51&amp;$B51,'Scenario 1_issuedGoos'!$A$4:$A$153&amp;'Scenario 1_issuedGoos'!$B$4:$B$153,0),MATCH(AH$4,'Scenario 1_issuedGoos'!$C$3:$W$3,0))</f>
        <v>0</v>
      </c>
      <c r="AI51" s="4">
        <f t="array" ref="AI51">L51*INDEX('Scenario 1_issuedGoos'!$C$4:$W$153,MATCH('Scenario 1'!$A51&amp;$B51,'Scenario 1_issuedGoos'!$A$4:$A$153&amp;'Scenario 1_issuedGoos'!$B$4:$B$153,0),MATCH(AI$4,'Scenario 1_issuedGoos'!$C$3:$W$3,0))</f>
        <v>0</v>
      </c>
      <c r="AJ51" s="4">
        <f t="array" ref="AJ51">M51*INDEX('Scenario 1_issuedGoos'!$C$4:$W$153,MATCH('Scenario 1'!$A51&amp;$B51,'Scenario 1_issuedGoos'!$A$4:$A$153&amp;'Scenario 1_issuedGoos'!$B$4:$B$153,0),MATCH(AJ$4,'Scenario 1_issuedGoos'!$C$3:$W$3,0))</f>
        <v>0</v>
      </c>
      <c r="AK51" s="4">
        <f t="array" ref="AK51">N51*INDEX('Scenario 1_issuedGoos'!$C$4:$W$153,MATCH('Scenario 1'!$A51&amp;$B51,'Scenario 1_issuedGoos'!$A$4:$A$153&amp;'Scenario 1_issuedGoos'!$B$4:$B$153,0),MATCH(AK$4,'Scenario 1_issuedGoos'!$C$3:$W$3,0))</f>
        <v>0</v>
      </c>
      <c r="AL51" s="4">
        <f t="array" ref="AL51">O51*INDEX('Scenario 1_issuedGoos'!$C$4:$W$153,MATCH('Scenario 1'!$A51&amp;$B51,'Scenario 1_issuedGoos'!$A$4:$A$153&amp;'Scenario 1_issuedGoos'!$B$4:$B$153,0),MATCH(AL$4,'Scenario 1_issuedGoos'!$C$3:$W$3,0))</f>
        <v>0</v>
      </c>
      <c r="AM51" s="4">
        <f t="array" ref="AM51">P51*INDEX('Scenario 1_issuedGoos'!$C$4:$W$153,MATCH('Scenario 1'!$A51&amp;$B51,'Scenario 1_issuedGoos'!$A$4:$A$153&amp;'Scenario 1_issuedGoos'!$B$4:$B$153,0),MATCH(AM$4,'Scenario 1_issuedGoos'!$C$3:$W$3,0))</f>
        <v>0</v>
      </c>
      <c r="AN51" s="4">
        <f t="array" ref="AN51">Q51*INDEX('Scenario 1_issuedGoos'!$C$4:$W$153,MATCH('Scenario 1'!$A51&amp;$B51,'Scenario 1_issuedGoos'!$A$4:$A$153&amp;'Scenario 1_issuedGoos'!$B$4:$B$153,0),MATCH(AN$4,'Scenario 1_issuedGoos'!$C$3:$W$3,0))</f>
        <v>0</v>
      </c>
      <c r="AO51" s="4">
        <f t="array" ref="AO51">R51*INDEX('Scenario 1_issuedGoos'!$C$4:$W$153,MATCH('Scenario 1'!$A51&amp;$B51,'Scenario 1_issuedGoos'!$A$4:$A$153&amp;'Scenario 1_issuedGoos'!$B$4:$B$153,0),MATCH(AO$4,'Scenario 1_issuedGoos'!$C$3:$W$3,0))</f>
        <v>0</v>
      </c>
      <c r="AP51" s="4">
        <f t="array" ref="AP51">S51*INDEX('Scenario 1_issuedGoos'!$C$4:$W$153,MATCH('Scenario 1'!$A51&amp;$B51,'Scenario 1_issuedGoos'!$A$4:$A$153&amp;'Scenario 1_issuedGoos'!$B$4:$B$153,0),MATCH(AP$4,'Scenario 1_issuedGoos'!$C$3:$W$3,0))</f>
        <v>0</v>
      </c>
      <c r="AQ51" s="4">
        <f t="array" ref="AQ51">T51*INDEX('Scenario 1_issuedGoos'!$C$4:$W$153,MATCH('Scenario 1'!$A51&amp;$B51,'Scenario 1_issuedGoos'!$A$4:$A$153&amp;'Scenario 1_issuedGoos'!$B$4:$B$153,0),MATCH(AQ$4,'Scenario 1_issuedGoos'!$C$3:$W$3,0))</f>
        <v>0</v>
      </c>
      <c r="AR51" s="4">
        <f t="array" ref="AR51">U51*INDEX('Scenario 1_issuedGoos'!$C$4:$W$153,MATCH('Scenario 1'!$A51&amp;$B51,'Scenario 1_issuedGoos'!$A$4:$A$153&amp;'Scenario 1_issuedGoos'!$B$4:$B$153,0),MATCH(AR$4,'Scenario 1_issuedGoos'!$C$3:$W$3,0))</f>
        <v>0</v>
      </c>
      <c r="AS51" s="4">
        <f t="array" ref="AS51">V51*INDEX('Scenario 1_issuedGoos'!$C$4:$W$153,MATCH('Scenario 1'!$A51&amp;$B51,'Scenario 1_issuedGoos'!$A$4:$A$153&amp;'Scenario 1_issuedGoos'!$B$4:$B$153,0),MATCH(AS$4,'Scenario 1_issuedGoos'!$C$3:$W$3,0))</f>
        <v>0</v>
      </c>
      <c r="AT51" s="4">
        <f t="array" ref="AT51">W51*INDEX('Scenario 1_issuedGoos'!$C$4:$W$153,MATCH('Scenario 1'!$A51&amp;$B51,'Scenario 1_issuedGoos'!$A$4:$A$153&amp;'Scenario 1_issuedGoos'!$B$4:$B$153,0),MATCH(AT$4,'Scenario 1_issuedGoos'!$C$3:$W$3,0))</f>
        <v>0</v>
      </c>
    </row>
    <row r="52" spans="1:46" ht="15" x14ac:dyDescent="0.25">
      <c r="A52" s="8" t="s">
        <v>38</v>
      </c>
      <c r="B52" s="9" t="s">
        <v>31</v>
      </c>
      <c r="C52" s="10">
        <v>5.4600581249999998</v>
      </c>
      <c r="D52" s="11">
        <v>5.4600581249999998</v>
      </c>
      <c r="E52" s="11">
        <v>5.4600581249999998</v>
      </c>
      <c r="F52" s="11">
        <v>5.4600581249999998</v>
      </c>
      <c r="G52" s="11">
        <v>5.4600581249999998</v>
      </c>
      <c r="H52" s="11">
        <v>7.8602906250000011</v>
      </c>
      <c r="I52" s="11">
        <v>7.8602906250000011</v>
      </c>
      <c r="J52" s="11">
        <v>7.8602906250000011</v>
      </c>
      <c r="K52" s="11">
        <v>7.8602906250000011</v>
      </c>
      <c r="L52" s="11">
        <v>7.8602906250000011</v>
      </c>
      <c r="M52" s="11">
        <v>7.8602906250000011</v>
      </c>
      <c r="N52" s="11">
        <v>7.8602906250000011</v>
      </c>
      <c r="O52" s="11">
        <v>7.8602906250000011</v>
      </c>
      <c r="P52" s="11">
        <v>7.8602906250000011</v>
      </c>
      <c r="Q52" s="11">
        <v>7.8602906250000011</v>
      </c>
      <c r="R52" s="11">
        <v>7.8602906250000011</v>
      </c>
      <c r="S52" s="11">
        <v>8.733656250000001</v>
      </c>
      <c r="T52" s="11">
        <v>8.733656250000001</v>
      </c>
      <c r="U52" s="11">
        <v>9.1000968750000002</v>
      </c>
      <c r="V52" s="11">
        <v>9.1000968750000002</v>
      </c>
      <c r="W52" s="11">
        <v>9.1000968750000002</v>
      </c>
      <c r="X52" s="19"/>
      <c r="Y52"/>
      <c r="Z52" s="4">
        <f t="array" ref="Z52">C52*INDEX('Scenario 1_issuedGoos'!$C$4:$W$153,MATCH('Scenario 1'!$A52&amp;$B52,'Scenario 1_issuedGoos'!$A$4:$A$153&amp;'Scenario 1_issuedGoos'!$B$4:$B$153,0),MATCH(Z$4,'Scenario 1_issuedGoos'!$C$3:$W$3,0))</f>
        <v>8564428.0821256489</v>
      </c>
      <c r="AA52" s="4">
        <f t="array" ref="AA52">D52*INDEX('Scenario 1_issuedGoos'!$C$4:$W$153,MATCH('Scenario 1'!$A52&amp;$B52,'Scenario 1_issuedGoos'!$A$4:$A$153&amp;'Scenario 1_issuedGoos'!$B$4:$B$153,0),MATCH(AA$4,'Scenario 1_issuedGoos'!$C$3:$W$3,0))</f>
        <v>9592346.7110673059</v>
      </c>
      <c r="AB52" s="4">
        <f t="array" ref="AB52">E52*INDEX('Scenario 1_issuedGoos'!$C$4:$W$153,MATCH('Scenario 1'!$A52&amp;$B52,'Scenario 1_issuedGoos'!$A$4:$A$153&amp;'Scenario 1_issuedGoos'!$B$4:$B$153,0),MATCH(AB$4,'Scenario 1_issuedGoos'!$C$3:$W$3,0))</f>
        <v>10701646.132697843</v>
      </c>
      <c r="AC52" s="4">
        <f t="array" ref="AC52">F52*INDEX('Scenario 1_issuedGoos'!$C$4:$W$153,MATCH('Scenario 1'!$A52&amp;$B52,'Scenario 1_issuedGoos'!$A$4:$A$153&amp;'Scenario 1_issuedGoos'!$B$4:$B$153,0),MATCH(AC$4,'Scenario 1_issuedGoos'!$C$3:$W$3,0))</f>
        <v>11897894.629713792</v>
      </c>
      <c r="AD52" s="4">
        <f t="array" ref="AD52">G52*INDEX('Scenario 1_issuedGoos'!$C$4:$W$153,MATCH('Scenario 1'!$A52&amp;$B52,'Scenario 1_issuedGoos'!$A$4:$A$153&amp;'Scenario 1_issuedGoos'!$B$4:$B$153,0),MATCH(AD$4,'Scenario 1_issuedGoos'!$C$3:$W$3,0))</f>
        <v>13187013.861099569</v>
      </c>
      <c r="AE52" s="4">
        <f t="array" ref="AE52">H52*INDEX('Scenario 1_issuedGoos'!$C$4:$W$153,MATCH('Scenario 1'!$A52&amp;$B52,'Scenario 1_issuedGoos'!$A$4:$A$153&amp;'Scenario 1_issuedGoos'!$B$4:$B$153,0),MATCH(AE$4,'Scenario 1_issuedGoos'!$C$3:$W$3,0))</f>
        <v>20982578.11861176</v>
      </c>
      <c r="AF52" s="4">
        <f t="array" ref="AF52">I52*INDEX('Scenario 1_issuedGoos'!$C$4:$W$153,MATCH('Scenario 1'!$A52&amp;$B52,'Scenario 1_issuedGoos'!$A$4:$A$153&amp;'Scenario 1_issuedGoos'!$B$4:$B$153,0),MATCH(AF$4,'Scenario 1_issuedGoos'!$C$3:$W$3,0))</f>
        <v>23013302.404272541</v>
      </c>
      <c r="AG52" s="4">
        <f t="array" ref="AG52">J52*INDEX('Scenario 1_issuedGoos'!$C$4:$W$153,MATCH('Scenario 1'!$A52&amp;$B52,'Scenario 1_issuedGoos'!$A$4:$A$153&amp;'Scenario 1_issuedGoos'!$B$4:$B$153,0),MATCH(AG$4,'Scenario 1_issuedGoos'!$C$3:$W$3,0))</f>
        <v>25194642.67320282</v>
      </c>
      <c r="AH52" s="4">
        <f t="array" ref="AH52">K52*INDEX('Scenario 1_issuedGoos'!$C$4:$W$153,MATCH('Scenario 1'!$A52&amp;$B52,'Scenario 1_issuedGoos'!$A$4:$A$153&amp;'Scenario 1_issuedGoos'!$B$4:$B$153,0),MATCH(AH$4,'Scenario 1_issuedGoos'!$C$3:$W$3,0))</f>
        <v>27536583.71301543</v>
      </c>
      <c r="AI52" s="4">
        <f t="array" ref="AI52">L52*INDEX('Scenario 1_issuedGoos'!$C$4:$W$153,MATCH('Scenario 1'!$A52&amp;$B52,'Scenario 1_issuedGoos'!$A$4:$A$153&amp;'Scenario 1_issuedGoos'!$B$4:$B$153,0),MATCH(AI$4,'Scenario 1_issuedGoos'!$C$3:$W$3,0))</f>
        <v>30049732.250126258</v>
      </c>
      <c r="AJ52" s="4">
        <f t="array" ref="AJ52">M52*INDEX('Scenario 1_issuedGoos'!$C$4:$W$153,MATCH('Scenario 1'!$A52&amp;$B52,'Scenario 1_issuedGoos'!$A$4:$A$153&amp;'Scenario 1_issuedGoos'!$B$4:$B$153,0),MATCH(AJ$4,'Scenario 1_issuedGoos'!$C$3:$W$3,0))</f>
        <v>32745354.181665719</v>
      </c>
      <c r="AK52" s="4">
        <f t="array" ref="AK52">N52*INDEX('Scenario 1_issuedGoos'!$C$4:$W$153,MATCH('Scenario 1'!$A52&amp;$B52,'Scenario 1_issuedGoos'!$A$4:$A$153&amp;'Scenario 1_issuedGoos'!$B$4:$B$153,0),MATCH(AK$4,'Scenario 1_issuedGoos'!$C$3:$W$3,0))</f>
        <v>35281707.693064563</v>
      </c>
      <c r="AL52" s="4">
        <f t="array" ref="AL52">O52*INDEX('Scenario 1_issuedGoos'!$C$4:$W$153,MATCH('Scenario 1'!$A52&amp;$B52,'Scenario 1_issuedGoos'!$A$4:$A$153&amp;'Scenario 1_issuedGoos'!$B$4:$B$153,0),MATCH(AL$4,'Scenario 1_issuedGoos'!$C$3:$W$3,0))</f>
        <v>37989833.17014914</v>
      </c>
      <c r="AM52" s="4">
        <f t="array" ref="AM52">P52*INDEX('Scenario 1_issuedGoos'!$C$4:$W$153,MATCH('Scenario 1'!$A52&amp;$B52,'Scenario 1_issuedGoos'!$A$4:$A$153&amp;'Scenario 1_issuedGoos'!$B$4:$B$153,0),MATCH(AM$4,'Scenario 1_issuedGoos'!$C$3:$W$3,0))</f>
        <v>40880566.925709523</v>
      </c>
      <c r="AN52" s="4">
        <f t="array" ref="AN52">Q52*INDEX('Scenario 1_issuedGoos'!$C$4:$W$153,MATCH('Scenario 1'!$A52&amp;$B52,'Scenario 1_issuedGoos'!$A$4:$A$153&amp;'Scenario 1_issuedGoos'!$B$4:$B$153,0),MATCH(AN$4,'Scenario 1_issuedGoos'!$C$3:$W$3,0))</f>
        <v>43965399.473900549</v>
      </c>
      <c r="AO52" s="4">
        <f t="array" ref="AO52">R52*INDEX('Scenario 1_issuedGoos'!$C$4:$W$153,MATCH('Scenario 1'!$A52&amp;$B52,'Scenario 1_issuedGoos'!$A$4:$A$153&amp;'Scenario 1_issuedGoos'!$B$4:$B$153,0),MATCH(AO$4,'Scenario 1_issuedGoos'!$C$3:$W$3,0))</f>
        <v>47256513.859596431</v>
      </c>
      <c r="AP52" s="4">
        <f t="array" ref="AP52">S52*INDEX('Scenario 1_issuedGoos'!$C$4:$W$153,MATCH('Scenario 1'!$A52&amp;$B52,'Scenario 1_issuedGoos'!$A$4:$A$153&amp;'Scenario 1_issuedGoos'!$B$4:$B$153,0),MATCH(AP$4,'Scenario 1_issuedGoos'!$C$3:$W$3,0))</f>
        <v>56407584.650196813</v>
      </c>
      <c r="AQ52" s="4">
        <f t="array" ref="AQ52">T52*INDEX('Scenario 1_issuedGoos'!$C$4:$W$153,MATCH('Scenario 1'!$A52&amp;$B52,'Scenario 1_issuedGoos'!$A$4:$A$153&amp;'Scenario 1_issuedGoos'!$B$4:$B$153,0),MATCH(AQ$4,'Scenario 1_issuedGoos'!$C$3:$W$3,0))</f>
        <v>60566698.287407704</v>
      </c>
      <c r="AR52" s="4">
        <f t="array" ref="AR52">U52*INDEX('Scenario 1_issuedGoos'!$C$4:$W$153,MATCH('Scenario 1'!$A52&amp;$B52,'Scenario 1_issuedGoos'!$A$4:$A$153&amp;'Scenario 1_issuedGoos'!$B$4:$B$153,0),MATCH(AR$4,'Scenario 1_issuedGoos'!$C$3:$W$3,0))</f>
        <v>67727958.301121622</v>
      </c>
      <c r="AS52" s="4">
        <f t="array" ref="AS52">V52*INDEX('Scenario 1_issuedGoos'!$C$4:$W$153,MATCH('Scenario 1'!$A52&amp;$B52,'Scenario 1_issuedGoos'!$A$4:$A$153&amp;'Scenario 1_issuedGoos'!$B$4:$B$153,0),MATCH(AS$4,'Scenario 1_issuedGoos'!$C$3:$W$3,0))</f>
        <v>72652237.968951538</v>
      </c>
      <c r="AT52" s="4">
        <f t="array" ref="AT52">W52*INDEX('Scenario 1_issuedGoos'!$C$4:$W$153,MATCH('Scenario 1'!$A52&amp;$B52,'Scenario 1_issuedGoos'!$A$4:$A$153&amp;'Scenario 1_issuedGoos'!$B$4:$B$153,0),MATCH(AT$4,'Scenario 1_issuedGoos'!$C$3:$W$3,0))</f>
        <v>77899625.707811624</v>
      </c>
    </row>
    <row r="53" spans="1:46" ht="15" x14ac:dyDescent="0.25">
      <c r="A53" s="1" t="s">
        <v>39</v>
      </c>
      <c r="B53" s="1" t="s">
        <v>27</v>
      </c>
      <c r="C53" s="6">
        <v>47.457627118644069</v>
      </c>
      <c r="D53" s="7">
        <v>46.949152542372886</v>
      </c>
      <c r="E53" s="7">
        <v>46.440677966101696</v>
      </c>
      <c r="F53" s="7">
        <v>45.932203389830512</v>
      </c>
      <c r="G53" s="7">
        <v>45.423728813559322</v>
      </c>
      <c r="H53" s="7">
        <v>44.915254237288138</v>
      </c>
      <c r="I53" s="7">
        <v>44.406779661016955</v>
      </c>
      <c r="J53" s="7">
        <v>43.898305084745765</v>
      </c>
      <c r="K53" s="7">
        <v>43.389830508474581</v>
      </c>
      <c r="L53" s="7">
        <v>42.881355932203391</v>
      </c>
      <c r="M53" s="7">
        <v>42.372881355932208</v>
      </c>
      <c r="N53" s="7">
        <v>42.203389830508478</v>
      </c>
      <c r="O53" s="7">
        <v>42.033898305084747</v>
      </c>
      <c r="P53" s="7">
        <v>41.864406779661024</v>
      </c>
      <c r="Q53" s="7">
        <v>41.694915254237294</v>
      </c>
      <c r="R53" s="7">
        <v>41.525423728813564</v>
      </c>
      <c r="S53" s="7">
        <v>41.355932203389834</v>
      </c>
      <c r="T53" s="7">
        <v>41.186440677966104</v>
      </c>
      <c r="U53" s="7">
        <v>40.33898305084746</v>
      </c>
      <c r="V53" s="7">
        <v>39.237288135593218</v>
      </c>
      <c r="W53" s="7">
        <v>38.135593220338983</v>
      </c>
      <c r="X53" s="18"/>
      <c r="Y53"/>
      <c r="Z53" s="4">
        <f t="array" ref="Z53">C53*INDEX('Scenario 1_issuedGoos'!$C$4:$W$153,MATCH('Scenario 1'!$A53&amp;$B53,'Scenario 1_issuedGoos'!$A$4:$A$153&amp;'Scenario 1_issuedGoos'!$B$4:$B$153,0),MATCH(Z$4,'Scenario 1_issuedGoos'!$C$3:$W$3,0))</f>
        <v>0</v>
      </c>
      <c r="AA53" s="4">
        <f t="array" ref="AA53">D53*INDEX('Scenario 1_issuedGoos'!$C$4:$W$153,MATCH('Scenario 1'!$A53&amp;$B53,'Scenario 1_issuedGoos'!$A$4:$A$153&amp;'Scenario 1_issuedGoos'!$B$4:$B$153,0),MATCH(AA$4,'Scenario 1_issuedGoos'!$C$3:$W$3,0))</f>
        <v>0</v>
      </c>
      <c r="AB53" s="4">
        <f t="array" ref="AB53">E53*INDEX('Scenario 1_issuedGoos'!$C$4:$W$153,MATCH('Scenario 1'!$A53&amp;$B53,'Scenario 1_issuedGoos'!$A$4:$A$153&amp;'Scenario 1_issuedGoos'!$B$4:$B$153,0),MATCH(AB$4,'Scenario 1_issuedGoos'!$C$3:$W$3,0))</f>
        <v>0</v>
      </c>
      <c r="AC53" s="4">
        <f t="array" ref="AC53">F53*INDEX('Scenario 1_issuedGoos'!$C$4:$W$153,MATCH('Scenario 1'!$A53&amp;$B53,'Scenario 1_issuedGoos'!$A$4:$A$153&amp;'Scenario 1_issuedGoos'!$B$4:$B$153,0),MATCH(AC$4,'Scenario 1_issuedGoos'!$C$3:$W$3,0))</f>
        <v>0</v>
      </c>
      <c r="AD53" s="4">
        <f t="array" ref="AD53">G53*INDEX('Scenario 1_issuedGoos'!$C$4:$W$153,MATCH('Scenario 1'!$A53&amp;$B53,'Scenario 1_issuedGoos'!$A$4:$A$153&amp;'Scenario 1_issuedGoos'!$B$4:$B$153,0),MATCH(AD$4,'Scenario 1_issuedGoos'!$C$3:$W$3,0))</f>
        <v>0</v>
      </c>
      <c r="AE53" s="4">
        <f t="array" ref="AE53">H53*INDEX('Scenario 1_issuedGoos'!$C$4:$W$153,MATCH('Scenario 1'!$A53&amp;$B53,'Scenario 1_issuedGoos'!$A$4:$A$153&amp;'Scenario 1_issuedGoos'!$B$4:$B$153,0),MATCH(AE$4,'Scenario 1_issuedGoos'!$C$3:$W$3,0))</f>
        <v>0</v>
      </c>
      <c r="AF53" s="4">
        <f t="array" ref="AF53">I53*INDEX('Scenario 1_issuedGoos'!$C$4:$W$153,MATCH('Scenario 1'!$A53&amp;$B53,'Scenario 1_issuedGoos'!$A$4:$A$153&amp;'Scenario 1_issuedGoos'!$B$4:$B$153,0),MATCH(AF$4,'Scenario 1_issuedGoos'!$C$3:$W$3,0))</f>
        <v>0</v>
      </c>
      <c r="AG53" s="4">
        <f t="array" ref="AG53">J53*INDEX('Scenario 1_issuedGoos'!$C$4:$W$153,MATCH('Scenario 1'!$A53&amp;$B53,'Scenario 1_issuedGoos'!$A$4:$A$153&amp;'Scenario 1_issuedGoos'!$B$4:$B$153,0),MATCH(AG$4,'Scenario 1_issuedGoos'!$C$3:$W$3,0))</f>
        <v>0</v>
      </c>
      <c r="AH53" s="4">
        <f t="array" ref="AH53">K53*INDEX('Scenario 1_issuedGoos'!$C$4:$W$153,MATCH('Scenario 1'!$A53&amp;$B53,'Scenario 1_issuedGoos'!$A$4:$A$153&amp;'Scenario 1_issuedGoos'!$B$4:$B$153,0),MATCH(AH$4,'Scenario 1_issuedGoos'!$C$3:$W$3,0))</f>
        <v>0</v>
      </c>
      <c r="AI53" s="4">
        <f t="array" ref="AI53">L53*INDEX('Scenario 1_issuedGoos'!$C$4:$W$153,MATCH('Scenario 1'!$A53&amp;$B53,'Scenario 1_issuedGoos'!$A$4:$A$153&amp;'Scenario 1_issuedGoos'!$B$4:$B$153,0),MATCH(AI$4,'Scenario 1_issuedGoos'!$C$3:$W$3,0))</f>
        <v>0</v>
      </c>
      <c r="AJ53" s="4">
        <f t="array" ref="AJ53">M53*INDEX('Scenario 1_issuedGoos'!$C$4:$W$153,MATCH('Scenario 1'!$A53&amp;$B53,'Scenario 1_issuedGoos'!$A$4:$A$153&amp;'Scenario 1_issuedGoos'!$B$4:$B$153,0),MATCH(AJ$4,'Scenario 1_issuedGoos'!$C$3:$W$3,0))</f>
        <v>0</v>
      </c>
      <c r="AK53" s="4">
        <f t="array" ref="AK53">N53*INDEX('Scenario 1_issuedGoos'!$C$4:$W$153,MATCH('Scenario 1'!$A53&amp;$B53,'Scenario 1_issuedGoos'!$A$4:$A$153&amp;'Scenario 1_issuedGoos'!$B$4:$B$153,0),MATCH(AK$4,'Scenario 1_issuedGoos'!$C$3:$W$3,0))</f>
        <v>0</v>
      </c>
      <c r="AL53" s="4">
        <f t="array" ref="AL53">O53*INDEX('Scenario 1_issuedGoos'!$C$4:$W$153,MATCH('Scenario 1'!$A53&amp;$B53,'Scenario 1_issuedGoos'!$A$4:$A$153&amp;'Scenario 1_issuedGoos'!$B$4:$B$153,0),MATCH(AL$4,'Scenario 1_issuedGoos'!$C$3:$W$3,0))</f>
        <v>0</v>
      </c>
      <c r="AM53" s="4">
        <f t="array" ref="AM53">P53*INDEX('Scenario 1_issuedGoos'!$C$4:$W$153,MATCH('Scenario 1'!$A53&amp;$B53,'Scenario 1_issuedGoos'!$A$4:$A$153&amp;'Scenario 1_issuedGoos'!$B$4:$B$153,0),MATCH(AM$4,'Scenario 1_issuedGoos'!$C$3:$W$3,0))</f>
        <v>0</v>
      </c>
      <c r="AN53" s="4">
        <f t="array" ref="AN53">Q53*INDEX('Scenario 1_issuedGoos'!$C$4:$W$153,MATCH('Scenario 1'!$A53&amp;$B53,'Scenario 1_issuedGoos'!$A$4:$A$153&amp;'Scenario 1_issuedGoos'!$B$4:$B$153,0),MATCH(AN$4,'Scenario 1_issuedGoos'!$C$3:$W$3,0))</f>
        <v>0</v>
      </c>
      <c r="AO53" s="4">
        <f t="array" ref="AO53">R53*INDEX('Scenario 1_issuedGoos'!$C$4:$W$153,MATCH('Scenario 1'!$A53&amp;$B53,'Scenario 1_issuedGoos'!$A$4:$A$153&amp;'Scenario 1_issuedGoos'!$B$4:$B$153,0),MATCH(AO$4,'Scenario 1_issuedGoos'!$C$3:$W$3,0))</f>
        <v>0</v>
      </c>
      <c r="AP53" s="4">
        <f t="array" ref="AP53">S53*INDEX('Scenario 1_issuedGoos'!$C$4:$W$153,MATCH('Scenario 1'!$A53&amp;$B53,'Scenario 1_issuedGoos'!$A$4:$A$153&amp;'Scenario 1_issuedGoos'!$B$4:$B$153,0),MATCH(AP$4,'Scenario 1_issuedGoos'!$C$3:$W$3,0))</f>
        <v>0</v>
      </c>
      <c r="AQ53" s="4">
        <f t="array" ref="AQ53">T53*INDEX('Scenario 1_issuedGoos'!$C$4:$W$153,MATCH('Scenario 1'!$A53&amp;$B53,'Scenario 1_issuedGoos'!$A$4:$A$153&amp;'Scenario 1_issuedGoos'!$B$4:$B$153,0),MATCH(AQ$4,'Scenario 1_issuedGoos'!$C$3:$W$3,0))</f>
        <v>0</v>
      </c>
      <c r="AR53" s="4">
        <f t="array" ref="AR53">U53*INDEX('Scenario 1_issuedGoos'!$C$4:$W$153,MATCH('Scenario 1'!$A53&amp;$B53,'Scenario 1_issuedGoos'!$A$4:$A$153&amp;'Scenario 1_issuedGoos'!$B$4:$B$153,0),MATCH(AR$4,'Scenario 1_issuedGoos'!$C$3:$W$3,0))</f>
        <v>0</v>
      </c>
      <c r="AS53" s="4">
        <f t="array" ref="AS53">V53*INDEX('Scenario 1_issuedGoos'!$C$4:$W$153,MATCH('Scenario 1'!$A53&amp;$B53,'Scenario 1_issuedGoos'!$A$4:$A$153&amp;'Scenario 1_issuedGoos'!$B$4:$B$153,0),MATCH(AS$4,'Scenario 1_issuedGoos'!$C$3:$W$3,0))</f>
        <v>0</v>
      </c>
      <c r="AT53" s="4">
        <f t="array" ref="AT53">W53*INDEX('Scenario 1_issuedGoos'!$C$4:$W$153,MATCH('Scenario 1'!$A53&amp;$B53,'Scenario 1_issuedGoos'!$A$4:$A$153&amp;'Scenario 1_issuedGoos'!$B$4:$B$153,0),MATCH(AT$4,'Scenario 1_issuedGoos'!$C$3:$W$3,0))</f>
        <v>0</v>
      </c>
    </row>
    <row r="54" spans="1:46" ht="15" x14ac:dyDescent="0.25">
      <c r="A54" s="8" t="s">
        <v>39</v>
      </c>
      <c r="B54" s="9" t="s">
        <v>28</v>
      </c>
      <c r="C54" s="10">
        <v>47.457627118644069</v>
      </c>
      <c r="D54" s="11">
        <v>46.949152542372886</v>
      </c>
      <c r="E54" s="11">
        <v>46.440677966101696</v>
      </c>
      <c r="F54" s="11">
        <v>45.932203389830512</v>
      </c>
      <c r="G54" s="11">
        <v>45.423728813559322</v>
      </c>
      <c r="H54" s="11">
        <v>5.3083898437499988</v>
      </c>
      <c r="I54" s="11">
        <v>5.3083898437499988</v>
      </c>
      <c r="J54" s="11">
        <v>5.3083898437499988</v>
      </c>
      <c r="K54" s="11">
        <v>5.3083898437499988</v>
      </c>
      <c r="L54" s="11">
        <v>5.3083898437499988</v>
      </c>
      <c r="M54" s="11">
        <v>5.3083898437499988</v>
      </c>
      <c r="N54" s="11">
        <v>5.3083898437499988</v>
      </c>
      <c r="O54" s="11">
        <v>5.3083898437499988</v>
      </c>
      <c r="P54" s="11">
        <v>5.3083898437499988</v>
      </c>
      <c r="Q54" s="11">
        <v>5.3083898437499988</v>
      </c>
      <c r="R54" s="11">
        <v>5.3083898437499988</v>
      </c>
      <c r="S54" s="11">
        <v>7.6419492187499998</v>
      </c>
      <c r="T54" s="11">
        <v>7.6419492187499998</v>
      </c>
      <c r="U54" s="11">
        <v>7.6419492187499998</v>
      </c>
      <c r="V54" s="11">
        <v>7.6419492187499998</v>
      </c>
      <c r="W54" s="11">
        <v>7.6419492187499998</v>
      </c>
      <c r="X54" s="19"/>
      <c r="Y54"/>
      <c r="Z54" s="4">
        <f t="array" ref="Z54">C54*INDEX('Scenario 1_issuedGoos'!$C$4:$W$153,MATCH('Scenario 1'!$A54&amp;$B54,'Scenario 1_issuedGoos'!$A$4:$A$153&amp;'Scenario 1_issuedGoos'!$B$4:$B$153,0),MATCH(Z$4,'Scenario 1_issuedGoos'!$C$3:$W$3,0))</f>
        <v>0</v>
      </c>
      <c r="AA54" s="4">
        <f t="array" ref="AA54">D54*INDEX('Scenario 1_issuedGoos'!$C$4:$W$153,MATCH('Scenario 1'!$A54&amp;$B54,'Scenario 1_issuedGoos'!$A$4:$A$153&amp;'Scenario 1_issuedGoos'!$B$4:$B$153,0),MATCH(AA$4,'Scenario 1_issuedGoos'!$C$3:$W$3,0))</f>
        <v>0</v>
      </c>
      <c r="AB54" s="4">
        <f t="array" ref="AB54">E54*INDEX('Scenario 1_issuedGoos'!$C$4:$W$153,MATCH('Scenario 1'!$A54&amp;$B54,'Scenario 1_issuedGoos'!$A$4:$A$153&amp;'Scenario 1_issuedGoos'!$B$4:$B$153,0),MATCH(AB$4,'Scenario 1_issuedGoos'!$C$3:$W$3,0))</f>
        <v>0</v>
      </c>
      <c r="AC54" s="4">
        <f t="array" ref="AC54">F54*INDEX('Scenario 1_issuedGoos'!$C$4:$W$153,MATCH('Scenario 1'!$A54&amp;$B54,'Scenario 1_issuedGoos'!$A$4:$A$153&amp;'Scenario 1_issuedGoos'!$B$4:$B$153,0),MATCH(AC$4,'Scenario 1_issuedGoos'!$C$3:$W$3,0))</f>
        <v>0</v>
      </c>
      <c r="AD54" s="4">
        <f t="array" ref="AD54">G54*INDEX('Scenario 1_issuedGoos'!$C$4:$W$153,MATCH('Scenario 1'!$A54&amp;$B54,'Scenario 1_issuedGoos'!$A$4:$A$153&amp;'Scenario 1_issuedGoos'!$B$4:$B$153,0),MATCH(AD$4,'Scenario 1_issuedGoos'!$C$3:$W$3,0))</f>
        <v>0</v>
      </c>
      <c r="AE54" s="4">
        <f t="array" ref="AE54">H54*INDEX('Scenario 1_issuedGoos'!$C$4:$W$153,MATCH('Scenario 1'!$A54&amp;$B54,'Scenario 1_issuedGoos'!$A$4:$A$153&amp;'Scenario 1_issuedGoos'!$B$4:$B$153,0),MATCH(AE$4,'Scenario 1_issuedGoos'!$C$3:$W$3,0))</f>
        <v>4097.6237965539603</v>
      </c>
      <c r="AF54" s="4">
        <f t="array" ref="AF54">I54*INDEX('Scenario 1_issuedGoos'!$C$4:$W$153,MATCH('Scenario 1'!$A54&amp;$B54,'Scenario 1_issuedGoos'!$A$4:$A$153&amp;'Scenario 1_issuedGoos'!$B$4:$B$153,0),MATCH(AF$4,'Scenario 1_issuedGoos'!$C$3:$W$3,0))</f>
        <v>4494.1977594924056</v>
      </c>
      <c r="AG54" s="4">
        <f t="array" ref="AG54">J54*INDEX('Scenario 1_issuedGoos'!$C$4:$W$153,MATCH('Scenario 1'!$A54&amp;$B54,'Scenario 1_issuedGoos'!$A$4:$A$153&amp;'Scenario 1_issuedGoos'!$B$4:$B$153,0),MATCH(AG$4,'Scenario 1_issuedGoos'!$C$3:$W$3,0))</f>
        <v>4920.185059233313</v>
      </c>
      <c r="AH54" s="4">
        <f t="array" ref="AH54">K54*INDEX('Scenario 1_issuedGoos'!$C$4:$W$153,MATCH('Scenario 1'!$A54&amp;$B54,'Scenario 1_issuedGoos'!$A$4:$A$153&amp;'Scenario 1_issuedGoos'!$B$4:$B$153,0),MATCH(AH$4,'Scenario 1_issuedGoos'!$C$3:$W$3,0))</f>
        <v>5377.5355945495521</v>
      </c>
      <c r="AI54" s="4">
        <f t="array" ref="AI54">L54*INDEX('Scenario 1_issuedGoos'!$C$4:$W$153,MATCH('Scenario 1'!$A54&amp;$B54,'Scenario 1_issuedGoos'!$A$4:$A$153&amp;'Scenario 1_issuedGoos'!$B$4:$B$153,0),MATCH(AI$4,'Scenario 1_issuedGoos'!$C$3:$W$3,0))</f>
        <v>5868.3207207493879</v>
      </c>
      <c r="AJ54" s="4">
        <f t="array" ref="AJ54">M54*INDEX('Scenario 1_issuedGoos'!$C$4:$W$153,MATCH('Scenario 1'!$A54&amp;$B54,'Scenario 1_issuedGoos'!$A$4:$A$153&amp;'Scenario 1_issuedGoos'!$B$4:$B$153,0),MATCH(AJ$4,'Scenario 1_issuedGoos'!$C$3:$W$3,0))</f>
        <v>6394.7405205827999</v>
      </c>
      <c r="AK54" s="4">
        <f t="array" ref="AK54">N54*INDEX('Scenario 1_issuedGoos'!$C$4:$W$153,MATCH('Scenario 1'!$A54&amp;$B54,'Scenario 1_issuedGoos'!$A$4:$A$153&amp;'Scenario 1_issuedGoos'!$B$4:$B$153,0),MATCH(AK$4,'Scenario 1_issuedGoos'!$C$3:$W$3,0))</f>
        <v>6890.0572755607</v>
      </c>
      <c r="AL54" s="4">
        <f t="array" ref="AL54">O54*INDEX('Scenario 1_issuedGoos'!$C$4:$W$153,MATCH('Scenario 1'!$A54&amp;$B54,'Scenario 1_issuedGoos'!$A$4:$A$153&amp;'Scenario 1_issuedGoos'!$B$4:$B$153,0),MATCH(AL$4,'Scenario 1_issuedGoos'!$C$3:$W$3,0))</f>
        <v>7418.9188547349395</v>
      </c>
      <c r="AM54" s="4">
        <f t="array" ref="AM54">P54*INDEX('Scenario 1_issuedGoos'!$C$4:$W$153,MATCH('Scenario 1'!$A54&amp;$B54,'Scenario 1_issuedGoos'!$A$4:$A$153&amp;'Scenario 1_issuedGoos'!$B$4:$B$153,0),MATCH(AM$4,'Scenario 1_issuedGoos'!$C$3:$W$3,0))</f>
        <v>7983.4414486376854</v>
      </c>
      <c r="AN54" s="4">
        <f t="array" ref="AN54">Q54*INDEX('Scenario 1_issuedGoos'!$C$4:$W$153,MATCH('Scenario 1'!$A54&amp;$B54,'Scenario 1_issuedGoos'!$A$4:$A$153&amp;'Scenario 1_issuedGoos'!$B$4:$B$153,0),MATCH(AN$4,'Scenario 1_issuedGoos'!$C$3:$W$3,0))</f>
        <v>8585.8690047938835</v>
      </c>
      <c r="AO54" s="4">
        <f t="array" ref="AO54">R54*INDEX('Scenario 1_issuedGoos'!$C$4:$W$153,MATCH('Scenario 1'!$A54&amp;$B54,'Scenario 1_issuedGoos'!$A$4:$A$153&amp;'Scenario 1_issuedGoos'!$B$4:$B$153,0),MATCH(AO$4,'Scenario 1_issuedGoos'!$C$3:$W$3,0))</f>
        <v>9228.58071294408</v>
      </c>
      <c r="AP54" s="4">
        <f t="array" ref="AP54">S54*INDEX('Scenario 1_issuedGoos'!$C$4:$W$153,MATCH('Scenario 1'!$A54&amp;$B54,'Scenario 1_issuedGoos'!$A$4:$A$153&amp;'Scenario 1_issuedGoos'!$B$4:$B$153,0),MATCH(AP$4,'Scenario 1_issuedGoos'!$C$3:$W$3,0))</f>
        <v>14272.320368652088</v>
      </c>
      <c r="AQ54" s="4">
        <f t="array" ref="AQ54">T54*INDEX('Scenario 1_issuedGoos'!$C$4:$W$153,MATCH('Scenario 1'!$A54&amp;$B54,'Scenario 1_issuedGoos'!$A$4:$A$153&amp;'Scenario 1_issuedGoos'!$B$4:$B$153,0),MATCH(AQ$4,'Scenario 1_issuedGoos'!$C$3:$W$3,0))</f>
        <v>15324.664705819077</v>
      </c>
      <c r="AR54" s="4">
        <f t="array" ref="AR54">U54*INDEX('Scenario 1_issuedGoos'!$C$4:$W$153,MATCH('Scenario 1'!$A54&amp;$B54,'Scenario 1_issuedGoos'!$A$4:$A$153&amp;'Scenario 1_issuedGoos'!$B$4:$B$153,0),MATCH(AR$4,'Scenario 1_issuedGoos'!$C$3:$W$3,0))</f>
        <v>16446.562675781192</v>
      </c>
      <c r="AS54" s="4">
        <f t="array" ref="AS54">V54*INDEX('Scenario 1_issuedGoos'!$C$4:$W$153,MATCH('Scenario 1'!$A54&amp;$B54,'Scenario 1_issuedGoos'!$A$4:$A$153&amp;'Scenario 1_issuedGoos'!$B$4:$B$153,0),MATCH(AS$4,'Scenario 1_issuedGoos'!$C$3:$W$3,0))</f>
        <v>17642.338780974871</v>
      </c>
      <c r="AT54" s="4">
        <f t="array" ref="AT54">W54*INDEX('Scenario 1_issuedGoos'!$C$4:$W$153,MATCH('Scenario 1'!$A54&amp;$B54,'Scenario 1_issuedGoos'!$A$4:$A$153&amp;'Scenario 1_issuedGoos'!$B$4:$B$153,0),MATCH(AT$4,'Scenario 1_issuedGoos'!$C$3:$W$3,0))</f>
        <v>18916.576089998525</v>
      </c>
    </row>
    <row r="55" spans="1:46" ht="15" x14ac:dyDescent="0.25">
      <c r="A55" s="8" t="s">
        <v>39</v>
      </c>
      <c r="B55" s="9" t="s">
        <v>56</v>
      </c>
      <c r="C55" s="10">
        <v>47.457627118644069</v>
      </c>
      <c r="D55" s="11">
        <v>46.949152542372886</v>
      </c>
      <c r="E55" s="11">
        <v>46.440677966101696</v>
      </c>
      <c r="F55" s="11">
        <v>45.932203389830512</v>
      </c>
      <c r="G55" s="11">
        <v>45.423728813559322</v>
      </c>
      <c r="H55" s="11">
        <v>0.90916875000000008</v>
      </c>
      <c r="I55" s="11">
        <v>0.90916875000000008</v>
      </c>
      <c r="J55" s="11">
        <v>0.90916875000000008</v>
      </c>
      <c r="K55" s="11">
        <v>0.90916875000000008</v>
      </c>
      <c r="L55" s="11">
        <v>0.90916875000000008</v>
      </c>
      <c r="M55" s="11">
        <v>0.90916875000000008</v>
      </c>
      <c r="N55" s="11">
        <v>0.90916875000000008</v>
      </c>
      <c r="O55" s="11">
        <v>0.90916875000000008</v>
      </c>
      <c r="P55" s="11">
        <v>1.03498125</v>
      </c>
      <c r="Q55" s="11">
        <v>1.03498125</v>
      </c>
      <c r="R55" s="11">
        <v>1.03498125</v>
      </c>
      <c r="S55" s="11">
        <v>1.03498125</v>
      </c>
      <c r="T55" s="11">
        <v>1.03498125</v>
      </c>
      <c r="U55" s="11">
        <v>1.03498125</v>
      </c>
      <c r="V55" s="11">
        <v>2.0340599999999998</v>
      </c>
      <c r="W55" s="11">
        <v>2.0340599999999998</v>
      </c>
      <c r="X55" s="19"/>
      <c r="Y55"/>
      <c r="Z55" s="4">
        <f t="array" ref="Z55">C55*INDEX('Scenario 1_issuedGoos'!$C$4:$W$153,MATCH('Scenario 1'!$A55&amp;$B55,'Scenario 1_issuedGoos'!$A$4:$A$153&amp;'Scenario 1_issuedGoos'!$B$4:$B$153,0),MATCH(Z$4,'Scenario 1_issuedGoos'!$C$3:$W$3,0))</f>
        <v>0</v>
      </c>
      <c r="AA55" s="4">
        <f t="array" ref="AA55">D55*INDEX('Scenario 1_issuedGoos'!$C$4:$W$153,MATCH('Scenario 1'!$A55&amp;$B55,'Scenario 1_issuedGoos'!$A$4:$A$153&amp;'Scenario 1_issuedGoos'!$B$4:$B$153,0),MATCH(AA$4,'Scenario 1_issuedGoos'!$C$3:$W$3,0))</f>
        <v>0</v>
      </c>
      <c r="AB55" s="4">
        <f t="array" ref="AB55">E55*INDEX('Scenario 1_issuedGoos'!$C$4:$W$153,MATCH('Scenario 1'!$A55&amp;$B55,'Scenario 1_issuedGoos'!$A$4:$A$153&amp;'Scenario 1_issuedGoos'!$B$4:$B$153,0),MATCH(AB$4,'Scenario 1_issuedGoos'!$C$3:$W$3,0))</f>
        <v>0</v>
      </c>
      <c r="AC55" s="4">
        <f t="array" ref="AC55">F55*INDEX('Scenario 1_issuedGoos'!$C$4:$W$153,MATCH('Scenario 1'!$A55&amp;$B55,'Scenario 1_issuedGoos'!$A$4:$A$153&amp;'Scenario 1_issuedGoos'!$B$4:$B$153,0),MATCH(AC$4,'Scenario 1_issuedGoos'!$C$3:$W$3,0))</f>
        <v>0</v>
      </c>
      <c r="AD55" s="4">
        <f t="array" ref="AD55">G55*INDEX('Scenario 1_issuedGoos'!$C$4:$W$153,MATCH('Scenario 1'!$A55&amp;$B55,'Scenario 1_issuedGoos'!$A$4:$A$153&amp;'Scenario 1_issuedGoos'!$B$4:$B$153,0),MATCH(AD$4,'Scenario 1_issuedGoos'!$C$3:$W$3,0))</f>
        <v>0</v>
      </c>
      <c r="AE55" s="4">
        <f t="array" ref="AE55">H55*INDEX('Scenario 1_issuedGoos'!$C$4:$W$153,MATCH('Scenario 1'!$A55&amp;$B55,'Scenario 1_issuedGoos'!$A$4:$A$153&amp;'Scenario 1_issuedGoos'!$B$4:$B$153,0),MATCH(AE$4,'Scenario 1_issuedGoos'!$C$3:$W$3,0))</f>
        <v>1918.7991341618576</v>
      </c>
      <c r="AF55" s="4">
        <f t="array" ref="AF55">I55*INDEX('Scenario 1_issuedGoos'!$C$4:$W$153,MATCH('Scenario 1'!$A55&amp;$B55,'Scenario 1_issuedGoos'!$A$4:$A$153&amp;'Scenario 1_issuedGoos'!$B$4:$B$153,0),MATCH(AF$4,'Scenario 1_issuedGoos'!$C$3:$W$3,0))</f>
        <v>2104.5032921075826</v>
      </c>
      <c r="AG55" s="4">
        <f t="array" ref="AG55">J55*INDEX('Scenario 1_issuedGoos'!$C$4:$W$153,MATCH('Scenario 1'!$A55&amp;$B55,'Scenario 1_issuedGoos'!$A$4:$A$153&amp;'Scenario 1_issuedGoos'!$B$4:$B$153,0),MATCH(AG$4,'Scenario 1_issuedGoos'!$C$3:$W$3,0))</f>
        <v>2303.9808680124829</v>
      </c>
      <c r="AH55" s="4">
        <f t="array" ref="AH55">K55*INDEX('Scenario 1_issuedGoos'!$C$4:$W$153,MATCH('Scenario 1'!$A55&amp;$B55,'Scenario 1_issuedGoos'!$A$4:$A$153&amp;'Scenario 1_issuedGoos'!$B$4:$B$153,0),MATCH(AH$4,'Scenario 1_issuedGoos'!$C$3:$W$3,0))</f>
        <v>2518.1449432775971</v>
      </c>
      <c r="AI55" s="4">
        <f t="array" ref="AI55">L55*INDEX('Scenario 1_issuedGoos'!$C$4:$W$153,MATCH('Scenario 1'!$A55&amp;$B55,'Scenario 1_issuedGoos'!$A$4:$A$153&amp;'Scenario 1_issuedGoos'!$B$4:$B$153,0),MATCH(AI$4,'Scenario 1_issuedGoos'!$C$3:$W$3,0))</f>
        <v>2747.9654738991962</v>
      </c>
      <c r="AJ55" s="4">
        <f t="array" ref="AJ55">M55*INDEX('Scenario 1_issuedGoos'!$C$4:$W$153,MATCH('Scenario 1'!$A55&amp;$B55,'Scenario 1_issuedGoos'!$A$4:$A$153&amp;'Scenario 1_issuedGoos'!$B$4:$B$153,0),MATCH(AJ$4,'Scenario 1_issuedGoos'!$C$3:$W$3,0))</f>
        <v>2994.4726952247565</v>
      </c>
      <c r="AK55" s="4">
        <f t="array" ref="AK55">N55*INDEX('Scenario 1_issuedGoos'!$C$4:$W$153,MATCH('Scenario 1'!$A55&amp;$B55,'Scenario 1_issuedGoos'!$A$4:$A$153&amp;'Scenario 1_issuedGoos'!$B$4:$B$153,0),MATCH(AK$4,'Scenario 1_issuedGoos'!$C$3:$W$3,0))</f>
        <v>3226.415257005744</v>
      </c>
      <c r="AL55" s="4">
        <f t="array" ref="AL55">O55*INDEX('Scenario 1_issuedGoos'!$C$4:$W$153,MATCH('Scenario 1'!$A55&amp;$B55,'Scenario 1_issuedGoos'!$A$4:$A$153&amp;'Scenario 1_issuedGoos'!$B$4:$B$153,0),MATCH(AL$4,'Scenario 1_issuedGoos'!$C$3:$W$3,0))</f>
        <v>3474.0658932267679</v>
      </c>
      <c r="AM55" s="4">
        <f t="array" ref="AM55">P55*INDEX('Scenario 1_issuedGoos'!$C$4:$W$153,MATCH('Scenario 1'!$A55&amp;$B55,'Scenario 1_issuedGoos'!$A$4:$A$153&amp;'Scenario 1_issuedGoos'!$B$4:$B$153,0),MATCH(AM$4,'Scenario 1_issuedGoos'!$C$3:$W$3,0))</f>
        <v>4255.7446063320858</v>
      </c>
      <c r="AN55" s="4">
        <f t="array" ref="AN55">Q55*INDEX('Scenario 1_issuedGoos'!$C$4:$W$153,MATCH('Scenario 1'!$A55&amp;$B55,'Scenario 1_issuedGoos'!$A$4:$A$153&amp;'Scenario 1_issuedGoos'!$B$4:$B$153,0),MATCH(AN$4,'Scenario 1_issuedGoos'!$C$3:$W$3,0))</f>
        <v>4576.8815294637861</v>
      </c>
      <c r="AO55" s="4">
        <f t="array" ref="AO55">R55*INDEX('Scenario 1_issuedGoos'!$C$4:$W$153,MATCH('Scenario 1'!$A55&amp;$B55,'Scenario 1_issuedGoos'!$A$4:$A$153&amp;'Scenario 1_issuedGoos'!$B$4:$B$153,0),MATCH(AO$4,'Scenario 1_issuedGoos'!$C$3:$W$3,0))</f>
        <v>4919.4927833928186</v>
      </c>
      <c r="AP55" s="4">
        <f t="array" ref="AP55">S55*INDEX('Scenario 1_issuedGoos'!$C$4:$W$153,MATCH('Scenario 1'!$A55&amp;$B55,'Scenario 1_issuedGoos'!$A$4:$A$153&amp;'Scenario 1_issuedGoos'!$B$4:$B$153,0),MATCH(AP$4,'Scenario 1_issuedGoos'!$C$3:$W$3,0))</f>
        <v>5284.922958891093</v>
      </c>
      <c r="AQ55" s="4">
        <f t="array" ref="AQ55">T55*INDEX('Scenario 1_issuedGoos'!$C$4:$W$153,MATCH('Scenario 1'!$A55&amp;$B55,'Scenario 1_issuedGoos'!$A$4:$A$153&amp;'Scenario 1_issuedGoos'!$B$4:$B$153,0),MATCH(AQ$4,'Scenario 1_issuedGoos'!$C$3:$W$3,0))</f>
        <v>5674.5974199807106</v>
      </c>
      <c r="AR55" s="4">
        <f t="array" ref="AR55">U55*INDEX('Scenario 1_issuedGoos'!$C$4:$W$153,MATCH('Scenario 1'!$A55&amp;$B55,'Scenario 1_issuedGoos'!$A$4:$A$153&amp;'Scenario 1_issuedGoos'!$B$4:$B$153,0),MATCH(AR$4,'Scenario 1_issuedGoos'!$C$3:$W$3,0))</f>
        <v>6090.0270197820737</v>
      </c>
      <c r="AS55" s="4">
        <f t="array" ref="AS55">V55*INDEX('Scenario 1_issuedGoos'!$C$4:$W$153,MATCH('Scenario 1'!$A55&amp;$B55,'Scenario 1_issuedGoos'!$A$4:$A$153&amp;'Scenario 1_issuedGoos'!$B$4:$B$153,0),MATCH(AS$4,'Scenario 1_issuedGoos'!$C$3:$W$3,0))</f>
        <v>12839.009195322964</v>
      </c>
      <c r="AT55" s="4">
        <f t="array" ref="AT55">W55*INDEX('Scenario 1_issuedGoos'!$C$4:$W$153,MATCH('Scenario 1'!$A55&amp;$B55,'Scenario 1_issuedGoos'!$A$4:$A$153&amp;'Scenario 1_issuedGoos'!$B$4:$B$153,0),MATCH(AT$4,'Scenario 1_issuedGoos'!$C$3:$W$3,0))</f>
        <v>13766.320745717896</v>
      </c>
    </row>
    <row r="56" spans="1:46" ht="15" x14ac:dyDescent="0.25">
      <c r="A56" s="8" t="s">
        <v>39</v>
      </c>
      <c r="B56" s="9" t="s">
        <v>29</v>
      </c>
      <c r="C56" s="10">
        <v>47.457627118644069</v>
      </c>
      <c r="D56" s="11">
        <v>46.949152542372886</v>
      </c>
      <c r="E56" s="11">
        <v>46.440677966101696</v>
      </c>
      <c r="F56" s="11">
        <v>45.932203389830512</v>
      </c>
      <c r="G56" s="11">
        <v>45.423728813559322</v>
      </c>
      <c r="H56" s="11">
        <v>44.915254237288138</v>
      </c>
      <c r="I56" s="11">
        <v>44.406779661016955</v>
      </c>
      <c r="J56" s="11">
        <v>43.898305084745765</v>
      </c>
      <c r="K56" s="11">
        <v>43.389830508474581</v>
      </c>
      <c r="L56" s="11">
        <v>42.881355932203391</v>
      </c>
      <c r="M56" s="11">
        <v>42.372881355932208</v>
      </c>
      <c r="N56" s="11">
        <v>42.203389830508478</v>
      </c>
      <c r="O56" s="11">
        <v>42.033898305084747</v>
      </c>
      <c r="P56" s="11">
        <v>41.864406779661024</v>
      </c>
      <c r="Q56" s="11">
        <v>41.694915254237294</v>
      </c>
      <c r="R56" s="11">
        <v>41.525423728813564</v>
      </c>
      <c r="S56" s="11">
        <v>41.355932203389834</v>
      </c>
      <c r="T56" s="11">
        <v>41.186440677966104</v>
      </c>
      <c r="U56" s="11">
        <v>40.33898305084746</v>
      </c>
      <c r="V56" s="11">
        <v>39.237288135593218</v>
      </c>
      <c r="W56" s="11">
        <v>38.135593220338983</v>
      </c>
      <c r="X56" s="19"/>
      <c r="Y56"/>
      <c r="Z56" s="4">
        <f t="array" ref="Z56">C56*INDEX('Scenario 1_issuedGoos'!$C$4:$W$153,MATCH('Scenario 1'!$A56&amp;$B56,'Scenario 1_issuedGoos'!$A$4:$A$153&amp;'Scenario 1_issuedGoos'!$B$4:$B$153,0),MATCH(Z$4,'Scenario 1_issuedGoos'!$C$3:$W$3,0))</f>
        <v>0</v>
      </c>
      <c r="AA56" s="4">
        <f t="array" ref="AA56">D56*INDEX('Scenario 1_issuedGoos'!$C$4:$W$153,MATCH('Scenario 1'!$A56&amp;$B56,'Scenario 1_issuedGoos'!$A$4:$A$153&amp;'Scenario 1_issuedGoos'!$B$4:$B$153,0),MATCH(AA$4,'Scenario 1_issuedGoos'!$C$3:$W$3,0))</f>
        <v>0</v>
      </c>
      <c r="AB56" s="4">
        <f t="array" ref="AB56">E56*INDEX('Scenario 1_issuedGoos'!$C$4:$W$153,MATCH('Scenario 1'!$A56&amp;$B56,'Scenario 1_issuedGoos'!$A$4:$A$153&amp;'Scenario 1_issuedGoos'!$B$4:$B$153,0),MATCH(AB$4,'Scenario 1_issuedGoos'!$C$3:$W$3,0))</f>
        <v>0</v>
      </c>
      <c r="AC56" s="4">
        <f t="array" ref="AC56">F56*INDEX('Scenario 1_issuedGoos'!$C$4:$W$153,MATCH('Scenario 1'!$A56&amp;$B56,'Scenario 1_issuedGoos'!$A$4:$A$153&amp;'Scenario 1_issuedGoos'!$B$4:$B$153,0),MATCH(AC$4,'Scenario 1_issuedGoos'!$C$3:$W$3,0))</f>
        <v>0</v>
      </c>
      <c r="AD56" s="4">
        <f t="array" ref="AD56">G56*INDEX('Scenario 1_issuedGoos'!$C$4:$W$153,MATCH('Scenario 1'!$A56&amp;$B56,'Scenario 1_issuedGoos'!$A$4:$A$153&amp;'Scenario 1_issuedGoos'!$B$4:$B$153,0),MATCH(AD$4,'Scenario 1_issuedGoos'!$C$3:$W$3,0))</f>
        <v>0</v>
      </c>
      <c r="AE56" s="4">
        <f t="array" ref="AE56">H56*INDEX('Scenario 1_issuedGoos'!$C$4:$W$153,MATCH('Scenario 1'!$A56&amp;$B56,'Scenario 1_issuedGoos'!$A$4:$A$153&amp;'Scenario 1_issuedGoos'!$B$4:$B$153,0),MATCH(AE$4,'Scenario 1_issuedGoos'!$C$3:$W$3,0))</f>
        <v>0</v>
      </c>
      <c r="AF56" s="4">
        <f t="array" ref="AF56">I56*INDEX('Scenario 1_issuedGoos'!$C$4:$W$153,MATCH('Scenario 1'!$A56&amp;$B56,'Scenario 1_issuedGoos'!$A$4:$A$153&amp;'Scenario 1_issuedGoos'!$B$4:$B$153,0),MATCH(AF$4,'Scenario 1_issuedGoos'!$C$3:$W$3,0))</f>
        <v>0</v>
      </c>
      <c r="AG56" s="4">
        <f t="array" ref="AG56">J56*INDEX('Scenario 1_issuedGoos'!$C$4:$W$153,MATCH('Scenario 1'!$A56&amp;$B56,'Scenario 1_issuedGoos'!$A$4:$A$153&amp;'Scenario 1_issuedGoos'!$B$4:$B$153,0),MATCH(AG$4,'Scenario 1_issuedGoos'!$C$3:$W$3,0))</f>
        <v>0</v>
      </c>
      <c r="AH56" s="4">
        <f t="array" ref="AH56">K56*INDEX('Scenario 1_issuedGoos'!$C$4:$W$153,MATCH('Scenario 1'!$A56&amp;$B56,'Scenario 1_issuedGoos'!$A$4:$A$153&amp;'Scenario 1_issuedGoos'!$B$4:$B$153,0),MATCH(AH$4,'Scenario 1_issuedGoos'!$C$3:$W$3,0))</f>
        <v>0</v>
      </c>
      <c r="AI56" s="4">
        <f t="array" ref="AI56">L56*INDEX('Scenario 1_issuedGoos'!$C$4:$W$153,MATCH('Scenario 1'!$A56&amp;$B56,'Scenario 1_issuedGoos'!$A$4:$A$153&amp;'Scenario 1_issuedGoos'!$B$4:$B$153,0),MATCH(AI$4,'Scenario 1_issuedGoos'!$C$3:$W$3,0))</f>
        <v>0</v>
      </c>
      <c r="AJ56" s="4">
        <f t="array" ref="AJ56">M56*INDEX('Scenario 1_issuedGoos'!$C$4:$W$153,MATCH('Scenario 1'!$A56&amp;$B56,'Scenario 1_issuedGoos'!$A$4:$A$153&amp;'Scenario 1_issuedGoos'!$B$4:$B$153,0),MATCH(AJ$4,'Scenario 1_issuedGoos'!$C$3:$W$3,0))</f>
        <v>0</v>
      </c>
      <c r="AK56" s="4">
        <f t="array" ref="AK56">N56*INDEX('Scenario 1_issuedGoos'!$C$4:$W$153,MATCH('Scenario 1'!$A56&amp;$B56,'Scenario 1_issuedGoos'!$A$4:$A$153&amp;'Scenario 1_issuedGoos'!$B$4:$B$153,0),MATCH(AK$4,'Scenario 1_issuedGoos'!$C$3:$W$3,0))</f>
        <v>0</v>
      </c>
      <c r="AL56" s="4">
        <f t="array" ref="AL56">O56*INDEX('Scenario 1_issuedGoos'!$C$4:$W$153,MATCH('Scenario 1'!$A56&amp;$B56,'Scenario 1_issuedGoos'!$A$4:$A$153&amp;'Scenario 1_issuedGoos'!$B$4:$B$153,0),MATCH(AL$4,'Scenario 1_issuedGoos'!$C$3:$W$3,0))</f>
        <v>0</v>
      </c>
      <c r="AM56" s="4">
        <f t="array" ref="AM56">P56*INDEX('Scenario 1_issuedGoos'!$C$4:$W$153,MATCH('Scenario 1'!$A56&amp;$B56,'Scenario 1_issuedGoos'!$A$4:$A$153&amp;'Scenario 1_issuedGoos'!$B$4:$B$153,0),MATCH(AM$4,'Scenario 1_issuedGoos'!$C$3:$W$3,0))</f>
        <v>0</v>
      </c>
      <c r="AN56" s="4">
        <f t="array" ref="AN56">Q56*INDEX('Scenario 1_issuedGoos'!$C$4:$W$153,MATCH('Scenario 1'!$A56&amp;$B56,'Scenario 1_issuedGoos'!$A$4:$A$153&amp;'Scenario 1_issuedGoos'!$B$4:$B$153,0),MATCH(AN$4,'Scenario 1_issuedGoos'!$C$3:$W$3,0))</f>
        <v>0</v>
      </c>
      <c r="AO56" s="4">
        <f t="array" ref="AO56">R56*INDEX('Scenario 1_issuedGoos'!$C$4:$W$153,MATCH('Scenario 1'!$A56&amp;$B56,'Scenario 1_issuedGoos'!$A$4:$A$153&amp;'Scenario 1_issuedGoos'!$B$4:$B$153,0),MATCH(AO$4,'Scenario 1_issuedGoos'!$C$3:$W$3,0))</f>
        <v>0</v>
      </c>
      <c r="AP56" s="4">
        <f t="array" ref="AP56">S56*INDEX('Scenario 1_issuedGoos'!$C$4:$W$153,MATCH('Scenario 1'!$A56&amp;$B56,'Scenario 1_issuedGoos'!$A$4:$A$153&amp;'Scenario 1_issuedGoos'!$B$4:$B$153,0),MATCH(AP$4,'Scenario 1_issuedGoos'!$C$3:$W$3,0))</f>
        <v>0</v>
      </c>
      <c r="AQ56" s="4">
        <f t="array" ref="AQ56">T56*INDEX('Scenario 1_issuedGoos'!$C$4:$W$153,MATCH('Scenario 1'!$A56&amp;$B56,'Scenario 1_issuedGoos'!$A$4:$A$153&amp;'Scenario 1_issuedGoos'!$B$4:$B$153,0),MATCH(AQ$4,'Scenario 1_issuedGoos'!$C$3:$W$3,0))</f>
        <v>0</v>
      </c>
      <c r="AR56" s="4">
        <f t="array" ref="AR56">U56*INDEX('Scenario 1_issuedGoos'!$C$4:$W$153,MATCH('Scenario 1'!$A56&amp;$B56,'Scenario 1_issuedGoos'!$A$4:$A$153&amp;'Scenario 1_issuedGoos'!$B$4:$B$153,0),MATCH(AR$4,'Scenario 1_issuedGoos'!$C$3:$W$3,0))</f>
        <v>0</v>
      </c>
      <c r="AS56" s="4">
        <f t="array" ref="AS56">V56*INDEX('Scenario 1_issuedGoos'!$C$4:$W$153,MATCH('Scenario 1'!$A56&amp;$B56,'Scenario 1_issuedGoos'!$A$4:$A$153&amp;'Scenario 1_issuedGoos'!$B$4:$B$153,0),MATCH(AS$4,'Scenario 1_issuedGoos'!$C$3:$W$3,0))</f>
        <v>0</v>
      </c>
      <c r="AT56" s="4">
        <f t="array" ref="AT56">W56*INDEX('Scenario 1_issuedGoos'!$C$4:$W$153,MATCH('Scenario 1'!$A56&amp;$B56,'Scenario 1_issuedGoos'!$A$4:$A$153&amp;'Scenario 1_issuedGoos'!$B$4:$B$153,0),MATCH(AT$4,'Scenario 1_issuedGoos'!$C$3:$W$3,0))</f>
        <v>0</v>
      </c>
    </row>
    <row r="57" spans="1:46" ht="15" x14ac:dyDescent="0.25">
      <c r="A57" s="8" t="s">
        <v>39</v>
      </c>
      <c r="B57" s="9" t="s">
        <v>30</v>
      </c>
      <c r="C57" s="10">
        <v>47.457627118644069</v>
      </c>
      <c r="D57" s="11">
        <v>46.949152542372886</v>
      </c>
      <c r="E57" s="11">
        <v>46.440677966101696</v>
      </c>
      <c r="F57" s="11">
        <v>45.932203389830512</v>
      </c>
      <c r="G57" s="11">
        <v>45.423728813559322</v>
      </c>
      <c r="H57" s="11">
        <v>44.915254237288138</v>
      </c>
      <c r="I57" s="11">
        <v>44.406779661016955</v>
      </c>
      <c r="J57" s="11">
        <v>43.898305084745765</v>
      </c>
      <c r="K57" s="11">
        <v>43.389830508474581</v>
      </c>
      <c r="L57" s="11">
        <v>42.881355932203391</v>
      </c>
      <c r="M57" s="11">
        <v>42.372881355932208</v>
      </c>
      <c r="N57" s="11">
        <v>42.203389830508478</v>
      </c>
      <c r="O57" s="11">
        <v>42.033898305084747</v>
      </c>
      <c r="P57" s="11">
        <v>41.864406779661024</v>
      </c>
      <c r="Q57" s="11">
        <v>41.694915254237294</v>
      </c>
      <c r="R57" s="11">
        <v>41.525423728813564</v>
      </c>
      <c r="S57" s="11">
        <v>41.355932203389834</v>
      </c>
      <c r="T57" s="11">
        <v>41.186440677966104</v>
      </c>
      <c r="U57" s="11">
        <v>40.33898305084746</v>
      </c>
      <c r="V57" s="11">
        <v>39.237288135593218</v>
      </c>
      <c r="W57" s="11">
        <v>38.135593220338983</v>
      </c>
      <c r="X57" s="19"/>
      <c r="Y57"/>
      <c r="Z57" s="4">
        <f t="array" ref="Z57">C57*INDEX('Scenario 1_issuedGoos'!$C$4:$W$153,MATCH('Scenario 1'!$A57&amp;$B57,'Scenario 1_issuedGoos'!$A$4:$A$153&amp;'Scenario 1_issuedGoos'!$B$4:$B$153,0),MATCH(Z$4,'Scenario 1_issuedGoos'!$C$3:$W$3,0))</f>
        <v>0</v>
      </c>
      <c r="AA57" s="4">
        <f t="array" ref="AA57">D57*INDEX('Scenario 1_issuedGoos'!$C$4:$W$153,MATCH('Scenario 1'!$A57&amp;$B57,'Scenario 1_issuedGoos'!$A$4:$A$153&amp;'Scenario 1_issuedGoos'!$B$4:$B$153,0),MATCH(AA$4,'Scenario 1_issuedGoos'!$C$3:$W$3,0))</f>
        <v>0</v>
      </c>
      <c r="AB57" s="4">
        <f t="array" ref="AB57">E57*INDEX('Scenario 1_issuedGoos'!$C$4:$W$153,MATCH('Scenario 1'!$A57&amp;$B57,'Scenario 1_issuedGoos'!$A$4:$A$153&amp;'Scenario 1_issuedGoos'!$B$4:$B$153,0),MATCH(AB$4,'Scenario 1_issuedGoos'!$C$3:$W$3,0))</f>
        <v>0</v>
      </c>
      <c r="AC57" s="4">
        <f t="array" ref="AC57">F57*INDEX('Scenario 1_issuedGoos'!$C$4:$W$153,MATCH('Scenario 1'!$A57&amp;$B57,'Scenario 1_issuedGoos'!$A$4:$A$153&amp;'Scenario 1_issuedGoos'!$B$4:$B$153,0),MATCH(AC$4,'Scenario 1_issuedGoos'!$C$3:$W$3,0))</f>
        <v>0</v>
      </c>
      <c r="AD57" s="4">
        <f t="array" ref="AD57">G57*INDEX('Scenario 1_issuedGoos'!$C$4:$W$153,MATCH('Scenario 1'!$A57&amp;$B57,'Scenario 1_issuedGoos'!$A$4:$A$153&amp;'Scenario 1_issuedGoos'!$B$4:$B$153,0),MATCH(AD$4,'Scenario 1_issuedGoos'!$C$3:$W$3,0))</f>
        <v>0</v>
      </c>
      <c r="AE57" s="4">
        <f t="array" ref="AE57">H57*INDEX('Scenario 1_issuedGoos'!$C$4:$W$153,MATCH('Scenario 1'!$A57&amp;$B57,'Scenario 1_issuedGoos'!$A$4:$A$153&amp;'Scenario 1_issuedGoos'!$B$4:$B$153,0),MATCH(AE$4,'Scenario 1_issuedGoos'!$C$3:$W$3,0))</f>
        <v>0</v>
      </c>
      <c r="AF57" s="4">
        <f t="array" ref="AF57">I57*INDEX('Scenario 1_issuedGoos'!$C$4:$W$153,MATCH('Scenario 1'!$A57&amp;$B57,'Scenario 1_issuedGoos'!$A$4:$A$153&amp;'Scenario 1_issuedGoos'!$B$4:$B$153,0),MATCH(AF$4,'Scenario 1_issuedGoos'!$C$3:$W$3,0))</f>
        <v>0</v>
      </c>
      <c r="AG57" s="4">
        <f t="array" ref="AG57">J57*INDEX('Scenario 1_issuedGoos'!$C$4:$W$153,MATCH('Scenario 1'!$A57&amp;$B57,'Scenario 1_issuedGoos'!$A$4:$A$153&amp;'Scenario 1_issuedGoos'!$B$4:$B$153,0),MATCH(AG$4,'Scenario 1_issuedGoos'!$C$3:$W$3,0))</f>
        <v>0</v>
      </c>
      <c r="AH57" s="4">
        <f t="array" ref="AH57">K57*INDEX('Scenario 1_issuedGoos'!$C$4:$W$153,MATCH('Scenario 1'!$A57&amp;$B57,'Scenario 1_issuedGoos'!$A$4:$A$153&amp;'Scenario 1_issuedGoos'!$B$4:$B$153,0),MATCH(AH$4,'Scenario 1_issuedGoos'!$C$3:$W$3,0))</f>
        <v>0</v>
      </c>
      <c r="AI57" s="4">
        <f t="array" ref="AI57">L57*INDEX('Scenario 1_issuedGoos'!$C$4:$W$153,MATCH('Scenario 1'!$A57&amp;$B57,'Scenario 1_issuedGoos'!$A$4:$A$153&amp;'Scenario 1_issuedGoos'!$B$4:$B$153,0),MATCH(AI$4,'Scenario 1_issuedGoos'!$C$3:$W$3,0))</f>
        <v>0</v>
      </c>
      <c r="AJ57" s="4">
        <f t="array" ref="AJ57">M57*INDEX('Scenario 1_issuedGoos'!$C$4:$W$153,MATCH('Scenario 1'!$A57&amp;$B57,'Scenario 1_issuedGoos'!$A$4:$A$153&amp;'Scenario 1_issuedGoos'!$B$4:$B$153,0),MATCH(AJ$4,'Scenario 1_issuedGoos'!$C$3:$W$3,0))</f>
        <v>0</v>
      </c>
      <c r="AK57" s="4">
        <f t="array" ref="AK57">N57*INDEX('Scenario 1_issuedGoos'!$C$4:$W$153,MATCH('Scenario 1'!$A57&amp;$B57,'Scenario 1_issuedGoos'!$A$4:$A$153&amp;'Scenario 1_issuedGoos'!$B$4:$B$153,0),MATCH(AK$4,'Scenario 1_issuedGoos'!$C$3:$W$3,0))</f>
        <v>0</v>
      </c>
      <c r="AL57" s="4">
        <f t="array" ref="AL57">O57*INDEX('Scenario 1_issuedGoos'!$C$4:$W$153,MATCH('Scenario 1'!$A57&amp;$B57,'Scenario 1_issuedGoos'!$A$4:$A$153&amp;'Scenario 1_issuedGoos'!$B$4:$B$153,0),MATCH(AL$4,'Scenario 1_issuedGoos'!$C$3:$W$3,0))</f>
        <v>0</v>
      </c>
      <c r="AM57" s="4">
        <f t="array" ref="AM57">P57*INDEX('Scenario 1_issuedGoos'!$C$4:$W$153,MATCH('Scenario 1'!$A57&amp;$B57,'Scenario 1_issuedGoos'!$A$4:$A$153&amp;'Scenario 1_issuedGoos'!$B$4:$B$153,0),MATCH(AM$4,'Scenario 1_issuedGoos'!$C$3:$W$3,0))</f>
        <v>0</v>
      </c>
      <c r="AN57" s="4">
        <f t="array" ref="AN57">Q57*INDEX('Scenario 1_issuedGoos'!$C$4:$W$153,MATCH('Scenario 1'!$A57&amp;$B57,'Scenario 1_issuedGoos'!$A$4:$A$153&amp;'Scenario 1_issuedGoos'!$B$4:$B$153,0),MATCH(AN$4,'Scenario 1_issuedGoos'!$C$3:$W$3,0))</f>
        <v>0</v>
      </c>
      <c r="AO57" s="4">
        <f t="array" ref="AO57">R57*INDEX('Scenario 1_issuedGoos'!$C$4:$W$153,MATCH('Scenario 1'!$A57&amp;$B57,'Scenario 1_issuedGoos'!$A$4:$A$153&amp;'Scenario 1_issuedGoos'!$B$4:$B$153,0),MATCH(AO$4,'Scenario 1_issuedGoos'!$C$3:$W$3,0))</f>
        <v>0</v>
      </c>
      <c r="AP57" s="4">
        <f t="array" ref="AP57">S57*INDEX('Scenario 1_issuedGoos'!$C$4:$W$153,MATCH('Scenario 1'!$A57&amp;$B57,'Scenario 1_issuedGoos'!$A$4:$A$153&amp;'Scenario 1_issuedGoos'!$B$4:$B$153,0),MATCH(AP$4,'Scenario 1_issuedGoos'!$C$3:$W$3,0))</f>
        <v>0</v>
      </c>
      <c r="AQ57" s="4">
        <f t="array" ref="AQ57">T57*INDEX('Scenario 1_issuedGoos'!$C$4:$W$153,MATCH('Scenario 1'!$A57&amp;$B57,'Scenario 1_issuedGoos'!$A$4:$A$153&amp;'Scenario 1_issuedGoos'!$B$4:$B$153,0),MATCH(AQ$4,'Scenario 1_issuedGoos'!$C$3:$W$3,0))</f>
        <v>0</v>
      </c>
      <c r="AR57" s="4">
        <f t="array" ref="AR57">U57*INDEX('Scenario 1_issuedGoos'!$C$4:$W$153,MATCH('Scenario 1'!$A57&amp;$B57,'Scenario 1_issuedGoos'!$A$4:$A$153&amp;'Scenario 1_issuedGoos'!$B$4:$B$153,0),MATCH(AR$4,'Scenario 1_issuedGoos'!$C$3:$W$3,0))</f>
        <v>0</v>
      </c>
      <c r="AS57" s="4">
        <f t="array" ref="AS57">V57*INDEX('Scenario 1_issuedGoos'!$C$4:$W$153,MATCH('Scenario 1'!$A57&amp;$B57,'Scenario 1_issuedGoos'!$A$4:$A$153&amp;'Scenario 1_issuedGoos'!$B$4:$B$153,0),MATCH(AS$4,'Scenario 1_issuedGoos'!$C$3:$W$3,0))</f>
        <v>0</v>
      </c>
      <c r="AT57" s="4">
        <f t="array" ref="AT57">W57*INDEX('Scenario 1_issuedGoos'!$C$4:$W$153,MATCH('Scenario 1'!$A57&amp;$B57,'Scenario 1_issuedGoos'!$A$4:$A$153&amp;'Scenario 1_issuedGoos'!$B$4:$B$153,0),MATCH(AT$4,'Scenario 1_issuedGoos'!$C$3:$W$3,0))</f>
        <v>0</v>
      </c>
    </row>
    <row r="58" spans="1:46" ht="15" x14ac:dyDescent="0.25">
      <c r="A58" s="8" t="s">
        <v>39</v>
      </c>
      <c r="B58" s="9" t="s">
        <v>31</v>
      </c>
      <c r="C58" s="10">
        <v>47.457627118644069</v>
      </c>
      <c r="D58" s="11">
        <v>46.949152542372886</v>
      </c>
      <c r="E58" s="11">
        <v>46.440677966101696</v>
      </c>
      <c r="F58" s="11">
        <v>45.932203389830512</v>
      </c>
      <c r="G58" s="11">
        <v>45.423728813559322</v>
      </c>
      <c r="H58" s="11">
        <v>1.6559699999999997</v>
      </c>
      <c r="I58" s="11">
        <v>1.6559699999999997</v>
      </c>
      <c r="J58" s="11">
        <v>1.6559699999999997</v>
      </c>
      <c r="K58" s="11">
        <v>1.6559699999999997</v>
      </c>
      <c r="L58" s="11">
        <v>1.7165699999999997</v>
      </c>
      <c r="M58" s="11">
        <v>1.7352899999999991</v>
      </c>
      <c r="N58" s="11">
        <v>1.7352899999999991</v>
      </c>
      <c r="O58" s="11">
        <v>1.7352899999999991</v>
      </c>
      <c r="P58" s="11">
        <v>2.8447124999999995</v>
      </c>
      <c r="Q58" s="11">
        <v>2.8447124999999995</v>
      </c>
      <c r="R58" s="11">
        <v>3.2083799999999996</v>
      </c>
      <c r="S58" s="11">
        <v>3.2083799999999996</v>
      </c>
      <c r="T58" s="11">
        <v>3.2083799999999996</v>
      </c>
      <c r="U58" s="11">
        <v>3.2544959999999996</v>
      </c>
      <c r="V58" s="11">
        <v>3.2544959999999996</v>
      </c>
      <c r="W58" s="11">
        <v>3.2544959999999996</v>
      </c>
      <c r="X58" s="19"/>
      <c r="Y58"/>
      <c r="Z58" s="4">
        <f t="array" ref="Z58">C58*INDEX('Scenario 1_issuedGoos'!$C$4:$W$153,MATCH('Scenario 1'!$A58&amp;$B58,'Scenario 1_issuedGoos'!$A$4:$A$153&amp;'Scenario 1_issuedGoos'!$B$4:$B$153,0),MATCH(Z$4,'Scenario 1_issuedGoos'!$C$3:$W$3,0))</f>
        <v>0</v>
      </c>
      <c r="AA58" s="4">
        <f t="array" ref="AA58">D58*INDEX('Scenario 1_issuedGoos'!$C$4:$W$153,MATCH('Scenario 1'!$A58&amp;$B58,'Scenario 1_issuedGoos'!$A$4:$A$153&amp;'Scenario 1_issuedGoos'!$B$4:$B$153,0),MATCH(AA$4,'Scenario 1_issuedGoos'!$C$3:$W$3,0))</f>
        <v>0</v>
      </c>
      <c r="AB58" s="4">
        <f t="array" ref="AB58">E58*INDEX('Scenario 1_issuedGoos'!$C$4:$W$153,MATCH('Scenario 1'!$A58&amp;$B58,'Scenario 1_issuedGoos'!$A$4:$A$153&amp;'Scenario 1_issuedGoos'!$B$4:$B$153,0),MATCH(AB$4,'Scenario 1_issuedGoos'!$C$3:$W$3,0))</f>
        <v>0</v>
      </c>
      <c r="AC58" s="4">
        <f t="array" ref="AC58">F58*INDEX('Scenario 1_issuedGoos'!$C$4:$W$153,MATCH('Scenario 1'!$A58&amp;$B58,'Scenario 1_issuedGoos'!$A$4:$A$153&amp;'Scenario 1_issuedGoos'!$B$4:$B$153,0),MATCH(AC$4,'Scenario 1_issuedGoos'!$C$3:$W$3,0))</f>
        <v>0</v>
      </c>
      <c r="AD58" s="4">
        <f t="array" ref="AD58">G58*INDEX('Scenario 1_issuedGoos'!$C$4:$W$153,MATCH('Scenario 1'!$A58&amp;$B58,'Scenario 1_issuedGoos'!$A$4:$A$153&amp;'Scenario 1_issuedGoos'!$B$4:$B$153,0),MATCH(AD$4,'Scenario 1_issuedGoos'!$C$3:$W$3,0))</f>
        <v>0</v>
      </c>
      <c r="AE58" s="4">
        <f t="array" ref="AE58">H58*INDEX('Scenario 1_issuedGoos'!$C$4:$W$153,MATCH('Scenario 1'!$A58&amp;$B58,'Scenario 1_issuedGoos'!$A$4:$A$153&amp;'Scenario 1_issuedGoos'!$B$4:$B$153,0),MATCH(AE$4,'Scenario 1_issuedGoos'!$C$3:$W$3,0))</f>
        <v>2.6101394555518422</v>
      </c>
      <c r="AF58" s="4">
        <f t="array" ref="AF58">I58*INDEX('Scenario 1_issuedGoos'!$C$4:$W$153,MATCH('Scenario 1'!$A58&amp;$B58,'Scenario 1_issuedGoos'!$A$4:$A$153&amp;'Scenario 1_issuedGoos'!$B$4:$B$153,0),MATCH(AF$4,'Scenario 1_issuedGoos'!$C$3:$W$3,0))</f>
        <v>2.8627525306176138</v>
      </c>
      <c r="AG58" s="4">
        <f t="array" ref="AG58">J58*INDEX('Scenario 1_issuedGoos'!$C$4:$W$153,MATCH('Scenario 1'!$A58&amp;$B58,'Scenario 1_issuedGoos'!$A$4:$A$153&amp;'Scenario 1_issuedGoos'!$B$4:$B$153,0),MATCH(AG$4,'Scenario 1_issuedGoos'!$C$3:$W$3,0))</f>
        <v>3.134101564551091</v>
      </c>
      <c r="AH58" s="4">
        <f t="array" ref="AH58">K58*INDEX('Scenario 1_issuedGoos'!$C$4:$W$153,MATCH('Scenario 1'!$A58&amp;$B58,'Scenario 1_issuedGoos'!$A$4:$A$153&amp;'Scenario 1_issuedGoos'!$B$4:$B$153,0),MATCH(AH$4,'Scenario 1_issuedGoos'!$C$3:$W$3,0))</f>
        <v>3.4254286205513544</v>
      </c>
      <c r="AI58" s="4">
        <f t="array" ref="AI58">L58*INDEX('Scenario 1_issuedGoos'!$C$4:$W$153,MATCH('Scenario 1'!$A58&amp;$B58,'Scenario 1_issuedGoos'!$A$4:$A$153&amp;'Scenario 1_issuedGoos'!$B$4:$B$153,0),MATCH(AI$4,'Scenario 1_issuedGoos'!$C$3:$W$3,0))</f>
        <v>3.8748466810047444</v>
      </c>
      <c r="AJ58" s="4">
        <f t="array" ref="AJ58">M58*INDEX('Scenario 1_issuedGoos'!$C$4:$W$153,MATCH('Scenario 1'!$A58&amp;$B58,'Scenario 1_issuedGoos'!$A$4:$A$153&amp;'Scenario 1_issuedGoos'!$B$4:$B$153,0),MATCH(AJ$4,'Scenario 1_issuedGoos'!$C$3:$W$3,0))</f>
        <v>4.2684888814223472</v>
      </c>
      <c r="AK58" s="4">
        <f t="array" ref="AK58">N58*INDEX('Scenario 1_issuedGoos'!$C$4:$W$153,MATCH('Scenario 1'!$A58&amp;$B58,'Scenario 1_issuedGoos'!$A$4:$A$153&amp;'Scenario 1_issuedGoos'!$B$4:$B$153,0),MATCH(AK$4,'Scenario 1_issuedGoos'!$C$3:$W$3,0))</f>
        <v>4.5991127831428642</v>
      </c>
      <c r="AL58" s="4">
        <f t="array" ref="AL58">O58*INDEX('Scenario 1_issuedGoos'!$C$4:$W$153,MATCH('Scenario 1'!$A58&amp;$B58,'Scenario 1_issuedGoos'!$A$4:$A$153&amp;'Scenario 1_issuedGoos'!$B$4:$B$153,0),MATCH(AL$4,'Scenario 1_issuedGoos'!$C$3:$W$3,0))</f>
        <v>4.9521278528318744</v>
      </c>
      <c r="AM58" s="4">
        <f t="array" ref="AM58">P58*INDEX('Scenario 1_issuedGoos'!$C$4:$W$153,MATCH('Scenario 1'!$A58&amp;$B58,'Scenario 1_issuedGoos'!$A$4:$A$153&amp;'Scenario 1_issuedGoos'!$B$4:$B$153,0),MATCH(AM$4,'Scenario 1_issuedGoos'!$C$3:$W$3,0))</f>
        <v>8.7359007082776969</v>
      </c>
      <c r="AN58" s="4">
        <f t="array" ref="AN58">Q58*INDEX('Scenario 1_issuedGoos'!$C$4:$W$153,MATCH('Scenario 1'!$A58&amp;$B58,'Scenario 1_issuedGoos'!$A$4:$A$153&amp;'Scenario 1_issuedGoos'!$B$4:$B$153,0),MATCH(AN$4,'Scenario 1_issuedGoos'!$C$3:$W$3,0))</f>
        <v>9.3951085634826725</v>
      </c>
      <c r="AO58" s="4">
        <f t="array" ref="AO58">R58*INDEX('Scenario 1_issuedGoos'!$C$4:$W$153,MATCH('Scenario 1'!$A58&amp;$B58,'Scenario 1_issuedGoos'!$A$4:$A$153&amp;'Scenario 1_issuedGoos'!$B$4:$B$153,0),MATCH(AO$4,'Scenario 1_issuedGoos'!$C$3:$W$3,0))</f>
        <v>11.389374644520741</v>
      </c>
      <c r="AP58" s="4">
        <f t="array" ref="AP58">S58*INDEX('Scenario 1_issuedGoos'!$C$4:$W$153,MATCH('Scenario 1'!$A58&amp;$B58,'Scenario 1_issuedGoos'!$A$4:$A$153&amp;'Scenario 1_issuedGoos'!$B$4:$B$153,0),MATCH(AP$4,'Scenario 1_issuedGoos'!$C$3:$W$3,0))</f>
        <v>12.235401127009538</v>
      </c>
      <c r="AQ58" s="4">
        <f t="array" ref="AQ58">T58*INDEX('Scenario 1_issuedGoos'!$C$4:$W$153,MATCH('Scenario 1'!$A58&amp;$B58,'Scenario 1_issuedGoos'!$A$4:$A$153&amp;'Scenario 1_issuedGoos'!$B$4:$B$153,0),MATCH(AQ$4,'Scenario 1_issuedGoos'!$C$3:$W$3,0))</f>
        <v>13.137556821135925</v>
      </c>
      <c r="AR58" s="4">
        <f t="array" ref="AR58">U58*INDEX('Scenario 1_issuedGoos'!$C$4:$W$153,MATCH('Scenario 1'!$A58&amp;$B58,'Scenario 1_issuedGoos'!$A$4:$A$153&amp;'Scenario 1_issuedGoos'!$B$4:$B$153,0),MATCH(AR$4,'Scenario 1_issuedGoos'!$C$3:$W$3,0))</f>
        <v>14.301997977732249</v>
      </c>
      <c r="AS58" s="4">
        <f t="array" ref="AS58">V58*INDEX('Scenario 1_issuedGoos'!$C$4:$W$153,MATCH('Scenario 1'!$A58&amp;$B58,'Scenario 1_issuedGoos'!$A$4:$A$153&amp;'Scenario 1_issuedGoos'!$B$4:$B$153,0),MATCH(AS$4,'Scenario 1_issuedGoos'!$C$3:$W$3,0))</f>
        <v>15.341849755604699</v>
      </c>
      <c r="AT58" s="4">
        <f t="array" ref="AT58">W58*INDEX('Scenario 1_issuedGoos'!$C$4:$W$153,MATCH('Scenario 1'!$A58&amp;$B58,'Scenario 1_issuedGoos'!$A$4:$A$153&amp;'Scenario 1_issuedGoos'!$B$4:$B$153,0),MATCH(AT$4,'Scenario 1_issuedGoos'!$C$3:$W$3,0))</f>
        <v>16.449931716320034</v>
      </c>
    </row>
    <row r="59" spans="1:46" ht="15" x14ac:dyDescent="0.25">
      <c r="A59" s="1" t="s">
        <v>40</v>
      </c>
      <c r="B59" s="1" t="s">
        <v>27</v>
      </c>
      <c r="C59" s="6">
        <v>47.457627118644069</v>
      </c>
      <c r="D59" s="7">
        <v>46.949152542372886</v>
      </c>
      <c r="E59" s="7">
        <v>46.440677966101696</v>
      </c>
      <c r="F59" s="7">
        <v>45.932203389830512</v>
      </c>
      <c r="G59" s="7">
        <v>45.423728813559322</v>
      </c>
      <c r="H59" s="7">
        <v>44.915254237288138</v>
      </c>
      <c r="I59" s="7">
        <v>44.406779661016955</v>
      </c>
      <c r="J59" s="7">
        <v>43.898305084745765</v>
      </c>
      <c r="K59" s="7">
        <v>43.389830508474581</v>
      </c>
      <c r="L59" s="7">
        <v>42.881355932203391</v>
      </c>
      <c r="M59" s="7">
        <v>42.372881355932208</v>
      </c>
      <c r="N59" s="7">
        <v>42.203389830508478</v>
      </c>
      <c r="O59" s="7">
        <v>42.033898305084747</v>
      </c>
      <c r="P59" s="7">
        <v>41.864406779661024</v>
      </c>
      <c r="Q59" s="7">
        <v>41.694915254237294</v>
      </c>
      <c r="R59" s="7">
        <v>41.525423728813564</v>
      </c>
      <c r="S59" s="7">
        <v>41.355932203389834</v>
      </c>
      <c r="T59" s="7">
        <v>41.186440677966104</v>
      </c>
      <c r="U59" s="7">
        <v>40.33898305084746</v>
      </c>
      <c r="V59" s="7">
        <v>39.237288135593218</v>
      </c>
      <c r="W59" s="7">
        <v>38.135593220338983</v>
      </c>
      <c r="X59" s="18"/>
      <c r="Y59"/>
      <c r="Z59" s="4">
        <f t="array" ref="Z59">C59*INDEX('Scenario 1_issuedGoos'!$C$4:$W$153,MATCH('Scenario 1'!$A59&amp;$B59,'Scenario 1_issuedGoos'!$A$4:$A$153&amp;'Scenario 1_issuedGoos'!$B$4:$B$153,0),MATCH(Z$4,'Scenario 1_issuedGoos'!$C$3:$W$3,0))</f>
        <v>0</v>
      </c>
      <c r="AA59" s="4">
        <f t="array" ref="AA59">D59*INDEX('Scenario 1_issuedGoos'!$C$4:$W$153,MATCH('Scenario 1'!$A59&amp;$B59,'Scenario 1_issuedGoos'!$A$4:$A$153&amp;'Scenario 1_issuedGoos'!$B$4:$B$153,0),MATCH(AA$4,'Scenario 1_issuedGoos'!$C$3:$W$3,0))</f>
        <v>0</v>
      </c>
      <c r="AB59" s="4">
        <f t="array" ref="AB59">E59*INDEX('Scenario 1_issuedGoos'!$C$4:$W$153,MATCH('Scenario 1'!$A59&amp;$B59,'Scenario 1_issuedGoos'!$A$4:$A$153&amp;'Scenario 1_issuedGoos'!$B$4:$B$153,0),MATCH(AB$4,'Scenario 1_issuedGoos'!$C$3:$W$3,0))</f>
        <v>0</v>
      </c>
      <c r="AC59" s="4">
        <f t="array" ref="AC59">F59*INDEX('Scenario 1_issuedGoos'!$C$4:$W$153,MATCH('Scenario 1'!$A59&amp;$B59,'Scenario 1_issuedGoos'!$A$4:$A$153&amp;'Scenario 1_issuedGoos'!$B$4:$B$153,0),MATCH(AC$4,'Scenario 1_issuedGoos'!$C$3:$W$3,0))</f>
        <v>0</v>
      </c>
      <c r="AD59" s="4">
        <f t="array" ref="AD59">G59*INDEX('Scenario 1_issuedGoos'!$C$4:$W$153,MATCH('Scenario 1'!$A59&amp;$B59,'Scenario 1_issuedGoos'!$A$4:$A$153&amp;'Scenario 1_issuedGoos'!$B$4:$B$153,0),MATCH(AD$4,'Scenario 1_issuedGoos'!$C$3:$W$3,0))</f>
        <v>0</v>
      </c>
      <c r="AE59" s="4">
        <f t="array" ref="AE59">H59*INDEX('Scenario 1_issuedGoos'!$C$4:$W$153,MATCH('Scenario 1'!$A59&amp;$B59,'Scenario 1_issuedGoos'!$A$4:$A$153&amp;'Scenario 1_issuedGoos'!$B$4:$B$153,0),MATCH(AE$4,'Scenario 1_issuedGoos'!$C$3:$W$3,0))</f>
        <v>0</v>
      </c>
      <c r="AF59" s="4">
        <f t="array" ref="AF59">I59*INDEX('Scenario 1_issuedGoos'!$C$4:$W$153,MATCH('Scenario 1'!$A59&amp;$B59,'Scenario 1_issuedGoos'!$A$4:$A$153&amp;'Scenario 1_issuedGoos'!$B$4:$B$153,0),MATCH(AF$4,'Scenario 1_issuedGoos'!$C$3:$W$3,0))</f>
        <v>0</v>
      </c>
      <c r="AG59" s="4">
        <f t="array" ref="AG59">J59*INDEX('Scenario 1_issuedGoos'!$C$4:$W$153,MATCH('Scenario 1'!$A59&amp;$B59,'Scenario 1_issuedGoos'!$A$4:$A$153&amp;'Scenario 1_issuedGoos'!$B$4:$B$153,0),MATCH(AG$4,'Scenario 1_issuedGoos'!$C$3:$W$3,0))</f>
        <v>0</v>
      </c>
      <c r="AH59" s="4">
        <f t="array" ref="AH59">K59*INDEX('Scenario 1_issuedGoos'!$C$4:$W$153,MATCH('Scenario 1'!$A59&amp;$B59,'Scenario 1_issuedGoos'!$A$4:$A$153&amp;'Scenario 1_issuedGoos'!$B$4:$B$153,0),MATCH(AH$4,'Scenario 1_issuedGoos'!$C$3:$W$3,0))</f>
        <v>0</v>
      </c>
      <c r="AI59" s="4">
        <f t="array" ref="AI59">L59*INDEX('Scenario 1_issuedGoos'!$C$4:$W$153,MATCH('Scenario 1'!$A59&amp;$B59,'Scenario 1_issuedGoos'!$A$4:$A$153&amp;'Scenario 1_issuedGoos'!$B$4:$B$153,0),MATCH(AI$4,'Scenario 1_issuedGoos'!$C$3:$W$3,0))</f>
        <v>0</v>
      </c>
      <c r="AJ59" s="4">
        <f t="array" ref="AJ59">M59*INDEX('Scenario 1_issuedGoos'!$C$4:$W$153,MATCH('Scenario 1'!$A59&amp;$B59,'Scenario 1_issuedGoos'!$A$4:$A$153&amp;'Scenario 1_issuedGoos'!$B$4:$B$153,0),MATCH(AJ$4,'Scenario 1_issuedGoos'!$C$3:$W$3,0))</f>
        <v>0</v>
      </c>
      <c r="AK59" s="4">
        <f t="array" ref="AK59">N59*INDEX('Scenario 1_issuedGoos'!$C$4:$W$153,MATCH('Scenario 1'!$A59&amp;$B59,'Scenario 1_issuedGoos'!$A$4:$A$153&amp;'Scenario 1_issuedGoos'!$B$4:$B$153,0),MATCH(AK$4,'Scenario 1_issuedGoos'!$C$3:$W$3,0))</f>
        <v>0</v>
      </c>
      <c r="AL59" s="4">
        <f t="array" ref="AL59">O59*INDEX('Scenario 1_issuedGoos'!$C$4:$W$153,MATCH('Scenario 1'!$A59&amp;$B59,'Scenario 1_issuedGoos'!$A$4:$A$153&amp;'Scenario 1_issuedGoos'!$B$4:$B$153,0),MATCH(AL$4,'Scenario 1_issuedGoos'!$C$3:$W$3,0))</f>
        <v>0</v>
      </c>
      <c r="AM59" s="4">
        <f t="array" ref="AM59">P59*INDEX('Scenario 1_issuedGoos'!$C$4:$W$153,MATCH('Scenario 1'!$A59&amp;$B59,'Scenario 1_issuedGoos'!$A$4:$A$153&amp;'Scenario 1_issuedGoos'!$B$4:$B$153,0),MATCH(AM$4,'Scenario 1_issuedGoos'!$C$3:$W$3,0))</f>
        <v>0</v>
      </c>
      <c r="AN59" s="4">
        <f t="array" ref="AN59">Q59*INDEX('Scenario 1_issuedGoos'!$C$4:$W$153,MATCH('Scenario 1'!$A59&amp;$B59,'Scenario 1_issuedGoos'!$A$4:$A$153&amp;'Scenario 1_issuedGoos'!$B$4:$B$153,0),MATCH(AN$4,'Scenario 1_issuedGoos'!$C$3:$W$3,0))</f>
        <v>0</v>
      </c>
      <c r="AO59" s="4">
        <f t="array" ref="AO59">R59*INDEX('Scenario 1_issuedGoos'!$C$4:$W$153,MATCH('Scenario 1'!$A59&amp;$B59,'Scenario 1_issuedGoos'!$A$4:$A$153&amp;'Scenario 1_issuedGoos'!$B$4:$B$153,0),MATCH(AO$4,'Scenario 1_issuedGoos'!$C$3:$W$3,0))</f>
        <v>0</v>
      </c>
      <c r="AP59" s="4">
        <f t="array" ref="AP59">S59*INDEX('Scenario 1_issuedGoos'!$C$4:$W$153,MATCH('Scenario 1'!$A59&amp;$B59,'Scenario 1_issuedGoos'!$A$4:$A$153&amp;'Scenario 1_issuedGoos'!$B$4:$B$153,0),MATCH(AP$4,'Scenario 1_issuedGoos'!$C$3:$W$3,0))</f>
        <v>0</v>
      </c>
      <c r="AQ59" s="4">
        <f t="array" ref="AQ59">T59*INDEX('Scenario 1_issuedGoos'!$C$4:$W$153,MATCH('Scenario 1'!$A59&amp;$B59,'Scenario 1_issuedGoos'!$A$4:$A$153&amp;'Scenario 1_issuedGoos'!$B$4:$B$153,0),MATCH(AQ$4,'Scenario 1_issuedGoos'!$C$3:$W$3,0))</f>
        <v>0</v>
      </c>
      <c r="AR59" s="4">
        <f t="array" ref="AR59">U59*INDEX('Scenario 1_issuedGoos'!$C$4:$W$153,MATCH('Scenario 1'!$A59&amp;$B59,'Scenario 1_issuedGoos'!$A$4:$A$153&amp;'Scenario 1_issuedGoos'!$B$4:$B$153,0),MATCH(AR$4,'Scenario 1_issuedGoos'!$C$3:$W$3,0))</f>
        <v>0</v>
      </c>
      <c r="AS59" s="4">
        <f t="array" ref="AS59">V59*INDEX('Scenario 1_issuedGoos'!$C$4:$W$153,MATCH('Scenario 1'!$A59&amp;$B59,'Scenario 1_issuedGoos'!$A$4:$A$153&amp;'Scenario 1_issuedGoos'!$B$4:$B$153,0),MATCH(AS$4,'Scenario 1_issuedGoos'!$C$3:$W$3,0))</f>
        <v>0</v>
      </c>
      <c r="AT59" s="4">
        <f t="array" ref="AT59">W59*INDEX('Scenario 1_issuedGoos'!$C$4:$W$153,MATCH('Scenario 1'!$A59&amp;$B59,'Scenario 1_issuedGoos'!$A$4:$A$153&amp;'Scenario 1_issuedGoos'!$B$4:$B$153,0),MATCH(AT$4,'Scenario 1_issuedGoos'!$C$3:$W$3,0))</f>
        <v>0</v>
      </c>
    </row>
    <row r="60" spans="1:46" ht="15" x14ac:dyDescent="0.25">
      <c r="A60" s="8" t="s">
        <v>40</v>
      </c>
      <c r="B60" s="9" t="s">
        <v>28</v>
      </c>
      <c r="C60" s="10">
        <v>5.1205567499999995</v>
      </c>
      <c r="D60" s="11">
        <v>5.1205567499999995</v>
      </c>
      <c r="E60" s="11">
        <v>5.1205567499999995</v>
      </c>
      <c r="F60" s="11">
        <v>5.1205567499999995</v>
      </c>
      <c r="G60" s="11">
        <v>5.1586406250000012</v>
      </c>
      <c r="H60" s="11">
        <v>5.4397828124999998</v>
      </c>
      <c r="I60" s="11">
        <v>6.6414726562500004</v>
      </c>
      <c r="J60" s="11">
        <v>6.6757499999999981</v>
      </c>
      <c r="K60" s="11">
        <v>7.2528222656249994</v>
      </c>
      <c r="L60" s="11">
        <v>7.2528222656249994</v>
      </c>
      <c r="M60" s="11">
        <v>7.2528222656249994</v>
      </c>
      <c r="N60" s="11">
        <v>7.4814257812499996</v>
      </c>
      <c r="O60" s="11">
        <v>7.4814257812499996</v>
      </c>
      <c r="P60" s="11">
        <v>7.4814257812499996</v>
      </c>
      <c r="Q60" s="11">
        <v>7.4814257812499996</v>
      </c>
      <c r="R60" s="11">
        <v>7.8816796875000019</v>
      </c>
      <c r="S60" s="11">
        <v>7.8816796875000019</v>
      </c>
      <c r="T60" s="11">
        <v>9.0663046874999988</v>
      </c>
      <c r="U60" s="11">
        <v>10.088549999999998</v>
      </c>
      <c r="V60" s="11">
        <v>11.069121093749997</v>
      </c>
      <c r="W60" s="11">
        <v>12.469042968749999</v>
      </c>
      <c r="X60" s="19"/>
      <c r="Y60"/>
      <c r="Z60" s="4">
        <f t="array" ref="Z60">C60*INDEX('Scenario 1_issuedGoos'!$C$4:$W$153,MATCH('Scenario 1'!$A60&amp;$B60,'Scenario 1_issuedGoos'!$A$4:$A$153&amp;'Scenario 1_issuedGoos'!$B$4:$B$153,0),MATCH(Z$4,'Scenario 1_issuedGoos'!$C$3:$W$3,0))</f>
        <v>41968058.026669979</v>
      </c>
      <c r="AA60" s="4">
        <f t="array" ref="AA60">D60*INDEX('Scenario 1_issuedGoos'!$C$4:$W$153,MATCH('Scenario 1'!$A60&amp;$B60,'Scenario 1_issuedGoos'!$A$4:$A$153&amp;'Scenario 1_issuedGoos'!$B$4:$B$153,0),MATCH(AA$4,'Scenario 1_issuedGoos'!$C$3:$W$3,0))</f>
        <v>42683696.353368863</v>
      </c>
      <c r="AB60" s="4">
        <f t="array" ref="AB60">E60*INDEX('Scenario 1_issuedGoos'!$C$4:$W$153,MATCH('Scenario 1'!$A60&amp;$B60,'Scenario 1_issuedGoos'!$A$4:$A$153&amp;'Scenario 1_issuedGoos'!$B$4:$B$153,0),MATCH(AB$4,'Scenario 1_issuedGoos'!$C$3:$W$3,0))</f>
        <v>45352208.55584155</v>
      </c>
      <c r="AC60" s="4">
        <f t="array" ref="AC60">F60*INDEX('Scenario 1_issuedGoos'!$C$4:$W$153,MATCH('Scenario 1'!$A60&amp;$B60,'Scenario 1_issuedGoos'!$A$4:$A$153&amp;'Scenario 1_issuedGoos'!$B$4:$B$153,0),MATCH(AC$4,'Scenario 1_issuedGoos'!$C$3:$W$3,0))</f>
        <v>48020720.758314289</v>
      </c>
      <c r="AD60" s="4">
        <f t="array" ref="AD60">G60*INDEX('Scenario 1_issuedGoos'!$C$4:$W$153,MATCH('Scenario 1'!$A60&amp;$B60,'Scenario 1_issuedGoos'!$A$4:$A$153&amp;'Scenario 1_issuedGoos'!$B$4:$B$153,0),MATCH(AD$4,'Scenario 1_issuedGoos'!$C$3:$W$3,0))</f>
        <v>51066231.499456532</v>
      </c>
      <c r="AE60" s="4">
        <f t="array" ref="AE60">H60*INDEX('Scenario 1_issuedGoos'!$C$4:$W$153,MATCH('Scenario 1'!$A60&amp;$B60,'Scenario 1_issuedGoos'!$A$4:$A$153&amp;'Scenario 1_issuedGoos'!$B$4:$B$153,0),MATCH(AE$4,'Scenario 1_issuedGoos'!$C$3:$W$3,0))</f>
        <v>56684176.97994557</v>
      </c>
      <c r="AF60" s="4">
        <f t="array" ref="AF60">I60*INDEX('Scenario 1_issuedGoos'!$C$4:$W$153,MATCH('Scenario 1'!$A60&amp;$B60,'Scenario 1_issuedGoos'!$A$4:$A$153&amp;'Scenario 1_issuedGoos'!$B$4:$B$153,0),MATCH(AF$4,'Scenario 1_issuedGoos'!$C$3:$W$3,0))</f>
        <v>72289541.517674685</v>
      </c>
      <c r="AG60" s="4">
        <f t="array" ref="AG60">J60*INDEX('Scenario 1_issuedGoos'!$C$4:$W$153,MATCH('Scenario 1'!$A60&amp;$B60,'Scenario 1_issuedGoos'!$A$4:$A$153&amp;'Scenario 1_issuedGoos'!$B$4:$B$153,0),MATCH(AG$4,'Scenario 1_issuedGoos'!$C$3:$W$3,0))</f>
        <v>75761943.281600803</v>
      </c>
      <c r="AH60" s="4">
        <f t="array" ref="AH60">K60*INDEX('Scenario 1_issuedGoos'!$C$4:$W$153,MATCH('Scenario 1'!$A60&amp;$B60,'Scenario 1_issuedGoos'!$A$4:$A$153&amp;'Scenario 1_issuedGoos'!$B$4:$B$153,0),MATCH(AH$4,'Scenario 1_issuedGoos'!$C$3:$W$3,0))</f>
        <v>85678259.015923992</v>
      </c>
      <c r="AI60" s="4">
        <f t="array" ref="AI60">L60*INDEX('Scenario 1_issuedGoos'!$C$4:$W$153,MATCH('Scenario 1'!$A60&amp;$B60,'Scenario 1_issuedGoos'!$A$4:$A$153&amp;'Scenario 1_issuedGoos'!$B$4:$B$153,0),MATCH(AI$4,'Scenario 1_issuedGoos'!$C$3:$W$3,0))</f>
        <v>89045480.452577099</v>
      </c>
      <c r="AJ60" s="4">
        <f t="array" ref="AJ60">M60*INDEX('Scenario 1_issuedGoos'!$C$4:$W$153,MATCH('Scenario 1'!$A60&amp;$B60,'Scenario 1_issuedGoos'!$A$4:$A$153&amp;'Scenario 1_issuedGoos'!$B$4:$B$153,0),MATCH(AJ$4,'Scenario 1_issuedGoos'!$C$3:$W$3,0))</f>
        <v>92412701.889230937</v>
      </c>
      <c r="AK60" s="4">
        <f t="array" ref="AK60">N60*INDEX('Scenario 1_issuedGoos'!$C$4:$W$153,MATCH('Scenario 1'!$A60&amp;$B60,'Scenario 1_issuedGoos'!$A$4:$A$153&amp;'Scenario 1_issuedGoos'!$B$4:$B$153,0),MATCH(AK$4,'Scenario 1_issuedGoos'!$C$3:$W$3,0))</f>
        <v>97818187.451547131</v>
      </c>
      <c r="AL60" s="4">
        <f t="array" ref="AL60">O60*INDEX('Scenario 1_issuedGoos'!$C$4:$W$153,MATCH('Scenario 1'!$A60&amp;$B60,'Scenario 1_issuedGoos'!$A$4:$A$153&amp;'Scenario 1_issuedGoos'!$B$4:$B$153,0),MATCH(AL$4,'Scenario 1_issuedGoos'!$C$3:$W$3,0))</f>
        <v>100310893.99259734</v>
      </c>
      <c r="AM60" s="4">
        <f t="array" ref="AM60">P60*INDEX('Scenario 1_issuedGoos'!$C$4:$W$153,MATCH('Scenario 1'!$A60&amp;$B60,'Scenario 1_issuedGoos'!$A$4:$A$153&amp;'Scenario 1_issuedGoos'!$B$4:$B$153,0),MATCH(AM$4,'Scenario 1_issuedGoos'!$C$3:$W$3,0))</f>
        <v>102803600.53364828</v>
      </c>
      <c r="AN60" s="4">
        <f t="array" ref="AN60">Q60*INDEX('Scenario 1_issuedGoos'!$C$4:$W$153,MATCH('Scenario 1'!$A60&amp;$B60,'Scenario 1_issuedGoos'!$A$4:$A$153&amp;'Scenario 1_issuedGoos'!$B$4:$B$153,0),MATCH(AN$4,'Scenario 1_issuedGoos'!$C$3:$W$3,0))</f>
        <v>105296307.07469849</v>
      </c>
      <c r="AO60" s="4">
        <f t="array" ref="AO60">R60*INDEX('Scenario 1_issuedGoos'!$C$4:$W$153,MATCH('Scenario 1'!$A60&amp;$B60,'Scenario 1_issuedGoos'!$A$4:$A$153&amp;'Scenario 1_issuedGoos'!$B$4:$B$153,0),MATCH(AO$4,'Scenario 1_issuedGoos'!$C$3:$W$3,0))</f>
        <v>113555691.65440056</v>
      </c>
      <c r="AP60" s="4">
        <f t="array" ref="AP60">S60*INDEX('Scenario 1_issuedGoos'!$C$4:$W$153,MATCH('Scenario 1'!$A60&amp;$B60,'Scenario 1_issuedGoos'!$A$4:$A$153&amp;'Scenario 1_issuedGoos'!$B$4:$B$153,0),MATCH(AP$4,'Scenario 1_issuedGoos'!$C$3:$W$3,0))</f>
        <v>116181757.20473088</v>
      </c>
      <c r="AQ60" s="4">
        <f t="array" ref="AQ60">T60*INDEX('Scenario 1_issuedGoos'!$C$4:$W$153,MATCH('Scenario 1'!$A60&amp;$B60,'Scenario 1_issuedGoos'!$A$4:$A$153&amp;'Scenario 1_issuedGoos'!$B$4:$B$153,0),MATCH(AQ$4,'Scenario 1_issuedGoos'!$C$3:$W$3,0))</f>
        <v>136664767.29118919</v>
      </c>
      <c r="AR60" s="4">
        <f t="array" ref="AR60">U60*INDEX('Scenario 1_issuedGoos'!$C$4:$W$153,MATCH('Scenario 1'!$A60&amp;$B60,'Scenario 1_issuedGoos'!$A$4:$A$153&amp;'Scenario 1_issuedGoos'!$B$4:$B$153,0),MATCH(AR$4,'Scenario 1_issuedGoos'!$C$3:$W$3,0))</f>
        <v>155435377.03090212</v>
      </c>
      <c r="AS60" s="4">
        <f t="array" ref="AS60">V60*INDEX('Scenario 1_issuedGoos'!$C$4:$W$153,MATCH('Scenario 1'!$A60&amp;$B60,'Scenario 1_issuedGoos'!$A$4:$A$153&amp;'Scenario 1_issuedGoos'!$B$4:$B$153,0),MATCH(AS$4,'Scenario 1_issuedGoos'!$C$3:$W$3,0))</f>
        <v>174231218.03489694</v>
      </c>
      <c r="AT60" s="4">
        <f t="array" ref="AT60">W60*INDEX('Scenario 1_issuedGoos'!$C$4:$W$153,MATCH('Scenario 1'!$A60&amp;$B60,'Scenario 1_issuedGoos'!$A$4:$A$153&amp;'Scenario 1_issuedGoos'!$B$4:$B$153,0),MATCH(AT$4,'Scenario 1_issuedGoos'!$C$3:$W$3,0))</f>
        <v>200420910.53500083</v>
      </c>
    </row>
    <row r="61" spans="1:46" ht="15" x14ac:dyDescent="0.25">
      <c r="A61" s="8" t="s">
        <v>40</v>
      </c>
      <c r="B61" s="9" t="s">
        <v>56</v>
      </c>
      <c r="C61" s="10">
        <v>0.50489062500000004</v>
      </c>
      <c r="D61" s="11">
        <v>0.5115550781249999</v>
      </c>
      <c r="E61" s="11">
        <v>0.5115550781249999</v>
      </c>
      <c r="F61" s="11">
        <v>0.55586250000000015</v>
      </c>
      <c r="G61" s="11">
        <v>0.59985937499999997</v>
      </c>
      <c r="H61" s="11">
        <v>0.60934042968749991</v>
      </c>
      <c r="I61" s="11">
        <v>0.64584374999999994</v>
      </c>
      <c r="J61" s="11">
        <v>0.66567187499999991</v>
      </c>
      <c r="K61" s="11">
        <v>1.20013048828125</v>
      </c>
      <c r="L61" s="11">
        <v>1.20013048828125</v>
      </c>
      <c r="M61" s="11">
        <v>1.20013048828125</v>
      </c>
      <c r="N61" s="11">
        <v>1.20013048828125</v>
      </c>
      <c r="O61" s="11">
        <v>1.20013048828125</v>
      </c>
      <c r="P61" s="11">
        <v>1.20013048828125</v>
      </c>
      <c r="Q61" s="11">
        <v>1.20013048828125</v>
      </c>
      <c r="R61" s="11">
        <v>1.2469042968749997</v>
      </c>
      <c r="S61" s="11">
        <v>1.2469042968749997</v>
      </c>
      <c r="T61" s="11">
        <v>1.2469042968749997</v>
      </c>
      <c r="U61" s="11">
        <v>2.0002174804687507</v>
      </c>
      <c r="V61" s="11">
        <v>2.0002174804687507</v>
      </c>
      <c r="W61" s="11">
        <v>2.0002174804687507</v>
      </c>
      <c r="X61" s="19"/>
      <c r="Y61"/>
      <c r="Z61" s="4">
        <f t="array" ref="Z61">C61*INDEX('Scenario 1_issuedGoos'!$C$4:$W$153,MATCH('Scenario 1'!$A61&amp;$B61,'Scenario 1_issuedGoos'!$A$4:$A$153&amp;'Scenario 1_issuedGoos'!$B$4:$B$153,0),MATCH(Z$4,'Scenario 1_issuedGoos'!$C$3:$W$3,0))</f>
        <v>26089428.965278786</v>
      </c>
      <c r="AA61" s="4">
        <f t="array" ref="AA61">D61*INDEX('Scenario 1_issuedGoos'!$C$4:$W$153,MATCH('Scenario 1'!$A61&amp;$B61,'Scenario 1_issuedGoos'!$A$4:$A$153&amp;'Scenario 1_issuedGoos'!$B$4:$B$153,0),MATCH(AA$4,'Scenario 1_issuedGoos'!$C$3:$W$3,0))</f>
        <v>29606438.559195977</v>
      </c>
      <c r="AB61" s="4">
        <f t="array" ref="AB61">E61*INDEX('Scenario 1_issuedGoos'!$C$4:$W$153,MATCH('Scenario 1'!$A61&amp;$B61,'Scenario 1_issuedGoos'!$A$4:$A$153&amp;'Scenario 1_issuedGoos'!$B$4:$B$153,0),MATCH(AB$4,'Scenario 1_issuedGoos'!$C$3:$W$3,0))</f>
        <v>33030251.955386493</v>
      </c>
      <c r="AC61" s="4">
        <f t="array" ref="AC61">F61*INDEX('Scenario 1_issuedGoos'!$C$4:$W$153,MATCH('Scenario 1'!$A61&amp;$B61,'Scenario 1_issuedGoos'!$A$4:$A$153&amp;'Scenario 1_issuedGoos'!$B$4:$B$153,0),MATCH(AC$4,'Scenario 1_issuedGoos'!$C$3:$W$3,0))</f>
        <v>37990888.23730471</v>
      </c>
      <c r="AD61" s="4">
        <f t="array" ref="AD61">G61*INDEX('Scenario 1_issuedGoos'!$C$4:$W$153,MATCH('Scenario 1'!$A61&amp;$B61,'Scenario 1_issuedGoos'!$A$4:$A$153&amp;'Scenario 1_issuedGoos'!$B$4:$B$153,0),MATCH(AD$4,'Scenario 1_issuedGoos'!$C$3:$W$3,0))</f>
        <v>43276144.989534378</v>
      </c>
      <c r="AE61" s="4">
        <f t="array" ref="AE61">H61*INDEX('Scenario 1_issuedGoos'!$C$4:$W$153,MATCH('Scenario 1'!$A61&amp;$B61,'Scenario 1_issuedGoos'!$A$4:$A$153&amp;'Scenario 1_issuedGoos'!$B$4:$B$153,0),MATCH(AE$4,'Scenario 1_issuedGoos'!$C$3:$W$3,0))</f>
        <v>46274406.78516072</v>
      </c>
      <c r="AF61" s="4">
        <f t="array" ref="AF61">I61*INDEX('Scenario 1_issuedGoos'!$C$4:$W$153,MATCH('Scenario 1'!$A61&amp;$B61,'Scenario 1_issuedGoos'!$A$4:$A$153&amp;'Scenario 1_issuedGoos'!$B$4:$B$153,0),MATCH(AF$4,'Scenario 1_issuedGoos'!$C$3:$W$3,0))</f>
        <v>51231742.010813497</v>
      </c>
      <c r="AG61" s="4">
        <f t="array" ref="AG61">J61*INDEX('Scenario 1_issuedGoos'!$C$4:$W$153,MATCH('Scenario 1'!$A61&amp;$B61,'Scenario 1_issuedGoos'!$A$4:$A$153&amp;'Scenario 1_issuedGoos'!$B$4:$B$153,0),MATCH(AG$4,'Scenario 1_issuedGoos'!$C$3:$W$3,0))</f>
        <v>55056909.576935008</v>
      </c>
      <c r="AH61" s="4">
        <f t="array" ref="AH61">K61*INDEX('Scenario 1_issuedGoos'!$C$4:$W$153,MATCH('Scenario 1'!$A61&amp;$B61,'Scenario 1_issuedGoos'!$A$4:$A$153&amp;'Scenario 1_issuedGoos'!$B$4:$B$153,0),MATCH(AH$4,'Scenario 1_issuedGoos'!$C$3:$W$3,0))</f>
        <v>103321962.73151922</v>
      </c>
      <c r="AI61" s="4">
        <f t="array" ref="AI61">L61*INDEX('Scenario 1_issuedGoos'!$C$4:$W$153,MATCH('Scenario 1'!$A61&amp;$B61,'Scenario 1_issuedGoos'!$A$4:$A$153&amp;'Scenario 1_issuedGoos'!$B$4:$B$153,0),MATCH(AI$4,'Scenario 1_issuedGoos'!$C$3:$W$3,0))</f>
        <v>107382595.28617983</v>
      </c>
      <c r="AJ61" s="4">
        <f t="array" ref="AJ61">M61*INDEX('Scenario 1_issuedGoos'!$C$4:$W$153,MATCH('Scenario 1'!$A61&amp;$B61,'Scenario 1_issuedGoos'!$A$4:$A$153&amp;'Scenario 1_issuedGoos'!$B$4:$B$153,0),MATCH(AJ$4,'Scenario 1_issuedGoos'!$C$3:$W$3,0))</f>
        <v>111443227.84084028</v>
      </c>
      <c r="AK61" s="4">
        <f t="array" ref="AK61">N61*INDEX('Scenario 1_issuedGoos'!$C$4:$W$153,MATCH('Scenario 1'!$A61&amp;$B61,'Scenario 1_issuedGoos'!$A$4:$A$153&amp;'Scenario 1_issuedGoos'!$B$4:$B$153,0),MATCH(AK$4,'Scenario 1_issuedGoos'!$C$3:$W$3,0))</f>
        <v>114357404.20104611</v>
      </c>
      <c r="AL61" s="4">
        <f t="array" ref="AL61">O61*INDEX('Scenario 1_issuedGoos'!$C$4:$W$153,MATCH('Scenario 1'!$A61&amp;$B61,'Scenario 1_issuedGoos'!$A$4:$A$153&amp;'Scenario 1_issuedGoos'!$B$4:$B$153,0),MATCH(AL$4,'Scenario 1_issuedGoos'!$C$3:$W$3,0))</f>
        <v>117271580.56125204</v>
      </c>
      <c r="AM61" s="4">
        <f t="array" ref="AM61">P61*INDEX('Scenario 1_issuedGoos'!$C$4:$W$153,MATCH('Scenario 1'!$A61&amp;$B61,'Scenario 1_issuedGoos'!$A$4:$A$153&amp;'Scenario 1_issuedGoos'!$B$4:$B$153,0),MATCH(AM$4,'Scenario 1_issuedGoos'!$C$3:$W$3,0))</f>
        <v>120185756.9214568</v>
      </c>
      <c r="AN61" s="4">
        <f t="array" ref="AN61">Q61*INDEX('Scenario 1_issuedGoos'!$C$4:$W$153,MATCH('Scenario 1'!$A61&amp;$B61,'Scenario 1_issuedGoos'!$A$4:$A$153&amp;'Scenario 1_issuedGoos'!$B$4:$B$153,0),MATCH(AN$4,'Scenario 1_issuedGoos'!$C$3:$W$3,0))</f>
        <v>123099933.28166287</v>
      </c>
      <c r="AO61" s="4">
        <f t="array" ref="AO61">R61*INDEX('Scenario 1_issuedGoos'!$C$4:$W$153,MATCH('Scenario 1'!$A61&amp;$B61,'Scenario 1_issuedGoos'!$A$4:$A$153&amp;'Scenario 1_issuedGoos'!$B$4:$B$153,0),MATCH(AO$4,'Scenario 1_issuedGoos'!$C$3:$W$3,0))</f>
        <v>130925375.46008991</v>
      </c>
      <c r="AP61" s="4">
        <f t="array" ref="AP61">S61*INDEX('Scenario 1_issuedGoos'!$C$4:$W$153,MATCH('Scenario 1'!$A61&amp;$B61,'Scenario 1_issuedGoos'!$A$4:$A$153&amp;'Scenario 1_issuedGoos'!$B$4:$B$153,0),MATCH(AP$4,'Scenario 1_issuedGoos'!$C$3:$W$3,0))</f>
        <v>133953128.74264875</v>
      </c>
      <c r="AQ61" s="4">
        <f t="array" ref="AQ61">T61*INDEX('Scenario 1_issuedGoos'!$C$4:$W$153,MATCH('Scenario 1'!$A61&amp;$B61,'Scenario 1_issuedGoos'!$A$4:$A$153&amp;'Scenario 1_issuedGoos'!$B$4:$B$153,0),MATCH(AQ$4,'Scenario 1_issuedGoos'!$C$3:$W$3,0))</f>
        <v>136980882.02520758</v>
      </c>
      <c r="AR61" s="4">
        <f t="array" ref="AR61">U61*INDEX('Scenario 1_issuedGoos'!$C$4:$W$153,MATCH('Scenario 1'!$A61&amp;$B61,'Scenario 1_issuedGoos'!$A$4:$A$153&amp;'Scenario 1_issuedGoos'!$B$4:$B$153,0),MATCH(AR$4,'Scenario 1_issuedGoos'!$C$3:$W$3,0))</f>
        <v>224594397.87081194</v>
      </c>
      <c r="AS61" s="4">
        <f t="array" ref="AS61">V61*INDEX('Scenario 1_issuedGoos'!$C$4:$W$153,MATCH('Scenario 1'!$A61&amp;$B61,'Scenario 1_issuedGoos'!$A$4:$A$153&amp;'Scenario 1_issuedGoos'!$B$4:$B$153,0),MATCH(AS$4,'Scenario 1_issuedGoos'!$C$3:$W$3,0))</f>
        <v>229451358.47115538</v>
      </c>
      <c r="AT61" s="4">
        <f t="array" ref="AT61">W61*INDEX('Scenario 1_issuedGoos'!$C$4:$W$153,MATCH('Scenario 1'!$A61&amp;$B61,'Scenario 1_issuedGoos'!$A$4:$A$153&amp;'Scenario 1_issuedGoos'!$B$4:$B$153,0),MATCH(AT$4,'Scenario 1_issuedGoos'!$C$3:$W$3,0))</f>
        <v>234308319.07149684</v>
      </c>
    </row>
    <row r="62" spans="1:46" ht="15" x14ac:dyDescent="0.25">
      <c r="A62" s="8" t="s">
        <v>40</v>
      </c>
      <c r="B62" s="9" t="s">
        <v>29</v>
      </c>
      <c r="C62" s="10">
        <v>47.457627118644069</v>
      </c>
      <c r="D62" s="11">
        <v>46.949152542372886</v>
      </c>
      <c r="E62" s="11">
        <v>46.440677966101696</v>
      </c>
      <c r="F62" s="11">
        <v>45.932203389830512</v>
      </c>
      <c r="G62" s="11">
        <v>45.423728813559322</v>
      </c>
      <c r="H62" s="11">
        <v>44.915254237288138</v>
      </c>
      <c r="I62" s="11">
        <v>44.406779661016955</v>
      </c>
      <c r="J62" s="11">
        <v>43.898305084745765</v>
      </c>
      <c r="K62" s="11">
        <v>43.389830508474581</v>
      </c>
      <c r="L62" s="11">
        <v>42.881355932203391</v>
      </c>
      <c r="M62" s="11">
        <v>42.372881355932208</v>
      </c>
      <c r="N62" s="11">
        <v>42.203389830508478</v>
      </c>
      <c r="O62" s="11">
        <v>42.033898305084747</v>
      </c>
      <c r="P62" s="11">
        <v>41.864406779661024</v>
      </c>
      <c r="Q62" s="11">
        <v>41.694915254237294</v>
      </c>
      <c r="R62" s="11">
        <v>41.525423728813564</v>
      </c>
      <c r="S62" s="11">
        <v>41.355932203389834</v>
      </c>
      <c r="T62" s="11">
        <v>41.186440677966104</v>
      </c>
      <c r="U62" s="11">
        <v>40.33898305084746</v>
      </c>
      <c r="V62" s="11">
        <v>39.237288135593218</v>
      </c>
      <c r="W62" s="11">
        <v>38.135593220338983</v>
      </c>
      <c r="X62" s="19"/>
      <c r="Y62"/>
      <c r="Z62" s="4">
        <f t="array" ref="Z62">C62*INDEX('Scenario 1_issuedGoos'!$C$4:$W$153,MATCH('Scenario 1'!$A62&amp;$B62,'Scenario 1_issuedGoos'!$A$4:$A$153&amp;'Scenario 1_issuedGoos'!$B$4:$B$153,0),MATCH(Z$4,'Scenario 1_issuedGoos'!$C$3:$W$3,0))</f>
        <v>0</v>
      </c>
      <c r="AA62" s="4">
        <f t="array" ref="AA62">D62*INDEX('Scenario 1_issuedGoos'!$C$4:$W$153,MATCH('Scenario 1'!$A62&amp;$B62,'Scenario 1_issuedGoos'!$A$4:$A$153&amp;'Scenario 1_issuedGoos'!$B$4:$B$153,0),MATCH(AA$4,'Scenario 1_issuedGoos'!$C$3:$W$3,0))</f>
        <v>0</v>
      </c>
      <c r="AB62" s="4">
        <f t="array" ref="AB62">E62*INDEX('Scenario 1_issuedGoos'!$C$4:$W$153,MATCH('Scenario 1'!$A62&amp;$B62,'Scenario 1_issuedGoos'!$A$4:$A$153&amp;'Scenario 1_issuedGoos'!$B$4:$B$153,0),MATCH(AB$4,'Scenario 1_issuedGoos'!$C$3:$W$3,0))</f>
        <v>0</v>
      </c>
      <c r="AC62" s="4">
        <f t="array" ref="AC62">F62*INDEX('Scenario 1_issuedGoos'!$C$4:$W$153,MATCH('Scenario 1'!$A62&amp;$B62,'Scenario 1_issuedGoos'!$A$4:$A$153&amp;'Scenario 1_issuedGoos'!$B$4:$B$153,0),MATCH(AC$4,'Scenario 1_issuedGoos'!$C$3:$W$3,0))</f>
        <v>0</v>
      </c>
      <c r="AD62" s="4">
        <f t="array" ref="AD62">G62*INDEX('Scenario 1_issuedGoos'!$C$4:$W$153,MATCH('Scenario 1'!$A62&amp;$B62,'Scenario 1_issuedGoos'!$A$4:$A$153&amp;'Scenario 1_issuedGoos'!$B$4:$B$153,0),MATCH(AD$4,'Scenario 1_issuedGoos'!$C$3:$W$3,0))</f>
        <v>0</v>
      </c>
      <c r="AE62" s="4">
        <f t="array" ref="AE62">H62*INDEX('Scenario 1_issuedGoos'!$C$4:$W$153,MATCH('Scenario 1'!$A62&amp;$B62,'Scenario 1_issuedGoos'!$A$4:$A$153&amp;'Scenario 1_issuedGoos'!$B$4:$B$153,0),MATCH(AE$4,'Scenario 1_issuedGoos'!$C$3:$W$3,0))</f>
        <v>0</v>
      </c>
      <c r="AF62" s="4">
        <f t="array" ref="AF62">I62*INDEX('Scenario 1_issuedGoos'!$C$4:$W$153,MATCH('Scenario 1'!$A62&amp;$B62,'Scenario 1_issuedGoos'!$A$4:$A$153&amp;'Scenario 1_issuedGoos'!$B$4:$B$153,0),MATCH(AF$4,'Scenario 1_issuedGoos'!$C$3:$W$3,0))</f>
        <v>0</v>
      </c>
      <c r="AG62" s="4">
        <f t="array" ref="AG62">J62*INDEX('Scenario 1_issuedGoos'!$C$4:$W$153,MATCH('Scenario 1'!$A62&amp;$B62,'Scenario 1_issuedGoos'!$A$4:$A$153&amp;'Scenario 1_issuedGoos'!$B$4:$B$153,0),MATCH(AG$4,'Scenario 1_issuedGoos'!$C$3:$W$3,0))</f>
        <v>0</v>
      </c>
      <c r="AH62" s="4">
        <f t="array" ref="AH62">K62*INDEX('Scenario 1_issuedGoos'!$C$4:$W$153,MATCH('Scenario 1'!$A62&amp;$B62,'Scenario 1_issuedGoos'!$A$4:$A$153&amp;'Scenario 1_issuedGoos'!$B$4:$B$153,0),MATCH(AH$4,'Scenario 1_issuedGoos'!$C$3:$W$3,0))</f>
        <v>0</v>
      </c>
      <c r="AI62" s="4">
        <f t="array" ref="AI62">L62*INDEX('Scenario 1_issuedGoos'!$C$4:$W$153,MATCH('Scenario 1'!$A62&amp;$B62,'Scenario 1_issuedGoos'!$A$4:$A$153&amp;'Scenario 1_issuedGoos'!$B$4:$B$153,0),MATCH(AI$4,'Scenario 1_issuedGoos'!$C$3:$W$3,0))</f>
        <v>0</v>
      </c>
      <c r="AJ62" s="4">
        <f t="array" ref="AJ62">M62*INDEX('Scenario 1_issuedGoos'!$C$4:$W$153,MATCH('Scenario 1'!$A62&amp;$B62,'Scenario 1_issuedGoos'!$A$4:$A$153&amp;'Scenario 1_issuedGoos'!$B$4:$B$153,0),MATCH(AJ$4,'Scenario 1_issuedGoos'!$C$3:$W$3,0))</f>
        <v>0</v>
      </c>
      <c r="AK62" s="4">
        <f t="array" ref="AK62">N62*INDEX('Scenario 1_issuedGoos'!$C$4:$W$153,MATCH('Scenario 1'!$A62&amp;$B62,'Scenario 1_issuedGoos'!$A$4:$A$153&amp;'Scenario 1_issuedGoos'!$B$4:$B$153,0),MATCH(AK$4,'Scenario 1_issuedGoos'!$C$3:$W$3,0))</f>
        <v>0</v>
      </c>
      <c r="AL62" s="4">
        <f t="array" ref="AL62">O62*INDEX('Scenario 1_issuedGoos'!$C$4:$W$153,MATCH('Scenario 1'!$A62&amp;$B62,'Scenario 1_issuedGoos'!$A$4:$A$153&amp;'Scenario 1_issuedGoos'!$B$4:$B$153,0),MATCH(AL$4,'Scenario 1_issuedGoos'!$C$3:$W$3,0))</f>
        <v>0</v>
      </c>
      <c r="AM62" s="4">
        <f t="array" ref="AM62">P62*INDEX('Scenario 1_issuedGoos'!$C$4:$W$153,MATCH('Scenario 1'!$A62&amp;$B62,'Scenario 1_issuedGoos'!$A$4:$A$153&amp;'Scenario 1_issuedGoos'!$B$4:$B$153,0),MATCH(AM$4,'Scenario 1_issuedGoos'!$C$3:$W$3,0))</f>
        <v>0</v>
      </c>
      <c r="AN62" s="4">
        <f t="array" ref="AN62">Q62*INDEX('Scenario 1_issuedGoos'!$C$4:$W$153,MATCH('Scenario 1'!$A62&amp;$B62,'Scenario 1_issuedGoos'!$A$4:$A$153&amp;'Scenario 1_issuedGoos'!$B$4:$B$153,0),MATCH(AN$4,'Scenario 1_issuedGoos'!$C$3:$W$3,0))</f>
        <v>0</v>
      </c>
      <c r="AO62" s="4">
        <f t="array" ref="AO62">R62*INDEX('Scenario 1_issuedGoos'!$C$4:$W$153,MATCH('Scenario 1'!$A62&amp;$B62,'Scenario 1_issuedGoos'!$A$4:$A$153&amp;'Scenario 1_issuedGoos'!$B$4:$B$153,0),MATCH(AO$4,'Scenario 1_issuedGoos'!$C$3:$W$3,0))</f>
        <v>0</v>
      </c>
      <c r="AP62" s="4">
        <f t="array" ref="AP62">S62*INDEX('Scenario 1_issuedGoos'!$C$4:$W$153,MATCH('Scenario 1'!$A62&amp;$B62,'Scenario 1_issuedGoos'!$A$4:$A$153&amp;'Scenario 1_issuedGoos'!$B$4:$B$153,0),MATCH(AP$4,'Scenario 1_issuedGoos'!$C$3:$W$3,0))</f>
        <v>0</v>
      </c>
      <c r="AQ62" s="4">
        <f t="array" ref="AQ62">T62*INDEX('Scenario 1_issuedGoos'!$C$4:$W$153,MATCH('Scenario 1'!$A62&amp;$B62,'Scenario 1_issuedGoos'!$A$4:$A$153&amp;'Scenario 1_issuedGoos'!$B$4:$B$153,0),MATCH(AQ$4,'Scenario 1_issuedGoos'!$C$3:$W$3,0))</f>
        <v>0</v>
      </c>
      <c r="AR62" s="4">
        <f t="array" ref="AR62">U62*INDEX('Scenario 1_issuedGoos'!$C$4:$W$153,MATCH('Scenario 1'!$A62&amp;$B62,'Scenario 1_issuedGoos'!$A$4:$A$153&amp;'Scenario 1_issuedGoos'!$B$4:$B$153,0),MATCH(AR$4,'Scenario 1_issuedGoos'!$C$3:$W$3,0))</f>
        <v>0</v>
      </c>
      <c r="AS62" s="4">
        <f t="array" ref="AS62">V62*INDEX('Scenario 1_issuedGoos'!$C$4:$W$153,MATCH('Scenario 1'!$A62&amp;$B62,'Scenario 1_issuedGoos'!$A$4:$A$153&amp;'Scenario 1_issuedGoos'!$B$4:$B$153,0),MATCH(AS$4,'Scenario 1_issuedGoos'!$C$3:$W$3,0))</f>
        <v>0</v>
      </c>
      <c r="AT62" s="4">
        <f t="array" ref="AT62">W62*INDEX('Scenario 1_issuedGoos'!$C$4:$W$153,MATCH('Scenario 1'!$A62&amp;$B62,'Scenario 1_issuedGoos'!$A$4:$A$153&amp;'Scenario 1_issuedGoos'!$B$4:$B$153,0),MATCH(AT$4,'Scenario 1_issuedGoos'!$C$3:$W$3,0))</f>
        <v>0</v>
      </c>
    </row>
    <row r="63" spans="1:46" ht="15" x14ac:dyDescent="0.25">
      <c r="A63" s="8" t="s">
        <v>40</v>
      </c>
      <c r="B63" s="9" t="s">
        <v>30</v>
      </c>
      <c r="C63" s="10">
        <v>4.6085010750000013</v>
      </c>
      <c r="D63" s="11">
        <v>4.6085010750000013</v>
      </c>
      <c r="E63" s="11">
        <v>4.6085010750000013</v>
      </c>
      <c r="F63" s="11">
        <v>4.6085010750000013</v>
      </c>
      <c r="G63" s="11">
        <v>4.6085010750000013</v>
      </c>
      <c r="H63" s="11">
        <v>4.6085010750000013</v>
      </c>
      <c r="I63" s="11">
        <v>4.6085010750000013</v>
      </c>
      <c r="J63" s="11">
        <v>4.6085010750000013</v>
      </c>
      <c r="K63" s="11">
        <v>4.6085010750000013</v>
      </c>
      <c r="L63" s="11">
        <v>4.6085010750000013</v>
      </c>
      <c r="M63" s="11">
        <v>4.6085010750000013</v>
      </c>
      <c r="N63" s="11">
        <v>4.6085010750000013</v>
      </c>
      <c r="O63" s="11">
        <v>4.6085010750000013</v>
      </c>
      <c r="P63" s="11">
        <v>4.6085010750000013</v>
      </c>
      <c r="Q63" s="11">
        <v>4.6085010750000013</v>
      </c>
      <c r="R63" s="11">
        <v>5.4476803125000002</v>
      </c>
      <c r="S63" s="11">
        <v>5.9773253906249986</v>
      </c>
      <c r="T63" s="11">
        <v>6.5275400390624991</v>
      </c>
      <c r="U63" s="11">
        <v>6.5275400390624991</v>
      </c>
      <c r="V63" s="11">
        <v>6.7332832031250014</v>
      </c>
      <c r="W63" s="11">
        <v>6.7332832031250014</v>
      </c>
      <c r="X63" s="19"/>
      <c r="Y63"/>
      <c r="Z63" s="4">
        <f t="array" ref="Z63">C63*INDEX('Scenario 1_issuedGoos'!$C$4:$W$153,MATCH('Scenario 1'!$A63&amp;$B63,'Scenario 1_issuedGoos'!$A$4:$A$153&amp;'Scenario 1_issuedGoos'!$B$4:$B$153,0),MATCH(Z$4,'Scenario 1_issuedGoos'!$C$3:$W$3,0))</f>
        <v>59509020.863489643</v>
      </c>
      <c r="AA63" s="4">
        <f t="array" ref="AA63">D63*INDEX('Scenario 1_issuedGoos'!$C$4:$W$153,MATCH('Scenario 1'!$A63&amp;$B63,'Scenario 1_issuedGoos'!$A$4:$A$153&amp;'Scenario 1_issuedGoos'!$B$4:$B$153,0),MATCH(AA$4,'Scenario 1_issuedGoos'!$C$3:$W$3,0))</f>
        <v>66651404.517025702</v>
      </c>
      <c r="AB63" s="4">
        <f t="array" ref="AB63">E63*INDEX('Scenario 1_issuedGoos'!$C$4:$W$153,MATCH('Scenario 1'!$A63&amp;$B63,'Scenario 1_issuedGoos'!$A$4:$A$153&amp;'Scenario 1_issuedGoos'!$B$4:$B$153,0),MATCH(AB$4,'Scenario 1_issuedGoos'!$C$3:$W$3,0))</f>
        <v>74359253.983756945</v>
      </c>
      <c r="AC63" s="4">
        <f t="array" ref="AC63">F63*INDEX('Scenario 1_issuedGoos'!$C$4:$W$153,MATCH('Scenario 1'!$A63&amp;$B63,'Scenario 1_issuedGoos'!$A$4:$A$153&amp;'Scenario 1_issuedGoos'!$B$4:$B$153,0),MATCH(AC$4,'Scenario 1_issuedGoos'!$C$3:$W$3,0))</f>
        <v>82671259.885868326</v>
      </c>
      <c r="AD63" s="4">
        <f t="array" ref="AD63">G63*INDEX('Scenario 1_issuedGoos'!$C$4:$W$153,MATCH('Scenario 1'!$A63&amp;$B63,'Scenario 1_issuedGoos'!$A$4:$A$153&amp;'Scenario 1_issuedGoos'!$B$4:$B$153,0),MATCH(AD$4,'Scenario 1_issuedGoos'!$C$3:$W$3,0))</f>
        <v>91628568.243231833</v>
      </c>
      <c r="AE63" s="4">
        <f t="array" ref="AE63">H63*INDEX('Scenario 1_issuedGoos'!$C$4:$W$153,MATCH('Scenario 1'!$A63&amp;$B63,'Scenario 1_issuedGoos'!$A$4:$A$153&amp;'Scenario 1_issuedGoos'!$B$4:$B$153,0),MATCH(AE$4,'Scenario 1_issuedGoos'!$C$3:$W$3,0))</f>
        <v>101274929.28661689</v>
      </c>
      <c r="AF63" s="4">
        <f t="array" ref="AF63">I63*INDEX('Scenario 1_issuedGoos'!$C$4:$W$153,MATCH('Scenario 1'!$A63&amp;$B63,'Scenario 1_issuedGoos'!$A$4:$A$153&amp;'Scenario 1_issuedGoos'!$B$4:$B$153,0),MATCH(AF$4,'Scenario 1_issuedGoos'!$C$3:$W$3,0))</f>
        <v>111076463.55320346</v>
      </c>
      <c r="AG63" s="4">
        <f t="array" ref="AG63">J63*INDEX('Scenario 1_issuedGoos'!$C$4:$W$153,MATCH('Scenario 1'!$A63&amp;$B63,'Scenario 1_issuedGoos'!$A$4:$A$153&amp;'Scenario 1_issuedGoos'!$B$4:$B$153,0),MATCH(AG$4,'Scenario 1_issuedGoos'!$C$3:$W$3,0))</f>
        <v>121604963.92323257</v>
      </c>
      <c r="AH63" s="4">
        <f t="array" ref="AH63">K63*INDEX('Scenario 1_issuedGoos'!$C$4:$W$153,MATCH('Scenario 1'!$A63&amp;$B63,'Scenario 1_issuedGoos'!$A$4:$A$153&amp;'Scenario 1_issuedGoos'!$B$4:$B$153,0),MATCH(AH$4,'Scenario 1_issuedGoos'!$C$3:$W$3,0))</f>
        <v>132908623.17138146</v>
      </c>
      <c r="AI63" s="4">
        <f t="array" ref="AI63">L63*INDEX('Scenario 1_issuedGoos'!$C$4:$W$153,MATCH('Scenario 1'!$A63&amp;$B63,'Scenario 1_issuedGoos'!$A$4:$A$153&amp;'Scenario 1_issuedGoos'!$B$4:$B$153,0),MATCH(AI$4,'Scenario 1_issuedGoos'!$C$3:$W$3,0))</f>
        <v>145038635.9345367</v>
      </c>
      <c r="AJ63" s="4">
        <f t="array" ref="AJ63">M63*INDEX('Scenario 1_issuedGoos'!$C$4:$W$153,MATCH('Scenario 1'!$A63&amp;$B63,'Scenario 1_issuedGoos'!$A$4:$A$153&amp;'Scenario 1_issuedGoos'!$B$4:$B$153,0),MATCH(AJ$4,'Scenario 1_issuedGoos'!$C$3:$W$3,0))</f>
        <v>158049378.41607964</v>
      </c>
      <c r="AK63" s="4">
        <f t="array" ref="AK63">N63*INDEX('Scenario 1_issuedGoos'!$C$4:$W$153,MATCH('Scenario 1'!$A63&amp;$B63,'Scenario 1_issuedGoos'!$A$4:$A$153&amp;'Scenario 1_issuedGoos'!$B$4:$B$153,0),MATCH(AK$4,'Scenario 1_issuedGoos'!$C$3:$W$3,0))</f>
        <v>170291392.77011797</v>
      </c>
      <c r="AL63" s="4">
        <f t="array" ref="AL63">O63*INDEX('Scenario 1_issuedGoos'!$C$4:$W$153,MATCH('Scenario 1'!$A63&amp;$B63,'Scenario 1_issuedGoos'!$A$4:$A$153&amp;'Scenario 1_issuedGoos'!$B$4:$B$153,0),MATCH(AL$4,'Scenario 1_issuedGoos'!$C$3:$W$3,0))</f>
        <v>183362485.11352032</v>
      </c>
      <c r="AM63" s="4">
        <f t="array" ref="AM63">P63*INDEX('Scenario 1_issuedGoos'!$C$4:$W$153,MATCH('Scenario 1'!$A63&amp;$B63,'Scenario 1_issuedGoos'!$A$4:$A$153&amp;'Scenario 1_issuedGoos'!$B$4:$B$153,0),MATCH(AM$4,'Scenario 1_issuedGoos'!$C$3:$W$3,0))</f>
        <v>182160745.8027263</v>
      </c>
      <c r="AN63" s="4">
        <f t="array" ref="AN63">Q63*INDEX('Scenario 1_issuedGoos'!$C$4:$W$153,MATCH('Scenario 1'!$A63&amp;$B63,'Scenario 1_issuedGoos'!$A$4:$A$153&amp;'Scenario 1_issuedGoos'!$B$4:$B$153,0),MATCH(AN$4,'Scenario 1_issuedGoos'!$C$3:$W$3,0))</f>
        <v>186577646.38041037</v>
      </c>
      <c r="AO63" s="4">
        <f t="array" ref="AO63">R63*INDEX('Scenario 1_issuedGoos'!$C$4:$W$153,MATCH('Scenario 1'!$A63&amp;$B63,'Scenario 1_issuedGoos'!$A$4:$A$153&amp;'Scenario 1_issuedGoos'!$B$4:$B$153,0),MATCH(AO$4,'Scenario 1_issuedGoos'!$C$3:$W$3,0))</f>
        <v>225773460.0308117</v>
      </c>
      <c r="AP63" s="4">
        <f t="array" ref="AP63">S63*INDEX('Scenario 1_issuedGoos'!$C$4:$W$153,MATCH('Scenario 1'!$A63&amp;$B63,'Scenario 1_issuedGoos'!$A$4:$A$153&amp;'Scenario 1_issuedGoos'!$B$4:$B$153,0),MATCH(AP$4,'Scenario 1_issuedGoos'!$C$3:$W$3,0))</f>
        <v>253452866.33667344</v>
      </c>
      <c r="AQ63" s="4">
        <f t="array" ref="AQ63">T63*INDEX('Scenario 1_issuedGoos'!$C$4:$W$153,MATCH('Scenario 1'!$A63&amp;$B63,'Scenario 1_issuedGoos'!$A$4:$A$153&amp;'Scenario 1_issuedGoos'!$B$4:$B$153,0),MATCH(AQ$4,'Scenario 1_issuedGoos'!$C$3:$W$3,0))</f>
        <v>283039435.60441571</v>
      </c>
      <c r="AR63" s="4">
        <f t="array" ref="AR63">U63*INDEX('Scenario 1_issuedGoos'!$C$4:$W$153,MATCH('Scenario 1'!$A63&amp;$B63,'Scenario 1_issuedGoos'!$A$4:$A$153&amp;'Scenario 1_issuedGoos'!$B$4:$B$153,0),MATCH(AR$4,'Scenario 1_issuedGoos'!$C$3:$W$3,0))</f>
        <v>289295590.24128777</v>
      </c>
      <c r="AS63" s="4">
        <f t="array" ref="AS63">V63*INDEX('Scenario 1_issuedGoos'!$C$4:$W$153,MATCH('Scenario 1'!$A63&amp;$B63,'Scenario 1_issuedGoos'!$A$4:$A$153&amp;'Scenario 1_issuedGoos'!$B$4:$B$153,0),MATCH(AS$4,'Scenario 1_issuedGoos'!$C$3:$W$3,0))</f>
        <v>304867314.10815108</v>
      </c>
      <c r="AT63" s="4">
        <f t="array" ref="AT63">W63*INDEX('Scenario 1_issuedGoos'!$C$4:$W$153,MATCH('Scenario 1'!$A63&amp;$B63,'Scenario 1_issuedGoos'!$A$4:$A$153&amp;'Scenario 1_issuedGoos'!$B$4:$B$153,0),MATCH(AT$4,'Scenario 1_issuedGoos'!$C$3:$W$3,0))</f>
        <v>311320658.04484385</v>
      </c>
    </row>
    <row r="64" spans="1:46" ht="15" x14ac:dyDescent="0.25">
      <c r="A64" s="8" t="s">
        <v>40</v>
      </c>
      <c r="B64" s="9" t="s">
        <v>31</v>
      </c>
      <c r="C64" s="10">
        <v>3.2003479687500005</v>
      </c>
      <c r="D64" s="11">
        <v>3.2003479687500005</v>
      </c>
      <c r="E64" s="11">
        <v>3.2003479687500005</v>
      </c>
      <c r="F64" s="11">
        <v>3.2003479687500005</v>
      </c>
      <c r="G64" s="11">
        <v>4.0964454000000012</v>
      </c>
      <c r="H64" s="11">
        <v>4.0964454000000012</v>
      </c>
      <c r="I64" s="11">
        <v>4.0964454000000012</v>
      </c>
      <c r="J64" s="11">
        <v>4.0964454000000012</v>
      </c>
      <c r="K64" s="11">
        <v>4.0964454000000012</v>
      </c>
      <c r="L64" s="11">
        <v>4.0964454000000012</v>
      </c>
      <c r="M64" s="11">
        <v>4.0964454000000012</v>
      </c>
      <c r="N64" s="11">
        <v>4.0964454000000012</v>
      </c>
      <c r="O64" s="11">
        <v>4.0964454000000012</v>
      </c>
      <c r="P64" s="11">
        <v>4.0964454000000012</v>
      </c>
      <c r="Q64" s="11">
        <v>4.0964454000000012</v>
      </c>
      <c r="R64" s="11">
        <v>4.0964454000000012</v>
      </c>
      <c r="S64" s="11">
        <v>4.0964454000000012</v>
      </c>
      <c r="T64" s="11">
        <v>4.0964454000000012</v>
      </c>
      <c r="U64" s="11">
        <v>4.0964454000000012</v>
      </c>
      <c r="V64" s="11">
        <v>4.0964454000000012</v>
      </c>
      <c r="W64" s="11">
        <v>4.0964454000000012</v>
      </c>
      <c r="X64" s="19"/>
      <c r="Y64"/>
      <c r="Z64" s="4">
        <f t="array" ref="Z64">C64*INDEX('Scenario 1_issuedGoos'!$C$4:$W$153,MATCH('Scenario 1'!$A64&amp;$B64,'Scenario 1_issuedGoos'!$A$4:$A$153&amp;'Scenario 1_issuedGoos'!$B$4:$B$153,0),MATCH(Z$4,'Scenario 1_issuedGoos'!$C$3:$W$3,0))</f>
        <v>77110650.324394077</v>
      </c>
      <c r="AA64" s="4">
        <f t="array" ref="AA64">D64*INDEX('Scenario 1_issuedGoos'!$C$4:$W$153,MATCH('Scenario 1'!$A64&amp;$B64,'Scenario 1_issuedGoos'!$A$4:$A$153&amp;'Scenario 1_issuedGoos'!$B$4:$B$153,0),MATCH(AA$4,'Scenario 1_issuedGoos'!$C$3:$W$3,0))</f>
        <v>86365614.368482515</v>
      </c>
      <c r="AB64" s="4">
        <f t="array" ref="AB64">E64*INDEX('Scenario 1_issuedGoos'!$C$4:$W$153,MATCH('Scenario 1'!$A64&amp;$B64,'Scenario 1_issuedGoos'!$A$4:$A$153&amp;'Scenario 1_issuedGoos'!$B$4:$B$153,0),MATCH(AB$4,'Scenario 1_issuedGoos'!$C$3:$W$3,0))</f>
        <v>91273496.936747357</v>
      </c>
      <c r="AC64" s="4">
        <f t="array" ref="AC64">F64*INDEX('Scenario 1_issuedGoos'!$C$4:$W$153,MATCH('Scenario 1'!$A64&amp;$B64,'Scenario 1_issuedGoos'!$A$4:$A$153&amp;'Scenario 1_issuedGoos'!$B$4:$B$153,0),MATCH(AC$4,'Scenario 1_issuedGoos'!$C$3:$W$3,0))</f>
        <v>96644005.85117355</v>
      </c>
      <c r="AD64" s="4">
        <f t="array" ref="AD64">G64*INDEX('Scenario 1_issuedGoos'!$C$4:$W$153,MATCH('Scenario 1'!$A64&amp;$B64,'Scenario 1_issuedGoos'!$A$4:$A$153&amp;'Scenario 1_issuedGoos'!$B$4:$B$153,0),MATCH(AD$4,'Scenario 1_issuedGoos'!$C$3:$W$3,0))</f>
        <v>130578578.8999677</v>
      </c>
      <c r="AE64" s="4">
        <f t="array" ref="AE64">H64*INDEX('Scenario 1_issuedGoos'!$C$4:$W$153,MATCH('Scenario 1'!$A64&amp;$B64,'Scenario 1_issuedGoos'!$A$4:$A$153&amp;'Scenario 1_issuedGoos'!$B$4:$B$153,0),MATCH(AE$4,'Scenario 1_issuedGoos'!$C$3:$W$3,0))</f>
        <v>137452830.31043324</v>
      </c>
      <c r="AF64" s="4">
        <f t="array" ref="AF64">I64*INDEX('Scenario 1_issuedGoos'!$C$4:$W$153,MATCH('Scenario 1'!$A64&amp;$B64,'Scenario 1_issuedGoos'!$A$4:$A$153&amp;'Scenario 1_issuedGoos'!$B$4:$B$153,0),MATCH(AF$4,'Scenario 1_issuedGoos'!$C$3:$W$3,0))</f>
        <v>143576870.67704007</v>
      </c>
      <c r="AG64" s="4">
        <f t="array" ref="AG64">J64*INDEX('Scenario 1_issuedGoos'!$C$4:$W$153,MATCH('Scenario 1'!$A64&amp;$B64,'Scenario 1_issuedGoos'!$A$4:$A$153&amp;'Scenario 1_issuedGoos'!$B$4:$B$153,0),MATCH(AG$4,'Scenario 1_issuedGoos'!$C$3:$W$3,0))</f>
        <v>149700911.0436469</v>
      </c>
      <c r="AH64" s="4">
        <f t="array" ref="AH64">K64*INDEX('Scenario 1_issuedGoos'!$C$4:$W$153,MATCH('Scenario 1'!$A64&amp;$B64,'Scenario 1_issuedGoos'!$A$4:$A$153&amp;'Scenario 1_issuedGoos'!$B$4:$B$153,0),MATCH(AH$4,'Scenario 1_issuedGoos'!$C$3:$W$3,0))</f>
        <v>155824951.41025373</v>
      </c>
      <c r="AI64" s="4">
        <f t="array" ref="AI64">L64*INDEX('Scenario 1_issuedGoos'!$C$4:$W$153,MATCH('Scenario 1'!$A64&amp;$B64,'Scenario 1_issuedGoos'!$A$4:$A$153&amp;'Scenario 1_issuedGoos'!$B$4:$B$153,0),MATCH(AI$4,'Scenario 1_issuedGoos'!$C$3:$W$3,0))</f>
        <v>161948991.77686054</v>
      </c>
      <c r="AJ64" s="4">
        <f t="array" ref="AJ64">M64*INDEX('Scenario 1_issuedGoos'!$C$4:$W$153,MATCH('Scenario 1'!$A64&amp;$B64,'Scenario 1_issuedGoos'!$A$4:$A$153&amp;'Scenario 1_issuedGoos'!$B$4:$B$153,0),MATCH(AJ$4,'Scenario 1_issuedGoos'!$C$3:$W$3,0))</f>
        <v>168073032.1434674</v>
      </c>
      <c r="AK64" s="4">
        <f t="array" ref="AK64">N64*INDEX('Scenario 1_issuedGoos'!$C$4:$W$153,MATCH('Scenario 1'!$A64&amp;$B64,'Scenario 1_issuedGoos'!$A$4:$A$153&amp;'Scenario 1_issuedGoos'!$B$4:$B$153,0),MATCH(AK$4,'Scenario 1_issuedGoos'!$C$3:$W$3,0))</f>
        <v>172468045.34032223</v>
      </c>
      <c r="AL64" s="4">
        <f t="array" ref="AL64">O64*INDEX('Scenario 1_issuedGoos'!$C$4:$W$153,MATCH('Scenario 1'!$A64&amp;$B64,'Scenario 1_issuedGoos'!$A$4:$A$153&amp;'Scenario 1_issuedGoos'!$B$4:$B$153,0),MATCH(AL$4,'Scenario 1_issuedGoos'!$C$3:$W$3,0))</f>
        <v>176863058.5371775</v>
      </c>
      <c r="AM64" s="4">
        <f t="array" ref="AM64">P64*INDEX('Scenario 1_issuedGoos'!$C$4:$W$153,MATCH('Scenario 1'!$A64&amp;$B64,'Scenario 1_issuedGoos'!$A$4:$A$153&amp;'Scenario 1_issuedGoos'!$B$4:$B$153,0),MATCH(AM$4,'Scenario 1_issuedGoos'!$C$3:$W$3,0))</f>
        <v>181258071.73403236</v>
      </c>
      <c r="AN64" s="4">
        <f t="array" ref="AN64">Q64*INDEX('Scenario 1_issuedGoos'!$C$4:$W$153,MATCH('Scenario 1'!$A64&amp;$B64,'Scenario 1_issuedGoos'!$A$4:$A$153&amp;'Scenario 1_issuedGoos'!$B$4:$B$153,0),MATCH(AN$4,'Scenario 1_issuedGoos'!$C$3:$W$3,0))</f>
        <v>185653084.93088719</v>
      </c>
      <c r="AO64" s="4">
        <f t="array" ref="AO64">R64*INDEX('Scenario 1_issuedGoos'!$C$4:$W$153,MATCH('Scenario 1'!$A64&amp;$B64,'Scenario 1_issuedGoos'!$A$4:$A$153&amp;'Scenario 1_issuedGoos'!$B$4:$B$153,0),MATCH(AO$4,'Scenario 1_issuedGoos'!$C$3:$W$3,0))</f>
        <v>190048098.12774247</v>
      </c>
      <c r="AP64" s="4">
        <f t="array" ref="AP64">S64*INDEX('Scenario 1_issuedGoos'!$C$4:$W$153,MATCH('Scenario 1'!$A64&amp;$B64,'Scenario 1_issuedGoos'!$A$4:$A$153&amp;'Scenario 1_issuedGoos'!$B$4:$B$153,0),MATCH(AP$4,'Scenario 1_issuedGoos'!$C$3:$W$3,0))</f>
        <v>194443111.32459733</v>
      </c>
      <c r="AQ64" s="4">
        <f t="array" ref="AQ64">T64*INDEX('Scenario 1_issuedGoos'!$C$4:$W$153,MATCH('Scenario 1'!$A64&amp;$B64,'Scenario 1_issuedGoos'!$A$4:$A$153&amp;'Scenario 1_issuedGoos'!$B$4:$B$153,0),MATCH(AQ$4,'Scenario 1_issuedGoos'!$C$3:$W$3,0))</f>
        <v>198838124.52145261</v>
      </c>
      <c r="AR64" s="4">
        <f t="array" ref="AR64">U64*INDEX('Scenario 1_issuedGoos'!$C$4:$W$153,MATCH('Scenario 1'!$A64&amp;$B64,'Scenario 1_issuedGoos'!$A$4:$A$153&amp;'Scenario 1_issuedGoos'!$B$4:$B$153,0),MATCH(AR$4,'Scenario 1_issuedGoos'!$C$3:$W$3,0))</f>
        <v>203233137.71830744</v>
      </c>
      <c r="AS64" s="4">
        <f t="array" ref="AS64">V64*INDEX('Scenario 1_issuedGoos'!$C$4:$W$153,MATCH('Scenario 1'!$A64&amp;$B64,'Scenario 1_issuedGoos'!$A$4:$A$153&amp;'Scenario 1_issuedGoos'!$B$4:$B$153,0),MATCH(AS$4,'Scenario 1_issuedGoos'!$C$3:$W$3,0))</f>
        <v>207628150.91516271</v>
      </c>
      <c r="AT64" s="4">
        <f t="array" ref="AT64">W64*INDEX('Scenario 1_issuedGoos'!$C$4:$W$153,MATCH('Scenario 1'!$A64&amp;$B64,'Scenario 1_issuedGoos'!$A$4:$A$153&amp;'Scenario 1_issuedGoos'!$B$4:$B$153,0),MATCH(AT$4,'Scenario 1_issuedGoos'!$C$3:$W$3,0))</f>
        <v>212023164.11201757</v>
      </c>
    </row>
    <row r="65" spans="1:46" ht="15" x14ac:dyDescent="0.25">
      <c r="A65" s="1" t="s">
        <v>41</v>
      </c>
      <c r="B65" s="1" t="s">
        <v>27</v>
      </c>
      <c r="C65" s="6">
        <v>2.7623974218750003</v>
      </c>
      <c r="D65" s="7">
        <v>2.8589203124999991</v>
      </c>
      <c r="E65" s="7">
        <v>2.8589203124999991</v>
      </c>
      <c r="F65" s="7">
        <v>2.8589203124999991</v>
      </c>
      <c r="G65" s="7">
        <v>2.9885624999999996</v>
      </c>
      <c r="H65" s="7">
        <v>2.9885624999999996</v>
      </c>
      <c r="I65" s="7">
        <v>2.9885624999999996</v>
      </c>
      <c r="J65" s="7">
        <v>2.9885624999999996</v>
      </c>
      <c r="K65" s="7">
        <v>3.1884890625</v>
      </c>
      <c r="L65" s="7">
        <v>3.2372550000000002</v>
      </c>
      <c r="M65" s="7">
        <v>3.3265181249999998</v>
      </c>
      <c r="N65" s="7">
        <v>3.3265181249999998</v>
      </c>
      <c r="O65" s="7">
        <v>3.3265181249999998</v>
      </c>
      <c r="P65" s="7">
        <v>3.3265181249999998</v>
      </c>
      <c r="Q65" s="7">
        <v>3.3909750000000001</v>
      </c>
      <c r="R65" s="7">
        <v>4.6039957031249994</v>
      </c>
      <c r="S65" s="7">
        <v>4.6039957031249994</v>
      </c>
      <c r="T65" s="7">
        <v>4.6039957031249994</v>
      </c>
      <c r="U65" s="7">
        <v>4.6039957031249994</v>
      </c>
      <c r="V65" s="7">
        <v>4.6039957031249994</v>
      </c>
      <c r="W65" s="7">
        <v>4.6039957031249994</v>
      </c>
      <c r="X65" s="18"/>
      <c r="Y65"/>
      <c r="Z65" s="4">
        <f t="array" ref="Z65">C65*INDEX('Scenario 1_issuedGoos'!$C$4:$W$153,MATCH('Scenario 1'!$A65&amp;$B65,'Scenario 1_issuedGoos'!$A$4:$A$153&amp;'Scenario 1_issuedGoos'!$B$4:$B$153,0),MATCH(Z$4,'Scenario 1_issuedGoos'!$C$3:$W$3,0))</f>
        <v>23164.163143059362</v>
      </c>
      <c r="AA65" s="4">
        <f t="array" ref="AA65">D65*INDEX('Scenario 1_issuedGoos'!$C$4:$W$153,MATCH('Scenario 1'!$A65&amp;$B65,'Scenario 1_issuedGoos'!$A$4:$A$153&amp;'Scenario 1_issuedGoos'!$B$4:$B$153,0),MATCH(AA$4,'Scenario 1_issuedGoos'!$C$3:$W$3,0))</f>
        <v>26850.909833003534</v>
      </c>
      <c r="AB65" s="4">
        <f t="array" ref="AB65">E65*INDEX('Scenario 1_issuedGoos'!$C$4:$W$153,MATCH('Scenario 1'!$A65&amp;$B65,'Scenario 1_issuedGoos'!$A$4:$A$153&amp;'Scenario 1_issuedGoos'!$B$4:$B$153,0),MATCH(AB$4,'Scenario 1_issuedGoos'!$C$3:$W$3,0))</f>
        <v>29956.062268083599</v>
      </c>
      <c r="AC65" s="4">
        <f t="array" ref="AC65">F65*INDEX('Scenario 1_issuedGoos'!$C$4:$W$153,MATCH('Scenario 1'!$A65&amp;$B65,'Scenario 1_issuedGoos'!$A$4:$A$153&amp;'Scenario 1_issuedGoos'!$B$4:$B$153,0),MATCH(AC$4,'Scenario 1_issuedGoos'!$C$3:$W$3,0))</f>
        <v>33304.602672089437</v>
      </c>
      <c r="AD65" s="4">
        <f t="array" ref="AD65">G65*INDEX('Scenario 1_issuedGoos'!$C$4:$W$153,MATCH('Scenario 1'!$A65&amp;$B65,'Scenario 1_issuedGoos'!$A$4:$A$153&amp;'Scenario 1_issuedGoos'!$B$4:$B$153,0),MATCH(AD$4,'Scenario 1_issuedGoos'!$C$3:$W$3,0))</f>
        <v>38586.989199830066</v>
      </c>
      <c r="AE65" s="4">
        <f t="array" ref="AE65">H65*INDEX('Scenario 1_issuedGoos'!$C$4:$W$153,MATCH('Scenario 1'!$A65&amp;$B65,'Scenario 1_issuedGoos'!$A$4:$A$153&amp;'Scenario 1_issuedGoos'!$B$4:$B$153,0),MATCH(AE$4,'Scenario 1_issuedGoos'!$C$3:$W$3,0))</f>
        <v>42649.30335070342</v>
      </c>
      <c r="AF65" s="4">
        <f t="array" ref="AF65">I65*INDEX('Scenario 1_issuedGoos'!$C$4:$W$153,MATCH('Scenario 1'!$A65&amp;$B65,'Scenario 1_issuedGoos'!$A$4:$A$153&amp;'Scenario 1_issuedGoos'!$B$4:$B$153,0),MATCH(AF$4,'Scenario 1_issuedGoos'!$C$3:$W$3,0))</f>
        <v>46776.9646700702</v>
      </c>
      <c r="AG65" s="4">
        <f t="array" ref="AG65">J65*INDEX('Scenario 1_issuedGoos'!$C$4:$W$153,MATCH('Scenario 1'!$A65&amp;$B65,'Scenario 1_issuedGoos'!$A$4:$A$153&amp;'Scenario 1_issuedGoos'!$B$4:$B$153,0),MATCH(AG$4,'Scenario 1_issuedGoos'!$C$3:$W$3,0))</f>
        <v>51210.768862997007</v>
      </c>
      <c r="AH65" s="4">
        <f t="array" ref="AH65">K65*INDEX('Scenario 1_issuedGoos'!$C$4:$W$153,MATCH('Scenario 1'!$A65&amp;$B65,'Scenario 1_issuedGoos'!$A$4:$A$153&amp;'Scenario 1_issuedGoos'!$B$4:$B$153,0),MATCH(AH$4,'Scenario 1_issuedGoos'!$C$3:$W$3,0))</f>
        <v>59715.316843187022</v>
      </c>
      <c r="AI65" s="4">
        <f t="array" ref="AI65">L65*INDEX('Scenario 1_issuedGoos'!$C$4:$W$153,MATCH('Scenario 1'!$A65&amp;$B65,'Scenario 1_issuedGoos'!$A$4:$A$153&amp;'Scenario 1_issuedGoos'!$B$4:$B$153,0),MATCH(AI$4,'Scenario 1_issuedGoos'!$C$3:$W$3,0))</f>
        <v>66161.94550993295</v>
      </c>
      <c r="AJ65" s="4">
        <f t="array" ref="AJ65">M65*INDEX('Scenario 1_issuedGoos'!$C$4:$W$153,MATCH('Scenario 1'!$A65&amp;$B65,'Scenario 1_issuedGoos'!$A$4:$A$153&amp;'Scenario 1_issuedGoos'!$B$4:$B$153,0),MATCH(AJ$4,'Scenario 1_issuedGoos'!$C$3:$W$3,0))</f>
        <v>74085.008764298036</v>
      </c>
      <c r="AK65" s="4">
        <f t="array" ref="AK65">N65*INDEX('Scenario 1_issuedGoos'!$C$4:$W$153,MATCH('Scenario 1'!$A65&amp;$B65,'Scenario 1_issuedGoos'!$A$4:$A$153&amp;'Scenario 1_issuedGoos'!$B$4:$B$153,0),MATCH(AK$4,'Scenario 1_issuedGoos'!$C$3:$W$3,0))</f>
        <v>79823.403624187791</v>
      </c>
      <c r="AL65" s="4">
        <f t="array" ref="AL65">O65*INDEX('Scenario 1_issuedGoos'!$C$4:$W$153,MATCH('Scenario 1'!$A65&amp;$B65,'Scenario 1_issuedGoos'!$A$4:$A$153&amp;'Scenario 1_issuedGoos'!$B$4:$B$153,0),MATCH(AL$4,'Scenario 1_issuedGoos'!$C$3:$W$3,0))</f>
        <v>85950.425448155656</v>
      </c>
      <c r="AM65" s="4">
        <f t="array" ref="AM65">P65*INDEX('Scenario 1_issuedGoos'!$C$4:$W$153,MATCH('Scenario 1'!$A65&amp;$B65,'Scenario 1_issuedGoos'!$A$4:$A$153&amp;'Scenario 1_issuedGoos'!$B$4:$B$153,0),MATCH(AM$4,'Scenario 1_issuedGoos'!$C$3:$W$3,0))</f>
        <v>92490.590945460324</v>
      </c>
      <c r="AN65" s="4">
        <f t="array" ref="AN65">Q65*INDEX('Scenario 1_issuedGoos'!$C$4:$W$153,MATCH('Scenario 1'!$A65&amp;$B65,'Scenario 1_issuedGoos'!$A$4:$A$153&amp;'Scenario 1_issuedGoos'!$B$4:$B$153,0),MATCH(AN$4,'Scenario 1_issuedGoos'!$C$3:$W$3,0))</f>
        <v>101397.29322484607</v>
      </c>
      <c r="AO65" s="4">
        <f t="array" ref="AO65">R65*INDEX('Scenario 1_issuedGoos'!$C$4:$W$153,MATCH('Scenario 1'!$A65&amp;$B65,'Scenario 1_issuedGoos'!$A$4:$A$153&amp;'Scenario 1_issuedGoos'!$B$4:$B$153,0),MATCH(AO$4,'Scenario 1_issuedGoos'!$C$3:$W$3,0))</f>
        <v>147974.65640650067</v>
      </c>
      <c r="AP65" s="4">
        <f t="array" ref="AP65">S65*INDEX('Scenario 1_issuedGoos'!$C$4:$W$153,MATCH('Scenario 1'!$A65&amp;$B65,'Scenario 1_issuedGoos'!$A$4:$A$153&amp;'Scenario 1_issuedGoos'!$B$4:$B$153,0),MATCH(AP$4,'Scenario 1_issuedGoos'!$C$3:$W$3,0))</f>
        <v>158966.52224325301</v>
      </c>
      <c r="AQ65" s="4">
        <f t="array" ref="AQ65">T65*INDEX('Scenario 1_issuedGoos'!$C$4:$W$153,MATCH('Scenario 1'!$A65&amp;$B65,'Scenario 1_issuedGoos'!$A$4:$A$153&amp;'Scenario 1_issuedGoos'!$B$4:$B$153,0),MATCH(AQ$4,'Scenario 1_issuedGoos'!$C$3:$W$3,0))</f>
        <v>170687.63802266429</v>
      </c>
      <c r="AR65" s="4">
        <f t="array" ref="AR65">U65*INDEX('Scenario 1_issuedGoos'!$C$4:$W$153,MATCH('Scenario 1'!$A65&amp;$B65,'Scenario 1_issuedGoos'!$A$4:$A$153&amp;'Scenario 1_issuedGoos'!$B$4:$B$153,0),MATCH(AR$4,'Scenario 1_issuedGoos'!$C$3:$W$3,0))</f>
        <v>183183.44907440868</v>
      </c>
      <c r="AS65" s="4">
        <f t="array" ref="AS65">V65*INDEX('Scenario 1_issuedGoos'!$C$4:$W$153,MATCH('Scenario 1'!$A65&amp;$B65,'Scenario 1_issuedGoos'!$A$4:$A$153&amp;'Scenario 1_issuedGoos'!$B$4:$B$153,0),MATCH(AS$4,'Scenario 1_issuedGoos'!$C$3:$W$3,0))</f>
        <v>196502.1221362708</v>
      </c>
      <c r="AT65" s="4">
        <f t="array" ref="AT65">W65*INDEX('Scenario 1_issuedGoos'!$C$4:$W$153,MATCH('Scenario 1'!$A65&amp;$B65,'Scenario 1_issuedGoos'!$A$4:$A$153&amp;'Scenario 1_issuedGoos'!$B$4:$B$153,0),MATCH(AT$4,'Scenario 1_issuedGoos'!$C$3:$W$3,0))</f>
        <v>210694.70388163315</v>
      </c>
    </row>
    <row r="66" spans="1:46" ht="15" x14ac:dyDescent="0.25">
      <c r="A66" s="8" t="s">
        <v>41</v>
      </c>
      <c r="B66" s="9" t="s">
        <v>28</v>
      </c>
      <c r="C66" s="10">
        <v>47.457627118644069</v>
      </c>
      <c r="D66" s="11">
        <v>46.949152542372886</v>
      </c>
      <c r="E66" s="11">
        <v>46.440677966101696</v>
      </c>
      <c r="F66" s="11">
        <v>45.932203389830512</v>
      </c>
      <c r="G66" s="11">
        <v>45.423728813559322</v>
      </c>
      <c r="H66" s="11">
        <v>9.7172999999999998</v>
      </c>
      <c r="I66" s="11">
        <v>9.7172999999999998</v>
      </c>
      <c r="J66" s="11">
        <v>9.7172999999999998</v>
      </c>
      <c r="K66" s="11">
        <v>9.7172999999999998</v>
      </c>
      <c r="L66" s="11">
        <v>9.7172999999999998</v>
      </c>
      <c r="M66" s="11">
        <v>9.7172999999999998</v>
      </c>
      <c r="N66" s="11">
        <v>9.7172999999999998</v>
      </c>
      <c r="O66" s="11">
        <v>9.7172999999999998</v>
      </c>
      <c r="P66" s="11">
        <v>9.7172999999999998</v>
      </c>
      <c r="Q66" s="11">
        <v>9.7172999999999998</v>
      </c>
      <c r="R66" s="11">
        <v>9.7172999999999998</v>
      </c>
      <c r="S66" s="11">
        <v>9.7172999999999998</v>
      </c>
      <c r="T66" s="11">
        <v>9.7172999999999998</v>
      </c>
      <c r="U66" s="11">
        <v>9.7172999999999998</v>
      </c>
      <c r="V66" s="11">
        <v>9.9622089843749979</v>
      </c>
      <c r="W66" s="11">
        <v>11.222138671874999</v>
      </c>
      <c r="X66" s="19"/>
      <c r="Y66"/>
      <c r="Z66" s="4">
        <f t="array" ref="Z66">C66*INDEX('Scenario 1_issuedGoos'!$C$4:$W$153,MATCH('Scenario 1'!$A66&amp;$B66,'Scenario 1_issuedGoos'!$A$4:$A$153&amp;'Scenario 1_issuedGoos'!$B$4:$B$153,0),MATCH(Z$4,'Scenario 1_issuedGoos'!$C$3:$W$3,0))</f>
        <v>0</v>
      </c>
      <c r="AA66" s="4">
        <f t="array" ref="AA66">D66*INDEX('Scenario 1_issuedGoos'!$C$4:$W$153,MATCH('Scenario 1'!$A66&amp;$B66,'Scenario 1_issuedGoos'!$A$4:$A$153&amp;'Scenario 1_issuedGoos'!$B$4:$B$153,0),MATCH(AA$4,'Scenario 1_issuedGoos'!$C$3:$W$3,0))</f>
        <v>0</v>
      </c>
      <c r="AB66" s="4">
        <f t="array" ref="AB66">E66*INDEX('Scenario 1_issuedGoos'!$C$4:$W$153,MATCH('Scenario 1'!$A66&amp;$B66,'Scenario 1_issuedGoos'!$A$4:$A$153&amp;'Scenario 1_issuedGoos'!$B$4:$B$153,0),MATCH(AB$4,'Scenario 1_issuedGoos'!$C$3:$W$3,0))</f>
        <v>0</v>
      </c>
      <c r="AC66" s="4">
        <f t="array" ref="AC66">F66*INDEX('Scenario 1_issuedGoos'!$C$4:$W$153,MATCH('Scenario 1'!$A66&amp;$B66,'Scenario 1_issuedGoos'!$A$4:$A$153&amp;'Scenario 1_issuedGoos'!$B$4:$B$153,0),MATCH(AC$4,'Scenario 1_issuedGoos'!$C$3:$W$3,0))</f>
        <v>0</v>
      </c>
      <c r="AD66" s="4">
        <f t="array" ref="AD66">G66*INDEX('Scenario 1_issuedGoos'!$C$4:$W$153,MATCH('Scenario 1'!$A66&amp;$B66,'Scenario 1_issuedGoos'!$A$4:$A$153&amp;'Scenario 1_issuedGoos'!$B$4:$B$153,0),MATCH(AD$4,'Scenario 1_issuedGoos'!$C$3:$W$3,0))</f>
        <v>0</v>
      </c>
      <c r="AE66" s="4">
        <f t="array" ref="AE66">H66*INDEX('Scenario 1_issuedGoos'!$C$4:$W$153,MATCH('Scenario 1'!$A66&amp;$B66,'Scenario 1_issuedGoos'!$A$4:$A$153&amp;'Scenario 1_issuedGoos'!$B$4:$B$153,0),MATCH(AE$4,'Scenario 1_issuedGoos'!$C$3:$W$3,0))</f>
        <v>22747.659345420623</v>
      </c>
      <c r="AF66" s="4">
        <f t="array" ref="AF66">I66*INDEX('Scenario 1_issuedGoos'!$C$4:$W$153,MATCH('Scenario 1'!$A66&amp;$B66,'Scenario 1_issuedGoos'!$A$4:$A$153&amp;'Scenario 1_issuedGoos'!$B$4:$B$153,0),MATCH(AF$4,'Scenario 1_issuedGoos'!$C$3:$W$3,0))</f>
        <v>24949.210747424364</v>
      </c>
      <c r="AG66" s="4">
        <f t="array" ref="AG66">J66*INDEX('Scenario 1_issuedGoos'!$C$4:$W$153,MATCH('Scenario 1'!$A66&amp;$B66,'Scenario 1_issuedGoos'!$A$4:$A$153&amp;'Scenario 1_issuedGoos'!$B$4:$B$153,0),MATCH(AG$4,'Scenario 1_issuedGoos'!$C$3:$W$3,0))</f>
        <v>27314.048141264899</v>
      </c>
      <c r="AH66" s="4">
        <f t="array" ref="AH66">K66*INDEX('Scenario 1_issuedGoos'!$C$4:$W$153,MATCH('Scenario 1'!$A66&amp;$B66,'Scenario 1_issuedGoos'!$A$4:$A$153&amp;'Scenario 1_issuedGoos'!$B$4:$B$153,0),MATCH(AH$4,'Scenario 1_issuedGoos'!$C$3:$W$3,0))</f>
        <v>29852.996247620933</v>
      </c>
      <c r="AI66" s="4">
        <f t="array" ref="AI66">L66*INDEX('Scenario 1_issuedGoos'!$C$4:$W$153,MATCH('Scenario 1'!$A66&amp;$B66,'Scenario 1_issuedGoos'!$A$4:$A$153&amp;'Scenario 1_issuedGoos'!$B$4:$B$153,0),MATCH(AI$4,'Scenario 1_issuedGoos'!$C$3:$W$3,0))</f>
        <v>32577.554044259421</v>
      </c>
      <c r="AJ66" s="4">
        <f t="array" ref="AJ66">M66*INDEX('Scenario 1_issuedGoos'!$C$4:$W$153,MATCH('Scenario 1'!$A66&amp;$B66,'Scenario 1_issuedGoos'!$A$4:$A$153&amp;'Scenario 1_issuedGoos'!$B$4:$B$153,0),MATCH(AJ$4,'Scenario 1_issuedGoos'!$C$3:$W$3,0))</f>
        <v>35499.93512994278</v>
      </c>
      <c r="AK66" s="4">
        <f t="array" ref="AK66">N66*INDEX('Scenario 1_issuedGoos'!$C$4:$W$153,MATCH('Scenario 1'!$A66&amp;$B66,'Scenario 1_issuedGoos'!$A$4:$A$153&amp;'Scenario 1_issuedGoos'!$B$4:$B$153,0),MATCH(AK$4,'Scenario 1_issuedGoos'!$C$3:$W$3,0))</f>
        <v>38249.649932895707</v>
      </c>
      <c r="AL66" s="4">
        <f t="array" ref="AL66">O66*INDEX('Scenario 1_issuedGoos'!$C$4:$W$153,MATCH('Scenario 1'!$A66&amp;$B66,'Scenario 1_issuedGoos'!$A$4:$A$153&amp;'Scenario 1_issuedGoos'!$B$4:$B$153,0),MATCH(AL$4,'Scenario 1_issuedGoos'!$C$3:$W$3,0))</f>
        <v>41185.586378319014</v>
      </c>
      <c r="AM66" s="4">
        <f t="array" ref="AM66">P66*INDEX('Scenario 1_issuedGoos'!$C$4:$W$153,MATCH('Scenario 1'!$A66&amp;$B66,'Scenario 1_issuedGoos'!$A$4:$A$153&amp;'Scenario 1_issuedGoos'!$B$4:$B$153,0),MATCH(AM$4,'Scenario 1_issuedGoos'!$C$3:$W$3,0))</f>
        <v>44319.492343452439</v>
      </c>
      <c r="AN66" s="4">
        <f t="array" ref="AN66">Q66*INDEX('Scenario 1_issuedGoos'!$C$4:$W$153,MATCH('Scenario 1'!$A66&amp;$B66,'Scenario 1_issuedGoos'!$A$4:$A$153&amp;'Scenario 1_issuedGoos'!$B$4:$B$153,0),MATCH(AN$4,'Scenario 1_issuedGoos'!$C$3:$W$3,0))</f>
        <v>47663.824939153448</v>
      </c>
      <c r="AO66" s="4">
        <f t="array" ref="AO66">R66*INDEX('Scenario 1_issuedGoos'!$C$4:$W$153,MATCH('Scenario 1'!$A66&amp;$B66,'Scenario 1_issuedGoos'!$A$4:$A$153&amp;'Scenario 1_issuedGoos'!$B$4:$B$153,0),MATCH(AO$4,'Scenario 1_issuedGoos'!$C$3:$W$3,0))</f>
        <v>51231.792063565823</v>
      </c>
      <c r="AP66" s="4">
        <f t="array" ref="AP66">S66*INDEX('Scenario 1_issuedGoos'!$C$4:$W$153,MATCH('Scenario 1'!$A66&amp;$B66,'Scenario 1_issuedGoos'!$A$4:$A$153&amp;'Scenario 1_issuedGoos'!$B$4:$B$153,0),MATCH(AP$4,'Scenario 1_issuedGoos'!$C$3:$W$3,0))</f>
        <v>55037.396338071689</v>
      </c>
      <c r="AQ66" s="4">
        <f t="array" ref="AQ66">T66*INDEX('Scenario 1_issuedGoos'!$C$4:$W$153,MATCH('Scenario 1'!$A66&amp;$B66,'Scenario 1_issuedGoos'!$A$4:$A$153&amp;'Scenario 1_issuedGoos'!$B$4:$B$153,0),MATCH(AQ$4,'Scenario 1_issuedGoos'!$C$3:$W$3,0))</f>
        <v>59095.48155986912</v>
      </c>
      <c r="AR66" s="4">
        <f t="array" ref="AR66">U66*INDEX('Scenario 1_issuedGoos'!$C$4:$W$153,MATCH('Scenario 1'!$A66&amp;$B66,'Scenario 1_issuedGoos'!$A$4:$A$153&amp;'Scenario 1_issuedGoos'!$B$4:$B$153,0),MATCH(AR$4,'Scenario 1_issuedGoos'!$C$3:$W$3,0))</f>
        <v>63421.781813001136</v>
      </c>
      <c r="AS66" s="4">
        <f t="array" ref="AS66">V66*INDEX('Scenario 1_issuedGoos'!$C$4:$W$153,MATCH('Scenario 1'!$A66&amp;$B66,'Scenario 1_issuedGoos'!$A$4:$A$153&amp;'Scenario 1_issuedGoos'!$B$4:$B$153,0),MATCH(AS$4,'Scenario 1_issuedGoos'!$C$3:$W$3,0))</f>
        <v>69747.635527889768</v>
      </c>
      <c r="AT66" s="4">
        <f t="array" ref="AT66">W66*INDEX('Scenario 1_issuedGoos'!$C$4:$W$153,MATCH('Scenario 1'!$A66&amp;$B66,'Scenario 1_issuedGoos'!$A$4:$A$153&amp;'Scenario 1_issuedGoos'!$B$4:$B$153,0),MATCH(AT$4,'Scenario 1_issuedGoos'!$C$3:$W$3,0))</f>
        <v>84243.392296272505</v>
      </c>
    </row>
    <row r="67" spans="1:46" ht="15" x14ac:dyDescent="0.25">
      <c r="A67" s="8" t="s">
        <v>41</v>
      </c>
      <c r="B67" s="9" t="s">
        <v>56</v>
      </c>
      <c r="C67" s="10">
        <v>0.65771367187499974</v>
      </c>
      <c r="D67" s="11">
        <v>0.65771367187499974</v>
      </c>
      <c r="E67" s="11">
        <v>0.65771367187499974</v>
      </c>
      <c r="F67" s="11">
        <v>0.65771367187499974</v>
      </c>
      <c r="G67" s="11">
        <v>0.68069531250000015</v>
      </c>
      <c r="H67" s="11">
        <v>0.65771367187499974</v>
      </c>
      <c r="I67" s="11">
        <v>0.65771367187499974</v>
      </c>
      <c r="J67" s="11">
        <v>0.68069531250000015</v>
      </c>
      <c r="K67" s="11">
        <v>0.84243750000000006</v>
      </c>
      <c r="L67" s="11">
        <v>0.84337031250000005</v>
      </c>
      <c r="M67" s="11">
        <v>0.99622089843750006</v>
      </c>
      <c r="N67" s="11">
        <v>0.99622089843750006</v>
      </c>
      <c r="O67" s="11">
        <v>0.99622089843750006</v>
      </c>
      <c r="P67" s="11">
        <v>0.99622089843750006</v>
      </c>
      <c r="Q67" s="11">
        <v>0.99622089843750006</v>
      </c>
      <c r="R67" s="11">
        <v>1.1222138671874999</v>
      </c>
      <c r="S67" s="11">
        <v>1.3579921874999998</v>
      </c>
      <c r="T67" s="11">
        <v>1.7754406249999997</v>
      </c>
      <c r="U67" s="11">
        <v>1.973141015625</v>
      </c>
      <c r="V67" s="11">
        <v>1.973141015625</v>
      </c>
      <c r="W67" s="11">
        <v>1.973141015625</v>
      </c>
      <c r="X67" s="19"/>
      <c r="Y67"/>
      <c r="Z67" s="4">
        <f t="array" ref="Z67">C67*INDEX('Scenario 1_issuedGoos'!$C$4:$W$153,MATCH('Scenario 1'!$A67&amp;$B67,'Scenario 1_issuedGoos'!$A$4:$A$153&amp;'Scenario 1_issuedGoos'!$B$4:$B$153,0),MATCH(Z$4,'Scenario 1_issuedGoos'!$C$3:$W$3,0))</f>
        <v>2195688.9259077958</v>
      </c>
      <c r="AA67" s="4">
        <f t="array" ref="AA67">D67*INDEX('Scenario 1_issuedGoos'!$C$4:$W$153,MATCH('Scenario 1'!$A67&amp;$B67,'Scenario 1_issuedGoos'!$A$4:$A$153&amp;'Scenario 1_issuedGoos'!$B$4:$B$153,0),MATCH(AA$4,'Scenario 1_issuedGoos'!$C$3:$W$3,0))</f>
        <v>2459219.6052081478</v>
      </c>
      <c r="AB67" s="4">
        <f t="array" ref="AB67">E67*INDEX('Scenario 1_issuedGoos'!$C$4:$W$153,MATCH('Scenario 1'!$A67&amp;$B67,'Scenario 1_issuedGoos'!$A$4:$A$153&amp;'Scenario 1_issuedGoos'!$B$4:$B$153,0),MATCH(AB$4,'Scenario 1_issuedGoos'!$C$3:$W$3,0))</f>
        <v>2743614.1301237606</v>
      </c>
      <c r="AC67" s="4">
        <f t="array" ref="AC67">F67*INDEX('Scenario 1_issuedGoos'!$C$4:$W$153,MATCH('Scenario 1'!$A67&amp;$B67,'Scenario 1_issuedGoos'!$A$4:$A$153&amp;'Scenario 1_issuedGoos'!$B$4:$B$153,0),MATCH(AC$4,'Scenario 1_issuedGoos'!$C$3:$W$3,0))</f>
        <v>3050300.0585179213</v>
      </c>
      <c r="AD67" s="4">
        <f t="array" ref="AD67">G67*INDEX('Scenario 1_issuedGoos'!$C$4:$W$153,MATCH('Scenario 1'!$A67&amp;$B67,'Scenario 1_issuedGoos'!$A$4:$A$153&amp;'Scenario 1_issuedGoos'!$B$4:$B$153,0),MATCH(AD$4,'Scenario 1_issuedGoos'!$C$3:$W$3,0))</f>
        <v>3188274.6893891627</v>
      </c>
      <c r="AE67" s="4">
        <f t="array" ref="AE67">H67*INDEX('Scenario 1_issuedGoos'!$C$4:$W$153,MATCH('Scenario 1'!$A67&amp;$B67,'Scenario 1_issuedGoos'!$A$4:$A$153&amp;'Scenario 1_issuedGoos'!$B$4:$B$153,0),MATCH(AE$4,'Scenario 1_issuedGoos'!$C$3:$W$3,0))</f>
        <v>3242810.6468994427</v>
      </c>
      <c r="AF67" s="4">
        <f t="array" ref="AF67">I67*INDEX('Scenario 1_issuedGoos'!$C$4:$W$153,MATCH('Scenario 1'!$A67&amp;$B67,'Scenario 1_issuedGoos'!$A$4:$A$153&amp;'Scenario 1_issuedGoos'!$B$4:$B$153,0),MATCH(AF$4,'Scenario 1_issuedGoos'!$C$3:$W$3,0))</f>
        <v>3387290.0530929947</v>
      </c>
      <c r="AG67" s="4">
        <f t="array" ref="AG67">J67*INDEX('Scenario 1_issuedGoos'!$C$4:$W$153,MATCH('Scenario 1'!$A67&amp;$B67,'Scenario 1_issuedGoos'!$A$4:$A$153&amp;'Scenario 1_issuedGoos'!$B$4:$B$153,0),MATCH(AG$4,'Scenario 1_issuedGoos'!$C$3:$W$3,0))</f>
        <v>3655175.5248048282</v>
      </c>
      <c r="AH67" s="4">
        <f t="array" ref="AH67">K67*INDEX('Scenario 1_issuedGoos'!$C$4:$W$153,MATCH('Scenario 1'!$A67&amp;$B67,'Scenario 1_issuedGoos'!$A$4:$A$153&amp;'Scenario 1_issuedGoos'!$B$4:$B$153,0),MATCH(AH$4,'Scenario 1_issuedGoos'!$C$3:$W$3,0))</f>
        <v>4708750.9900531406</v>
      </c>
      <c r="AI67" s="4">
        <f t="array" ref="AI67">L67*INDEX('Scenario 1_issuedGoos'!$C$4:$W$153,MATCH('Scenario 1'!$A67&amp;$B67,'Scenario 1_issuedGoos'!$A$4:$A$153&amp;'Scenario 1_issuedGoos'!$B$4:$B$153,0),MATCH(AI$4,'Scenario 1_issuedGoos'!$C$3:$W$3,0))</f>
        <v>4899227.3298393544</v>
      </c>
      <c r="AJ67" s="4">
        <f t="array" ref="AJ67">M67*INDEX('Scenario 1_issuedGoos'!$C$4:$W$153,MATCH('Scenario 1'!$A67&amp;$B67,'Scenario 1_issuedGoos'!$A$4:$A$153&amp;'Scenario 1_issuedGoos'!$B$4:$B$153,0),MATCH(AJ$4,'Scenario 1_issuedGoos'!$C$3:$W$3,0))</f>
        <v>6005991.5495977234</v>
      </c>
      <c r="AK67" s="4">
        <f t="array" ref="AK67">N67*INDEX('Scenario 1_issuedGoos'!$C$4:$W$153,MATCH('Scenario 1'!$A67&amp;$B67,'Scenario 1_issuedGoos'!$A$4:$A$153&amp;'Scenario 1_issuedGoos'!$B$4:$B$153,0),MATCH(AK$4,'Scenario 1_issuedGoos'!$C$3:$W$3,0))</f>
        <v>6163044.7769004274</v>
      </c>
      <c r="AL67" s="4">
        <f t="array" ref="AL67">O67*INDEX('Scenario 1_issuedGoos'!$C$4:$W$153,MATCH('Scenario 1'!$A67&amp;$B67,'Scenario 1_issuedGoos'!$A$4:$A$153&amp;'Scenario 1_issuedGoos'!$B$4:$B$153,0),MATCH(AL$4,'Scenario 1_issuedGoos'!$C$3:$W$3,0))</f>
        <v>6320098.0042031202</v>
      </c>
      <c r="AM67" s="4">
        <f t="array" ref="AM67">P67*INDEX('Scenario 1_issuedGoos'!$C$4:$W$153,MATCH('Scenario 1'!$A67&amp;$B67,'Scenario 1_issuedGoos'!$A$4:$A$153&amp;'Scenario 1_issuedGoos'!$B$4:$B$153,0),MATCH(AM$4,'Scenario 1_issuedGoos'!$C$3:$W$3,0))</f>
        <v>6477151.2315058243</v>
      </c>
      <c r="AN67" s="4">
        <f t="array" ref="AN67">Q67*INDEX('Scenario 1_issuedGoos'!$C$4:$W$153,MATCH('Scenario 1'!$A67&amp;$B67,'Scenario 1_issuedGoos'!$A$4:$A$153&amp;'Scenario 1_issuedGoos'!$B$4:$B$153,0),MATCH(AN$4,'Scenario 1_issuedGoos'!$C$3:$W$3,0))</f>
        <v>6634204.4588085273</v>
      </c>
      <c r="AO67" s="4">
        <f t="array" ref="AO67">R67*INDEX('Scenario 1_issuedGoos'!$C$4:$W$153,MATCH('Scenario 1'!$A67&amp;$B67,'Scenario 1_issuedGoos'!$A$4:$A$153&amp;'Scenario 1_issuedGoos'!$B$4:$B$153,0),MATCH(AO$4,'Scenario 1_issuedGoos'!$C$3:$W$3,0))</f>
        <v>7650154.2609185083</v>
      </c>
      <c r="AP67" s="4">
        <f t="array" ref="AP67">S67*INDEX('Scenario 1_issuedGoos'!$C$4:$W$153,MATCH('Scenario 1'!$A67&amp;$B67,'Scenario 1_issuedGoos'!$A$4:$A$153&amp;'Scenario 1_issuedGoos'!$B$4:$B$153,0),MATCH(AP$4,'Scenario 1_issuedGoos'!$C$3:$W$3,0))</f>
        <v>9471545.8705357276</v>
      </c>
      <c r="AQ67" s="4">
        <f t="array" ref="AQ67">T67*INDEX('Scenario 1_issuedGoos'!$C$4:$W$153,MATCH('Scenario 1'!$A67&amp;$B67,'Scenario 1_issuedGoos'!$A$4:$A$153&amp;'Scenario 1_issuedGoos'!$B$4:$B$153,0),MATCH(AQ$4,'Scenario 1_issuedGoos'!$C$3:$W$3,0))</f>
        <v>12663006.940160003</v>
      </c>
      <c r="AR67" s="4">
        <f t="array" ref="AR67">U67*INDEX('Scenario 1_issuedGoos'!$C$4:$W$153,MATCH('Scenario 1'!$A67&amp;$B67,'Scenario 1_issuedGoos'!$A$4:$A$153&amp;'Scenario 1_issuedGoos'!$B$4:$B$153,0),MATCH(AR$4,'Scenario 1_issuedGoos'!$C$3:$W$3,0))</f>
        <v>14384132.679711385</v>
      </c>
      <c r="AS67" s="4">
        <f t="array" ref="AS67">V67*INDEX('Scenario 1_issuedGoos'!$C$4:$W$153,MATCH('Scenario 1'!$A67&amp;$B67,'Scenario 1_issuedGoos'!$A$4:$A$153&amp;'Scenario 1_issuedGoos'!$B$4:$B$153,0),MATCH(AS$4,'Scenario 1_issuedGoos'!$C$3:$W$3,0))</f>
        <v>14695196.385475114</v>
      </c>
      <c r="AT67" s="4">
        <f t="array" ref="AT67">W67*INDEX('Scenario 1_issuedGoos'!$C$4:$W$153,MATCH('Scenario 1'!$A67&amp;$B67,'Scenario 1_issuedGoos'!$A$4:$A$153&amp;'Scenario 1_issuedGoos'!$B$4:$B$153,0),MATCH(AT$4,'Scenario 1_issuedGoos'!$C$3:$W$3,0))</f>
        <v>15006260.091238825</v>
      </c>
    </row>
    <row r="68" spans="1:46" ht="15" x14ac:dyDescent="0.25">
      <c r="A68" s="8" t="s">
        <v>41</v>
      </c>
      <c r="B68" s="9" t="s">
        <v>29</v>
      </c>
      <c r="C68" s="10">
        <v>47.457627118644069</v>
      </c>
      <c r="D68" s="11">
        <v>46.949152542372886</v>
      </c>
      <c r="E68" s="11">
        <v>46.440677966101696</v>
      </c>
      <c r="F68" s="11">
        <v>45.932203389830512</v>
      </c>
      <c r="G68" s="11">
        <v>45.423728813559322</v>
      </c>
      <c r="H68" s="11">
        <v>44.915254237288138</v>
      </c>
      <c r="I68" s="11">
        <v>44.406779661016955</v>
      </c>
      <c r="J68" s="11">
        <v>43.898305084745765</v>
      </c>
      <c r="K68" s="11">
        <v>43.389830508474581</v>
      </c>
      <c r="L68" s="11">
        <v>42.881355932203391</v>
      </c>
      <c r="M68" s="11">
        <v>42.372881355932208</v>
      </c>
      <c r="N68" s="11">
        <v>42.203389830508478</v>
      </c>
      <c r="O68" s="11">
        <v>42.033898305084747</v>
      </c>
      <c r="P68" s="11">
        <v>41.864406779661024</v>
      </c>
      <c r="Q68" s="11">
        <v>41.694915254237294</v>
      </c>
      <c r="R68" s="11">
        <v>41.525423728813564</v>
      </c>
      <c r="S68" s="11">
        <v>41.355932203389834</v>
      </c>
      <c r="T68" s="11">
        <v>41.186440677966104</v>
      </c>
      <c r="U68" s="11">
        <v>40.33898305084746</v>
      </c>
      <c r="V68" s="11">
        <v>39.237288135593218</v>
      </c>
      <c r="W68" s="11">
        <v>38.135593220338983</v>
      </c>
      <c r="X68" s="19"/>
      <c r="Y68"/>
      <c r="Z68" s="4">
        <f t="array" ref="Z68">C68*INDEX('Scenario 1_issuedGoos'!$C$4:$W$153,MATCH('Scenario 1'!$A68&amp;$B68,'Scenario 1_issuedGoos'!$A$4:$A$153&amp;'Scenario 1_issuedGoos'!$B$4:$B$153,0),MATCH(Z$4,'Scenario 1_issuedGoos'!$C$3:$W$3,0))</f>
        <v>0</v>
      </c>
      <c r="AA68" s="4">
        <f t="array" ref="AA68">D68*INDEX('Scenario 1_issuedGoos'!$C$4:$W$153,MATCH('Scenario 1'!$A68&amp;$B68,'Scenario 1_issuedGoos'!$A$4:$A$153&amp;'Scenario 1_issuedGoos'!$B$4:$B$153,0),MATCH(AA$4,'Scenario 1_issuedGoos'!$C$3:$W$3,0))</f>
        <v>0</v>
      </c>
      <c r="AB68" s="4">
        <f t="array" ref="AB68">E68*INDEX('Scenario 1_issuedGoos'!$C$4:$W$153,MATCH('Scenario 1'!$A68&amp;$B68,'Scenario 1_issuedGoos'!$A$4:$A$153&amp;'Scenario 1_issuedGoos'!$B$4:$B$153,0),MATCH(AB$4,'Scenario 1_issuedGoos'!$C$3:$W$3,0))</f>
        <v>0</v>
      </c>
      <c r="AC68" s="4">
        <f t="array" ref="AC68">F68*INDEX('Scenario 1_issuedGoos'!$C$4:$W$153,MATCH('Scenario 1'!$A68&amp;$B68,'Scenario 1_issuedGoos'!$A$4:$A$153&amp;'Scenario 1_issuedGoos'!$B$4:$B$153,0),MATCH(AC$4,'Scenario 1_issuedGoos'!$C$3:$W$3,0))</f>
        <v>0</v>
      </c>
      <c r="AD68" s="4">
        <f t="array" ref="AD68">G68*INDEX('Scenario 1_issuedGoos'!$C$4:$W$153,MATCH('Scenario 1'!$A68&amp;$B68,'Scenario 1_issuedGoos'!$A$4:$A$153&amp;'Scenario 1_issuedGoos'!$B$4:$B$153,0),MATCH(AD$4,'Scenario 1_issuedGoos'!$C$3:$W$3,0))</f>
        <v>0</v>
      </c>
      <c r="AE68" s="4">
        <f t="array" ref="AE68">H68*INDEX('Scenario 1_issuedGoos'!$C$4:$W$153,MATCH('Scenario 1'!$A68&amp;$B68,'Scenario 1_issuedGoos'!$A$4:$A$153&amp;'Scenario 1_issuedGoos'!$B$4:$B$153,0),MATCH(AE$4,'Scenario 1_issuedGoos'!$C$3:$W$3,0))</f>
        <v>0</v>
      </c>
      <c r="AF68" s="4">
        <f t="array" ref="AF68">I68*INDEX('Scenario 1_issuedGoos'!$C$4:$W$153,MATCH('Scenario 1'!$A68&amp;$B68,'Scenario 1_issuedGoos'!$A$4:$A$153&amp;'Scenario 1_issuedGoos'!$B$4:$B$153,0),MATCH(AF$4,'Scenario 1_issuedGoos'!$C$3:$W$3,0))</f>
        <v>0</v>
      </c>
      <c r="AG68" s="4">
        <f t="array" ref="AG68">J68*INDEX('Scenario 1_issuedGoos'!$C$4:$W$153,MATCH('Scenario 1'!$A68&amp;$B68,'Scenario 1_issuedGoos'!$A$4:$A$153&amp;'Scenario 1_issuedGoos'!$B$4:$B$153,0),MATCH(AG$4,'Scenario 1_issuedGoos'!$C$3:$W$3,0))</f>
        <v>0</v>
      </c>
      <c r="AH68" s="4">
        <f t="array" ref="AH68">K68*INDEX('Scenario 1_issuedGoos'!$C$4:$W$153,MATCH('Scenario 1'!$A68&amp;$B68,'Scenario 1_issuedGoos'!$A$4:$A$153&amp;'Scenario 1_issuedGoos'!$B$4:$B$153,0),MATCH(AH$4,'Scenario 1_issuedGoos'!$C$3:$W$3,0))</f>
        <v>0</v>
      </c>
      <c r="AI68" s="4">
        <f t="array" ref="AI68">L68*INDEX('Scenario 1_issuedGoos'!$C$4:$W$153,MATCH('Scenario 1'!$A68&amp;$B68,'Scenario 1_issuedGoos'!$A$4:$A$153&amp;'Scenario 1_issuedGoos'!$B$4:$B$153,0),MATCH(AI$4,'Scenario 1_issuedGoos'!$C$3:$W$3,0))</f>
        <v>0</v>
      </c>
      <c r="AJ68" s="4">
        <f t="array" ref="AJ68">M68*INDEX('Scenario 1_issuedGoos'!$C$4:$W$153,MATCH('Scenario 1'!$A68&amp;$B68,'Scenario 1_issuedGoos'!$A$4:$A$153&amp;'Scenario 1_issuedGoos'!$B$4:$B$153,0),MATCH(AJ$4,'Scenario 1_issuedGoos'!$C$3:$W$3,0))</f>
        <v>0</v>
      </c>
      <c r="AK68" s="4">
        <f t="array" ref="AK68">N68*INDEX('Scenario 1_issuedGoos'!$C$4:$W$153,MATCH('Scenario 1'!$A68&amp;$B68,'Scenario 1_issuedGoos'!$A$4:$A$153&amp;'Scenario 1_issuedGoos'!$B$4:$B$153,0),MATCH(AK$4,'Scenario 1_issuedGoos'!$C$3:$W$3,0))</f>
        <v>0</v>
      </c>
      <c r="AL68" s="4">
        <f t="array" ref="AL68">O68*INDEX('Scenario 1_issuedGoos'!$C$4:$W$153,MATCH('Scenario 1'!$A68&amp;$B68,'Scenario 1_issuedGoos'!$A$4:$A$153&amp;'Scenario 1_issuedGoos'!$B$4:$B$153,0),MATCH(AL$4,'Scenario 1_issuedGoos'!$C$3:$W$3,0))</f>
        <v>0</v>
      </c>
      <c r="AM68" s="4">
        <f t="array" ref="AM68">P68*INDEX('Scenario 1_issuedGoos'!$C$4:$W$153,MATCH('Scenario 1'!$A68&amp;$B68,'Scenario 1_issuedGoos'!$A$4:$A$153&amp;'Scenario 1_issuedGoos'!$B$4:$B$153,0),MATCH(AM$4,'Scenario 1_issuedGoos'!$C$3:$W$3,0))</f>
        <v>0</v>
      </c>
      <c r="AN68" s="4">
        <f t="array" ref="AN68">Q68*INDEX('Scenario 1_issuedGoos'!$C$4:$W$153,MATCH('Scenario 1'!$A68&amp;$B68,'Scenario 1_issuedGoos'!$A$4:$A$153&amp;'Scenario 1_issuedGoos'!$B$4:$B$153,0),MATCH(AN$4,'Scenario 1_issuedGoos'!$C$3:$W$3,0))</f>
        <v>0</v>
      </c>
      <c r="AO68" s="4">
        <f t="array" ref="AO68">R68*INDEX('Scenario 1_issuedGoos'!$C$4:$W$153,MATCH('Scenario 1'!$A68&amp;$B68,'Scenario 1_issuedGoos'!$A$4:$A$153&amp;'Scenario 1_issuedGoos'!$B$4:$B$153,0),MATCH(AO$4,'Scenario 1_issuedGoos'!$C$3:$W$3,0))</f>
        <v>0</v>
      </c>
      <c r="AP68" s="4">
        <f t="array" ref="AP68">S68*INDEX('Scenario 1_issuedGoos'!$C$4:$W$153,MATCH('Scenario 1'!$A68&amp;$B68,'Scenario 1_issuedGoos'!$A$4:$A$153&amp;'Scenario 1_issuedGoos'!$B$4:$B$153,0),MATCH(AP$4,'Scenario 1_issuedGoos'!$C$3:$W$3,0))</f>
        <v>0</v>
      </c>
      <c r="AQ68" s="4">
        <f t="array" ref="AQ68">T68*INDEX('Scenario 1_issuedGoos'!$C$4:$W$153,MATCH('Scenario 1'!$A68&amp;$B68,'Scenario 1_issuedGoos'!$A$4:$A$153&amp;'Scenario 1_issuedGoos'!$B$4:$B$153,0),MATCH(AQ$4,'Scenario 1_issuedGoos'!$C$3:$W$3,0))</f>
        <v>0</v>
      </c>
      <c r="AR68" s="4">
        <f t="array" ref="AR68">U68*INDEX('Scenario 1_issuedGoos'!$C$4:$W$153,MATCH('Scenario 1'!$A68&amp;$B68,'Scenario 1_issuedGoos'!$A$4:$A$153&amp;'Scenario 1_issuedGoos'!$B$4:$B$153,0),MATCH(AR$4,'Scenario 1_issuedGoos'!$C$3:$W$3,0))</f>
        <v>0</v>
      </c>
      <c r="AS68" s="4">
        <f t="array" ref="AS68">V68*INDEX('Scenario 1_issuedGoos'!$C$4:$W$153,MATCH('Scenario 1'!$A68&amp;$B68,'Scenario 1_issuedGoos'!$A$4:$A$153&amp;'Scenario 1_issuedGoos'!$B$4:$B$153,0),MATCH(AS$4,'Scenario 1_issuedGoos'!$C$3:$W$3,0))</f>
        <v>0</v>
      </c>
      <c r="AT68" s="4">
        <f t="array" ref="AT68">W68*INDEX('Scenario 1_issuedGoos'!$C$4:$W$153,MATCH('Scenario 1'!$A68&amp;$B68,'Scenario 1_issuedGoos'!$A$4:$A$153&amp;'Scenario 1_issuedGoos'!$B$4:$B$153,0),MATCH(AT$4,'Scenario 1_issuedGoos'!$C$3:$W$3,0))</f>
        <v>0</v>
      </c>
    </row>
    <row r="69" spans="1:46" ht="15" x14ac:dyDescent="0.25">
      <c r="A69" s="8" t="s">
        <v>41</v>
      </c>
      <c r="B69" s="9" t="s">
        <v>30</v>
      </c>
      <c r="C69" s="10">
        <v>47.457627118644069</v>
      </c>
      <c r="D69" s="11">
        <v>46.949152542372886</v>
      </c>
      <c r="E69" s="11">
        <v>46.440677966101696</v>
      </c>
      <c r="F69" s="11">
        <v>45.932203389830512</v>
      </c>
      <c r="G69" s="11">
        <v>45.423728813559322</v>
      </c>
      <c r="H69" s="11">
        <v>8.1972000000000005</v>
      </c>
      <c r="I69" s="11">
        <v>8.1972000000000005</v>
      </c>
      <c r="J69" s="11">
        <v>8.1972000000000005</v>
      </c>
      <c r="K69" s="11">
        <v>8.1972000000000005</v>
      </c>
      <c r="L69" s="11">
        <v>8.1972000000000005</v>
      </c>
      <c r="M69" s="11">
        <v>8.1972000000000005</v>
      </c>
      <c r="N69" s="11">
        <v>8.1972000000000005</v>
      </c>
      <c r="O69" s="11">
        <v>8.1972000000000005</v>
      </c>
      <c r="P69" s="11">
        <v>8.1972000000000005</v>
      </c>
      <c r="Q69" s="11">
        <v>8.1972000000000005</v>
      </c>
      <c r="R69" s="11">
        <v>8.1972000000000005</v>
      </c>
      <c r="S69" s="11">
        <v>8.1972000000000005</v>
      </c>
      <c r="T69" s="11">
        <v>8.7455700000000007</v>
      </c>
      <c r="U69" s="11">
        <v>8.7455700000000007</v>
      </c>
      <c r="V69" s="11">
        <v>8.7455700000000007</v>
      </c>
      <c r="W69" s="11">
        <v>8.7455700000000007</v>
      </c>
      <c r="X69" s="19"/>
      <c r="Y69"/>
      <c r="Z69" s="4">
        <f t="array" ref="Z69">C69*INDEX('Scenario 1_issuedGoos'!$C$4:$W$153,MATCH('Scenario 1'!$A69&amp;$B69,'Scenario 1_issuedGoos'!$A$4:$A$153&amp;'Scenario 1_issuedGoos'!$B$4:$B$153,0),MATCH(Z$4,'Scenario 1_issuedGoos'!$C$3:$W$3,0))</f>
        <v>0</v>
      </c>
      <c r="AA69" s="4">
        <f t="array" ref="AA69">D69*INDEX('Scenario 1_issuedGoos'!$C$4:$W$153,MATCH('Scenario 1'!$A69&amp;$B69,'Scenario 1_issuedGoos'!$A$4:$A$153&amp;'Scenario 1_issuedGoos'!$B$4:$B$153,0),MATCH(AA$4,'Scenario 1_issuedGoos'!$C$3:$W$3,0))</f>
        <v>0</v>
      </c>
      <c r="AB69" s="4">
        <f t="array" ref="AB69">E69*INDEX('Scenario 1_issuedGoos'!$C$4:$W$153,MATCH('Scenario 1'!$A69&amp;$B69,'Scenario 1_issuedGoos'!$A$4:$A$153&amp;'Scenario 1_issuedGoos'!$B$4:$B$153,0),MATCH(AB$4,'Scenario 1_issuedGoos'!$C$3:$W$3,0))</f>
        <v>0</v>
      </c>
      <c r="AC69" s="4">
        <f t="array" ref="AC69">F69*INDEX('Scenario 1_issuedGoos'!$C$4:$W$153,MATCH('Scenario 1'!$A69&amp;$B69,'Scenario 1_issuedGoos'!$A$4:$A$153&amp;'Scenario 1_issuedGoos'!$B$4:$B$153,0),MATCH(AC$4,'Scenario 1_issuedGoos'!$C$3:$W$3,0))</f>
        <v>0</v>
      </c>
      <c r="AD69" s="4">
        <f t="array" ref="AD69">G69*INDEX('Scenario 1_issuedGoos'!$C$4:$W$153,MATCH('Scenario 1'!$A69&amp;$B69,'Scenario 1_issuedGoos'!$A$4:$A$153&amp;'Scenario 1_issuedGoos'!$B$4:$B$153,0),MATCH(AD$4,'Scenario 1_issuedGoos'!$C$3:$W$3,0))</f>
        <v>0</v>
      </c>
      <c r="AE69" s="4">
        <f t="array" ref="AE69">H69*INDEX('Scenario 1_issuedGoos'!$C$4:$W$153,MATCH('Scenario 1'!$A69&amp;$B69,'Scenario 1_issuedGoos'!$A$4:$A$153&amp;'Scenario 1_issuedGoos'!$B$4:$B$153,0),MATCH(AE$4,'Scenario 1_issuedGoos'!$C$3:$W$3,0))</f>
        <v>42588.92686110262</v>
      </c>
      <c r="AF69" s="4">
        <f t="array" ref="AF69">I69*INDEX('Scenario 1_issuedGoos'!$C$4:$W$153,MATCH('Scenario 1'!$A69&amp;$B69,'Scenario 1_issuedGoos'!$A$4:$A$153&amp;'Scenario 1_issuedGoos'!$B$4:$B$153,0),MATCH(AF$4,'Scenario 1_issuedGoos'!$C$3:$W$3,0))</f>
        <v>46710.744856402074</v>
      </c>
      <c r="AG69" s="4">
        <f t="array" ref="AG69">J69*INDEX('Scenario 1_issuedGoos'!$C$4:$W$153,MATCH('Scenario 1'!$A69&amp;$B69,'Scenario 1_issuedGoos'!$A$4:$A$153&amp;'Scenario 1_issuedGoos'!$B$4:$B$153,0),MATCH(AG$4,'Scenario 1_issuedGoos'!$C$3:$W$3,0))</f>
        <v>51138.272334078618</v>
      </c>
      <c r="AH69" s="4">
        <f t="array" ref="AH69">K69*INDEX('Scenario 1_issuedGoos'!$C$4:$W$153,MATCH('Scenario 1'!$A69&amp;$B69,'Scenario 1_issuedGoos'!$A$4:$A$153&amp;'Scenario 1_issuedGoos'!$B$4:$B$153,0),MATCH(AH$4,'Scenario 1_issuedGoos'!$C$3:$W$3,0))</f>
        <v>55891.775697381898</v>
      </c>
      <c r="AI69" s="4">
        <f t="array" ref="AI69">L69*INDEX('Scenario 1_issuedGoos'!$C$4:$W$153,MATCH('Scenario 1'!$A69&amp;$B69,'Scenario 1_issuedGoos'!$A$4:$A$153&amp;'Scenario 1_issuedGoos'!$B$4:$B$153,0),MATCH(AI$4,'Scenario 1_issuedGoos'!$C$3:$W$3,0))</f>
        <v>60992.783716180311</v>
      </c>
      <c r="AJ69" s="4">
        <f t="array" ref="AJ69">M69*INDEX('Scenario 1_issuedGoos'!$C$4:$W$153,MATCH('Scenario 1'!$A69&amp;$B69,'Scenario 1_issuedGoos'!$A$4:$A$153&amp;'Scenario 1_issuedGoos'!$B$4:$B$153,0),MATCH(AJ$4,'Scenario 1_issuedGoos'!$C$3:$W$3,0))</f>
        <v>66464.163097615005</v>
      </c>
      <c r="AK69" s="4">
        <f t="array" ref="AK69">N69*INDEX('Scenario 1_issuedGoos'!$C$4:$W$153,MATCH('Scenario 1'!$A69&amp;$B69,'Scenario 1_issuedGoos'!$A$4:$A$153&amp;'Scenario 1_issuedGoos'!$B$4:$B$153,0),MATCH(AK$4,'Scenario 1_issuedGoos'!$C$3:$W$3,0))</f>
        <v>71612.270903063953</v>
      </c>
      <c r="AL69" s="4">
        <f t="array" ref="AL69">O69*INDEX('Scenario 1_issuedGoos'!$C$4:$W$153,MATCH('Scenario 1'!$A69&amp;$B69,'Scenario 1_issuedGoos'!$A$4:$A$153&amp;'Scenario 1_issuedGoos'!$B$4:$B$153,0),MATCH(AL$4,'Scenario 1_issuedGoos'!$C$3:$W$3,0))</f>
        <v>77109.029081313653</v>
      </c>
      <c r="AM69" s="4">
        <f t="array" ref="AM69">P69*INDEX('Scenario 1_issuedGoos'!$C$4:$W$153,MATCH('Scenario 1'!$A69&amp;$B69,'Scenario 1_issuedGoos'!$A$4:$A$153&amp;'Scenario 1_issuedGoos'!$B$4:$B$153,0),MATCH(AM$4,'Scenario 1_issuedGoos'!$C$3:$W$3,0))</f>
        <v>82976.432400130798</v>
      </c>
      <c r="AN69" s="4">
        <f t="array" ref="AN69">Q69*INDEX('Scenario 1_issuedGoos'!$C$4:$W$153,MATCH('Scenario 1'!$A69&amp;$B69,'Scenario 1_issuedGoos'!$A$4:$A$153&amp;'Scenario 1_issuedGoos'!$B$4:$B$153,0),MATCH(AN$4,'Scenario 1_issuedGoos'!$C$3:$W$3,0))</f>
        <v>89237.803478126079</v>
      </c>
      <c r="AO69" s="4">
        <f t="array" ref="AO69">R69*INDEX('Scenario 1_issuedGoos'!$C$4:$W$153,MATCH('Scenario 1'!$A69&amp;$B69,'Scenario 1_issuedGoos'!$A$4:$A$153&amp;'Scenario 1_issuedGoos'!$B$4:$B$153,0),MATCH(AO$4,'Scenario 1_issuedGoos'!$C$3:$W$3,0))</f>
        <v>95917.870582920936</v>
      </c>
      <c r="AP69" s="4">
        <f t="array" ref="AP69">S69*INDEX('Scenario 1_issuedGoos'!$C$4:$W$153,MATCH('Scenario 1'!$A69&amp;$B69,'Scenario 1_issuedGoos'!$A$4:$A$153&amp;'Scenario 1_issuedGoos'!$B$4:$B$153,0),MATCH(AP$4,'Scenario 1_issuedGoos'!$C$3:$W$3,0))</f>
        <v>103042.84988949976</v>
      </c>
      <c r="AQ69" s="4">
        <f t="array" ref="AQ69">T69*INDEX('Scenario 1_issuedGoos'!$C$4:$W$153,MATCH('Scenario 1'!$A69&amp;$B69,'Scenario 1_issuedGoos'!$A$4:$A$153&amp;'Scenario 1_issuedGoos'!$B$4:$B$153,0),MATCH(AQ$4,'Scenario 1_issuedGoos'!$C$3:$W$3,0))</f>
        <v>118042.07795115259</v>
      </c>
      <c r="AR69" s="4">
        <f t="array" ref="AR69">U69*INDEX('Scenario 1_issuedGoos'!$C$4:$W$153,MATCH('Scenario 1'!$A69&amp;$B69,'Scenario 1_issuedGoos'!$A$4:$A$153&amp;'Scenario 1_issuedGoos'!$B$4:$B$153,0),MATCH(AR$4,'Scenario 1_issuedGoos'!$C$3:$W$3,0))</f>
        <v>126683.77877565505</v>
      </c>
      <c r="AS69" s="4">
        <f t="array" ref="AS69">V69*INDEX('Scenario 1_issuedGoos'!$C$4:$W$153,MATCH('Scenario 1'!$A69&amp;$B69,'Scenario 1_issuedGoos'!$A$4:$A$153&amp;'Scenario 1_issuedGoos'!$B$4:$B$153,0),MATCH(AS$4,'Scenario 1_issuedGoos'!$C$3:$W$3,0))</f>
        <v>135894.5444877304</v>
      </c>
      <c r="AT69" s="4">
        <f t="array" ref="AT69">W69*INDEX('Scenario 1_issuedGoos'!$C$4:$W$153,MATCH('Scenario 1'!$A69&amp;$B69,'Scenario 1_issuedGoos'!$A$4:$A$153&amp;'Scenario 1_issuedGoos'!$B$4:$B$153,0),MATCH(AT$4,'Scenario 1_issuedGoos'!$C$3:$W$3,0))</f>
        <v>145709.67732407365</v>
      </c>
    </row>
    <row r="70" spans="1:46" ht="15" x14ac:dyDescent="0.25">
      <c r="A70" s="8" t="s">
        <v>41</v>
      </c>
      <c r="B70" s="9" t="s">
        <v>31</v>
      </c>
      <c r="C70" s="10">
        <v>3.1570256249999997</v>
      </c>
      <c r="D70" s="11">
        <v>3.2673375</v>
      </c>
      <c r="E70" s="11">
        <v>3.2673375</v>
      </c>
      <c r="F70" s="11">
        <v>3.2673375</v>
      </c>
      <c r="G70" s="11">
        <v>3.4154999999999998</v>
      </c>
      <c r="H70" s="11">
        <v>3.4154999999999998</v>
      </c>
      <c r="I70" s="11">
        <v>3.5251200000000003</v>
      </c>
      <c r="J70" s="11">
        <v>3.5251200000000003</v>
      </c>
      <c r="K70" s="11">
        <v>3.6439874999999997</v>
      </c>
      <c r="L70" s="11">
        <v>3.8017349999999999</v>
      </c>
      <c r="M70" s="11">
        <v>3.8017349999999999</v>
      </c>
      <c r="N70" s="11">
        <v>3.8811149999999994</v>
      </c>
      <c r="O70" s="11">
        <v>3.8811149999999994</v>
      </c>
      <c r="P70" s="11">
        <v>3.8811149999999994</v>
      </c>
      <c r="Q70" s="11">
        <v>4.1165199999999995</v>
      </c>
      <c r="R70" s="11">
        <v>5.2617093749999997</v>
      </c>
      <c r="S70" s="11">
        <v>5.2617093749999997</v>
      </c>
      <c r="T70" s="11">
        <v>5.4455625000000012</v>
      </c>
      <c r="U70" s="11">
        <v>5.4455625000000012</v>
      </c>
      <c r="V70" s="11">
        <v>5.4455625000000012</v>
      </c>
      <c r="W70" s="11">
        <v>5.6467125000000005</v>
      </c>
      <c r="X70" s="19"/>
      <c r="Y70"/>
      <c r="Z70" s="4">
        <f t="array" ref="Z70">C70*INDEX('Scenario 1_issuedGoos'!$C$4:$W$153,MATCH('Scenario 1'!$A70&amp;$B70,'Scenario 1_issuedGoos'!$A$4:$A$153&amp;'Scenario 1_issuedGoos'!$B$4:$B$153,0),MATCH(Z$4,'Scenario 1_issuedGoos'!$C$3:$W$3,0))</f>
        <v>1354939.1142090729</v>
      </c>
      <c r="AA70" s="4">
        <f t="array" ref="AA70">D70*INDEX('Scenario 1_issuedGoos'!$C$4:$W$153,MATCH('Scenario 1'!$A70&amp;$B70,'Scenario 1_issuedGoos'!$A$4:$A$153&amp;'Scenario 1_issuedGoos'!$B$4:$B$153,0),MATCH(AA$4,'Scenario 1_issuedGoos'!$C$3:$W$3,0))</f>
        <v>1570587.6253828069</v>
      </c>
      <c r="AB70" s="4">
        <f t="array" ref="AB70">E70*INDEX('Scenario 1_issuedGoos'!$C$4:$W$153,MATCH('Scenario 1'!$A70&amp;$B70,'Scenario 1_issuedGoos'!$A$4:$A$153&amp;'Scenario 1_issuedGoos'!$B$4:$B$153,0),MATCH(AB$4,'Scenario 1_issuedGoos'!$C$3:$W$3,0))</f>
        <v>1752217.0010648863</v>
      </c>
      <c r="AC70" s="4">
        <f t="array" ref="AC70">F70*INDEX('Scenario 1_issuedGoos'!$C$4:$W$153,MATCH('Scenario 1'!$A70&amp;$B70,'Scenario 1_issuedGoos'!$A$4:$A$153&amp;'Scenario 1_issuedGoos'!$B$4:$B$153,0),MATCH(AC$4,'Scenario 1_issuedGoos'!$C$3:$W$3,0))</f>
        <v>1948082.8452517188</v>
      </c>
      <c r="AD70" s="4">
        <f t="array" ref="AD70">G70*INDEX('Scenario 1_issuedGoos'!$C$4:$W$153,MATCH('Scenario 1'!$A70&amp;$B70,'Scenario 1_issuedGoos'!$A$4:$A$153&amp;'Scenario 1_issuedGoos'!$B$4:$B$153,0),MATCH(AD$4,'Scenario 1_issuedGoos'!$C$3:$W$3,0))</f>
        <v>2257064.9603665182</v>
      </c>
      <c r="AE70" s="4">
        <f t="array" ref="AE70">H70*INDEX('Scenario 1_issuedGoos'!$C$4:$W$153,MATCH('Scenario 1'!$A70&amp;$B70,'Scenario 1_issuedGoos'!$A$4:$A$153&amp;'Scenario 1_issuedGoos'!$B$4:$B$153,0),MATCH(AE$4,'Scenario 1_issuedGoos'!$C$3:$W$3,0))</f>
        <v>2494681.5020576729</v>
      </c>
      <c r="AF70" s="4">
        <f t="array" ref="AF70">I70*INDEX('Scenario 1_issuedGoos'!$C$4:$W$153,MATCH('Scenario 1'!$A70&amp;$B70,'Scenario 1_issuedGoos'!$A$4:$A$153&amp;'Scenario 1_issuedGoos'!$B$4:$B$153,0),MATCH(AF$4,'Scenario 1_issuedGoos'!$C$3:$W$3,0))</f>
        <v>2823935.794620106</v>
      </c>
      <c r="AG70" s="4">
        <f t="array" ref="AG70">J70*INDEX('Scenario 1_issuedGoos'!$C$4:$W$153,MATCH('Scenario 1'!$A70&amp;$B70,'Scenario 1_issuedGoos'!$A$4:$A$153&amp;'Scenario 1_issuedGoos'!$B$4:$B$153,0),MATCH(AG$4,'Scenario 1_issuedGoos'!$C$3:$W$3,0))</f>
        <v>3091605.543075454</v>
      </c>
      <c r="AH70" s="4">
        <f t="array" ref="AH70">K70*INDEX('Scenario 1_issuedGoos'!$C$4:$W$153,MATCH('Scenario 1'!$A70&amp;$B70,'Scenario 1_issuedGoos'!$A$4:$A$153&amp;'Scenario 1_issuedGoos'!$B$4:$B$153,0),MATCH(AH$4,'Scenario 1_issuedGoos'!$C$3:$W$3,0))</f>
        <v>3492922.1491200416</v>
      </c>
      <c r="AI70" s="4">
        <f t="array" ref="AI70">L70*INDEX('Scenario 1_issuedGoos'!$C$4:$W$153,MATCH('Scenario 1'!$A70&amp;$B70,'Scenario 1_issuedGoos'!$A$4:$A$153&amp;'Scenario 1_issuedGoos'!$B$4:$B$153,0),MATCH(AI$4,'Scenario 1_issuedGoos'!$C$3:$W$3,0))</f>
        <v>3976714.5309436726</v>
      </c>
      <c r="AJ70" s="4">
        <f t="array" ref="AJ70">M70*INDEX('Scenario 1_issuedGoos'!$C$4:$W$153,MATCH('Scenario 1'!$A70&amp;$B70,'Scenario 1_issuedGoos'!$A$4:$A$153&amp;'Scenario 1_issuedGoos'!$B$4:$B$153,0),MATCH(AJ$4,'Scenario 1_issuedGoos'!$C$3:$W$3,0))</f>
        <v>4333447.1239616601</v>
      </c>
      <c r="AK70" s="4">
        <f t="array" ref="AK70">N70*INDEX('Scenario 1_issuedGoos'!$C$4:$W$153,MATCH('Scenario 1'!$A70&amp;$B70,'Scenario 1_issuedGoos'!$A$4:$A$153&amp;'Scenario 1_issuedGoos'!$B$4:$B$153,0),MATCH(AK$4,'Scenario 1_issuedGoos'!$C$3:$W$3,0))</f>
        <v>4766593.0709921019</v>
      </c>
      <c r="AL70" s="4">
        <f t="array" ref="AL70">O70*INDEX('Scenario 1_issuedGoos'!$C$4:$W$153,MATCH('Scenario 1'!$A70&amp;$B70,'Scenario 1_issuedGoos'!$A$4:$A$153&amp;'Scenario 1_issuedGoos'!$B$4:$B$153,0),MATCH(AL$4,'Scenario 1_issuedGoos'!$C$3:$W$3,0))</f>
        <v>5132463.4604513245</v>
      </c>
      <c r="AM70" s="4">
        <f t="array" ref="AM70">P70*INDEX('Scenario 1_issuedGoos'!$C$4:$W$153,MATCH('Scenario 1'!$A70&amp;$B70,'Scenario 1_issuedGoos'!$A$4:$A$153&amp;'Scenario 1_issuedGoos'!$B$4:$B$153,0),MATCH(AM$4,'Scenario 1_issuedGoos'!$C$3:$W$3,0))</f>
        <v>5523004.4061790174</v>
      </c>
      <c r="AN70" s="4">
        <f t="array" ref="AN70">Q70*INDEX('Scenario 1_issuedGoos'!$C$4:$W$153,MATCH('Scenario 1'!$A70&amp;$B70,'Scenario 1_issuedGoos'!$A$4:$A$153&amp;'Scenario 1_issuedGoos'!$B$4:$B$153,0),MATCH(AN$4,'Scenario 1_issuedGoos'!$C$3:$W$3,0))</f>
        <v>5925239.5419787792</v>
      </c>
      <c r="AO70" s="4">
        <f t="array" ref="AO70">R70*INDEX('Scenario 1_issuedGoos'!$C$4:$W$153,MATCH('Scenario 1'!$A70&amp;$B70,'Scenario 1_issuedGoos'!$A$4:$A$153&amp;'Scenario 1_issuedGoos'!$B$4:$B$153,0),MATCH(AO$4,'Scenario 1_issuedGoos'!$C$3:$W$3,0))</f>
        <v>7752894.9065147797</v>
      </c>
      <c r="AP70" s="4">
        <f t="array" ref="AP70">S70*INDEX('Scenario 1_issuedGoos'!$C$4:$W$153,MATCH('Scenario 1'!$A70&amp;$B70,'Scenario 1_issuedGoos'!$A$4:$A$153&amp;'Scenario 1_issuedGoos'!$B$4:$B$153,0),MATCH(AP$4,'Scenario 1_issuedGoos'!$C$3:$W$3,0))</f>
        <v>7932186.7582283588</v>
      </c>
      <c r="AQ70" s="4">
        <f t="array" ref="AQ70">T70*INDEX('Scenario 1_issuedGoos'!$C$4:$W$153,MATCH('Scenario 1'!$A70&amp;$B70,'Scenario 1_issuedGoos'!$A$4:$A$153&amp;'Scenario 1_issuedGoos'!$B$4:$B$153,0),MATCH(AQ$4,'Scenario 1_issuedGoos'!$C$3:$W$3,0))</f>
        <v>8394907.546153089</v>
      </c>
      <c r="AR70" s="4">
        <f t="array" ref="AR70">U70*INDEX('Scenario 1_issuedGoos'!$C$4:$W$153,MATCH('Scenario 1'!$A70&amp;$B70,'Scenario 1_issuedGoos'!$A$4:$A$153&amp;'Scenario 1_issuedGoos'!$B$4:$B$153,0),MATCH(AR$4,'Scenario 1_issuedGoos'!$C$3:$W$3,0))</f>
        <v>8580464.1618197896</v>
      </c>
      <c r="AS70" s="4">
        <f t="array" ref="AS70">V70*INDEX('Scenario 1_issuedGoos'!$C$4:$W$153,MATCH('Scenario 1'!$A70&amp;$B70,'Scenario 1_issuedGoos'!$A$4:$A$153&amp;'Scenario 1_issuedGoos'!$B$4:$B$153,0),MATCH(AS$4,'Scenario 1_issuedGoos'!$C$3:$W$3,0))</f>
        <v>8766020.7774865422</v>
      </c>
      <c r="AT70" s="4">
        <f t="array" ref="AT70">W70*INDEX('Scenario 1_issuedGoos'!$C$4:$W$153,MATCH('Scenario 1'!$A70&amp;$B70,'Scenario 1_issuedGoos'!$A$4:$A$153&amp;'Scenario 1_issuedGoos'!$B$4:$B$153,0),MATCH(AT$4,'Scenario 1_issuedGoos'!$C$3:$W$3,0))</f>
        <v>9282233.7381373942</v>
      </c>
    </row>
    <row r="71" spans="1:46" ht="15" x14ac:dyDescent="0.25">
      <c r="A71" s="1" t="s">
        <v>42</v>
      </c>
      <c r="B71" s="1" t="s">
        <v>27</v>
      </c>
      <c r="C71" s="6">
        <v>47.457627118644069</v>
      </c>
      <c r="D71" s="7">
        <v>46.949152542372886</v>
      </c>
      <c r="E71" s="7">
        <v>46.440677966101696</v>
      </c>
      <c r="F71" s="7">
        <v>45.932203389830512</v>
      </c>
      <c r="G71" s="7">
        <v>45.423728813559322</v>
      </c>
      <c r="H71" s="7">
        <v>1.07926875</v>
      </c>
      <c r="I71" s="7">
        <v>1.07926875</v>
      </c>
      <c r="J71" s="7">
        <v>1.07926875</v>
      </c>
      <c r="K71" s="7">
        <v>1.1765249999999998</v>
      </c>
      <c r="L71" s="7">
        <v>1.3066199999999999</v>
      </c>
      <c r="M71" s="7">
        <v>1.4336875</v>
      </c>
      <c r="N71" s="7">
        <v>1.4336875</v>
      </c>
      <c r="O71" s="7">
        <v>1.4336875</v>
      </c>
      <c r="P71" s="7">
        <v>1.4336875</v>
      </c>
      <c r="Q71" s="7">
        <v>1.7479</v>
      </c>
      <c r="R71" s="7">
        <v>2.1701531249999997</v>
      </c>
      <c r="S71" s="7">
        <v>2.6097421874999998</v>
      </c>
      <c r="T71" s="7">
        <v>2.9912203124999999</v>
      </c>
      <c r="U71" s="7">
        <v>3.1327734375</v>
      </c>
      <c r="V71" s="7">
        <v>3.1327734375</v>
      </c>
      <c r="W71" s="7">
        <v>3.1327734375</v>
      </c>
      <c r="X71" s="18"/>
      <c r="Y71"/>
      <c r="Z71" s="4">
        <f t="array" ref="Z71">C71*INDEX('Scenario 1_issuedGoos'!$C$4:$W$153,MATCH('Scenario 1'!$A71&amp;$B71,'Scenario 1_issuedGoos'!$A$4:$A$153&amp;'Scenario 1_issuedGoos'!$B$4:$B$153,0),MATCH(Z$4,'Scenario 1_issuedGoos'!$C$3:$W$3,0))</f>
        <v>0</v>
      </c>
      <c r="AA71" s="4">
        <f t="array" ref="AA71">D71*INDEX('Scenario 1_issuedGoos'!$C$4:$W$153,MATCH('Scenario 1'!$A71&amp;$B71,'Scenario 1_issuedGoos'!$A$4:$A$153&amp;'Scenario 1_issuedGoos'!$B$4:$B$153,0),MATCH(AA$4,'Scenario 1_issuedGoos'!$C$3:$W$3,0))</f>
        <v>0</v>
      </c>
      <c r="AB71" s="4">
        <f t="array" ref="AB71">E71*INDEX('Scenario 1_issuedGoos'!$C$4:$W$153,MATCH('Scenario 1'!$A71&amp;$B71,'Scenario 1_issuedGoos'!$A$4:$A$153&amp;'Scenario 1_issuedGoos'!$B$4:$B$153,0),MATCH(AB$4,'Scenario 1_issuedGoos'!$C$3:$W$3,0))</f>
        <v>0</v>
      </c>
      <c r="AC71" s="4">
        <f t="array" ref="AC71">F71*INDEX('Scenario 1_issuedGoos'!$C$4:$W$153,MATCH('Scenario 1'!$A71&amp;$B71,'Scenario 1_issuedGoos'!$A$4:$A$153&amp;'Scenario 1_issuedGoos'!$B$4:$B$153,0),MATCH(AC$4,'Scenario 1_issuedGoos'!$C$3:$W$3,0))</f>
        <v>0</v>
      </c>
      <c r="AD71" s="4">
        <f t="array" ref="AD71">G71*INDEX('Scenario 1_issuedGoos'!$C$4:$W$153,MATCH('Scenario 1'!$A71&amp;$B71,'Scenario 1_issuedGoos'!$A$4:$A$153&amp;'Scenario 1_issuedGoos'!$B$4:$B$153,0),MATCH(AD$4,'Scenario 1_issuedGoos'!$C$3:$W$3,0))</f>
        <v>0</v>
      </c>
      <c r="AE71" s="4">
        <f t="array" ref="AE71">H71*INDEX('Scenario 1_issuedGoos'!$C$4:$W$153,MATCH('Scenario 1'!$A71&amp;$B71,'Scenario 1_issuedGoos'!$A$4:$A$153&amp;'Scenario 1_issuedGoos'!$B$4:$B$153,0),MATCH(AE$4,'Scenario 1_issuedGoos'!$C$3:$W$3,0))</f>
        <v>24541.697552558886</v>
      </c>
      <c r="AF71" s="4">
        <f t="array" ref="AF71">I71*INDEX('Scenario 1_issuedGoos'!$C$4:$W$153,MATCH('Scenario 1'!$A71&amp;$B71,'Scenario 1_issuedGoos'!$A$4:$A$153&amp;'Scenario 1_issuedGoos'!$B$4:$B$153,0),MATCH(AF$4,'Scenario 1_issuedGoos'!$C$3:$W$3,0))</f>
        <v>26916.878569381392</v>
      </c>
      <c r="AG71" s="4">
        <f t="array" ref="AG71">J71*INDEX('Scenario 1_issuedGoos'!$C$4:$W$153,MATCH('Scenario 1'!$A71&amp;$B71,'Scenario 1_issuedGoos'!$A$4:$A$153&amp;'Scenario 1_issuedGoos'!$B$4:$B$153,0),MATCH(AG$4,'Scenario 1_issuedGoos'!$C$3:$W$3,0))</f>
        <v>29468.223444004663</v>
      </c>
      <c r="AH71" s="4">
        <f t="array" ref="AH71">K71*INDEX('Scenario 1_issuedGoos'!$C$4:$W$153,MATCH('Scenario 1'!$A71&amp;$B71,'Scenario 1_issuedGoos'!$A$4:$A$153&amp;'Scenario 1_issuedGoos'!$B$4:$B$153,0),MATCH(AH$4,'Scenario 1_issuedGoos'!$C$3:$W$3,0))</f>
        <v>35109.720139250137</v>
      </c>
      <c r="AI71" s="4">
        <f t="array" ref="AI71">L71*INDEX('Scenario 1_issuedGoos'!$C$4:$W$153,MATCH('Scenario 1'!$A71&amp;$B71,'Scenario 1_issuedGoos'!$A$4:$A$153&amp;'Scenario 1_issuedGoos'!$B$4:$B$153,0),MATCH(AI$4,'Scenario 1_issuedGoos'!$C$3:$W$3,0))</f>
        <v>42550.636098144561</v>
      </c>
      <c r="AJ71" s="4">
        <f t="array" ref="AJ71">M71*INDEX('Scenario 1_issuedGoos'!$C$4:$W$153,MATCH('Scenario 1'!$A71&amp;$B71,'Scenario 1_issuedGoos'!$A$4:$A$153&amp;'Scenario 1_issuedGoos'!$B$4:$B$153,0),MATCH(AJ$4,'Scenario 1_issuedGoos'!$C$3:$W$3,0))</f>
        <v>50876.864657263657</v>
      </c>
      <c r="AK71" s="4">
        <f t="array" ref="AK71">N71*INDEX('Scenario 1_issuedGoos'!$C$4:$W$153,MATCH('Scenario 1'!$A71&amp;$B71,'Scenario 1_issuedGoos'!$A$4:$A$153&amp;'Scenario 1_issuedGoos'!$B$4:$B$153,0),MATCH(AK$4,'Scenario 1_issuedGoos'!$C$3:$W$3,0))</f>
        <v>54817.628699897439</v>
      </c>
      <c r="AL71" s="4">
        <f t="array" ref="AL71">O71*INDEX('Scenario 1_issuedGoos'!$C$4:$W$153,MATCH('Scenario 1'!$A71&amp;$B71,'Scenario 1_issuedGoos'!$A$4:$A$153&amp;'Scenario 1_issuedGoos'!$B$4:$B$153,0),MATCH(AL$4,'Scenario 1_issuedGoos'!$C$3:$W$3,0))</f>
        <v>59025.276985151453</v>
      </c>
      <c r="AM71" s="4">
        <f t="array" ref="AM71">P71*INDEX('Scenario 1_issuedGoos'!$C$4:$W$153,MATCH('Scenario 1'!$A71&amp;$B71,'Scenario 1_issuedGoos'!$A$4:$A$153&amp;'Scenario 1_issuedGoos'!$B$4:$B$153,0),MATCH(AM$4,'Scenario 1_issuedGoos'!$C$3:$W$3,0))</f>
        <v>63516.646027181101</v>
      </c>
      <c r="AN71" s="4">
        <f t="array" ref="AN71">Q71*INDEX('Scenario 1_issuedGoos'!$C$4:$W$153,MATCH('Scenario 1'!$A71&amp;$B71,'Scenario 1_issuedGoos'!$A$4:$A$153&amp;'Scenario 1_issuedGoos'!$B$4:$B$153,0),MATCH(AN$4,'Scenario 1_issuedGoos'!$C$3:$W$3,0))</f>
        <v>83280.582574810745</v>
      </c>
      <c r="AO71" s="4">
        <f t="array" ref="AO71">R71*INDEX('Scenario 1_issuedGoos'!$C$4:$W$153,MATCH('Scenario 1'!$A71&amp;$B71,'Scenario 1_issuedGoos'!$A$4:$A$153&amp;'Scenario 1_issuedGoos'!$B$4:$B$153,0),MATCH(AO$4,'Scenario 1_issuedGoos'!$C$3:$W$3,0))</f>
        <v>111139.44085117932</v>
      </c>
      <c r="AP71" s="4">
        <f t="array" ref="AP71">S71*INDEX('Scenario 1_issuedGoos'!$C$4:$W$153,MATCH('Scenario 1'!$A71&amp;$B71,'Scenario 1_issuedGoos'!$A$4:$A$153&amp;'Scenario 1_issuedGoos'!$B$4:$B$153,0),MATCH(AP$4,'Scenario 1_issuedGoos'!$C$3:$W$3,0))</f>
        <v>143579.94017284256</v>
      </c>
      <c r="AQ71" s="4">
        <f t="array" ref="AQ71">T71*INDEX('Scenario 1_issuedGoos'!$C$4:$W$153,MATCH('Scenario 1'!$A71&amp;$B71,'Scenario 1_issuedGoos'!$A$4:$A$153&amp;'Scenario 1_issuedGoos'!$B$4:$B$153,0),MATCH(AQ$4,'Scenario 1_issuedGoos'!$C$3:$W$3,0))</f>
        <v>176701.7939684132</v>
      </c>
      <c r="AR71" s="4">
        <f t="array" ref="AR71">U71*INDEX('Scenario 1_issuedGoos'!$C$4:$W$153,MATCH('Scenario 1'!$A71&amp;$B71,'Scenario 1_issuedGoos'!$A$4:$A$153&amp;'Scenario 1_issuedGoos'!$B$4:$B$153,0),MATCH(AR$4,'Scenario 1_issuedGoos'!$C$3:$W$3,0))</f>
        <v>198612.10229277008</v>
      </c>
      <c r="AS71" s="4">
        <f t="array" ref="AS71">V71*INDEX('Scenario 1_issuedGoos'!$C$4:$W$153,MATCH('Scenario 1'!$A71&amp;$B71,'Scenario 1_issuedGoos'!$A$4:$A$153&amp;'Scenario 1_issuedGoos'!$B$4:$B$153,0),MATCH(AS$4,'Scenario 1_issuedGoos'!$C$3:$W$3,0))</f>
        <v>213052.54257234998</v>
      </c>
      <c r="AT71" s="4">
        <f t="array" ref="AT71">W71*INDEX('Scenario 1_issuedGoos'!$C$4:$W$153,MATCH('Scenario 1'!$A71&amp;$B71,'Scenario 1_issuedGoos'!$A$4:$A$153&amp;'Scenario 1_issuedGoos'!$B$4:$B$153,0),MATCH(AT$4,'Scenario 1_issuedGoos'!$C$3:$W$3,0))</f>
        <v>228440.49662415619</v>
      </c>
    </row>
    <row r="72" spans="1:46" ht="15" x14ac:dyDescent="0.25">
      <c r="A72" s="8" t="s">
        <v>42</v>
      </c>
      <c r="B72" s="9" t="s">
        <v>28</v>
      </c>
      <c r="C72" s="10">
        <v>47.457627118644069</v>
      </c>
      <c r="D72" s="11">
        <v>46.949152542372886</v>
      </c>
      <c r="E72" s="11">
        <v>46.440677966101696</v>
      </c>
      <c r="F72" s="11">
        <v>45.932203389830512</v>
      </c>
      <c r="G72" s="11">
        <v>45.423728813559322</v>
      </c>
      <c r="H72" s="11">
        <v>44.915254237288138</v>
      </c>
      <c r="I72" s="11">
        <v>44.406779661016955</v>
      </c>
      <c r="J72" s="11">
        <v>43.898305084745765</v>
      </c>
      <c r="K72" s="11">
        <v>43.389830508474581</v>
      </c>
      <c r="L72" s="11">
        <v>42.881355932203391</v>
      </c>
      <c r="M72" s="11">
        <v>42.372881355932208</v>
      </c>
      <c r="N72" s="11">
        <v>42.203389830508478</v>
      </c>
      <c r="O72" s="11">
        <v>42.033898305084747</v>
      </c>
      <c r="P72" s="11">
        <v>41.864406779661024</v>
      </c>
      <c r="Q72" s="11">
        <v>41.694915254237294</v>
      </c>
      <c r="R72" s="11">
        <v>41.525423728813564</v>
      </c>
      <c r="S72" s="11">
        <v>41.355932203389834</v>
      </c>
      <c r="T72" s="11">
        <v>41.186440677966104</v>
      </c>
      <c r="U72" s="11">
        <v>40.33898305084746</v>
      </c>
      <c r="V72" s="11">
        <v>39.237288135593218</v>
      </c>
      <c r="W72" s="11">
        <v>38.135593220338983</v>
      </c>
      <c r="X72" s="19"/>
      <c r="Y72"/>
      <c r="Z72" s="4">
        <f t="array" ref="Z72">C72*INDEX('Scenario 1_issuedGoos'!$C$4:$W$153,MATCH('Scenario 1'!$A72&amp;$B72,'Scenario 1_issuedGoos'!$A$4:$A$153&amp;'Scenario 1_issuedGoos'!$B$4:$B$153,0),MATCH(Z$4,'Scenario 1_issuedGoos'!$C$3:$W$3,0))</f>
        <v>0</v>
      </c>
      <c r="AA72" s="4">
        <f t="array" ref="AA72">D72*INDEX('Scenario 1_issuedGoos'!$C$4:$W$153,MATCH('Scenario 1'!$A72&amp;$B72,'Scenario 1_issuedGoos'!$A$4:$A$153&amp;'Scenario 1_issuedGoos'!$B$4:$B$153,0),MATCH(AA$4,'Scenario 1_issuedGoos'!$C$3:$W$3,0))</f>
        <v>0</v>
      </c>
      <c r="AB72" s="4">
        <f t="array" ref="AB72">E72*INDEX('Scenario 1_issuedGoos'!$C$4:$W$153,MATCH('Scenario 1'!$A72&amp;$B72,'Scenario 1_issuedGoos'!$A$4:$A$153&amp;'Scenario 1_issuedGoos'!$B$4:$B$153,0),MATCH(AB$4,'Scenario 1_issuedGoos'!$C$3:$W$3,0))</f>
        <v>0</v>
      </c>
      <c r="AC72" s="4">
        <f t="array" ref="AC72">F72*INDEX('Scenario 1_issuedGoos'!$C$4:$W$153,MATCH('Scenario 1'!$A72&amp;$B72,'Scenario 1_issuedGoos'!$A$4:$A$153&amp;'Scenario 1_issuedGoos'!$B$4:$B$153,0),MATCH(AC$4,'Scenario 1_issuedGoos'!$C$3:$W$3,0))</f>
        <v>0</v>
      </c>
      <c r="AD72" s="4">
        <f t="array" ref="AD72">G72*INDEX('Scenario 1_issuedGoos'!$C$4:$W$153,MATCH('Scenario 1'!$A72&amp;$B72,'Scenario 1_issuedGoos'!$A$4:$A$153&amp;'Scenario 1_issuedGoos'!$B$4:$B$153,0),MATCH(AD$4,'Scenario 1_issuedGoos'!$C$3:$W$3,0))</f>
        <v>0</v>
      </c>
      <c r="AE72" s="4">
        <f t="array" ref="AE72">H72*INDEX('Scenario 1_issuedGoos'!$C$4:$W$153,MATCH('Scenario 1'!$A72&amp;$B72,'Scenario 1_issuedGoos'!$A$4:$A$153&amp;'Scenario 1_issuedGoos'!$B$4:$B$153,0),MATCH(AE$4,'Scenario 1_issuedGoos'!$C$3:$W$3,0))</f>
        <v>0</v>
      </c>
      <c r="AF72" s="4">
        <f t="array" ref="AF72">I72*INDEX('Scenario 1_issuedGoos'!$C$4:$W$153,MATCH('Scenario 1'!$A72&amp;$B72,'Scenario 1_issuedGoos'!$A$4:$A$153&amp;'Scenario 1_issuedGoos'!$B$4:$B$153,0),MATCH(AF$4,'Scenario 1_issuedGoos'!$C$3:$W$3,0))</f>
        <v>0</v>
      </c>
      <c r="AG72" s="4">
        <f t="array" ref="AG72">J72*INDEX('Scenario 1_issuedGoos'!$C$4:$W$153,MATCH('Scenario 1'!$A72&amp;$B72,'Scenario 1_issuedGoos'!$A$4:$A$153&amp;'Scenario 1_issuedGoos'!$B$4:$B$153,0),MATCH(AG$4,'Scenario 1_issuedGoos'!$C$3:$W$3,0))</f>
        <v>0</v>
      </c>
      <c r="AH72" s="4">
        <f t="array" ref="AH72">K72*INDEX('Scenario 1_issuedGoos'!$C$4:$W$153,MATCH('Scenario 1'!$A72&amp;$B72,'Scenario 1_issuedGoos'!$A$4:$A$153&amp;'Scenario 1_issuedGoos'!$B$4:$B$153,0),MATCH(AH$4,'Scenario 1_issuedGoos'!$C$3:$W$3,0))</f>
        <v>0</v>
      </c>
      <c r="AI72" s="4">
        <f t="array" ref="AI72">L72*INDEX('Scenario 1_issuedGoos'!$C$4:$W$153,MATCH('Scenario 1'!$A72&amp;$B72,'Scenario 1_issuedGoos'!$A$4:$A$153&amp;'Scenario 1_issuedGoos'!$B$4:$B$153,0),MATCH(AI$4,'Scenario 1_issuedGoos'!$C$3:$W$3,0))</f>
        <v>0</v>
      </c>
      <c r="AJ72" s="4">
        <f t="array" ref="AJ72">M72*INDEX('Scenario 1_issuedGoos'!$C$4:$W$153,MATCH('Scenario 1'!$A72&amp;$B72,'Scenario 1_issuedGoos'!$A$4:$A$153&amp;'Scenario 1_issuedGoos'!$B$4:$B$153,0),MATCH(AJ$4,'Scenario 1_issuedGoos'!$C$3:$W$3,0))</f>
        <v>0</v>
      </c>
      <c r="AK72" s="4">
        <f t="array" ref="AK72">N72*INDEX('Scenario 1_issuedGoos'!$C$4:$W$153,MATCH('Scenario 1'!$A72&amp;$B72,'Scenario 1_issuedGoos'!$A$4:$A$153&amp;'Scenario 1_issuedGoos'!$B$4:$B$153,0),MATCH(AK$4,'Scenario 1_issuedGoos'!$C$3:$W$3,0))</f>
        <v>0</v>
      </c>
      <c r="AL72" s="4">
        <f t="array" ref="AL72">O72*INDEX('Scenario 1_issuedGoos'!$C$4:$W$153,MATCH('Scenario 1'!$A72&amp;$B72,'Scenario 1_issuedGoos'!$A$4:$A$153&amp;'Scenario 1_issuedGoos'!$B$4:$B$153,0),MATCH(AL$4,'Scenario 1_issuedGoos'!$C$3:$W$3,0))</f>
        <v>0</v>
      </c>
      <c r="AM72" s="4">
        <f t="array" ref="AM72">P72*INDEX('Scenario 1_issuedGoos'!$C$4:$W$153,MATCH('Scenario 1'!$A72&amp;$B72,'Scenario 1_issuedGoos'!$A$4:$A$153&amp;'Scenario 1_issuedGoos'!$B$4:$B$153,0),MATCH(AM$4,'Scenario 1_issuedGoos'!$C$3:$W$3,0))</f>
        <v>0</v>
      </c>
      <c r="AN72" s="4">
        <f t="array" ref="AN72">Q72*INDEX('Scenario 1_issuedGoos'!$C$4:$W$153,MATCH('Scenario 1'!$A72&amp;$B72,'Scenario 1_issuedGoos'!$A$4:$A$153&amp;'Scenario 1_issuedGoos'!$B$4:$B$153,0),MATCH(AN$4,'Scenario 1_issuedGoos'!$C$3:$W$3,0))</f>
        <v>0</v>
      </c>
      <c r="AO72" s="4">
        <f t="array" ref="AO72">R72*INDEX('Scenario 1_issuedGoos'!$C$4:$W$153,MATCH('Scenario 1'!$A72&amp;$B72,'Scenario 1_issuedGoos'!$A$4:$A$153&amp;'Scenario 1_issuedGoos'!$B$4:$B$153,0),MATCH(AO$4,'Scenario 1_issuedGoos'!$C$3:$W$3,0))</f>
        <v>0</v>
      </c>
      <c r="AP72" s="4">
        <f t="array" ref="AP72">S72*INDEX('Scenario 1_issuedGoos'!$C$4:$W$153,MATCH('Scenario 1'!$A72&amp;$B72,'Scenario 1_issuedGoos'!$A$4:$A$153&amp;'Scenario 1_issuedGoos'!$B$4:$B$153,0),MATCH(AP$4,'Scenario 1_issuedGoos'!$C$3:$W$3,0))</f>
        <v>0</v>
      </c>
      <c r="AQ72" s="4">
        <f t="array" ref="AQ72">T72*INDEX('Scenario 1_issuedGoos'!$C$4:$W$153,MATCH('Scenario 1'!$A72&amp;$B72,'Scenario 1_issuedGoos'!$A$4:$A$153&amp;'Scenario 1_issuedGoos'!$B$4:$B$153,0),MATCH(AQ$4,'Scenario 1_issuedGoos'!$C$3:$W$3,0))</f>
        <v>0</v>
      </c>
      <c r="AR72" s="4">
        <f t="array" ref="AR72">U72*INDEX('Scenario 1_issuedGoos'!$C$4:$W$153,MATCH('Scenario 1'!$A72&amp;$B72,'Scenario 1_issuedGoos'!$A$4:$A$153&amp;'Scenario 1_issuedGoos'!$B$4:$B$153,0),MATCH(AR$4,'Scenario 1_issuedGoos'!$C$3:$W$3,0))</f>
        <v>0</v>
      </c>
      <c r="AS72" s="4">
        <f t="array" ref="AS72">V72*INDEX('Scenario 1_issuedGoos'!$C$4:$W$153,MATCH('Scenario 1'!$A72&amp;$B72,'Scenario 1_issuedGoos'!$A$4:$A$153&amp;'Scenario 1_issuedGoos'!$B$4:$B$153,0),MATCH(AS$4,'Scenario 1_issuedGoos'!$C$3:$W$3,0))</f>
        <v>0</v>
      </c>
      <c r="AT72" s="4">
        <f t="array" ref="AT72">W72*INDEX('Scenario 1_issuedGoos'!$C$4:$W$153,MATCH('Scenario 1'!$A72&amp;$B72,'Scenario 1_issuedGoos'!$A$4:$A$153&amp;'Scenario 1_issuedGoos'!$B$4:$B$153,0),MATCH(AT$4,'Scenario 1_issuedGoos'!$C$3:$W$3,0))</f>
        <v>0</v>
      </c>
    </row>
    <row r="73" spans="1:46" ht="15" x14ac:dyDescent="0.25">
      <c r="A73" s="8" t="s">
        <v>42</v>
      </c>
      <c r="B73" s="9" t="s">
        <v>56</v>
      </c>
      <c r="C73" s="10">
        <v>0.71442187499999998</v>
      </c>
      <c r="D73" s="11">
        <v>0.71442187499999998</v>
      </c>
      <c r="E73" s="11">
        <v>0.72159374999999992</v>
      </c>
      <c r="F73" s="11">
        <v>0.72159374999999992</v>
      </c>
      <c r="G73" s="11">
        <v>0.72159374999999992</v>
      </c>
      <c r="H73" s="11">
        <v>0.71676562499999996</v>
      </c>
      <c r="I73" s="11">
        <v>0.71676562499999996</v>
      </c>
      <c r="J73" s="11">
        <v>0.72117187500000024</v>
      </c>
      <c r="K73" s="11">
        <v>0.77090625000000002</v>
      </c>
      <c r="L73" s="11">
        <v>0.79139062500000001</v>
      </c>
      <c r="M73" s="11">
        <v>0.79223437499999994</v>
      </c>
      <c r="N73" s="11">
        <v>0.79223437499999994</v>
      </c>
      <c r="O73" s="11">
        <v>0.79223437499999994</v>
      </c>
      <c r="P73" s="11">
        <v>0.79223437499999994</v>
      </c>
      <c r="Q73" s="11">
        <v>0.79223437499999994</v>
      </c>
      <c r="R73" s="11">
        <v>0.82860468750000005</v>
      </c>
      <c r="S73" s="11">
        <v>0.89768671874999995</v>
      </c>
      <c r="T73" s="11">
        <v>0.94662421875000002</v>
      </c>
      <c r="U73" s="11">
        <v>0.94662421875000002</v>
      </c>
      <c r="V73" s="11">
        <v>2.0955585937499999</v>
      </c>
      <c r="W73" s="11">
        <v>2.1365859374999996</v>
      </c>
      <c r="X73" s="19"/>
      <c r="Y73"/>
      <c r="Z73" s="4">
        <f t="array" ref="Z73">C73*INDEX('Scenario 1_issuedGoos'!$C$4:$W$153,MATCH('Scenario 1'!$A73&amp;$B73,'Scenario 1_issuedGoos'!$A$4:$A$153&amp;'Scenario 1_issuedGoos'!$B$4:$B$153,0),MATCH(Z$4,'Scenario 1_issuedGoos'!$C$3:$W$3,0))</f>
        <v>142448.68299246946</v>
      </c>
      <c r="AA73" s="4">
        <f t="array" ref="AA73">D73*INDEX('Scenario 1_issuedGoos'!$C$4:$W$153,MATCH('Scenario 1'!$A73&amp;$B73,'Scenario 1_issuedGoos'!$A$4:$A$153&amp;'Scenario 1_issuedGoos'!$B$4:$B$153,0),MATCH(AA$4,'Scenario 1_issuedGoos'!$C$3:$W$3,0))</f>
        <v>159545.63955653485</v>
      </c>
      <c r="AB73" s="4">
        <f t="array" ref="AB73">E73*INDEX('Scenario 1_issuedGoos'!$C$4:$W$153,MATCH('Scenario 1'!$A73&amp;$B73,'Scenario 1_issuedGoos'!$A$4:$A$153&amp;'Scenario 1_issuedGoos'!$B$4:$B$153,0),MATCH(AB$4,'Scenario 1_issuedGoos'!$C$3:$W$3,0))</f>
        <v>179783.02224593435</v>
      </c>
      <c r="AC73" s="4">
        <f t="array" ref="AC73">F73*INDEX('Scenario 1_issuedGoos'!$C$4:$W$153,MATCH('Scenario 1'!$A73&amp;$B73,'Scenario 1_issuedGoos'!$A$4:$A$153&amp;'Scenario 1_issuedGoos'!$B$4:$B$153,0),MATCH(AC$4,'Scenario 1_issuedGoos'!$C$3:$W$3,0))</f>
        <v>199879.47913526912</v>
      </c>
      <c r="AD73" s="4">
        <f t="array" ref="AD73">G73*INDEX('Scenario 1_issuedGoos'!$C$4:$W$153,MATCH('Scenario 1'!$A73&amp;$B73,'Scenario 1_issuedGoos'!$A$4:$A$153&amp;'Scenario 1_issuedGoos'!$B$4:$B$153,0),MATCH(AD$4,'Scenario 1_issuedGoos'!$C$3:$W$3,0))</f>
        <v>221536.12415792237</v>
      </c>
      <c r="AE73" s="4">
        <f t="array" ref="AE73">H73*INDEX('Scenario 1_issuedGoos'!$C$4:$W$153,MATCH('Scenario 1'!$A73&amp;$B73,'Scenario 1_issuedGoos'!$A$4:$A$153&amp;'Scenario 1_issuedGoos'!$B$4:$B$153,0),MATCH(AE$4,'Scenario 1_issuedGoos'!$C$3:$W$3,0))</f>
        <v>243220.40513548665</v>
      </c>
      <c r="AF73" s="4">
        <f t="array" ref="AF73">I73*INDEX('Scenario 1_issuedGoos'!$C$4:$W$153,MATCH('Scenario 1'!$A73&amp;$B73,'Scenario 1_issuedGoos'!$A$4:$A$153&amp;'Scenario 1_issuedGoos'!$B$4:$B$153,0),MATCH(AF$4,'Scenario 1_issuedGoos'!$C$3:$W$3,0))</f>
        <v>266759.62804150122</v>
      </c>
      <c r="AG73" s="4">
        <f t="array" ref="AG73">J73*INDEX('Scenario 1_issuedGoos'!$C$4:$W$153,MATCH('Scenario 1'!$A73&amp;$B73,'Scenario 1_issuedGoos'!$A$4:$A$153&amp;'Scenario 1_issuedGoos'!$B$4:$B$153,0),MATCH(AG$4,'Scenario 1_issuedGoos'!$C$3:$W$3,0))</f>
        <v>293840.03998665337</v>
      </c>
      <c r="AH73" s="4">
        <f t="array" ref="AH73">K73*INDEX('Scenario 1_issuedGoos'!$C$4:$W$153,MATCH('Scenario 1'!$A73&amp;$B73,'Scenario 1_issuedGoos'!$A$4:$A$153&amp;'Scenario 1_issuedGoos'!$B$4:$B$153,0),MATCH(AH$4,'Scenario 1_issuedGoos'!$C$3:$W$3,0))</f>
        <v>343301.43250611873</v>
      </c>
      <c r="AI73" s="4">
        <f t="array" ref="AI73">L73*INDEX('Scenario 1_issuedGoos'!$C$4:$W$153,MATCH('Scenario 1'!$A73&amp;$B73,'Scenario 1_issuedGoos'!$A$4:$A$153&amp;'Scenario 1_issuedGoos'!$B$4:$B$153,0),MATCH(AI$4,'Scenario 1_issuedGoos'!$C$3:$W$3,0))</f>
        <v>384587.79505635943</v>
      </c>
      <c r="AJ73" s="4">
        <f t="array" ref="AJ73">M73*INDEX('Scenario 1_issuedGoos'!$C$4:$W$153,MATCH('Scenario 1'!$A73&amp;$B73,'Scenario 1_issuedGoos'!$A$4:$A$153&amp;'Scenario 1_issuedGoos'!$B$4:$B$153,0),MATCH(AJ$4,'Scenario 1_issuedGoos'!$C$3:$W$3,0))</f>
        <v>419534.19487061648</v>
      </c>
      <c r="AK73" s="4">
        <f t="array" ref="AK73">N73*INDEX('Scenario 1_issuedGoos'!$C$4:$W$153,MATCH('Scenario 1'!$A73&amp;$B73,'Scenario 1_issuedGoos'!$A$4:$A$153&amp;'Scenario 1_issuedGoos'!$B$4:$B$153,0),MATCH(AK$4,'Scenario 1_issuedGoos'!$C$3:$W$3,0))</f>
        <v>452030.01160262048</v>
      </c>
      <c r="AL73" s="4">
        <f t="array" ref="AL73">O73*INDEX('Scenario 1_issuedGoos'!$C$4:$W$153,MATCH('Scenario 1'!$A73&amp;$B73,'Scenario 1_issuedGoos'!$A$4:$A$153&amp;'Scenario 1_issuedGoos'!$B$4:$B$153,0),MATCH(AL$4,'Scenario 1_issuedGoos'!$C$3:$W$3,0))</f>
        <v>486726.57452064834</v>
      </c>
      <c r="AM73" s="4">
        <f t="array" ref="AM73">P73*INDEX('Scenario 1_issuedGoos'!$C$4:$W$153,MATCH('Scenario 1'!$A73&amp;$B73,'Scenario 1_issuedGoos'!$A$4:$A$153&amp;'Scenario 1_issuedGoos'!$B$4:$B$153,0),MATCH(AM$4,'Scenario 1_issuedGoos'!$C$3:$W$3,0))</f>
        <v>523762.7187014728</v>
      </c>
      <c r="AN73" s="4">
        <f t="array" ref="AN73">Q73*INDEX('Scenario 1_issuedGoos'!$C$4:$W$153,MATCH('Scenario 1'!$A73&amp;$B73,'Scenario 1_issuedGoos'!$A$4:$A$153&amp;'Scenario 1_issuedGoos'!$B$4:$B$153,0),MATCH(AN$4,'Scenario 1_issuedGoos'!$C$3:$W$3,0))</f>
        <v>563285.66086407797</v>
      </c>
      <c r="AO73" s="4">
        <f t="array" ref="AO73">R73*INDEX('Scenario 1_issuedGoos'!$C$4:$W$153,MATCH('Scenario 1'!$A73&amp;$B73,'Scenario 1_issuedGoos'!$A$4:$A$153&amp;'Scenario 1_issuedGoos'!$B$4:$B$153,0),MATCH(AO$4,'Scenario 1_issuedGoos'!$C$3:$W$3,0))</f>
        <v>633246.87601137604</v>
      </c>
      <c r="AP73" s="4">
        <f t="array" ref="AP73">S73*INDEX('Scenario 1_issuedGoos'!$C$4:$W$153,MATCH('Scenario 1'!$A73&amp;$B73,'Scenario 1_issuedGoos'!$A$4:$A$153&amp;'Scenario 1_issuedGoos'!$B$4:$B$153,0),MATCH(AP$4,'Scenario 1_issuedGoos'!$C$3:$W$3,0))</f>
        <v>737002.23169490579</v>
      </c>
      <c r="AQ73" s="4">
        <f t="array" ref="AQ73">T73*INDEX('Scenario 1_issuedGoos'!$C$4:$W$153,MATCH('Scenario 1'!$A73&amp;$B73,'Scenario 1_issuedGoos'!$A$4:$A$153&amp;'Scenario 1_issuedGoos'!$B$4:$B$153,0),MATCH(AQ$4,'Scenario 1_issuedGoos'!$C$3:$W$3,0))</f>
        <v>834483.99205326883</v>
      </c>
      <c r="AR73" s="4">
        <f t="array" ref="AR73">U73*INDEX('Scenario 1_issuedGoos'!$C$4:$W$153,MATCH('Scenario 1'!$A73&amp;$B73,'Scenario 1_issuedGoos'!$A$4:$A$153&amp;'Scenario 1_issuedGoos'!$B$4:$B$153,0),MATCH(AR$4,'Scenario 1_issuedGoos'!$C$3:$W$3,0))</f>
        <v>895575.43611565779</v>
      </c>
      <c r="AS73" s="4">
        <f t="array" ref="AS73">V73*INDEX('Scenario 1_issuedGoos'!$C$4:$W$153,MATCH('Scenario 1'!$A73&amp;$B73,'Scenario 1_issuedGoos'!$A$4:$A$153&amp;'Scenario 1_issuedGoos'!$B$4:$B$153,0),MATCH(AS$4,'Scenario 1_issuedGoos'!$C$3:$W$3,0))</f>
        <v>2126695.8493626914</v>
      </c>
      <c r="AT73" s="4">
        <f t="array" ref="AT73">W73*INDEX('Scenario 1_issuedGoos'!$C$4:$W$153,MATCH('Scenario 1'!$A73&amp;$B73,'Scenario 1_issuedGoos'!$A$4:$A$153&amp;'Scenario 1_issuedGoos'!$B$4:$B$153,0),MATCH(AT$4,'Scenario 1_issuedGoos'!$C$3:$W$3,0))</f>
        <v>2324943.0257872157</v>
      </c>
    </row>
    <row r="74" spans="1:46" ht="15" x14ac:dyDescent="0.25">
      <c r="A74" s="8" t="s">
        <v>42</v>
      </c>
      <c r="B74" s="9" t="s">
        <v>29</v>
      </c>
      <c r="C74" s="10">
        <v>47.457627118644069</v>
      </c>
      <c r="D74" s="11">
        <v>46.949152542372886</v>
      </c>
      <c r="E74" s="11">
        <v>46.440677966101696</v>
      </c>
      <c r="F74" s="11">
        <v>45.932203389830512</v>
      </c>
      <c r="G74" s="11">
        <v>45.423728813559322</v>
      </c>
      <c r="H74" s="11">
        <v>44.915254237288138</v>
      </c>
      <c r="I74" s="11">
        <v>44.406779661016955</v>
      </c>
      <c r="J74" s="11">
        <v>43.898305084745765</v>
      </c>
      <c r="K74" s="11">
        <v>43.389830508474581</v>
      </c>
      <c r="L74" s="11">
        <v>42.881355932203391</v>
      </c>
      <c r="M74" s="11">
        <v>42.372881355932208</v>
      </c>
      <c r="N74" s="11">
        <v>42.203389830508478</v>
      </c>
      <c r="O74" s="11">
        <v>42.033898305084747</v>
      </c>
      <c r="P74" s="11">
        <v>41.864406779661024</v>
      </c>
      <c r="Q74" s="11">
        <v>41.694915254237294</v>
      </c>
      <c r="R74" s="11">
        <v>41.525423728813564</v>
      </c>
      <c r="S74" s="11">
        <v>41.355932203389834</v>
      </c>
      <c r="T74" s="11">
        <v>41.186440677966104</v>
      </c>
      <c r="U74" s="11">
        <v>40.33898305084746</v>
      </c>
      <c r="V74" s="11">
        <v>39.237288135593218</v>
      </c>
      <c r="W74" s="11">
        <v>38.135593220338983</v>
      </c>
      <c r="X74" s="19"/>
      <c r="Y74"/>
      <c r="Z74" s="4">
        <f t="array" ref="Z74">C74*INDEX('Scenario 1_issuedGoos'!$C$4:$W$153,MATCH('Scenario 1'!$A74&amp;$B74,'Scenario 1_issuedGoos'!$A$4:$A$153&amp;'Scenario 1_issuedGoos'!$B$4:$B$153,0),MATCH(Z$4,'Scenario 1_issuedGoos'!$C$3:$W$3,0))</f>
        <v>0</v>
      </c>
      <c r="AA74" s="4">
        <f t="array" ref="AA74">D74*INDEX('Scenario 1_issuedGoos'!$C$4:$W$153,MATCH('Scenario 1'!$A74&amp;$B74,'Scenario 1_issuedGoos'!$A$4:$A$153&amp;'Scenario 1_issuedGoos'!$B$4:$B$153,0),MATCH(AA$4,'Scenario 1_issuedGoos'!$C$3:$W$3,0))</f>
        <v>0</v>
      </c>
      <c r="AB74" s="4">
        <f t="array" ref="AB74">E74*INDEX('Scenario 1_issuedGoos'!$C$4:$W$153,MATCH('Scenario 1'!$A74&amp;$B74,'Scenario 1_issuedGoos'!$A$4:$A$153&amp;'Scenario 1_issuedGoos'!$B$4:$B$153,0),MATCH(AB$4,'Scenario 1_issuedGoos'!$C$3:$W$3,0))</f>
        <v>0</v>
      </c>
      <c r="AC74" s="4">
        <f t="array" ref="AC74">F74*INDEX('Scenario 1_issuedGoos'!$C$4:$W$153,MATCH('Scenario 1'!$A74&amp;$B74,'Scenario 1_issuedGoos'!$A$4:$A$153&amp;'Scenario 1_issuedGoos'!$B$4:$B$153,0),MATCH(AC$4,'Scenario 1_issuedGoos'!$C$3:$W$3,0))</f>
        <v>0</v>
      </c>
      <c r="AD74" s="4">
        <f t="array" ref="AD74">G74*INDEX('Scenario 1_issuedGoos'!$C$4:$W$153,MATCH('Scenario 1'!$A74&amp;$B74,'Scenario 1_issuedGoos'!$A$4:$A$153&amp;'Scenario 1_issuedGoos'!$B$4:$B$153,0),MATCH(AD$4,'Scenario 1_issuedGoos'!$C$3:$W$3,0))</f>
        <v>0</v>
      </c>
      <c r="AE74" s="4">
        <f t="array" ref="AE74">H74*INDEX('Scenario 1_issuedGoos'!$C$4:$W$153,MATCH('Scenario 1'!$A74&amp;$B74,'Scenario 1_issuedGoos'!$A$4:$A$153&amp;'Scenario 1_issuedGoos'!$B$4:$B$153,0),MATCH(AE$4,'Scenario 1_issuedGoos'!$C$3:$W$3,0))</f>
        <v>0</v>
      </c>
      <c r="AF74" s="4">
        <f t="array" ref="AF74">I74*INDEX('Scenario 1_issuedGoos'!$C$4:$W$153,MATCH('Scenario 1'!$A74&amp;$B74,'Scenario 1_issuedGoos'!$A$4:$A$153&amp;'Scenario 1_issuedGoos'!$B$4:$B$153,0),MATCH(AF$4,'Scenario 1_issuedGoos'!$C$3:$W$3,0))</f>
        <v>0</v>
      </c>
      <c r="AG74" s="4">
        <f t="array" ref="AG74">J74*INDEX('Scenario 1_issuedGoos'!$C$4:$W$153,MATCH('Scenario 1'!$A74&amp;$B74,'Scenario 1_issuedGoos'!$A$4:$A$153&amp;'Scenario 1_issuedGoos'!$B$4:$B$153,0),MATCH(AG$4,'Scenario 1_issuedGoos'!$C$3:$W$3,0))</f>
        <v>0</v>
      </c>
      <c r="AH74" s="4">
        <f t="array" ref="AH74">K74*INDEX('Scenario 1_issuedGoos'!$C$4:$W$153,MATCH('Scenario 1'!$A74&amp;$B74,'Scenario 1_issuedGoos'!$A$4:$A$153&amp;'Scenario 1_issuedGoos'!$B$4:$B$153,0),MATCH(AH$4,'Scenario 1_issuedGoos'!$C$3:$W$3,0))</f>
        <v>0</v>
      </c>
      <c r="AI74" s="4">
        <f t="array" ref="AI74">L74*INDEX('Scenario 1_issuedGoos'!$C$4:$W$153,MATCH('Scenario 1'!$A74&amp;$B74,'Scenario 1_issuedGoos'!$A$4:$A$153&amp;'Scenario 1_issuedGoos'!$B$4:$B$153,0),MATCH(AI$4,'Scenario 1_issuedGoos'!$C$3:$W$3,0))</f>
        <v>0</v>
      </c>
      <c r="AJ74" s="4">
        <f t="array" ref="AJ74">M74*INDEX('Scenario 1_issuedGoos'!$C$4:$W$153,MATCH('Scenario 1'!$A74&amp;$B74,'Scenario 1_issuedGoos'!$A$4:$A$153&amp;'Scenario 1_issuedGoos'!$B$4:$B$153,0),MATCH(AJ$4,'Scenario 1_issuedGoos'!$C$3:$W$3,0))</f>
        <v>0</v>
      </c>
      <c r="AK74" s="4">
        <f t="array" ref="AK74">N74*INDEX('Scenario 1_issuedGoos'!$C$4:$W$153,MATCH('Scenario 1'!$A74&amp;$B74,'Scenario 1_issuedGoos'!$A$4:$A$153&amp;'Scenario 1_issuedGoos'!$B$4:$B$153,0),MATCH(AK$4,'Scenario 1_issuedGoos'!$C$3:$W$3,0))</f>
        <v>0</v>
      </c>
      <c r="AL74" s="4">
        <f t="array" ref="AL74">O74*INDEX('Scenario 1_issuedGoos'!$C$4:$W$153,MATCH('Scenario 1'!$A74&amp;$B74,'Scenario 1_issuedGoos'!$A$4:$A$153&amp;'Scenario 1_issuedGoos'!$B$4:$B$153,0),MATCH(AL$4,'Scenario 1_issuedGoos'!$C$3:$W$3,0))</f>
        <v>0</v>
      </c>
      <c r="AM74" s="4">
        <f t="array" ref="AM74">P74*INDEX('Scenario 1_issuedGoos'!$C$4:$W$153,MATCH('Scenario 1'!$A74&amp;$B74,'Scenario 1_issuedGoos'!$A$4:$A$153&amp;'Scenario 1_issuedGoos'!$B$4:$B$153,0),MATCH(AM$4,'Scenario 1_issuedGoos'!$C$3:$W$3,0))</f>
        <v>0</v>
      </c>
      <c r="AN74" s="4">
        <f t="array" ref="AN74">Q74*INDEX('Scenario 1_issuedGoos'!$C$4:$W$153,MATCH('Scenario 1'!$A74&amp;$B74,'Scenario 1_issuedGoos'!$A$4:$A$153&amp;'Scenario 1_issuedGoos'!$B$4:$B$153,0),MATCH(AN$4,'Scenario 1_issuedGoos'!$C$3:$W$3,0))</f>
        <v>0</v>
      </c>
      <c r="AO74" s="4">
        <f t="array" ref="AO74">R74*INDEX('Scenario 1_issuedGoos'!$C$4:$W$153,MATCH('Scenario 1'!$A74&amp;$B74,'Scenario 1_issuedGoos'!$A$4:$A$153&amp;'Scenario 1_issuedGoos'!$B$4:$B$153,0),MATCH(AO$4,'Scenario 1_issuedGoos'!$C$3:$W$3,0))</f>
        <v>0</v>
      </c>
      <c r="AP74" s="4">
        <f t="array" ref="AP74">S74*INDEX('Scenario 1_issuedGoos'!$C$4:$W$153,MATCH('Scenario 1'!$A74&amp;$B74,'Scenario 1_issuedGoos'!$A$4:$A$153&amp;'Scenario 1_issuedGoos'!$B$4:$B$153,0),MATCH(AP$4,'Scenario 1_issuedGoos'!$C$3:$W$3,0))</f>
        <v>0</v>
      </c>
      <c r="AQ74" s="4">
        <f t="array" ref="AQ74">T74*INDEX('Scenario 1_issuedGoos'!$C$4:$W$153,MATCH('Scenario 1'!$A74&amp;$B74,'Scenario 1_issuedGoos'!$A$4:$A$153&amp;'Scenario 1_issuedGoos'!$B$4:$B$153,0),MATCH(AQ$4,'Scenario 1_issuedGoos'!$C$3:$W$3,0))</f>
        <v>0</v>
      </c>
      <c r="AR74" s="4">
        <f t="array" ref="AR74">U74*INDEX('Scenario 1_issuedGoos'!$C$4:$W$153,MATCH('Scenario 1'!$A74&amp;$B74,'Scenario 1_issuedGoos'!$A$4:$A$153&amp;'Scenario 1_issuedGoos'!$B$4:$B$153,0),MATCH(AR$4,'Scenario 1_issuedGoos'!$C$3:$W$3,0))</f>
        <v>0</v>
      </c>
      <c r="AS74" s="4">
        <f t="array" ref="AS74">V74*INDEX('Scenario 1_issuedGoos'!$C$4:$W$153,MATCH('Scenario 1'!$A74&amp;$B74,'Scenario 1_issuedGoos'!$A$4:$A$153&amp;'Scenario 1_issuedGoos'!$B$4:$B$153,0),MATCH(AS$4,'Scenario 1_issuedGoos'!$C$3:$W$3,0))</f>
        <v>0</v>
      </c>
      <c r="AT74" s="4">
        <f t="array" ref="AT74">W74*INDEX('Scenario 1_issuedGoos'!$C$4:$W$153,MATCH('Scenario 1'!$A74&amp;$B74,'Scenario 1_issuedGoos'!$A$4:$A$153&amp;'Scenario 1_issuedGoos'!$B$4:$B$153,0),MATCH(AT$4,'Scenario 1_issuedGoos'!$C$3:$W$3,0))</f>
        <v>0</v>
      </c>
    </row>
    <row r="75" spans="1:46" ht="15" x14ac:dyDescent="0.25">
      <c r="A75" s="8" t="s">
        <v>42</v>
      </c>
      <c r="B75" s="9" t="s">
        <v>30</v>
      </c>
      <c r="C75" s="10">
        <v>47.457627118644069</v>
      </c>
      <c r="D75" s="11">
        <v>46.949152542372886</v>
      </c>
      <c r="E75" s="11">
        <v>46.440677966101696</v>
      </c>
      <c r="F75" s="11">
        <v>45.932203389830512</v>
      </c>
      <c r="G75" s="11">
        <v>45.423728813559322</v>
      </c>
      <c r="H75" s="11">
        <v>8.2044899999999998</v>
      </c>
      <c r="I75" s="11">
        <v>8.2044899999999998</v>
      </c>
      <c r="J75" s="11">
        <v>8.2044899999999998</v>
      </c>
      <c r="K75" s="11">
        <v>8.2044899999999998</v>
      </c>
      <c r="L75" s="11">
        <v>8.2044899999999998</v>
      </c>
      <c r="M75" s="11">
        <v>8.2044899999999998</v>
      </c>
      <c r="N75" s="11">
        <v>8.2044899999999998</v>
      </c>
      <c r="O75" s="11">
        <v>8.2044899999999998</v>
      </c>
      <c r="P75" s="11">
        <v>8.2044899999999998</v>
      </c>
      <c r="Q75" s="11">
        <v>8.2044899999999998</v>
      </c>
      <c r="R75" s="11">
        <v>8.2044899999999998</v>
      </c>
      <c r="S75" s="11">
        <v>8.2044899999999998</v>
      </c>
      <c r="T75" s="11">
        <v>8.2044899999999998</v>
      </c>
      <c r="U75" s="11">
        <v>8.2044899999999998</v>
      </c>
      <c r="V75" s="11">
        <v>8.2044899999999998</v>
      </c>
      <c r="W75" s="11">
        <v>8.2044899999999998</v>
      </c>
      <c r="X75" s="19"/>
      <c r="Y75"/>
      <c r="Z75" s="4">
        <f t="array" ref="Z75">C75*INDEX('Scenario 1_issuedGoos'!$C$4:$W$153,MATCH('Scenario 1'!$A75&amp;$B75,'Scenario 1_issuedGoos'!$A$4:$A$153&amp;'Scenario 1_issuedGoos'!$B$4:$B$153,0),MATCH(Z$4,'Scenario 1_issuedGoos'!$C$3:$W$3,0))</f>
        <v>0</v>
      </c>
      <c r="AA75" s="4">
        <f t="array" ref="AA75">D75*INDEX('Scenario 1_issuedGoos'!$C$4:$W$153,MATCH('Scenario 1'!$A75&amp;$B75,'Scenario 1_issuedGoos'!$A$4:$A$153&amp;'Scenario 1_issuedGoos'!$B$4:$B$153,0),MATCH(AA$4,'Scenario 1_issuedGoos'!$C$3:$W$3,0))</f>
        <v>0</v>
      </c>
      <c r="AB75" s="4">
        <f t="array" ref="AB75">E75*INDEX('Scenario 1_issuedGoos'!$C$4:$W$153,MATCH('Scenario 1'!$A75&amp;$B75,'Scenario 1_issuedGoos'!$A$4:$A$153&amp;'Scenario 1_issuedGoos'!$B$4:$B$153,0),MATCH(AB$4,'Scenario 1_issuedGoos'!$C$3:$W$3,0))</f>
        <v>0</v>
      </c>
      <c r="AC75" s="4">
        <f t="array" ref="AC75">F75*INDEX('Scenario 1_issuedGoos'!$C$4:$W$153,MATCH('Scenario 1'!$A75&amp;$B75,'Scenario 1_issuedGoos'!$A$4:$A$153&amp;'Scenario 1_issuedGoos'!$B$4:$B$153,0),MATCH(AC$4,'Scenario 1_issuedGoos'!$C$3:$W$3,0))</f>
        <v>0</v>
      </c>
      <c r="AD75" s="4">
        <f t="array" ref="AD75">G75*INDEX('Scenario 1_issuedGoos'!$C$4:$W$153,MATCH('Scenario 1'!$A75&amp;$B75,'Scenario 1_issuedGoos'!$A$4:$A$153&amp;'Scenario 1_issuedGoos'!$B$4:$B$153,0),MATCH(AD$4,'Scenario 1_issuedGoos'!$C$3:$W$3,0))</f>
        <v>0</v>
      </c>
      <c r="AE75" s="4">
        <f t="array" ref="AE75">H75*INDEX('Scenario 1_issuedGoos'!$C$4:$W$153,MATCH('Scenario 1'!$A75&amp;$B75,'Scenario 1_issuedGoos'!$A$4:$A$153&amp;'Scenario 1_issuedGoos'!$B$4:$B$153,0),MATCH(AE$4,'Scenario 1_issuedGoos'!$C$3:$W$3,0))</f>
        <v>34616.708524593661</v>
      </c>
      <c r="AF75" s="4">
        <f t="array" ref="AF75">I75*INDEX('Scenario 1_issuedGoos'!$C$4:$W$153,MATCH('Scenario 1'!$A75&amp;$B75,'Scenario 1_issuedGoos'!$A$4:$A$153&amp;'Scenario 1_issuedGoos'!$B$4:$B$153,0),MATCH(AF$4,'Scenario 1_issuedGoos'!$C$3:$W$3,0))</f>
        <v>37966.963688337135</v>
      </c>
      <c r="AG75" s="4">
        <f t="array" ref="AG75">J75*INDEX('Scenario 1_issuedGoos'!$C$4:$W$153,MATCH('Scenario 1'!$A75&amp;$B75,'Scenario 1_issuedGoos'!$A$4:$A$153&amp;'Scenario 1_issuedGoos'!$B$4:$B$153,0),MATCH(AG$4,'Scenario 1_issuedGoos'!$C$3:$W$3,0))</f>
        <v>41565.702597143609</v>
      </c>
      <c r="AH75" s="4">
        <f t="array" ref="AH75">K75*INDEX('Scenario 1_issuedGoos'!$C$4:$W$153,MATCH('Scenario 1'!$A75&amp;$B75,'Scenario 1_issuedGoos'!$A$4:$A$153&amp;'Scenario 1_issuedGoos'!$B$4:$B$153,0),MATCH(AH$4,'Scenario 1_issuedGoos'!$C$3:$W$3,0))</f>
        <v>45429.397987609744</v>
      </c>
      <c r="AI75" s="4">
        <f t="array" ref="AI75">L75*INDEX('Scenario 1_issuedGoos'!$C$4:$W$153,MATCH('Scenario 1'!$A75&amp;$B75,'Scenario 1_issuedGoos'!$A$4:$A$153&amp;'Scenario 1_issuedGoos'!$B$4:$B$153,0),MATCH(AI$4,'Scenario 1_issuedGoos'!$C$3:$W$3,0))</f>
        <v>49575.548660629749</v>
      </c>
      <c r="AJ75" s="4">
        <f t="array" ref="AJ75">M75*INDEX('Scenario 1_issuedGoos'!$C$4:$W$153,MATCH('Scenario 1'!$A75&amp;$B75,'Scenario 1_issuedGoos'!$A$4:$A$153&amp;'Scenario 1_issuedGoos'!$B$4:$B$153,0),MATCH(AJ$4,'Scenario 1_issuedGoos'!$C$3:$W$3,0))</f>
        <v>54022.740905982646</v>
      </c>
      <c r="AK75" s="4">
        <f t="array" ref="AK75">N75*INDEX('Scenario 1_issuedGoos'!$C$4:$W$153,MATCH('Scenario 1'!$A75&amp;$B75,'Scenario 1_issuedGoos'!$A$4:$A$153&amp;'Scenario 1_issuedGoos'!$B$4:$B$153,0),MATCH(AK$4,'Scenario 1_issuedGoos'!$C$3:$W$3,0))</f>
        <v>58207.174759777939</v>
      </c>
      <c r="AL75" s="4">
        <f t="array" ref="AL75">O75*INDEX('Scenario 1_issuedGoos'!$C$4:$W$153,MATCH('Scenario 1'!$A75&amp;$B75,'Scenario 1_issuedGoos'!$A$4:$A$153&amp;'Scenario 1_issuedGoos'!$B$4:$B$153,0),MATCH(AL$4,'Scenario 1_issuedGoos'!$C$3:$W$3,0))</f>
        <v>62674.995146687826</v>
      </c>
      <c r="AM75" s="4">
        <f t="array" ref="AM75">P75*INDEX('Scenario 1_issuedGoos'!$C$4:$W$153,MATCH('Scenario 1'!$A75&amp;$B75,'Scenario 1_issuedGoos'!$A$4:$A$153&amp;'Scenario 1_issuedGoos'!$B$4:$B$153,0),MATCH(AM$4,'Scenario 1_issuedGoos'!$C$3:$W$3,0))</f>
        <v>67444.079635389237</v>
      </c>
      <c r="AN75" s="4">
        <f t="array" ref="AN75">Q75*INDEX('Scenario 1_issuedGoos'!$C$4:$W$153,MATCH('Scenario 1'!$A75&amp;$B75,'Scenario 1_issuedGoos'!$A$4:$A$153&amp;'Scenario 1_issuedGoos'!$B$4:$B$153,0),MATCH(AN$4,'Scenario 1_issuedGoos'!$C$3:$W$3,0))</f>
        <v>72533.385085094138</v>
      </c>
      <c r="AO75" s="4">
        <f t="array" ref="AO75">R75*INDEX('Scenario 1_issuedGoos'!$C$4:$W$153,MATCH('Scenario 1'!$A75&amp;$B75,'Scenario 1_issuedGoos'!$A$4:$A$153&amp;'Scenario 1_issuedGoos'!$B$4:$B$153,0),MATCH(AO$4,'Scenario 1_issuedGoos'!$C$3:$W$3,0))</f>
        <v>77963.010880680944</v>
      </c>
      <c r="AP75" s="4">
        <f t="array" ref="AP75">S75*INDEX('Scenario 1_issuedGoos'!$C$4:$W$153,MATCH('Scenario 1'!$A75&amp;$B75,'Scenario 1_issuedGoos'!$A$4:$A$153&amp;'Scenario 1_issuedGoos'!$B$4:$B$153,0),MATCH(AP$4,'Scenario 1_issuedGoos'!$C$3:$W$3,0))</f>
        <v>83754.265793113562</v>
      </c>
      <c r="AQ75" s="4">
        <f t="array" ref="AQ75">T75*INDEX('Scenario 1_issuedGoos'!$C$4:$W$153,MATCH('Scenario 1'!$A75&amp;$B75,'Scenario 1_issuedGoos'!$A$4:$A$153&amp;'Scenario 1_issuedGoos'!$B$4:$B$153,0),MATCH(AQ$4,'Scenario 1_issuedGoos'!$C$3:$W$3,0))</f>
        <v>89929.738669587809</v>
      </c>
      <c r="AR75" s="4">
        <f t="array" ref="AR75">U75*INDEX('Scenario 1_issuedGoos'!$C$4:$W$153,MATCH('Scenario 1'!$A75&amp;$B75,'Scenario 1_issuedGoos'!$A$4:$A$153&amp;'Scenario 1_issuedGoos'!$B$4:$B$153,0),MATCH(AR$4,'Scenario 1_issuedGoos'!$C$3:$W$3,0))</f>
        <v>96513.373169227139</v>
      </c>
      <c r="AS75" s="4">
        <f t="array" ref="AS75">V75*INDEX('Scenario 1_issuedGoos'!$C$4:$W$153,MATCH('Scenario 1'!$A75&amp;$B75,'Scenario 1_issuedGoos'!$A$4:$A$153&amp;'Scenario 1_issuedGoos'!$B$4:$B$153,0),MATCH(AS$4,'Scenario 1_issuedGoos'!$C$3:$W$3,0))</f>
        <v>103530.54677215537</v>
      </c>
      <c r="AT75" s="4">
        <f t="array" ref="AT75">W75*INDEX('Scenario 1_issuedGoos'!$C$4:$W$153,MATCH('Scenario 1'!$A75&amp;$B75,'Scenario 1_issuedGoos'!$A$4:$A$153&amp;'Scenario 1_issuedGoos'!$B$4:$B$153,0),MATCH(AT$4,'Scenario 1_issuedGoos'!$C$3:$W$3,0))</f>
        <v>111008.15430245422</v>
      </c>
    </row>
    <row r="76" spans="1:46" ht="15" x14ac:dyDescent="0.25">
      <c r="A76" s="8" t="s">
        <v>42</v>
      </c>
      <c r="B76" s="9" t="s">
        <v>31</v>
      </c>
      <c r="C76" s="10">
        <v>5.6975625000000001</v>
      </c>
      <c r="D76" s="11">
        <v>5.6975625000000001</v>
      </c>
      <c r="E76" s="11">
        <v>5.6975625000000001</v>
      </c>
      <c r="F76" s="11">
        <v>5.6975625000000001</v>
      </c>
      <c r="G76" s="11">
        <v>5.6975625000000001</v>
      </c>
      <c r="H76" s="11">
        <v>5.6975625000000001</v>
      </c>
      <c r="I76" s="11">
        <v>5.6975625000000001</v>
      </c>
      <c r="J76" s="11">
        <v>5.6975625000000001</v>
      </c>
      <c r="K76" s="11">
        <v>5.6975625000000001</v>
      </c>
      <c r="L76" s="11">
        <v>7.1528400000000003</v>
      </c>
      <c r="M76" s="11">
        <v>7.1528400000000003</v>
      </c>
      <c r="N76" s="11">
        <v>7.1528400000000003</v>
      </c>
      <c r="O76" s="11">
        <v>7.1528400000000003</v>
      </c>
      <c r="P76" s="11">
        <v>7.1528400000000003</v>
      </c>
      <c r="Q76" s="11">
        <v>7.1528400000000003</v>
      </c>
      <c r="R76" s="11">
        <v>7.1528400000000003</v>
      </c>
      <c r="S76" s="11">
        <v>7.1528400000000003</v>
      </c>
      <c r="T76" s="11">
        <v>7.1528400000000003</v>
      </c>
      <c r="U76" s="11">
        <v>7.2928799999999994</v>
      </c>
      <c r="V76" s="11">
        <v>7.2928799999999994</v>
      </c>
      <c r="W76" s="11">
        <v>7.2928799999999994</v>
      </c>
      <c r="X76" s="19"/>
      <c r="Y76"/>
      <c r="Z76" s="4">
        <f t="array" ref="Z76">C76*INDEX('Scenario 1_issuedGoos'!$C$4:$W$153,MATCH('Scenario 1'!$A76&amp;$B76,'Scenario 1_issuedGoos'!$A$4:$A$153&amp;'Scenario 1_issuedGoos'!$B$4:$B$153,0),MATCH(Z$4,'Scenario 1_issuedGoos'!$C$3:$W$3,0))</f>
        <v>36739.085677669005</v>
      </c>
      <c r="AA76" s="4">
        <f t="array" ref="AA76">D76*INDEX('Scenario 1_issuedGoos'!$C$4:$W$153,MATCH('Scenario 1'!$A76&amp;$B76,'Scenario 1_issuedGoos'!$A$4:$A$153&amp;'Scenario 1_issuedGoos'!$B$4:$B$153,0),MATCH(AA$4,'Scenario 1_issuedGoos'!$C$3:$W$3,0))</f>
        <v>41148.579249945862</v>
      </c>
      <c r="AB76" s="4">
        <f t="array" ref="AB76">E76*INDEX('Scenario 1_issuedGoos'!$C$4:$W$153,MATCH('Scenario 1'!$A76&amp;$B76,'Scenario 1_issuedGoos'!$A$4:$A$153&amp;'Scenario 1_issuedGoos'!$B$4:$B$153,0),MATCH(AB$4,'Scenario 1_issuedGoos'!$C$3:$W$3,0))</f>
        <v>45907.174465256212</v>
      </c>
      <c r="AC76" s="4">
        <f t="array" ref="AC76">F76*INDEX('Scenario 1_issuedGoos'!$C$4:$W$153,MATCH('Scenario 1'!$A76&amp;$B76,'Scenario 1_issuedGoos'!$A$4:$A$153&amp;'Scenario 1_issuedGoos'!$B$4:$B$153,0),MATCH(AC$4,'Scenario 1_issuedGoos'!$C$3:$W$3,0))</f>
        <v>51038.757753972779</v>
      </c>
      <c r="AD76" s="4">
        <f t="array" ref="AD76">G76*INDEX('Scenario 1_issuedGoos'!$C$4:$W$153,MATCH('Scenario 1'!$A76&amp;$B76,'Scenario 1_issuedGoos'!$A$4:$A$153&amp;'Scenario 1_issuedGoos'!$B$4:$B$153,0),MATCH(AD$4,'Scenario 1_issuedGoos'!$C$3:$W$3,0))</f>
        <v>56568.731435397807</v>
      </c>
      <c r="AE76" s="4">
        <f t="array" ref="AE76">H76*INDEX('Scenario 1_issuedGoos'!$C$4:$W$153,MATCH('Scenario 1'!$A76&amp;$B76,'Scenario 1_issuedGoos'!$A$4:$A$153&amp;'Scenario 1_issuedGoos'!$B$4:$B$153,0),MATCH(AE$4,'Scenario 1_issuedGoos'!$C$3:$W$3,0))</f>
        <v>62524.105590580126</v>
      </c>
      <c r="AF76" s="4">
        <f t="array" ref="AF76">I76*INDEX('Scenario 1_issuedGoos'!$C$4:$W$153,MATCH('Scenario 1'!$A76&amp;$B76,'Scenario 1_issuedGoos'!$A$4:$A$153&amp;'Scenario 1_issuedGoos'!$B$4:$B$153,0),MATCH(AF$4,'Scenario 1_issuedGoos'!$C$3:$W$3,0))</f>
        <v>68575.279042396345</v>
      </c>
      <c r="AG76" s="4">
        <f t="array" ref="AG76">J76*INDEX('Scenario 1_issuedGoos'!$C$4:$W$153,MATCH('Scenario 1'!$A76&amp;$B76,'Scenario 1_issuedGoos'!$A$4:$A$153&amp;'Scenario 1_issuedGoos'!$B$4:$B$153,0),MATCH(AG$4,'Scenario 1_issuedGoos'!$C$3:$W$3,0))</f>
        <v>75075.259575418197</v>
      </c>
      <c r="AH76" s="4">
        <f t="array" ref="AH76">K76*INDEX('Scenario 1_issuedGoos'!$C$4:$W$153,MATCH('Scenario 1'!$A76&amp;$B76,'Scenario 1_issuedGoos'!$A$4:$A$153&amp;'Scenario 1_issuedGoos'!$B$4:$B$153,0),MATCH(AH$4,'Scenario 1_issuedGoos'!$C$3:$W$3,0))</f>
        <v>82053.799964135702</v>
      </c>
      <c r="AI76" s="4">
        <f t="array" ref="AI76">L76*INDEX('Scenario 1_issuedGoos'!$C$4:$W$153,MATCH('Scenario 1'!$A76&amp;$B76,'Scenario 1_issuedGoos'!$A$4:$A$153&amp;'Scenario 1_issuedGoos'!$B$4:$B$153,0),MATCH(AI$4,'Scenario 1_issuedGoos'!$C$3:$W$3,0))</f>
        <v>112413.54883841251</v>
      </c>
      <c r="AJ76" s="4">
        <f t="array" ref="AJ76">M76*INDEX('Scenario 1_issuedGoos'!$C$4:$W$153,MATCH('Scenario 1'!$A76&amp;$B76,'Scenario 1_issuedGoos'!$A$4:$A$153&amp;'Scenario 1_issuedGoos'!$B$4:$B$153,0),MATCH(AJ$4,'Scenario 1_issuedGoos'!$C$3:$W$3,0))</f>
        <v>122497.6462649286</v>
      </c>
      <c r="AK76" s="4">
        <f t="array" ref="AK76">N76*INDEX('Scenario 1_issuedGoos'!$C$4:$W$153,MATCH('Scenario 1'!$A76&amp;$B76,'Scenario 1_issuedGoos'!$A$4:$A$153&amp;'Scenario 1_issuedGoos'!$B$4:$B$153,0),MATCH(AK$4,'Scenario 1_issuedGoos'!$C$3:$W$3,0))</f>
        <v>131985.93377950098</v>
      </c>
      <c r="AL76" s="4">
        <f t="array" ref="AL76">O76*INDEX('Scenario 1_issuedGoos'!$C$4:$W$153,MATCH('Scenario 1'!$A76&amp;$B76,'Scenario 1_issuedGoos'!$A$4:$A$153&amp;'Scenario 1_issuedGoos'!$B$4:$B$153,0),MATCH(AL$4,'Scenario 1_issuedGoos'!$C$3:$W$3,0))</f>
        <v>142116.80592986781</v>
      </c>
      <c r="AM76" s="4">
        <f t="array" ref="AM76">P76*INDEX('Scenario 1_issuedGoos'!$C$4:$W$153,MATCH('Scenario 1'!$A76&amp;$B76,'Scenario 1_issuedGoos'!$A$4:$A$153&amp;'Scenario 1_issuedGoos'!$B$4:$B$153,0),MATCH(AM$4,'Scenario 1_issuedGoos'!$C$3:$W$3,0))</f>
        <v>152930.80046082352</v>
      </c>
      <c r="AN76" s="4">
        <f t="array" ref="AN76">Q76*INDEX('Scenario 1_issuedGoos'!$C$4:$W$153,MATCH('Scenario 1'!$A76&amp;$B76,'Scenario 1_issuedGoos'!$A$4:$A$153&amp;'Scenario 1_issuedGoos'!$B$4:$B$153,0),MATCH(AN$4,'Scenario 1_issuedGoos'!$C$3:$W$3,0))</f>
        <v>164470.90243004909</v>
      </c>
      <c r="AO76" s="4">
        <f t="array" ref="AO76">R76*INDEX('Scenario 1_issuedGoos'!$C$4:$W$153,MATCH('Scenario 1'!$A76&amp;$B76,'Scenario 1_issuedGoos'!$A$4:$A$153&amp;'Scenario 1_issuedGoos'!$B$4:$B$153,0),MATCH(AO$4,'Scenario 1_issuedGoos'!$C$3:$W$3,0))</f>
        <v>176782.68759504566</v>
      </c>
      <c r="AP76" s="4">
        <f t="array" ref="AP76">S76*INDEX('Scenario 1_issuedGoos'!$C$4:$W$153,MATCH('Scenario 1'!$A76&amp;$B76,'Scenario 1_issuedGoos'!$A$4:$A$153&amp;'Scenario 1_issuedGoos'!$B$4:$B$153,0),MATCH(AP$4,'Scenario 1_issuedGoos'!$C$3:$W$3,0))</f>
        <v>189914.47402046667</v>
      </c>
      <c r="AQ76" s="4">
        <f t="array" ref="AQ76">T76*INDEX('Scenario 1_issuedGoos'!$C$4:$W$153,MATCH('Scenario 1'!$A76&amp;$B76,'Scenario 1_issuedGoos'!$A$4:$A$153&amp;'Scenario 1_issuedGoos'!$B$4:$B$153,0),MATCH(AQ$4,'Scenario 1_issuedGoos'!$C$3:$W$3,0))</f>
        <v>203917.48236944276</v>
      </c>
      <c r="AR76" s="4">
        <f t="array" ref="AR76">U76*INDEX('Scenario 1_issuedGoos'!$C$4:$W$153,MATCH('Scenario 1'!$A76&amp;$B76,'Scenario 1_issuedGoos'!$A$4:$A$153&amp;'Scenario 1_issuedGoos'!$B$4:$B$153,0),MATCH(AR$4,'Scenario 1_issuedGoos'!$C$3:$W$3,0))</f>
        <v>223130.62442751561</v>
      </c>
      <c r="AS76" s="4">
        <f t="array" ref="AS76">V76*INDEX('Scenario 1_issuedGoos'!$C$4:$W$153,MATCH('Scenario 1'!$A76&amp;$B76,'Scenario 1_issuedGoos'!$A$4:$A$153&amp;'Scenario 1_issuedGoos'!$B$4:$B$153,0),MATCH(AS$4,'Scenario 1_issuedGoos'!$C$3:$W$3,0))</f>
        <v>239353.72674300961</v>
      </c>
      <c r="AT76" s="4">
        <f t="array" ref="AT76">W76*INDEX('Scenario 1_issuedGoos'!$C$4:$W$153,MATCH('Scenario 1'!$A76&amp;$B76,'Scenario 1_issuedGoos'!$A$4:$A$153&amp;'Scenario 1_issuedGoos'!$B$4:$B$153,0),MATCH(AT$4,'Scenario 1_issuedGoos'!$C$3:$W$3,0))</f>
        <v>256641.31272898399</v>
      </c>
    </row>
    <row r="77" spans="1:46" ht="15" x14ac:dyDescent="0.25">
      <c r="A77" s="1" t="s">
        <v>43</v>
      </c>
      <c r="B77" s="1" t="s">
        <v>27</v>
      </c>
      <c r="C77" s="6">
        <v>1.885142109375</v>
      </c>
      <c r="D77" s="7">
        <v>1.9879108593749999</v>
      </c>
      <c r="E77" s="7">
        <v>1.9879108593749999</v>
      </c>
      <c r="F77" s="7">
        <v>1.9879108593749999</v>
      </c>
      <c r="G77" s="7">
        <v>1.9879108593749999</v>
      </c>
      <c r="H77" s="7">
        <v>1.9907999999999999</v>
      </c>
      <c r="I77" s="7">
        <v>1.9907999999999999</v>
      </c>
      <c r="J77" s="7">
        <v>2.1373875</v>
      </c>
      <c r="K77" s="7">
        <v>2.1373875</v>
      </c>
      <c r="L77" s="7">
        <v>2.1908643749999999</v>
      </c>
      <c r="M77" s="7">
        <v>2.2613850000000002</v>
      </c>
      <c r="N77" s="7">
        <v>2.3365125</v>
      </c>
      <c r="O77" s="7">
        <v>2.4891595312499999</v>
      </c>
      <c r="P77" s="7">
        <v>2.5016039999999999</v>
      </c>
      <c r="Q77" s="7">
        <v>2.5016039999999999</v>
      </c>
      <c r="R77" s="7">
        <v>2.8977637500000002</v>
      </c>
      <c r="S77" s="7">
        <v>3.6942855468749998</v>
      </c>
      <c r="T77" s="7">
        <v>3.6942855468749998</v>
      </c>
      <c r="U77" s="7">
        <v>4.0265121093750009</v>
      </c>
      <c r="V77" s="7">
        <v>4.0265121093750009</v>
      </c>
      <c r="W77" s="7">
        <v>4.4609906249999991</v>
      </c>
      <c r="X77" s="18"/>
      <c r="Y77"/>
      <c r="Z77" s="4">
        <f t="array" ref="Z77">C77*INDEX('Scenario 1_issuedGoos'!$C$4:$W$153,MATCH('Scenario 1'!$A77&amp;$B77,'Scenario 1_issuedGoos'!$A$4:$A$153&amp;'Scenario 1_issuedGoos'!$B$4:$B$153,0),MATCH(Z$4,'Scenario 1_issuedGoos'!$C$3:$W$3,0))</f>
        <v>29635.182422886552</v>
      </c>
      <c r="AA77" s="4">
        <f t="array" ref="AA77">D77*INDEX('Scenario 1_issuedGoos'!$C$4:$W$153,MATCH('Scenario 1'!$A77&amp;$B77,'Scenario 1_issuedGoos'!$A$4:$A$153&amp;'Scenario 1_issuedGoos'!$B$4:$B$153,0),MATCH(AA$4,'Scenario 1_issuedGoos'!$C$3:$W$3,0))</f>
        <v>35001.521022341098</v>
      </c>
      <c r="AB77" s="4">
        <f t="array" ref="AB77">E77*INDEX('Scenario 1_issuedGoos'!$C$4:$W$153,MATCH('Scenario 1'!$A77&amp;$B77,'Scenario 1_issuedGoos'!$A$4:$A$153&amp;'Scenario 1_issuedGoos'!$B$4:$B$153,0),MATCH(AB$4,'Scenario 1_issuedGoos'!$C$3:$W$3,0))</f>
        <v>39049.244503965667</v>
      </c>
      <c r="AC77" s="4">
        <f t="array" ref="AC77">F77*INDEX('Scenario 1_issuedGoos'!$C$4:$W$153,MATCH('Scenario 1'!$A77&amp;$B77,'Scenario 1_issuedGoos'!$A$4:$A$153&amp;'Scenario 1_issuedGoos'!$B$4:$B$153,0),MATCH(AC$4,'Scenario 1_issuedGoos'!$C$3:$W$3,0))</f>
        <v>43414.23653119689</v>
      </c>
      <c r="AD77" s="4">
        <f t="array" ref="AD77">G77*INDEX('Scenario 1_issuedGoos'!$C$4:$W$153,MATCH('Scenario 1'!$A77&amp;$B77,'Scenario 1_issuedGoos'!$A$4:$A$153&amp;'Scenario 1_issuedGoos'!$B$4:$B$153,0),MATCH(AD$4,'Scenario 1_issuedGoos'!$C$3:$W$3,0))</f>
        <v>48118.104649891276</v>
      </c>
      <c r="AE77" s="4">
        <f t="array" ref="AE77">H77*INDEX('Scenario 1_issuedGoos'!$C$4:$W$153,MATCH('Scenario 1'!$A77&amp;$B77,'Scenario 1_issuedGoos'!$A$4:$A$153&amp;'Scenario 1_issuedGoos'!$B$4:$B$153,0),MATCH(AE$4,'Scenario 1_issuedGoos'!$C$3:$W$3,0))</f>
        <v>53261.118977358274</v>
      </c>
      <c r="AF77" s="4">
        <f t="array" ref="AF77">I77*INDEX('Scenario 1_issuedGoos'!$C$4:$W$153,MATCH('Scenario 1'!$A77&amp;$B77,'Scenario 1_issuedGoos'!$A$4:$A$153&amp;'Scenario 1_issuedGoos'!$B$4:$B$153,0),MATCH(AF$4,'Scenario 1_issuedGoos'!$C$3:$W$3,0))</f>
        <v>58415.807175223243</v>
      </c>
      <c r="AG77" s="4">
        <f t="array" ref="AG77">J77*INDEX('Scenario 1_issuedGoos'!$C$4:$W$153,MATCH('Scenario 1'!$A77&amp;$B77,'Scenario 1_issuedGoos'!$A$4:$A$153&amp;'Scenario 1_issuedGoos'!$B$4:$B$153,0),MATCH(AG$4,'Scenario 1_issuedGoos'!$C$3:$W$3,0))</f>
        <v>68661.814178447079</v>
      </c>
      <c r="AH77" s="4">
        <f t="array" ref="AH77">K77*INDEX('Scenario 1_issuedGoos'!$C$4:$W$153,MATCH('Scenario 1'!$A77&amp;$B77,'Scenario 1_issuedGoos'!$A$4:$A$153&amp;'Scenario 1_issuedGoos'!$B$4:$B$153,0),MATCH(AH$4,'Scenario 1_issuedGoos'!$C$3:$W$3,0))</f>
        <v>75044.199615630801</v>
      </c>
      <c r="AI77" s="4">
        <f t="array" ref="AI77">L77*INDEX('Scenario 1_issuedGoos'!$C$4:$W$153,MATCH('Scenario 1'!$A77&amp;$B77,'Scenario 1_issuedGoos'!$A$4:$A$153&amp;'Scenario 1_issuedGoos'!$B$4:$B$153,0),MATCH(AI$4,'Scenario 1_issuedGoos'!$C$3:$W$3,0))</f>
        <v>83942.11468523441</v>
      </c>
      <c r="AJ77" s="4">
        <f t="array" ref="AJ77">M77*INDEX('Scenario 1_issuedGoos'!$C$4:$W$153,MATCH('Scenario 1'!$A77&amp;$B77,'Scenario 1_issuedGoos'!$A$4:$A$153&amp;'Scenario 1_issuedGoos'!$B$4:$B$153,0),MATCH(AJ$4,'Scenario 1_issuedGoos'!$C$3:$W$3,0))</f>
        <v>94416.523440503282</v>
      </c>
      <c r="AK77" s="4">
        <f t="array" ref="AK77">N77*INDEX('Scenario 1_issuedGoos'!$C$4:$W$153,MATCH('Scenario 1'!$A77&amp;$B77,'Scenario 1_issuedGoos'!$A$4:$A$153&amp;'Scenario 1_issuedGoos'!$B$4:$B$153,0),MATCH(AK$4,'Scenario 1_issuedGoos'!$C$3:$W$3,0))</f>
        <v>105109.38910549991</v>
      </c>
      <c r="AL77" s="4">
        <f t="array" ref="AL77">O77*INDEX('Scenario 1_issuedGoos'!$C$4:$W$153,MATCH('Scenario 1'!$A77&amp;$B77,'Scenario 1_issuedGoos'!$A$4:$A$153&amp;'Scenario 1_issuedGoos'!$B$4:$B$153,0),MATCH(AL$4,'Scenario 1_issuedGoos'!$C$3:$W$3,0))</f>
        <v>120571.29449053388</v>
      </c>
      <c r="AM77" s="4">
        <f t="array" ref="AM77">P77*INDEX('Scenario 1_issuedGoos'!$C$4:$W$153,MATCH('Scenario 1'!$A77&amp;$B77,'Scenario 1_issuedGoos'!$A$4:$A$153&amp;'Scenario 1_issuedGoos'!$B$4:$B$153,0),MATCH(AM$4,'Scenario 1_issuedGoos'!$C$3:$W$3,0))</f>
        <v>130394.50145588987</v>
      </c>
      <c r="AN77" s="4">
        <f t="array" ref="AN77">Q77*INDEX('Scenario 1_issuedGoos'!$C$4:$W$153,MATCH('Scenario 1'!$A77&amp;$B77,'Scenario 1_issuedGoos'!$A$4:$A$153&amp;'Scenario 1_issuedGoos'!$B$4:$B$153,0),MATCH(AN$4,'Scenario 1_issuedGoos'!$C$3:$W$3,0))</f>
        <v>140234.02258893228</v>
      </c>
      <c r="AO77" s="4">
        <f t="array" ref="AO77">R77*INDEX('Scenario 1_issuedGoos'!$C$4:$W$153,MATCH('Scenario 1'!$A77&amp;$B77,'Scenario 1_issuedGoos'!$A$4:$A$153&amp;'Scenario 1_issuedGoos'!$B$4:$B$153,0),MATCH(AO$4,'Scenario 1_issuedGoos'!$C$3:$W$3,0))</f>
        <v>174601.69733037381</v>
      </c>
      <c r="AP77" s="4">
        <f t="array" ref="AP77">S77*INDEX('Scenario 1_issuedGoos'!$C$4:$W$153,MATCH('Scenario 1'!$A77&amp;$B77,'Scenario 1_issuedGoos'!$A$4:$A$153&amp;'Scenario 1_issuedGoos'!$B$4:$B$153,0),MATCH(AP$4,'Scenario 1_issuedGoos'!$C$3:$W$3,0))</f>
        <v>239130.11888462611</v>
      </c>
      <c r="AQ77" s="4">
        <f t="array" ref="AQ77">T77*INDEX('Scenario 1_issuedGoos'!$C$4:$W$153,MATCH('Scenario 1'!$A77&amp;$B77,'Scenario 1_issuedGoos'!$A$4:$A$153&amp;'Scenario 1_issuedGoos'!$B$4:$B$153,0),MATCH(AQ$4,'Scenario 1_issuedGoos'!$C$3:$W$3,0))</f>
        <v>256761.95589180492</v>
      </c>
      <c r="AR77" s="4">
        <f t="array" ref="AR77">U77*INDEX('Scenario 1_issuedGoos'!$C$4:$W$153,MATCH('Scenario 1'!$A77&amp;$B77,'Scenario 1_issuedGoos'!$A$4:$A$153&amp;'Scenario 1_issuedGoos'!$B$4:$B$153,0),MATCH(AR$4,'Scenario 1_issuedGoos'!$C$3:$W$3,0))</f>
        <v>300340.14574404981</v>
      </c>
      <c r="AS77" s="4">
        <f t="array" ref="AS77">V77*INDEX('Scenario 1_issuedGoos'!$C$4:$W$153,MATCH('Scenario 1'!$A77&amp;$B77,'Scenario 1_issuedGoos'!$A$4:$A$153&amp;'Scenario 1_issuedGoos'!$B$4:$B$153,0),MATCH(AS$4,'Scenario 1_issuedGoos'!$C$3:$W$3,0))</f>
        <v>322176.90135013161</v>
      </c>
      <c r="AT77" s="4">
        <f t="array" ref="AT77">W77*INDEX('Scenario 1_issuedGoos'!$C$4:$W$153,MATCH('Scenario 1'!$A77&amp;$B77,'Scenario 1_issuedGoos'!$A$4:$A$153&amp;'Scenario 1_issuedGoos'!$B$4:$B$153,0),MATCH(AT$4,'Scenario 1_issuedGoos'!$C$3:$W$3,0))</f>
        <v>382721.68975559325</v>
      </c>
    </row>
    <row r="78" spans="1:46" ht="15" x14ac:dyDescent="0.25">
      <c r="A78" s="8" t="s">
        <v>43</v>
      </c>
      <c r="B78" s="9" t="s">
        <v>28</v>
      </c>
      <c r="C78" s="10">
        <v>47.457627118644069</v>
      </c>
      <c r="D78" s="11">
        <v>46.949152542372886</v>
      </c>
      <c r="E78" s="11">
        <v>46.440677966101696</v>
      </c>
      <c r="F78" s="11">
        <v>45.932203389830512</v>
      </c>
      <c r="G78" s="11">
        <v>45.423728813559322</v>
      </c>
      <c r="H78" s="11">
        <v>44.915254237288138</v>
      </c>
      <c r="I78" s="11">
        <v>44.406779661016955</v>
      </c>
      <c r="J78" s="11">
        <v>43.898305084745765</v>
      </c>
      <c r="K78" s="11">
        <v>43.389830508474581</v>
      </c>
      <c r="L78" s="11">
        <v>42.881355932203391</v>
      </c>
      <c r="M78" s="11">
        <v>42.372881355932208</v>
      </c>
      <c r="N78" s="11">
        <v>42.203389830508478</v>
      </c>
      <c r="O78" s="11">
        <v>42.033898305084747</v>
      </c>
      <c r="P78" s="11">
        <v>41.864406779661024</v>
      </c>
      <c r="Q78" s="11">
        <v>41.694915254237294</v>
      </c>
      <c r="R78" s="11">
        <v>41.525423728813564</v>
      </c>
      <c r="S78" s="11">
        <v>41.355932203389834</v>
      </c>
      <c r="T78" s="11">
        <v>41.186440677966104</v>
      </c>
      <c r="U78" s="11">
        <v>40.33898305084746</v>
      </c>
      <c r="V78" s="11">
        <v>39.237288135593218</v>
      </c>
      <c r="W78" s="11">
        <v>38.135593220338983</v>
      </c>
      <c r="X78" s="19"/>
      <c r="Y78"/>
      <c r="Z78" s="4">
        <f t="array" ref="Z78">C78*INDEX('Scenario 1_issuedGoos'!$C$4:$W$153,MATCH('Scenario 1'!$A78&amp;$B78,'Scenario 1_issuedGoos'!$A$4:$A$153&amp;'Scenario 1_issuedGoos'!$B$4:$B$153,0),MATCH(Z$4,'Scenario 1_issuedGoos'!$C$3:$W$3,0))</f>
        <v>0</v>
      </c>
      <c r="AA78" s="4">
        <f t="array" ref="AA78">D78*INDEX('Scenario 1_issuedGoos'!$C$4:$W$153,MATCH('Scenario 1'!$A78&amp;$B78,'Scenario 1_issuedGoos'!$A$4:$A$153&amp;'Scenario 1_issuedGoos'!$B$4:$B$153,0),MATCH(AA$4,'Scenario 1_issuedGoos'!$C$3:$W$3,0))</f>
        <v>0</v>
      </c>
      <c r="AB78" s="4">
        <f t="array" ref="AB78">E78*INDEX('Scenario 1_issuedGoos'!$C$4:$W$153,MATCH('Scenario 1'!$A78&amp;$B78,'Scenario 1_issuedGoos'!$A$4:$A$153&amp;'Scenario 1_issuedGoos'!$B$4:$B$153,0),MATCH(AB$4,'Scenario 1_issuedGoos'!$C$3:$W$3,0))</f>
        <v>0</v>
      </c>
      <c r="AC78" s="4">
        <f t="array" ref="AC78">F78*INDEX('Scenario 1_issuedGoos'!$C$4:$W$153,MATCH('Scenario 1'!$A78&amp;$B78,'Scenario 1_issuedGoos'!$A$4:$A$153&amp;'Scenario 1_issuedGoos'!$B$4:$B$153,0),MATCH(AC$4,'Scenario 1_issuedGoos'!$C$3:$W$3,0))</f>
        <v>0</v>
      </c>
      <c r="AD78" s="4">
        <f t="array" ref="AD78">G78*INDEX('Scenario 1_issuedGoos'!$C$4:$W$153,MATCH('Scenario 1'!$A78&amp;$B78,'Scenario 1_issuedGoos'!$A$4:$A$153&amp;'Scenario 1_issuedGoos'!$B$4:$B$153,0),MATCH(AD$4,'Scenario 1_issuedGoos'!$C$3:$W$3,0))</f>
        <v>0</v>
      </c>
      <c r="AE78" s="4">
        <f t="array" ref="AE78">H78*INDEX('Scenario 1_issuedGoos'!$C$4:$W$153,MATCH('Scenario 1'!$A78&amp;$B78,'Scenario 1_issuedGoos'!$A$4:$A$153&amp;'Scenario 1_issuedGoos'!$B$4:$B$153,0),MATCH(AE$4,'Scenario 1_issuedGoos'!$C$3:$W$3,0))</f>
        <v>0</v>
      </c>
      <c r="AF78" s="4">
        <f t="array" ref="AF78">I78*INDEX('Scenario 1_issuedGoos'!$C$4:$W$153,MATCH('Scenario 1'!$A78&amp;$B78,'Scenario 1_issuedGoos'!$A$4:$A$153&amp;'Scenario 1_issuedGoos'!$B$4:$B$153,0),MATCH(AF$4,'Scenario 1_issuedGoos'!$C$3:$W$3,0))</f>
        <v>0</v>
      </c>
      <c r="AG78" s="4">
        <f t="array" ref="AG78">J78*INDEX('Scenario 1_issuedGoos'!$C$4:$W$153,MATCH('Scenario 1'!$A78&amp;$B78,'Scenario 1_issuedGoos'!$A$4:$A$153&amp;'Scenario 1_issuedGoos'!$B$4:$B$153,0),MATCH(AG$4,'Scenario 1_issuedGoos'!$C$3:$W$3,0))</f>
        <v>0</v>
      </c>
      <c r="AH78" s="4">
        <f t="array" ref="AH78">K78*INDEX('Scenario 1_issuedGoos'!$C$4:$W$153,MATCH('Scenario 1'!$A78&amp;$B78,'Scenario 1_issuedGoos'!$A$4:$A$153&amp;'Scenario 1_issuedGoos'!$B$4:$B$153,0),MATCH(AH$4,'Scenario 1_issuedGoos'!$C$3:$W$3,0))</f>
        <v>0</v>
      </c>
      <c r="AI78" s="4">
        <f t="array" ref="AI78">L78*INDEX('Scenario 1_issuedGoos'!$C$4:$W$153,MATCH('Scenario 1'!$A78&amp;$B78,'Scenario 1_issuedGoos'!$A$4:$A$153&amp;'Scenario 1_issuedGoos'!$B$4:$B$153,0),MATCH(AI$4,'Scenario 1_issuedGoos'!$C$3:$W$3,0))</f>
        <v>0</v>
      </c>
      <c r="AJ78" s="4">
        <f t="array" ref="AJ78">M78*INDEX('Scenario 1_issuedGoos'!$C$4:$W$153,MATCH('Scenario 1'!$A78&amp;$B78,'Scenario 1_issuedGoos'!$A$4:$A$153&amp;'Scenario 1_issuedGoos'!$B$4:$B$153,0),MATCH(AJ$4,'Scenario 1_issuedGoos'!$C$3:$W$3,0))</f>
        <v>0</v>
      </c>
      <c r="AK78" s="4">
        <f t="array" ref="AK78">N78*INDEX('Scenario 1_issuedGoos'!$C$4:$W$153,MATCH('Scenario 1'!$A78&amp;$B78,'Scenario 1_issuedGoos'!$A$4:$A$153&amp;'Scenario 1_issuedGoos'!$B$4:$B$153,0),MATCH(AK$4,'Scenario 1_issuedGoos'!$C$3:$W$3,0))</f>
        <v>0</v>
      </c>
      <c r="AL78" s="4">
        <f t="array" ref="AL78">O78*INDEX('Scenario 1_issuedGoos'!$C$4:$W$153,MATCH('Scenario 1'!$A78&amp;$B78,'Scenario 1_issuedGoos'!$A$4:$A$153&amp;'Scenario 1_issuedGoos'!$B$4:$B$153,0),MATCH(AL$4,'Scenario 1_issuedGoos'!$C$3:$W$3,0))</f>
        <v>0</v>
      </c>
      <c r="AM78" s="4">
        <f t="array" ref="AM78">P78*INDEX('Scenario 1_issuedGoos'!$C$4:$W$153,MATCH('Scenario 1'!$A78&amp;$B78,'Scenario 1_issuedGoos'!$A$4:$A$153&amp;'Scenario 1_issuedGoos'!$B$4:$B$153,0),MATCH(AM$4,'Scenario 1_issuedGoos'!$C$3:$W$3,0))</f>
        <v>0</v>
      </c>
      <c r="AN78" s="4">
        <f t="array" ref="AN78">Q78*INDEX('Scenario 1_issuedGoos'!$C$4:$W$153,MATCH('Scenario 1'!$A78&amp;$B78,'Scenario 1_issuedGoos'!$A$4:$A$153&amp;'Scenario 1_issuedGoos'!$B$4:$B$153,0),MATCH(AN$4,'Scenario 1_issuedGoos'!$C$3:$W$3,0))</f>
        <v>0</v>
      </c>
      <c r="AO78" s="4">
        <f t="array" ref="AO78">R78*INDEX('Scenario 1_issuedGoos'!$C$4:$W$153,MATCH('Scenario 1'!$A78&amp;$B78,'Scenario 1_issuedGoos'!$A$4:$A$153&amp;'Scenario 1_issuedGoos'!$B$4:$B$153,0),MATCH(AO$4,'Scenario 1_issuedGoos'!$C$3:$W$3,0))</f>
        <v>0</v>
      </c>
      <c r="AP78" s="4">
        <f t="array" ref="AP78">S78*INDEX('Scenario 1_issuedGoos'!$C$4:$W$153,MATCH('Scenario 1'!$A78&amp;$B78,'Scenario 1_issuedGoos'!$A$4:$A$153&amp;'Scenario 1_issuedGoos'!$B$4:$B$153,0),MATCH(AP$4,'Scenario 1_issuedGoos'!$C$3:$W$3,0))</f>
        <v>0</v>
      </c>
      <c r="AQ78" s="4">
        <f t="array" ref="AQ78">T78*INDEX('Scenario 1_issuedGoos'!$C$4:$W$153,MATCH('Scenario 1'!$A78&amp;$B78,'Scenario 1_issuedGoos'!$A$4:$A$153&amp;'Scenario 1_issuedGoos'!$B$4:$B$153,0),MATCH(AQ$4,'Scenario 1_issuedGoos'!$C$3:$W$3,0))</f>
        <v>0</v>
      </c>
      <c r="AR78" s="4">
        <f t="array" ref="AR78">U78*INDEX('Scenario 1_issuedGoos'!$C$4:$W$153,MATCH('Scenario 1'!$A78&amp;$B78,'Scenario 1_issuedGoos'!$A$4:$A$153&amp;'Scenario 1_issuedGoos'!$B$4:$B$153,0),MATCH(AR$4,'Scenario 1_issuedGoos'!$C$3:$W$3,0))</f>
        <v>0</v>
      </c>
      <c r="AS78" s="4">
        <f t="array" ref="AS78">V78*INDEX('Scenario 1_issuedGoos'!$C$4:$W$153,MATCH('Scenario 1'!$A78&amp;$B78,'Scenario 1_issuedGoos'!$A$4:$A$153&amp;'Scenario 1_issuedGoos'!$B$4:$B$153,0),MATCH(AS$4,'Scenario 1_issuedGoos'!$C$3:$W$3,0))</f>
        <v>0</v>
      </c>
      <c r="AT78" s="4">
        <f t="array" ref="AT78">W78*INDEX('Scenario 1_issuedGoos'!$C$4:$W$153,MATCH('Scenario 1'!$A78&amp;$B78,'Scenario 1_issuedGoos'!$A$4:$A$153&amp;'Scenario 1_issuedGoos'!$B$4:$B$153,0),MATCH(AT$4,'Scenario 1_issuedGoos'!$C$3:$W$3,0))</f>
        <v>0</v>
      </c>
    </row>
    <row r="79" spans="1:46" ht="15" x14ac:dyDescent="0.25">
      <c r="A79" s="8" t="s">
        <v>43</v>
      </c>
      <c r="B79" s="9" t="s">
        <v>56</v>
      </c>
      <c r="C79" s="10">
        <v>1.1914218749999999</v>
      </c>
      <c r="D79" s="11">
        <v>1.1914218749999999</v>
      </c>
      <c r="E79" s="11">
        <v>1.1914218749999999</v>
      </c>
      <c r="F79" s="11">
        <v>1.1914218749999999</v>
      </c>
      <c r="G79" s="11">
        <v>1.1914218749999999</v>
      </c>
      <c r="H79" s="11">
        <v>1.1914218749999999</v>
      </c>
      <c r="I79" s="11">
        <v>1.1914218749999999</v>
      </c>
      <c r="J79" s="11">
        <v>1.1914218749999999</v>
      </c>
      <c r="K79" s="11">
        <v>1.1914218749999999</v>
      </c>
      <c r="L79" s="11">
        <v>1.3243500000000001</v>
      </c>
      <c r="M79" s="11">
        <v>1.3243500000000001</v>
      </c>
      <c r="N79" s="11">
        <v>1.3243500000000001</v>
      </c>
      <c r="O79" s="11">
        <v>1.4199363281250001</v>
      </c>
      <c r="P79" s="11">
        <v>1.4199363281250001</v>
      </c>
      <c r="Q79" s="11">
        <v>1.4199363281250001</v>
      </c>
      <c r="R79" s="11">
        <v>1.5267053571428575</v>
      </c>
      <c r="S79" s="11">
        <v>1.554946875</v>
      </c>
      <c r="T79" s="11">
        <v>1.554946875</v>
      </c>
      <c r="U79" s="11">
        <v>1.7868600000000001</v>
      </c>
      <c r="V79" s="11">
        <v>1.7868600000000001</v>
      </c>
      <c r="W79" s="11">
        <v>1.7868600000000001</v>
      </c>
      <c r="X79" s="19"/>
      <c r="Y79"/>
      <c r="Z79" s="4">
        <f t="array" ref="Z79">C79*INDEX('Scenario 1_issuedGoos'!$C$4:$W$153,MATCH('Scenario 1'!$A79&amp;$B79,'Scenario 1_issuedGoos'!$A$4:$A$153&amp;'Scenario 1_issuedGoos'!$B$4:$B$153,0),MATCH(Z$4,'Scenario 1_issuedGoos'!$C$3:$W$3,0))</f>
        <v>50648.848383453187</v>
      </c>
      <c r="AA79" s="4">
        <f t="array" ref="AA79">D79*INDEX('Scenario 1_issuedGoos'!$C$4:$W$153,MATCH('Scenario 1'!$A79&amp;$B79,'Scenario 1_issuedGoos'!$A$4:$A$153&amp;'Scenario 1_issuedGoos'!$B$4:$B$153,0),MATCH(AA$4,'Scenario 1_issuedGoos'!$C$3:$W$3,0))</f>
        <v>56727.817613920794</v>
      </c>
      <c r="AB79" s="4">
        <f t="array" ref="AB79">E79*INDEX('Scenario 1_issuedGoos'!$C$4:$W$153,MATCH('Scenario 1'!$A79&amp;$B79,'Scenario 1_issuedGoos'!$A$4:$A$153&amp;'Scenario 1_issuedGoos'!$B$4:$B$153,0),MATCH(AB$4,'Scenario 1_issuedGoos'!$C$3:$W$3,0))</f>
        <v>63288.061646476584</v>
      </c>
      <c r="AC79" s="4">
        <f t="array" ref="AC79">F79*INDEX('Scenario 1_issuedGoos'!$C$4:$W$153,MATCH('Scenario 1'!$A79&amp;$B79,'Scenario 1_issuedGoos'!$A$4:$A$153&amp;'Scenario 1_issuedGoos'!$B$4:$B$153,0),MATCH(AC$4,'Scenario 1_issuedGoos'!$C$3:$W$3,0))</f>
        <v>70362.510538253046</v>
      </c>
      <c r="AD79" s="4">
        <f t="array" ref="AD79">G79*INDEX('Scenario 1_issuedGoos'!$C$4:$W$153,MATCH('Scenario 1'!$A79&amp;$B79,'Scenario 1_issuedGoos'!$A$4:$A$153&amp;'Scenario 1_issuedGoos'!$B$4:$B$153,0),MATCH(AD$4,'Scenario 1_issuedGoos'!$C$3:$W$3,0))</f>
        <v>77986.184165090934</v>
      </c>
      <c r="AE79" s="4">
        <f t="array" ref="AE79">H79*INDEX('Scenario 1_issuedGoos'!$C$4:$W$153,MATCH('Scenario 1'!$A79&amp;$B79,'Scenario 1_issuedGoos'!$A$4:$A$153&amp;'Scenario 1_issuedGoos'!$B$4:$B$153,0),MATCH(AE$4,'Scenario 1_issuedGoos'!$C$3:$W$3,0))</f>
        <v>86196.318878267033</v>
      </c>
      <c r="AF79" s="4">
        <f t="array" ref="AF79">I79*INDEX('Scenario 1_issuedGoos'!$C$4:$W$153,MATCH('Scenario 1'!$A79&amp;$B79,'Scenario 1_issuedGoos'!$A$4:$A$153&amp;'Scenario 1_issuedGoos'!$B$4:$B$153,0),MATCH(AF$4,'Scenario 1_issuedGoos'!$C$3:$W$3,0))</f>
        <v>94538.523401046332</v>
      </c>
      <c r="AG79" s="4">
        <f t="array" ref="AG79">J79*INDEX('Scenario 1_issuedGoos'!$C$4:$W$153,MATCH('Scenario 1'!$A79&amp;$B79,'Scenario 1_issuedGoos'!$A$4:$A$153&amp;'Scenario 1_issuedGoos'!$B$4:$B$153,0),MATCH(AG$4,'Scenario 1_issuedGoos'!$C$3:$W$3,0))</f>
        <v>103499.4575789079</v>
      </c>
      <c r="AH79" s="4">
        <f t="array" ref="AH79">K79*INDEX('Scenario 1_issuedGoos'!$C$4:$W$153,MATCH('Scenario 1'!$A79&amp;$B79,'Scenario 1_issuedGoos'!$A$4:$A$153&amp;'Scenario 1_issuedGoos'!$B$4:$B$153,0),MATCH(AH$4,'Scenario 1_issuedGoos'!$C$3:$W$3,0))</f>
        <v>113120.13886605296</v>
      </c>
      <c r="AI79" s="4">
        <f t="array" ref="AI79">L79*INDEX('Scenario 1_issuedGoos'!$C$4:$W$153,MATCH('Scenario 1'!$A79&amp;$B79,'Scenario 1_issuedGoos'!$A$4:$A$153&amp;'Scenario 1_issuedGoos'!$B$4:$B$153,0),MATCH(AI$4,'Scenario 1_issuedGoos'!$C$3:$W$3,0))</f>
        <v>137216.92522183992</v>
      </c>
      <c r="AJ79" s="4">
        <f t="array" ref="AJ79">M79*INDEX('Scenario 1_issuedGoos'!$C$4:$W$153,MATCH('Scenario 1'!$A79&amp;$B79,'Scenario 1_issuedGoos'!$A$4:$A$153&amp;'Scenario 1_issuedGoos'!$B$4:$B$153,0),MATCH(AJ$4,'Scenario 1_issuedGoos'!$C$3:$W$3,0))</f>
        <v>149526.01835876162</v>
      </c>
      <c r="AK79" s="4">
        <f t="array" ref="AK79">N79*INDEX('Scenario 1_issuedGoos'!$C$4:$W$153,MATCH('Scenario 1'!$A79&amp;$B79,'Scenario 1_issuedGoos'!$A$4:$A$153&amp;'Scenario 1_issuedGoos'!$B$4:$B$153,0),MATCH(AK$4,'Scenario 1_issuedGoos'!$C$3:$W$3,0))</f>
        <v>161107.83969456863</v>
      </c>
      <c r="AL79" s="4">
        <f t="array" ref="AL79">O79*INDEX('Scenario 1_issuedGoos'!$C$4:$W$153,MATCH('Scenario 1'!$A79&amp;$B79,'Scenario 1_issuedGoos'!$A$4:$A$153&amp;'Scenario 1_issuedGoos'!$B$4:$B$153,0),MATCH(AL$4,'Scenario 1_issuedGoos'!$C$3:$W$3,0))</f>
        <v>185994.69514177297</v>
      </c>
      <c r="AM79" s="4">
        <f t="array" ref="AM79">P79*INDEX('Scenario 1_issuedGoos'!$C$4:$W$153,MATCH('Scenario 1'!$A79&amp;$B79,'Scenario 1_issuedGoos'!$A$4:$A$153&amp;'Scenario 1_issuedGoos'!$B$4:$B$153,0),MATCH(AM$4,'Scenario 1_issuedGoos'!$C$3:$W$3,0))</f>
        <v>200147.45915085523</v>
      </c>
      <c r="AN79" s="4">
        <f t="array" ref="AN79">Q79*INDEX('Scenario 1_issuedGoos'!$C$4:$W$153,MATCH('Scenario 1'!$A79&amp;$B79,'Scenario 1_issuedGoos'!$A$4:$A$153&amp;'Scenario 1_issuedGoos'!$B$4:$B$153,0),MATCH(AN$4,'Scenario 1_issuedGoos'!$C$3:$W$3,0))</f>
        <v>215250.51282298972</v>
      </c>
      <c r="AO79" s="4">
        <f t="array" ref="AO79">R79*INDEX('Scenario 1_issuedGoos'!$C$4:$W$153,MATCH('Scenario 1'!$A79&amp;$B79,'Scenario 1_issuedGoos'!$A$4:$A$153&amp;'Scenario 1_issuedGoos'!$B$4:$B$153,0),MATCH(AO$4,'Scenario 1_issuedGoos'!$C$3:$W$3,0))</f>
        <v>248760.37946805768</v>
      </c>
      <c r="AP79" s="4">
        <f t="array" ref="AP79">S79*INDEX('Scenario 1_issuedGoos'!$C$4:$W$153,MATCH('Scenario 1'!$A79&amp;$B79,'Scenario 1_issuedGoos'!$A$4:$A$153&amp;'Scenario 1_issuedGoos'!$B$4:$B$153,0),MATCH(AP$4,'Scenario 1_issuedGoos'!$C$3:$W$3,0))</f>
        <v>272182.29390878032</v>
      </c>
      <c r="AQ79" s="4">
        <f t="array" ref="AQ79">T79*INDEX('Scenario 1_issuedGoos'!$C$4:$W$153,MATCH('Scenario 1'!$A79&amp;$B79,'Scenario 1_issuedGoos'!$A$4:$A$153&amp;'Scenario 1_issuedGoos'!$B$4:$B$153,0),MATCH(AQ$4,'Scenario 1_issuedGoos'!$C$3:$W$3,0))</f>
        <v>292251.17467053403</v>
      </c>
      <c r="AR79" s="4">
        <f t="array" ref="AR79">U79*INDEX('Scenario 1_issuedGoos'!$C$4:$W$153,MATCH('Scenario 1'!$A79&amp;$B79,'Scenario 1_issuedGoos'!$A$4:$A$153&amp;'Scenario 1_issuedGoos'!$B$4:$B$153,0),MATCH(AR$4,'Scenario 1_issuedGoos'!$C$3:$W$3,0))</f>
        <v>360425.40883803437</v>
      </c>
      <c r="AS79" s="4">
        <f t="array" ref="AS79">V79*INDEX('Scenario 1_issuedGoos'!$C$4:$W$153,MATCH('Scenario 1'!$A79&amp;$B79,'Scenario 1_issuedGoos'!$A$4:$A$153&amp;'Scenario 1_issuedGoos'!$B$4:$B$153,0),MATCH(AS$4,'Scenario 1_issuedGoos'!$C$3:$W$3,0))</f>
        <v>386630.76858945948</v>
      </c>
      <c r="AT79" s="4">
        <f t="array" ref="AT79">W79*INDEX('Scenario 1_issuedGoos'!$C$4:$W$153,MATCH('Scenario 1'!$A79&amp;$B79,'Scenario 1_issuedGoos'!$A$4:$A$153&amp;'Scenario 1_issuedGoos'!$B$4:$B$153,0),MATCH(AT$4,'Scenario 1_issuedGoos'!$C$3:$W$3,0))</f>
        <v>414555.60079393187</v>
      </c>
    </row>
    <row r="80" spans="1:46" ht="15" x14ac:dyDescent="0.25">
      <c r="A80" s="8" t="s">
        <v>43</v>
      </c>
      <c r="B80" s="9" t="s">
        <v>29</v>
      </c>
      <c r="C80" s="10">
        <v>47.457627118644069</v>
      </c>
      <c r="D80" s="11">
        <v>46.949152542372886</v>
      </c>
      <c r="E80" s="11">
        <v>46.440677966101696</v>
      </c>
      <c r="F80" s="11">
        <v>45.932203389830512</v>
      </c>
      <c r="G80" s="11">
        <v>45.423728813559322</v>
      </c>
      <c r="H80" s="11">
        <v>44.915254237288138</v>
      </c>
      <c r="I80" s="11">
        <v>44.406779661016955</v>
      </c>
      <c r="J80" s="11">
        <v>43.898305084745765</v>
      </c>
      <c r="K80" s="11">
        <v>43.389830508474581</v>
      </c>
      <c r="L80" s="11">
        <v>42.881355932203391</v>
      </c>
      <c r="M80" s="11">
        <v>42.372881355932208</v>
      </c>
      <c r="N80" s="11">
        <v>42.203389830508478</v>
      </c>
      <c r="O80" s="11">
        <v>42.033898305084747</v>
      </c>
      <c r="P80" s="11">
        <v>41.864406779661024</v>
      </c>
      <c r="Q80" s="11">
        <v>41.694915254237294</v>
      </c>
      <c r="R80" s="11">
        <v>41.525423728813564</v>
      </c>
      <c r="S80" s="11">
        <v>41.355932203389834</v>
      </c>
      <c r="T80" s="11">
        <v>41.186440677966104</v>
      </c>
      <c r="U80" s="11">
        <v>40.33898305084746</v>
      </c>
      <c r="V80" s="11">
        <v>39.237288135593218</v>
      </c>
      <c r="W80" s="11">
        <v>38.135593220338983</v>
      </c>
      <c r="X80" s="19"/>
      <c r="Y80"/>
      <c r="Z80" s="4">
        <f t="array" ref="Z80">C80*INDEX('Scenario 1_issuedGoos'!$C$4:$W$153,MATCH('Scenario 1'!$A80&amp;$B80,'Scenario 1_issuedGoos'!$A$4:$A$153&amp;'Scenario 1_issuedGoos'!$B$4:$B$153,0),MATCH(Z$4,'Scenario 1_issuedGoos'!$C$3:$W$3,0))</f>
        <v>0</v>
      </c>
      <c r="AA80" s="4">
        <f t="array" ref="AA80">D80*INDEX('Scenario 1_issuedGoos'!$C$4:$W$153,MATCH('Scenario 1'!$A80&amp;$B80,'Scenario 1_issuedGoos'!$A$4:$A$153&amp;'Scenario 1_issuedGoos'!$B$4:$B$153,0),MATCH(AA$4,'Scenario 1_issuedGoos'!$C$3:$W$3,0))</f>
        <v>0</v>
      </c>
      <c r="AB80" s="4">
        <f t="array" ref="AB80">E80*INDEX('Scenario 1_issuedGoos'!$C$4:$W$153,MATCH('Scenario 1'!$A80&amp;$B80,'Scenario 1_issuedGoos'!$A$4:$A$153&amp;'Scenario 1_issuedGoos'!$B$4:$B$153,0),MATCH(AB$4,'Scenario 1_issuedGoos'!$C$3:$W$3,0))</f>
        <v>0</v>
      </c>
      <c r="AC80" s="4">
        <f t="array" ref="AC80">F80*INDEX('Scenario 1_issuedGoos'!$C$4:$W$153,MATCH('Scenario 1'!$A80&amp;$B80,'Scenario 1_issuedGoos'!$A$4:$A$153&amp;'Scenario 1_issuedGoos'!$B$4:$B$153,0),MATCH(AC$4,'Scenario 1_issuedGoos'!$C$3:$W$3,0))</f>
        <v>0</v>
      </c>
      <c r="AD80" s="4">
        <f t="array" ref="AD80">G80*INDEX('Scenario 1_issuedGoos'!$C$4:$W$153,MATCH('Scenario 1'!$A80&amp;$B80,'Scenario 1_issuedGoos'!$A$4:$A$153&amp;'Scenario 1_issuedGoos'!$B$4:$B$153,0),MATCH(AD$4,'Scenario 1_issuedGoos'!$C$3:$W$3,0))</f>
        <v>0</v>
      </c>
      <c r="AE80" s="4">
        <f t="array" ref="AE80">H80*INDEX('Scenario 1_issuedGoos'!$C$4:$W$153,MATCH('Scenario 1'!$A80&amp;$B80,'Scenario 1_issuedGoos'!$A$4:$A$153&amp;'Scenario 1_issuedGoos'!$B$4:$B$153,0),MATCH(AE$4,'Scenario 1_issuedGoos'!$C$3:$W$3,0))</f>
        <v>0</v>
      </c>
      <c r="AF80" s="4">
        <f t="array" ref="AF80">I80*INDEX('Scenario 1_issuedGoos'!$C$4:$W$153,MATCH('Scenario 1'!$A80&amp;$B80,'Scenario 1_issuedGoos'!$A$4:$A$153&amp;'Scenario 1_issuedGoos'!$B$4:$B$153,0),MATCH(AF$4,'Scenario 1_issuedGoos'!$C$3:$W$3,0))</f>
        <v>0</v>
      </c>
      <c r="AG80" s="4">
        <f t="array" ref="AG80">J80*INDEX('Scenario 1_issuedGoos'!$C$4:$W$153,MATCH('Scenario 1'!$A80&amp;$B80,'Scenario 1_issuedGoos'!$A$4:$A$153&amp;'Scenario 1_issuedGoos'!$B$4:$B$153,0),MATCH(AG$4,'Scenario 1_issuedGoos'!$C$3:$W$3,0))</f>
        <v>0</v>
      </c>
      <c r="AH80" s="4">
        <f t="array" ref="AH80">K80*INDEX('Scenario 1_issuedGoos'!$C$4:$W$153,MATCH('Scenario 1'!$A80&amp;$B80,'Scenario 1_issuedGoos'!$A$4:$A$153&amp;'Scenario 1_issuedGoos'!$B$4:$B$153,0),MATCH(AH$4,'Scenario 1_issuedGoos'!$C$3:$W$3,0))</f>
        <v>0</v>
      </c>
      <c r="AI80" s="4">
        <f t="array" ref="AI80">L80*INDEX('Scenario 1_issuedGoos'!$C$4:$W$153,MATCH('Scenario 1'!$A80&amp;$B80,'Scenario 1_issuedGoos'!$A$4:$A$153&amp;'Scenario 1_issuedGoos'!$B$4:$B$153,0),MATCH(AI$4,'Scenario 1_issuedGoos'!$C$3:$W$3,0))</f>
        <v>0</v>
      </c>
      <c r="AJ80" s="4">
        <f t="array" ref="AJ80">M80*INDEX('Scenario 1_issuedGoos'!$C$4:$W$153,MATCH('Scenario 1'!$A80&amp;$B80,'Scenario 1_issuedGoos'!$A$4:$A$153&amp;'Scenario 1_issuedGoos'!$B$4:$B$153,0),MATCH(AJ$4,'Scenario 1_issuedGoos'!$C$3:$W$3,0))</f>
        <v>0</v>
      </c>
      <c r="AK80" s="4">
        <f t="array" ref="AK80">N80*INDEX('Scenario 1_issuedGoos'!$C$4:$W$153,MATCH('Scenario 1'!$A80&amp;$B80,'Scenario 1_issuedGoos'!$A$4:$A$153&amp;'Scenario 1_issuedGoos'!$B$4:$B$153,0),MATCH(AK$4,'Scenario 1_issuedGoos'!$C$3:$W$3,0))</f>
        <v>0</v>
      </c>
      <c r="AL80" s="4">
        <f t="array" ref="AL80">O80*INDEX('Scenario 1_issuedGoos'!$C$4:$W$153,MATCH('Scenario 1'!$A80&amp;$B80,'Scenario 1_issuedGoos'!$A$4:$A$153&amp;'Scenario 1_issuedGoos'!$B$4:$B$153,0),MATCH(AL$4,'Scenario 1_issuedGoos'!$C$3:$W$3,0))</f>
        <v>0</v>
      </c>
      <c r="AM80" s="4">
        <f t="array" ref="AM80">P80*INDEX('Scenario 1_issuedGoos'!$C$4:$W$153,MATCH('Scenario 1'!$A80&amp;$B80,'Scenario 1_issuedGoos'!$A$4:$A$153&amp;'Scenario 1_issuedGoos'!$B$4:$B$153,0),MATCH(AM$4,'Scenario 1_issuedGoos'!$C$3:$W$3,0))</f>
        <v>0</v>
      </c>
      <c r="AN80" s="4">
        <f t="array" ref="AN80">Q80*INDEX('Scenario 1_issuedGoos'!$C$4:$W$153,MATCH('Scenario 1'!$A80&amp;$B80,'Scenario 1_issuedGoos'!$A$4:$A$153&amp;'Scenario 1_issuedGoos'!$B$4:$B$153,0),MATCH(AN$4,'Scenario 1_issuedGoos'!$C$3:$W$3,0))</f>
        <v>0</v>
      </c>
      <c r="AO80" s="4">
        <f t="array" ref="AO80">R80*INDEX('Scenario 1_issuedGoos'!$C$4:$W$153,MATCH('Scenario 1'!$A80&amp;$B80,'Scenario 1_issuedGoos'!$A$4:$A$153&amp;'Scenario 1_issuedGoos'!$B$4:$B$153,0),MATCH(AO$4,'Scenario 1_issuedGoos'!$C$3:$W$3,0))</f>
        <v>0</v>
      </c>
      <c r="AP80" s="4">
        <f t="array" ref="AP80">S80*INDEX('Scenario 1_issuedGoos'!$C$4:$W$153,MATCH('Scenario 1'!$A80&amp;$B80,'Scenario 1_issuedGoos'!$A$4:$A$153&amp;'Scenario 1_issuedGoos'!$B$4:$B$153,0),MATCH(AP$4,'Scenario 1_issuedGoos'!$C$3:$W$3,0))</f>
        <v>0</v>
      </c>
      <c r="AQ80" s="4">
        <f t="array" ref="AQ80">T80*INDEX('Scenario 1_issuedGoos'!$C$4:$W$153,MATCH('Scenario 1'!$A80&amp;$B80,'Scenario 1_issuedGoos'!$A$4:$A$153&amp;'Scenario 1_issuedGoos'!$B$4:$B$153,0),MATCH(AQ$4,'Scenario 1_issuedGoos'!$C$3:$W$3,0))</f>
        <v>0</v>
      </c>
      <c r="AR80" s="4">
        <f t="array" ref="AR80">U80*INDEX('Scenario 1_issuedGoos'!$C$4:$W$153,MATCH('Scenario 1'!$A80&amp;$B80,'Scenario 1_issuedGoos'!$A$4:$A$153&amp;'Scenario 1_issuedGoos'!$B$4:$B$153,0),MATCH(AR$4,'Scenario 1_issuedGoos'!$C$3:$W$3,0))</f>
        <v>0</v>
      </c>
      <c r="AS80" s="4">
        <f t="array" ref="AS80">V80*INDEX('Scenario 1_issuedGoos'!$C$4:$W$153,MATCH('Scenario 1'!$A80&amp;$B80,'Scenario 1_issuedGoos'!$A$4:$A$153&amp;'Scenario 1_issuedGoos'!$B$4:$B$153,0),MATCH(AS$4,'Scenario 1_issuedGoos'!$C$3:$W$3,0))</f>
        <v>0</v>
      </c>
      <c r="AT80" s="4">
        <f t="array" ref="AT80">W80*INDEX('Scenario 1_issuedGoos'!$C$4:$W$153,MATCH('Scenario 1'!$A80&amp;$B80,'Scenario 1_issuedGoos'!$A$4:$A$153&amp;'Scenario 1_issuedGoos'!$B$4:$B$153,0),MATCH(AT$4,'Scenario 1_issuedGoos'!$C$3:$W$3,0))</f>
        <v>0</v>
      </c>
    </row>
    <row r="81" spans="1:46" ht="15" x14ac:dyDescent="0.25">
      <c r="A81" s="8" t="s">
        <v>43</v>
      </c>
      <c r="B81" s="9" t="s">
        <v>30</v>
      </c>
      <c r="C81" s="10">
        <v>13.994521875</v>
      </c>
      <c r="D81" s="11">
        <v>13.994521875</v>
      </c>
      <c r="E81" s="11">
        <v>13.994521875</v>
      </c>
      <c r="F81" s="11">
        <v>13.994521875</v>
      </c>
      <c r="G81" s="11">
        <v>13.994521875</v>
      </c>
      <c r="H81" s="11">
        <v>13.994521875</v>
      </c>
      <c r="I81" s="11">
        <v>13.994521875</v>
      </c>
      <c r="J81" s="11">
        <v>13.994521875</v>
      </c>
      <c r="K81" s="11">
        <v>13.994521875</v>
      </c>
      <c r="L81" s="11">
        <v>13.994521875</v>
      </c>
      <c r="M81" s="11">
        <v>13.994521875</v>
      </c>
      <c r="N81" s="11">
        <v>13.994521875</v>
      </c>
      <c r="O81" s="11">
        <v>13.994521875</v>
      </c>
      <c r="P81" s="11">
        <v>13.994521875</v>
      </c>
      <c r="Q81" s="11">
        <v>13.994521875</v>
      </c>
      <c r="R81" s="11">
        <v>13.994521875</v>
      </c>
      <c r="S81" s="11">
        <v>13.994521875</v>
      </c>
      <c r="T81" s="11">
        <v>13.994521875</v>
      </c>
      <c r="U81" s="11">
        <v>13.994521875</v>
      </c>
      <c r="V81" s="11">
        <v>13.994521875</v>
      </c>
      <c r="W81" s="11">
        <v>13.994521875</v>
      </c>
      <c r="X81" s="19"/>
      <c r="Y81"/>
      <c r="Z81" s="4">
        <f t="array" ref="Z81">C81*INDEX('Scenario 1_issuedGoos'!$C$4:$W$153,MATCH('Scenario 1'!$A81&amp;$B81,'Scenario 1_issuedGoos'!$A$4:$A$153&amp;'Scenario 1_issuedGoos'!$B$4:$B$153,0),MATCH(Z$4,'Scenario 1_issuedGoos'!$C$3:$W$3,0))</f>
        <v>12262.842226935569</v>
      </c>
      <c r="AA81" s="4">
        <f t="array" ref="AA81">D81*INDEX('Scenario 1_issuedGoos'!$C$4:$W$153,MATCH('Scenario 1'!$A81&amp;$B81,'Scenario 1_issuedGoos'!$A$4:$A$153&amp;'Scenario 1_issuedGoos'!$B$4:$B$153,0),MATCH(AA$4,'Scenario 1_issuedGoos'!$C$3:$W$3,0))</f>
        <v>13734.651418158432</v>
      </c>
      <c r="AB81" s="4">
        <f t="array" ref="AB81">E81*INDEX('Scenario 1_issuedGoos'!$C$4:$W$153,MATCH('Scenario 1'!$A81&amp;$B81,'Scenario 1_issuedGoos'!$A$4:$A$153&amp;'Scenario 1_issuedGoos'!$B$4:$B$153,0),MATCH(AB$4,'Scenario 1_issuedGoos'!$C$3:$W$3,0))</f>
        <v>15322.984422936164</v>
      </c>
      <c r="AC81" s="4">
        <f t="array" ref="AC81">F81*INDEX('Scenario 1_issuedGoos'!$C$4:$W$153,MATCH('Scenario 1'!$A81&amp;$B81,'Scenario 1_issuedGoos'!$A$4:$A$153&amp;'Scenario 1_issuedGoos'!$B$4:$B$153,0),MATCH(AC$4,'Scenario 1_issuedGoos'!$C$3:$W$3,0))</f>
        <v>17035.814099646344</v>
      </c>
      <c r="AD81" s="4">
        <f t="array" ref="AD81">G81*INDEX('Scenario 1_issuedGoos'!$C$4:$W$153,MATCH('Scenario 1'!$A81&amp;$B81,'Scenario 1_issuedGoos'!$A$4:$A$153&amp;'Scenario 1_issuedGoos'!$B$4:$B$153,0),MATCH(AD$4,'Scenario 1_issuedGoos'!$C$3:$W$3,0))</f>
        <v>18881.61928297031</v>
      </c>
      <c r="AE81" s="4">
        <f t="array" ref="AE81">H81*INDEX('Scenario 1_issuedGoos'!$C$4:$W$153,MATCH('Scenario 1'!$A81&amp;$B81,'Scenario 1_issuedGoos'!$A$4:$A$153&amp;'Scenario 1_issuedGoos'!$B$4:$B$153,0),MATCH(AE$4,'Scenario 1_issuedGoos'!$C$3:$W$3,0))</f>
        <v>20869.415449377433</v>
      </c>
      <c r="AF81" s="4">
        <f t="array" ref="AF81">I81*INDEX('Scenario 1_issuedGoos'!$C$4:$W$153,MATCH('Scenario 1'!$A81&amp;$B81,'Scenario 1_issuedGoos'!$A$4:$A$153&amp;'Scenario 1_issuedGoos'!$B$4:$B$153,0),MATCH(AF$4,'Scenario 1_issuedGoos'!$C$3:$W$3,0))</f>
        <v>22889.187688090227</v>
      </c>
      <c r="AG81" s="4">
        <f t="array" ref="AG81">J81*INDEX('Scenario 1_issuedGoos'!$C$4:$W$153,MATCH('Scenario 1'!$A81&amp;$B81,'Scenario 1_issuedGoos'!$A$4:$A$153&amp;'Scenario 1_issuedGoos'!$B$4:$B$153,0),MATCH(AG$4,'Scenario 1_issuedGoos'!$C$3:$W$3,0))</f>
        <v>25058.763612050818</v>
      </c>
      <c r="AH81" s="4">
        <f t="array" ref="AH81">K81*INDEX('Scenario 1_issuedGoos'!$C$4:$W$153,MATCH('Scenario 1'!$A81&amp;$B81,'Scenario 1_issuedGoos'!$A$4:$A$153&amp;'Scenario 1_issuedGoos'!$B$4:$B$153,0),MATCH(AH$4,'Scenario 1_issuedGoos'!$C$3:$W$3,0))</f>
        <v>27388.074159187199</v>
      </c>
      <c r="AI81" s="4">
        <f t="array" ref="AI81">L81*INDEX('Scenario 1_issuedGoos'!$C$4:$W$153,MATCH('Scenario 1'!$A81&amp;$B81,'Scenario 1_issuedGoos'!$A$4:$A$153&amp;'Scenario 1_issuedGoos'!$B$4:$B$153,0),MATCH(AI$4,'Scenario 1_issuedGoos'!$C$3:$W$3,0))</f>
        <v>29887.668852007126</v>
      </c>
      <c r="AJ81" s="4">
        <f t="array" ref="AJ81">M81*INDEX('Scenario 1_issuedGoos'!$C$4:$W$153,MATCH('Scenario 1'!$A81&amp;$B81,'Scenario 1_issuedGoos'!$A$4:$A$153&amp;'Scenario 1_issuedGoos'!$B$4:$B$153,0),MATCH(AJ$4,'Scenario 1_issuedGoos'!$C$3:$W$3,0))</f>
        <v>32568.752828711094</v>
      </c>
      <c r="AK81" s="4">
        <f t="array" ref="AK81">N81*INDEX('Scenario 1_issuedGoos'!$C$4:$W$153,MATCH('Scenario 1'!$A81&amp;$B81,'Scenario 1_issuedGoos'!$A$4:$A$153&amp;'Scenario 1_issuedGoos'!$B$4:$B$153,0),MATCH(AK$4,'Scenario 1_issuedGoos'!$C$3:$W$3,0))</f>
        <v>35091.42734738328</v>
      </c>
      <c r="AL81" s="4">
        <f t="array" ref="AL81">O81*INDEX('Scenario 1_issuedGoos'!$C$4:$W$153,MATCH('Scenario 1'!$A81&amp;$B81,'Scenario 1_issuedGoos'!$A$4:$A$153&amp;'Scenario 1_issuedGoos'!$B$4:$B$153,0),MATCH(AL$4,'Scenario 1_issuedGoos'!$C$3:$W$3,0))</f>
        <v>37784.947435850903</v>
      </c>
      <c r="AM81" s="4">
        <f t="array" ref="AM81">P81*INDEX('Scenario 1_issuedGoos'!$C$4:$W$153,MATCH('Scenario 1'!$A81&amp;$B81,'Scenario 1_issuedGoos'!$A$4:$A$153&amp;'Scenario 1_issuedGoos'!$B$4:$B$153,0),MATCH(AM$4,'Scenario 1_issuedGoos'!$C$3:$W$3,0))</f>
        <v>40660.090964796844</v>
      </c>
      <c r="AN81" s="4">
        <f t="array" ref="AN81">Q81*INDEX('Scenario 1_issuedGoos'!$C$4:$W$153,MATCH('Scenario 1'!$A81&amp;$B81,'Scenario 1_issuedGoos'!$A$4:$A$153&amp;'Scenario 1_issuedGoos'!$B$4:$B$153,0),MATCH(AN$4,'Scenario 1_issuedGoos'!$C$3:$W$3,0))</f>
        <v>43728.286478047608</v>
      </c>
      <c r="AO81" s="4">
        <f t="array" ref="AO81">R81*INDEX('Scenario 1_issuedGoos'!$C$4:$W$153,MATCH('Scenario 1'!$A81&amp;$B81,'Scenario 1_issuedGoos'!$A$4:$A$153&amp;'Scenario 1_issuedGoos'!$B$4:$B$153,0),MATCH(AO$4,'Scenario 1_issuedGoos'!$C$3:$W$3,0))</f>
        <v>47001.651315211566</v>
      </c>
      <c r="AP81" s="4">
        <f t="array" ref="AP81">S81*INDEX('Scenario 1_issuedGoos'!$C$4:$W$153,MATCH('Scenario 1'!$A81&amp;$B81,'Scenario 1_issuedGoos'!$A$4:$A$153&amp;'Scenario 1_issuedGoos'!$B$4:$B$153,0),MATCH(AP$4,'Scenario 1_issuedGoos'!$C$3:$W$3,0))</f>
        <v>50493.03191989685</v>
      </c>
      <c r="AQ81" s="4">
        <f t="array" ref="AQ81">T81*INDEX('Scenario 1_issuedGoos'!$C$4:$W$153,MATCH('Scenario 1'!$A81&amp;$B81,'Scenario 1_issuedGoos'!$A$4:$A$153&amp;'Scenario 1_issuedGoos'!$B$4:$B$153,0),MATCH(AQ$4,'Scenario 1_issuedGoos'!$C$3:$W$3,0))</f>
        <v>54216.046456762502</v>
      </c>
      <c r="AR81" s="4">
        <f t="array" ref="AR81">U81*INDEX('Scenario 1_issuedGoos'!$C$4:$W$153,MATCH('Scenario 1'!$A81&amp;$B81,'Scenario 1_issuedGoos'!$A$4:$A$153&amp;'Scenario 1_issuedGoos'!$B$4:$B$153,0),MATCH(AR$4,'Scenario 1_issuedGoos'!$C$3:$W$3,0))</f>
        <v>58185.129867515076</v>
      </c>
      <c r="AS81" s="4">
        <f t="array" ref="AS81">V81*INDEX('Scenario 1_issuedGoos'!$C$4:$W$153,MATCH('Scenario 1'!$A81&amp;$B81,'Scenario 1_issuedGoos'!$A$4:$A$153&amp;'Scenario 1_issuedGoos'!$B$4:$B$153,0),MATCH(AS$4,'Scenario 1_issuedGoos'!$C$3:$W$3,0))</f>
        <v>62415.581503201043</v>
      </c>
      <c r="AT81" s="4">
        <f t="array" ref="AT81">W81*INDEX('Scenario 1_issuedGoos'!$C$4:$W$153,MATCH('Scenario 1'!$A81&amp;$B81,'Scenario 1_issuedGoos'!$A$4:$A$153&amp;'Scenario 1_issuedGoos'!$B$4:$B$153,0),MATCH(AT$4,'Scenario 1_issuedGoos'!$C$3:$W$3,0))</f>
        <v>66923.615477786734</v>
      </c>
    </row>
    <row r="82" spans="1:46" ht="15" x14ac:dyDescent="0.25">
      <c r="A82" s="8" t="s">
        <v>43</v>
      </c>
      <c r="B82" s="9" t="s">
        <v>31</v>
      </c>
      <c r="C82" s="10">
        <v>4.0589100000000018</v>
      </c>
      <c r="D82" s="11">
        <v>4.222040625</v>
      </c>
      <c r="E82" s="11">
        <v>4.7764157142857151</v>
      </c>
      <c r="F82" s="11">
        <v>4.9816350000000016</v>
      </c>
      <c r="G82" s="11">
        <v>4.9816350000000016</v>
      </c>
      <c r="H82" s="11">
        <v>4.9816350000000016</v>
      </c>
      <c r="I82" s="11">
        <v>4.9816350000000016</v>
      </c>
      <c r="J82" s="11">
        <v>4.9816350000000016</v>
      </c>
      <c r="K82" s="11">
        <v>4.9816350000000016</v>
      </c>
      <c r="L82" s="11">
        <v>6.8156943749999996</v>
      </c>
      <c r="M82" s="11">
        <v>6.8156943749999996</v>
      </c>
      <c r="N82" s="11">
        <v>6.8156943749999996</v>
      </c>
      <c r="O82" s="11">
        <v>6.8156943749999996</v>
      </c>
      <c r="P82" s="11">
        <v>6.8156943749999996</v>
      </c>
      <c r="Q82" s="11">
        <v>6.8156943749999996</v>
      </c>
      <c r="R82" s="11">
        <v>6.8156943749999996</v>
      </c>
      <c r="S82" s="11">
        <v>6.8156943749999996</v>
      </c>
      <c r="T82" s="11">
        <v>6.8156943749999996</v>
      </c>
      <c r="U82" s="11">
        <v>6.8156943749999996</v>
      </c>
      <c r="V82" s="11">
        <v>7.036734375</v>
      </c>
      <c r="W82" s="11">
        <v>7.669546875</v>
      </c>
      <c r="X82" s="19"/>
      <c r="Y82"/>
      <c r="Z82" s="4">
        <f t="array" ref="Z82">C82*INDEX('Scenario 1_issuedGoos'!$C$4:$W$153,MATCH('Scenario 1'!$A82&amp;$B82,'Scenario 1_issuedGoos'!$A$4:$A$153&amp;'Scenario 1_issuedGoos'!$B$4:$B$153,0),MATCH(Z$4,'Scenario 1_issuedGoos'!$C$3:$W$3,0))</f>
        <v>418708.37893233879</v>
      </c>
      <c r="AA82" s="4">
        <f t="array" ref="AA82">D82*INDEX('Scenario 1_issuedGoos'!$C$4:$W$153,MATCH('Scenario 1'!$A82&amp;$B82,'Scenario 1_issuedGoos'!$A$4:$A$153&amp;'Scenario 1_issuedGoos'!$B$4:$B$153,0),MATCH(AA$4,'Scenario 1_issuedGoos'!$C$3:$W$3,0))</f>
        <v>487810.49414135213</v>
      </c>
      <c r="AB82" s="4">
        <f t="array" ref="AB82">E82*INDEX('Scenario 1_issuedGoos'!$C$4:$W$153,MATCH('Scenario 1'!$A82&amp;$B82,'Scenario 1_issuedGoos'!$A$4:$A$153&amp;'Scenario 1_issuedGoos'!$B$4:$B$153,0),MATCH(AB$4,'Scenario 1_issuedGoos'!$C$3:$W$3,0))</f>
        <v>559065.70562095998</v>
      </c>
      <c r="AC82" s="4">
        <f t="array" ref="AC82">F82*INDEX('Scenario 1_issuedGoos'!$C$4:$W$153,MATCH('Scenario 1'!$A82&amp;$B82,'Scenario 1_issuedGoos'!$A$4:$A$153&amp;'Scenario 1_issuedGoos'!$B$4:$B$153,0),MATCH(AC$4,'Scenario 1_issuedGoos'!$C$3:$W$3,0))</f>
        <v>617394.66315622069</v>
      </c>
      <c r="AD82" s="4">
        <f t="array" ref="AD82">G82*INDEX('Scenario 1_issuedGoos'!$C$4:$W$153,MATCH('Scenario 1'!$A82&amp;$B82,'Scenario 1_issuedGoos'!$A$4:$A$153&amp;'Scenario 1_issuedGoos'!$B$4:$B$153,0),MATCH(AD$4,'Scenario 1_issuedGoos'!$C$3:$W$3,0))</f>
        <v>651703.29422958242</v>
      </c>
      <c r="AE82" s="4">
        <f t="array" ref="AE82">H82*INDEX('Scenario 1_issuedGoos'!$C$4:$W$153,MATCH('Scenario 1'!$A82&amp;$B82,'Scenario 1_issuedGoos'!$A$4:$A$153&amp;'Scenario 1_issuedGoos'!$B$4:$B$153,0),MATCH(AE$4,'Scenario 1_issuedGoos'!$C$3:$W$3,0))</f>
        <v>686011.92530294426</v>
      </c>
      <c r="AF82" s="4">
        <f t="array" ref="AF82">I82*INDEX('Scenario 1_issuedGoos'!$C$4:$W$153,MATCH('Scenario 1'!$A82&amp;$B82,'Scenario 1_issuedGoos'!$A$4:$A$153&amp;'Scenario 1_issuedGoos'!$B$4:$B$153,0),MATCH(AF$4,'Scenario 1_issuedGoos'!$C$3:$W$3,0))</f>
        <v>716576.33574862429</v>
      </c>
      <c r="AG82" s="4">
        <f t="array" ref="AG82">J82*INDEX('Scenario 1_issuedGoos'!$C$4:$W$153,MATCH('Scenario 1'!$A82&amp;$B82,'Scenario 1_issuedGoos'!$A$4:$A$153&amp;'Scenario 1_issuedGoos'!$B$4:$B$153,0),MATCH(AG$4,'Scenario 1_issuedGoos'!$C$3:$W$3,0))</f>
        <v>747140.74619430944</v>
      </c>
      <c r="AH82" s="4">
        <f t="array" ref="AH82">K82*INDEX('Scenario 1_issuedGoos'!$C$4:$W$153,MATCH('Scenario 1'!$A82&amp;$B82,'Scenario 1_issuedGoos'!$A$4:$A$153&amp;'Scenario 1_issuedGoos'!$B$4:$B$153,0),MATCH(AH$4,'Scenario 1_issuedGoos'!$C$3:$W$3,0))</f>
        <v>777705.15663998958</v>
      </c>
      <c r="AI82" s="4">
        <f t="array" ref="AI82">L82*INDEX('Scenario 1_issuedGoos'!$C$4:$W$153,MATCH('Scenario 1'!$A82&amp;$B82,'Scenario 1_issuedGoos'!$A$4:$A$153&amp;'Scenario 1_issuedGoos'!$B$4:$B$153,0),MATCH(AI$4,'Scenario 1_issuedGoos'!$C$3:$W$3,0))</f>
        <v>1105845.4386701386</v>
      </c>
      <c r="AJ82" s="4">
        <f t="array" ref="AJ82">M82*INDEX('Scenario 1_issuedGoos'!$C$4:$W$153,MATCH('Scenario 1'!$A82&amp;$B82,'Scenario 1_issuedGoos'!$A$4:$A$153&amp;'Scenario 1_issuedGoos'!$B$4:$B$153,0),MATCH(AJ$4,'Scenario 1_issuedGoos'!$C$3:$W$3,0))</f>
        <v>1147662.5690600234</v>
      </c>
      <c r="AK82" s="4">
        <f t="array" ref="AK82">N82*INDEX('Scenario 1_issuedGoos'!$C$4:$W$153,MATCH('Scenario 1'!$A82&amp;$B82,'Scenario 1_issuedGoos'!$A$4:$A$153&amp;'Scenario 1_issuedGoos'!$B$4:$B$153,0),MATCH(AK$4,'Scenario 1_issuedGoos'!$C$3:$W$3,0))</f>
        <v>1177673.2856647584</v>
      </c>
      <c r="AL82" s="4">
        <f t="array" ref="AL82">O82*INDEX('Scenario 1_issuedGoos'!$C$4:$W$153,MATCH('Scenario 1'!$A82&amp;$B82,'Scenario 1_issuedGoos'!$A$4:$A$153&amp;'Scenario 1_issuedGoos'!$B$4:$B$153,0),MATCH(AL$4,'Scenario 1_issuedGoos'!$C$3:$W$3,0))</f>
        <v>1207684.0022694864</v>
      </c>
      <c r="AM82" s="4">
        <f t="array" ref="AM82">P82*INDEX('Scenario 1_issuedGoos'!$C$4:$W$153,MATCH('Scenario 1'!$A82&amp;$B82,'Scenario 1_issuedGoos'!$A$4:$A$153&amp;'Scenario 1_issuedGoos'!$B$4:$B$153,0),MATCH(AM$4,'Scenario 1_issuedGoos'!$C$3:$W$3,0))</f>
        <v>1237694.7188742144</v>
      </c>
      <c r="AN82" s="4">
        <f t="array" ref="AN82">Q82*INDEX('Scenario 1_issuedGoos'!$C$4:$W$153,MATCH('Scenario 1'!$A82&amp;$B82,'Scenario 1_issuedGoos'!$A$4:$A$153&amp;'Scenario 1_issuedGoos'!$B$4:$B$153,0),MATCH(AN$4,'Scenario 1_issuedGoos'!$C$3:$W$3,0))</f>
        <v>1267705.4354789492</v>
      </c>
      <c r="AO82" s="4">
        <f t="array" ref="AO82">R82*INDEX('Scenario 1_issuedGoos'!$C$4:$W$153,MATCH('Scenario 1'!$A82&amp;$B82,'Scenario 1_issuedGoos'!$A$4:$A$153&amp;'Scenario 1_issuedGoos'!$B$4:$B$153,0),MATCH(AO$4,'Scenario 1_issuedGoos'!$C$3:$W$3,0))</f>
        <v>1297716.1520836772</v>
      </c>
      <c r="AP82" s="4">
        <f t="array" ref="AP82">S82*INDEX('Scenario 1_issuedGoos'!$C$4:$W$153,MATCH('Scenario 1'!$A82&amp;$B82,'Scenario 1_issuedGoos'!$A$4:$A$153&amp;'Scenario 1_issuedGoos'!$B$4:$B$153,0),MATCH(AP$4,'Scenario 1_issuedGoos'!$C$3:$W$3,0))</f>
        <v>1327726.8686884122</v>
      </c>
      <c r="AQ82" s="4">
        <f t="array" ref="AQ82">T82*INDEX('Scenario 1_issuedGoos'!$C$4:$W$153,MATCH('Scenario 1'!$A82&amp;$B82,'Scenario 1_issuedGoos'!$A$4:$A$153&amp;'Scenario 1_issuedGoos'!$B$4:$B$153,0),MATCH(AQ$4,'Scenario 1_issuedGoos'!$C$3:$W$3,0))</f>
        <v>1357737.58529314</v>
      </c>
      <c r="AR82" s="4">
        <f t="array" ref="AR82">U82*INDEX('Scenario 1_issuedGoos'!$C$4:$W$153,MATCH('Scenario 1'!$A82&amp;$B82,'Scenario 1_issuedGoos'!$A$4:$A$153&amp;'Scenario 1_issuedGoos'!$B$4:$B$153,0),MATCH(AR$4,'Scenario 1_issuedGoos'!$C$3:$W$3,0))</f>
        <v>1387748.3018978683</v>
      </c>
      <c r="AS82" s="4">
        <f t="array" ref="AS82">V82*INDEX('Scenario 1_issuedGoos'!$C$4:$W$153,MATCH('Scenario 1'!$A82&amp;$B82,'Scenario 1_issuedGoos'!$A$4:$A$153&amp;'Scenario 1_issuedGoos'!$B$4:$B$153,0),MATCH(AS$4,'Scenario 1_issuedGoos'!$C$3:$W$3,0))</f>
        <v>1463738.4061053251</v>
      </c>
      <c r="AT82" s="4">
        <f t="array" ref="AT82">W82*INDEX('Scenario 1_issuedGoos'!$C$4:$W$153,MATCH('Scenario 1'!$A82&amp;$B82,'Scenario 1_issuedGoos'!$A$4:$A$153&amp;'Scenario 1_issuedGoos'!$B$4:$B$153,0),MATCH(AT$4,'Scenario 1_issuedGoos'!$C$3:$W$3,0))</f>
        <v>1629142.5695877112</v>
      </c>
    </row>
    <row r="83" spans="1:46" ht="15" x14ac:dyDescent="0.25">
      <c r="A83" s="1" t="s">
        <v>44</v>
      </c>
      <c r="B83" s="1" t="s">
        <v>27</v>
      </c>
      <c r="C83" s="6">
        <v>1.5250429687499998</v>
      </c>
      <c r="D83" s="7">
        <v>1.6800918749999998</v>
      </c>
      <c r="E83" s="7">
        <v>1.6800918749999998</v>
      </c>
      <c r="F83" s="7">
        <v>1.87810875</v>
      </c>
      <c r="G83" s="7">
        <v>1.885142109375</v>
      </c>
      <c r="H83" s="7">
        <v>1.9879108593749999</v>
      </c>
      <c r="I83" s="7">
        <v>1.9879108593749999</v>
      </c>
      <c r="J83" s="7">
        <v>1.9879108593749999</v>
      </c>
      <c r="K83" s="7">
        <v>1.9879108593749999</v>
      </c>
      <c r="L83" s="7">
        <v>2.0043450000000007</v>
      </c>
      <c r="M83" s="7">
        <v>2.1719249999999994</v>
      </c>
      <c r="N83" s="7">
        <v>2.2188599999999998</v>
      </c>
      <c r="O83" s="7">
        <v>2.2188599999999998</v>
      </c>
      <c r="P83" s="7">
        <v>2.2619399999999996</v>
      </c>
      <c r="Q83" s="7">
        <v>2.3858099999999998</v>
      </c>
      <c r="R83" s="7">
        <v>2.6671443749999999</v>
      </c>
      <c r="S83" s="7">
        <v>2.98280390625</v>
      </c>
      <c r="T83" s="7">
        <v>2.98280390625</v>
      </c>
      <c r="U83" s="7">
        <v>3.3020399999999999</v>
      </c>
      <c r="V83" s="7">
        <v>3.6681356249999988</v>
      </c>
      <c r="W83" s="7">
        <v>3.6681356249999988</v>
      </c>
      <c r="X83" s="18"/>
      <c r="Y83"/>
      <c r="Z83" s="4">
        <f t="array" ref="Z83">C83*INDEX('Scenario 1_issuedGoos'!$C$4:$W$153,MATCH('Scenario 1'!$A83&amp;$B83,'Scenario 1_issuedGoos'!$A$4:$A$153&amp;'Scenario 1_issuedGoos'!$B$4:$B$153,0),MATCH(Z$4,'Scenario 1_issuedGoos'!$C$3:$W$3,0))</f>
        <v>12215749.950721284</v>
      </c>
      <c r="AA83" s="4">
        <f t="array" ref="AA83">D83*INDEX('Scenario 1_issuedGoos'!$C$4:$W$153,MATCH('Scenario 1'!$A83&amp;$B83,'Scenario 1_issuedGoos'!$A$4:$A$153&amp;'Scenario 1_issuedGoos'!$B$4:$B$153,0),MATCH(AA$4,'Scenario 1_issuedGoos'!$C$3:$W$3,0))</f>
        <v>13854369.522952646</v>
      </c>
      <c r="AB83" s="4">
        <f t="array" ref="AB83">E83*INDEX('Scenario 1_issuedGoos'!$C$4:$W$153,MATCH('Scenario 1'!$A83&amp;$B83,'Scenario 1_issuedGoos'!$A$4:$A$153&amp;'Scenario 1_issuedGoos'!$B$4:$B$153,0),MATCH(AB$4,'Scenario 1_issuedGoos'!$C$3:$W$3,0))</f>
        <v>14720521.17541251</v>
      </c>
      <c r="AC83" s="4">
        <f t="array" ref="AC83">F83*INDEX('Scenario 1_issuedGoos'!$C$4:$W$153,MATCH('Scenario 1'!$A83&amp;$B83,'Scenario 1_issuedGoos'!$A$4:$A$153&amp;'Scenario 1_issuedGoos'!$B$4:$B$153,0),MATCH(AC$4,'Scenario 1_issuedGoos'!$C$3:$W$3,0))</f>
        <v>17423729.652531248</v>
      </c>
      <c r="AD83" s="4">
        <f t="array" ref="AD83">G83*INDEX('Scenario 1_issuedGoos'!$C$4:$W$153,MATCH('Scenario 1'!$A83&amp;$B83,'Scenario 1_issuedGoos'!$A$4:$A$153&amp;'Scenario 1_issuedGoos'!$B$4:$B$153,0),MATCH(AD$4,'Scenario 1_issuedGoos'!$C$3:$W$3,0))</f>
        <v>18460842.950050037</v>
      </c>
      <c r="AE83" s="4">
        <f t="array" ref="AE83">H83*INDEX('Scenario 1_issuedGoos'!$C$4:$W$153,MATCH('Scenario 1'!$A83&amp;$B83,'Scenario 1_issuedGoos'!$A$4:$A$153&amp;'Scenario 1_issuedGoos'!$B$4:$B$153,0),MATCH(AE$4,'Scenario 1_issuedGoos'!$C$3:$W$3,0))</f>
        <v>20492082.153324816</v>
      </c>
      <c r="AF83" s="4">
        <f t="array" ref="AF83">I83*INDEX('Scenario 1_issuedGoos'!$C$4:$W$153,MATCH('Scenario 1'!$A83&amp;$B83,'Scenario 1_issuedGoos'!$A$4:$A$153&amp;'Scenario 1_issuedGoos'!$B$4:$B$153,0),MATCH(AF$4,'Scenario 1_issuedGoos'!$C$3:$W$3,0))</f>
        <v>21405081.456572108</v>
      </c>
      <c r="AG83" s="4">
        <f t="array" ref="AG83">J83*INDEX('Scenario 1_issuedGoos'!$C$4:$W$153,MATCH('Scenario 1'!$A83&amp;$B83,'Scenario 1_issuedGoos'!$A$4:$A$153&amp;'Scenario 1_issuedGoos'!$B$4:$B$153,0),MATCH(AG$4,'Scenario 1_issuedGoos'!$C$3:$W$3,0))</f>
        <v>22318080.759819396</v>
      </c>
      <c r="AH83" s="4">
        <f t="array" ref="AH83">K83*INDEX('Scenario 1_issuedGoos'!$C$4:$W$153,MATCH('Scenario 1'!$A83&amp;$B83,'Scenario 1_issuedGoos'!$A$4:$A$153&amp;'Scenario 1_issuedGoos'!$B$4:$B$153,0),MATCH(AH$4,'Scenario 1_issuedGoos'!$C$3:$W$3,0))</f>
        <v>23231080.06306649</v>
      </c>
      <c r="AI83" s="4">
        <f t="array" ref="AI83">L83*INDEX('Scenario 1_issuedGoos'!$C$4:$W$153,MATCH('Scenario 1'!$A83&amp;$B83,'Scenario 1_issuedGoos'!$A$4:$A$153&amp;'Scenario 1_issuedGoos'!$B$4:$B$153,0),MATCH(AI$4,'Scenario 1_issuedGoos'!$C$3:$W$3,0))</f>
        <v>24343679.460903499</v>
      </c>
      <c r="AJ83" s="4">
        <f t="array" ref="AJ83">M83*INDEX('Scenario 1_issuedGoos'!$C$4:$W$153,MATCH('Scenario 1'!$A83&amp;$B83,'Scenario 1_issuedGoos'!$A$4:$A$153&amp;'Scenario 1_issuedGoos'!$B$4:$B$153,0),MATCH(AJ$4,'Scenario 1_issuedGoos'!$C$3:$W$3,0))</f>
        <v>27376527.137890246</v>
      </c>
      <c r="AK83" s="4">
        <f t="array" ref="AK83">N83*INDEX('Scenario 1_issuedGoos'!$C$4:$W$153,MATCH('Scenario 1'!$A83&amp;$B83,'Scenario 1_issuedGoos'!$A$4:$A$153&amp;'Scenario 1_issuedGoos'!$B$4:$B$153,0),MATCH(AK$4,'Scenario 1_issuedGoos'!$C$3:$W$3,0))</f>
        <v>28699480.646305975</v>
      </c>
      <c r="AL83" s="4">
        <f t="array" ref="AL83">O83*INDEX('Scenario 1_issuedGoos'!$C$4:$W$153,MATCH('Scenario 1'!$A83&amp;$B83,'Scenario 1_issuedGoos'!$A$4:$A$153&amp;'Scenario 1_issuedGoos'!$B$4:$B$153,0),MATCH(AL$4,'Scenario 1_issuedGoos'!$C$3:$W$3,0))</f>
        <v>29430831.175237417</v>
      </c>
      <c r="AM83" s="4">
        <f t="array" ref="AM83">P83*INDEX('Scenario 1_issuedGoos'!$C$4:$W$153,MATCH('Scenario 1'!$A83&amp;$B83,'Scenario 1_issuedGoos'!$A$4:$A$153&amp;'Scenario 1_issuedGoos'!$B$4:$B$153,0),MATCH(AM$4,'Scenario 1_issuedGoos'!$C$3:$W$3,0))</f>
        <v>30747791.786740586</v>
      </c>
      <c r="AN83" s="4">
        <f t="array" ref="AN83">Q83*INDEX('Scenario 1_issuedGoos'!$C$4:$W$153,MATCH('Scenario 1'!$A83&amp;$B83,'Scenario 1_issuedGoos'!$A$4:$A$153&amp;'Scenario 1_issuedGoos'!$B$4:$B$153,0),MATCH(AN$4,'Scenario 1_issuedGoos'!$C$3:$W$3,0))</f>
        <v>33218003.000212952</v>
      </c>
      <c r="AO83" s="4">
        <f t="array" ref="AO83">R83*INDEX('Scenario 1_issuedGoos'!$C$4:$W$153,MATCH('Scenario 1'!$A83&amp;$B83,'Scenario 1_issuedGoos'!$A$4:$A$153&amp;'Scenario 1_issuedGoos'!$B$4:$B$153,0),MATCH(AO$4,'Scenario 1_issuedGoos'!$C$3:$W$3,0))</f>
        <v>38014173.119884469</v>
      </c>
      <c r="AP83" s="4">
        <f t="array" ref="AP83">S83*INDEX('Scenario 1_issuedGoos'!$C$4:$W$153,MATCH('Scenario 1'!$A83&amp;$B83,'Scenario 1_issuedGoos'!$A$4:$A$153&amp;'Scenario 1_issuedGoos'!$B$4:$B$153,0),MATCH(AP$4,'Scenario 1_issuedGoos'!$C$3:$W$3,0))</f>
        <v>43496344.542611964</v>
      </c>
      <c r="AQ83" s="4">
        <f t="array" ref="AQ83">T83*INDEX('Scenario 1_issuedGoos'!$C$4:$W$153,MATCH('Scenario 1'!$A83&amp;$B83,'Scenario 1_issuedGoos'!$A$4:$A$153&amp;'Scenario 1_issuedGoos'!$B$4:$B$153,0),MATCH(AQ$4,'Scenario 1_issuedGoos'!$C$3:$W$3,0))</f>
        <v>44479495.897152007</v>
      </c>
      <c r="AR83" s="4">
        <f t="array" ref="AR83">U83*INDEX('Scenario 1_issuedGoos'!$C$4:$W$153,MATCH('Scenario 1'!$A83&amp;$B83,'Scenario 1_issuedGoos'!$A$4:$A$153&amp;'Scenario 1_issuedGoos'!$B$4:$B$153,0),MATCH(AR$4,'Scenario 1_issuedGoos'!$C$3:$W$3,0))</f>
        <v>50328310.022802465</v>
      </c>
      <c r="AS83" s="4">
        <f t="array" ref="AS83">V83*INDEX('Scenario 1_issuedGoos'!$C$4:$W$153,MATCH('Scenario 1'!$A83&amp;$B83,'Scenario 1_issuedGoos'!$A$4:$A$153&amp;'Scenario 1_issuedGoos'!$B$4:$B$153,0),MATCH(AS$4,'Scenario 1_issuedGoos'!$C$3:$W$3,0))</f>
        <v>57117227.231100053</v>
      </c>
      <c r="AT83" s="4">
        <f t="array" ref="AT83">W83*INDEX('Scenario 1_issuedGoos'!$C$4:$W$153,MATCH('Scenario 1'!$A83&amp;$B83,'Scenario 1_issuedGoos'!$A$4:$A$153&amp;'Scenario 1_issuedGoos'!$B$4:$B$153,0),MATCH(AT$4,'Scenario 1_issuedGoos'!$C$3:$W$3,0))</f>
        <v>58326268.328571737</v>
      </c>
    </row>
    <row r="84" spans="1:46" ht="15" x14ac:dyDescent="0.25">
      <c r="A84" s="8" t="s">
        <v>44</v>
      </c>
      <c r="B84" s="9" t="s">
        <v>28</v>
      </c>
      <c r="C84" s="10">
        <v>47.457627118644069</v>
      </c>
      <c r="D84" s="11">
        <v>46.949152542372886</v>
      </c>
      <c r="E84" s="11">
        <v>46.440677966101696</v>
      </c>
      <c r="F84" s="11">
        <v>45.932203389830512</v>
      </c>
      <c r="G84" s="11">
        <v>45.423728813559322</v>
      </c>
      <c r="H84" s="11">
        <v>44.915254237288138</v>
      </c>
      <c r="I84" s="11">
        <v>44.406779661016955</v>
      </c>
      <c r="J84" s="11">
        <v>43.898305084745765</v>
      </c>
      <c r="K84" s="11">
        <v>43.389830508474581</v>
      </c>
      <c r="L84" s="11">
        <v>42.881355932203391</v>
      </c>
      <c r="M84" s="11">
        <v>42.372881355932208</v>
      </c>
      <c r="N84" s="11">
        <v>42.203389830508478</v>
      </c>
      <c r="O84" s="11">
        <v>42.033898305084747</v>
      </c>
      <c r="P84" s="11">
        <v>41.864406779661024</v>
      </c>
      <c r="Q84" s="11">
        <v>41.694915254237294</v>
      </c>
      <c r="R84" s="11">
        <v>41.525423728813564</v>
      </c>
      <c r="S84" s="11">
        <v>41.355932203389834</v>
      </c>
      <c r="T84" s="11">
        <v>41.186440677966104</v>
      </c>
      <c r="U84" s="11">
        <v>40.33898305084746</v>
      </c>
      <c r="V84" s="11">
        <v>39.237288135593218</v>
      </c>
      <c r="W84" s="11">
        <v>38.135593220338983</v>
      </c>
      <c r="X84" s="19"/>
      <c r="Y84"/>
      <c r="Z84" s="4">
        <f t="array" ref="Z84">C84*INDEX('Scenario 1_issuedGoos'!$C$4:$W$153,MATCH('Scenario 1'!$A84&amp;$B84,'Scenario 1_issuedGoos'!$A$4:$A$153&amp;'Scenario 1_issuedGoos'!$B$4:$B$153,0),MATCH(Z$4,'Scenario 1_issuedGoos'!$C$3:$W$3,0))</f>
        <v>0</v>
      </c>
      <c r="AA84" s="4">
        <f t="array" ref="AA84">D84*INDEX('Scenario 1_issuedGoos'!$C$4:$W$153,MATCH('Scenario 1'!$A84&amp;$B84,'Scenario 1_issuedGoos'!$A$4:$A$153&amp;'Scenario 1_issuedGoos'!$B$4:$B$153,0),MATCH(AA$4,'Scenario 1_issuedGoos'!$C$3:$W$3,0))</f>
        <v>0</v>
      </c>
      <c r="AB84" s="4">
        <f t="array" ref="AB84">E84*INDEX('Scenario 1_issuedGoos'!$C$4:$W$153,MATCH('Scenario 1'!$A84&amp;$B84,'Scenario 1_issuedGoos'!$A$4:$A$153&amp;'Scenario 1_issuedGoos'!$B$4:$B$153,0),MATCH(AB$4,'Scenario 1_issuedGoos'!$C$3:$W$3,0))</f>
        <v>0</v>
      </c>
      <c r="AC84" s="4">
        <f t="array" ref="AC84">F84*INDEX('Scenario 1_issuedGoos'!$C$4:$W$153,MATCH('Scenario 1'!$A84&amp;$B84,'Scenario 1_issuedGoos'!$A$4:$A$153&amp;'Scenario 1_issuedGoos'!$B$4:$B$153,0),MATCH(AC$4,'Scenario 1_issuedGoos'!$C$3:$W$3,0))</f>
        <v>0</v>
      </c>
      <c r="AD84" s="4">
        <f t="array" ref="AD84">G84*INDEX('Scenario 1_issuedGoos'!$C$4:$W$153,MATCH('Scenario 1'!$A84&amp;$B84,'Scenario 1_issuedGoos'!$A$4:$A$153&amp;'Scenario 1_issuedGoos'!$B$4:$B$153,0),MATCH(AD$4,'Scenario 1_issuedGoos'!$C$3:$W$3,0))</f>
        <v>0</v>
      </c>
      <c r="AE84" s="4">
        <f t="array" ref="AE84">H84*INDEX('Scenario 1_issuedGoos'!$C$4:$W$153,MATCH('Scenario 1'!$A84&amp;$B84,'Scenario 1_issuedGoos'!$A$4:$A$153&amp;'Scenario 1_issuedGoos'!$B$4:$B$153,0),MATCH(AE$4,'Scenario 1_issuedGoos'!$C$3:$W$3,0))</f>
        <v>0</v>
      </c>
      <c r="AF84" s="4">
        <f t="array" ref="AF84">I84*INDEX('Scenario 1_issuedGoos'!$C$4:$W$153,MATCH('Scenario 1'!$A84&amp;$B84,'Scenario 1_issuedGoos'!$A$4:$A$153&amp;'Scenario 1_issuedGoos'!$B$4:$B$153,0),MATCH(AF$4,'Scenario 1_issuedGoos'!$C$3:$W$3,0))</f>
        <v>0</v>
      </c>
      <c r="AG84" s="4">
        <f t="array" ref="AG84">J84*INDEX('Scenario 1_issuedGoos'!$C$4:$W$153,MATCH('Scenario 1'!$A84&amp;$B84,'Scenario 1_issuedGoos'!$A$4:$A$153&amp;'Scenario 1_issuedGoos'!$B$4:$B$153,0),MATCH(AG$4,'Scenario 1_issuedGoos'!$C$3:$W$3,0))</f>
        <v>0</v>
      </c>
      <c r="AH84" s="4">
        <f t="array" ref="AH84">K84*INDEX('Scenario 1_issuedGoos'!$C$4:$W$153,MATCH('Scenario 1'!$A84&amp;$B84,'Scenario 1_issuedGoos'!$A$4:$A$153&amp;'Scenario 1_issuedGoos'!$B$4:$B$153,0),MATCH(AH$4,'Scenario 1_issuedGoos'!$C$3:$W$3,0))</f>
        <v>0</v>
      </c>
      <c r="AI84" s="4">
        <f t="array" ref="AI84">L84*INDEX('Scenario 1_issuedGoos'!$C$4:$W$153,MATCH('Scenario 1'!$A84&amp;$B84,'Scenario 1_issuedGoos'!$A$4:$A$153&amp;'Scenario 1_issuedGoos'!$B$4:$B$153,0),MATCH(AI$4,'Scenario 1_issuedGoos'!$C$3:$W$3,0))</f>
        <v>0</v>
      </c>
      <c r="AJ84" s="4">
        <f t="array" ref="AJ84">M84*INDEX('Scenario 1_issuedGoos'!$C$4:$W$153,MATCH('Scenario 1'!$A84&amp;$B84,'Scenario 1_issuedGoos'!$A$4:$A$153&amp;'Scenario 1_issuedGoos'!$B$4:$B$153,0),MATCH(AJ$4,'Scenario 1_issuedGoos'!$C$3:$W$3,0))</f>
        <v>0</v>
      </c>
      <c r="AK84" s="4">
        <f t="array" ref="AK84">N84*INDEX('Scenario 1_issuedGoos'!$C$4:$W$153,MATCH('Scenario 1'!$A84&amp;$B84,'Scenario 1_issuedGoos'!$A$4:$A$153&amp;'Scenario 1_issuedGoos'!$B$4:$B$153,0),MATCH(AK$4,'Scenario 1_issuedGoos'!$C$3:$W$3,0))</f>
        <v>0</v>
      </c>
      <c r="AL84" s="4">
        <f t="array" ref="AL84">O84*INDEX('Scenario 1_issuedGoos'!$C$4:$W$153,MATCH('Scenario 1'!$A84&amp;$B84,'Scenario 1_issuedGoos'!$A$4:$A$153&amp;'Scenario 1_issuedGoos'!$B$4:$B$153,0),MATCH(AL$4,'Scenario 1_issuedGoos'!$C$3:$W$3,0))</f>
        <v>0</v>
      </c>
      <c r="AM84" s="4">
        <f t="array" ref="AM84">P84*INDEX('Scenario 1_issuedGoos'!$C$4:$W$153,MATCH('Scenario 1'!$A84&amp;$B84,'Scenario 1_issuedGoos'!$A$4:$A$153&amp;'Scenario 1_issuedGoos'!$B$4:$B$153,0),MATCH(AM$4,'Scenario 1_issuedGoos'!$C$3:$W$3,0))</f>
        <v>0</v>
      </c>
      <c r="AN84" s="4">
        <f t="array" ref="AN84">Q84*INDEX('Scenario 1_issuedGoos'!$C$4:$W$153,MATCH('Scenario 1'!$A84&amp;$B84,'Scenario 1_issuedGoos'!$A$4:$A$153&amp;'Scenario 1_issuedGoos'!$B$4:$B$153,0),MATCH(AN$4,'Scenario 1_issuedGoos'!$C$3:$W$3,0))</f>
        <v>0</v>
      </c>
      <c r="AO84" s="4">
        <f t="array" ref="AO84">R84*INDEX('Scenario 1_issuedGoos'!$C$4:$W$153,MATCH('Scenario 1'!$A84&amp;$B84,'Scenario 1_issuedGoos'!$A$4:$A$153&amp;'Scenario 1_issuedGoos'!$B$4:$B$153,0),MATCH(AO$4,'Scenario 1_issuedGoos'!$C$3:$W$3,0))</f>
        <v>0</v>
      </c>
      <c r="AP84" s="4">
        <f t="array" ref="AP84">S84*INDEX('Scenario 1_issuedGoos'!$C$4:$W$153,MATCH('Scenario 1'!$A84&amp;$B84,'Scenario 1_issuedGoos'!$A$4:$A$153&amp;'Scenario 1_issuedGoos'!$B$4:$B$153,0),MATCH(AP$4,'Scenario 1_issuedGoos'!$C$3:$W$3,0))</f>
        <v>0</v>
      </c>
      <c r="AQ84" s="4">
        <f t="array" ref="AQ84">T84*INDEX('Scenario 1_issuedGoos'!$C$4:$W$153,MATCH('Scenario 1'!$A84&amp;$B84,'Scenario 1_issuedGoos'!$A$4:$A$153&amp;'Scenario 1_issuedGoos'!$B$4:$B$153,0),MATCH(AQ$4,'Scenario 1_issuedGoos'!$C$3:$W$3,0))</f>
        <v>0</v>
      </c>
      <c r="AR84" s="4">
        <f t="array" ref="AR84">U84*INDEX('Scenario 1_issuedGoos'!$C$4:$W$153,MATCH('Scenario 1'!$A84&amp;$B84,'Scenario 1_issuedGoos'!$A$4:$A$153&amp;'Scenario 1_issuedGoos'!$B$4:$B$153,0),MATCH(AR$4,'Scenario 1_issuedGoos'!$C$3:$W$3,0))</f>
        <v>0</v>
      </c>
      <c r="AS84" s="4">
        <f t="array" ref="AS84">V84*INDEX('Scenario 1_issuedGoos'!$C$4:$W$153,MATCH('Scenario 1'!$A84&amp;$B84,'Scenario 1_issuedGoos'!$A$4:$A$153&amp;'Scenario 1_issuedGoos'!$B$4:$B$153,0),MATCH(AS$4,'Scenario 1_issuedGoos'!$C$3:$W$3,0))</f>
        <v>0</v>
      </c>
      <c r="AT84" s="4">
        <f t="array" ref="AT84">W84*INDEX('Scenario 1_issuedGoos'!$C$4:$W$153,MATCH('Scenario 1'!$A84&amp;$B84,'Scenario 1_issuedGoos'!$A$4:$A$153&amp;'Scenario 1_issuedGoos'!$B$4:$B$153,0),MATCH(AT$4,'Scenario 1_issuedGoos'!$C$3:$W$3,0))</f>
        <v>0</v>
      </c>
    </row>
    <row r="85" spans="1:46" ht="15" x14ac:dyDescent="0.25">
      <c r="A85" s="8" t="s">
        <v>44</v>
      </c>
      <c r="B85" s="9" t="s">
        <v>56</v>
      </c>
      <c r="C85" s="10">
        <v>1.0893164062499998</v>
      </c>
      <c r="D85" s="11">
        <v>1.1684437499999998</v>
      </c>
      <c r="E85" s="11">
        <v>1.1684437499999998</v>
      </c>
      <c r="F85" s="11">
        <v>1.2565781249999997</v>
      </c>
      <c r="G85" s="11">
        <v>1.2990937499999999</v>
      </c>
      <c r="H85" s="11">
        <v>1.3256015624999995</v>
      </c>
      <c r="I85" s="11">
        <v>1.34709375</v>
      </c>
      <c r="J85" s="11">
        <v>1.34709375</v>
      </c>
      <c r="K85" s="11">
        <v>1.34709375</v>
      </c>
      <c r="L85" s="11">
        <v>1.3918125000000001</v>
      </c>
      <c r="M85" s="11">
        <v>1.5513749999999999</v>
      </c>
      <c r="N85" s="11">
        <v>1.5513749999999999</v>
      </c>
      <c r="O85" s="11">
        <v>1.5513749999999999</v>
      </c>
      <c r="P85" s="11">
        <v>1.5513749999999999</v>
      </c>
      <c r="Q85" s="11">
        <v>1.6807265625000001</v>
      </c>
      <c r="R85" s="11">
        <v>1.8249000000000002</v>
      </c>
      <c r="S85" s="11">
        <v>2.1091250000000001</v>
      </c>
      <c r="T85" s="11">
        <v>2.1305742187499996</v>
      </c>
      <c r="U85" s="11">
        <v>2.2978359374999999</v>
      </c>
      <c r="V85" s="11">
        <v>2.6200968750000002</v>
      </c>
      <c r="W85" s="11">
        <v>2.6200968750000002</v>
      </c>
      <c r="X85" s="19"/>
      <c r="Y85"/>
      <c r="Z85" s="4">
        <f t="array" ref="Z85">C85*INDEX('Scenario 1_issuedGoos'!$C$4:$W$153,MATCH('Scenario 1'!$A85&amp;$B85,'Scenario 1_issuedGoos'!$A$4:$A$153&amp;'Scenario 1_issuedGoos'!$B$4:$B$153,0),MATCH(Z$4,'Scenario 1_issuedGoos'!$C$3:$W$3,0))</f>
        <v>294785.31476502243</v>
      </c>
      <c r="AA85" s="4">
        <f t="array" ref="AA85">D85*INDEX('Scenario 1_issuedGoos'!$C$4:$W$153,MATCH('Scenario 1'!$A85&amp;$B85,'Scenario 1_issuedGoos'!$A$4:$A$153&amp;'Scenario 1_issuedGoos'!$B$4:$B$153,0),MATCH(AA$4,'Scenario 1_issuedGoos'!$C$3:$W$3,0))</f>
        <v>354149.07417817268</v>
      </c>
      <c r="AB85" s="4">
        <f t="array" ref="AB85">E85*INDEX('Scenario 1_issuedGoos'!$C$4:$W$153,MATCH('Scenario 1'!$A85&amp;$B85,'Scenario 1_issuedGoos'!$A$4:$A$153&amp;'Scenario 1_issuedGoos'!$B$4:$B$153,0),MATCH(AB$4,'Scenario 1_issuedGoos'!$C$3:$W$3,0))</f>
        <v>358610.49922625418</v>
      </c>
      <c r="AC85" s="4">
        <f t="array" ref="AC85">F85*INDEX('Scenario 1_issuedGoos'!$C$4:$W$153,MATCH('Scenario 1'!$A85&amp;$B85,'Scenario 1_issuedGoos'!$A$4:$A$153&amp;'Scenario 1_issuedGoos'!$B$4:$B$153,0),MATCH(AC$4,'Scenario 1_issuedGoos'!$C$3:$W$3,0))</f>
        <v>408352.21794976544</v>
      </c>
      <c r="AD85" s="4">
        <f t="array" ref="AD85">G85*INDEX('Scenario 1_issuedGoos'!$C$4:$W$153,MATCH('Scenario 1'!$A85&amp;$B85,'Scenario 1_issuedGoos'!$A$4:$A$153&amp;'Scenario 1_issuedGoos'!$B$4:$B$153,0),MATCH(AD$4,'Scenario 1_issuedGoos'!$C$3:$W$3,0))</f>
        <v>445628.5041993222</v>
      </c>
      <c r="AE85" s="4">
        <f t="array" ref="AE85">H85*INDEX('Scenario 1_issuedGoos'!$C$4:$W$153,MATCH('Scenario 1'!$A85&amp;$B85,'Scenario 1_issuedGoos'!$A$4:$A$153&amp;'Scenario 1_issuedGoos'!$B$4:$B$153,0),MATCH(AE$4,'Scenario 1_issuedGoos'!$C$3:$W$3,0))</f>
        <v>478660.09790307563</v>
      </c>
      <c r="AF85" s="4">
        <f t="array" ref="AF85">I85*INDEX('Scenario 1_issuedGoos'!$C$4:$W$153,MATCH('Scenario 1'!$A85&amp;$B85,'Scenario 1_issuedGoos'!$A$4:$A$153&amp;'Scenario 1_issuedGoos'!$B$4:$B$153,0),MATCH(AF$4,'Scenario 1_issuedGoos'!$C$3:$W$3,0))</f>
        <v>508092.56017309887</v>
      </c>
      <c r="AG85" s="4">
        <f t="array" ref="AG85">J85*INDEX('Scenario 1_issuedGoos'!$C$4:$W$153,MATCH('Scenario 1'!$A85&amp;$B85,'Scenario 1_issuedGoos'!$A$4:$A$153&amp;'Scenario 1_issuedGoos'!$B$4:$B$153,0),MATCH(AG$4,'Scenario 1_issuedGoos'!$C$3:$W$3,0))</f>
        <v>529764.43067563802</v>
      </c>
      <c r="AH85" s="4">
        <f t="array" ref="AH85">K85*INDEX('Scenario 1_issuedGoos'!$C$4:$W$153,MATCH('Scenario 1'!$A85&amp;$B85,'Scenario 1_issuedGoos'!$A$4:$A$153&amp;'Scenario 1_issuedGoos'!$B$4:$B$153,0),MATCH(AH$4,'Scenario 1_issuedGoos'!$C$3:$W$3,0))</f>
        <v>551436.30117817724</v>
      </c>
      <c r="AI85" s="4">
        <f t="array" ref="AI85">L85*INDEX('Scenario 1_issuedGoos'!$C$4:$W$153,MATCH('Scenario 1'!$A85&amp;$B85,'Scenario 1_issuedGoos'!$A$4:$A$153&amp;'Scenario 1_issuedGoos'!$B$4:$B$153,0),MATCH(AI$4,'Scenario 1_issuedGoos'!$C$3:$W$3,0))</f>
        <v>592133.33682037285</v>
      </c>
      <c r="AJ85" s="4">
        <f t="array" ref="AJ85">M85*INDEX('Scenario 1_issuedGoos'!$C$4:$W$153,MATCH('Scenario 1'!$A85&amp;$B85,'Scenario 1_issuedGoos'!$A$4:$A$153&amp;'Scenario 1_issuedGoos'!$B$4:$B$153,0),MATCH(AJ$4,'Scenario 1_issuedGoos'!$C$3:$W$3,0))</f>
        <v>684975.99958581221</v>
      </c>
      <c r="AK85" s="4">
        <f t="array" ref="AK85">N85*INDEX('Scenario 1_issuedGoos'!$C$4:$W$153,MATCH('Scenario 1'!$A85&amp;$B85,'Scenario 1_issuedGoos'!$A$4:$A$153&amp;'Scenario 1_issuedGoos'!$B$4:$B$153,0),MATCH(AK$4,'Scenario 1_issuedGoos'!$C$3:$W$3,0))</f>
        <v>702887.72831061354</v>
      </c>
      <c r="AL85" s="4">
        <f t="array" ref="AL85">O85*INDEX('Scenario 1_issuedGoos'!$C$4:$W$153,MATCH('Scenario 1'!$A85&amp;$B85,'Scenario 1_issuedGoos'!$A$4:$A$153&amp;'Scenario 1_issuedGoos'!$B$4:$B$153,0),MATCH(AL$4,'Scenario 1_issuedGoos'!$C$3:$W$3,0))</f>
        <v>720799.45703541511</v>
      </c>
      <c r="AM85" s="4">
        <f t="array" ref="AM85">P85*INDEX('Scenario 1_issuedGoos'!$C$4:$W$153,MATCH('Scenario 1'!$A85&amp;$B85,'Scenario 1_issuedGoos'!$A$4:$A$153&amp;'Scenario 1_issuedGoos'!$B$4:$B$153,0),MATCH(AM$4,'Scenario 1_issuedGoos'!$C$3:$W$3,0))</f>
        <v>738711.18576021644</v>
      </c>
      <c r="AN85" s="4">
        <f t="array" ref="AN85">Q85*INDEX('Scenario 1_issuedGoos'!$C$4:$W$153,MATCH('Scenario 1'!$A85&amp;$B85,'Scenario 1_issuedGoos'!$A$4:$A$153&amp;'Scenario 1_issuedGoos'!$B$4:$B$153,0),MATCH(AN$4,'Scenario 1_issuedGoos'!$C$3:$W$3,0))</f>
        <v>819709.1162169918</v>
      </c>
      <c r="AO85" s="4">
        <f t="array" ref="AO85">R85*INDEX('Scenario 1_issuedGoos'!$C$4:$W$153,MATCH('Scenario 1'!$A85&amp;$B85,'Scenario 1_issuedGoos'!$A$4:$A$153&amp;'Scenario 1_issuedGoos'!$B$4:$B$153,0),MATCH(AO$4,'Scenario 1_issuedGoos'!$C$3:$W$3,0))</f>
        <v>911093.88148809888</v>
      </c>
      <c r="AP85" s="4">
        <f t="array" ref="AP85">S85*INDEX('Scenario 1_issuedGoos'!$C$4:$W$153,MATCH('Scenario 1'!$A85&amp;$B85,'Scenario 1_issuedGoos'!$A$4:$A$153&amp;'Scenario 1_issuedGoos'!$B$4:$B$153,0),MATCH(AP$4,'Scenario 1_issuedGoos'!$C$3:$W$3,0))</f>
        <v>1077346.5178996741</v>
      </c>
      <c r="AQ85" s="4">
        <f t="array" ref="AQ85">T85*INDEX('Scenario 1_issuedGoos'!$C$4:$W$153,MATCH('Scenario 1'!$A85&amp;$B85,'Scenario 1_issuedGoos'!$A$4:$A$153&amp;'Scenario 1_issuedGoos'!$B$4:$B$153,0),MATCH(AQ$4,'Scenario 1_issuedGoos'!$C$3:$W$3,0))</f>
        <v>1112901.830453747</v>
      </c>
      <c r="AR85" s="4">
        <f t="array" ref="AR85">U85*INDEX('Scenario 1_issuedGoos'!$C$4:$W$153,MATCH('Scenario 1'!$A85&amp;$B85,'Scenario 1_issuedGoos'!$A$4:$A$153&amp;'Scenario 1_issuedGoos'!$B$4:$B$153,0),MATCH(AR$4,'Scenario 1_issuedGoos'!$C$3:$W$3,0))</f>
        <v>1226800.8572434532</v>
      </c>
      <c r="AS85" s="4">
        <f t="array" ref="AS85">V85*INDEX('Scenario 1_issuedGoos'!$C$4:$W$153,MATCH('Scenario 1'!$A85&amp;$B85,'Scenario 1_issuedGoos'!$A$4:$A$153&amp;'Scenario 1_issuedGoos'!$B$4:$B$153,0),MATCH(AS$4,'Scenario 1_issuedGoos'!$C$3:$W$3,0))</f>
        <v>1429104.92697387</v>
      </c>
      <c r="AT85" s="4">
        <f t="array" ref="AT85">W85*INDEX('Scenario 1_issuedGoos'!$C$4:$W$153,MATCH('Scenario 1'!$A85&amp;$B85,'Scenario 1_issuedGoos'!$A$4:$A$153&amp;'Scenario 1_issuedGoos'!$B$4:$B$153,0),MATCH(AT$4,'Scenario 1_issuedGoos'!$C$3:$W$3,0))</f>
        <v>1459355.8105176294</v>
      </c>
    </row>
    <row r="86" spans="1:46" ht="15" x14ac:dyDescent="0.25">
      <c r="A86" s="8" t="s">
        <v>44</v>
      </c>
      <c r="B86" s="9" t="s">
        <v>29</v>
      </c>
      <c r="C86" s="10">
        <v>47.457627118644069</v>
      </c>
      <c r="D86" s="11">
        <v>46.949152542372886</v>
      </c>
      <c r="E86" s="11">
        <v>46.440677966101696</v>
      </c>
      <c r="F86" s="11">
        <v>45.932203389830512</v>
      </c>
      <c r="G86" s="11">
        <v>45.423728813559322</v>
      </c>
      <c r="H86" s="11">
        <v>44.915254237288138</v>
      </c>
      <c r="I86" s="11">
        <v>44.406779661016955</v>
      </c>
      <c r="J86" s="11">
        <v>43.898305084745765</v>
      </c>
      <c r="K86" s="11">
        <v>43.389830508474581</v>
      </c>
      <c r="L86" s="11">
        <v>42.881355932203391</v>
      </c>
      <c r="M86" s="11">
        <v>42.372881355932208</v>
      </c>
      <c r="N86" s="11">
        <v>42.203389830508478</v>
      </c>
      <c r="O86" s="11">
        <v>42.033898305084747</v>
      </c>
      <c r="P86" s="11">
        <v>41.864406779661024</v>
      </c>
      <c r="Q86" s="11">
        <v>41.694915254237294</v>
      </c>
      <c r="R86" s="11">
        <v>41.525423728813564</v>
      </c>
      <c r="S86" s="11">
        <v>41.355932203389834</v>
      </c>
      <c r="T86" s="11">
        <v>41.186440677966104</v>
      </c>
      <c r="U86" s="11">
        <v>40.33898305084746</v>
      </c>
      <c r="V86" s="11">
        <v>39.237288135593218</v>
      </c>
      <c r="W86" s="11">
        <v>38.135593220338983</v>
      </c>
      <c r="X86" s="19"/>
      <c r="Y86"/>
      <c r="Z86" s="4">
        <f t="array" ref="Z86">C86*INDEX('Scenario 1_issuedGoos'!$C$4:$W$153,MATCH('Scenario 1'!$A86&amp;$B86,'Scenario 1_issuedGoos'!$A$4:$A$153&amp;'Scenario 1_issuedGoos'!$B$4:$B$153,0),MATCH(Z$4,'Scenario 1_issuedGoos'!$C$3:$W$3,0))</f>
        <v>0</v>
      </c>
      <c r="AA86" s="4">
        <f t="array" ref="AA86">D86*INDEX('Scenario 1_issuedGoos'!$C$4:$W$153,MATCH('Scenario 1'!$A86&amp;$B86,'Scenario 1_issuedGoos'!$A$4:$A$153&amp;'Scenario 1_issuedGoos'!$B$4:$B$153,0),MATCH(AA$4,'Scenario 1_issuedGoos'!$C$3:$W$3,0))</f>
        <v>0</v>
      </c>
      <c r="AB86" s="4">
        <f t="array" ref="AB86">E86*INDEX('Scenario 1_issuedGoos'!$C$4:$W$153,MATCH('Scenario 1'!$A86&amp;$B86,'Scenario 1_issuedGoos'!$A$4:$A$153&amp;'Scenario 1_issuedGoos'!$B$4:$B$153,0),MATCH(AB$4,'Scenario 1_issuedGoos'!$C$3:$W$3,0))</f>
        <v>0</v>
      </c>
      <c r="AC86" s="4">
        <f t="array" ref="AC86">F86*INDEX('Scenario 1_issuedGoos'!$C$4:$W$153,MATCH('Scenario 1'!$A86&amp;$B86,'Scenario 1_issuedGoos'!$A$4:$A$153&amp;'Scenario 1_issuedGoos'!$B$4:$B$153,0),MATCH(AC$4,'Scenario 1_issuedGoos'!$C$3:$W$3,0))</f>
        <v>0</v>
      </c>
      <c r="AD86" s="4">
        <f t="array" ref="AD86">G86*INDEX('Scenario 1_issuedGoos'!$C$4:$W$153,MATCH('Scenario 1'!$A86&amp;$B86,'Scenario 1_issuedGoos'!$A$4:$A$153&amp;'Scenario 1_issuedGoos'!$B$4:$B$153,0),MATCH(AD$4,'Scenario 1_issuedGoos'!$C$3:$W$3,0))</f>
        <v>0</v>
      </c>
      <c r="AE86" s="4">
        <f t="array" ref="AE86">H86*INDEX('Scenario 1_issuedGoos'!$C$4:$W$153,MATCH('Scenario 1'!$A86&amp;$B86,'Scenario 1_issuedGoos'!$A$4:$A$153&amp;'Scenario 1_issuedGoos'!$B$4:$B$153,0),MATCH(AE$4,'Scenario 1_issuedGoos'!$C$3:$W$3,0))</f>
        <v>0</v>
      </c>
      <c r="AF86" s="4">
        <f t="array" ref="AF86">I86*INDEX('Scenario 1_issuedGoos'!$C$4:$W$153,MATCH('Scenario 1'!$A86&amp;$B86,'Scenario 1_issuedGoos'!$A$4:$A$153&amp;'Scenario 1_issuedGoos'!$B$4:$B$153,0),MATCH(AF$4,'Scenario 1_issuedGoos'!$C$3:$W$3,0))</f>
        <v>0</v>
      </c>
      <c r="AG86" s="4">
        <f t="array" ref="AG86">J86*INDEX('Scenario 1_issuedGoos'!$C$4:$W$153,MATCH('Scenario 1'!$A86&amp;$B86,'Scenario 1_issuedGoos'!$A$4:$A$153&amp;'Scenario 1_issuedGoos'!$B$4:$B$153,0),MATCH(AG$4,'Scenario 1_issuedGoos'!$C$3:$W$3,0))</f>
        <v>0</v>
      </c>
      <c r="AH86" s="4">
        <f t="array" ref="AH86">K86*INDEX('Scenario 1_issuedGoos'!$C$4:$W$153,MATCH('Scenario 1'!$A86&amp;$B86,'Scenario 1_issuedGoos'!$A$4:$A$153&amp;'Scenario 1_issuedGoos'!$B$4:$B$153,0),MATCH(AH$4,'Scenario 1_issuedGoos'!$C$3:$W$3,0))</f>
        <v>0</v>
      </c>
      <c r="AI86" s="4">
        <f t="array" ref="AI86">L86*INDEX('Scenario 1_issuedGoos'!$C$4:$W$153,MATCH('Scenario 1'!$A86&amp;$B86,'Scenario 1_issuedGoos'!$A$4:$A$153&amp;'Scenario 1_issuedGoos'!$B$4:$B$153,0),MATCH(AI$4,'Scenario 1_issuedGoos'!$C$3:$W$3,0))</f>
        <v>0</v>
      </c>
      <c r="AJ86" s="4">
        <f t="array" ref="AJ86">M86*INDEX('Scenario 1_issuedGoos'!$C$4:$W$153,MATCH('Scenario 1'!$A86&amp;$B86,'Scenario 1_issuedGoos'!$A$4:$A$153&amp;'Scenario 1_issuedGoos'!$B$4:$B$153,0),MATCH(AJ$4,'Scenario 1_issuedGoos'!$C$3:$W$3,0))</f>
        <v>0</v>
      </c>
      <c r="AK86" s="4">
        <f t="array" ref="AK86">N86*INDEX('Scenario 1_issuedGoos'!$C$4:$W$153,MATCH('Scenario 1'!$A86&amp;$B86,'Scenario 1_issuedGoos'!$A$4:$A$153&amp;'Scenario 1_issuedGoos'!$B$4:$B$153,0),MATCH(AK$4,'Scenario 1_issuedGoos'!$C$3:$W$3,0))</f>
        <v>0</v>
      </c>
      <c r="AL86" s="4">
        <f t="array" ref="AL86">O86*INDEX('Scenario 1_issuedGoos'!$C$4:$W$153,MATCH('Scenario 1'!$A86&amp;$B86,'Scenario 1_issuedGoos'!$A$4:$A$153&amp;'Scenario 1_issuedGoos'!$B$4:$B$153,0),MATCH(AL$4,'Scenario 1_issuedGoos'!$C$3:$W$3,0))</f>
        <v>0</v>
      </c>
      <c r="AM86" s="4">
        <f t="array" ref="AM86">P86*INDEX('Scenario 1_issuedGoos'!$C$4:$W$153,MATCH('Scenario 1'!$A86&amp;$B86,'Scenario 1_issuedGoos'!$A$4:$A$153&amp;'Scenario 1_issuedGoos'!$B$4:$B$153,0),MATCH(AM$4,'Scenario 1_issuedGoos'!$C$3:$W$3,0))</f>
        <v>0</v>
      </c>
      <c r="AN86" s="4">
        <f t="array" ref="AN86">Q86*INDEX('Scenario 1_issuedGoos'!$C$4:$W$153,MATCH('Scenario 1'!$A86&amp;$B86,'Scenario 1_issuedGoos'!$A$4:$A$153&amp;'Scenario 1_issuedGoos'!$B$4:$B$153,0),MATCH(AN$4,'Scenario 1_issuedGoos'!$C$3:$W$3,0))</f>
        <v>0</v>
      </c>
      <c r="AO86" s="4">
        <f t="array" ref="AO86">R86*INDEX('Scenario 1_issuedGoos'!$C$4:$W$153,MATCH('Scenario 1'!$A86&amp;$B86,'Scenario 1_issuedGoos'!$A$4:$A$153&amp;'Scenario 1_issuedGoos'!$B$4:$B$153,0),MATCH(AO$4,'Scenario 1_issuedGoos'!$C$3:$W$3,0))</f>
        <v>0</v>
      </c>
      <c r="AP86" s="4">
        <f t="array" ref="AP86">S86*INDEX('Scenario 1_issuedGoos'!$C$4:$W$153,MATCH('Scenario 1'!$A86&amp;$B86,'Scenario 1_issuedGoos'!$A$4:$A$153&amp;'Scenario 1_issuedGoos'!$B$4:$B$153,0),MATCH(AP$4,'Scenario 1_issuedGoos'!$C$3:$W$3,0))</f>
        <v>0</v>
      </c>
      <c r="AQ86" s="4">
        <f t="array" ref="AQ86">T86*INDEX('Scenario 1_issuedGoos'!$C$4:$W$153,MATCH('Scenario 1'!$A86&amp;$B86,'Scenario 1_issuedGoos'!$A$4:$A$153&amp;'Scenario 1_issuedGoos'!$B$4:$B$153,0),MATCH(AQ$4,'Scenario 1_issuedGoos'!$C$3:$W$3,0))</f>
        <v>0</v>
      </c>
      <c r="AR86" s="4">
        <f t="array" ref="AR86">U86*INDEX('Scenario 1_issuedGoos'!$C$4:$W$153,MATCH('Scenario 1'!$A86&amp;$B86,'Scenario 1_issuedGoos'!$A$4:$A$153&amp;'Scenario 1_issuedGoos'!$B$4:$B$153,0),MATCH(AR$4,'Scenario 1_issuedGoos'!$C$3:$W$3,0))</f>
        <v>0</v>
      </c>
      <c r="AS86" s="4">
        <f t="array" ref="AS86">V86*INDEX('Scenario 1_issuedGoos'!$C$4:$W$153,MATCH('Scenario 1'!$A86&amp;$B86,'Scenario 1_issuedGoos'!$A$4:$A$153&amp;'Scenario 1_issuedGoos'!$B$4:$B$153,0),MATCH(AS$4,'Scenario 1_issuedGoos'!$C$3:$W$3,0))</f>
        <v>0</v>
      </c>
      <c r="AT86" s="4">
        <f t="array" ref="AT86">W86*INDEX('Scenario 1_issuedGoos'!$C$4:$W$153,MATCH('Scenario 1'!$A86&amp;$B86,'Scenario 1_issuedGoos'!$A$4:$A$153&amp;'Scenario 1_issuedGoos'!$B$4:$B$153,0),MATCH(AT$4,'Scenario 1_issuedGoos'!$C$3:$W$3,0))</f>
        <v>0</v>
      </c>
    </row>
    <row r="87" spans="1:46" ht="15" x14ac:dyDescent="0.25">
      <c r="A87" s="8" t="s">
        <v>44</v>
      </c>
      <c r="B87" s="9" t="s">
        <v>30</v>
      </c>
      <c r="C87" s="10">
        <v>5.8823085937500013</v>
      </c>
      <c r="D87" s="11">
        <v>6.0764681250000008</v>
      </c>
      <c r="E87" s="11">
        <v>6.281986640625</v>
      </c>
      <c r="F87" s="11">
        <v>6.3773527500000018</v>
      </c>
      <c r="G87" s="11">
        <v>7.271262421874999</v>
      </c>
      <c r="H87" s="11">
        <v>7.271262421874999</v>
      </c>
      <c r="I87" s="11">
        <v>7.271262421874999</v>
      </c>
      <c r="J87" s="11">
        <v>7.6676561718749996</v>
      </c>
      <c r="K87" s="11">
        <v>7.8602906250000011</v>
      </c>
      <c r="L87" s="11">
        <v>7.8602906250000011</v>
      </c>
      <c r="M87" s="11">
        <v>9.0112500000000004</v>
      </c>
      <c r="N87" s="11">
        <v>9.0112500000000004</v>
      </c>
      <c r="O87" s="11">
        <v>9.3676499999999994</v>
      </c>
      <c r="P87" s="11">
        <v>10.061172000000001</v>
      </c>
      <c r="Q87" s="11">
        <v>10.469977734374998</v>
      </c>
      <c r="R87" s="11">
        <v>12.779426953125</v>
      </c>
      <c r="S87" s="11">
        <v>12.779426953125</v>
      </c>
      <c r="T87" s="11">
        <v>12.779426953125</v>
      </c>
      <c r="U87" s="11">
        <v>12.779426953125</v>
      </c>
      <c r="V87" s="11">
        <v>12.779426953125</v>
      </c>
      <c r="W87" s="11">
        <v>12.779426953125</v>
      </c>
      <c r="X87" s="19"/>
      <c r="Y87"/>
      <c r="Z87" s="4">
        <f t="array" ref="Z87">C87*INDEX('Scenario 1_issuedGoos'!$C$4:$W$153,MATCH('Scenario 1'!$A87&amp;$B87,'Scenario 1_issuedGoos'!$A$4:$A$153&amp;'Scenario 1_issuedGoos'!$B$4:$B$153,0),MATCH(Z$4,'Scenario 1_issuedGoos'!$C$3:$W$3,0))</f>
        <v>10285297.777594808</v>
      </c>
      <c r="AA87" s="4">
        <f t="array" ref="AA87">D87*INDEX('Scenario 1_issuedGoos'!$C$4:$W$153,MATCH('Scenario 1'!$A87&amp;$B87,'Scenario 1_issuedGoos'!$A$4:$A$153&amp;'Scenario 1_issuedGoos'!$B$4:$B$153,0),MATCH(AA$4,'Scenario 1_issuedGoos'!$C$3:$W$3,0))</f>
        <v>11899995.314370198</v>
      </c>
      <c r="AB87" s="4">
        <f t="array" ref="AB87">E87*INDEX('Scenario 1_issuedGoos'!$C$4:$W$153,MATCH('Scenario 1'!$A87&amp;$B87,'Scenario 1_issuedGoos'!$A$4:$A$153&amp;'Scenario 1_issuedGoos'!$B$4:$B$153,0),MATCH(AB$4,'Scenario 1_issuedGoos'!$C$3:$W$3,0))</f>
        <v>13725187.727167208</v>
      </c>
      <c r="AC87" s="4">
        <f t="array" ref="AC87">F87*INDEX('Scenario 1_issuedGoos'!$C$4:$W$153,MATCH('Scenario 1'!$A87&amp;$B87,'Scenario 1_issuedGoos'!$A$4:$A$153&amp;'Scenario 1_issuedGoos'!$B$4:$B$153,0),MATCH(AC$4,'Scenario 1_issuedGoos'!$C$3:$W$3,0))</f>
        <v>15491064.303138468</v>
      </c>
      <c r="AD87" s="4">
        <f t="array" ref="AD87">G87*INDEX('Scenario 1_issuedGoos'!$C$4:$W$153,MATCH('Scenario 1'!$A87&amp;$B87,'Scenario 1_issuedGoos'!$A$4:$A$153&amp;'Scenario 1_issuedGoos'!$B$4:$B$153,0),MATCH(AD$4,'Scenario 1_issuedGoos'!$C$3:$W$3,0))</f>
        <v>19576136.291327868</v>
      </c>
      <c r="AE87" s="4">
        <f t="array" ref="AE87">H87*INDEX('Scenario 1_issuedGoos'!$C$4:$W$153,MATCH('Scenario 1'!$A87&amp;$B87,'Scenario 1_issuedGoos'!$A$4:$A$153&amp;'Scenario 1_issuedGoos'!$B$4:$B$153,0),MATCH(AE$4,'Scenario 1_issuedGoos'!$C$3:$W$3,0))</f>
        <v>21637048.975234266</v>
      </c>
      <c r="AF87" s="4">
        <f t="array" ref="AF87">I87*INDEX('Scenario 1_issuedGoos'!$C$4:$W$153,MATCH('Scenario 1'!$A87&amp;$B87,'Scenario 1_issuedGoos'!$A$4:$A$153&amp;'Scenario 1_issuedGoos'!$B$4:$B$153,0),MATCH(AF$4,'Scenario 1_issuedGoos'!$C$3:$W$3,0))</f>
        <v>23731113.897840921</v>
      </c>
      <c r="AG87" s="4">
        <f t="array" ref="AG87">J87*INDEX('Scenario 1_issuedGoos'!$C$4:$W$153,MATCH('Scenario 1'!$A87&amp;$B87,'Scenario 1_issuedGoos'!$A$4:$A$153&amp;'Scenario 1_issuedGoos'!$B$4:$B$153,0),MATCH(AG$4,'Scenario 1_issuedGoos'!$C$3:$W$3,0))</f>
        <v>27396822.390235525</v>
      </c>
      <c r="AH87" s="4">
        <f t="array" ref="AH87">K87*INDEX('Scenario 1_issuedGoos'!$C$4:$W$153,MATCH('Scenario 1'!$A87&amp;$B87,'Scenario 1_issuedGoos'!$A$4:$A$153&amp;'Scenario 1_issuedGoos'!$B$4:$B$153,0),MATCH(AH$4,'Scenario 1_issuedGoos'!$C$3:$W$3,0))</f>
        <v>30695734.067049753</v>
      </c>
      <c r="AI87" s="4">
        <f t="array" ref="AI87">L87*INDEX('Scenario 1_issuedGoos'!$C$4:$W$153,MATCH('Scenario 1'!$A87&amp;$B87,'Scenario 1_issuedGoos'!$A$4:$A$153&amp;'Scenario 1_issuedGoos'!$B$4:$B$153,0),MATCH(AI$4,'Scenario 1_issuedGoos'!$C$3:$W$3,0))</f>
        <v>33497205.010944992</v>
      </c>
      <c r="AJ87" s="4">
        <f t="array" ref="AJ87">M87*INDEX('Scenario 1_issuedGoos'!$C$4:$W$153,MATCH('Scenario 1'!$A87&amp;$B87,'Scenario 1_issuedGoos'!$A$4:$A$153&amp;'Scenario 1_issuedGoos'!$B$4:$B$153,0),MATCH(AJ$4,'Scenario 1_issuedGoos'!$C$3:$W$3,0))</f>
        <v>41846977.110765763</v>
      </c>
      <c r="AK87" s="4">
        <f t="array" ref="AK87">N87*INDEX('Scenario 1_issuedGoos'!$C$4:$W$153,MATCH('Scenario 1'!$A87&amp;$B87,'Scenario 1_issuedGoos'!$A$4:$A$153&amp;'Scenario 1_issuedGoos'!$B$4:$B$153,0),MATCH(AK$4,'Scenario 1_issuedGoos'!$C$3:$W$3,0))</f>
        <v>45088314.087836795</v>
      </c>
      <c r="AL87" s="4">
        <f t="array" ref="AL87">O87*INDEX('Scenario 1_issuedGoos'!$C$4:$W$153,MATCH('Scenario 1'!$A87&amp;$B87,'Scenario 1_issuedGoos'!$A$4:$A$153&amp;'Scenario 1_issuedGoos'!$B$4:$B$153,0),MATCH(AL$4,'Scenario 1_issuedGoos'!$C$3:$W$3,0))</f>
        <v>50469314.162150569</v>
      </c>
      <c r="AM87" s="4">
        <f t="array" ref="AM87">P87*INDEX('Scenario 1_issuedGoos'!$C$4:$W$153,MATCH('Scenario 1'!$A87&amp;$B87,'Scenario 1_issuedGoos'!$A$4:$A$153&amp;'Scenario 1_issuedGoos'!$B$4:$B$153,0),MATCH(AM$4,'Scenario 1_issuedGoos'!$C$3:$W$3,0))</f>
        <v>58330385.157543026</v>
      </c>
      <c r="AN87" s="4">
        <f t="array" ref="AN87">Q87*INDEX('Scenario 1_issuedGoos'!$C$4:$W$153,MATCH('Scenario 1'!$A87&amp;$B87,'Scenario 1_issuedGoos'!$A$4:$A$153&amp;'Scenario 1_issuedGoos'!$B$4:$B$153,0),MATCH(AN$4,'Scenario 1_issuedGoos'!$C$3:$W$3,0))</f>
        <v>65280901.371512406</v>
      </c>
      <c r="AO87" s="4">
        <f t="array" ref="AO87">R87*INDEX('Scenario 1_issuedGoos'!$C$4:$W$153,MATCH('Scenario 1'!$A87&amp;$B87,'Scenario 1_issuedGoos'!$A$4:$A$153&amp;'Scenario 1_issuedGoos'!$B$4:$B$153,0),MATCH(AO$4,'Scenario 1_issuedGoos'!$C$3:$W$3,0))</f>
        <v>85645080.304452702</v>
      </c>
      <c r="AP87" s="4">
        <f t="array" ref="AP87">S87*INDEX('Scenario 1_issuedGoos'!$C$4:$W$153,MATCH('Scenario 1'!$A87&amp;$B87,'Scenario 1_issuedGoos'!$A$4:$A$153&amp;'Scenario 1_issuedGoos'!$B$4:$B$153,0),MATCH(AP$4,'Scenario 1_issuedGoos'!$C$3:$W$3,0))</f>
        <v>92006975.342061728</v>
      </c>
      <c r="AQ87" s="4">
        <f t="array" ref="AQ87">T87*INDEX('Scenario 1_issuedGoos'!$C$4:$W$153,MATCH('Scenario 1'!$A87&amp;$B87,'Scenario 1_issuedGoos'!$A$4:$A$153&amp;'Scenario 1_issuedGoos'!$B$4:$B$153,0),MATCH(AQ$4,'Scenario 1_issuedGoos'!$C$3:$W$3,0))</f>
        <v>98790947.182670593</v>
      </c>
      <c r="AR87" s="4">
        <f t="array" ref="AR87">U87*INDEX('Scenario 1_issuedGoos'!$C$4:$W$153,MATCH('Scenario 1'!$A87&amp;$B87,'Scenario 1_issuedGoos'!$A$4:$A$153&amp;'Scenario 1_issuedGoos'!$B$4:$B$153,0),MATCH(AR$4,'Scenario 1_issuedGoos'!$C$3:$W$3,0))</f>
        <v>106023298.76898511</v>
      </c>
      <c r="AS87" s="4">
        <f t="array" ref="AS87">V87*INDEX('Scenario 1_issuedGoos'!$C$4:$W$153,MATCH('Scenario 1'!$A87&amp;$B87,'Scenario 1_issuedGoos'!$A$4:$A$153&amp;'Scenario 1_issuedGoos'!$B$4:$B$153,0),MATCH(AS$4,'Scenario 1_issuedGoos'!$C$3:$W$3,0))</f>
        <v>113731908.14597435</v>
      </c>
      <c r="AT87" s="4">
        <f t="array" ref="AT87">W87*INDEX('Scenario 1_issuedGoos'!$C$4:$W$153,MATCH('Scenario 1'!$A87&amp;$B87,'Scenario 1_issuedGoos'!$A$4:$A$153&amp;'Scenario 1_issuedGoos'!$B$4:$B$153,0),MATCH(AT$4,'Scenario 1_issuedGoos'!$C$3:$W$3,0))</f>
        <v>121946320.21374017</v>
      </c>
    </row>
    <row r="88" spans="1:46" ht="15" x14ac:dyDescent="0.25">
      <c r="A88" s="8" t="s">
        <v>44</v>
      </c>
      <c r="B88" s="9" t="s">
        <v>31</v>
      </c>
      <c r="C88" s="10">
        <v>2.1544481250000005</v>
      </c>
      <c r="D88" s="11">
        <v>2.2718981250000003</v>
      </c>
      <c r="E88" s="11">
        <v>2.2718981250000003</v>
      </c>
      <c r="F88" s="11">
        <v>2.2718981250000003</v>
      </c>
      <c r="G88" s="11">
        <v>2.2718981250000003</v>
      </c>
      <c r="H88" s="11">
        <v>2.29068</v>
      </c>
      <c r="I88" s="11">
        <v>2.29068</v>
      </c>
      <c r="J88" s="11">
        <v>2.4879150000000001</v>
      </c>
      <c r="K88" s="11">
        <v>2.4879150000000001</v>
      </c>
      <c r="L88" s="11">
        <v>2.6275200000000005</v>
      </c>
      <c r="M88" s="11">
        <v>2.6703000000000006</v>
      </c>
      <c r="N88" s="11">
        <v>2.6891624999999997</v>
      </c>
      <c r="O88" s="11">
        <v>2.752320000000001</v>
      </c>
      <c r="P88" s="11">
        <v>3.3443550000000006</v>
      </c>
      <c r="Q88" s="11">
        <v>3.467880000000001</v>
      </c>
      <c r="R88" s="11">
        <v>4.1440275000000009</v>
      </c>
      <c r="S88" s="11">
        <v>4.1921550000000005</v>
      </c>
      <c r="T88" s="11">
        <v>4.1921550000000005</v>
      </c>
      <c r="U88" s="11">
        <v>4.1921550000000005</v>
      </c>
      <c r="V88" s="11">
        <v>4.1921550000000005</v>
      </c>
      <c r="W88" s="11">
        <v>4.438200000000001</v>
      </c>
      <c r="X88" s="19"/>
      <c r="Y88"/>
      <c r="Z88" s="4">
        <f t="array" ref="Z88">C88*INDEX('Scenario 1_issuedGoos'!$C$4:$W$153,MATCH('Scenario 1'!$A88&amp;$B88,'Scenario 1_issuedGoos'!$A$4:$A$153&amp;'Scenario 1_issuedGoos'!$B$4:$B$153,0),MATCH(Z$4,'Scenario 1_issuedGoos'!$C$3:$W$3,0))</f>
        <v>67009976.673632011</v>
      </c>
      <c r="AA88" s="4">
        <f t="array" ref="AA88">D88*INDEX('Scenario 1_issuedGoos'!$C$4:$W$153,MATCH('Scenario 1'!$A88&amp;$B88,'Scenario 1_issuedGoos'!$A$4:$A$153&amp;'Scenario 1_issuedGoos'!$B$4:$B$153,0),MATCH(AA$4,'Scenario 1_issuedGoos'!$C$3:$W$3,0))</f>
        <v>73125336.370577455</v>
      </c>
      <c r="AB88" s="4">
        <f t="array" ref="AB88">E88*INDEX('Scenario 1_issuedGoos'!$C$4:$W$153,MATCH('Scenario 1'!$A88&amp;$B88,'Scenario 1_issuedGoos'!$A$4:$A$153&amp;'Scenario 1_issuedGoos'!$B$4:$B$153,0),MATCH(AB$4,'Scenario 1_issuedGoos'!$C$3:$W$3,0))</f>
        <v>77697008.205165565</v>
      </c>
      <c r="AC88" s="4">
        <f t="array" ref="AC88">F88*INDEX('Scenario 1_issuedGoos'!$C$4:$W$153,MATCH('Scenario 1'!$A88&amp;$B88,'Scenario 1_issuedGoos'!$A$4:$A$153&amp;'Scenario 1_issuedGoos'!$B$4:$B$153,0),MATCH(AC$4,'Scenario 1_issuedGoos'!$C$3:$W$3,0))</f>
        <v>82268680.039753675</v>
      </c>
      <c r="AD88" s="4">
        <f t="array" ref="AD88">G88*INDEX('Scenario 1_issuedGoos'!$C$4:$W$153,MATCH('Scenario 1'!$A88&amp;$B88,'Scenario 1_issuedGoos'!$A$4:$A$153&amp;'Scenario 1_issuedGoos'!$B$4:$B$153,0),MATCH(AD$4,'Scenario 1_issuedGoos'!$C$3:$W$3,0))</f>
        <v>86840351.874341786</v>
      </c>
      <c r="AE88" s="4">
        <f t="array" ref="AE88">H88*INDEX('Scenario 1_issuedGoos'!$C$4:$W$153,MATCH('Scenario 1'!$A88&amp;$B88,'Scenario 1_issuedGoos'!$A$4:$A$153&amp;'Scenario 1_issuedGoos'!$B$4:$B$153,0),MATCH(AE$4,'Scenario 1_issuedGoos'!$C$3:$W$3,0))</f>
        <v>92167730.658949107</v>
      </c>
      <c r="AF88" s="4">
        <f t="array" ref="AF88">I88*INDEX('Scenario 1_issuedGoos'!$C$4:$W$153,MATCH('Scenario 1'!$A88&amp;$B88,'Scenario 1_issuedGoos'!$A$4:$A$153&amp;'Scenario 1_issuedGoos'!$B$4:$B$153,0),MATCH(AF$4,'Scenario 1_issuedGoos'!$C$3:$W$3,0))</f>
        <v>96274149.579382941</v>
      </c>
      <c r="AG88" s="4">
        <f t="array" ref="AG88">J88*INDEX('Scenario 1_issuedGoos'!$C$4:$W$153,MATCH('Scenario 1'!$A88&amp;$B88,'Scenario 1_issuedGoos'!$A$4:$A$153&amp;'Scenario 1_issuedGoos'!$B$4:$B$153,0),MATCH(AG$4,'Scenario 1_issuedGoos'!$C$3:$W$3,0))</f>
        <v>109023662.0039559</v>
      </c>
      <c r="AH88" s="4">
        <f t="array" ref="AH88">K88*INDEX('Scenario 1_issuedGoos'!$C$4:$W$153,MATCH('Scenario 1'!$A88&amp;$B88,'Scenario 1_issuedGoos'!$A$4:$A$153&amp;'Scenario 1_issuedGoos'!$B$4:$B$153,0),MATCH(AH$4,'Scenario 1_issuedGoos'!$C$3:$W$3,0))</f>
        <v>113483656.95236908</v>
      </c>
      <c r="AI88" s="4">
        <f t="array" ref="AI88">L88*INDEX('Scenario 1_issuedGoos'!$C$4:$W$153,MATCH('Scenario 1'!$A88&amp;$B88,'Scenario 1_issuedGoos'!$A$4:$A$153&amp;'Scenario 1_issuedGoos'!$B$4:$B$153,0),MATCH(AI$4,'Scenario 1_issuedGoos'!$C$3:$W$3,0))</f>
        <v>124561853.69771215</v>
      </c>
      <c r="AJ88" s="4">
        <f t="array" ref="AJ88">M88*INDEX('Scenario 1_issuedGoos'!$C$4:$W$153,MATCH('Scenario 1'!$A88&amp;$B88,'Scenario 1_issuedGoos'!$A$4:$A$153&amp;'Scenario 1_issuedGoos'!$B$4:$B$153,0),MATCH(AJ$4,'Scenario 1_issuedGoos'!$C$3:$W$3,0))</f>
        <v>131376859.00901228</v>
      </c>
      <c r="AK88" s="4">
        <f t="array" ref="AK88">N88*INDEX('Scenario 1_issuedGoos'!$C$4:$W$153,MATCH('Scenario 1'!$A88&amp;$B88,'Scenario 1_issuedGoos'!$A$4:$A$153&amp;'Scenario 1_issuedGoos'!$B$4:$B$153,0),MATCH(AK$4,'Scenario 1_issuedGoos'!$C$3:$W$3,0))</f>
        <v>135764577.17066664</v>
      </c>
      <c r="AL88" s="4">
        <f t="array" ref="AL88">O88*INDEX('Scenario 1_issuedGoos'!$C$4:$W$153,MATCH('Scenario 1'!$A88&amp;$B88,'Scenario 1_issuedGoos'!$A$4:$A$153&amp;'Scenario 1_issuedGoos'!$B$4:$B$153,0),MATCH(AL$4,'Scenario 1_issuedGoos'!$C$3:$W$3,0))</f>
        <v>142494086.22821489</v>
      </c>
      <c r="AM88" s="4">
        <f t="array" ref="AM88">P88*INDEX('Scenario 1_issuedGoos'!$C$4:$W$153,MATCH('Scenario 1'!$A88&amp;$B88,'Scenario 1_issuedGoos'!$A$4:$A$153&amp;'Scenario 1_issuedGoos'!$B$4:$B$153,0),MATCH(AM$4,'Scenario 1_issuedGoos'!$C$3:$W$3,0))</f>
        <v>177447755.44855753</v>
      </c>
      <c r="AN88" s="4">
        <f t="array" ref="AN88">Q88*INDEX('Scenario 1_issuedGoos'!$C$4:$W$153,MATCH('Scenario 1'!$A88&amp;$B88,'Scenario 1_issuedGoos'!$A$4:$A$153&amp;'Scenario 1_issuedGoos'!$B$4:$B$153,0),MATCH(AN$4,'Scenario 1_issuedGoos'!$C$3:$W$3,0))</f>
        <v>188463396.95319754</v>
      </c>
      <c r="AO88" s="4">
        <f t="array" ref="AO88">R88*INDEX('Scenario 1_issuedGoos'!$C$4:$W$153,MATCH('Scenario 1'!$A88&amp;$B88,'Scenario 1_issuedGoos'!$A$4:$A$153&amp;'Scenario 1_issuedGoos'!$B$4:$B$153,0),MATCH(AO$4,'Scenario 1_issuedGoos'!$C$3:$W$3,0))</f>
        <v>230540345.76263529</v>
      </c>
      <c r="AP88" s="4">
        <f t="array" ref="AP88">S88*INDEX('Scenario 1_issuedGoos'!$C$4:$W$153,MATCH('Scenario 1'!$A88&amp;$B88,'Scenario 1_issuedGoos'!$A$4:$A$153&amp;'Scenario 1_issuedGoos'!$B$4:$B$153,0),MATCH(AP$4,'Scenario 1_issuedGoos'!$C$3:$W$3,0))</f>
        <v>238611118.81414565</v>
      </c>
      <c r="AQ88" s="4">
        <f t="array" ref="AQ88">T88*INDEX('Scenario 1_issuedGoos'!$C$4:$W$153,MATCH('Scenario 1'!$A88&amp;$B88,'Scenario 1_issuedGoos'!$A$4:$A$153&amp;'Scenario 1_issuedGoos'!$B$4:$B$153,0),MATCH(AQ$4,'Scenario 1_issuedGoos'!$C$3:$W$3,0))</f>
        <v>244004465.01684985</v>
      </c>
      <c r="AR88" s="4">
        <f t="array" ref="AR88">U88*INDEX('Scenario 1_issuedGoos'!$C$4:$W$153,MATCH('Scenario 1'!$A88&amp;$B88,'Scenario 1_issuedGoos'!$A$4:$A$153&amp;'Scenario 1_issuedGoos'!$B$4:$B$153,0),MATCH(AR$4,'Scenario 1_issuedGoos'!$C$3:$W$3,0))</f>
        <v>249397811.21955404</v>
      </c>
      <c r="AS88" s="4">
        <f t="array" ref="AS88">V88*INDEX('Scenario 1_issuedGoos'!$C$4:$W$153,MATCH('Scenario 1'!$A88&amp;$B88,'Scenario 1_issuedGoos'!$A$4:$A$153&amp;'Scenario 1_issuedGoos'!$B$4:$B$153,0),MATCH(AS$4,'Scenario 1_issuedGoos'!$C$3:$W$3,0))</f>
        <v>254791157.42225826</v>
      </c>
      <c r="AT88" s="4">
        <f t="array" ref="AT88">W88*INDEX('Scenario 1_issuedGoos'!$C$4:$W$153,MATCH('Scenario 1'!$A88&amp;$B88,'Scenario 1_issuedGoos'!$A$4:$A$153&amp;'Scenario 1_issuedGoos'!$B$4:$B$153,0),MATCH(AT$4,'Scenario 1_issuedGoos'!$C$3:$W$3,0))</f>
        <v>275455192.85148293</v>
      </c>
    </row>
    <row r="89" spans="1:46" ht="15" x14ac:dyDescent="0.25">
      <c r="A89" s="1" t="s">
        <v>57</v>
      </c>
      <c r="B89" s="1" t="s">
        <v>27</v>
      </c>
      <c r="C89" s="6">
        <v>0.78126562499999996</v>
      </c>
      <c r="D89" s="7">
        <v>0.84242812499999997</v>
      </c>
      <c r="E89" s="7">
        <v>0.85355156249999975</v>
      </c>
      <c r="F89" s="7">
        <v>0.87038437499999988</v>
      </c>
      <c r="G89" s="7">
        <v>0.880621875</v>
      </c>
      <c r="H89" s="7">
        <v>0.880621875</v>
      </c>
      <c r="I89" s="7">
        <v>0.880621875</v>
      </c>
      <c r="J89" s="7">
        <v>0.880621875</v>
      </c>
      <c r="K89" s="7">
        <v>0.880621875</v>
      </c>
      <c r="L89" s="7">
        <v>0.880621875</v>
      </c>
      <c r="M89" s="7">
        <v>0.880621875</v>
      </c>
      <c r="N89" s="7">
        <v>0.89755312500000006</v>
      </c>
      <c r="O89" s="7">
        <v>0.91061250000000005</v>
      </c>
      <c r="P89" s="7">
        <v>0.98476874999999986</v>
      </c>
      <c r="Q89" s="7">
        <v>1.1109328124999998</v>
      </c>
      <c r="R89" s="7">
        <v>1.1109328124999998</v>
      </c>
      <c r="S89" s="7">
        <v>1.1109328124999998</v>
      </c>
      <c r="T89" s="7">
        <v>1.1109328124999998</v>
      </c>
      <c r="U89" s="7">
        <v>1.1109328124999998</v>
      </c>
      <c r="V89" s="7">
        <v>1.1109328124999998</v>
      </c>
      <c r="W89" s="7">
        <v>1.1109328124999998</v>
      </c>
      <c r="X89" s="18"/>
      <c r="Y89"/>
      <c r="Z89" s="4">
        <f t="array" ref="Z89">C89*INDEX('Scenario 1_issuedGoos'!$C$4:$W$153,MATCH('Scenario 1'!$A89&amp;$B89,'Scenario 1_issuedGoos'!$A$4:$A$153&amp;'Scenario 1_issuedGoos'!$B$4:$B$153,0),MATCH(Z$4,'Scenario 1_issuedGoos'!$C$3:$W$3,0))</f>
        <v>23671.831040643363</v>
      </c>
      <c r="AA89" s="4">
        <f t="array" ref="AA89">D89*INDEX('Scenario 1_issuedGoos'!$C$4:$W$153,MATCH('Scenario 1'!$A89&amp;$B89,'Scenario 1_issuedGoos'!$A$4:$A$153&amp;'Scenario 1_issuedGoos'!$B$4:$B$153,0),MATCH(AA$4,'Scenario 1_issuedGoos'!$C$3:$W$3,0))</f>
        <v>28588.574097825971</v>
      </c>
      <c r="AB89" s="4">
        <f t="array" ref="AB89">E89*INDEX('Scenario 1_issuedGoos'!$C$4:$W$153,MATCH('Scenario 1'!$A89&amp;$B89,'Scenario 1_issuedGoos'!$A$4:$A$153&amp;'Scenario 1_issuedGoos'!$B$4:$B$153,0),MATCH(AB$4,'Scenario 1_issuedGoos'!$C$3:$W$3,0))</f>
        <v>32315.815301604685</v>
      </c>
      <c r="AC89" s="4">
        <f t="array" ref="AC89">F89*INDEX('Scenario 1_issuedGoos'!$C$4:$W$153,MATCH('Scenario 1'!$A89&amp;$B89,'Scenario 1_issuedGoos'!$A$4:$A$153&amp;'Scenario 1_issuedGoos'!$B$4:$B$153,0),MATCH(AC$4,'Scenario 1_issuedGoos'!$C$3:$W$3,0))</f>
        <v>36636.668410270802</v>
      </c>
      <c r="AD89" s="4">
        <f t="array" ref="AD89">G89*INDEX('Scenario 1_issuedGoos'!$C$4:$W$153,MATCH('Scenario 1'!$A89&amp;$B89,'Scenario 1_issuedGoos'!$A$4:$A$153&amp;'Scenario 1_issuedGoos'!$B$4:$B$153,0),MATCH(AD$4,'Scenario 1_issuedGoos'!$C$3:$W$3,0))</f>
        <v>41083.808986912438</v>
      </c>
      <c r="AE89" s="4">
        <f t="array" ref="AE89">H89*INDEX('Scenario 1_issuedGoos'!$C$4:$W$153,MATCH('Scenario 1'!$A89&amp;$B89,'Scenario 1_issuedGoos'!$A$4:$A$153&amp;'Scenario 1_issuedGoos'!$B$4:$B$153,0),MATCH(AE$4,'Scenario 1_issuedGoos'!$C$3:$W$3,0))</f>
        <v>45408.980296729293</v>
      </c>
      <c r="AF89" s="4">
        <f t="array" ref="AF89">I89*INDEX('Scenario 1_issuedGoos'!$C$4:$W$153,MATCH('Scenario 1'!$A89&amp;$B89,'Scenario 1_issuedGoos'!$A$4:$A$153&amp;'Scenario 1_issuedGoos'!$B$4:$B$153,0),MATCH(AF$4,'Scenario 1_issuedGoos'!$C$3:$W$3,0))</f>
        <v>49803.727145967212</v>
      </c>
      <c r="AG89" s="4">
        <f t="array" ref="AG89">J89*INDEX('Scenario 1_issuedGoos'!$C$4:$W$153,MATCH('Scenario 1'!$A89&amp;$B89,'Scenario 1_issuedGoos'!$A$4:$A$153&amp;'Scenario 1_issuedGoos'!$B$4:$B$153,0),MATCH(AG$4,'Scenario 1_issuedGoos'!$C$3:$W$3,0))</f>
        <v>54524.426229387092</v>
      </c>
      <c r="AH89" s="4">
        <f t="array" ref="AH89">K89*INDEX('Scenario 1_issuedGoos'!$C$4:$W$153,MATCH('Scenario 1'!$A89&amp;$B89,'Scenario 1_issuedGoos'!$A$4:$A$153&amp;'Scenario 1_issuedGoos'!$B$4:$B$153,0),MATCH(AH$4,'Scenario 1_issuedGoos'!$C$3:$W$3,0))</f>
        <v>59592.685903284066</v>
      </c>
      <c r="AI89" s="4">
        <f t="array" ref="AI89">L89*INDEX('Scenario 1_issuedGoos'!$C$4:$W$153,MATCH('Scenario 1'!$A89&amp;$B89,'Scenario 1_issuedGoos'!$A$4:$A$153&amp;'Scenario 1_issuedGoos'!$B$4:$B$153,0),MATCH(AI$4,'Scenario 1_issuedGoos'!$C$3:$W$3,0))</f>
        <v>65031.460478997265</v>
      </c>
      <c r="AJ89" s="4">
        <f t="array" ref="AJ89">M89*INDEX('Scenario 1_issuedGoos'!$C$4:$W$153,MATCH('Scenario 1'!$A89&amp;$B89,'Scenario 1_issuedGoos'!$A$4:$A$153&amp;'Scenario 1_issuedGoos'!$B$4:$B$153,0),MATCH(AJ$4,'Scenario 1_issuedGoos'!$C$3:$W$3,0))</f>
        <v>70865.130797523612</v>
      </c>
      <c r="AK89" s="4">
        <f t="array" ref="AK89">N89*INDEX('Scenario 1_issuedGoos'!$C$4:$W$153,MATCH('Scenario 1'!$A89&amp;$B89,'Scenario 1_issuedGoos'!$A$4:$A$153&amp;'Scenario 1_issuedGoos'!$B$4:$B$153,0),MATCH(AK$4,'Scenario 1_issuedGoos'!$C$3:$W$3,0))</f>
        <v>77822.144170134139</v>
      </c>
      <c r="AL89" s="4">
        <f t="array" ref="AL89">O89*INDEX('Scenario 1_issuedGoos'!$C$4:$W$153,MATCH('Scenario 1'!$A89&amp;$B89,'Scenario 1_issuedGoos'!$A$4:$A$153&amp;'Scenario 1_issuedGoos'!$B$4:$B$153,0),MATCH(AL$4,'Scenario 1_issuedGoos'!$C$3:$W$3,0))</f>
        <v>85014.77807962666</v>
      </c>
      <c r="AM89" s="4">
        <f t="array" ref="AM89">P89*INDEX('Scenario 1_issuedGoos'!$C$4:$W$153,MATCH('Scenario 1'!$A89&amp;$B89,'Scenario 1_issuedGoos'!$A$4:$A$153&amp;'Scenario 1_issuedGoos'!$B$4:$B$153,0),MATCH(AM$4,'Scenario 1_issuedGoos'!$C$3:$W$3,0))</f>
        <v>98933.77938513417</v>
      </c>
      <c r="AN89" s="4">
        <f t="array" ref="AN89">Q89*INDEX('Scenario 1_issuedGoos'!$C$4:$W$153,MATCH('Scenario 1'!$A89&amp;$B89,'Scenario 1_issuedGoos'!$A$4:$A$153&amp;'Scenario 1_issuedGoos'!$B$4:$B$153,0),MATCH(AN$4,'Scenario 1_issuedGoos'!$C$3:$W$3,0))</f>
        <v>120030.67526550837</v>
      </c>
      <c r="AO89" s="4">
        <f t="array" ref="AO89">R89*INDEX('Scenario 1_issuedGoos'!$C$4:$W$153,MATCH('Scenario 1'!$A89&amp;$B89,'Scenario 1_issuedGoos'!$A$4:$A$153&amp;'Scenario 1_issuedGoos'!$B$4:$B$153,0),MATCH(AO$4,'Scenario 1_issuedGoos'!$C$3:$W$3,0))</f>
        <v>129015.80190641603</v>
      </c>
      <c r="AP89" s="4">
        <f t="array" ref="AP89">S89*INDEX('Scenario 1_issuedGoos'!$C$4:$W$153,MATCH('Scenario 1'!$A89&amp;$B89,'Scenario 1_issuedGoos'!$A$4:$A$153&amp;'Scenario 1_issuedGoos'!$B$4:$B$153,0),MATCH(AP$4,'Scenario 1_issuedGoos'!$C$3:$W$3,0))</f>
        <v>138599.36452325055</v>
      </c>
      <c r="AQ89" s="4">
        <f t="array" ref="AQ89">T89*INDEX('Scenario 1_issuedGoos'!$C$4:$W$153,MATCH('Scenario 1'!$A89&amp;$B89,'Scenario 1_issuedGoos'!$A$4:$A$153&amp;'Scenario 1_issuedGoos'!$B$4:$B$153,0),MATCH(AQ$4,'Scenario 1_issuedGoos'!$C$3:$W$3,0))</f>
        <v>148818.74389700318</v>
      </c>
      <c r="AR89" s="4">
        <f t="array" ref="AR89">U89*INDEX('Scenario 1_issuedGoos'!$C$4:$W$153,MATCH('Scenario 1'!$A89&amp;$B89,'Scenario 1_issuedGoos'!$A$4:$A$153&amp;'Scenario 1_issuedGoos'!$B$4:$B$153,0),MATCH(AR$4,'Scenario 1_issuedGoos'!$C$3:$W$3,0))</f>
        <v>147397.55823969084</v>
      </c>
      <c r="AS89" s="4">
        <f t="array" ref="AS89">V89*INDEX('Scenario 1_issuedGoos'!$C$4:$W$153,MATCH('Scenario 1'!$A89&amp;$B89,'Scenario 1_issuedGoos'!$A$4:$A$153&amp;'Scenario 1_issuedGoos'!$B$4:$B$153,0),MATCH(AS$4,'Scenario 1_issuedGoos'!$C$3:$W$3,0))</f>
        <v>150585.10049249799</v>
      </c>
      <c r="AT89" s="4">
        <f t="array" ref="AT89">W89*INDEX('Scenario 1_issuedGoos'!$C$4:$W$153,MATCH('Scenario 1'!$A89&amp;$B89,'Scenario 1_issuedGoos'!$A$4:$A$153&amp;'Scenario 1_issuedGoos'!$B$4:$B$153,0),MATCH(AT$4,'Scenario 1_issuedGoos'!$C$3:$W$3,0))</f>
        <v>153772.64274530404</v>
      </c>
    </row>
    <row r="90" spans="1:46" ht="15" x14ac:dyDescent="0.25">
      <c r="A90" s="8" t="s">
        <v>57</v>
      </c>
      <c r="B90" s="9" t="s">
        <v>28</v>
      </c>
      <c r="C90" s="10">
        <v>47.457627118644069</v>
      </c>
      <c r="D90" s="11">
        <v>46.949152542372886</v>
      </c>
      <c r="E90" s="11">
        <v>46.440677966101696</v>
      </c>
      <c r="F90" s="11">
        <v>45.932203389830512</v>
      </c>
      <c r="G90" s="11">
        <v>45.423728813559322</v>
      </c>
      <c r="H90" s="11">
        <v>44.915254237288138</v>
      </c>
      <c r="I90" s="11">
        <v>44.406779661016955</v>
      </c>
      <c r="J90" s="11">
        <v>43.898305084745765</v>
      </c>
      <c r="K90" s="11">
        <v>43.389830508474581</v>
      </c>
      <c r="L90" s="11">
        <v>42.881355932203391</v>
      </c>
      <c r="M90" s="11">
        <v>42.372881355932208</v>
      </c>
      <c r="N90" s="11">
        <v>42.203389830508478</v>
      </c>
      <c r="O90" s="11">
        <v>42.033898305084747</v>
      </c>
      <c r="P90" s="11">
        <v>41.864406779661024</v>
      </c>
      <c r="Q90" s="11">
        <v>41.694915254237294</v>
      </c>
      <c r="R90" s="11">
        <v>41.525423728813564</v>
      </c>
      <c r="S90" s="11">
        <v>41.355932203389834</v>
      </c>
      <c r="T90" s="11">
        <v>41.186440677966104</v>
      </c>
      <c r="U90" s="11">
        <v>40.33898305084746</v>
      </c>
      <c r="V90" s="11">
        <v>39.237288135593218</v>
      </c>
      <c r="W90" s="11">
        <v>38.135593220338983</v>
      </c>
      <c r="X90" s="19"/>
      <c r="Y90"/>
      <c r="Z90" s="4">
        <f t="array" ref="Z90">C90*INDEX('Scenario 1_issuedGoos'!$C$4:$W$153,MATCH('Scenario 1'!$A90&amp;$B90,'Scenario 1_issuedGoos'!$A$4:$A$153&amp;'Scenario 1_issuedGoos'!$B$4:$B$153,0),MATCH(Z$4,'Scenario 1_issuedGoos'!$C$3:$W$3,0))</f>
        <v>0</v>
      </c>
      <c r="AA90" s="4">
        <f t="array" ref="AA90">D90*INDEX('Scenario 1_issuedGoos'!$C$4:$W$153,MATCH('Scenario 1'!$A90&amp;$B90,'Scenario 1_issuedGoos'!$A$4:$A$153&amp;'Scenario 1_issuedGoos'!$B$4:$B$153,0),MATCH(AA$4,'Scenario 1_issuedGoos'!$C$3:$W$3,0))</f>
        <v>0</v>
      </c>
      <c r="AB90" s="4">
        <f t="array" ref="AB90">E90*INDEX('Scenario 1_issuedGoos'!$C$4:$W$153,MATCH('Scenario 1'!$A90&amp;$B90,'Scenario 1_issuedGoos'!$A$4:$A$153&amp;'Scenario 1_issuedGoos'!$B$4:$B$153,0),MATCH(AB$4,'Scenario 1_issuedGoos'!$C$3:$W$3,0))</f>
        <v>0</v>
      </c>
      <c r="AC90" s="4">
        <f t="array" ref="AC90">F90*INDEX('Scenario 1_issuedGoos'!$C$4:$W$153,MATCH('Scenario 1'!$A90&amp;$B90,'Scenario 1_issuedGoos'!$A$4:$A$153&amp;'Scenario 1_issuedGoos'!$B$4:$B$153,0),MATCH(AC$4,'Scenario 1_issuedGoos'!$C$3:$W$3,0))</f>
        <v>0</v>
      </c>
      <c r="AD90" s="4">
        <f t="array" ref="AD90">G90*INDEX('Scenario 1_issuedGoos'!$C$4:$W$153,MATCH('Scenario 1'!$A90&amp;$B90,'Scenario 1_issuedGoos'!$A$4:$A$153&amp;'Scenario 1_issuedGoos'!$B$4:$B$153,0),MATCH(AD$4,'Scenario 1_issuedGoos'!$C$3:$W$3,0))</f>
        <v>0</v>
      </c>
      <c r="AE90" s="4">
        <f t="array" ref="AE90">H90*INDEX('Scenario 1_issuedGoos'!$C$4:$W$153,MATCH('Scenario 1'!$A90&amp;$B90,'Scenario 1_issuedGoos'!$A$4:$A$153&amp;'Scenario 1_issuedGoos'!$B$4:$B$153,0),MATCH(AE$4,'Scenario 1_issuedGoos'!$C$3:$W$3,0))</f>
        <v>0</v>
      </c>
      <c r="AF90" s="4">
        <f t="array" ref="AF90">I90*INDEX('Scenario 1_issuedGoos'!$C$4:$W$153,MATCH('Scenario 1'!$A90&amp;$B90,'Scenario 1_issuedGoos'!$A$4:$A$153&amp;'Scenario 1_issuedGoos'!$B$4:$B$153,0),MATCH(AF$4,'Scenario 1_issuedGoos'!$C$3:$W$3,0))</f>
        <v>0</v>
      </c>
      <c r="AG90" s="4">
        <f t="array" ref="AG90">J90*INDEX('Scenario 1_issuedGoos'!$C$4:$W$153,MATCH('Scenario 1'!$A90&amp;$B90,'Scenario 1_issuedGoos'!$A$4:$A$153&amp;'Scenario 1_issuedGoos'!$B$4:$B$153,0),MATCH(AG$4,'Scenario 1_issuedGoos'!$C$3:$W$3,0))</f>
        <v>0</v>
      </c>
      <c r="AH90" s="4">
        <f t="array" ref="AH90">K90*INDEX('Scenario 1_issuedGoos'!$C$4:$W$153,MATCH('Scenario 1'!$A90&amp;$B90,'Scenario 1_issuedGoos'!$A$4:$A$153&amp;'Scenario 1_issuedGoos'!$B$4:$B$153,0),MATCH(AH$4,'Scenario 1_issuedGoos'!$C$3:$W$3,0))</f>
        <v>0</v>
      </c>
      <c r="AI90" s="4">
        <f t="array" ref="AI90">L90*INDEX('Scenario 1_issuedGoos'!$C$4:$W$153,MATCH('Scenario 1'!$A90&amp;$B90,'Scenario 1_issuedGoos'!$A$4:$A$153&amp;'Scenario 1_issuedGoos'!$B$4:$B$153,0),MATCH(AI$4,'Scenario 1_issuedGoos'!$C$3:$W$3,0))</f>
        <v>0</v>
      </c>
      <c r="AJ90" s="4">
        <f t="array" ref="AJ90">M90*INDEX('Scenario 1_issuedGoos'!$C$4:$W$153,MATCH('Scenario 1'!$A90&amp;$B90,'Scenario 1_issuedGoos'!$A$4:$A$153&amp;'Scenario 1_issuedGoos'!$B$4:$B$153,0),MATCH(AJ$4,'Scenario 1_issuedGoos'!$C$3:$W$3,0))</f>
        <v>0</v>
      </c>
      <c r="AK90" s="4">
        <f t="array" ref="AK90">N90*INDEX('Scenario 1_issuedGoos'!$C$4:$W$153,MATCH('Scenario 1'!$A90&amp;$B90,'Scenario 1_issuedGoos'!$A$4:$A$153&amp;'Scenario 1_issuedGoos'!$B$4:$B$153,0),MATCH(AK$4,'Scenario 1_issuedGoos'!$C$3:$W$3,0))</f>
        <v>0</v>
      </c>
      <c r="AL90" s="4">
        <f t="array" ref="AL90">O90*INDEX('Scenario 1_issuedGoos'!$C$4:$W$153,MATCH('Scenario 1'!$A90&amp;$B90,'Scenario 1_issuedGoos'!$A$4:$A$153&amp;'Scenario 1_issuedGoos'!$B$4:$B$153,0),MATCH(AL$4,'Scenario 1_issuedGoos'!$C$3:$W$3,0))</f>
        <v>0</v>
      </c>
      <c r="AM90" s="4">
        <f t="array" ref="AM90">P90*INDEX('Scenario 1_issuedGoos'!$C$4:$W$153,MATCH('Scenario 1'!$A90&amp;$B90,'Scenario 1_issuedGoos'!$A$4:$A$153&amp;'Scenario 1_issuedGoos'!$B$4:$B$153,0),MATCH(AM$4,'Scenario 1_issuedGoos'!$C$3:$W$3,0))</f>
        <v>0</v>
      </c>
      <c r="AN90" s="4">
        <f t="array" ref="AN90">Q90*INDEX('Scenario 1_issuedGoos'!$C$4:$W$153,MATCH('Scenario 1'!$A90&amp;$B90,'Scenario 1_issuedGoos'!$A$4:$A$153&amp;'Scenario 1_issuedGoos'!$B$4:$B$153,0),MATCH(AN$4,'Scenario 1_issuedGoos'!$C$3:$W$3,0))</f>
        <v>0</v>
      </c>
      <c r="AO90" s="4">
        <f t="array" ref="AO90">R90*INDEX('Scenario 1_issuedGoos'!$C$4:$W$153,MATCH('Scenario 1'!$A90&amp;$B90,'Scenario 1_issuedGoos'!$A$4:$A$153&amp;'Scenario 1_issuedGoos'!$B$4:$B$153,0),MATCH(AO$4,'Scenario 1_issuedGoos'!$C$3:$W$3,0))</f>
        <v>0</v>
      </c>
      <c r="AP90" s="4">
        <f t="array" ref="AP90">S90*INDEX('Scenario 1_issuedGoos'!$C$4:$W$153,MATCH('Scenario 1'!$A90&amp;$B90,'Scenario 1_issuedGoos'!$A$4:$A$153&amp;'Scenario 1_issuedGoos'!$B$4:$B$153,0),MATCH(AP$4,'Scenario 1_issuedGoos'!$C$3:$W$3,0))</f>
        <v>0</v>
      </c>
      <c r="AQ90" s="4">
        <f t="array" ref="AQ90">T90*INDEX('Scenario 1_issuedGoos'!$C$4:$W$153,MATCH('Scenario 1'!$A90&amp;$B90,'Scenario 1_issuedGoos'!$A$4:$A$153&amp;'Scenario 1_issuedGoos'!$B$4:$B$153,0),MATCH(AQ$4,'Scenario 1_issuedGoos'!$C$3:$W$3,0))</f>
        <v>0</v>
      </c>
      <c r="AR90" s="4">
        <f t="array" ref="AR90">U90*INDEX('Scenario 1_issuedGoos'!$C$4:$W$153,MATCH('Scenario 1'!$A90&amp;$B90,'Scenario 1_issuedGoos'!$A$4:$A$153&amp;'Scenario 1_issuedGoos'!$B$4:$B$153,0),MATCH(AR$4,'Scenario 1_issuedGoos'!$C$3:$W$3,0))</f>
        <v>0</v>
      </c>
      <c r="AS90" s="4">
        <f t="array" ref="AS90">V90*INDEX('Scenario 1_issuedGoos'!$C$4:$W$153,MATCH('Scenario 1'!$A90&amp;$B90,'Scenario 1_issuedGoos'!$A$4:$A$153&amp;'Scenario 1_issuedGoos'!$B$4:$B$153,0),MATCH(AS$4,'Scenario 1_issuedGoos'!$C$3:$W$3,0))</f>
        <v>0</v>
      </c>
      <c r="AT90" s="4">
        <f t="array" ref="AT90">W90*INDEX('Scenario 1_issuedGoos'!$C$4:$W$153,MATCH('Scenario 1'!$A90&amp;$B90,'Scenario 1_issuedGoos'!$A$4:$A$153&amp;'Scenario 1_issuedGoos'!$B$4:$B$153,0),MATCH(AT$4,'Scenario 1_issuedGoos'!$C$3:$W$3,0))</f>
        <v>0</v>
      </c>
    </row>
    <row r="91" spans="1:46" ht="15" x14ac:dyDescent="0.25">
      <c r="A91" s="8" t="s">
        <v>57</v>
      </c>
      <c r="B91" s="9" t="s">
        <v>56</v>
      </c>
      <c r="C91" s="10">
        <v>0</v>
      </c>
      <c r="D91" s="11">
        <v>0</v>
      </c>
      <c r="E91" s="11">
        <v>0.13334783203125</v>
      </c>
      <c r="F91" s="11">
        <v>0.13334783203125</v>
      </c>
      <c r="G91" s="11">
        <v>0.13334783203125</v>
      </c>
      <c r="H91" s="11">
        <v>0.13334783203125</v>
      </c>
      <c r="I91" s="11">
        <v>0.13334783203125</v>
      </c>
      <c r="J91" s="11">
        <v>0.13334783203125</v>
      </c>
      <c r="K91" s="11">
        <v>0.17533125000000002</v>
      </c>
      <c r="L91" s="11">
        <v>0.20650000000000004</v>
      </c>
      <c r="M91" s="11">
        <v>0.32751210937500003</v>
      </c>
      <c r="N91" s="11">
        <v>0.32751210937500003</v>
      </c>
      <c r="O91" s="11">
        <v>0.32751210937500003</v>
      </c>
      <c r="P91" s="11">
        <v>0.32751210937500003</v>
      </c>
      <c r="Q91" s="11">
        <v>0.32751210937500003</v>
      </c>
      <c r="R91" s="11">
        <v>0.40004349609375001</v>
      </c>
      <c r="S91" s="11">
        <v>0.40004349609375001</v>
      </c>
      <c r="T91" s="11">
        <v>0.40004349609375001</v>
      </c>
      <c r="U91" s="11">
        <v>0.40004349609375001</v>
      </c>
      <c r="V91" s="11">
        <v>0.41218945312499999</v>
      </c>
      <c r="W91" s="11">
        <v>0.46543359374999999</v>
      </c>
      <c r="X91" s="19"/>
      <c r="Y91"/>
      <c r="Z91" s="4">
        <f t="array" ref="Z91">C91*INDEX('Scenario 1_issuedGoos'!$C$4:$W$153,MATCH('Scenario 1'!$A91&amp;$B91,'Scenario 1_issuedGoos'!$A$4:$A$153&amp;'Scenario 1_issuedGoos'!$B$4:$B$153,0),MATCH(Z$4,'Scenario 1_issuedGoos'!$C$3:$W$3,0))</f>
        <v>0</v>
      </c>
      <c r="AA91" s="4">
        <f t="array" ref="AA91">D91*INDEX('Scenario 1_issuedGoos'!$C$4:$W$153,MATCH('Scenario 1'!$A91&amp;$B91,'Scenario 1_issuedGoos'!$A$4:$A$153&amp;'Scenario 1_issuedGoos'!$B$4:$B$153,0),MATCH(AA$4,'Scenario 1_issuedGoos'!$C$3:$W$3,0))</f>
        <v>0</v>
      </c>
      <c r="AB91" s="4">
        <f t="array" ref="AB91">E91*INDEX('Scenario 1_issuedGoos'!$C$4:$W$153,MATCH('Scenario 1'!$A91&amp;$B91,'Scenario 1_issuedGoos'!$A$4:$A$153&amp;'Scenario 1_issuedGoos'!$B$4:$B$153,0),MATCH(AB$4,'Scenario 1_issuedGoos'!$C$3:$W$3,0))</f>
        <v>8477256.3520540819</v>
      </c>
      <c r="AC91" s="4">
        <f t="array" ref="AC91">F91*INDEX('Scenario 1_issuedGoos'!$C$4:$W$153,MATCH('Scenario 1'!$A91&amp;$B91,'Scenario 1_issuedGoos'!$A$4:$A$153&amp;'Scenario 1_issuedGoos'!$B$4:$B$153,0),MATCH(AC$4,'Scenario 1_issuedGoos'!$C$3:$W$3,0))</f>
        <v>8976055.9196890686</v>
      </c>
      <c r="AD91" s="4">
        <f t="array" ref="AD91">G91*INDEX('Scenario 1_issuedGoos'!$C$4:$W$153,MATCH('Scenario 1'!$A91&amp;$B91,'Scenario 1_issuedGoos'!$A$4:$A$153&amp;'Scenario 1_issuedGoos'!$B$4:$B$153,0),MATCH(AD$4,'Scenario 1_issuedGoos'!$C$3:$W$3,0))</f>
        <v>9474855.4873240553</v>
      </c>
      <c r="AE91" s="4">
        <f t="array" ref="AE91">H91*INDEX('Scenario 1_issuedGoos'!$C$4:$W$153,MATCH('Scenario 1'!$A91&amp;$B91,'Scenario 1_issuedGoos'!$A$4:$A$153&amp;'Scenario 1_issuedGoos'!$B$4:$B$153,0),MATCH(AE$4,'Scenario 1_issuedGoos'!$C$3:$W$3,0))</f>
        <v>9973655.054959042</v>
      </c>
      <c r="AF91" s="4">
        <f t="array" ref="AF91">I91*INDEX('Scenario 1_issuedGoos'!$C$4:$W$153,MATCH('Scenario 1'!$A91&amp;$B91,'Scenario 1_issuedGoos'!$A$4:$A$153&amp;'Scenario 1_issuedGoos'!$B$4:$B$153,0),MATCH(AF$4,'Scenario 1_issuedGoos'!$C$3:$W$3,0))</f>
        <v>10418018.885236207</v>
      </c>
      <c r="AG91" s="4">
        <f t="array" ref="AG91">J91*INDEX('Scenario 1_issuedGoos'!$C$4:$W$153,MATCH('Scenario 1'!$A91&amp;$B91,'Scenario 1_issuedGoos'!$A$4:$A$153&amp;'Scenario 1_issuedGoos'!$B$4:$B$153,0),MATCH(AG$4,'Scenario 1_issuedGoos'!$C$3:$W$3,0))</f>
        <v>10862382.715513371</v>
      </c>
      <c r="AH91" s="4">
        <f t="array" ref="AH91">K91*INDEX('Scenario 1_issuedGoos'!$C$4:$W$153,MATCH('Scenario 1'!$A91&amp;$B91,'Scenario 1_issuedGoos'!$A$4:$A$153&amp;'Scenario 1_issuedGoos'!$B$4:$B$153,0),MATCH(AH$4,'Scenario 1_issuedGoos'!$C$3:$W$3,0))</f>
        <v>14866578.44457536</v>
      </c>
      <c r="AI91" s="4">
        <f t="array" ref="AI91">L91*INDEX('Scenario 1_issuedGoos'!$C$4:$W$153,MATCH('Scenario 1'!$A91&amp;$B91,'Scenario 1_issuedGoos'!$A$4:$A$153&amp;'Scenario 1_issuedGoos'!$B$4:$B$153,0),MATCH(AI$4,'Scenario 1_issuedGoos'!$C$3:$W$3,0))</f>
        <v>18197553.38871431</v>
      </c>
      <c r="AJ91" s="4">
        <f t="array" ref="AJ91">M91*INDEX('Scenario 1_issuedGoos'!$C$4:$W$153,MATCH('Scenario 1'!$A91&amp;$B91,'Scenario 1_issuedGoos'!$A$4:$A$153&amp;'Scenario 1_issuedGoos'!$B$4:$B$153,0),MATCH(AJ$4,'Scenario 1_issuedGoos'!$C$3:$W$3,0))</f>
        <v>29952984.021610335</v>
      </c>
      <c r="AK91" s="4">
        <f t="array" ref="AK91">N91*INDEX('Scenario 1_issuedGoos'!$C$4:$W$153,MATCH('Scenario 1'!$A91&amp;$B91,'Scenario 1_issuedGoos'!$A$4:$A$153&amp;'Scenario 1_issuedGoos'!$B$4:$B$153,0),MATCH(AK$4,'Scenario 1_issuedGoos'!$C$3:$W$3,0))</f>
        <v>30736237.339416835</v>
      </c>
      <c r="AL91" s="4">
        <f t="array" ref="AL91">O91*INDEX('Scenario 1_issuedGoos'!$C$4:$W$153,MATCH('Scenario 1'!$A91&amp;$B91,'Scenario 1_issuedGoos'!$A$4:$A$153&amp;'Scenario 1_issuedGoos'!$B$4:$B$153,0),MATCH(AL$4,'Scenario 1_issuedGoos'!$C$3:$W$3,0))</f>
        <v>31519490.657223307</v>
      </c>
      <c r="AM91" s="4">
        <f t="array" ref="AM91">P91*INDEX('Scenario 1_issuedGoos'!$C$4:$W$153,MATCH('Scenario 1'!$A91&amp;$B91,'Scenario 1_issuedGoos'!$A$4:$A$153&amp;'Scenario 1_issuedGoos'!$B$4:$B$153,0),MATCH(AM$4,'Scenario 1_issuedGoos'!$C$3:$W$3,0))</f>
        <v>32302743.975029774</v>
      </c>
      <c r="AN91" s="4">
        <f t="array" ref="AN91">Q91*INDEX('Scenario 1_issuedGoos'!$C$4:$W$153,MATCH('Scenario 1'!$A91&amp;$B91,'Scenario 1_issuedGoos'!$A$4:$A$153&amp;'Scenario 1_issuedGoos'!$B$4:$B$153,0),MATCH(AN$4,'Scenario 1_issuedGoos'!$C$3:$W$3,0))</f>
        <v>33085997.292835984</v>
      </c>
      <c r="AO91" s="4">
        <f t="array" ref="AO91">R91*INDEX('Scenario 1_issuedGoos'!$C$4:$W$153,MATCH('Scenario 1'!$A91&amp;$B91,'Scenario 1_issuedGoos'!$A$4:$A$153&amp;'Scenario 1_issuedGoos'!$B$4:$B$153,0),MATCH(AO$4,'Scenario 1_issuedGoos'!$C$3:$W$3,0))</f>
        <v>41369992.243074857</v>
      </c>
      <c r="AP91" s="4">
        <f t="array" ref="AP91">S91*INDEX('Scenario 1_issuedGoos'!$C$4:$W$153,MATCH('Scenario 1'!$A91&amp;$B91,'Scenario 1_issuedGoos'!$A$4:$A$153&amp;'Scenario 1_issuedGoos'!$B$4:$B$153,0),MATCH(AP$4,'Scenario 1_issuedGoos'!$C$3:$W$3,0))</f>
        <v>42326706.167883098</v>
      </c>
      <c r="AQ91" s="4">
        <f t="array" ref="AQ91">T91*INDEX('Scenario 1_issuedGoos'!$C$4:$W$153,MATCH('Scenario 1'!$A91&amp;$B91,'Scenario 1_issuedGoos'!$A$4:$A$153&amp;'Scenario 1_issuedGoos'!$B$4:$B$153,0),MATCH(AQ$4,'Scenario 1_issuedGoos'!$C$3:$W$3,0))</f>
        <v>43283420.092690937</v>
      </c>
      <c r="AR91" s="4">
        <f t="array" ref="AR91">U91*INDEX('Scenario 1_issuedGoos'!$C$4:$W$153,MATCH('Scenario 1'!$A91&amp;$B91,'Scenario 1_issuedGoos'!$A$4:$A$153&amp;'Scenario 1_issuedGoos'!$B$4:$B$153,0),MATCH(AR$4,'Scenario 1_issuedGoos'!$C$3:$W$3,0))</f>
        <v>44240134.017499171</v>
      </c>
      <c r="AS91" s="4">
        <f t="array" ref="AS91">V91*INDEX('Scenario 1_issuedGoos'!$C$4:$W$153,MATCH('Scenario 1'!$A91&amp;$B91,'Scenario 1_issuedGoos'!$A$4:$A$153&amp;'Scenario 1_issuedGoos'!$B$4:$B$153,0),MATCH(AS$4,'Scenario 1_issuedGoos'!$C$3:$W$3,0))</f>
        <v>46569096.156352602</v>
      </c>
      <c r="AT91" s="4">
        <f t="array" ref="AT91">W91*INDEX('Scenario 1_issuedGoos'!$C$4:$W$153,MATCH('Scenario 1'!$A91&amp;$B91,'Scenario 1_issuedGoos'!$A$4:$A$153&amp;'Scenario 1_issuedGoos'!$B$4:$B$153,0),MATCH(AT$4,'Scenario 1_issuedGoos'!$C$3:$W$3,0))</f>
        <v>53697706.30926656</v>
      </c>
    </row>
    <row r="92" spans="1:46" ht="15" x14ac:dyDescent="0.25">
      <c r="A92" s="8" t="s">
        <v>57</v>
      </c>
      <c r="B92" s="9" t="s">
        <v>29</v>
      </c>
      <c r="C92" s="10">
        <v>47.457627118644069</v>
      </c>
      <c r="D92" s="11">
        <v>46.949152542372886</v>
      </c>
      <c r="E92" s="11">
        <v>46.440677966101696</v>
      </c>
      <c r="F92" s="11">
        <v>45.932203389830512</v>
      </c>
      <c r="G92" s="11">
        <v>45.423728813559322</v>
      </c>
      <c r="H92" s="11">
        <v>44.915254237288138</v>
      </c>
      <c r="I92" s="11">
        <v>44.406779661016955</v>
      </c>
      <c r="J92" s="11">
        <v>43.898305084745765</v>
      </c>
      <c r="K92" s="11">
        <v>43.389830508474581</v>
      </c>
      <c r="L92" s="11">
        <v>42.881355932203391</v>
      </c>
      <c r="M92" s="11">
        <v>42.372881355932208</v>
      </c>
      <c r="N92" s="11">
        <v>42.203389830508478</v>
      </c>
      <c r="O92" s="11">
        <v>42.033898305084747</v>
      </c>
      <c r="P92" s="11">
        <v>41.864406779661024</v>
      </c>
      <c r="Q92" s="11">
        <v>41.694915254237294</v>
      </c>
      <c r="R92" s="11">
        <v>41.525423728813564</v>
      </c>
      <c r="S92" s="11">
        <v>41.355932203389834</v>
      </c>
      <c r="T92" s="11">
        <v>41.186440677966104</v>
      </c>
      <c r="U92" s="11">
        <v>40.33898305084746</v>
      </c>
      <c r="V92" s="11">
        <v>39.237288135593218</v>
      </c>
      <c r="W92" s="11">
        <v>38.135593220338983</v>
      </c>
      <c r="X92" s="19"/>
      <c r="Y92"/>
      <c r="Z92" s="4">
        <f t="array" ref="Z92">C92*INDEX('Scenario 1_issuedGoos'!$C$4:$W$153,MATCH('Scenario 1'!$A92&amp;$B92,'Scenario 1_issuedGoos'!$A$4:$A$153&amp;'Scenario 1_issuedGoos'!$B$4:$B$153,0),MATCH(Z$4,'Scenario 1_issuedGoos'!$C$3:$W$3,0))</f>
        <v>0</v>
      </c>
      <c r="AA92" s="4">
        <f t="array" ref="AA92">D92*INDEX('Scenario 1_issuedGoos'!$C$4:$W$153,MATCH('Scenario 1'!$A92&amp;$B92,'Scenario 1_issuedGoos'!$A$4:$A$153&amp;'Scenario 1_issuedGoos'!$B$4:$B$153,0),MATCH(AA$4,'Scenario 1_issuedGoos'!$C$3:$W$3,0))</f>
        <v>0</v>
      </c>
      <c r="AB92" s="4">
        <f t="array" ref="AB92">E92*INDEX('Scenario 1_issuedGoos'!$C$4:$W$153,MATCH('Scenario 1'!$A92&amp;$B92,'Scenario 1_issuedGoos'!$A$4:$A$153&amp;'Scenario 1_issuedGoos'!$B$4:$B$153,0),MATCH(AB$4,'Scenario 1_issuedGoos'!$C$3:$W$3,0))</f>
        <v>0</v>
      </c>
      <c r="AC92" s="4">
        <f t="array" ref="AC92">F92*INDEX('Scenario 1_issuedGoos'!$C$4:$W$153,MATCH('Scenario 1'!$A92&amp;$B92,'Scenario 1_issuedGoos'!$A$4:$A$153&amp;'Scenario 1_issuedGoos'!$B$4:$B$153,0),MATCH(AC$4,'Scenario 1_issuedGoos'!$C$3:$W$3,0))</f>
        <v>0</v>
      </c>
      <c r="AD92" s="4">
        <f t="array" ref="AD92">G92*INDEX('Scenario 1_issuedGoos'!$C$4:$W$153,MATCH('Scenario 1'!$A92&amp;$B92,'Scenario 1_issuedGoos'!$A$4:$A$153&amp;'Scenario 1_issuedGoos'!$B$4:$B$153,0),MATCH(AD$4,'Scenario 1_issuedGoos'!$C$3:$W$3,0))</f>
        <v>0</v>
      </c>
      <c r="AE92" s="4">
        <f t="array" ref="AE92">H92*INDEX('Scenario 1_issuedGoos'!$C$4:$W$153,MATCH('Scenario 1'!$A92&amp;$B92,'Scenario 1_issuedGoos'!$A$4:$A$153&amp;'Scenario 1_issuedGoos'!$B$4:$B$153,0),MATCH(AE$4,'Scenario 1_issuedGoos'!$C$3:$W$3,0))</f>
        <v>0</v>
      </c>
      <c r="AF92" s="4">
        <f t="array" ref="AF92">I92*INDEX('Scenario 1_issuedGoos'!$C$4:$W$153,MATCH('Scenario 1'!$A92&amp;$B92,'Scenario 1_issuedGoos'!$A$4:$A$153&amp;'Scenario 1_issuedGoos'!$B$4:$B$153,0),MATCH(AF$4,'Scenario 1_issuedGoos'!$C$3:$W$3,0))</f>
        <v>0</v>
      </c>
      <c r="AG92" s="4">
        <f t="array" ref="AG92">J92*INDEX('Scenario 1_issuedGoos'!$C$4:$W$153,MATCH('Scenario 1'!$A92&amp;$B92,'Scenario 1_issuedGoos'!$A$4:$A$153&amp;'Scenario 1_issuedGoos'!$B$4:$B$153,0),MATCH(AG$4,'Scenario 1_issuedGoos'!$C$3:$W$3,0))</f>
        <v>0</v>
      </c>
      <c r="AH92" s="4">
        <f t="array" ref="AH92">K92*INDEX('Scenario 1_issuedGoos'!$C$4:$W$153,MATCH('Scenario 1'!$A92&amp;$B92,'Scenario 1_issuedGoos'!$A$4:$A$153&amp;'Scenario 1_issuedGoos'!$B$4:$B$153,0),MATCH(AH$4,'Scenario 1_issuedGoos'!$C$3:$W$3,0))</f>
        <v>0</v>
      </c>
      <c r="AI92" s="4">
        <f t="array" ref="AI92">L92*INDEX('Scenario 1_issuedGoos'!$C$4:$W$153,MATCH('Scenario 1'!$A92&amp;$B92,'Scenario 1_issuedGoos'!$A$4:$A$153&amp;'Scenario 1_issuedGoos'!$B$4:$B$153,0),MATCH(AI$4,'Scenario 1_issuedGoos'!$C$3:$W$3,0))</f>
        <v>0</v>
      </c>
      <c r="AJ92" s="4">
        <f t="array" ref="AJ92">M92*INDEX('Scenario 1_issuedGoos'!$C$4:$W$153,MATCH('Scenario 1'!$A92&amp;$B92,'Scenario 1_issuedGoos'!$A$4:$A$153&amp;'Scenario 1_issuedGoos'!$B$4:$B$153,0),MATCH(AJ$4,'Scenario 1_issuedGoos'!$C$3:$W$3,0))</f>
        <v>0</v>
      </c>
      <c r="AK92" s="4">
        <f t="array" ref="AK92">N92*INDEX('Scenario 1_issuedGoos'!$C$4:$W$153,MATCH('Scenario 1'!$A92&amp;$B92,'Scenario 1_issuedGoos'!$A$4:$A$153&amp;'Scenario 1_issuedGoos'!$B$4:$B$153,0),MATCH(AK$4,'Scenario 1_issuedGoos'!$C$3:$W$3,0))</f>
        <v>0</v>
      </c>
      <c r="AL92" s="4">
        <f t="array" ref="AL92">O92*INDEX('Scenario 1_issuedGoos'!$C$4:$W$153,MATCH('Scenario 1'!$A92&amp;$B92,'Scenario 1_issuedGoos'!$A$4:$A$153&amp;'Scenario 1_issuedGoos'!$B$4:$B$153,0),MATCH(AL$4,'Scenario 1_issuedGoos'!$C$3:$W$3,0))</f>
        <v>0</v>
      </c>
      <c r="AM92" s="4">
        <f t="array" ref="AM92">P92*INDEX('Scenario 1_issuedGoos'!$C$4:$W$153,MATCH('Scenario 1'!$A92&amp;$B92,'Scenario 1_issuedGoos'!$A$4:$A$153&amp;'Scenario 1_issuedGoos'!$B$4:$B$153,0),MATCH(AM$4,'Scenario 1_issuedGoos'!$C$3:$W$3,0))</f>
        <v>0</v>
      </c>
      <c r="AN92" s="4">
        <f t="array" ref="AN92">Q92*INDEX('Scenario 1_issuedGoos'!$C$4:$W$153,MATCH('Scenario 1'!$A92&amp;$B92,'Scenario 1_issuedGoos'!$A$4:$A$153&amp;'Scenario 1_issuedGoos'!$B$4:$B$153,0),MATCH(AN$4,'Scenario 1_issuedGoos'!$C$3:$W$3,0))</f>
        <v>0</v>
      </c>
      <c r="AO92" s="4">
        <f t="array" ref="AO92">R92*INDEX('Scenario 1_issuedGoos'!$C$4:$W$153,MATCH('Scenario 1'!$A92&amp;$B92,'Scenario 1_issuedGoos'!$A$4:$A$153&amp;'Scenario 1_issuedGoos'!$B$4:$B$153,0),MATCH(AO$4,'Scenario 1_issuedGoos'!$C$3:$W$3,0))</f>
        <v>0</v>
      </c>
      <c r="AP92" s="4">
        <f t="array" ref="AP92">S92*INDEX('Scenario 1_issuedGoos'!$C$4:$W$153,MATCH('Scenario 1'!$A92&amp;$B92,'Scenario 1_issuedGoos'!$A$4:$A$153&amp;'Scenario 1_issuedGoos'!$B$4:$B$153,0),MATCH(AP$4,'Scenario 1_issuedGoos'!$C$3:$W$3,0))</f>
        <v>0</v>
      </c>
      <c r="AQ92" s="4">
        <f t="array" ref="AQ92">T92*INDEX('Scenario 1_issuedGoos'!$C$4:$W$153,MATCH('Scenario 1'!$A92&amp;$B92,'Scenario 1_issuedGoos'!$A$4:$A$153&amp;'Scenario 1_issuedGoos'!$B$4:$B$153,0),MATCH(AQ$4,'Scenario 1_issuedGoos'!$C$3:$W$3,0))</f>
        <v>0</v>
      </c>
      <c r="AR92" s="4">
        <f t="array" ref="AR92">U92*INDEX('Scenario 1_issuedGoos'!$C$4:$W$153,MATCH('Scenario 1'!$A92&amp;$B92,'Scenario 1_issuedGoos'!$A$4:$A$153&amp;'Scenario 1_issuedGoos'!$B$4:$B$153,0),MATCH(AR$4,'Scenario 1_issuedGoos'!$C$3:$W$3,0))</f>
        <v>0</v>
      </c>
      <c r="AS92" s="4">
        <f t="array" ref="AS92">V92*INDEX('Scenario 1_issuedGoos'!$C$4:$W$153,MATCH('Scenario 1'!$A92&amp;$B92,'Scenario 1_issuedGoos'!$A$4:$A$153&amp;'Scenario 1_issuedGoos'!$B$4:$B$153,0),MATCH(AS$4,'Scenario 1_issuedGoos'!$C$3:$W$3,0))</f>
        <v>0</v>
      </c>
      <c r="AT92" s="4">
        <f t="array" ref="AT92">W92*INDEX('Scenario 1_issuedGoos'!$C$4:$W$153,MATCH('Scenario 1'!$A92&amp;$B92,'Scenario 1_issuedGoos'!$A$4:$A$153&amp;'Scenario 1_issuedGoos'!$B$4:$B$153,0),MATCH(AT$4,'Scenario 1_issuedGoos'!$C$3:$W$3,0))</f>
        <v>0</v>
      </c>
    </row>
    <row r="93" spans="1:46" ht="15" x14ac:dyDescent="0.25">
      <c r="A93" s="8" t="s">
        <v>57</v>
      </c>
      <c r="B93" s="9" t="s">
        <v>30</v>
      </c>
      <c r="C93" s="10">
        <v>47.457627118644069</v>
      </c>
      <c r="D93" s="11">
        <v>46.949152542372886</v>
      </c>
      <c r="E93" s="11">
        <v>46.440677966101696</v>
      </c>
      <c r="F93" s="11">
        <v>45.932203389830512</v>
      </c>
      <c r="G93" s="11">
        <v>45.423728813559322</v>
      </c>
      <c r="H93" s="11">
        <v>44.915254237288138</v>
      </c>
      <c r="I93" s="11">
        <v>44.406779661016955</v>
      </c>
      <c r="J93" s="11">
        <v>43.898305084745765</v>
      </c>
      <c r="K93" s="11">
        <v>43.389830508474581</v>
      </c>
      <c r="L93" s="11">
        <v>42.881355932203391</v>
      </c>
      <c r="M93" s="11">
        <v>42.372881355932208</v>
      </c>
      <c r="N93" s="11">
        <v>42.203389830508478</v>
      </c>
      <c r="O93" s="11">
        <v>42.033898305084747</v>
      </c>
      <c r="P93" s="11">
        <v>41.864406779661024</v>
      </c>
      <c r="Q93" s="11">
        <v>41.694915254237294</v>
      </c>
      <c r="R93" s="11">
        <v>41.525423728813564</v>
      </c>
      <c r="S93" s="11">
        <v>41.355932203389834</v>
      </c>
      <c r="T93" s="11">
        <v>41.186440677966104</v>
      </c>
      <c r="U93" s="11">
        <v>40.33898305084746</v>
      </c>
      <c r="V93" s="11">
        <v>39.237288135593218</v>
      </c>
      <c r="W93" s="11">
        <v>38.135593220338983</v>
      </c>
      <c r="X93" s="19"/>
      <c r="Y93"/>
      <c r="Z93" s="4">
        <f t="array" ref="Z93">C93*INDEX('Scenario 1_issuedGoos'!$C$4:$W$153,MATCH('Scenario 1'!$A93&amp;$B93,'Scenario 1_issuedGoos'!$A$4:$A$153&amp;'Scenario 1_issuedGoos'!$B$4:$B$153,0),MATCH(Z$4,'Scenario 1_issuedGoos'!$C$3:$W$3,0))</f>
        <v>0</v>
      </c>
      <c r="AA93" s="4">
        <f t="array" ref="AA93">D93*INDEX('Scenario 1_issuedGoos'!$C$4:$W$153,MATCH('Scenario 1'!$A93&amp;$B93,'Scenario 1_issuedGoos'!$A$4:$A$153&amp;'Scenario 1_issuedGoos'!$B$4:$B$153,0),MATCH(AA$4,'Scenario 1_issuedGoos'!$C$3:$W$3,0))</f>
        <v>0</v>
      </c>
      <c r="AB93" s="4">
        <f t="array" ref="AB93">E93*INDEX('Scenario 1_issuedGoos'!$C$4:$W$153,MATCH('Scenario 1'!$A93&amp;$B93,'Scenario 1_issuedGoos'!$A$4:$A$153&amp;'Scenario 1_issuedGoos'!$B$4:$B$153,0),MATCH(AB$4,'Scenario 1_issuedGoos'!$C$3:$W$3,0))</f>
        <v>0</v>
      </c>
      <c r="AC93" s="4">
        <f t="array" ref="AC93">F93*INDEX('Scenario 1_issuedGoos'!$C$4:$W$153,MATCH('Scenario 1'!$A93&amp;$B93,'Scenario 1_issuedGoos'!$A$4:$A$153&amp;'Scenario 1_issuedGoos'!$B$4:$B$153,0),MATCH(AC$4,'Scenario 1_issuedGoos'!$C$3:$W$3,0))</f>
        <v>0</v>
      </c>
      <c r="AD93" s="4">
        <f t="array" ref="AD93">G93*INDEX('Scenario 1_issuedGoos'!$C$4:$W$153,MATCH('Scenario 1'!$A93&amp;$B93,'Scenario 1_issuedGoos'!$A$4:$A$153&amp;'Scenario 1_issuedGoos'!$B$4:$B$153,0),MATCH(AD$4,'Scenario 1_issuedGoos'!$C$3:$W$3,0))</f>
        <v>0</v>
      </c>
      <c r="AE93" s="4">
        <f t="array" ref="AE93">H93*INDEX('Scenario 1_issuedGoos'!$C$4:$W$153,MATCH('Scenario 1'!$A93&amp;$B93,'Scenario 1_issuedGoos'!$A$4:$A$153&amp;'Scenario 1_issuedGoos'!$B$4:$B$153,0),MATCH(AE$4,'Scenario 1_issuedGoos'!$C$3:$W$3,0))</f>
        <v>0</v>
      </c>
      <c r="AF93" s="4">
        <f t="array" ref="AF93">I93*INDEX('Scenario 1_issuedGoos'!$C$4:$W$153,MATCH('Scenario 1'!$A93&amp;$B93,'Scenario 1_issuedGoos'!$A$4:$A$153&amp;'Scenario 1_issuedGoos'!$B$4:$B$153,0),MATCH(AF$4,'Scenario 1_issuedGoos'!$C$3:$W$3,0))</f>
        <v>0</v>
      </c>
      <c r="AG93" s="4">
        <f t="array" ref="AG93">J93*INDEX('Scenario 1_issuedGoos'!$C$4:$W$153,MATCH('Scenario 1'!$A93&amp;$B93,'Scenario 1_issuedGoos'!$A$4:$A$153&amp;'Scenario 1_issuedGoos'!$B$4:$B$153,0),MATCH(AG$4,'Scenario 1_issuedGoos'!$C$3:$W$3,0))</f>
        <v>0</v>
      </c>
      <c r="AH93" s="4">
        <f t="array" ref="AH93">K93*INDEX('Scenario 1_issuedGoos'!$C$4:$W$153,MATCH('Scenario 1'!$A93&amp;$B93,'Scenario 1_issuedGoos'!$A$4:$A$153&amp;'Scenario 1_issuedGoos'!$B$4:$B$153,0),MATCH(AH$4,'Scenario 1_issuedGoos'!$C$3:$W$3,0))</f>
        <v>0</v>
      </c>
      <c r="AI93" s="4">
        <f t="array" ref="AI93">L93*INDEX('Scenario 1_issuedGoos'!$C$4:$W$153,MATCH('Scenario 1'!$A93&amp;$B93,'Scenario 1_issuedGoos'!$A$4:$A$153&amp;'Scenario 1_issuedGoos'!$B$4:$B$153,0),MATCH(AI$4,'Scenario 1_issuedGoos'!$C$3:$W$3,0))</f>
        <v>0</v>
      </c>
      <c r="AJ93" s="4">
        <f t="array" ref="AJ93">M93*INDEX('Scenario 1_issuedGoos'!$C$4:$W$153,MATCH('Scenario 1'!$A93&amp;$B93,'Scenario 1_issuedGoos'!$A$4:$A$153&amp;'Scenario 1_issuedGoos'!$B$4:$B$153,0),MATCH(AJ$4,'Scenario 1_issuedGoos'!$C$3:$W$3,0))</f>
        <v>0</v>
      </c>
      <c r="AK93" s="4">
        <f t="array" ref="AK93">N93*INDEX('Scenario 1_issuedGoos'!$C$4:$W$153,MATCH('Scenario 1'!$A93&amp;$B93,'Scenario 1_issuedGoos'!$A$4:$A$153&amp;'Scenario 1_issuedGoos'!$B$4:$B$153,0),MATCH(AK$4,'Scenario 1_issuedGoos'!$C$3:$W$3,0))</f>
        <v>0</v>
      </c>
      <c r="AL93" s="4">
        <f t="array" ref="AL93">O93*INDEX('Scenario 1_issuedGoos'!$C$4:$W$153,MATCH('Scenario 1'!$A93&amp;$B93,'Scenario 1_issuedGoos'!$A$4:$A$153&amp;'Scenario 1_issuedGoos'!$B$4:$B$153,0),MATCH(AL$4,'Scenario 1_issuedGoos'!$C$3:$W$3,0))</f>
        <v>0</v>
      </c>
      <c r="AM93" s="4">
        <f t="array" ref="AM93">P93*INDEX('Scenario 1_issuedGoos'!$C$4:$W$153,MATCH('Scenario 1'!$A93&amp;$B93,'Scenario 1_issuedGoos'!$A$4:$A$153&amp;'Scenario 1_issuedGoos'!$B$4:$B$153,0),MATCH(AM$4,'Scenario 1_issuedGoos'!$C$3:$W$3,0))</f>
        <v>0</v>
      </c>
      <c r="AN93" s="4">
        <f t="array" ref="AN93">Q93*INDEX('Scenario 1_issuedGoos'!$C$4:$W$153,MATCH('Scenario 1'!$A93&amp;$B93,'Scenario 1_issuedGoos'!$A$4:$A$153&amp;'Scenario 1_issuedGoos'!$B$4:$B$153,0),MATCH(AN$4,'Scenario 1_issuedGoos'!$C$3:$W$3,0))</f>
        <v>0</v>
      </c>
      <c r="AO93" s="4">
        <f t="array" ref="AO93">R93*INDEX('Scenario 1_issuedGoos'!$C$4:$W$153,MATCH('Scenario 1'!$A93&amp;$B93,'Scenario 1_issuedGoos'!$A$4:$A$153&amp;'Scenario 1_issuedGoos'!$B$4:$B$153,0),MATCH(AO$4,'Scenario 1_issuedGoos'!$C$3:$W$3,0))</f>
        <v>0</v>
      </c>
      <c r="AP93" s="4">
        <f t="array" ref="AP93">S93*INDEX('Scenario 1_issuedGoos'!$C$4:$W$153,MATCH('Scenario 1'!$A93&amp;$B93,'Scenario 1_issuedGoos'!$A$4:$A$153&amp;'Scenario 1_issuedGoos'!$B$4:$B$153,0),MATCH(AP$4,'Scenario 1_issuedGoos'!$C$3:$W$3,0))</f>
        <v>0</v>
      </c>
      <c r="AQ93" s="4">
        <f t="array" ref="AQ93">T93*INDEX('Scenario 1_issuedGoos'!$C$4:$W$153,MATCH('Scenario 1'!$A93&amp;$B93,'Scenario 1_issuedGoos'!$A$4:$A$153&amp;'Scenario 1_issuedGoos'!$B$4:$B$153,0),MATCH(AQ$4,'Scenario 1_issuedGoos'!$C$3:$W$3,0))</f>
        <v>0</v>
      </c>
      <c r="AR93" s="4">
        <f t="array" ref="AR93">U93*INDEX('Scenario 1_issuedGoos'!$C$4:$W$153,MATCH('Scenario 1'!$A93&amp;$B93,'Scenario 1_issuedGoos'!$A$4:$A$153&amp;'Scenario 1_issuedGoos'!$B$4:$B$153,0),MATCH(AR$4,'Scenario 1_issuedGoos'!$C$3:$W$3,0))</f>
        <v>0</v>
      </c>
      <c r="AS93" s="4">
        <f t="array" ref="AS93">V93*INDEX('Scenario 1_issuedGoos'!$C$4:$W$153,MATCH('Scenario 1'!$A93&amp;$B93,'Scenario 1_issuedGoos'!$A$4:$A$153&amp;'Scenario 1_issuedGoos'!$B$4:$B$153,0),MATCH(AS$4,'Scenario 1_issuedGoos'!$C$3:$W$3,0))</f>
        <v>0</v>
      </c>
      <c r="AT93" s="4">
        <f t="array" ref="AT93">W93*INDEX('Scenario 1_issuedGoos'!$C$4:$W$153,MATCH('Scenario 1'!$A93&amp;$B93,'Scenario 1_issuedGoos'!$A$4:$A$153&amp;'Scenario 1_issuedGoos'!$B$4:$B$153,0),MATCH(AT$4,'Scenario 1_issuedGoos'!$C$3:$W$3,0))</f>
        <v>0</v>
      </c>
    </row>
    <row r="94" spans="1:46" ht="15" x14ac:dyDescent="0.25">
      <c r="A94" s="8" t="s">
        <v>57</v>
      </c>
      <c r="B94" s="9" t="s">
        <v>31</v>
      </c>
      <c r="C94" s="10">
        <v>0.898725</v>
      </c>
      <c r="D94" s="11">
        <v>0.97320000000000018</v>
      </c>
      <c r="E94" s="11">
        <v>0.97548750000000006</v>
      </c>
      <c r="F94" s="11">
        <v>1.0064250000000003</v>
      </c>
      <c r="G94" s="11">
        <v>1.0064250000000003</v>
      </c>
      <c r="H94" s="11">
        <v>1.0064250000000003</v>
      </c>
      <c r="I94" s="11">
        <v>1.0064250000000003</v>
      </c>
      <c r="J94" s="11">
        <v>1.0064250000000003</v>
      </c>
      <c r="K94" s="11">
        <v>1.0064250000000003</v>
      </c>
      <c r="L94" s="11">
        <v>1.0064250000000003</v>
      </c>
      <c r="M94" s="11">
        <v>1.0064250000000003</v>
      </c>
      <c r="N94" s="11">
        <v>1.0317000000000001</v>
      </c>
      <c r="O94" s="11">
        <v>1.1254499999999998</v>
      </c>
      <c r="P94" s="11">
        <v>1.2696375</v>
      </c>
      <c r="Q94" s="11">
        <v>1.2696375</v>
      </c>
      <c r="R94" s="11">
        <v>1.2696375</v>
      </c>
      <c r="S94" s="11">
        <v>1.2696375</v>
      </c>
      <c r="T94" s="11">
        <v>1.2696375</v>
      </c>
      <c r="U94" s="11">
        <v>1.2696375</v>
      </c>
      <c r="V94" s="11">
        <v>1.2696375</v>
      </c>
      <c r="W94" s="11">
        <v>1.2696375</v>
      </c>
      <c r="X94" s="19"/>
      <c r="Y94"/>
      <c r="Z94" s="4">
        <f t="array" ref="Z94">C94*INDEX('Scenario 1_issuedGoos'!$C$4:$W$153,MATCH('Scenario 1'!$A94&amp;$B94,'Scenario 1_issuedGoos'!$A$4:$A$153&amp;'Scenario 1_issuedGoos'!$B$4:$B$153,0),MATCH(Z$4,'Scenario 1_issuedGoos'!$C$3:$W$3,0))</f>
        <v>1545005.5092279438</v>
      </c>
      <c r="AA94" s="4">
        <f t="array" ref="AA94">D94*INDEX('Scenario 1_issuedGoos'!$C$4:$W$153,MATCH('Scenario 1'!$A94&amp;$B94,'Scenario 1_issuedGoos'!$A$4:$A$153&amp;'Scenario 1_issuedGoos'!$B$4:$B$153,0),MATCH(AA$4,'Scenario 1_issuedGoos'!$C$3:$W$3,0))</f>
        <v>1749790.4758084444</v>
      </c>
      <c r="AB94" s="4">
        <f t="array" ref="AB94">E94*INDEX('Scenario 1_issuedGoos'!$C$4:$W$153,MATCH('Scenario 1'!$A94&amp;$B94,'Scenario 1_issuedGoos'!$A$4:$A$153&amp;'Scenario 1_issuedGoos'!$B$4:$B$153,0),MATCH(AB$4,'Scenario 1_issuedGoos'!$C$3:$W$3,0))</f>
        <v>1863554.4048646169</v>
      </c>
      <c r="AC94" s="4">
        <f t="array" ref="AC94">F94*INDEX('Scenario 1_issuedGoos'!$C$4:$W$153,MATCH('Scenario 1'!$A94&amp;$B94,'Scenario 1_issuedGoos'!$A$4:$A$153&amp;'Scenario 1_issuedGoos'!$B$4:$B$153,0),MATCH(AC$4,'Scenario 1_issuedGoos'!$C$3:$W$3,0))</f>
        <v>2035785.5004554864</v>
      </c>
      <c r="AD94" s="4">
        <f t="array" ref="AD94">G94*INDEX('Scenario 1_issuedGoos'!$C$4:$W$153,MATCH('Scenario 1'!$A94&amp;$B94,'Scenario 1_issuedGoos'!$A$4:$A$153&amp;'Scenario 1_issuedGoos'!$B$4:$B$153,0),MATCH(AD$4,'Scenario 1_issuedGoos'!$C$3:$W$3,0))</f>
        <v>2148914.1325083915</v>
      </c>
      <c r="AE94" s="4">
        <f t="array" ref="AE94">H94*INDEX('Scenario 1_issuedGoos'!$C$4:$W$153,MATCH('Scenario 1'!$A94&amp;$B94,'Scenario 1_issuedGoos'!$A$4:$A$153&amp;'Scenario 1_issuedGoos'!$B$4:$B$153,0),MATCH(AE$4,'Scenario 1_issuedGoos'!$C$3:$W$3,0))</f>
        <v>2262042.7645612969</v>
      </c>
      <c r="AF94" s="4">
        <f t="array" ref="AF94">I94*INDEX('Scenario 1_issuedGoos'!$C$4:$W$153,MATCH('Scenario 1'!$A94&amp;$B94,'Scenario 1_issuedGoos'!$A$4:$A$153&amp;'Scenario 1_issuedGoos'!$B$4:$B$153,0),MATCH(AF$4,'Scenario 1_issuedGoos'!$C$3:$W$3,0))</f>
        <v>2362825.2742402749</v>
      </c>
      <c r="AG94" s="4">
        <f t="array" ref="AG94">J94*INDEX('Scenario 1_issuedGoos'!$C$4:$W$153,MATCH('Scenario 1'!$A94&amp;$B94,'Scenario 1_issuedGoos'!$A$4:$A$153&amp;'Scenario 1_issuedGoos'!$B$4:$B$153,0),MATCH(AG$4,'Scenario 1_issuedGoos'!$C$3:$W$3,0))</f>
        <v>2463607.7839192529</v>
      </c>
      <c r="AH94" s="4">
        <f t="array" ref="AH94">K94*INDEX('Scenario 1_issuedGoos'!$C$4:$W$153,MATCH('Scenario 1'!$A94&amp;$B94,'Scenario 1_issuedGoos'!$A$4:$A$153&amp;'Scenario 1_issuedGoos'!$B$4:$B$153,0),MATCH(AH$4,'Scenario 1_issuedGoos'!$C$3:$W$3,0))</f>
        <v>2564390.2935982305</v>
      </c>
      <c r="AI94" s="4">
        <f t="array" ref="AI94">L94*INDEX('Scenario 1_issuedGoos'!$C$4:$W$153,MATCH('Scenario 1'!$A94&amp;$B94,'Scenario 1_issuedGoos'!$A$4:$A$153&amp;'Scenario 1_issuedGoos'!$B$4:$B$153,0),MATCH(AI$4,'Scenario 1_issuedGoos'!$C$3:$W$3,0))</f>
        <v>2665172.8032772085</v>
      </c>
      <c r="AJ94" s="4">
        <f t="array" ref="AJ94">M94*INDEX('Scenario 1_issuedGoos'!$C$4:$W$153,MATCH('Scenario 1'!$A94&amp;$B94,'Scenario 1_issuedGoos'!$A$4:$A$153&amp;'Scenario 1_issuedGoos'!$B$4:$B$153,0),MATCH(AJ$4,'Scenario 1_issuedGoos'!$C$3:$W$3,0))</f>
        <v>2765955.312956186</v>
      </c>
      <c r="AK94" s="4">
        <f t="array" ref="AK94">N94*INDEX('Scenario 1_issuedGoos'!$C$4:$W$153,MATCH('Scenario 1'!$A94&amp;$B94,'Scenario 1_issuedGoos'!$A$4:$A$153&amp;'Scenario 1_issuedGoos'!$B$4:$B$153,0),MATCH(AK$4,'Scenario 1_issuedGoos'!$C$3:$W$3,0))</f>
        <v>2909563.097375771</v>
      </c>
      <c r="AL94" s="4">
        <f t="array" ref="AL94">O94*INDEX('Scenario 1_issuedGoos'!$C$4:$W$153,MATCH('Scenario 1'!$A94&amp;$B94,'Scenario 1_issuedGoos'!$A$4:$A$153&amp;'Scenario 1_issuedGoos'!$B$4:$B$153,0),MATCH(AL$4,'Scenario 1_issuedGoos'!$C$3:$W$3,0))</f>
        <v>3254835.5032455223</v>
      </c>
      <c r="AM94" s="4">
        <f t="array" ref="AM94">P94*INDEX('Scenario 1_issuedGoos'!$C$4:$W$153,MATCH('Scenario 1'!$A94&amp;$B94,'Scenario 1_issuedGoos'!$A$4:$A$153&amp;'Scenario 1_issuedGoos'!$B$4:$B$153,0),MATCH(AM$4,'Scenario 1_issuedGoos'!$C$3:$W$3,0))</f>
        <v>3763074.3990596719</v>
      </c>
      <c r="AN94" s="4">
        <f t="array" ref="AN94">Q94*INDEX('Scenario 1_issuedGoos'!$C$4:$W$153,MATCH('Scenario 1'!$A94&amp;$B94,'Scenario 1_issuedGoos'!$A$4:$A$153&amp;'Scenario 1_issuedGoos'!$B$4:$B$153,0),MATCH(AN$4,'Scenario 1_issuedGoos'!$C$3:$W$3,0))</f>
        <v>3854318.675722193</v>
      </c>
      <c r="AO94" s="4">
        <f t="array" ref="AO94">R94*INDEX('Scenario 1_issuedGoos'!$C$4:$W$153,MATCH('Scenario 1'!$A94&amp;$B94,'Scenario 1_issuedGoos'!$A$4:$A$153&amp;'Scenario 1_issuedGoos'!$B$4:$B$153,0),MATCH(AO$4,'Scenario 1_issuedGoos'!$C$3:$W$3,0))</f>
        <v>3945562.952384715</v>
      </c>
      <c r="AP94" s="4">
        <f t="array" ref="AP94">S94*INDEX('Scenario 1_issuedGoos'!$C$4:$W$153,MATCH('Scenario 1'!$A94&amp;$B94,'Scenario 1_issuedGoos'!$A$4:$A$153&amp;'Scenario 1_issuedGoos'!$B$4:$B$153,0),MATCH(AP$4,'Scenario 1_issuedGoos'!$C$3:$W$3,0))</f>
        <v>4036807.2290472235</v>
      </c>
      <c r="AQ94" s="4">
        <f t="array" ref="AQ94">T94*INDEX('Scenario 1_issuedGoos'!$C$4:$W$153,MATCH('Scenario 1'!$A94&amp;$B94,'Scenario 1_issuedGoos'!$A$4:$A$153&amp;'Scenario 1_issuedGoos'!$B$4:$B$153,0),MATCH(AQ$4,'Scenario 1_issuedGoos'!$C$3:$W$3,0))</f>
        <v>4128051.505709745</v>
      </c>
      <c r="AR94" s="4">
        <f t="array" ref="AR94">U94*INDEX('Scenario 1_issuedGoos'!$C$4:$W$153,MATCH('Scenario 1'!$A94&amp;$B94,'Scenario 1_issuedGoos'!$A$4:$A$153&amp;'Scenario 1_issuedGoos'!$B$4:$B$153,0),MATCH(AR$4,'Scenario 1_issuedGoos'!$C$3:$W$3,0))</f>
        <v>4219295.7823722661</v>
      </c>
      <c r="AS94" s="4">
        <f t="array" ref="AS94">V94*INDEX('Scenario 1_issuedGoos'!$C$4:$W$153,MATCH('Scenario 1'!$A94&amp;$B94,'Scenario 1_issuedGoos'!$A$4:$A$153&amp;'Scenario 1_issuedGoos'!$B$4:$B$153,0),MATCH(AS$4,'Scenario 1_issuedGoos'!$C$3:$W$3,0))</f>
        <v>4310540.059034788</v>
      </c>
      <c r="AT94" s="4">
        <f t="array" ref="AT94">W94*INDEX('Scenario 1_issuedGoos'!$C$4:$W$153,MATCH('Scenario 1'!$A94&amp;$B94,'Scenario 1_issuedGoos'!$A$4:$A$153&amp;'Scenario 1_issuedGoos'!$B$4:$B$153,0),MATCH(AT$4,'Scenario 1_issuedGoos'!$C$3:$W$3,0))</f>
        <v>4401784.3356972961</v>
      </c>
    </row>
    <row r="95" spans="1:46" ht="15" x14ac:dyDescent="0.25">
      <c r="A95" s="1" t="s">
        <v>45</v>
      </c>
      <c r="B95" s="1" t="s">
        <v>27</v>
      </c>
      <c r="C95" s="6">
        <v>47.457627118644069</v>
      </c>
      <c r="D95" s="7">
        <v>46.949152542372886</v>
      </c>
      <c r="E95" s="7">
        <v>46.440677966101696</v>
      </c>
      <c r="F95" s="7">
        <v>45.932203389830512</v>
      </c>
      <c r="G95" s="7">
        <v>45.423728813559322</v>
      </c>
      <c r="H95" s="7">
        <v>2.9645240624999998</v>
      </c>
      <c r="I95" s="7">
        <v>2.9645240624999998</v>
      </c>
      <c r="J95" s="7">
        <v>3.9219249999999999</v>
      </c>
      <c r="K95" s="7">
        <v>3.9219249999999999</v>
      </c>
      <c r="L95" s="7">
        <v>3.9219249999999999</v>
      </c>
      <c r="M95" s="7">
        <v>3.9219249999999999</v>
      </c>
      <c r="N95" s="7">
        <v>3.9219249999999999</v>
      </c>
      <c r="O95" s="7">
        <v>3.9219249999999999</v>
      </c>
      <c r="P95" s="7">
        <v>3.9219249999999999</v>
      </c>
      <c r="Q95" s="7">
        <v>3.9219249999999999</v>
      </c>
      <c r="R95" s="7">
        <v>3.9219249999999999</v>
      </c>
      <c r="S95" s="7">
        <v>3.9219249999999999</v>
      </c>
      <c r="T95" s="7">
        <v>3.9219249999999999</v>
      </c>
      <c r="U95" s="7">
        <v>3.9219249999999999</v>
      </c>
      <c r="V95" s="7">
        <v>3.9219249999999999</v>
      </c>
      <c r="W95" s="7">
        <v>3.9219249999999999</v>
      </c>
      <c r="X95" s="18"/>
      <c r="Y95"/>
      <c r="Z95" s="4">
        <f t="array" ref="Z95">C95*INDEX('Scenario 1_issuedGoos'!$C$4:$W$153,MATCH('Scenario 1'!$A95&amp;$B95,'Scenario 1_issuedGoos'!$A$4:$A$153&amp;'Scenario 1_issuedGoos'!$B$4:$B$153,0),MATCH(Z$4,'Scenario 1_issuedGoos'!$C$3:$W$3,0))</f>
        <v>0</v>
      </c>
      <c r="AA95" s="4">
        <f t="array" ref="AA95">D95*INDEX('Scenario 1_issuedGoos'!$C$4:$W$153,MATCH('Scenario 1'!$A95&amp;$B95,'Scenario 1_issuedGoos'!$A$4:$A$153&amp;'Scenario 1_issuedGoos'!$B$4:$B$153,0),MATCH(AA$4,'Scenario 1_issuedGoos'!$C$3:$W$3,0))</f>
        <v>0</v>
      </c>
      <c r="AB95" s="4">
        <f t="array" ref="AB95">E95*INDEX('Scenario 1_issuedGoos'!$C$4:$W$153,MATCH('Scenario 1'!$A95&amp;$B95,'Scenario 1_issuedGoos'!$A$4:$A$153&amp;'Scenario 1_issuedGoos'!$B$4:$B$153,0),MATCH(AB$4,'Scenario 1_issuedGoos'!$C$3:$W$3,0))</f>
        <v>0</v>
      </c>
      <c r="AC95" s="4">
        <f t="array" ref="AC95">F95*INDEX('Scenario 1_issuedGoos'!$C$4:$W$153,MATCH('Scenario 1'!$A95&amp;$B95,'Scenario 1_issuedGoos'!$A$4:$A$153&amp;'Scenario 1_issuedGoos'!$B$4:$B$153,0),MATCH(AC$4,'Scenario 1_issuedGoos'!$C$3:$W$3,0))</f>
        <v>0</v>
      </c>
      <c r="AD95" s="4">
        <f t="array" ref="AD95">G95*INDEX('Scenario 1_issuedGoos'!$C$4:$W$153,MATCH('Scenario 1'!$A95&amp;$B95,'Scenario 1_issuedGoos'!$A$4:$A$153&amp;'Scenario 1_issuedGoos'!$B$4:$B$153,0),MATCH(AD$4,'Scenario 1_issuedGoos'!$C$3:$W$3,0))</f>
        <v>0</v>
      </c>
      <c r="AE95" s="4">
        <f t="array" ref="AE95">H95*INDEX('Scenario 1_issuedGoos'!$C$4:$W$153,MATCH('Scenario 1'!$A95&amp;$B95,'Scenario 1_issuedGoos'!$A$4:$A$153&amp;'Scenario 1_issuedGoos'!$B$4:$B$153,0),MATCH(AE$4,'Scenario 1_issuedGoos'!$C$3:$W$3,0))</f>
        <v>446220.27536880813</v>
      </c>
      <c r="AF95" s="4">
        <f t="array" ref="AF95">I95*INDEX('Scenario 1_issuedGoos'!$C$4:$W$153,MATCH('Scenario 1'!$A95&amp;$B95,'Scenario 1_issuedGoos'!$A$4:$A$153&amp;'Scenario 1_issuedGoos'!$B$4:$B$153,0),MATCH(AF$4,'Scenario 1_issuedGoos'!$C$3:$W$3,0))</f>
        <v>489406.11958791583</v>
      </c>
      <c r="AG95" s="4">
        <f t="array" ref="AG95">J95*INDEX('Scenario 1_issuedGoos'!$C$4:$W$153,MATCH('Scenario 1'!$A95&amp;$B95,'Scenario 1_issuedGoos'!$A$4:$A$153&amp;'Scenario 1_issuedGoos'!$B$4:$B$153,0),MATCH(AG$4,'Scenario 1_issuedGoos'!$C$3:$W$3,0))</f>
        <v>708831.4182739337</v>
      </c>
      <c r="AH95" s="4">
        <f t="array" ref="AH95">K95*INDEX('Scenario 1_issuedGoos'!$C$4:$W$153,MATCH('Scenario 1'!$A95&amp;$B95,'Scenario 1_issuedGoos'!$A$4:$A$153&amp;'Scenario 1_issuedGoos'!$B$4:$B$153,0),MATCH(AH$4,'Scenario 1_issuedGoos'!$C$3:$W$3,0))</f>
        <v>774720.08398340829</v>
      </c>
      <c r="AI95" s="4">
        <f t="array" ref="AI95">L95*INDEX('Scenario 1_issuedGoos'!$C$4:$W$153,MATCH('Scenario 1'!$A95&amp;$B95,'Scenario 1_issuedGoos'!$A$4:$A$153&amp;'Scenario 1_issuedGoos'!$B$4:$B$153,0),MATCH(AI$4,'Scenario 1_issuedGoos'!$C$3:$W$3,0))</f>
        <v>845425.53771814739</v>
      </c>
      <c r="AJ95" s="4">
        <f t="array" ref="AJ95">M95*INDEX('Scenario 1_issuedGoos'!$C$4:$W$153,MATCH('Scenario 1'!$A95&amp;$B95,'Scenario 1_issuedGoos'!$A$4:$A$153&amp;'Scenario 1_issuedGoos'!$B$4:$B$153,0),MATCH(AJ$4,'Scenario 1_issuedGoos'!$C$3:$W$3,0))</f>
        <v>921264.73661639809</v>
      </c>
      <c r="AK95" s="4">
        <f t="array" ref="AK95">N95*INDEX('Scenario 1_issuedGoos'!$C$4:$W$153,MATCH('Scenario 1'!$A95&amp;$B95,'Scenario 1_issuedGoos'!$A$4:$A$153&amp;'Scenario 1_issuedGoos'!$B$4:$B$153,0),MATCH(AK$4,'Scenario 1_issuedGoos'!$C$3:$W$3,0))</f>
        <v>992623.04401724669</v>
      </c>
      <c r="AL95" s="4">
        <f t="array" ref="AL95">O95*INDEX('Scenario 1_issuedGoos'!$C$4:$W$153,MATCH('Scenario 1'!$A95&amp;$B95,'Scenario 1_issuedGoos'!$A$4:$A$153&amp;'Scenario 1_issuedGoos'!$B$4:$B$153,0),MATCH(AL$4,'Scenario 1_issuedGoos'!$C$3:$W$3,0))</f>
        <v>1068814.0203166385</v>
      </c>
      <c r="AM95" s="4">
        <f t="array" ref="AM95">P95*INDEX('Scenario 1_issuedGoos'!$C$4:$W$153,MATCH('Scenario 1'!$A95&amp;$B95,'Scenario 1_issuedGoos'!$A$4:$A$153&amp;'Scenario 1_issuedGoos'!$B$4:$B$153,0),MATCH(AM$4,'Scenario 1_issuedGoos'!$C$3:$W$3,0))</f>
        <v>1150142.5366359286</v>
      </c>
      <c r="AN95" s="4">
        <f t="array" ref="AN95">Q95*INDEX('Scenario 1_issuedGoos'!$C$4:$W$153,MATCH('Scenario 1'!$A95&amp;$B95,'Scenario 1_issuedGoos'!$A$4:$A$153&amp;'Scenario 1_issuedGoos'!$B$4:$B$153,0),MATCH(AN$4,'Scenario 1_issuedGoos'!$C$3:$W$3,0))</f>
        <v>1236931.8695363505</v>
      </c>
      <c r="AO95" s="4">
        <f t="array" ref="AO95">R95*INDEX('Scenario 1_issuedGoos'!$C$4:$W$153,MATCH('Scenario 1'!$A95&amp;$B95,'Scenario 1_issuedGoos'!$A$4:$A$153&amp;'Scenario 1_issuedGoos'!$B$4:$B$153,0),MATCH(AO$4,'Scenario 1_issuedGoos'!$C$3:$W$3,0))</f>
        <v>1329524.77938523</v>
      </c>
      <c r="AP95" s="4">
        <f t="array" ref="AP95">S95*INDEX('Scenario 1_issuedGoos'!$C$4:$W$153,MATCH('Scenario 1'!$A95&amp;$B95,'Scenario 1_issuedGoos'!$A$4:$A$153&amp;'Scenario 1_issuedGoos'!$B$4:$B$153,0),MATCH(AP$4,'Scenario 1_issuedGoos'!$C$3:$W$3,0))</f>
        <v>1428284.6505451556</v>
      </c>
      <c r="AQ95" s="4">
        <f t="array" ref="AQ95">T95*INDEX('Scenario 1_issuedGoos'!$C$4:$W$153,MATCH('Scenario 1'!$A95&amp;$B95,'Scenario 1_issuedGoos'!$A$4:$A$153&amp;'Scenario 1_issuedGoos'!$B$4:$B$153,0),MATCH(AQ$4,'Scenario 1_issuedGoos'!$C$3:$W$3,0))</f>
        <v>1533596.6968726087</v>
      </c>
      <c r="AR95" s="4">
        <f t="array" ref="AR95">U95*INDEX('Scenario 1_issuedGoos'!$C$4:$W$153,MATCH('Scenario 1'!$A95&amp;$B95,'Scenario 1_issuedGoos'!$A$4:$A$153&amp;'Scenario 1_issuedGoos'!$B$4:$B$153,0),MATCH(AR$4,'Scenario 1_issuedGoos'!$C$3:$W$3,0))</f>
        <v>1645869.2362064458</v>
      </c>
      <c r="AS95" s="4">
        <f t="array" ref="AS95">V95*INDEX('Scenario 1_issuedGoos'!$C$4:$W$153,MATCH('Scenario 1'!$A95&amp;$B95,'Scenario 1_issuedGoos'!$A$4:$A$153&amp;'Scenario 1_issuedGoos'!$B$4:$B$153,0),MATCH(AS$4,'Scenario 1_issuedGoos'!$C$3:$W$3,0))</f>
        <v>1765535.037731484</v>
      </c>
      <c r="AT95" s="4">
        <f t="array" ref="AT95">W95*INDEX('Scenario 1_issuedGoos'!$C$4:$W$153,MATCH('Scenario 1'!$A95&amp;$B95,'Scenario 1_issuedGoos'!$A$4:$A$153&amp;'Scenario 1_issuedGoos'!$B$4:$B$153,0),MATCH(AT$4,'Scenario 1_issuedGoos'!$C$3:$W$3,0))</f>
        <v>1893052.7463185119</v>
      </c>
    </row>
    <row r="96" spans="1:46" ht="15" x14ac:dyDescent="0.25">
      <c r="A96" s="8" t="s">
        <v>45</v>
      </c>
      <c r="B96" s="9" t="s">
        <v>28</v>
      </c>
      <c r="C96" s="10">
        <v>47.457627118644069</v>
      </c>
      <c r="D96" s="11">
        <v>46.949152542372886</v>
      </c>
      <c r="E96" s="11">
        <v>46.440677966101696</v>
      </c>
      <c r="F96" s="11">
        <v>45.932203389830512</v>
      </c>
      <c r="G96" s="11">
        <v>45.423728813559322</v>
      </c>
      <c r="H96" s="11">
        <v>44.915254237288138</v>
      </c>
      <c r="I96" s="11">
        <v>44.406779661016955</v>
      </c>
      <c r="J96" s="11">
        <v>43.898305084745765</v>
      </c>
      <c r="K96" s="11">
        <v>43.389830508474581</v>
      </c>
      <c r="L96" s="11">
        <v>42.881355932203391</v>
      </c>
      <c r="M96" s="11">
        <v>42.372881355932208</v>
      </c>
      <c r="N96" s="11">
        <v>42.203389830508478</v>
      </c>
      <c r="O96" s="11">
        <v>42.033898305084747</v>
      </c>
      <c r="P96" s="11">
        <v>41.864406779661024</v>
      </c>
      <c r="Q96" s="11">
        <v>41.694915254237294</v>
      </c>
      <c r="R96" s="11">
        <v>41.525423728813564</v>
      </c>
      <c r="S96" s="11">
        <v>41.355932203389834</v>
      </c>
      <c r="T96" s="11">
        <v>41.186440677966104</v>
      </c>
      <c r="U96" s="11">
        <v>40.33898305084746</v>
      </c>
      <c r="V96" s="11">
        <v>39.237288135593218</v>
      </c>
      <c r="W96" s="11">
        <v>38.135593220338983</v>
      </c>
      <c r="X96" s="19"/>
      <c r="Y96"/>
      <c r="Z96" s="4">
        <f t="array" ref="Z96">C96*INDEX('Scenario 1_issuedGoos'!$C$4:$W$153,MATCH('Scenario 1'!$A96&amp;$B96,'Scenario 1_issuedGoos'!$A$4:$A$153&amp;'Scenario 1_issuedGoos'!$B$4:$B$153,0),MATCH(Z$4,'Scenario 1_issuedGoos'!$C$3:$W$3,0))</f>
        <v>0</v>
      </c>
      <c r="AA96" s="4">
        <f t="array" ref="AA96">D96*INDEX('Scenario 1_issuedGoos'!$C$4:$W$153,MATCH('Scenario 1'!$A96&amp;$B96,'Scenario 1_issuedGoos'!$A$4:$A$153&amp;'Scenario 1_issuedGoos'!$B$4:$B$153,0),MATCH(AA$4,'Scenario 1_issuedGoos'!$C$3:$W$3,0))</f>
        <v>0</v>
      </c>
      <c r="AB96" s="4">
        <f t="array" ref="AB96">E96*INDEX('Scenario 1_issuedGoos'!$C$4:$W$153,MATCH('Scenario 1'!$A96&amp;$B96,'Scenario 1_issuedGoos'!$A$4:$A$153&amp;'Scenario 1_issuedGoos'!$B$4:$B$153,0),MATCH(AB$4,'Scenario 1_issuedGoos'!$C$3:$W$3,0))</f>
        <v>0</v>
      </c>
      <c r="AC96" s="4">
        <f t="array" ref="AC96">F96*INDEX('Scenario 1_issuedGoos'!$C$4:$W$153,MATCH('Scenario 1'!$A96&amp;$B96,'Scenario 1_issuedGoos'!$A$4:$A$153&amp;'Scenario 1_issuedGoos'!$B$4:$B$153,0),MATCH(AC$4,'Scenario 1_issuedGoos'!$C$3:$W$3,0))</f>
        <v>0</v>
      </c>
      <c r="AD96" s="4">
        <f t="array" ref="AD96">G96*INDEX('Scenario 1_issuedGoos'!$C$4:$W$153,MATCH('Scenario 1'!$A96&amp;$B96,'Scenario 1_issuedGoos'!$A$4:$A$153&amp;'Scenario 1_issuedGoos'!$B$4:$B$153,0),MATCH(AD$4,'Scenario 1_issuedGoos'!$C$3:$W$3,0))</f>
        <v>0</v>
      </c>
      <c r="AE96" s="4">
        <f t="array" ref="AE96">H96*INDEX('Scenario 1_issuedGoos'!$C$4:$W$153,MATCH('Scenario 1'!$A96&amp;$B96,'Scenario 1_issuedGoos'!$A$4:$A$153&amp;'Scenario 1_issuedGoos'!$B$4:$B$153,0),MATCH(AE$4,'Scenario 1_issuedGoos'!$C$3:$W$3,0))</f>
        <v>0</v>
      </c>
      <c r="AF96" s="4">
        <f t="array" ref="AF96">I96*INDEX('Scenario 1_issuedGoos'!$C$4:$W$153,MATCH('Scenario 1'!$A96&amp;$B96,'Scenario 1_issuedGoos'!$A$4:$A$153&amp;'Scenario 1_issuedGoos'!$B$4:$B$153,0),MATCH(AF$4,'Scenario 1_issuedGoos'!$C$3:$W$3,0))</f>
        <v>0</v>
      </c>
      <c r="AG96" s="4">
        <f t="array" ref="AG96">J96*INDEX('Scenario 1_issuedGoos'!$C$4:$W$153,MATCH('Scenario 1'!$A96&amp;$B96,'Scenario 1_issuedGoos'!$A$4:$A$153&amp;'Scenario 1_issuedGoos'!$B$4:$B$153,0),MATCH(AG$4,'Scenario 1_issuedGoos'!$C$3:$W$3,0))</f>
        <v>0</v>
      </c>
      <c r="AH96" s="4">
        <f t="array" ref="AH96">K96*INDEX('Scenario 1_issuedGoos'!$C$4:$W$153,MATCH('Scenario 1'!$A96&amp;$B96,'Scenario 1_issuedGoos'!$A$4:$A$153&amp;'Scenario 1_issuedGoos'!$B$4:$B$153,0),MATCH(AH$4,'Scenario 1_issuedGoos'!$C$3:$W$3,0))</f>
        <v>0</v>
      </c>
      <c r="AI96" s="4">
        <f t="array" ref="AI96">L96*INDEX('Scenario 1_issuedGoos'!$C$4:$W$153,MATCH('Scenario 1'!$A96&amp;$B96,'Scenario 1_issuedGoos'!$A$4:$A$153&amp;'Scenario 1_issuedGoos'!$B$4:$B$153,0),MATCH(AI$4,'Scenario 1_issuedGoos'!$C$3:$W$3,0))</f>
        <v>0</v>
      </c>
      <c r="AJ96" s="4">
        <f t="array" ref="AJ96">M96*INDEX('Scenario 1_issuedGoos'!$C$4:$W$153,MATCH('Scenario 1'!$A96&amp;$B96,'Scenario 1_issuedGoos'!$A$4:$A$153&amp;'Scenario 1_issuedGoos'!$B$4:$B$153,0),MATCH(AJ$4,'Scenario 1_issuedGoos'!$C$3:$W$3,0))</f>
        <v>0</v>
      </c>
      <c r="AK96" s="4">
        <f t="array" ref="AK96">N96*INDEX('Scenario 1_issuedGoos'!$C$4:$W$153,MATCH('Scenario 1'!$A96&amp;$B96,'Scenario 1_issuedGoos'!$A$4:$A$153&amp;'Scenario 1_issuedGoos'!$B$4:$B$153,0),MATCH(AK$4,'Scenario 1_issuedGoos'!$C$3:$W$3,0))</f>
        <v>0</v>
      </c>
      <c r="AL96" s="4">
        <f t="array" ref="AL96">O96*INDEX('Scenario 1_issuedGoos'!$C$4:$W$153,MATCH('Scenario 1'!$A96&amp;$B96,'Scenario 1_issuedGoos'!$A$4:$A$153&amp;'Scenario 1_issuedGoos'!$B$4:$B$153,0),MATCH(AL$4,'Scenario 1_issuedGoos'!$C$3:$W$3,0))</f>
        <v>0</v>
      </c>
      <c r="AM96" s="4">
        <f t="array" ref="AM96">P96*INDEX('Scenario 1_issuedGoos'!$C$4:$W$153,MATCH('Scenario 1'!$A96&amp;$B96,'Scenario 1_issuedGoos'!$A$4:$A$153&amp;'Scenario 1_issuedGoos'!$B$4:$B$153,0),MATCH(AM$4,'Scenario 1_issuedGoos'!$C$3:$W$3,0))</f>
        <v>0</v>
      </c>
      <c r="AN96" s="4">
        <f t="array" ref="AN96">Q96*INDEX('Scenario 1_issuedGoos'!$C$4:$W$153,MATCH('Scenario 1'!$A96&amp;$B96,'Scenario 1_issuedGoos'!$A$4:$A$153&amp;'Scenario 1_issuedGoos'!$B$4:$B$153,0),MATCH(AN$4,'Scenario 1_issuedGoos'!$C$3:$W$3,0))</f>
        <v>0</v>
      </c>
      <c r="AO96" s="4">
        <f t="array" ref="AO96">R96*INDEX('Scenario 1_issuedGoos'!$C$4:$W$153,MATCH('Scenario 1'!$A96&amp;$B96,'Scenario 1_issuedGoos'!$A$4:$A$153&amp;'Scenario 1_issuedGoos'!$B$4:$B$153,0),MATCH(AO$4,'Scenario 1_issuedGoos'!$C$3:$W$3,0))</f>
        <v>0</v>
      </c>
      <c r="AP96" s="4">
        <f t="array" ref="AP96">S96*INDEX('Scenario 1_issuedGoos'!$C$4:$W$153,MATCH('Scenario 1'!$A96&amp;$B96,'Scenario 1_issuedGoos'!$A$4:$A$153&amp;'Scenario 1_issuedGoos'!$B$4:$B$153,0),MATCH(AP$4,'Scenario 1_issuedGoos'!$C$3:$W$3,0))</f>
        <v>0</v>
      </c>
      <c r="AQ96" s="4">
        <f t="array" ref="AQ96">T96*INDEX('Scenario 1_issuedGoos'!$C$4:$W$153,MATCH('Scenario 1'!$A96&amp;$B96,'Scenario 1_issuedGoos'!$A$4:$A$153&amp;'Scenario 1_issuedGoos'!$B$4:$B$153,0),MATCH(AQ$4,'Scenario 1_issuedGoos'!$C$3:$W$3,0))</f>
        <v>0</v>
      </c>
      <c r="AR96" s="4">
        <f t="array" ref="AR96">U96*INDEX('Scenario 1_issuedGoos'!$C$4:$W$153,MATCH('Scenario 1'!$A96&amp;$B96,'Scenario 1_issuedGoos'!$A$4:$A$153&amp;'Scenario 1_issuedGoos'!$B$4:$B$153,0),MATCH(AR$4,'Scenario 1_issuedGoos'!$C$3:$W$3,0))</f>
        <v>0</v>
      </c>
      <c r="AS96" s="4">
        <f t="array" ref="AS96">V96*INDEX('Scenario 1_issuedGoos'!$C$4:$W$153,MATCH('Scenario 1'!$A96&amp;$B96,'Scenario 1_issuedGoos'!$A$4:$A$153&amp;'Scenario 1_issuedGoos'!$B$4:$B$153,0),MATCH(AS$4,'Scenario 1_issuedGoos'!$C$3:$W$3,0))</f>
        <v>0</v>
      </c>
      <c r="AT96" s="4">
        <f t="array" ref="AT96">W96*INDEX('Scenario 1_issuedGoos'!$C$4:$W$153,MATCH('Scenario 1'!$A96&amp;$B96,'Scenario 1_issuedGoos'!$A$4:$A$153&amp;'Scenario 1_issuedGoos'!$B$4:$B$153,0),MATCH(AT$4,'Scenario 1_issuedGoos'!$C$3:$W$3,0))</f>
        <v>0</v>
      </c>
    </row>
    <row r="97" spans="1:46" ht="15" x14ac:dyDescent="0.25">
      <c r="A97" s="8" t="s">
        <v>45</v>
      </c>
      <c r="B97" s="9" t="s">
        <v>56</v>
      </c>
      <c r="C97" s="10">
        <v>0.56117812500000008</v>
      </c>
      <c r="D97" s="11">
        <v>0.615853125</v>
      </c>
      <c r="E97" s="11">
        <v>0.62201250000000008</v>
      </c>
      <c r="F97" s="11">
        <v>0.64451250000000004</v>
      </c>
      <c r="G97" s="11">
        <v>0.67162500000000014</v>
      </c>
      <c r="H97" s="11">
        <v>0.69508125000000021</v>
      </c>
      <c r="I97" s="11">
        <v>0.73136250000000014</v>
      </c>
      <c r="J97" s="11">
        <v>0.78970312499999995</v>
      </c>
      <c r="K97" s="11">
        <v>1.0073671875000001</v>
      </c>
      <c r="L97" s="11">
        <v>1.20013048828125</v>
      </c>
      <c r="M97" s="11">
        <v>1.3465300781249996</v>
      </c>
      <c r="N97" s="11">
        <v>1.3465300781249996</v>
      </c>
      <c r="O97" s="11">
        <v>1.3465300781249996</v>
      </c>
      <c r="P97" s="11">
        <v>1.3465300781249996</v>
      </c>
      <c r="Q97" s="11">
        <v>1.3465300781249996</v>
      </c>
      <c r="R97" s="11">
        <v>1.3465300781249996</v>
      </c>
      <c r="S97" s="11">
        <v>1.554946875</v>
      </c>
      <c r="T97" s="11">
        <v>1.554946875</v>
      </c>
      <c r="U97" s="11">
        <v>1.554946875</v>
      </c>
      <c r="V97" s="11">
        <v>1.554946875</v>
      </c>
      <c r="W97" s="11">
        <v>2.0002174804687507</v>
      </c>
      <c r="X97" s="19"/>
      <c r="Y97"/>
      <c r="Z97" s="4">
        <f t="array" ref="Z97">C97*INDEX('Scenario 1_issuedGoos'!$C$4:$W$153,MATCH('Scenario 1'!$A97&amp;$B97,'Scenario 1_issuedGoos'!$A$4:$A$153&amp;'Scenario 1_issuedGoos'!$B$4:$B$153,0),MATCH(Z$4,'Scenario 1_issuedGoos'!$C$3:$W$3,0))</f>
        <v>4025437.5319610266</v>
      </c>
      <c r="AA97" s="4">
        <f t="array" ref="AA97">D97*INDEX('Scenario 1_issuedGoos'!$C$4:$W$153,MATCH('Scenario 1'!$A97&amp;$B97,'Scenario 1_issuedGoos'!$A$4:$A$153&amp;'Scenario 1_issuedGoos'!$B$4:$B$153,0),MATCH(AA$4,'Scenario 1_issuedGoos'!$C$3:$W$3,0))</f>
        <v>4947844.1127862437</v>
      </c>
      <c r="AB97" s="4">
        <f t="array" ref="AB97">E97*INDEX('Scenario 1_issuedGoos'!$C$4:$W$153,MATCH('Scenario 1'!$A97&amp;$B97,'Scenario 1_issuedGoos'!$A$4:$A$153&amp;'Scenario 1_issuedGoos'!$B$4:$B$153,0),MATCH(AB$4,'Scenario 1_issuedGoos'!$C$3:$W$3,0))</f>
        <v>5575241.5689400649</v>
      </c>
      <c r="AC97" s="4">
        <f t="array" ref="AC97">F97*INDEX('Scenario 1_issuedGoos'!$C$4:$W$153,MATCH('Scenario 1'!$A97&amp;$B97,'Scenario 1_issuedGoos'!$A$4:$A$153&amp;'Scenario 1_issuedGoos'!$B$4:$B$153,0),MATCH(AC$4,'Scenario 1_issuedGoos'!$C$3:$W$3,0))</f>
        <v>6422667.7194030657</v>
      </c>
      <c r="AD97" s="4">
        <f t="array" ref="AD97">G97*INDEX('Scenario 1_issuedGoos'!$C$4:$W$153,MATCH('Scenario 1'!$A97&amp;$B97,'Scenario 1_issuedGoos'!$A$4:$A$153&amp;'Scenario 1_issuedGoos'!$B$4:$B$153,0),MATCH(AD$4,'Scenario 1_issuedGoos'!$C$3:$W$3,0))</f>
        <v>7418008.1692356979</v>
      </c>
      <c r="AE97" s="4">
        <f t="array" ref="AE97">H97*INDEX('Scenario 1_issuedGoos'!$C$4:$W$153,MATCH('Scenario 1'!$A97&amp;$B97,'Scenario 1_issuedGoos'!$A$4:$A$153&amp;'Scenario 1_issuedGoos'!$B$4:$B$153,0),MATCH(AE$4,'Scenario 1_issuedGoos'!$C$3:$W$3,0))</f>
        <v>8485297.5336692892</v>
      </c>
      <c r="AF97" s="4">
        <f t="array" ref="AF97">I97*INDEX('Scenario 1_issuedGoos'!$C$4:$W$153,MATCH('Scenario 1'!$A97&amp;$B97,'Scenario 1_issuedGoos'!$A$4:$A$153&amp;'Scenario 1_issuedGoos'!$B$4:$B$153,0),MATCH(AF$4,'Scenario 1_issuedGoos'!$C$3:$W$3,0))</f>
        <v>9792290.4344669618</v>
      </c>
      <c r="AG97" s="4">
        <f t="array" ref="AG97">J97*INDEX('Scenario 1_issuedGoos'!$C$4:$W$153,MATCH('Scenario 1'!$A97&amp;$B97,'Scenario 1_issuedGoos'!$A$4:$A$153&amp;'Scenario 1_issuedGoos'!$B$4:$B$153,0),MATCH(AG$4,'Scenario 1_issuedGoos'!$C$3:$W$3,0))</f>
        <v>11575632.035497747</v>
      </c>
      <c r="AH97" s="4">
        <f t="array" ref="AH97">K97*INDEX('Scenario 1_issuedGoos'!$C$4:$W$153,MATCH('Scenario 1'!$A97&amp;$B97,'Scenario 1_issuedGoos'!$A$4:$A$153&amp;'Scenario 1_issuedGoos'!$B$4:$B$153,0),MATCH(AH$4,'Scenario 1_issuedGoos'!$C$3:$W$3,0))</f>
        <v>16138772.996567395</v>
      </c>
      <c r="AI97" s="4">
        <f t="array" ref="AI97">L97*INDEX('Scenario 1_issuedGoos'!$C$4:$W$153,MATCH('Scenario 1'!$A97&amp;$B97,'Scenario 1_issuedGoos'!$A$4:$A$153&amp;'Scenario 1_issuedGoos'!$B$4:$B$153,0),MATCH(AI$4,'Scenario 1_issuedGoos'!$C$3:$W$3,0))</f>
        <v>20981750.993140619</v>
      </c>
      <c r="AJ97" s="4">
        <f t="array" ref="AJ97">M97*INDEX('Scenario 1_issuedGoos'!$C$4:$W$153,MATCH('Scenario 1'!$A97&amp;$B97,'Scenario 1_issuedGoos'!$A$4:$A$153&amp;'Scenario 1_issuedGoos'!$B$4:$B$153,0),MATCH(AJ$4,'Scenario 1_issuedGoos'!$C$3:$W$3,0))</f>
        <v>25653014.361550413</v>
      </c>
      <c r="AK97" s="4">
        <f t="array" ref="AK97">N97*INDEX('Scenario 1_issuedGoos'!$C$4:$W$153,MATCH('Scenario 1'!$A97&amp;$B97,'Scenario 1_issuedGoos'!$A$4:$A$153&amp;'Scenario 1_issuedGoos'!$B$4:$B$153,0),MATCH(AK$4,'Scenario 1_issuedGoos'!$C$3:$W$3,0))</f>
        <v>27640017.241193015</v>
      </c>
      <c r="AL97" s="4">
        <f t="array" ref="AL97">O97*INDEX('Scenario 1_issuedGoos'!$C$4:$W$153,MATCH('Scenario 1'!$A97&amp;$B97,'Scenario 1_issuedGoos'!$A$4:$A$153&amp;'Scenario 1_issuedGoos'!$B$4:$B$153,0),MATCH(AL$4,'Scenario 1_issuedGoos'!$C$3:$W$3,0))</f>
        <v>29761587.872895852</v>
      </c>
      <c r="AM97" s="4">
        <f t="array" ref="AM97">P97*INDEX('Scenario 1_issuedGoos'!$C$4:$W$153,MATCH('Scenario 1'!$A97&amp;$B97,'Scenario 1_issuedGoos'!$A$4:$A$153&amp;'Scenario 1_issuedGoos'!$B$4:$B$153,0),MATCH(AM$4,'Scenario 1_issuedGoos'!$C$3:$W$3,0))</f>
        <v>32026215.524666119</v>
      </c>
      <c r="AN97" s="4">
        <f t="array" ref="AN97">Q97*INDEX('Scenario 1_issuedGoos'!$C$4:$W$153,MATCH('Scenario 1'!$A97&amp;$B97,'Scenario 1_issuedGoos'!$A$4:$A$153&amp;'Scenario 1_issuedGoos'!$B$4:$B$153,0),MATCH(AN$4,'Scenario 1_issuedGoos'!$C$3:$W$3,0))</f>
        <v>34442901.97193104</v>
      </c>
      <c r="AO97" s="4">
        <f t="array" ref="AO97">R97*INDEX('Scenario 1_issuedGoos'!$C$4:$W$153,MATCH('Scenario 1'!$A97&amp;$B97,'Scenario 1_issuedGoos'!$A$4:$A$153&amp;'Scenario 1_issuedGoos'!$B$4:$B$153,0),MATCH(AO$4,'Scenario 1_issuedGoos'!$C$3:$W$3,0))</f>
        <v>37021191.525110841</v>
      </c>
      <c r="AP97" s="4">
        <f t="array" ref="AP97">S97*INDEX('Scenario 1_issuedGoos'!$C$4:$W$153,MATCH('Scenario 1'!$A97&amp;$B97,'Scenario 1_issuedGoos'!$A$4:$A$153&amp;'Scenario 1_issuedGoos'!$B$4:$B$153,0),MATCH(AP$4,'Scenario 1_issuedGoos'!$C$3:$W$3,0))</f>
        <v>45927015.281983986</v>
      </c>
      <c r="AQ97" s="4">
        <f t="array" ref="AQ97">T97*INDEX('Scenario 1_issuedGoos'!$C$4:$W$153,MATCH('Scenario 1'!$A97&amp;$B97,'Scenario 1_issuedGoos'!$A$4:$A$153&amp;'Scenario 1_issuedGoos'!$B$4:$B$153,0),MATCH(AQ$4,'Scenario 1_issuedGoos'!$C$3:$W$3,0))</f>
        <v>49313362.645733863</v>
      </c>
      <c r="AR97" s="4">
        <f t="array" ref="AR97">U97*INDEX('Scenario 1_issuedGoos'!$C$4:$W$153,MATCH('Scenario 1'!$A97&amp;$B97,'Scenario 1_issuedGoos'!$A$4:$A$153&amp;'Scenario 1_issuedGoos'!$B$4:$B$153,0),MATCH(AR$4,'Scenario 1_issuedGoos'!$C$3:$W$3,0))</f>
        <v>52923527.207653828</v>
      </c>
      <c r="AS97" s="4">
        <f t="array" ref="AS97">V97*INDEX('Scenario 1_issuedGoos'!$C$4:$W$153,MATCH('Scenario 1'!$A97&amp;$B97,'Scenario 1_issuedGoos'!$A$4:$A$153&amp;'Scenario 1_issuedGoos'!$B$4:$B$153,0),MATCH(AS$4,'Scenario 1_issuedGoos'!$C$3:$W$3,0))</f>
        <v>56771424.819151372</v>
      </c>
      <c r="AT97" s="4">
        <f t="array" ref="AT97">W97*INDEX('Scenario 1_issuedGoos'!$C$4:$W$153,MATCH('Scenario 1'!$A97&amp;$B97,'Scenario 1_issuedGoos'!$A$4:$A$153&amp;'Scenario 1_issuedGoos'!$B$4:$B$153,0),MATCH(AT$4,'Scenario 1_issuedGoos'!$C$3:$W$3,0))</f>
        <v>78302897.117234468</v>
      </c>
    </row>
    <row r="98" spans="1:46" ht="15" x14ac:dyDescent="0.25">
      <c r="A98" s="8" t="s">
        <v>45</v>
      </c>
      <c r="B98" s="9" t="s">
        <v>29</v>
      </c>
      <c r="C98" s="10">
        <v>47.457627118644069</v>
      </c>
      <c r="D98" s="11">
        <v>46.949152542372886</v>
      </c>
      <c r="E98" s="11">
        <v>46.440677966101696</v>
      </c>
      <c r="F98" s="11">
        <v>45.932203389830512</v>
      </c>
      <c r="G98" s="11">
        <v>45.423728813559322</v>
      </c>
      <c r="H98" s="11">
        <v>44.915254237288138</v>
      </c>
      <c r="I98" s="11">
        <v>44.406779661016955</v>
      </c>
      <c r="J98" s="11">
        <v>43.898305084745765</v>
      </c>
      <c r="K98" s="11">
        <v>43.389830508474581</v>
      </c>
      <c r="L98" s="11">
        <v>42.881355932203391</v>
      </c>
      <c r="M98" s="11">
        <v>42.372881355932208</v>
      </c>
      <c r="N98" s="11">
        <v>42.203389830508478</v>
      </c>
      <c r="O98" s="11">
        <v>42.033898305084747</v>
      </c>
      <c r="P98" s="11">
        <v>41.864406779661024</v>
      </c>
      <c r="Q98" s="11">
        <v>41.694915254237294</v>
      </c>
      <c r="R98" s="11">
        <v>41.525423728813564</v>
      </c>
      <c r="S98" s="11">
        <v>41.355932203389834</v>
      </c>
      <c r="T98" s="11">
        <v>41.186440677966104</v>
      </c>
      <c r="U98" s="11">
        <v>40.33898305084746</v>
      </c>
      <c r="V98" s="11">
        <v>39.237288135593218</v>
      </c>
      <c r="W98" s="11">
        <v>38.135593220338983</v>
      </c>
      <c r="X98" s="19"/>
      <c r="Y98"/>
      <c r="Z98" s="4">
        <f t="array" ref="Z98">C98*INDEX('Scenario 1_issuedGoos'!$C$4:$W$153,MATCH('Scenario 1'!$A98&amp;$B98,'Scenario 1_issuedGoos'!$A$4:$A$153&amp;'Scenario 1_issuedGoos'!$B$4:$B$153,0),MATCH(Z$4,'Scenario 1_issuedGoos'!$C$3:$W$3,0))</f>
        <v>0</v>
      </c>
      <c r="AA98" s="4">
        <f t="array" ref="AA98">D98*INDEX('Scenario 1_issuedGoos'!$C$4:$W$153,MATCH('Scenario 1'!$A98&amp;$B98,'Scenario 1_issuedGoos'!$A$4:$A$153&amp;'Scenario 1_issuedGoos'!$B$4:$B$153,0),MATCH(AA$4,'Scenario 1_issuedGoos'!$C$3:$W$3,0))</f>
        <v>0</v>
      </c>
      <c r="AB98" s="4">
        <f t="array" ref="AB98">E98*INDEX('Scenario 1_issuedGoos'!$C$4:$W$153,MATCH('Scenario 1'!$A98&amp;$B98,'Scenario 1_issuedGoos'!$A$4:$A$153&amp;'Scenario 1_issuedGoos'!$B$4:$B$153,0),MATCH(AB$4,'Scenario 1_issuedGoos'!$C$3:$W$3,0))</f>
        <v>0</v>
      </c>
      <c r="AC98" s="4">
        <f t="array" ref="AC98">F98*INDEX('Scenario 1_issuedGoos'!$C$4:$W$153,MATCH('Scenario 1'!$A98&amp;$B98,'Scenario 1_issuedGoos'!$A$4:$A$153&amp;'Scenario 1_issuedGoos'!$B$4:$B$153,0),MATCH(AC$4,'Scenario 1_issuedGoos'!$C$3:$W$3,0))</f>
        <v>0</v>
      </c>
      <c r="AD98" s="4">
        <f t="array" ref="AD98">G98*INDEX('Scenario 1_issuedGoos'!$C$4:$W$153,MATCH('Scenario 1'!$A98&amp;$B98,'Scenario 1_issuedGoos'!$A$4:$A$153&amp;'Scenario 1_issuedGoos'!$B$4:$B$153,0),MATCH(AD$4,'Scenario 1_issuedGoos'!$C$3:$W$3,0))</f>
        <v>0</v>
      </c>
      <c r="AE98" s="4">
        <f t="array" ref="AE98">H98*INDEX('Scenario 1_issuedGoos'!$C$4:$W$153,MATCH('Scenario 1'!$A98&amp;$B98,'Scenario 1_issuedGoos'!$A$4:$A$153&amp;'Scenario 1_issuedGoos'!$B$4:$B$153,0),MATCH(AE$4,'Scenario 1_issuedGoos'!$C$3:$W$3,0))</f>
        <v>0</v>
      </c>
      <c r="AF98" s="4">
        <f t="array" ref="AF98">I98*INDEX('Scenario 1_issuedGoos'!$C$4:$W$153,MATCH('Scenario 1'!$A98&amp;$B98,'Scenario 1_issuedGoos'!$A$4:$A$153&amp;'Scenario 1_issuedGoos'!$B$4:$B$153,0),MATCH(AF$4,'Scenario 1_issuedGoos'!$C$3:$W$3,0))</f>
        <v>0</v>
      </c>
      <c r="AG98" s="4">
        <f t="array" ref="AG98">J98*INDEX('Scenario 1_issuedGoos'!$C$4:$W$153,MATCH('Scenario 1'!$A98&amp;$B98,'Scenario 1_issuedGoos'!$A$4:$A$153&amp;'Scenario 1_issuedGoos'!$B$4:$B$153,0),MATCH(AG$4,'Scenario 1_issuedGoos'!$C$3:$W$3,0))</f>
        <v>0</v>
      </c>
      <c r="AH98" s="4">
        <f t="array" ref="AH98">K98*INDEX('Scenario 1_issuedGoos'!$C$4:$W$153,MATCH('Scenario 1'!$A98&amp;$B98,'Scenario 1_issuedGoos'!$A$4:$A$153&amp;'Scenario 1_issuedGoos'!$B$4:$B$153,0),MATCH(AH$4,'Scenario 1_issuedGoos'!$C$3:$W$3,0))</f>
        <v>0</v>
      </c>
      <c r="AI98" s="4">
        <f t="array" ref="AI98">L98*INDEX('Scenario 1_issuedGoos'!$C$4:$W$153,MATCH('Scenario 1'!$A98&amp;$B98,'Scenario 1_issuedGoos'!$A$4:$A$153&amp;'Scenario 1_issuedGoos'!$B$4:$B$153,0),MATCH(AI$4,'Scenario 1_issuedGoos'!$C$3:$W$3,0))</f>
        <v>0</v>
      </c>
      <c r="AJ98" s="4">
        <f t="array" ref="AJ98">M98*INDEX('Scenario 1_issuedGoos'!$C$4:$W$153,MATCH('Scenario 1'!$A98&amp;$B98,'Scenario 1_issuedGoos'!$A$4:$A$153&amp;'Scenario 1_issuedGoos'!$B$4:$B$153,0),MATCH(AJ$4,'Scenario 1_issuedGoos'!$C$3:$W$3,0))</f>
        <v>0</v>
      </c>
      <c r="AK98" s="4">
        <f t="array" ref="AK98">N98*INDEX('Scenario 1_issuedGoos'!$C$4:$W$153,MATCH('Scenario 1'!$A98&amp;$B98,'Scenario 1_issuedGoos'!$A$4:$A$153&amp;'Scenario 1_issuedGoos'!$B$4:$B$153,0),MATCH(AK$4,'Scenario 1_issuedGoos'!$C$3:$W$3,0))</f>
        <v>0</v>
      </c>
      <c r="AL98" s="4">
        <f t="array" ref="AL98">O98*INDEX('Scenario 1_issuedGoos'!$C$4:$W$153,MATCH('Scenario 1'!$A98&amp;$B98,'Scenario 1_issuedGoos'!$A$4:$A$153&amp;'Scenario 1_issuedGoos'!$B$4:$B$153,0),MATCH(AL$4,'Scenario 1_issuedGoos'!$C$3:$W$3,0))</f>
        <v>0</v>
      </c>
      <c r="AM98" s="4">
        <f t="array" ref="AM98">P98*INDEX('Scenario 1_issuedGoos'!$C$4:$W$153,MATCH('Scenario 1'!$A98&amp;$B98,'Scenario 1_issuedGoos'!$A$4:$A$153&amp;'Scenario 1_issuedGoos'!$B$4:$B$153,0),MATCH(AM$4,'Scenario 1_issuedGoos'!$C$3:$W$3,0))</f>
        <v>0</v>
      </c>
      <c r="AN98" s="4">
        <f t="array" ref="AN98">Q98*INDEX('Scenario 1_issuedGoos'!$C$4:$W$153,MATCH('Scenario 1'!$A98&amp;$B98,'Scenario 1_issuedGoos'!$A$4:$A$153&amp;'Scenario 1_issuedGoos'!$B$4:$B$153,0),MATCH(AN$4,'Scenario 1_issuedGoos'!$C$3:$W$3,0))</f>
        <v>0</v>
      </c>
      <c r="AO98" s="4">
        <f t="array" ref="AO98">R98*INDEX('Scenario 1_issuedGoos'!$C$4:$W$153,MATCH('Scenario 1'!$A98&amp;$B98,'Scenario 1_issuedGoos'!$A$4:$A$153&amp;'Scenario 1_issuedGoos'!$B$4:$B$153,0),MATCH(AO$4,'Scenario 1_issuedGoos'!$C$3:$W$3,0))</f>
        <v>0</v>
      </c>
      <c r="AP98" s="4">
        <f t="array" ref="AP98">S98*INDEX('Scenario 1_issuedGoos'!$C$4:$W$153,MATCH('Scenario 1'!$A98&amp;$B98,'Scenario 1_issuedGoos'!$A$4:$A$153&amp;'Scenario 1_issuedGoos'!$B$4:$B$153,0),MATCH(AP$4,'Scenario 1_issuedGoos'!$C$3:$W$3,0))</f>
        <v>0</v>
      </c>
      <c r="AQ98" s="4">
        <f t="array" ref="AQ98">T98*INDEX('Scenario 1_issuedGoos'!$C$4:$W$153,MATCH('Scenario 1'!$A98&amp;$B98,'Scenario 1_issuedGoos'!$A$4:$A$153&amp;'Scenario 1_issuedGoos'!$B$4:$B$153,0),MATCH(AQ$4,'Scenario 1_issuedGoos'!$C$3:$W$3,0))</f>
        <v>0</v>
      </c>
      <c r="AR98" s="4">
        <f t="array" ref="AR98">U98*INDEX('Scenario 1_issuedGoos'!$C$4:$W$153,MATCH('Scenario 1'!$A98&amp;$B98,'Scenario 1_issuedGoos'!$A$4:$A$153&amp;'Scenario 1_issuedGoos'!$B$4:$B$153,0),MATCH(AR$4,'Scenario 1_issuedGoos'!$C$3:$W$3,0))</f>
        <v>0</v>
      </c>
      <c r="AS98" s="4">
        <f t="array" ref="AS98">V98*INDEX('Scenario 1_issuedGoos'!$C$4:$W$153,MATCH('Scenario 1'!$A98&amp;$B98,'Scenario 1_issuedGoos'!$A$4:$A$153&amp;'Scenario 1_issuedGoos'!$B$4:$B$153,0),MATCH(AS$4,'Scenario 1_issuedGoos'!$C$3:$W$3,0))</f>
        <v>0</v>
      </c>
      <c r="AT98" s="4">
        <f t="array" ref="AT98">W98*INDEX('Scenario 1_issuedGoos'!$C$4:$W$153,MATCH('Scenario 1'!$A98&amp;$B98,'Scenario 1_issuedGoos'!$A$4:$A$153&amp;'Scenario 1_issuedGoos'!$B$4:$B$153,0),MATCH(AT$4,'Scenario 1_issuedGoos'!$C$3:$W$3,0))</f>
        <v>0</v>
      </c>
    </row>
    <row r="99" spans="1:46" ht="15" x14ac:dyDescent="0.25">
      <c r="A99" s="8" t="s">
        <v>45</v>
      </c>
      <c r="B99" s="9" t="s">
        <v>30</v>
      </c>
      <c r="C99" s="10">
        <v>47.457627118644069</v>
      </c>
      <c r="D99" s="11">
        <v>46.949152542372886</v>
      </c>
      <c r="E99" s="11">
        <v>46.440677966101696</v>
      </c>
      <c r="F99" s="11">
        <v>45.932203389830512</v>
      </c>
      <c r="G99" s="11">
        <v>45.423728813559322</v>
      </c>
      <c r="H99" s="11">
        <v>44.915254237288138</v>
      </c>
      <c r="I99" s="11">
        <v>44.406779661016955</v>
      </c>
      <c r="J99" s="11">
        <v>43.898305084745765</v>
      </c>
      <c r="K99" s="11">
        <v>43.389830508474581</v>
      </c>
      <c r="L99" s="11">
        <v>42.881355932203391</v>
      </c>
      <c r="M99" s="11">
        <v>42.372881355932208</v>
      </c>
      <c r="N99" s="11">
        <v>42.203389830508478</v>
      </c>
      <c r="O99" s="11">
        <v>42.033898305084747</v>
      </c>
      <c r="P99" s="11">
        <v>41.864406779661024</v>
      </c>
      <c r="Q99" s="11">
        <v>41.694915254237294</v>
      </c>
      <c r="R99" s="11">
        <v>41.525423728813564</v>
      </c>
      <c r="S99" s="11">
        <v>41.355932203389834</v>
      </c>
      <c r="T99" s="11">
        <v>41.186440677966104</v>
      </c>
      <c r="U99" s="11">
        <v>40.33898305084746</v>
      </c>
      <c r="V99" s="11">
        <v>39.237288135593218</v>
      </c>
      <c r="W99" s="11">
        <v>38.135593220338983</v>
      </c>
      <c r="X99" s="19"/>
      <c r="Y99"/>
      <c r="Z99" s="4">
        <f t="array" ref="Z99">C99*INDEX('Scenario 1_issuedGoos'!$C$4:$W$153,MATCH('Scenario 1'!$A99&amp;$B99,'Scenario 1_issuedGoos'!$A$4:$A$153&amp;'Scenario 1_issuedGoos'!$B$4:$B$153,0),MATCH(Z$4,'Scenario 1_issuedGoos'!$C$3:$W$3,0))</f>
        <v>0</v>
      </c>
      <c r="AA99" s="4">
        <f t="array" ref="AA99">D99*INDEX('Scenario 1_issuedGoos'!$C$4:$W$153,MATCH('Scenario 1'!$A99&amp;$B99,'Scenario 1_issuedGoos'!$A$4:$A$153&amp;'Scenario 1_issuedGoos'!$B$4:$B$153,0),MATCH(AA$4,'Scenario 1_issuedGoos'!$C$3:$W$3,0))</f>
        <v>0</v>
      </c>
      <c r="AB99" s="4">
        <f t="array" ref="AB99">E99*INDEX('Scenario 1_issuedGoos'!$C$4:$W$153,MATCH('Scenario 1'!$A99&amp;$B99,'Scenario 1_issuedGoos'!$A$4:$A$153&amp;'Scenario 1_issuedGoos'!$B$4:$B$153,0),MATCH(AB$4,'Scenario 1_issuedGoos'!$C$3:$W$3,0))</f>
        <v>0</v>
      </c>
      <c r="AC99" s="4">
        <f t="array" ref="AC99">F99*INDEX('Scenario 1_issuedGoos'!$C$4:$W$153,MATCH('Scenario 1'!$A99&amp;$B99,'Scenario 1_issuedGoos'!$A$4:$A$153&amp;'Scenario 1_issuedGoos'!$B$4:$B$153,0),MATCH(AC$4,'Scenario 1_issuedGoos'!$C$3:$W$3,0))</f>
        <v>0</v>
      </c>
      <c r="AD99" s="4">
        <f t="array" ref="AD99">G99*INDEX('Scenario 1_issuedGoos'!$C$4:$W$153,MATCH('Scenario 1'!$A99&amp;$B99,'Scenario 1_issuedGoos'!$A$4:$A$153&amp;'Scenario 1_issuedGoos'!$B$4:$B$153,0),MATCH(AD$4,'Scenario 1_issuedGoos'!$C$3:$W$3,0))</f>
        <v>0</v>
      </c>
      <c r="AE99" s="4">
        <f t="array" ref="AE99">H99*INDEX('Scenario 1_issuedGoos'!$C$4:$W$153,MATCH('Scenario 1'!$A99&amp;$B99,'Scenario 1_issuedGoos'!$A$4:$A$153&amp;'Scenario 1_issuedGoos'!$B$4:$B$153,0),MATCH(AE$4,'Scenario 1_issuedGoos'!$C$3:$W$3,0))</f>
        <v>0</v>
      </c>
      <c r="AF99" s="4">
        <f t="array" ref="AF99">I99*INDEX('Scenario 1_issuedGoos'!$C$4:$W$153,MATCH('Scenario 1'!$A99&amp;$B99,'Scenario 1_issuedGoos'!$A$4:$A$153&amp;'Scenario 1_issuedGoos'!$B$4:$B$153,0),MATCH(AF$4,'Scenario 1_issuedGoos'!$C$3:$W$3,0))</f>
        <v>0</v>
      </c>
      <c r="AG99" s="4">
        <f t="array" ref="AG99">J99*INDEX('Scenario 1_issuedGoos'!$C$4:$W$153,MATCH('Scenario 1'!$A99&amp;$B99,'Scenario 1_issuedGoos'!$A$4:$A$153&amp;'Scenario 1_issuedGoos'!$B$4:$B$153,0),MATCH(AG$4,'Scenario 1_issuedGoos'!$C$3:$W$3,0))</f>
        <v>0</v>
      </c>
      <c r="AH99" s="4">
        <f t="array" ref="AH99">K99*INDEX('Scenario 1_issuedGoos'!$C$4:$W$153,MATCH('Scenario 1'!$A99&amp;$B99,'Scenario 1_issuedGoos'!$A$4:$A$153&amp;'Scenario 1_issuedGoos'!$B$4:$B$153,0),MATCH(AH$4,'Scenario 1_issuedGoos'!$C$3:$W$3,0))</f>
        <v>0</v>
      </c>
      <c r="AI99" s="4">
        <f t="array" ref="AI99">L99*INDEX('Scenario 1_issuedGoos'!$C$4:$W$153,MATCH('Scenario 1'!$A99&amp;$B99,'Scenario 1_issuedGoos'!$A$4:$A$153&amp;'Scenario 1_issuedGoos'!$B$4:$B$153,0),MATCH(AI$4,'Scenario 1_issuedGoos'!$C$3:$W$3,0))</f>
        <v>0</v>
      </c>
      <c r="AJ99" s="4">
        <f t="array" ref="AJ99">M99*INDEX('Scenario 1_issuedGoos'!$C$4:$W$153,MATCH('Scenario 1'!$A99&amp;$B99,'Scenario 1_issuedGoos'!$A$4:$A$153&amp;'Scenario 1_issuedGoos'!$B$4:$B$153,0),MATCH(AJ$4,'Scenario 1_issuedGoos'!$C$3:$W$3,0))</f>
        <v>0</v>
      </c>
      <c r="AK99" s="4">
        <f t="array" ref="AK99">N99*INDEX('Scenario 1_issuedGoos'!$C$4:$W$153,MATCH('Scenario 1'!$A99&amp;$B99,'Scenario 1_issuedGoos'!$A$4:$A$153&amp;'Scenario 1_issuedGoos'!$B$4:$B$153,0),MATCH(AK$4,'Scenario 1_issuedGoos'!$C$3:$W$3,0))</f>
        <v>0</v>
      </c>
      <c r="AL99" s="4">
        <f t="array" ref="AL99">O99*INDEX('Scenario 1_issuedGoos'!$C$4:$W$153,MATCH('Scenario 1'!$A99&amp;$B99,'Scenario 1_issuedGoos'!$A$4:$A$153&amp;'Scenario 1_issuedGoos'!$B$4:$B$153,0),MATCH(AL$4,'Scenario 1_issuedGoos'!$C$3:$W$3,0))</f>
        <v>0</v>
      </c>
      <c r="AM99" s="4">
        <f t="array" ref="AM99">P99*INDEX('Scenario 1_issuedGoos'!$C$4:$W$153,MATCH('Scenario 1'!$A99&amp;$B99,'Scenario 1_issuedGoos'!$A$4:$A$153&amp;'Scenario 1_issuedGoos'!$B$4:$B$153,0),MATCH(AM$4,'Scenario 1_issuedGoos'!$C$3:$W$3,0))</f>
        <v>0</v>
      </c>
      <c r="AN99" s="4">
        <f t="array" ref="AN99">Q99*INDEX('Scenario 1_issuedGoos'!$C$4:$W$153,MATCH('Scenario 1'!$A99&amp;$B99,'Scenario 1_issuedGoos'!$A$4:$A$153&amp;'Scenario 1_issuedGoos'!$B$4:$B$153,0),MATCH(AN$4,'Scenario 1_issuedGoos'!$C$3:$W$3,0))</f>
        <v>0</v>
      </c>
      <c r="AO99" s="4">
        <f t="array" ref="AO99">R99*INDEX('Scenario 1_issuedGoos'!$C$4:$W$153,MATCH('Scenario 1'!$A99&amp;$B99,'Scenario 1_issuedGoos'!$A$4:$A$153&amp;'Scenario 1_issuedGoos'!$B$4:$B$153,0),MATCH(AO$4,'Scenario 1_issuedGoos'!$C$3:$W$3,0))</f>
        <v>0</v>
      </c>
      <c r="AP99" s="4">
        <f t="array" ref="AP99">S99*INDEX('Scenario 1_issuedGoos'!$C$4:$W$153,MATCH('Scenario 1'!$A99&amp;$B99,'Scenario 1_issuedGoos'!$A$4:$A$153&amp;'Scenario 1_issuedGoos'!$B$4:$B$153,0),MATCH(AP$4,'Scenario 1_issuedGoos'!$C$3:$W$3,0))</f>
        <v>0</v>
      </c>
      <c r="AQ99" s="4">
        <f t="array" ref="AQ99">T99*INDEX('Scenario 1_issuedGoos'!$C$4:$W$153,MATCH('Scenario 1'!$A99&amp;$B99,'Scenario 1_issuedGoos'!$A$4:$A$153&amp;'Scenario 1_issuedGoos'!$B$4:$B$153,0),MATCH(AQ$4,'Scenario 1_issuedGoos'!$C$3:$W$3,0))</f>
        <v>0</v>
      </c>
      <c r="AR99" s="4">
        <f t="array" ref="AR99">U99*INDEX('Scenario 1_issuedGoos'!$C$4:$W$153,MATCH('Scenario 1'!$A99&amp;$B99,'Scenario 1_issuedGoos'!$A$4:$A$153&amp;'Scenario 1_issuedGoos'!$B$4:$B$153,0),MATCH(AR$4,'Scenario 1_issuedGoos'!$C$3:$W$3,0))</f>
        <v>0</v>
      </c>
      <c r="AS99" s="4">
        <f t="array" ref="AS99">V99*INDEX('Scenario 1_issuedGoos'!$C$4:$W$153,MATCH('Scenario 1'!$A99&amp;$B99,'Scenario 1_issuedGoos'!$A$4:$A$153&amp;'Scenario 1_issuedGoos'!$B$4:$B$153,0),MATCH(AS$4,'Scenario 1_issuedGoos'!$C$3:$W$3,0))</f>
        <v>0</v>
      </c>
      <c r="AT99" s="4">
        <f t="array" ref="AT99">W99*INDEX('Scenario 1_issuedGoos'!$C$4:$W$153,MATCH('Scenario 1'!$A99&amp;$B99,'Scenario 1_issuedGoos'!$A$4:$A$153&amp;'Scenario 1_issuedGoos'!$B$4:$B$153,0),MATCH(AT$4,'Scenario 1_issuedGoos'!$C$3:$W$3,0))</f>
        <v>0</v>
      </c>
    </row>
    <row r="100" spans="1:46" ht="15" x14ac:dyDescent="0.25">
      <c r="A100" s="8" t="s">
        <v>45</v>
      </c>
      <c r="B100" s="9" t="s">
        <v>31</v>
      </c>
      <c r="C100" s="10">
        <v>4.0964454000000012</v>
      </c>
      <c r="D100" s="11">
        <v>4.0964454000000012</v>
      </c>
      <c r="E100" s="11">
        <v>4.0964454000000012</v>
      </c>
      <c r="F100" s="11">
        <v>4.0964454000000012</v>
      </c>
      <c r="G100" s="11">
        <v>4.0964454000000012</v>
      </c>
      <c r="H100" s="11">
        <v>4.4822000000000006</v>
      </c>
      <c r="I100" s="11">
        <v>6.463344375000001</v>
      </c>
      <c r="J100" s="11">
        <v>6.463344375000001</v>
      </c>
      <c r="K100" s="11">
        <v>6.463344375000001</v>
      </c>
      <c r="L100" s="11">
        <v>6.463344375000001</v>
      </c>
      <c r="M100" s="11">
        <v>6.463344375000001</v>
      </c>
      <c r="N100" s="11">
        <v>6.463344375000001</v>
      </c>
      <c r="O100" s="11">
        <v>6.463344375000001</v>
      </c>
      <c r="P100" s="11">
        <v>6.463344375000001</v>
      </c>
      <c r="Q100" s="11">
        <v>6.463344375000001</v>
      </c>
      <c r="R100" s="11">
        <v>6.463344375000001</v>
      </c>
      <c r="S100" s="11">
        <v>6.463344375000001</v>
      </c>
      <c r="T100" s="11">
        <v>6.463344375000001</v>
      </c>
      <c r="U100" s="11">
        <v>6.463344375000001</v>
      </c>
      <c r="V100" s="11">
        <v>6.463344375000001</v>
      </c>
      <c r="W100" s="11">
        <v>6.463344375000001</v>
      </c>
      <c r="X100" s="19"/>
      <c r="Y100"/>
      <c r="Z100" s="4">
        <f t="array" ref="Z100">C100*INDEX('Scenario 1_issuedGoos'!$C$4:$W$153,MATCH('Scenario 1'!$A100&amp;$B100,'Scenario 1_issuedGoos'!$A$4:$A$153&amp;'Scenario 1_issuedGoos'!$B$4:$B$153,0),MATCH(Z$4,'Scenario 1_issuedGoos'!$C$3:$W$3,0))</f>
        <v>1034805.2137293565</v>
      </c>
      <c r="AA100" s="4">
        <f t="array" ref="AA100">D100*INDEX('Scenario 1_issuedGoos'!$C$4:$W$153,MATCH('Scenario 1'!$A100&amp;$B100,'Scenario 1_issuedGoos'!$A$4:$A$153&amp;'Scenario 1_issuedGoos'!$B$4:$B$153,0),MATCH(AA$4,'Scenario 1_issuedGoos'!$C$3:$W$3,0))</f>
        <v>1159004.4651351052</v>
      </c>
      <c r="AB100" s="4">
        <f t="array" ref="AB100">E100*INDEX('Scenario 1_issuedGoos'!$C$4:$W$153,MATCH('Scenario 1'!$A100&amp;$B100,'Scenario 1_issuedGoos'!$A$4:$A$153&amp;'Scenario 1_issuedGoos'!$B$4:$B$153,0),MATCH(AB$4,'Scenario 1_issuedGoos'!$C$3:$W$3,0))</f>
        <v>1293036.6286471079</v>
      </c>
      <c r="AC100" s="4">
        <f t="array" ref="AC100">F100*INDEX('Scenario 1_issuedGoos'!$C$4:$W$153,MATCH('Scenario 1'!$A100&amp;$B100,'Scenario 1_issuedGoos'!$A$4:$A$153&amp;'Scenario 1_issuedGoos'!$B$4:$B$153,0),MATCH(AC$4,'Scenario 1_issuedGoos'!$C$3:$W$3,0))</f>
        <v>1437574.4973474669</v>
      </c>
      <c r="AD100" s="4">
        <f t="array" ref="AD100">G100*INDEX('Scenario 1_issuedGoos'!$C$4:$W$153,MATCH('Scenario 1'!$A100&amp;$B100,'Scenario 1_issuedGoos'!$A$4:$A$153&amp;'Scenario 1_issuedGoos'!$B$4:$B$153,0),MATCH(AD$4,'Scenario 1_issuedGoos'!$C$3:$W$3,0))</f>
        <v>1593333.5613462497</v>
      </c>
      <c r="AE100" s="4">
        <f t="array" ref="AE100">H100*INDEX('Scenario 1_issuedGoos'!$C$4:$W$153,MATCH('Scenario 1'!$A100&amp;$B100,'Scenario 1_issuedGoos'!$A$4:$A$153&amp;'Scenario 1_issuedGoos'!$B$4:$B$153,0),MATCH(AE$4,'Scenario 1_issuedGoos'!$C$3:$W$3,0))</f>
        <v>1926911.6956757219</v>
      </c>
      <c r="AF100" s="4">
        <f t="array" ref="AF100">I100*INDEX('Scenario 1_issuedGoos'!$C$4:$W$153,MATCH('Scenario 1'!$A100&amp;$B100,'Scenario 1_issuedGoos'!$A$4:$A$153&amp;'Scenario 1_issuedGoos'!$B$4:$B$153,0),MATCH(AF$4,'Scenario 1_issuedGoos'!$C$3:$W$3,0))</f>
        <v>3047529.8869865695</v>
      </c>
      <c r="AG100" s="4">
        <f t="array" ref="AG100">J100*INDEX('Scenario 1_issuedGoos'!$C$4:$W$153,MATCH('Scenario 1'!$A100&amp;$B100,'Scenario 1_issuedGoos'!$A$4:$A$153&amp;'Scenario 1_issuedGoos'!$B$4:$B$153,0),MATCH(AG$4,'Scenario 1_issuedGoos'!$C$3:$W$3,0))</f>
        <v>3336393.2385591883</v>
      </c>
      <c r="AH100" s="4">
        <f t="array" ref="AH100">K100*INDEX('Scenario 1_issuedGoos'!$C$4:$W$153,MATCH('Scenario 1'!$A100&amp;$B100,'Scenario 1_issuedGoos'!$A$4:$A$153&amp;'Scenario 1_issuedGoos'!$B$4:$B$153,0),MATCH(AH$4,'Scenario 1_issuedGoos'!$C$3:$W$3,0))</f>
        <v>3646524.1005716007</v>
      </c>
      <c r="AI100" s="4">
        <f t="array" ref="AI100">L100*INDEX('Scenario 1_issuedGoos'!$C$4:$W$153,MATCH('Scenario 1'!$A100&amp;$B100,'Scenario 1_issuedGoos'!$A$4:$A$153&amp;'Scenario 1_issuedGoos'!$B$4:$B$153,0),MATCH(AI$4,'Scenario 1_issuedGoos'!$C$3:$W$3,0))</f>
        <v>3979327.0656888569</v>
      </c>
      <c r="AJ100" s="4">
        <f t="array" ref="AJ100">M100*INDEX('Scenario 1_issuedGoos'!$C$4:$W$153,MATCH('Scenario 1'!$A100&amp;$B100,'Scenario 1_issuedGoos'!$A$4:$A$153&amp;'Scenario 1_issuedGoos'!$B$4:$B$153,0),MATCH(AJ$4,'Scenario 1_issuedGoos'!$C$3:$W$3,0))</f>
        <v>4336294.0170664107</v>
      </c>
      <c r="AK100" s="4">
        <f t="array" ref="AK100">N100*INDEX('Scenario 1_issuedGoos'!$C$4:$W$153,MATCH('Scenario 1'!$A100&amp;$B100,'Scenario 1_issuedGoos'!$A$4:$A$153&amp;'Scenario 1_issuedGoos'!$B$4:$B$153,0),MATCH(AK$4,'Scenario 1_issuedGoos'!$C$3:$W$3,0))</f>
        <v>4672169.8941641832</v>
      </c>
      <c r="AL100" s="4">
        <f t="array" ref="AL100">O100*INDEX('Scenario 1_issuedGoos'!$C$4:$W$153,MATCH('Scenario 1'!$A100&amp;$B100,'Scenario 1_issuedGoos'!$A$4:$A$153&amp;'Scenario 1_issuedGoos'!$B$4:$B$153,0),MATCH(AL$4,'Scenario 1_issuedGoos'!$C$3:$W$3,0))</f>
        <v>5030792.6239290712</v>
      </c>
      <c r="AM100" s="4">
        <f t="array" ref="AM100">P100*INDEX('Scenario 1_issuedGoos'!$C$4:$W$153,MATCH('Scenario 1'!$A100&amp;$B100,'Scenario 1_issuedGoos'!$A$4:$A$153&amp;'Scenario 1_issuedGoos'!$B$4:$B$153,0),MATCH(AM$4,'Scenario 1_issuedGoos'!$C$3:$W$3,0))</f>
        <v>5413597.2019350287</v>
      </c>
      <c r="AN100" s="4">
        <f t="array" ref="AN100">Q100*INDEX('Scenario 1_issuedGoos'!$C$4:$W$153,MATCH('Scenario 1'!$A100&amp;$B100,'Scenario 1_issuedGoos'!$A$4:$A$153&amp;'Scenario 1_issuedGoos'!$B$4:$B$153,0),MATCH(AN$4,'Scenario 1_issuedGoos'!$C$3:$W$3,0))</f>
        <v>5822105.2561817709</v>
      </c>
      <c r="AO100" s="4">
        <f t="array" ref="AO100">R100*INDEX('Scenario 1_issuedGoos'!$C$4:$W$153,MATCH('Scenario 1'!$A100&amp;$B100,'Scenario 1_issuedGoos'!$A$4:$A$153&amp;'Scenario 1_issuedGoos'!$B$4:$B$153,0),MATCH(AO$4,'Scenario 1_issuedGoos'!$C$3:$W$3,0))</f>
        <v>6257930.1228483412</v>
      </c>
      <c r="AP100" s="4">
        <f t="array" ref="AP100">S100*INDEX('Scenario 1_issuedGoos'!$C$4:$W$153,MATCH('Scenario 1'!$A100&amp;$B100,'Scenario 1_issuedGoos'!$A$4:$A$153&amp;'Scenario 1_issuedGoos'!$B$4:$B$153,0),MATCH(AP$4,'Scenario 1_issuedGoos'!$C$3:$W$3,0))</f>
        <v>6722782.2130411174</v>
      </c>
      <c r="AQ100" s="4">
        <f t="array" ref="AQ100">T100*INDEX('Scenario 1_issuedGoos'!$C$4:$W$153,MATCH('Scenario 1'!$A100&amp;$B100,'Scenario 1_issuedGoos'!$A$4:$A$153&amp;'Scenario 1_issuedGoos'!$B$4:$B$153,0),MATCH(AQ$4,'Scenario 1_issuedGoos'!$C$3:$W$3,0))</f>
        <v>7218474.6869460009</v>
      </c>
      <c r="AR100" s="4">
        <f t="array" ref="AR100">U100*INDEX('Scenario 1_issuedGoos'!$C$4:$W$153,MATCH('Scenario 1'!$A100&amp;$B100,'Scenario 1_issuedGoos'!$A$4:$A$153&amp;'Scenario 1_issuedGoos'!$B$4:$B$153,0),MATCH(AR$4,'Scenario 1_issuedGoos'!$C$3:$W$3,0))</f>
        <v>7746929.4527088301</v>
      </c>
      <c r="AS100" s="4">
        <f t="array" ref="AS100">V100*INDEX('Scenario 1_issuedGoos'!$C$4:$W$153,MATCH('Scenario 1'!$A100&amp;$B100,'Scenario 1_issuedGoos'!$A$4:$A$153&amp;'Scenario 1_issuedGoos'!$B$4:$B$153,0),MATCH(AS$4,'Scenario 1_issuedGoos'!$C$3:$W$3,0))</f>
        <v>8310183.5083305882</v>
      </c>
      <c r="AT100" s="4">
        <f t="array" ref="AT100">W100*INDEX('Scenario 1_issuedGoos'!$C$4:$W$153,MATCH('Scenario 1'!$A100&amp;$B100,'Scenario 1_issuedGoos'!$A$4:$A$153&amp;'Scenario 1_issuedGoos'!$B$4:$B$153,0),MATCH(AT$4,'Scenario 1_issuedGoos'!$C$3:$W$3,0))</f>
        <v>8910395.6458827239</v>
      </c>
    </row>
    <row r="101" spans="1:46" ht="15" x14ac:dyDescent="0.25">
      <c r="A101" s="1" t="s">
        <v>46</v>
      </c>
      <c r="B101" s="1" t="s">
        <v>27</v>
      </c>
      <c r="C101" s="6">
        <v>47.457627118644069</v>
      </c>
      <c r="D101" s="7">
        <v>46.949152542372886</v>
      </c>
      <c r="E101" s="7">
        <v>46.440677966101696</v>
      </c>
      <c r="F101" s="7">
        <v>45.932203389830512</v>
      </c>
      <c r="G101" s="7">
        <v>45.423728813559322</v>
      </c>
      <c r="H101" s="7">
        <v>1.2788015625000002</v>
      </c>
      <c r="I101" s="7">
        <v>1.2788015625000002</v>
      </c>
      <c r="J101" s="7">
        <v>1.2788015625000002</v>
      </c>
      <c r="K101" s="7">
        <v>1.4667843749999998</v>
      </c>
      <c r="L101" s="7">
        <v>1.6339640624999998</v>
      </c>
      <c r="M101" s="7">
        <v>1.6339640624999998</v>
      </c>
      <c r="N101" s="7">
        <v>1.9728624999999997</v>
      </c>
      <c r="O101" s="7">
        <v>1.9728624999999997</v>
      </c>
      <c r="P101" s="7">
        <v>1.9927424999999999</v>
      </c>
      <c r="Q101" s="7">
        <v>1.9927424999999999</v>
      </c>
      <c r="R101" s="7">
        <v>1.9927424999999999</v>
      </c>
      <c r="S101" s="7">
        <v>1.9927424999999999</v>
      </c>
      <c r="T101" s="7">
        <v>1.9927424999999999</v>
      </c>
      <c r="U101" s="7">
        <v>2.2112343749999992</v>
      </c>
      <c r="V101" s="7">
        <v>2.2112343749999992</v>
      </c>
      <c r="W101" s="7">
        <v>2.2112343749999992</v>
      </c>
      <c r="X101" s="18"/>
      <c r="Y101"/>
      <c r="Z101" s="4">
        <f t="array" ref="Z101">C101*INDEX('Scenario 1_issuedGoos'!$C$4:$W$153,MATCH('Scenario 1'!$A101&amp;$B101,'Scenario 1_issuedGoos'!$A$4:$A$153&amp;'Scenario 1_issuedGoos'!$B$4:$B$153,0),MATCH(Z$4,'Scenario 1_issuedGoos'!$C$3:$W$3,0))</f>
        <v>0</v>
      </c>
      <c r="AA101" s="4">
        <f t="array" ref="AA101">D101*INDEX('Scenario 1_issuedGoos'!$C$4:$W$153,MATCH('Scenario 1'!$A101&amp;$B101,'Scenario 1_issuedGoos'!$A$4:$A$153&amp;'Scenario 1_issuedGoos'!$B$4:$B$153,0),MATCH(AA$4,'Scenario 1_issuedGoos'!$C$3:$W$3,0))</f>
        <v>0</v>
      </c>
      <c r="AB101" s="4">
        <f t="array" ref="AB101">E101*INDEX('Scenario 1_issuedGoos'!$C$4:$W$153,MATCH('Scenario 1'!$A101&amp;$B101,'Scenario 1_issuedGoos'!$A$4:$A$153&amp;'Scenario 1_issuedGoos'!$B$4:$B$153,0),MATCH(AB$4,'Scenario 1_issuedGoos'!$C$3:$W$3,0))</f>
        <v>0</v>
      </c>
      <c r="AC101" s="4">
        <f t="array" ref="AC101">F101*INDEX('Scenario 1_issuedGoos'!$C$4:$W$153,MATCH('Scenario 1'!$A101&amp;$B101,'Scenario 1_issuedGoos'!$A$4:$A$153&amp;'Scenario 1_issuedGoos'!$B$4:$B$153,0),MATCH(AC$4,'Scenario 1_issuedGoos'!$C$3:$W$3,0))</f>
        <v>0</v>
      </c>
      <c r="AD101" s="4">
        <f t="array" ref="AD101">G101*INDEX('Scenario 1_issuedGoos'!$C$4:$W$153,MATCH('Scenario 1'!$A101&amp;$B101,'Scenario 1_issuedGoos'!$A$4:$A$153&amp;'Scenario 1_issuedGoos'!$B$4:$B$153,0),MATCH(AD$4,'Scenario 1_issuedGoos'!$C$3:$W$3,0))</f>
        <v>0</v>
      </c>
      <c r="AE101" s="4">
        <f t="array" ref="AE101">H101*INDEX('Scenario 1_issuedGoos'!$C$4:$W$153,MATCH('Scenario 1'!$A101&amp;$B101,'Scenario 1_issuedGoos'!$A$4:$A$153&amp;'Scenario 1_issuedGoos'!$B$4:$B$153,0),MATCH(AE$4,'Scenario 1_issuedGoos'!$C$3:$W$3,0))</f>
        <v>436033.17004362255</v>
      </c>
      <c r="AF101" s="4">
        <f t="array" ref="AF101">I101*INDEX('Scenario 1_issuedGoos'!$C$4:$W$153,MATCH('Scenario 1'!$A101&amp;$B101,'Scenario 1_issuedGoos'!$A$4:$A$153&amp;'Scenario 1_issuedGoos'!$B$4:$B$153,0),MATCH(AF$4,'Scenario 1_issuedGoos'!$C$3:$W$3,0))</f>
        <v>478233.09146204061</v>
      </c>
      <c r="AG101" s="4">
        <f t="array" ref="AG101">J101*INDEX('Scenario 1_issuedGoos'!$C$4:$W$153,MATCH('Scenario 1'!$A101&amp;$B101,'Scenario 1_issuedGoos'!$A$4:$A$153&amp;'Scenario 1_issuedGoos'!$B$4:$B$153,0),MATCH(AG$4,'Scenario 1_issuedGoos'!$C$3:$W$3,0))</f>
        <v>523562.92209719092</v>
      </c>
      <c r="AH101" s="4">
        <f t="array" ref="AH101">K101*INDEX('Scenario 1_issuedGoos'!$C$4:$W$153,MATCH('Scenario 1'!$A101&amp;$B101,'Scenario 1_issuedGoos'!$A$4:$A$153&amp;'Scenario 1_issuedGoos'!$B$4:$B$153,0),MATCH(AH$4,'Scenario 1_issuedGoos'!$C$3:$W$3,0))</f>
        <v>656347.53040335607</v>
      </c>
      <c r="AI101" s="4">
        <f t="array" ref="AI101">L101*INDEX('Scenario 1_issuedGoos'!$C$4:$W$153,MATCH('Scenario 1'!$A101&amp;$B101,'Scenario 1_issuedGoos'!$A$4:$A$153&amp;'Scenario 1_issuedGoos'!$B$4:$B$153,0),MATCH(AI$4,'Scenario 1_issuedGoos'!$C$3:$W$3,0))</f>
        <v>797885.60249103489</v>
      </c>
      <c r="AJ101" s="4">
        <f t="array" ref="AJ101">M101*INDEX('Scenario 1_issuedGoos'!$C$4:$W$153,MATCH('Scenario 1'!$A101&amp;$B101,'Scenario 1_issuedGoos'!$A$4:$A$153&amp;'Scenario 1_issuedGoos'!$B$4:$B$153,0),MATCH(AJ$4,'Scenario 1_issuedGoos'!$C$3:$W$3,0))</f>
        <v>869460.214571825</v>
      </c>
      <c r="AK101" s="4">
        <f t="array" ref="AK101">N101*INDEX('Scenario 1_issuedGoos'!$C$4:$W$153,MATCH('Scenario 1'!$A101&amp;$B101,'Scenario 1_issuedGoos'!$A$4:$A$153&amp;'Scenario 1_issuedGoos'!$B$4:$B$153,0),MATCH(AK$4,'Scenario 1_issuedGoos'!$C$3:$W$3,0))</f>
        <v>1131107.6425238186</v>
      </c>
      <c r="AL101" s="4">
        <f t="array" ref="AL101">O101*INDEX('Scenario 1_issuedGoos'!$C$4:$W$153,MATCH('Scenario 1'!$A101&amp;$B101,'Scenario 1_issuedGoos'!$A$4:$A$153&amp;'Scenario 1_issuedGoos'!$B$4:$B$153,0),MATCH(AL$4,'Scenario 1_issuedGoos'!$C$3:$W$3,0))</f>
        <v>1217928.3103523753</v>
      </c>
      <c r="AM101" s="4">
        <f t="array" ref="AM101">P101*INDEX('Scenario 1_issuedGoos'!$C$4:$W$153,MATCH('Scenario 1'!$A101&amp;$B101,'Scenario 1_issuedGoos'!$A$4:$A$153&amp;'Scenario 1_issuedGoos'!$B$4:$B$153,0),MATCH(AM$4,'Scenario 1_issuedGoos'!$C$3:$W$3,0))</f>
        <v>1323809.8693854355</v>
      </c>
      <c r="AN101" s="4">
        <f t="array" ref="AN101">Q101*INDEX('Scenario 1_issuedGoos'!$C$4:$W$153,MATCH('Scenario 1'!$A101&amp;$B101,'Scenario 1_issuedGoos'!$A$4:$A$153&amp;'Scenario 1_issuedGoos'!$B$4:$B$153,0),MATCH(AN$4,'Scenario 1_issuedGoos'!$C$3:$W$3,0))</f>
        <v>1423704.0753566464</v>
      </c>
      <c r="AO101" s="4">
        <f t="array" ref="AO101">R101*INDEX('Scenario 1_issuedGoos'!$C$4:$W$153,MATCH('Scenario 1'!$A101&amp;$B101,'Scenario 1_issuedGoos'!$A$4:$A$153&amp;'Scenario 1_issuedGoos'!$B$4:$B$153,0),MATCH(AO$4,'Scenario 1_issuedGoos'!$C$3:$W$3,0))</f>
        <v>1530278.1772515157</v>
      </c>
      <c r="AP101" s="4">
        <f t="array" ref="AP101">S101*INDEX('Scenario 1_issuedGoos'!$C$4:$W$153,MATCH('Scenario 1'!$A101&amp;$B101,'Scenario 1_issuedGoos'!$A$4:$A$153&amp;'Scenario 1_issuedGoos'!$B$4:$B$153,0),MATCH(AP$4,'Scenario 1_issuedGoos'!$C$3:$W$3,0))</f>
        <v>1643950.4291474798</v>
      </c>
      <c r="AQ101" s="4">
        <f t="array" ref="AQ101">T101*INDEX('Scenario 1_issuedGoos'!$C$4:$W$153,MATCH('Scenario 1'!$A101&amp;$B101,'Scenario 1_issuedGoos'!$A$4:$A$153&amp;'Scenario 1_issuedGoos'!$B$4:$B$153,0),MATCH(AQ$4,'Scenario 1_issuedGoos'!$C$3:$W$3,0))</f>
        <v>1765164.2107899112</v>
      </c>
      <c r="AR101" s="4">
        <f t="array" ref="AR101">U101*INDEX('Scenario 1_issuedGoos'!$C$4:$W$153,MATCH('Scenario 1'!$A101&amp;$B101,'Scenario 1_issuedGoos'!$A$4:$A$153&amp;'Scenario 1_issuedGoos'!$B$4:$B$153,0),MATCH(AR$4,'Scenario 1_issuedGoos'!$C$3:$W$3,0))</f>
        <v>2102097.5715275384</v>
      </c>
      <c r="AS101" s="4">
        <f t="array" ref="AS101">V101*INDEX('Scenario 1_issuedGoos'!$C$4:$W$153,MATCH('Scenario 1'!$A101&amp;$B101,'Scenario 1_issuedGoos'!$A$4:$A$153&amp;'Scenario 1_issuedGoos'!$B$4:$B$153,0),MATCH(AS$4,'Scenario 1_issuedGoos'!$C$3:$W$3,0))</f>
        <v>2254934.2521380042</v>
      </c>
      <c r="AT101" s="4">
        <f t="array" ref="AT101">W101*INDEX('Scenario 1_issuedGoos'!$C$4:$W$153,MATCH('Scenario 1'!$A101&amp;$B101,'Scenario 1_issuedGoos'!$A$4:$A$153&amp;'Scenario 1_issuedGoos'!$B$4:$B$153,0),MATCH(AT$4,'Scenario 1_issuedGoos'!$C$3:$W$3,0))</f>
        <v>2417799.3568806956</v>
      </c>
    </row>
    <row r="102" spans="1:46" ht="15" x14ac:dyDescent="0.25">
      <c r="A102" s="8" t="s">
        <v>46</v>
      </c>
      <c r="B102" s="9" t="s">
        <v>28</v>
      </c>
      <c r="C102" s="10">
        <v>47.457627118644069</v>
      </c>
      <c r="D102" s="11">
        <v>46.949152542372886</v>
      </c>
      <c r="E102" s="11">
        <v>46.440677966101696</v>
      </c>
      <c r="F102" s="11">
        <v>45.932203389830512</v>
      </c>
      <c r="G102" s="11">
        <v>45.423728813559322</v>
      </c>
      <c r="H102" s="11">
        <v>14.939099999999998</v>
      </c>
      <c r="I102" s="11">
        <v>14.939099999999998</v>
      </c>
      <c r="J102" s="11">
        <v>14.939099999999998</v>
      </c>
      <c r="K102" s="11">
        <v>14.939099999999998</v>
      </c>
      <c r="L102" s="11">
        <v>14.939099999999998</v>
      </c>
      <c r="M102" s="11">
        <v>14.939099999999998</v>
      </c>
      <c r="N102" s="11">
        <v>14.939099999999998</v>
      </c>
      <c r="O102" s="11">
        <v>14.939099999999998</v>
      </c>
      <c r="P102" s="11">
        <v>14.939099999999998</v>
      </c>
      <c r="Q102" s="11">
        <v>14.939099999999998</v>
      </c>
      <c r="R102" s="11">
        <v>14.939099999999998</v>
      </c>
      <c r="S102" s="11">
        <v>14.939099999999998</v>
      </c>
      <c r="T102" s="11">
        <v>14.939099999999998</v>
      </c>
      <c r="U102" s="11">
        <v>14.939099999999998</v>
      </c>
      <c r="V102" s="11">
        <v>14.939099999999998</v>
      </c>
      <c r="W102" s="11">
        <v>14.939099999999998</v>
      </c>
      <c r="X102" s="19"/>
      <c r="Y102"/>
      <c r="Z102" s="4">
        <f t="array" ref="Z102">C102*INDEX('Scenario 1_issuedGoos'!$C$4:$W$153,MATCH('Scenario 1'!$A102&amp;$B102,'Scenario 1_issuedGoos'!$A$4:$A$153&amp;'Scenario 1_issuedGoos'!$B$4:$B$153,0),MATCH(Z$4,'Scenario 1_issuedGoos'!$C$3:$W$3,0))</f>
        <v>0</v>
      </c>
      <c r="AA102" s="4">
        <f t="array" ref="AA102">D102*INDEX('Scenario 1_issuedGoos'!$C$4:$W$153,MATCH('Scenario 1'!$A102&amp;$B102,'Scenario 1_issuedGoos'!$A$4:$A$153&amp;'Scenario 1_issuedGoos'!$B$4:$B$153,0),MATCH(AA$4,'Scenario 1_issuedGoos'!$C$3:$W$3,0))</f>
        <v>0</v>
      </c>
      <c r="AB102" s="4">
        <f t="array" ref="AB102">E102*INDEX('Scenario 1_issuedGoos'!$C$4:$W$153,MATCH('Scenario 1'!$A102&amp;$B102,'Scenario 1_issuedGoos'!$A$4:$A$153&amp;'Scenario 1_issuedGoos'!$B$4:$B$153,0),MATCH(AB$4,'Scenario 1_issuedGoos'!$C$3:$W$3,0))</f>
        <v>0</v>
      </c>
      <c r="AC102" s="4">
        <f t="array" ref="AC102">F102*INDEX('Scenario 1_issuedGoos'!$C$4:$W$153,MATCH('Scenario 1'!$A102&amp;$B102,'Scenario 1_issuedGoos'!$A$4:$A$153&amp;'Scenario 1_issuedGoos'!$B$4:$B$153,0),MATCH(AC$4,'Scenario 1_issuedGoos'!$C$3:$W$3,0))</f>
        <v>0</v>
      </c>
      <c r="AD102" s="4">
        <f t="array" ref="AD102">G102*INDEX('Scenario 1_issuedGoos'!$C$4:$W$153,MATCH('Scenario 1'!$A102&amp;$B102,'Scenario 1_issuedGoos'!$A$4:$A$153&amp;'Scenario 1_issuedGoos'!$B$4:$B$153,0),MATCH(AD$4,'Scenario 1_issuedGoos'!$C$3:$W$3,0))</f>
        <v>0</v>
      </c>
      <c r="AE102" s="4">
        <f t="array" ref="AE102">H102*INDEX('Scenario 1_issuedGoos'!$C$4:$W$153,MATCH('Scenario 1'!$A102&amp;$B102,'Scenario 1_issuedGoos'!$A$4:$A$153&amp;'Scenario 1_issuedGoos'!$B$4:$B$153,0),MATCH(AE$4,'Scenario 1_issuedGoos'!$C$3:$W$3,0))</f>
        <v>307102.49563700636</v>
      </c>
      <c r="AF102" s="4">
        <f t="array" ref="AF102">I102*INDEX('Scenario 1_issuedGoos'!$C$4:$W$153,MATCH('Scenario 1'!$A102&amp;$B102,'Scenario 1_issuedGoos'!$A$4:$A$153&amp;'Scenario 1_issuedGoos'!$B$4:$B$153,0),MATCH(AF$4,'Scenario 1_issuedGoos'!$C$3:$W$3,0))</f>
        <v>336824.31974039815</v>
      </c>
      <c r="AG102" s="4">
        <f t="array" ref="AG102">J102*INDEX('Scenario 1_issuedGoos'!$C$4:$W$153,MATCH('Scenario 1'!$A102&amp;$B102,'Scenario 1_issuedGoos'!$A$4:$A$153&amp;'Scenario 1_issuedGoos'!$B$4:$B$153,0),MATCH(AG$4,'Scenario 1_issuedGoos'!$C$3:$W$3,0))</f>
        <v>368750.57001503889</v>
      </c>
      <c r="AH102" s="4">
        <f t="array" ref="AH102">K102*INDEX('Scenario 1_issuedGoos'!$C$4:$W$153,MATCH('Scenario 1'!$A102&amp;$B102,'Scenario 1_issuedGoos'!$A$4:$A$153&amp;'Scenario 1_issuedGoos'!$B$4:$B$153,0),MATCH(AH$4,'Scenario 1_issuedGoos'!$C$3:$W$3,0))</f>
        <v>403027.38451779186</v>
      </c>
      <c r="AI102" s="4">
        <f t="array" ref="AI102">L102*INDEX('Scenario 1_issuedGoos'!$C$4:$W$153,MATCH('Scenario 1'!$A102&amp;$B102,'Scenario 1_issuedGoos'!$A$4:$A$153&amp;'Scenario 1_issuedGoos'!$B$4:$B$153,0),MATCH(AI$4,'Scenario 1_issuedGoos'!$C$3:$W$3,0))</f>
        <v>439810.00404578249</v>
      </c>
      <c r="AJ102" s="4">
        <f t="array" ref="AJ102">M102*INDEX('Scenario 1_issuedGoos'!$C$4:$W$153,MATCH('Scenario 1'!$A102&amp;$B102,'Scenario 1_issuedGoos'!$A$4:$A$153&amp;'Scenario 1_issuedGoos'!$B$4:$B$153,0),MATCH(AJ$4,'Scenario 1_issuedGoos'!$C$3:$W$3,0))</f>
        <v>479263.31706527731</v>
      </c>
      <c r="AK102" s="4">
        <f t="array" ref="AK102">N102*INDEX('Scenario 1_issuedGoos'!$C$4:$W$153,MATCH('Scenario 1'!$A102&amp;$B102,'Scenario 1_issuedGoos'!$A$4:$A$153&amp;'Scenario 1_issuedGoos'!$B$4:$B$153,0),MATCH(AK$4,'Scenario 1_issuedGoos'!$C$3:$W$3,0))</f>
        <v>516385.56623623957</v>
      </c>
      <c r="AL102" s="4">
        <f t="array" ref="AL102">O102*INDEX('Scenario 1_issuedGoos'!$C$4:$W$153,MATCH('Scenario 1'!$A102&amp;$B102,'Scenario 1_issuedGoos'!$A$4:$A$153&amp;'Scenario 1_issuedGoos'!$B$4:$B$153,0),MATCH(AL$4,'Scenario 1_issuedGoos'!$C$3:$W$3,0))</f>
        <v>556021.8820316341</v>
      </c>
      <c r="AM102" s="4">
        <f t="array" ref="AM102">P102*INDEX('Scenario 1_issuedGoos'!$C$4:$W$153,MATCH('Scenario 1'!$A102&amp;$B102,'Scenario 1_issuedGoos'!$A$4:$A$153&amp;'Scenario 1_issuedGoos'!$B$4:$B$153,0),MATCH(AM$4,'Scenario 1_issuedGoos'!$C$3:$W$3,0))</f>
        <v>598330.8654909766</v>
      </c>
      <c r="AN102" s="4">
        <f t="array" ref="AN102">Q102*INDEX('Scenario 1_issuedGoos'!$C$4:$W$153,MATCH('Scenario 1'!$A102&amp;$B102,'Scenario 1_issuedGoos'!$A$4:$A$153&amp;'Scenario 1_issuedGoos'!$B$4:$B$153,0),MATCH(AN$4,'Scenario 1_issuedGoos'!$C$3:$W$3,0))</f>
        <v>643480.6925911759</v>
      </c>
      <c r="AO102" s="4">
        <f t="array" ref="AO102">R102*INDEX('Scenario 1_issuedGoos'!$C$4:$W$153,MATCH('Scenario 1'!$A102&amp;$B102,'Scenario 1_issuedGoos'!$A$4:$A$153&amp;'Scenario 1_issuedGoos'!$B$4:$B$153,0),MATCH(AO$4,'Scenario 1_issuedGoos'!$C$3:$W$3,0))</f>
        <v>691649.6752376667</v>
      </c>
      <c r="AP102" s="4">
        <f t="array" ref="AP102">S102*INDEX('Scenario 1_issuedGoos'!$C$4:$W$153,MATCH('Scenario 1'!$A102&amp;$B102,'Scenario 1_issuedGoos'!$A$4:$A$153&amp;'Scenario 1_issuedGoos'!$B$4:$B$153,0),MATCH(AP$4,'Scenario 1_issuedGoos'!$C$3:$W$3,0))</f>
        <v>743026.85441732861</v>
      </c>
      <c r="AQ102" s="4">
        <f t="array" ref="AQ102">T102*INDEX('Scenario 1_issuedGoos'!$C$4:$W$153,MATCH('Scenario 1'!$A102&amp;$B102,'Scenario 1_issuedGoos'!$A$4:$A$153&amp;'Scenario 1_issuedGoos'!$B$4:$B$153,0),MATCH(AQ$4,'Scenario 1_issuedGoos'!$C$3:$W$3,0))</f>
        <v>797812.627326863</v>
      </c>
      <c r="AR102" s="4">
        <f t="array" ref="AR102">U102*INDEX('Scenario 1_issuedGoos'!$C$4:$W$153,MATCH('Scenario 1'!$A102&amp;$B102,'Scenario 1_issuedGoos'!$A$4:$A$153&amp;'Scenario 1_issuedGoos'!$B$4:$B$153,0),MATCH(AR$4,'Scenario 1_issuedGoos'!$C$3:$W$3,0))</f>
        <v>856219.4103913072</v>
      </c>
      <c r="AS102" s="4">
        <f t="array" ref="AS102">V102*INDEX('Scenario 1_issuedGoos'!$C$4:$W$153,MATCH('Scenario 1'!$A102&amp;$B102,'Scenario 1_issuedGoos'!$A$4:$A$153&amp;'Scenario 1_issuedGoos'!$B$4:$B$153,0),MATCH(AS$4,'Scenario 1_issuedGoos'!$C$3:$W$3,0))</f>
        <v>918472.34019387886</v>
      </c>
      <c r="AT102" s="4">
        <f t="array" ref="AT102">W102*INDEX('Scenario 1_issuedGoos'!$C$4:$W$153,MATCH('Scenario 1'!$A102&amp;$B102,'Scenario 1_issuedGoos'!$A$4:$A$153&amp;'Scenario 1_issuedGoos'!$B$4:$B$153,0),MATCH(AT$4,'Scenario 1_issuedGoos'!$C$3:$W$3,0))</f>
        <v>984810.01445072936</v>
      </c>
    </row>
    <row r="103" spans="1:46" ht="15" x14ac:dyDescent="0.25">
      <c r="A103" s="8" t="s">
        <v>46</v>
      </c>
      <c r="B103" s="9" t="s">
        <v>56</v>
      </c>
      <c r="C103" s="10">
        <v>47.457627118644069</v>
      </c>
      <c r="D103" s="11">
        <v>46.949152542372886</v>
      </c>
      <c r="E103" s="11">
        <v>46.440677966101696</v>
      </c>
      <c r="F103" s="11">
        <v>45.932203389830512</v>
      </c>
      <c r="G103" s="11">
        <v>45.423728813559322</v>
      </c>
      <c r="H103" s="11">
        <v>0.8582343750000001</v>
      </c>
      <c r="I103" s="11">
        <v>0.8582343750000001</v>
      </c>
      <c r="J103" s="11">
        <v>0.8582343750000001</v>
      </c>
      <c r="K103" s="11">
        <v>0.86339062499999997</v>
      </c>
      <c r="L103" s="11">
        <v>1.1671171874999997</v>
      </c>
      <c r="M103" s="11">
        <v>1.1671171874999997</v>
      </c>
      <c r="N103" s="11">
        <v>1.1671171874999997</v>
      </c>
      <c r="O103" s="11">
        <v>1.1671171874999997</v>
      </c>
      <c r="P103" s="11">
        <v>1.1671171874999997</v>
      </c>
      <c r="Q103" s="11">
        <v>1.1671171874999997</v>
      </c>
      <c r="R103" s="11">
        <v>1.1671171874999997</v>
      </c>
      <c r="S103" s="11">
        <v>1.1671171874999997</v>
      </c>
      <c r="T103" s="11">
        <v>1.1671171874999997</v>
      </c>
      <c r="U103" s="11">
        <v>1.1671171874999997</v>
      </c>
      <c r="V103" s="11">
        <v>1.1671171874999997</v>
      </c>
      <c r="W103" s="11">
        <v>1.1671171874999997</v>
      </c>
      <c r="X103" s="19"/>
      <c r="Y103"/>
      <c r="Z103" s="4">
        <f t="array" ref="Z103">C103*INDEX('Scenario 1_issuedGoos'!$C$4:$W$153,MATCH('Scenario 1'!$A103&amp;$B103,'Scenario 1_issuedGoos'!$A$4:$A$153&amp;'Scenario 1_issuedGoos'!$B$4:$B$153,0),MATCH(Z$4,'Scenario 1_issuedGoos'!$C$3:$W$3,0))</f>
        <v>0</v>
      </c>
      <c r="AA103" s="4">
        <f t="array" ref="AA103">D103*INDEX('Scenario 1_issuedGoos'!$C$4:$W$153,MATCH('Scenario 1'!$A103&amp;$B103,'Scenario 1_issuedGoos'!$A$4:$A$153&amp;'Scenario 1_issuedGoos'!$B$4:$B$153,0),MATCH(AA$4,'Scenario 1_issuedGoos'!$C$3:$W$3,0))</f>
        <v>0</v>
      </c>
      <c r="AB103" s="4">
        <f t="array" ref="AB103">E103*INDEX('Scenario 1_issuedGoos'!$C$4:$W$153,MATCH('Scenario 1'!$A103&amp;$B103,'Scenario 1_issuedGoos'!$A$4:$A$153&amp;'Scenario 1_issuedGoos'!$B$4:$B$153,0),MATCH(AB$4,'Scenario 1_issuedGoos'!$C$3:$W$3,0))</f>
        <v>0</v>
      </c>
      <c r="AC103" s="4">
        <f t="array" ref="AC103">F103*INDEX('Scenario 1_issuedGoos'!$C$4:$W$153,MATCH('Scenario 1'!$A103&amp;$B103,'Scenario 1_issuedGoos'!$A$4:$A$153&amp;'Scenario 1_issuedGoos'!$B$4:$B$153,0),MATCH(AC$4,'Scenario 1_issuedGoos'!$C$3:$W$3,0))</f>
        <v>0</v>
      </c>
      <c r="AD103" s="4">
        <f t="array" ref="AD103">G103*INDEX('Scenario 1_issuedGoos'!$C$4:$W$153,MATCH('Scenario 1'!$A103&amp;$B103,'Scenario 1_issuedGoos'!$A$4:$A$153&amp;'Scenario 1_issuedGoos'!$B$4:$B$153,0),MATCH(AD$4,'Scenario 1_issuedGoos'!$C$3:$W$3,0))</f>
        <v>0</v>
      </c>
      <c r="AE103" s="4">
        <f t="array" ref="AE103">H103*INDEX('Scenario 1_issuedGoos'!$C$4:$W$153,MATCH('Scenario 1'!$A103&amp;$B103,'Scenario 1_issuedGoos'!$A$4:$A$153&amp;'Scenario 1_issuedGoos'!$B$4:$B$153,0),MATCH(AE$4,'Scenario 1_issuedGoos'!$C$3:$W$3,0))</f>
        <v>1020789.7111876411</v>
      </c>
      <c r="AF103" s="4">
        <f t="array" ref="AF103">I103*INDEX('Scenario 1_issuedGoos'!$C$4:$W$153,MATCH('Scenario 1'!$A103&amp;$B103,'Scenario 1_issuedGoos'!$A$4:$A$153&amp;'Scenario 1_issuedGoos'!$B$4:$B$153,0),MATCH(AF$4,'Scenario 1_issuedGoos'!$C$3:$W$3,0))</f>
        <v>1119583.2171783401</v>
      </c>
      <c r="AG103" s="4">
        <f t="array" ref="AG103">J103*INDEX('Scenario 1_issuedGoos'!$C$4:$W$153,MATCH('Scenario 1'!$A103&amp;$B103,'Scenario 1_issuedGoos'!$A$4:$A$153&amp;'Scenario 1_issuedGoos'!$B$4:$B$153,0),MATCH(AG$4,'Scenario 1_issuedGoos'!$C$3:$W$3,0))</f>
        <v>1225704.099490135</v>
      </c>
      <c r="AH103" s="4">
        <f t="array" ref="AH103">K103*INDEX('Scenario 1_issuedGoos'!$C$4:$W$153,MATCH('Scenario 1'!$A103&amp;$B103,'Scenario 1_issuedGoos'!$A$4:$A$153&amp;'Scenario 1_issuedGoos'!$B$4:$B$153,0),MATCH(AH$4,'Scenario 1_issuedGoos'!$C$3:$W$3,0))</f>
        <v>1347686.6232315761</v>
      </c>
      <c r="AI103" s="4">
        <f t="array" ref="AI103">L103*INDEX('Scenario 1_issuedGoos'!$C$4:$W$153,MATCH('Scenario 1'!$A103&amp;$B103,'Scenario 1_issuedGoos'!$A$4:$A$153&amp;'Scenario 1_issuedGoos'!$B$4:$B$153,0),MATCH(AI$4,'Scenario 1_issuedGoos'!$C$3:$W$3,0))</f>
        <v>1988046.7889474933</v>
      </c>
      <c r="AJ103" s="4">
        <f t="array" ref="AJ103">M103*INDEX('Scenario 1_issuedGoos'!$C$4:$W$153,MATCH('Scenario 1'!$A103&amp;$B103,'Scenario 1_issuedGoos'!$A$4:$A$153&amp;'Scenario 1_issuedGoos'!$B$4:$B$153,0),MATCH(AJ$4,'Scenario 1_issuedGoos'!$C$3:$W$3,0))</f>
        <v>2166385.2340493063</v>
      </c>
      <c r="AK103" s="4">
        <f t="array" ref="AK103">N103*INDEX('Scenario 1_issuedGoos'!$C$4:$W$153,MATCH('Scenario 1'!$A103&amp;$B103,'Scenario 1_issuedGoos'!$A$4:$A$153&amp;'Scenario 1_issuedGoos'!$B$4:$B$153,0),MATCH(AK$4,'Scenario 1_issuedGoos'!$C$3:$W$3,0))</f>
        <v>2334186.7110142522</v>
      </c>
      <c r="AL103" s="4">
        <f t="array" ref="AL103">O103*INDEX('Scenario 1_issuedGoos'!$C$4:$W$153,MATCH('Scenario 1'!$A103&amp;$B103,'Scenario 1_issuedGoos'!$A$4:$A$153&amp;'Scenario 1_issuedGoos'!$B$4:$B$153,0),MATCH(AL$4,'Scenario 1_issuedGoos'!$C$3:$W$3,0))</f>
        <v>2513352.3725905558</v>
      </c>
      <c r="AM103" s="4">
        <f t="array" ref="AM103">P103*INDEX('Scenario 1_issuedGoos'!$C$4:$W$153,MATCH('Scenario 1'!$A103&amp;$B103,'Scenario 1_issuedGoos'!$A$4:$A$153&amp;'Scenario 1_issuedGoos'!$B$4:$B$153,0),MATCH(AM$4,'Scenario 1_issuedGoos'!$C$3:$W$3,0))</f>
        <v>2704599.1335469647</v>
      </c>
      <c r="AN103" s="4">
        <f t="array" ref="AN103">Q103*INDEX('Scenario 1_issuedGoos'!$C$4:$W$153,MATCH('Scenario 1'!$A103&amp;$B103,'Scenario 1_issuedGoos'!$A$4:$A$153&amp;'Scenario 1_issuedGoos'!$B$4:$B$153,0),MATCH(AN$4,'Scenario 1_issuedGoos'!$C$3:$W$3,0))</f>
        <v>2908687.1896675387</v>
      </c>
      <c r="AO103" s="4">
        <f t="array" ref="AO103">R103*INDEX('Scenario 1_issuedGoos'!$C$4:$W$153,MATCH('Scenario 1'!$A103&amp;$B103,'Scenario 1_issuedGoos'!$A$4:$A$153&amp;'Scenario 1_issuedGoos'!$B$4:$B$153,0),MATCH(AO$4,'Scenario 1_issuedGoos'!$C$3:$W$3,0))</f>
        <v>3126422.5535662933</v>
      </c>
      <c r="AP103" s="4">
        <f t="array" ref="AP103">S103*INDEX('Scenario 1_issuedGoos'!$C$4:$W$153,MATCH('Scenario 1'!$A103&amp;$B103,'Scenario 1_issuedGoos'!$A$4:$A$153&amp;'Scenario 1_issuedGoos'!$B$4:$B$153,0),MATCH(AP$4,'Scenario 1_issuedGoos'!$C$3:$W$3,0))</f>
        <v>3358659.7358807712</v>
      </c>
      <c r="AQ103" s="4">
        <f t="array" ref="AQ103">T103*INDEX('Scenario 1_issuedGoos'!$C$4:$W$153,MATCH('Scenario 1'!$A103&amp;$B103,'Scenario 1_issuedGoos'!$A$4:$A$153&amp;'Scenario 1_issuedGoos'!$B$4:$B$153,0),MATCH(AQ$4,'Scenario 1_issuedGoos'!$C$3:$W$3,0))</f>
        <v>3606304.5800427604</v>
      </c>
      <c r="AR103" s="4">
        <f t="array" ref="AR103">U103*INDEX('Scenario 1_issuedGoos'!$C$4:$W$153,MATCH('Scenario 1'!$A103&amp;$B103,'Scenario 1_issuedGoos'!$A$4:$A$153&amp;'Scenario 1_issuedGoos'!$B$4:$B$153,0),MATCH(AR$4,'Scenario 1_issuedGoos'!$C$3:$W$3,0))</f>
        <v>3870317.2592812646</v>
      </c>
      <c r="AS103" s="4">
        <f t="array" ref="AS103">V103*INDEX('Scenario 1_issuedGoos'!$C$4:$W$153,MATCH('Scenario 1'!$A103&amp;$B103,'Scenario 1_issuedGoos'!$A$4:$A$153&amp;'Scenario 1_issuedGoos'!$B$4:$B$153,0),MATCH(AS$4,'Scenario 1_issuedGoos'!$C$3:$W$3,0))</f>
        <v>4151715.4449935025</v>
      </c>
      <c r="AT103" s="4">
        <f t="array" ref="AT103">W103*INDEX('Scenario 1_issuedGoos'!$C$4:$W$153,MATCH('Scenario 1'!$A103&amp;$B103,'Scenario 1_issuedGoos'!$A$4:$A$153&amp;'Scenario 1_issuedGoos'!$B$4:$B$153,0),MATCH(AT$4,'Scenario 1_issuedGoos'!$C$3:$W$3,0))</f>
        <v>4451577.6561287669</v>
      </c>
    </row>
    <row r="104" spans="1:46" ht="15" x14ac:dyDescent="0.25">
      <c r="A104" s="8" t="s">
        <v>46</v>
      </c>
      <c r="B104" s="9" t="s">
        <v>29</v>
      </c>
      <c r="C104" s="10">
        <v>47.457627118644069</v>
      </c>
      <c r="D104" s="11">
        <v>46.949152542372886</v>
      </c>
      <c r="E104" s="11">
        <v>46.440677966101696</v>
      </c>
      <c r="F104" s="11">
        <v>45.932203389830512</v>
      </c>
      <c r="G104" s="11">
        <v>45.423728813559322</v>
      </c>
      <c r="H104" s="11">
        <v>44.915254237288138</v>
      </c>
      <c r="I104" s="11">
        <v>44.406779661016955</v>
      </c>
      <c r="J104" s="11">
        <v>43.898305084745765</v>
      </c>
      <c r="K104" s="11">
        <v>43.389830508474581</v>
      </c>
      <c r="L104" s="11">
        <v>42.881355932203391</v>
      </c>
      <c r="M104" s="11">
        <v>42.372881355932208</v>
      </c>
      <c r="N104" s="11">
        <v>42.203389830508478</v>
      </c>
      <c r="O104" s="11">
        <v>42.033898305084747</v>
      </c>
      <c r="P104" s="11">
        <v>41.864406779661024</v>
      </c>
      <c r="Q104" s="11">
        <v>41.694915254237294</v>
      </c>
      <c r="R104" s="11">
        <v>41.525423728813564</v>
      </c>
      <c r="S104" s="11">
        <v>41.355932203389834</v>
      </c>
      <c r="T104" s="11">
        <v>41.186440677966104</v>
      </c>
      <c r="U104" s="11">
        <v>40.33898305084746</v>
      </c>
      <c r="V104" s="11">
        <v>39.237288135593218</v>
      </c>
      <c r="W104" s="11">
        <v>38.135593220338983</v>
      </c>
      <c r="X104" s="19"/>
      <c r="Y104"/>
      <c r="Z104" s="4">
        <f t="array" ref="Z104">C104*INDEX('Scenario 1_issuedGoos'!$C$4:$W$153,MATCH('Scenario 1'!$A104&amp;$B104,'Scenario 1_issuedGoos'!$A$4:$A$153&amp;'Scenario 1_issuedGoos'!$B$4:$B$153,0),MATCH(Z$4,'Scenario 1_issuedGoos'!$C$3:$W$3,0))</f>
        <v>0</v>
      </c>
      <c r="AA104" s="4">
        <f t="array" ref="AA104">D104*INDEX('Scenario 1_issuedGoos'!$C$4:$W$153,MATCH('Scenario 1'!$A104&amp;$B104,'Scenario 1_issuedGoos'!$A$4:$A$153&amp;'Scenario 1_issuedGoos'!$B$4:$B$153,0),MATCH(AA$4,'Scenario 1_issuedGoos'!$C$3:$W$3,0))</f>
        <v>0</v>
      </c>
      <c r="AB104" s="4">
        <f t="array" ref="AB104">E104*INDEX('Scenario 1_issuedGoos'!$C$4:$W$153,MATCH('Scenario 1'!$A104&amp;$B104,'Scenario 1_issuedGoos'!$A$4:$A$153&amp;'Scenario 1_issuedGoos'!$B$4:$B$153,0),MATCH(AB$4,'Scenario 1_issuedGoos'!$C$3:$W$3,0))</f>
        <v>0</v>
      </c>
      <c r="AC104" s="4">
        <f t="array" ref="AC104">F104*INDEX('Scenario 1_issuedGoos'!$C$4:$W$153,MATCH('Scenario 1'!$A104&amp;$B104,'Scenario 1_issuedGoos'!$A$4:$A$153&amp;'Scenario 1_issuedGoos'!$B$4:$B$153,0),MATCH(AC$4,'Scenario 1_issuedGoos'!$C$3:$W$3,0))</f>
        <v>0</v>
      </c>
      <c r="AD104" s="4">
        <f t="array" ref="AD104">G104*INDEX('Scenario 1_issuedGoos'!$C$4:$W$153,MATCH('Scenario 1'!$A104&amp;$B104,'Scenario 1_issuedGoos'!$A$4:$A$153&amp;'Scenario 1_issuedGoos'!$B$4:$B$153,0),MATCH(AD$4,'Scenario 1_issuedGoos'!$C$3:$W$3,0))</f>
        <v>0</v>
      </c>
      <c r="AE104" s="4">
        <f t="array" ref="AE104">H104*INDEX('Scenario 1_issuedGoos'!$C$4:$W$153,MATCH('Scenario 1'!$A104&amp;$B104,'Scenario 1_issuedGoos'!$A$4:$A$153&amp;'Scenario 1_issuedGoos'!$B$4:$B$153,0),MATCH(AE$4,'Scenario 1_issuedGoos'!$C$3:$W$3,0))</f>
        <v>0</v>
      </c>
      <c r="AF104" s="4">
        <f t="array" ref="AF104">I104*INDEX('Scenario 1_issuedGoos'!$C$4:$W$153,MATCH('Scenario 1'!$A104&amp;$B104,'Scenario 1_issuedGoos'!$A$4:$A$153&amp;'Scenario 1_issuedGoos'!$B$4:$B$153,0),MATCH(AF$4,'Scenario 1_issuedGoos'!$C$3:$W$3,0))</f>
        <v>0</v>
      </c>
      <c r="AG104" s="4">
        <f t="array" ref="AG104">J104*INDEX('Scenario 1_issuedGoos'!$C$4:$W$153,MATCH('Scenario 1'!$A104&amp;$B104,'Scenario 1_issuedGoos'!$A$4:$A$153&amp;'Scenario 1_issuedGoos'!$B$4:$B$153,0),MATCH(AG$4,'Scenario 1_issuedGoos'!$C$3:$W$3,0))</f>
        <v>0</v>
      </c>
      <c r="AH104" s="4">
        <f t="array" ref="AH104">K104*INDEX('Scenario 1_issuedGoos'!$C$4:$W$153,MATCH('Scenario 1'!$A104&amp;$B104,'Scenario 1_issuedGoos'!$A$4:$A$153&amp;'Scenario 1_issuedGoos'!$B$4:$B$153,0),MATCH(AH$4,'Scenario 1_issuedGoos'!$C$3:$W$3,0))</f>
        <v>0</v>
      </c>
      <c r="AI104" s="4">
        <f t="array" ref="AI104">L104*INDEX('Scenario 1_issuedGoos'!$C$4:$W$153,MATCH('Scenario 1'!$A104&amp;$B104,'Scenario 1_issuedGoos'!$A$4:$A$153&amp;'Scenario 1_issuedGoos'!$B$4:$B$153,0),MATCH(AI$4,'Scenario 1_issuedGoos'!$C$3:$W$3,0))</f>
        <v>0</v>
      </c>
      <c r="AJ104" s="4">
        <f t="array" ref="AJ104">M104*INDEX('Scenario 1_issuedGoos'!$C$4:$W$153,MATCH('Scenario 1'!$A104&amp;$B104,'Scenario 1_issuedGoos'!$A$4:$A$153&amp;'Scenario 1_issuedGoos'!$B$4:$B$153,0),MATCH(AJ$4,'Scenario 1_issuedGoos'!$C$3:$W$3,0))</f>
        <v>0</v>
      </c>
      <c r="AK104" s="4">
        <f t="array" ref="AK104">N104*INDEX('Scenario 1_issuedGoos'!$C$4:$W$153,MATCH('Scenario 1'!$A104&amp;$B104,'Scenario 1_issuedGoos'!$A$4:$A$153&amp;'Scenario 1_issuedGoos'!$B$4:$B$153,0),MATCH(AK$4,'Scenario 1_issuedGoos'!$C$3:$W$3,0))</f>
        <v>0</v>
      </c>
      <c r="AL104" s="4">
        <f t="array" ref="AL104">O104*INDEX('Scenario 1_issuedGoos'!$C$4:$W$153,MATCH('Scenario 1'!$A104&amp;$B104,'Scenario 1_issuedGoos'!$A$4:$A$153&amp;'Scenario 1_issuedGoos'!$B$4:$B$153,0),MATCH(AL$4,'Scenario 1_issuedGoos'!$C$3:$W$3,0))</f>
        <v>0</v>
      </c>
      <c r="AM104" s="4">
        <f t="array" ref="AM104">P104*INDEX('Scenario 1_issuedGoos'!$C$4:$W$153,MATCH('Scenario 1'!$A104&amp;$B104,'Scenario 1_issuedGoos'!$A$4:$A$153&amp;'Scenario 1_issuedGoos'!$B$4:$B$153,0),MATCH(AM$4,'Scenario 1_issuedGoos'!$C$3:$W$3,0))</f>
        <v>0</v>
      </c>
      <c r="AN104" s="4">
        <f t="array" ref="AN104">Q104*INDEX('Scenario 1_issuedGoos'!$C$4:$W$153,MATCH('Scenario 1'!$A104&amp;$B104,'Scenario 1_issuedGoos'!$A$4:$A$153&amp;'Scenario 1_issuedGoos'!$B$4:$B$153,0),MATCH(AN$4,'Scenario 1_issuedGoos'!$C$3:$W$3,0))</f>
        <v>0</v>
      </c>
      <c r="AO104" s="4">
        <f t="array" ref="AO104">R104*INDEX('Scenario 1_issuedGoos'!$C$4:$W$153,MATCH('Scenario 1'!$A104&amp;$B104,'Scenario 1_issuedGoos'!$A$4:$A$153&amp;'Scenario 1_issuedGoos'!$B$4:$B$153,0),MATCH(AO$4,'Scenario 1_issuedGoos'!$C$3:$W$3,0))</f>
        <v>0</v>
      </c>
      <c r="AP104" s="4">
        <f t="array" ref="AP104">S104*INDEX('Scenario 1_issuedGoos'!$C$4:$W$153,MATCH('Scenario 1'!$A104&amp;$B104,'Scenario 1_issuedGoos'!$A$4:$A$153&amp;'Scenario 1_issuedGoos'!$B$4:$B$153,0),MATCH(AP$4,'Scenario 1_issuedGoos'!$C$3:$W$3,0))</f>
        <v>0</v>
      </c>
      <c r="AQ104" s="4">
        <f t="array" ref="AQ104">T104*INDEX('Scenario 1_issuedGoos'!$C$4:$W$153,MATCH('Scenario 1'!$A104&amp;$B104,'Scenario 1_issuedGoos'!$A$4:$A$153&amp;'Scenario 1_issuedGoos'!$B$4:$B$153,0),MATCH(AQ$4,'Scenario 1_issuedGoos'!$C$3:$W$3,0))</f>
        <v>0</v>
      </c>
      <c r="AR104" s="4">
        <f t="array" ref="AR104">U104*INDEX('Scenario 1_issuedGoos'!$C$4:$W$153,MATCH('Scenario 1'!$A104&amp;$B104,'Scenario 1_issuedGoos'!$A$4:$A$153&amp;'Scenario 1_issuedGoos'!$B$4:$B$153,0),MATCH(AR$4,'Scenario 1_issuedGoos'!$C$3:$W$3,0))</f>
        <v>0</v>
      </c>
      <c r="AS104" s="4">
        <f t="array" ref="AS104">V104*INDEX('Scenario 1_issuedGoos'!$C$4:$W$153,MATCH('Scenario 1'!$A104&amp;$B104,'Scenario 1_issuedGoos'!$A$4:$A$153&amp;'Scenario 1_issuedGoos'!$B$4:$B$153,0),MATCH(AS$4,'Scenario 1_issuedGoos'!$C$3:$W$3,0))</f>
        <v>0</v>
      </c>
      <c r="AT104" s="4">
        <f t="array" ref="AT104">W104*INDEX('Scenario 1_issuedGoos'!$C$4:$W$153,MATCH('Scenario 1'!$A104&amp;$B104,'Scenario 1_issuedGoos'!$A$4:$A$153&amp;'Scenario 1_issuedGoos'!$B$4:$B$153,0),MATCH(AT$4,'Scenario 1_issuedGoos'!$C$3:$W$3,0))</f>
        <v>0</v>
      </c>
    </row>
    <row r="105" spans="1:46" ht="15" x14ac:dyDescent="0.25">
      <c r="A105" s="8" t="s">
        <v>46</v>
      </c>
      <c r="B105" s="9" t="s">
        <v>30</v>
      </c>
      <c r="C105" s="10">
        <v>47.457627118644069</v>
      </c>
      <c r="D105" s="11">
        <v>46.949152542372886</v>
      </c>
      <c r="E105" s="11">
        <v>46.440677966101696</v>
      </c>
      <c r="F105" s="11">
        <v>45.932203389830512</v>
      </c>
      <c r="G105" s="11">
        <v>45.423728813559322</v>
      </c>
      <c r="H105" s="11">
        <v>10.504054687499998</v>
      </c>
      <c r="I105" s="11">
        <v>10.504054687499998</v>
      </c>
      <c r="J105" s="11">
        <v>10.504054687499998</v>
      </c>
      <c r="K105" s="11">
        <v>10.504054687499998</v>
      </c>
      <c r="L105" s="11">
        <v>10.504054687499998</v>
      </c>
      <c r="M105" s="11">
        <v>10.504054687499998</v>
      </c>
      <c r="N105" s="11">
        <v>10.504054687499998</v>
      </c>
      <c r="O105" s="11">
        <v>10.504054687499998</v>
      </c>
      <c r="P105" s="11">
        <v>10.504054687499998</v>
      </c>
      <c r="Q105" s="11">
        <v>10.504054687499998</v>
      </c>
      <c r="R105" s="11">
        <v>13.445189999999997</v>
      </c>
      <c r="S105" s="11">
        <v>13.445189999999997</v>
      </c>
      <c r="T105" s="11">
        <v>13.445189999999997</v>
      </c>
      <c r="U105" s="11">
        <v>13.445189999999997</v>
      </c>
      <c r="V105" s="11">
        <v>13.445189999999997</v>
      </c>
      <c r="W105" s="11">
        <v>13.445189999999997</v>
      </c>
      <c r="X105" s="19"/>
      <c r="Y105"/>
      <c r="Z105" s="4">
        <f t="array" ref="Z105">C105*INDEX('Scenario 1_issuedGoos'!$C$4:$W$153,MATCH('Scenario 1'!$A105&amp;$B105,'Scenario 1_issuedGoos'!$A$4:$A$153&amp;'Scenario 1_issuedGoos'!$B$4:$B$153,0),MATCH(Z$4,'Scenario 1_issuedGoos'!$C$3:$W$3,0))</f>
        <v>0</v>
      </c>
      <c r="AA105" s="4">
        <f t="array" ref="AA105">D105*INDEX('Scenario 1_issuedGoos'!$C$4:$W$153,MATCH('Scenario 1'!$A105&amp;$B105,'Scenario 1_issuedGoos'!$A$4:$A$153&amp;'Scenario 1_issuedGoos'!$B$4:$B$153,0),MATCH(AA$4,'Scenario 1_issuedGoos'!$C$3:$W$3,0))</f>
        <v>0</v>
      </c>
      <c r="AB105" s="4">
        <f t="array" ref="AB105">E105*INDEX('Scenario 1_issuedGoos'!$C$4:$W$153,MATCH('Scenario 1'!$A105&amp;$B105,'Scenario 1_issuedGoos'!$A$4:$A$153&amp;'Scenario 1_issuedGoos'!$B$4:$B$153,0),MATCH(AB$4,'Scenario 1_issuedGoos'!$C$3:$W$3,0))</f>
        <v>0</v>
      </c>
      <c r="AC105" s="4">
        <f t="array" ref="AC105">F105*INDEX('Scenario 1_issuedGoos'!$C$4:$W$153,MATCH('Scenario 1'!$A105&amp;$B105,'Scenario 1_issuedGoos'!$A$4:$A$153&amp;'Scenario 1_issuedGoos'!$B$4:$B$153,0),MATCH(AC$4,'Scenario 1_issuedGoos'!$C$3:$W$3,0))</f>
        <v>0</v>
      </c>
      <c r="AD105" s="4">
        <f t="array" ref="AD105">G105*INDEX('Scenario 1_issuedGoos'!$C$4:$W$153,MATCH('Scenario 1'!$A105&amp;$B105,'Scenario 1_issuedGoos'!$A$4:$A$153&amp;'Scenario 1_issuedGoos'!$B$4:$B$153,0),MATCH(AD$4,'Scenario 1_issuedGoos'!$C$3:$W$3,0))</f>
        <v>0</v>
      </c>
      <c r="AE105" s="4">
        <f t="array" ref="AE105">H105*INDEX('Scenario 1_issuedGoos'!$C$4:$W$153,MATCH('Scenario 1'!$A105&amp;$B105,'Scenario 1_issuedGoos'!$A$4:$A$153&amp;'Scenario 1_issuedGoos'!$B$4:$B$153,0),MATCH(AE$4,'Scenario 1_issuedGoos'!$C$3:$W$3,0))</f>
        <v>1052667.961589722</v>
      </c>
      <c r="AF105" s="4">
        <f t="array" ref="AF105">I105*INDEX('Scenario 1_issuedGoos'!$C$4:$W$153,MATCH('Scenario 1'!$A105&amp;$B105,'Scenario 1_issuedGoos'!$A$4:$A$153&amp;'Scenario 1_issuedGoos'!$B$4:$B$153,0),MATCH(AF$4,'Scenario 1_issuedGoos'!$C$3:$W$3,0))</f>
        <v>1154546.6908027497</v>
      </c>
      <c r="AG105" s="4">
        <f t="array" ref="AG105">J105*INDEX('Scenario 1_issuedGoos'!$C$4:$W$153,MATCH('Scenario 1'!$A105&amp;$B105,'Scenario 1_issuedGoos'!$A$4:$A$153&amp;'Scenario 1_issuedGoos'!$B$4:$B$153,0),MATCH(AG$4,'Scenario 1_issuedGoos'!$C$3:$W$3,0))</f>
        <v>1263981.6230331061</v>
      </c>
      <c r="AH105" s="4">
        <f t="array" ref="AH105">K105*INDEX('Scenario 1_issuedGoos'!$C$4:$W$153,MATCH('Scenario 1'!$A105&amp;$B105,'Scenario 1_issuedGoos'!$A$4:$A$153&amp;'Scenario 1_issuedGoos'!$B$4:$B$153,0),MATCH(AH$4,'Scenario 1_issuedGoos'!$C$3:$W$3,0))</f>
        <v>1381473.6817594876</v>
      </c>
      <c r="AI105" s="4">
        <f t="array" ref="AI105">L105*INDEX('Scenario 1_issuedGoos'!$C$4:$W$153,MATCH('Scenario 1'!$A105&amp;$B105,'Scenario 1_issuedGoos'!$A$4:$A$153&amp;'Scenario 1_issuedGoos'!$B$4:$B$153,0),MATCH(AI$4,'Scenario 1_issuedGoos'!$C$3:$W$3,0))</f>
        <v>1507554.9923009288</v>
      </c>
      <c r="AJ105" s="4">
        <f t="array" ref="AJ105">M105*INDEX('Scenario 1_issuedGoos'!$C$4:$W$153,MATCH('Scenario 1'!$A105&amp;$B105,'Scenario 1_issuedGoos'!$A$4:$A$153&amp;'Scenario 1_issuedGoos'!$B$4:$B$153,0),MATCH(AJ$4,'Scenario 1_issuedGoos'!$C$3:$W$3,0))</f>
        <v>1642790.749692112</v>
      </c>
      <c r="AK105" s="4">
        <f t="array" ref="AK105">N105*INDEX('Scenario 1_issuedGoos'!$C$4:$W$153,MATCH('Scenario 1'!$A105&amp;$B105,'Scenario 1_issuedGoos'!$A$4:$A$153&amp;'Scenario 1_issuedGoos'!$B$4:$B$153,0),MATCH(AK$4,'Scenario 1_issuedGoos'!$C$3:$W$3,0))</f>
        <v>1770036.2228471457</v>
      </c>
      <c r="AL105" s="4">
        <f t="array" ref="AL105">O105*INDEX('Scenario 1_issuedGoos'!$C$4:$W$153,MATCH('Scenario 1'!$A105&amp;$B105,'Scenario 1_issuedGoos'!$A$4:$A$153&amp;'Scenario 1_issuedGoos'!$B$4:$B$153,0),MATCH(AL$4,'Scenario 1_issuedGoos'!$C$3:$W$3,0))</f>
        <v>1905899.2664434495</v>
      </c>
      <c r="AM105" s="4">
        <f t="array" ref="AM105">P105*INDEX('Scenario 1_issuedGoos'!$C$4:$W$153,MATCH('Scenario 1'!$A105&amp;$B105,'Scenario 1_issuedGoos'!$A$4:$A$153&amp;'Scenario 1_issuedGoos'!$B$4:$B$153,0),MATCH(AM$4,'Scenario 1_issuedGoos'!$C$3:$W$3,0))</f>
        <v>2050923.5238422679</v>
      </c>
      <c r="AN105" s="4">
        <f t="array" ref="AN105">Q105*INDEX('Scenario 1_issuedGoos'!$C$4:$W$153,MATCH('Scenario 1'!$A105&amp;$B105,'Scenario 1_issuedGoos'!$A$4:$A$153&amp;'Scenario 1_issuedGoos'!$B$4:$B$153,0),MATCH(AN$4,'Scenario 1_issuedGoos'!$C$3:$W$3,0))</f>
        <v>2205685.4588148543</v>
      </c>
      <c r="AO105" s="4">
        <f t="array" ref="AO105">R105*INDEX('Scenario 1_issuedGoos'!$C$4:$W$153,MATCH('Scenario 1'!$A105&amp;$B105,'Scenario 1_issuedGoos'!$A$4:$A$153&amp;'Scenario 1_issuedGoos'!$B$4:$B$153,0),MATCH(AO$4,'Scenario 1_issuedGoos'!$C$3:$W$3,0))</f>
        <v>3034619.2364481278</v>
      </c>
      <c r="AP105" s="4">
        <f t="array" ref="AP105">S105*INDEX('Scenario 1_issuedGoos'!$C$4:$W$153,MATCH('Scenario 1'!$A105&amp;$B105,'Scenario 1_issuedGoos'!$A$4:$A$153&amp;'Scenario 1_issuedGoos'!$B$4:$B$153,0),MATCH(AP$4,'Scenario 1_issuedGoos'!$C$3:$W$3,0))</f>
        <v>3260037.0770615377</v>
      </c>
      <c r="AQ105" s="4">
        <f t="array" ref="AQ105">T105*INDEX('Scenario 1_issuedGoos'!$C$4:$W$153,MATCH('Scenario 1'!$A105&amp;$B105,'Scenario 1_issuedGoos'!$A$4:$A$153&amp;'Scenario 1_issuedGoos'!$B$4:$B$153,0),MATCH(AQ$4,'Scenario 1_issuedGoos'!$C$3:$W$3,0))</f>
        <v>3500410.1536451746</v>
      </c>
      <c r="AR105" s="4">
        <f t="array" ref="AR105">U105*INDEX('Scenario 1_issuedGoos'!$C$4:$W$153,MATCH('Scenario 1'!$A105&amp;$B105,'Scenario 1_issuedGoos'!$A$4:$A$153&amp;'Scenario 1_issuedGoos'!$B$4:$B$153,0),MATCH(AR$4,'Scenario 1_issuedGoos'!$C$3:$W$3,0))</f>
        <v>3756670.4451945266</v>
      </c>
      <c r="AS105" s="4">
        <f t="array" ref="AS105">V105*INDEX('Scenario 1_issuedGoos'!$C$4:$W$153,MATCH('Scenario 1'!$A105&amp;$B105,'Scenario 1_issuedGoos'!$A$4:$A$153&amp;'Scenario 1_issuedGoos'!$B$4:$B$153,0),MATCH(AS$4,'Scenario 1_issuedGoos'!$C$3:$W$3,0))</f>
        <v>4029805.7405146854</v>
      </c>
      <c r="AT105" s="4">
        <f t="array" ref="AT105">W105*INDEX('Scenario 1_issuedGoos'!$C$4:$W$153,MATCH('Scenario 1'!$A105&amp;$B105,'Scenario 1_issuedGoos'!$A$4:$A$153&amp;'Scenario 1_issuedGoos'!$B$4:$B$153,0),MATCH(AT$4,'Scenario 1_issuedGoos'!$C$3:$W$3,0))</f>
        <v>4320862.8892538836</v>
      </c>
    </row>
    <row r="106" spans="1:46" ht="15" x14ac:dyDescent="0.25">
      <c r="A106" s="8" t="s">
        <v>46</v>
      </c>
      <c r="B106" s="9" t="s">
        <v>31</v>
      </c>
      <c r="C106" s="10">
        <v>47.457627118644069</v>
      </c>
      <c r="D106" s="11">
        <v>46.949152542372886</v>
      </c>
      <c r="E106" s="11">
        <v>46.440677966101696</v>
      </c>
      <c r="F106" s="11">
        <v>45.932203389830512</v>
      </c>
      <c r="G106" s="11">
        <v>45.423728813559322</v>
      </c>
      <c r="H106" s="11">
        <v>1.8673874999999998</v>
      </c>
      <c r="I106" s="11">
        <v>1.8673874999999998</v>
      </c>
      <c r="J106" s="11">
        <v>1.8673874999999998</v>
      </c>
      <c r="K106" s="11">
        <v>1.8673874999999998</v>
      </c>
      <c r="L106" s="11">
        <v>1.8904714285714286</v>
      </c>
      <c r="M106" s="11">
        <v>2.1003749999999997</v>
      </c>
      <c r="N106" s="11">
        <v>3.5135999999999998</v>
      </c>
      <c r="O106" s="11">
        <v>5.6021625000000013</v>
      </c>
      <c r="P106" s="11">
        <v>5.6021625000000013</v>
      </c>
      <c r="Q106" s="11">
        <v>5.6021625000000013</v>
      </c>
      <c r="R106" s="11">
        <v>5.6021625000000013</v>
      </c>
      <c r="S106" s="11">
        <v>5.6021625000000013</v>
      </c>
      <c r="T106" s="11">
        <v>5.6021625000000013</v>
      </c>
      <c r="U106" s="11">
        <v>5.6021625000000013</v>
      </c>
      <c r="V106" s="11">
        <v>5.6021625000000013</v>
      </c>
      <c r="W106" s="11">
        <v>5.6021625000000013</v>
      </c>
      <c r="X106" s="19"/>
      <c r="Y106"/>
      <c r="Z106" s="4">
        <f t="array" ref="Z106">C106*INDEX('Scenario 1_issuedGoos'!$C$4:$W$153,MATCH('Scenario 1'!$A106&amp;$B106,'Scenario 1_issuedGoos'!$A$4:$A$153&amp;'Scenario 1_issuedGoos'!$B$4:$B$153,0),MATCH(Z$4,'Scenario 1_issuedGoos'!$C$3:$W$3,0))</f>
        <v>0</v>
      </c>
      <c r="AA106" s="4">
        <f t="array" ref="AA106">D106*INDEX('Scenario 1_issuedGoos'!$C$4:$W$153,MATCH('Scenario 1'!$A106&amp;$B106,'Scenario 1_issuedGoos'!$A$4:$A$153&amp;'Scenario 1_issuedGoos'!$B$4:$B$153,0),MATCH(AA$4,'Scenario 1_issuedGoos'!$C$3:$W$3,0))</f>
        <v>0</v>
      </c>
      <c r="AB106" s="4">
        <f t="array" ref="AB106">E106*INDEX('Scenario 1_issuedGoos'!$C$4:$W$153,MATCH('Scenario 1'!$A106&amp;$B106,'Scenario 1_issuedGoos'!$A$4:$A$153&amp;'Scenario 1_issuedGoos'!$B$4:$B$153,0),MATCH(AB$4,'Scenario 1_issuedGoos'!$C$3:$W$3,0))</f>
        <v>0</v>
      </c>
      <c r="AC106" s="4">
        <f t="array" ref="AC106">F106*INDEX('Scenario 1_issuedGoos'!$C$4:$W$153,MATCH('Scenario 1'!$A106&amp;$B106,'Scenario 1_issuedGoos'!$A$4:$A$153&amp;'Scenario 1_issuedGoos'!$B$4:$B$153,0),MATCH(AC$4,'Scenario 1_issuedGoos'!$C$3:$W$3,0))</f>
        <v>0</v>
      </c>
      <c r="AD106" s="4">
        <f t="array" ref="AD106">G106*INDEX('Scenario 1_issuedGoos'!$C$4:$W$153,MATCH('Scenario 1'!$A106&amp;$B106,'Scenario 1_issuedGoos'!$A$4:$A$153&amp;'Scenario 1_issuedGoos'!$B$4:$B$153,0),MATCH(AD$4,'Scenario 1_issuedGoos'!$C$3:$W$3,0))</f>
        <v>0</v>
      </c>
      <c r="AE106" s="4">
        <f t="array" ref="AE106">H106*INDEX('Scenario 1_issuedGoos'!$C$4:$W$153,MATCH('Scenario 1'!$A106&amp;$B106,'Scenario 1_issuedGoos'!$A$4:$A$153&amp;'Scenario 1_issuedGoos'!$B$4:$B$153,0),MATCH(AE$4,'Scenario 1_issuedGoos'!$C$3:$W$3,0))</f>
        <v>2453120.5052809543</v>
      </c>
      <c r="AF106" s="4">
        <f t="array" ref="AF106">I106*INDEX('Scenario 1_issuedGoos'!$C$4:$W$153,MATCH('Scenario 1'!$A106&amp;$B106,'Scenario 1_issuedGoos'!$A$4:$A$153&amp;'Scenario 1_issuedGoos'!$B$4:$B$153,0),MATCH(AF$4,'Scenario 1_issuedGoos'!$C$3:$W$3,0))</f>
        <v>2690537.0590316975</v>
      </c>
      <c r="AG106" s="4">
        <f t="array" ref="AG106">J106*INDEX('Scenario 1_issuedGoos'!$C$4:$W$153,MATCH('Scenario 1'!$A106&amp;$B106,'Scenario 1_issuedGoos'!$A$4:$A$153&amp;'Scenario 1_issuedGoos'!$B$4:$B$153,0),MATCH(AG$4,'Scenario 1_issuedGoos'!$C$3:$W$3,0))</f>
        <v>2945562.4668942974</v>
      </c>
      <c r="AH106" s="4">
        <f t="array" ref="AH106">K106*INDEX('Scenario 1_issuedGoos'!$C$4:$W$153,MATCH('Scenario 1'!$A106&amp;$B106,'Scenario 1_issuedGoos'!$A$4:$A$153&amp;'Scenario 1_issuedGoos'!$B$4:$B$153,0),MATCH(AH$4,'Scenario 1_issuedGoos'!$C$3:$W$3,0))</f>
        <v>3219364.0728955804</v>
      </c>
      <c r="AI106" s="4">
        <f t="array" ref="AI106">L106*INDEX('Scenario 1_issuedGoos'!$C$4:$W$153,MATCH('Scenario 1'!$A106&amp;$B106,'Scenario 1_issuedGoos'!$A$4:$A$153&amp;'Scenario 1_issuedGoos'!$B$4:$B$153,0),MATCH(AI$4,'Scenario 1_issuedGoos'!$C$3:$W$3,0))</f>
        <v>3556610.5419112192</v>
      </c>
      <c r="AJ106" s="4">
        <f t="array" ref="AJ106">M106*INDEX('Scenario 1_issuedGoos'!$C$4:$W$153,MATCH('Scenario 1'!$A106&amp;$B106,'Scenario 1_issuedGoos'!$A$4:$A$153&amp;'Scenario 1_issuedGoos'!$B$4:$B$153,0),MATCH(AJ$4,'Scenario 1_issuedGoos'!$C$3:$W$3,0))</f>
        <v>4305981.0998795638</v>
      </c>
      <c r="AK106" s="4">
        <f t="array" ref="AK106">N106*INDEX('Scenario 1_issuedGoos'!$C$4:$W$153,MATCH('Scenario 1'!$A106&amp;$B106,'Scenario 1_issuedGoos'!$A$4:$A$153&amp;'Scenario 1_issuedGoos'!$B$4:$B$153,0),MATCH(AK$4,'Scenario 1_issuedGoos'!$C$3:$W$3,0))</f>
        <v>7761175.4741629446</v>
      </c>
      <c r="AL106" s="4">
        <f t="array" ref="AL106">O106*INDEX('Scenario 1_issuedGoos'!$C$4:$W$153,MATCH('Scenario 1'!$A106&amp;$B106,'Scenario 1_issuedGoos'!$A$4:$A$153&amp;'Scenario 1_issuedGoos'!$B$4:$B$153,0),MATCH(AL$4,'Scenario 1_issuedGoos'!$C$3:$W$3,0))</f>
        <v>13324431.08969987</v>
      </c>
      <c r="AM106" s="4">
        <f t="array" ref="AM106">P106*INDEX('Scenario 1_issuedGoos'!$C$4:$W$153,MATCH('Scenario 1'!$A106&amp;$B106,'Scenario 1_issuedGoos'!$A$4:$A$153&amp;'Scenario 1_issuedGoos'!$B$4:$B$153,0),MATCH(AM$4,'Scenario 1_issuedGoos'!$C$3:$W$3,0))</f>
        <v>14338317.688046355</v>
      </c>
      <c r="AN106" s="4">
        <f t="array" ref="AN106">Q106*INDEX('Scenario 1_issuedGoos'!$C$4:$W$153,MATCH('Scenario 1'!$A106&amp;$B106,'Scenario 1_issuedGoos'!$A$4:$A$153&amp;'Scenario 1_issuedGoos'!$B$4:$B$153,0),MATCH(AN$4,'Scenario 1_issuedGoos'!$C$3:$W$3,0))</f>
        <v>15420281.868503267</v>
      </c>
      <c r="AO106" s="4">
        <f t="array" ref="AO106">R106*INDEX('Scenario 1_issuedGoos'!$C$4:$W$153,MATCH('Scenario 1'!$A106&amp;$B106,'Scenario 1_issuedGoos'!$A$4:$A$153&amp;'Scenario 1_issuedGoos'!$B$4:$B$153,0),MATCH(AO$4,'Scenario 1_issuedGoos'!$C$3:$W$3,0))</f>
        <v>16574596.672785716</v>
      </c>
      <c r="AP106" s="4">
        <f t="array" ref="AP106">S106*INDEX('Scenario 1_issuedGoos'!$C$4:$W$153,MATCH('Scenario 1'!$A106&amp;$B106,'Scenario 1_issuedGoos'!$A$4:$A$153&amp;'Scenario 1_issuedGoos'!$B$4:$B$153,0),MATCH(AP$4,'Scenario 1_issuedGoos'!$C$3:$W$3,0))</f>
        <v>17805792.252825163</v>
      </c>
      <c r="AQ106" s="4">
        <f t="array" ref="AQ106">T106*INDEX('Scenario 1_issuedGoos'!$C$4:$W$153,MATCH('Scenario 1'!$A106&amp;$B106,'Scenario 1_issuedGoos'!$A$4:$A$153&amp;'Scenario 1_issuedGoos'!$B$4:$B$153,0),MATCH(AQ$4,'Scenario 1_issuedGoos'!$C$3:$W$3,0))</f>
        <v>19118670.899186626</v>
      </c>
      <c r="AR106" s="4">
        <f t="array" ref="AR106">U106*INDEX('Scenario 1_issuedGoos'!$C$4:$W$153,MATCH('Scenario 1'!$A106&amp;$B106,'Scenario 1_issuedGoos'!$A$4:$A$153&amp;'Scenario 1_issuedGoos'!$B$4:$B$153,0),MATCH(AR$4,'Scenario 1_issuedGoos'!$C$3:$W$3,0))</f>
        <v>20518322.92955216</v>
      </c>
      <c r="AS106" s="4">
        <f t="array" ref="AS106">V106*INDEX('Scenario 1_issuedGoos'!$C$4:$W$153,MATCH('Scenario 1'!$A106&amp;$B106,'Scenario 1_issuedGoos'!$A$4:$A$153&amp;'Scenario 1_issuedGoos'!$B$4:$B$153,0),MATCH(AS$4,'Scenario 1_issuedGoos'!$C$3:$W$3,0))</f>
        <v>22010143.485706255</v>
      </c>
      <c r="AT106" s="4">
        <f t="array" ref="AT106">W106*INDEX('Scenario 1_issuedGoos'!$C$4:$W$153,MATCH('Scenario 1'!$A106&amp;$B106,'Scenario 1_issuedGoos'!$A$4:$A$153&amp;'Scenario 1_issuedGoos'!$B$4:$B$153,0),MATCH(AT$4,'Scenario 1_issuedGoos'!$C$3:$W$3,0))</f>
        <v>23599850.290151875</v>
      </c>
    </row>
    <row r="107" spans="1:46" ht="15" x14ac:dyDescent="0.25">
      <c r="A107" s="1" t="s">
        <v>47</v>
      </c>
      <c r="B107" s="1" t="s">
        <v>27</v>
      </c>
      <c r="C107" s="6">
        <v>0.96357187499999997</v>
      </c>
      <c r="D107" s="7">
        <v>0.98945000000000005</v>
      </c>
      <c r="E107" s="7">
        <v>1.1541304687499998</v>
      </c>
      <c r="F107" s="7">
        <v>1.3032140624999999</v>
      </c>
      <c r="G107" s="7">
        <v>1.3032140624999999</v>
      </c>
      <c r="H107" s="7">
        <v>1.3032140624999999</v>
      </c>
      <c r="I107" s="7">
        <v>1.3032140624999999</v>
      </c>
      <c r="J107" s="7">
        <v>1.3032140624999999</v>
      </c>
      <c r="K107" s="7">
        <v>1.3032140624999999</v>
      </c>
      <c r="L107" s="7">
        <v>1.3032140624999999</v>
      </c>
      <c r="M107" s="7">
        <v>1.5080428124999996</v>
      </c>
      <c r="N107" s="7">
        <v>1.5520640625000002</v>
      </c>
      <c r="O107" s="7">
        <v>1.5520640625000002</v>
      </c>
      <c r="P107" s="7">
        <v>1.5520640625000002</v>
      </c>
      <c r="Q107" s="7">
        <v>1.5520640625000002</v>
      </c>
      <c r="R107" s="7">
        <v>1.5841874999999994</v>
      </c>
      <c r="S107" s="7">
        <v>2.1237300000000001</v>
      </c>
      <c r="T107" s="7">
        <v>3.0089062499999999</v>
      </c>
      <c r="U107" s="7">
        <v>3.0089062499999999</v>
      </c>
      <c r="V107" s="7">
        <v>3.4623914062500001</v>
      </c>
      <c r="W107" s="7">
        <v>3.9096421874999998</v>
      </c>
      <c r="X107" s="18"/>
      <c r="Y107"/>
      <c r="Z107" s="4">
        <f t="array" ref="Z107">C107*INDEX('Scenario 1_issuedGoos'!$C$4:$W$153,MATCH('Scenario 1'!$A107&amp;$B107,'Scenario 1_issuedGoos'!$A$4:$A$153&amp;'Scenario 1_issuedGoos'!$B$4:$B$153,0),MATCH(Z$4,'Scenario 1_issuedGoos'!$C$3:$W$3,0))</f>
        <v>1003387.1490416537</v>
      </c>
      <c r="AA107" s="4">
        <f t="array" ref="AA107">D107*INDEX('Scenario 1_issuedGoos'!$C$4:$W$153,MATCH('Scenario 1'!$A107&amp;$B107,'Scenario 1_issuedGoos'!$A$4:$A$153&amp;'Scenario 1_issuedGoos'!$B$4:$B$153,0),MATCH(AA$4,'Scenario 1_issuedGoos'!$C$3:$W$3,0))</f>
        <v>1153997.2477187547</v>
      </c>
      <c r="AB107" s="4">
        <f t="array" ref="AB107">E107*INDEX('Scenario 1_issuedGoos'!$C$4:$W$153,MATCH('Scenario 1'!$A107&amp;$B107,'Scenario 1_issuedGoos'!$A$4:$A$153&amp;'Scenario 1_issuedGoos'!$B$4:$B$153,0),MATCH(AB$4,'Scenario 1_issuedGoos'!$C$3:$W$3,0))</f>
        <v>1501728.9224110504</v>
      </c>
      <c r="AC107" s="4">
        <f t="array" ref="AC107">F107*INDEX('Scenario 1_issuedGoos'!$C$4:$W$153,MATCH('Scenario 1'!$A107&amp;$B107,'Scenario 1_issuedGoos'!$A$4:$A$153&amp;'Scenario 1_issuedGoos'!$B$4:$B$153,0),MATCH(AC$4,'Scenario 1_issuedGoos'!$C$3:$W$3,0))</f>
        <v>1885262.9317905449</v>
      </c>
      <c r="AD107" s="4">
        <f t="array" ref="AD107">G107*INDEX('Scenario 1_issuedGoos'!$C$4:$W$153,MATCH('Scenario 1'!$A107&amp;$B107,'Scenario 1_issuedGoos'!$A$4:$A$153&amp;'Scenario 1_issuedGoos'!$B$4:$B$153,0),MATCH(AD$4,'Scenario 1_issuedGoos'!$C$3:$W$3,0))</f>
        <v>2089528.3734696538</v>
      </c>
      <c r="AE107" s="4">
        <f t="array" ref="AE107">H107*INDEX('Scenario 1_issuedGoos'!$C$4:$W$153,MATCH('Scenario 1'!$A107&amp;$B107,'Scenario 1_issuedGoos'!$A$4:$A$153&amp;'Scenario 1_issuedGoos'!$B$4:$B$153,0),MATCH(AE$4,'Scenario 1_issuedGoos'!$C$3:$W$3,0))</f>
        <v>2309507.2019871916</v>
      </c>
      <c r="AF107" s="4">
        <f t="array" ref="AF107">I107*INDEX('Scenario 1_issuedGoos'!$C$4:$W$153,MATCH('Scenario 1'!$A107&amp;$B107,'Scenario 1_issuedGoos'!$A$4:$A$153&amp;'Scenario 1_issuedGoos'!$B$4:$B$153,0),MATCH(AF$4,'Scenario 1_issuedGoos'!$C$3:$W$3,0))</f>
        <v>2533024.652343946</v>
      </c>
      <c r="AG107" s="4">
        <f t="array" ref="AG107">J107*INDEX('Scenario 1_issuedGoos'!$C$4:$W$153,MATCH('Scenario 1'!$A107&amp;$B107,'Scenario 1_issuedGoos'!$A$4:$A$153&amp;'Scenario 1_issuedGoos'!$B$4:$B$153,0),MATCH(AG$4,'Scenario 1_issuedGoos'!$C$3:$W$3,0))</f>
        <v>2773120.079731422</v>
      </c>
      <c r="AH107" s="4">
        <f t="array" ref="AH107">K107*INDEX('Scenario 1_issuedGoos'!$C$4:$W$153,MATCH('Scenario 1'!$A107&amp;$B107,'Scenario 1_issuedGoos'!$A$4:$A$153&amp;'Scenario 1_issuedGoos'!$B$4:$B$153,0),MATCH(AH$4,'Scenario 1_issuedGoos'!$C$3:$W$3,0))</f>
        <v>3030892.4882267895</v>
      </c>
      <c r="AI107" s="4">
        <f t="array" ref="AI107">L107*INDEX('Scenario 1_issuedGoos'!$C$4:$W$153,MATCH('Scenario 1'!$A107&amp;$B107,'Scenario 1_issuedGoos'!$A$4:$A$153&amp;'Scenario 1_issuedGoos'!$B$4:$B$153,0),MATCH(AI$4,'Scenario 1_issuedGoos'!$C$3:$W$3,0))</f>
        <v>3307509.3373723542</v>
      </c>
      <c r="AJ107" s="4">
        <f t="array" ref="AJ107">M107*INDEX('Scenario 1_issuedGoos'!$C$4:$W$153,MATCH('Scenario 1'!$A107&amp;$B107,'Scenario 1_issuedGoos'!$A$4:$A$153&amp;'Scenario 1_issuedGoos'!$B$4:$B$153,0),MATCH(AJ$4,'Scenario 1_issuedGoos'!$C$3:$W$3,0))</f>
        <v>4170691.605553166</v>
      </c>
      <c r="AK107" s="4">
        <f t="array" ref="AK107">N107*INDEX('Scenario 1_issuedGoos'!$C$4:$W$153,MATCH('Scenario 1'!$A107&amp;$B107,'Scenario 1_issuedGoos'!$A$4:$A$153&amp;'Scenario 1_issuedGoos'!$B$4:$B$153,0),MATCH(AK$4,'Scenario 1_issuedGoos'!$C$3:$W$3,0))</f>
        <v>4624917.1281364309</v>
      </c>
      <c r="AL107" s="4">
        <f t="array" ref="AL107">O107*INDEX('Scenario 1_issuedGoos'!$C$4:$W$153,MATCH('Scenario 1'!$A107&amp;$B107,'Scenario 1_issuedGoos'!$A$4:$A$153&amp;'Scenario 1_issuedGoos'!$B$4:$B$153,0),MATCH(AL$4,'Scenario 1_issuedGoos'!$C$3:$W$3,0))</f>
        <v>4979912.8673753487</v>
      </c>
      <c r="AM107" s="4">
        <f t="array" ref="AM107">P107*INDEX('Scenario 1_issuedGoos'!$C$4:$W$153,MATCH('Scenario 1'!$A107&amp;$B107,'Scenario 1_issuedGoos'!$A$4:$A$153&amp;'Scenario 1_issuedGoos'!$B$4:$B$153,0),MATCH(AM$4,'Scenario 1_issuedGoos'!$C$3:$W$3,0))</f>
        <v>5358845.8877178282</v>
      </c>
      <c r="AN107" s="4">
        <f t="array" ref="AN107">Q107*INDEX('Scenario 1_issuedGoos'!$C$4:$W$153,MATCH('Scenario 1'!$A107&amp;$B107,'Scenario 1_issuedGoos'!$A$4:$A$153&amp;'Scenario 1_issuedGoos'!$B$4:$B$153,0),MATCH(AN$4,'Scenario 1_issuedGoos'!$C$3:$W$3,0))</f>
        <v>5763222.4279261092</v>
      </c>
      <c r="AO107" s="4">
        <f t="array" ref="AO107">R107*INDEX('Scenario 1_issuedGoos'!$C$4:$W$153,MATCH('Scenario 1'!$A107&amp;$B107,'Scenario 1_issuedGoos'!$A$4:$A$153&amp;'Scenario 1_issuedGoos'!$B$4:$B$153,0),MATCH(AO$4,'Scenario 1_issuedGoos'!$C$3:$W$3,0))</f>
        <v>6322851.4284900278</v>
      </c>
      <c r="AP107" s="4">
        <f t="array" ref="AP107">S107*INDEX('Scenario 1_issuedGoos'!$C$4:$W$153,MATCH('Scenario 1'!$A107&amp;$B107,'Scenario 1_issuedGoos'!$A$4:$A$153&amp;'Scenario 1_issuedGoos'!$B$4:$B$153,0),MATCH(AP$4,'Scenario 1_issuedGoos'!$C$3:$W$3,0))</f>
        <v>9105924.1788892839</v>
      </c>
      <c r="AQ107" s="4">
        <f t="array" ref="AQ107">T107*INDEX('Scenario 1_issuedGoos'!$C$4:$W$153,MATCH('Scenario 1'!$A107&amp;$B107,'Scenario 1_issuedGoos'!$A$4:$A$153&amp;'Scenario 1_issuedGoos'!$B$4:$B$153,0),MATCH(AQ$4,'Scenario 1_issuedGoos'!$C$3:$W$3,0))</f>
        <v>13852551.702263314</v>
      </c>
      <c r="AR107" s="4">
        <f t="array" ref="AR107">U107*INDEX('Scenario 1_issuedGoos'!$C$4:$W$153,MATCH('Scenario 1'!$A107&amp;$B107,'Scenario 1_issuedGoos'!$A$4:$A$153&amp;'Scenario 1_issuedGoos'!$B$4:$B$153,0),MATCH(AR$4,'Scenario 1_issuedGoos'!$C$3:$W$3,0))</f>
        <v>14866678.270896336</v>
      </c>
      <c r="AS107" s="4">
        <f t="array" ref="AS107">V107*INDEX('Scenario 1_issuedGoos'!$C$4:$W$153,MATCH('Scenario 1'!$A107&amp;$B107,'Scenario 1_issuedGoos'!$A$4:$A$153&amp;'Scenario 1_issuedGoos'!$B$4:$B$153,0),MATCH(AS$4,'Scenario 1_issuedGoos'!$C$3:$W$3,0))</f>
        <v>18351115.167648379</v>
      </c>
      <c r="AT107" s="4">
        <f t="array" ref="AT107">W107*INDEX('Scenario 1_issuedGoos'!$C$4:$W$153,MATCH('Scenario 1'!$A107&amp;$B107,'Scenario 1_issuedGoos'!$A$4:$A$153&amp;'Scenario 1_issuedGoos'!$B$4:$B$153,0),MATCH(AT$4,'Scenario 1_issuedGoos'!$C$3:$W$3,0))</f>
        <v>22218241.661423303</v>
      </c>
    </row>
    <row r="108" spans="1:46" ht="15" x14ac:dyDescent="0.25">
      <c r="A108" s="8" t="s">
        <v>47</v>
      </c>
      <c r="B108" s="9" t="s">
        <v>28</v>
      </c>
      <c r="C108" s="10">
        <v>47.457627118644069</v>
      </c>
      <c r="D108" s="11">
        <v>46.949152542372886</v>
      </c>
      <c r="E108" s="11">
        <v>46.440677966101696</v>
      </c>
      <c r="F108" s="11">
        <v>45.932203389830512</v>
      </c>
      <c r="G108" s="11">
        <v>45.423728813559322</v>
      </c>
      <c r="H108" s="11">
        <v>44.915254237288138</v>
      </c>
      <c r="I108" s="11">
        <v>44.406779661016955</v>
      </c>
      <c r="J108" s="11">
        <v>43.898305084745765</v>
      </c>
      <c r="K108" s="11">
        <v>43.389830508474581</v>
      </c>
      <c r="L108" s="11">
        <v>42.881355932203391</v>
      </c>
      <c r="M108" s="11">
        <v>42.372881355932208</v>
      </c>
      <c r="N108" s="11">
        <v>42.203389830508478</v>
      </c>
      <c r="O108" s="11">
        <v>42.033898305084747</v>
      </c>
      <c r="P108" s="11">
        <v>41.864406779661024</v>
      </c>
      <c r="Q108" s="11">
        <v>41.694915254237294</v>
      </c>
      <c r="R108" s="11">
        <v>41.525423728813564</v>
      </c>
      <c r="S108" s="11">
        <v>41.355932203389834</v>
      </c>
      <c r="T108" s="11">
        <v>41.186440677966104</v>
      </c>
      <c r="U108" s="11">
        <v>40.33898305084746</v>
      </c>
      <c r="V108" s="11">
        <v>39.237288135593218</v>
      </c>
      <c r="W108" s="11">
        <v>38.135593220338983</v>
      </c>
      <c r="X108" s="19"/>
      <c r="Y108"/>
      <c r="Z108" s="4">
        <f t="array" ref="Z108">C108*INDEX('Scenario 1_issuedGoos'!$C$4:$W$153,MATCH('Scenario 1'!$A108&amp;$B108,'Scenario 1_issuedGoos'!$A$4:$A$153&amp;'Scenario 1_issuedGoos'!$B$4:$B$153,0),MATCH(Z$4,'Scenario 1_issuedGoos'!$C$3:$W$3,0))</f>
        <v>0</v>
      </c>
      <c r="AA108" s="4">
        <f t="array" ref="AA108">D108*INDEX('Scenario 1_issuedGoos'!$C$4:$W$153,MATCH('Scenario 1'!$A108&amp;$B108,'Scenario 1_issuedGoos'!$A$4:$A$153&amp;'Scenario 1_issuedGoos'!$B$4:$B$153,0),MATCH(AA$4,'Scenario 1_issuedGoos'!$C$3:$W$3,0))</f>
        <v>0</v>
      </c>
      <c r="AB108" s="4">
        <f t="array" ref="AB108">E108*INDEX('Scenario 1_issuedGoos'!$C$4:$W$153,MATCH('Scenario 1'!$A108&amp;$B108,'Scenario 1_issuedGoos'!$A$4:$A$153&amp;'Scenario 1_issuedGoos'!$B$4:$B$153,0),MATCH(AB$4,'Scenario 1_issuedGoos'!$C$3:$W$3,0))</f>
        <v>0</v>
      </c>
      <c r="AC108" s="4">
        <f t="array" ref="AC108">F108*INDEX('Scenario 1_issuedGoos'!$C$4:$W$153,MATCH('Scenario 1'!$A108&amp;$B108,'Scenario 1_issuedGoos'!$A$4:$A$153&amp;'Scenario 1_issuedGoos'!$B$4:$B$153,0),MATCH(AC$4,'Scenario 1_issuedGoos'!$C$3:$W$3,0))</f>
        <v>0</v>
      </c>
      <c r="AD108" s="4">
        <f t="array" ref="AD108">G108*INDEX('Scenario 1_issuedGoos'!$C$4:$W$153,MATCH('Scenario 1'!$A108&amp;$B108,'Scenario 1_issuedGoos'!$A$4:$A$153&amp;'Scenario 1_issuedGoos'!$B$4:$B$153,0),MATCH(AD$4,'Scenario 1_issuedGoos'!$C$3:$W$3,0))</f>
        <v>0</v>
      </c>
      <c r="AE108" s="4">
        <f t="array" ref="AE108">H108*INDEX('Scenario 1_issuedGoos'!$C$4:$W$153,MATCH('Scenario 1'!$A108&amp;$B108,'Scenario 1_issuedGoos'!$A$4:$A$153&amp;'Scenario 1_issuedGoos'!$B$4:$B$153,0),MATCH(AE$4,'Scenario 1_issuedGoos'!$C$3:$W$3,0))</f>
        <v>0</v>
      </c>
      <c r="AF108" s="4">
        <f t="array" ref="AF108">I108*INDEX('Scenario 1_issuedGoos'!$C$4:$W$153,MATCH('Scenario 1'!$A108&amp;$B108,'Scenario 1_issuedGoos'!$A$4:$A$153&amp;'Scenario 1_issuedGoos'!$B$4:$B$153,0),MATCH(AF$4,'Scenario 1_issuedGoos'!$C$3:$W$3,0))</f>
        <v>0</v>
      </c>
      <c r="AG108" s="4">
        <f t="array" ref="AG108">J108*INDEX('Scenario 1_issuedGoos'!$C$4:$W$153,MATCH('Scenario 1'!$A108&amp;$B108,'Scenario 1_issuedGoos'!$A$4:$A$153&amp;'Scenario 1_issuedGoos'!$B$4:$B$153,0),MATCH(AG$4,'Scenario 1_issuedGoos'!$C$3:$W$3,0))</f>
        <v>0</v>
      </c>
      <c r="AH108" s="4">
        <f t="array" ref="AH108">K108*INDEX('Scenario 1_issuedGoos'!$C$4:$W$153,MATCH('Scenario 1'!$A108&amp;$B108,'Scenario 1_issuedGoos'!$A$4:$A$153&amp;'Scenario 1_issuedGoos'!$B$4:$B$153,0),MATCH(AH$4,'Scenario 1_issuedGoos'!$C$3:$W$3,0))</f>
        <v>0</v>
      </c>
      <c r="AI108" s="4">
        <f t="array" ref="AI108">L108*INDEX('Scenario 1_issuedGoos'!$C$4:$W$153,MATCH('Scenario 1'!$A108&amp;$B108,'Scenario 1_issuedGoos'!$A$4:$A$153&amp;'Scenario 1_issuedGoos'!$B$4:$B$153,0),MATCH(AI$4,'Scenario 1_issuedGoos'!$C$3:$W$3,0))</f>
        <v>0</v>
      </c>
      <c r="AJ108" s="4">
        <f t="array" ref="AJ108">M108*INDEX('Scenario 1_issuedGoos'!$C$4:$W$153,MATCH('Scenario 1'!$A108&amp;$B108,'Scenario 1_issuedGoos'!$A$4:$A$153&amp;'Scenario 1_issuedGoos'!$B$4:$B$153,0),MATCH(AJ$4,'Scenario 1_issuedGoos'!$C$3:$W$3,0))</f>
        <v>0</v>
      </c>
      <c r="AK108" s="4">
        <f t="array" ref="AK108">N108*INDEX('Scenario 1_issuedGoos'!$C$4:$W$153,MATCH('Scenario 1'!$A108&amp;$B108,'Scenario 1_issuedGoos'!$A$4:$A$153&amp;'Scenario 1_issuedGoos'!$B$4:$B$153,0),MATCH(AK$4,'Scenario 1_issuedGoos'!$C$3:$W$3,0))</f>
        <v>0</v>
      </c>
      <c r="AL108" s="4">
        <f t="array" ref="AL108">O108*INDEX('Scenario 1_issuedGoos'!$C$4:$W$153,MATCH('Scenario 1'!$A108&amp;$B108,'Scenario 1_issuedGoos'!$A$4:$A$153&amp;'Scenario 1_issuedGoos'!$B$4:$B$153,0),MATCH(AL$4,'Scenario 1_issuedGoos'!$C$3:$W$3,0))</f>
        <v>0</v>
      </c>
      <c r="AM108" s="4">
        <f t="array" ref="AM108">P108*INDEX('Scenario 1_issuedGoos'!$C$4:$W$153,MATCH('Scenario 1'!$A108&amp;$B108,'Scenario 1_issuedGoos'!$A$4:$A$153&amp;'Scenario 1_issuedGoos'!$B$4:$B$153,0),MATCH(AM$4,'Scenario 1_issuedGoos'!$C$3:$W$3,0))</f>
        <v>0</v>
      </c>
      <c r="AN108" s="4">
        <f t="array" ref="AN108">Q108*INDEX('Scenario 1_issuedGoos'!$C$4:$W$153,MATCH('Scenario 1'!$A108&amp;$B108,'Scenario 1_issuedGoos'!$A$4:$A$153&amp;'Scenario 1_issuedGoos'!$B$4:$B$153,0),MATCH(AN$4,'Scenario 1_issuedGoos'!$C$3:$W$3,0))</f>
        <v>0</v>
      </c>
      <c r="AO108" s="4">
        <f t="array" ref="AO108">R108*INDEX('Scenario 1_issuedGoos'!$C$4:$W$153,MATCH('Scenario 1'!$A108&amp;$B108,'Scenario 1_issuedGoos'!$A$4:$A$153&amp;'Scenario 1_issuedGoos'!$B$4:$B$153,0),MATCH(AO$4,'Scenario 1_issuedGoos'!$C$3:$W$3,0))</f>
        <v>0</v>
      </c>
      <c r="AP108" s="4">
        <f t="array" ref="AP108">S108*INDEX('Scenario 1_issuedGoos'!$C$4:$W$153,MATCH('Scenario 1'!$A108&amp;$B108,'Scenario 1_issuedGoos'!$A$4:$A$153&amp;'Scenario 1_issuedGoos'!$B$4:$B$153,0),MATCH(AP$4,'Scenario 1_issuedGoos'!$C$3:$W$3,0))</f>
        <v>0</v>
      </c>
      <c r="AQ108" s="4">
        <f t="array" ref="AQ108">T108*INDEX('Scenario 1_issuedGoos'!$C$4:$W$153,MATCH('Scenario 1'!$A108&amp;$B108,'Scenario 1_issuedGoos'!$A$4:$A$153&amp;'Scenario 1_issuedGoos'!$B$4:$B$153,0),MATCH(AQ$4,'Scenario 1_issuedGoos'!$C$3:$W$3,0))</f>
        <v>0</v>
      </c>
      <c r="AR108" s="4">
        <f t="array" ref="AR108">U108*INDEX('Scenario 1_issuedGoos'!$C$4:$W$153,MATCH('Scenario 1'!$A108&amp;$B108,'Scenario 1_issuedGoos'!$A$4:$A$153&amp;'Scenario 1_issuedGoos'!$B$4:$B$153,0),MATCH(AR$4,'Scenario 1_issuedGoos'!$C$3:$W$3,0))</f>
        <v>0</v>
      </c>
      <c r="AS108" s="4">
        <f t="array" ref="AS108">V108*INDEX('Scenario 1_issuedGoos'!$C$4:$W$153,MATCH('Scenario 1'!$A108&amp;$B108,'Scenario 1_issuedGoos'!$A$4:$A$153&amp;'Scenario 1_issuedGoos'!$B$4:$B$153,0),MATCH(AS$4,'Scenario 1_issuedGoos'!$C$3:$W$3,0))</f>
        <v>0</v>
      </c>
      <c r="AT108" s="4">
        <f t="array" ref="AT108">W108*INDEX('Scenario 1_issuedGoos'!$C$4:$W$153,MATCH('Scenario 1'!$A108&amp;$B108,'Scenario 1_issuedGoos'!$A$4:$A$153&amp;'Scenario 1_issuedGoos'!$B$4:$B$153,0),MATCH(AT$4,'Scenario 1_issuedGoos'!$C$3:$W$3,0))</f>
        <v>0</v>
      </c>
    </row>
    <row r="109" spans="1:46" ht="15" x14ac:dyDescent="0.25">
      <c r="A109" s="8" t="s">
        <v>47</v>
      </c>
      <c r="B109" s="9" t="s">
        <v>56</v>
      </c>
      <c r="C109" s="10">
        <v>0.2666956640625</v>
      </c>
      <c r="D109" s="11">
        <v>0.2666956640625</v>
      </c>
      <c r="E109" s="11">
        <v>0.2666956640625</v>
      </c>
      <c r="F109" s="11">
        <v>0.2666956640625</v>
      </c>
      <c r="G109" s="11">
        <v>0.2666956640625</v>
      </c>
      <c r="H109" s="11">
        <v>0.27508593749999999</v>
      </c>
      <c r="I109" s="11">
        <v>0.31814062500000001</v>
      </c>
      <c r="J109" s="11">
        <v>0.36044999999999999</v>
      </c>
      <c r="K109" s="11">
        <v>0.41643750000000002</v>
      </c>
      <c r="L109" s="11">
        <v>0.48047343749999999</v>
      </c>
      <c r="M109" s="11">
        <v>0.60442031250000006</v>
      </c>
      <c r="N109" s="11">
        <v>0.62204062500000001</v>
      </c>
      <c r="O109" s="11">
        <v>0.8000869921874999</v>
      </c>
      <c r="P109" s="11">
        <v>0.8000869921874999</v>
      </c>
      <c r="Q109" s="11">
        <v>0.8000869921874999</v>
      </c>
      <c r="R109" s="11">
        <v>0.82437890624999999</v>
      </c>
      <c r="S109" s="11">
        <v>0.83427187499999977</v>
      </c>
      <c r="T109" s="11">
        <v>0.93086718749999997</v>
      </c>
      <c r="U109" s="11">
        <v>0.93086718749999997</v>
      </c>
      <c r="V109" s="11">
        <v>0.93086718749999997</v>
      </c>
      <c r="W109" s="11">
        <v>1.0771734375000002</v>
      </c>
      <c r="X109" s="19"/>
      <c r="Y109"/>
      <c r="Z109" s="4">
        <f t="array" ref="Z109">C109*INDEX('Scenario 1_issuedGoos'!$C$4:$W$153,MATCH('Scenario 1'!$A109&amp;$B109,'Scenario 1_issuedGoos'!$A$4:$A$153&amp;'Scenario 1_issuedGoos'!$B$4:$B$153,0),MATCH(Z$4,'Scenario 1_issuedGoos'!$C$3:$W$3,0))</f>
        <v>8310781.5785528636</v>
      </c>
      <c r="AA109" s="4">
        <f t="array" ref="AA109">D109*INDEX('Scenario 1_issuedGoos'!$C$4:$W$153,MATCH('Scenario 1'!$A109&amp;$B109,'Scenario 1_issuedGoos'!$A$4:$A$153&amp;'Scenario 1_issuedGoos'!$B$4:$B$153,0),MATCH(AA$4,'Scenario 1_issuedGoos'!$C$3:$W$3,0))</f>
        <v>9308257.0811481867</v>
      </c>
      <c r="AB109" s="4">
        <f t="array" ref="AB109">E109*INDEX('Scenario 1_issuedGoos'!$C$4:$W$153,MATCH('Scenario 1'!$A109&amp;$B109,'Scenario 1_issuedGoos'!$A$4:$A$153&amp;'Scenario 1_issuedGoos'!$B$4:$B$153,0),MATCH(AB$4,'Scenario 1_issuedGoos'!$C$3:$W$3,0))</f>
        <v>10384703.18005666</v>
      </c>
      <c r="AC109" s="4">
        <f t="array" ref="AC109">F109*INDEX('Scenario 1_issuedGoos'!$C$4:$W$153,MATCH('Scenario 1'!$A109&amp;$B109,'Scenario 1_issuedGoos'!$A$4:$A$153&amp;'Scenario 1_issuedGoos'!$B$4:$B$153,0),MATCH(AC$4,'Scenario 1_issuedGoos'!$C$3:$W$3,0))</f>
        <v>11545523.246153122</v>
      </c>
      <c r="AD109" s="4">
        <f t="array" ref="AD109">G109*INDEX('Scenario 1_issuedGoos'!$C$4:$W$153,MATCH('Scenario 1'!$A109&amp;$B109,'Scenario 1_issuedGoos'!$A$4:$A$153&amp;'Scenario 1_issuedGoos'!$B$4:$B$153,0),MATCH(AD$4,'Scenario 1_issuedGoos'!$C$3:$W$3,0))</f>
        <v>12796463.560909092</v>
      </c>
      <c r="AE109" s="4">
        <f t="array" ref="AE109">H109*INDEX('Scenario 1_issuedGoos'!$C$4:$W$153,MATCH('Scenario 1'!$A109&amp;$B109,'Scenario 1_issuedGoos'!$A$4:$A$153&amp;'Scenario 1_issuedGoos'!$B$4:$B$153,0),MATCH(AE$4,'Scenario 1_issuedGoos'!$C$3:$W$3,0))</f>
        <v>14588594.304538622</v>
      </c>
      <c r="AF109" s="4">
        <f t="array" ref="AF109">I109*INDEX('Scenario 1_issuedGoos'!$C$4:$W$153,MATCH('Scenario 1'!$A109&amp;$B109,'Scenario 1_issuedGoos'!$A$4:$A$153&amp;'Scenario 1_issuedGoos'!$B$4:$B$153,0),MATCH(AF$4,'Scenario 1_issuedGoos'!$C$3:$W$3,0))</f>
        <v>18504795.203631274</v>
      </c>
      <c r="AG109" s="4">
        <f t="array" ref="AG109">J109*INDEX('Scenario 1_issuedGoos'!$C$4:$W$153,MATCH('Scenario 1'!$A109&amp;$B109,'Scenario 1_issuedGoos'!$A$4:$A$153&amp;'Scenario 1_issuedGoos'!$B$4:$B$153,0),MATCH(AG$4,'Scenario 1_issuedGoos'!$C$3:$W$3,0))</f>
        <v>22952999.220843721</v>
      </c>
      <c r="AH109" s="4">
        <f t="array" ref="AH109">K109*INDEX('Scenario 1_issuedGoos'!$C$4:$W$153,MATCH('Scenario 1'!$A109&amp;$B109,'Scenario 1_issuedGoos'!$A$4:$A$153&amp;'Scenario 1_issuedGoos'!$B$4:$B$153,0),MATCH(AH$4,'Scenario 1_issuedGoos'!$C$3:$W$3,0))</f>
        <v>28983184.305789419</v>
      </c>
      <c r="AI109" s="4">
        <f t="array" ref="AI109">L109*INDEX('Scenario 1_issuedGoos'!$C$4:$W$153,MATCH('Scenario 1'!$A109&amp;$B109,'Scenario 1_issuedGoos'!$A$4:$A$153&amp;'Scenario 1_issuedGoos'!$B$4:$B$153,0),MATCH(AI$4,'Scenario 1_issuedGoos'!$C$3:$W$3,0))</f>
        <v>33159559.72719381</v>
      </c>
      <c r="AJ109" s="4">
        <f t="array" ref="AJ109">M109*INDEX('Scenario 1_issuedGoos'!$C$4:$W$153,MATCH('Scenario 1'!$A109&amp;$B109,'Scenario 1_issuedGoos'!$A$4:$A$153&amp;'Scenario 1_issuedGoos'!$B$4:$B$153,0),MATCH(AJ$4,'Scenario 1_issuedGoos'!$C$3:$W$3,0))</f>
        <v>43291059.021554239</v>
      </c>
      <c r="AK109" s="4">
        <f t="array" ref="AK109">N109*INDEX('Scenario 1_issuedGoos'!$C$4:$W$153,MATCH('Scenario 1'!$A109&amp;$B109,'Scenario 1_issuedGoos'!$A$4:$A$153&amp;'Scenario 1_issuedGoos'!$B$4:$B$153,0),MATCH(AK$4,'Scenario 1_issuedGoos'!$C$3:$W$3,0))</f>
        <v>45718135.898433045</v>
      </c>
      <c r="AL109" s="4">
        <f t="array" ref="AL109">O109*INDEX('Scenario 1_issuedGoos'!$C$4:$W$153,MATCH('Scenario 1'!$A109&amp;$B109,'Scenario 1_issuedGoos'!$A$4:$A$153&amp;'Scenario 1_issuedGoos'!$B$4:$B$153,0),MATCH(AL$4,'Scenario 1_issuedGoos'!$C$3:$W$3,0))</f>
        <v>60302520.457382493</v>
      </c>
      <c r="AM109" s="4">
        <f t="array" ref="AM109">P109*INDEX('Scenario 1_issuedGoos'!$C$4:$W$153,MATCH('Scenario 1'!$A109&amp;$B109,'Scenario 1_issuedGoos'!$A$4:$A$153&amp;'Scenario 1_issuedGoos'!$B$4:$B$153,0),MATCH(AM$4,'Scenario 1_issuedGoos'!$C$3:$W$3,0))</f>
        <v>61801026.5637784</v>
      </c>
      <c r="AN109" s="4">
        <f t="array" ref="AN109">Q109*INDEX('Scenario 1_issuedGoos'!$C$4:$W$153,MATCH('Scenario 1'!$A109&amp;$B109,'Scenario 1_issuedGoos'!$A$4:$A$153&amp;'Scenario 1_issuedGoos'!$B$4:$B$153,0),MATCH(AN$4,'Scenario 1_issuedGoos'!$C$3:$W$3,0))</f>
        <v>63299532.670174323</v>
      </c>
      <c r="AO109" s="4">
        <f t="array" ref="AO109">R109*INDEX('Scenario 1_issuedGoos'!$C$4:$W$153,MATCH('Scenario 1'!$A109&amp;$B109,'Scenario 1_issuedGoos'!$A$4:$A$153&amp;'Scenario 1_issuedGoos'!$B$4:$B$153,0),MATCH(AO$4,'Scenario 1_issuedGoos'!$C$3:$W$3,0))</f>
        <v>66765410.330850065</v>
      </c>
      <c r="AP109" s="4">
        <f t="array" ref="AP109">S109*INDEX('Scenario 1_issuedGoos'!$C$4:$W$153,MATCH('Scenario 1'!$A109&amp;$B109,'Scenario 1_issuedGoos'!$A$4:$A$153&amp;'Scenario 1_issuedGoos'!$B$4:$B$153,0),MATCH(AP$4,'Scenario 1_issuedGoos'!$C$3:$W$3,0))</f>
        <v>69129161.385706037</v>
      </c>
      <c r="AQ109" s="4">
        <f t="array" ref="AQ109">T109*INDEX('Scenario 1_issuedGoos'!$C$4:$W$153,MATCH('Scenario 1'!$A109&amp;$B109,'Scenario 1_issuedGoos'!$A$4:$A$153&amp;'Scenario 1_issuedGoos'!$B$4:$B$153,0),MATCH(AQ$4,'Scenario 1_issuedGoos'!$C$3:$W$3,0))</f>
        <v>78876658.484777853</v>
      </c>
      <c r="AR109" s="4">
        <f t="array" ref="AR109">U109*INDEX('Scenario 1_issuedGoos'!$C$4:$W$153,MATCH('Scenario 1'!$A109&amp;$B109,'Scenario 1_issuedGoos'!$A$4:$A$153&amp;'Scenario 1_issuedGoos'!$B$4:$B$153,0),MATCH(AR$4,'Scenario 1_issuedGoos'!$C$3:$W$3,0))</f>
        <v>80620106.607710779</v>
      </c>
      <c r="AS109" s="4">
        <f t="array" ref="AS109">V109*INDEX('Scenario 1_issuedGoos'!$C$4:$W$153,MATCH('Scenario 1'!$A109&amp;$B109,'Scenario 1_issuedGoos'!$A$4:$A$153&amp;'Scenario 1_issuedGoos'!$B$4:$B$153,0),MATCH(AS$4,'Scenario 1_issuedGoos'!$C$3:$W$3,0))</f>
        <v>82363554.73064369</v>
      </c>
      <c r="AT109" s="4">
        <f t="array" ref="AT109">W109*INDEX('Scenario 1_issuedGoos'!$C$4:$W$153,MATCH('Scenario 1'!$A109&amp;$B109,'Scenario 1_issuedGoos'!$A$4:$A$153&amp;'Scenario 1_issuedGoos'!$B$4:$B$153,0),MATCH(AT$4,'Scenario 1_issuedGoos'!$C$3:$W$3,0))</f>
        <v>97326268.01995793</v>
      </c>
    </row>
    <row r="110" spans="1:46" ht="15" x14ac:dyDescent="0.25">
      <c r="A110" s="8" t="s">
        <v>47</v>
      </c>
      <c r="B110" s="9" t="s">
        <v>29</v>
      </c>
      <c r="C110" s="10">
        <v>47.457627118644069</v>
      </c>
      <c r="D110" s="11">
        <v>46.949152542372886</v>
      </c>
      <c r="E110" s="11">
        <v>46.440677966101696</v>
      </c>
      <c r="F110" s="11">
        <v>45.932203389830512</v>
      </c>
      <c r="G110" s="11">
        <v>45.423728813559322</v>
      </c>
      <c r="H110" s="11">
        <v>44.915254237288138</v>
      </c>
      <c r="I110" s="11">
        <v>44.406779661016955</v>
      </c>
      <c r="J110" s="11">
        <v>43.898305084745765</v>
      </c>
      <c r="K110" s="11">
        <v>43.389830508474581</v>
      </c>
      <c r="L110" s="11">
        <v>42.881355932203391</v>
      </c>
      <c r="M110" s="11">
        <v>42.372881355932208</v>
      </c>
      <c r="N110" s="11">
        <v>42.203389830508478</v>
      </c>
      <c r="O110" s="11">
        <v>42.033898305084747</v>
      </c>
      <c r="P110" s="11">
        <v>41.864406779661024</v>
      </c>
      <c r="Q110" s="11">
        <v>41.694915254237294</v>
      </c>
      <c r="R110" s="11">
        <v>41.525423728813564</v>
      </c>
      <c r="S110" s="11">
        <v>41.355932203389834</v>
      </c>
      <c r="T110" s="11">
        <v>41.186440677966104</v>
      </c>
      <c r="U110" s="11">
        <v>40.33898305084746</v>
      </c>
      <c r="V110" s="11">
        <v>39.237288135593218</v>
      </c>
      <c r="W110" s="11">
        <v>38.135593220338983</v>
      </c>
      <c r="X110" s="19"/>
      <c r="Y110"/>
      <c r="Z110" s="4">
        <f t="array" ref="Z110">C110*INDEX('Scenario 1_issuedGoos'!$C$4:$W$153,MATCH('Scenario 1'!$A110&amp;$B110,'Scenario 1_issuedGoos'!$A$4:$A$153&amp;'Scenario 1_issuedGoos'!$B$4:$B$153,0),MATCH(Z$4,'Scenario 1_issuedGoos'!$C$3:$W$3,0))</f>
        <v>0</v>
      </c>
      <c r="AA110" s="4">
        <f t="array" ref="AA110">D110*INDEX('Scenario 1_issuedGoos'!$C$4:$W$153,MATCH('Scenario 1'!$A110&amp;$B110,'Scenario 1_issuedGoos'!$A$4:$A$153&amp;'Scenario 1_issuedGoos'!$B$4:$B$153,0),MATCH(AA$4,'Scenario 1_issuedGoos'!$C$3:$W$3,0))</f>
        <v>0</v>
      </c>
      <c r="AB110" s="4">
        <f t="array" ref="AB110">E110*INDEX('Scenario 1_issuedGoos'!$C$4:$W$153,MATCH('Scenario 1'!$A110&amp;$B110,'Scenario 1_issuedGoos'!$A$4:$A$153&amp;'Scenario 1_issuedGoos'!$B$4:$B$153,0),MATCH(AB$4,'Scenario 1_issuedGoos'!$C$3:$W$3,0))</f>
        <v>0</v>
      </c>
      <c r="AC110" s="4">
        <f t="array" ref="AC110">F110*INDEX('Scenario 1_issuedGoos'!$C$4:$W$153,MATCH('Scenario 1'!$A110&amp;$B110,'Scenario 1_issuedGoos'!$A$4:$A$153&amp;'Scenario 1_issuedGoos'!$B$4:$B$153,0),MATCH(AC$4,'Scenario 1_issuedGoos'!$C$3:$W$3,0))</f>
        <v>0</v>
      </c>
      <c r="AD110" s="4">
        <f t="array" ref="AD110">G110*INDEX('Scenario 1_issuedGoos'!$C$4:$W$153,MATCH('Scenario 1'!$A110&amp;$B110,'Scenario 1_issuedGoos'!$A$4:$A$153&amp;'Scenario 1_issuedGoos'!$B$4:$B$153,0),MATCH(AD$4,'Scenario 1_issuedGoos'!$C$3:$W$3,0))</f>
        <v>0</v>
      </c>
      <c r="AE110" s="4">
        <f t="array" ref="AE110">H110*INDEX('Scenario 1_issuedGoos'!$C$4:$W$153,MATCH('Scenario 1'!$A110&amp;$B110,'Scenario 1_issuedGoos'!$A$4:$A$153&amp;'Scenario 1_issuedGoos'!$B$4:$B$153,0),MATCH(AE$4,'Scenario 1_issuedGoos'!$C$3:$W$3,0))</f>
        <v>0</v>
      </c>
      <c r="AF110" s="4">
        <f t="array" ref="AF110">I110*INDEX('Scenario 1_issuedGoos'!$C$4:$W$153,MATCH('Scenario 1'!$A110&amp;$B110,'Scenario 1_issuedGoos'!$A$4:$A$153&amp;'Scenario 1_issuedGoos'!$B$4:$B$153,0),MATCH(AF$4,'Scenario 1_issuedGoos'!$C$3:$W$3,0))</f>
        <v>0</v>
      </c>
      <c r="AG110" s="4">
        <f t="array" ref="AG110">J110*INDEX('Scenario 1_issuedGoos'!$C$4:$W$153,MATCH('Scenario 1'!$A110&amp;$B110,'Scenario 1_issuedGoos'!$A$4:$A$153&amp;'Scenario 1_issuedGoos'!$B$4:$B$153,0),MATCH(AG$4,'Scenario 1_issuedGoos'!$C$3:$W$3,0))</f>
        <v>0</v>
      </c>
      <c r="AH110" s="4">
        <f t="array" ref="AH110">K110*INDEX('Scenario 1_issuedGoos'!$C$4:$W$153,MATCH('Scenario 1'!$A110&amp;$B110,'Scenario 1_issuedGoos'!$A$4:$A$153&amp;'Scenario 1_issuedGoos'!$B$4:$B$153,0),MATCH(AH$4,'Scenario 1_issuedGoos'!$C$3:$W$3,0))</f>
        <v>0</v>
      </c>
      <c r="AI110" s="4">
        <f t="array" ref="AI110">L110*INDEX('Scenario 1_issuedGoos'!$C$4:$W$153,MATCH('Scenario 1'!$A110&amp;$B110,'Scenario 1_issuedGoos'!$A$4:$A$153&amp;'Scenario 1_issuedGoos'!$B$4:$B$153,0),MATCH(AI$4,'Scenario 1_issuedGoos'!$C$3:$W$3,0))</f>
        <v>0</v>
      </c>
      <c r="AJ110" s="4">
        <f t="array" ref="AJ110">M110*INDEX('Scenario 1_issuedGoos'!$C$4:$W$153,MATCH('Scenario 1'!$A110&amp;$B110,'Scenario 1_issuedGoos'!$A$4:$A$153&amp;'Scenario 1_issuedGoos'!$B$4:$B$153,0),MATCH(AJ$4,'Scenario 1_issuedGoos'!$C$3:$W$3,0))</f>
        <v>0</v>
      </c>
      <c r="AK110" s="4">
        <f t="array" ref="AK110">N110*INDEX('Scenario 1_issuedGoos'!$C$4:$W$153,MATCH('Scenario 1'!$A110&amp;$B110,'Scenario 1_issuedGoos'!$A$4:$A$153&amp;'Scenario 1_issuedGoos'!$B$4:$B$153,0),MATCH(AK$4,'Scenario 1_issuedGoos'!$C$3:$W$3,0))</f>
        <v>0</v>
      </c>
      <c r="AL110" s="4">
        <f t="array" ref="AL110">O110*INDEX('Scenario 1_issuedGoos'!$C$4:$W$153,MATCH('Scenario 1'!$A110&amp;$B110,'Scenario 1_issuedGoos'!$A$4:$A$153&amp;'Scenario 1_issuedGoos'!$B$4:$B$153,0),MATCH(AL$4,'Scenario 1_issuedGoos'!$C$3:$W$3,0))</f>
        <v>0</v>
      </c>
      <c r="AM110" s="4">
        <f t="array" ref="AM110">P110*INDEX('Scenario 1_issuedGoos'!$C$4:$W$153,MATCH('Scenario 1'!$A110&amp;$B110,'Scenario 1_issuedGoos'!$A$4:$A$153&amp;'Scenario 1_issuedGoos'!$B$4:$B$153,0),MATCH(AM$4,'Scenario 1_issuedGoos'!$C$3:$W$3,0))</f>
        <v>0</v>
      </c>
      <c r="AN110" s="4">
        <f t="array" ref="AN110">Q110*INDEX('Scenario 1_issuedGoos'!$C$4:$W$153,MATCH('Scenario 1'!$A110&amp;$B110,'Scenario 1_issuedGoos'!$A$4:$A$153&amp;'Scenario 1_issuedGoos'!$B$4:$B$153,0),MATCH(AN$4,'Scenario 1_issuedGoos'!$C$3:$W$3,0))</f>
        <v>0</v>
      </c>
      <c r="AO110" s="4">
        <f t="array" ref="AO110">R110*INDEX('Scenario 1_issuedGoos'!$C$4:$W$153,MATCH('Scenario 1'!$A110&amp;$B110,'Scenario 1_issuedGoos'!$A$4:$A$153&amp;'Scenario 1_issuedGoos'!$B$4:$B$153,0),MATCH(AO$4,'Scenario 1_issuedGoos'!$C$3:$W$3,0))</f>
        <v>0</v>
      </c>
      <c r="AP110" s="4">
        <f t="array" ref="AP110">S110*INDEX('Scenario 1_issuedGoos'!$C$4:$W$153,MATCH('Scenario 1'!$A110&amp;$B110,'Scenario 1_issuedGoos'!$A$4:$A$153&amp;'Scenario 1_issuedGoos'!$B$4:$B$153,0),MATCH(AP$4,'Scenario 1_issuedGoos'!$C$3:$W$3,0))</f>
        <v>0</v>
      </c>
      <c r="AQ110" s="4">
        <f t="array" ref="AQ110">T110*INDEX('Scenario 1_issuedGoos'!$C$4:$W$153,MATCH('Scenario 1'!$A110&amp;$B110,'Scenario 1_issuedGoos'!$A$4:$A$153&amp;'Scenario 1_issuedGoos'!$B$4:$B$153,0),MATCH(AQ$4,'Scenario 1_issuedGoos'!$C$3:$W$3,0))</f>
        <v>0</v>
      </c>
      <c r="AR110" s="4">
        <f t="array" ref="AR110">U110*INDEX('Scenario 1_issuedGoos'!$C$4:$W$153,MATCH('Scenario 1'!$A110&amp;$B110,'Scenario 1_issuedGoos'!$A$4:$A$153&amp;'Scenario 1_issuedGoos'!$B$4:$B$153,0),MATCH(AR$4,'Scenario 1_issuedGoos'!$C$3:$W$3,0))</f>
        <v>0</v>
      </c>
      <c r="AS110" s="4">
        <f t="array" ref="AS110">V110*INDEX('Scenario 1_issuedGoos'!$C$4:$W$153,MATCH('Scenario 1'!$A110&amp;$B110,'Scenario 1_issuedGoos'!$A$4:$A$153&amp;'Scenario 1_issuedGoos'!$B$4:$B$153,0),MATCH(AS$4,'Scenario 1_issuedGoos'!$C$3:$W$3,0))</f>
        <v>0</v>
      </c>
      <c r="AT110" s="4">
        <f t="array" ref="AT110">W110*INDEX('Scenario 1_issuedGoos'!$C$4:$W$153,MATCH('Scenario 1'!$A110&amp;$B110,'Scenario 1_issuedGoos'!$A$4:$A$153&amp;'Scenario 1_issuedGoos'!$B$4:$B$153,0),MATCH(AT$4,'Scenario 1_issuedGoos'!$C$3:$W$3,0))</f>
        <v>0</v>
      </c>
    </row>
    <row r="111" spans="1:46" ht="15" x14ac:dyDescent="0.25">
      <c r="A111" s="8" t="s">
        <v>47</v>
      </c>
      <c r="B111" s="9" t="s">
        <v>30</v>
      </c>
      <c r="C111" s="10">
        <v>47.457627118644069</v>
      </c>
      <c r="D111" s="11">
        <v>46.949152542372886</v>
      </c>
      <c r="E111" s="11">
        <v>46.440677966101696</v>
      </c>
      <c r="F111" s="11">
        <v>45.932203389830512</v>
      </c>
      <c r="G111" s="11">
        <v>45.423728813559322</v>
      </c>
      <c r="H111" s="11">
        <v>44.915254237288138</v>
      </c>
      <c r="I111" s="11">
        <v>44.406779661016955</v>
      </c>
      <c r="J111" s="11">
        <v>43.898305084745765</v>
      </c>
      <c r="K111" s="11">
        <v>43.389830508474581</v>
      </c>
      <c r="L111" s="11">
        <v>42.881355932203391</v>
      </c>
      <c r="M111" s="11">
        <v>42.372881355932208</v>
      </c>
      <c r="N111" s="11">
        <v>42.203389830508478</v>
      </c>
      <c r="O111" s="11">
        <v>42.033898305084747</v>
      </c>
      <c r="P111" s="11">
        <v>41.864406779661024</v>
      </c>
      <c r="Q111" s="11">
        <v>41.694915254237294</v>
      </c>
      <c r="R111" s="11">
        <v>41.525423728813564</v>
      </c>
      <c r="S111" s="11">
        <v>41.355932203389834</v>
      </c>
      <c r="T111" s="11">
        <v>41.186440677966104</v>
      </c>
      <c r="U111" s="11">
        <v>40.33898305084746</v>
      </c>
      <c r="V111" s="11">
        <v>39.237288135593218</v>
      </c>
      <c r="W111" s="11">
        <v>38.135593220338983</v>
      </c>
      <c r="X111" s="19"/>
      <c r="Y111"/>
      <c r="Z111" s="4">
        <f t="array" ref="Z111">C111*INDEX('Scenario 1_issuedGoos'!$C$4:$W$153,MATCH('Scenario 1'!$A111&amp;$B111,'Scenario 1_issuedGoos'!$A$4:$A$153&amp;'Scenario 1_issuedGoos'!$B$4:$B$153,0),MATCH(Z$4,'Scenario 1_issuedGoos'!$C$3:$W$3,0))</f>
        <v>0</v>
      </c>
      <c r="AA111" s="4">
        <f t="array" ref="AA111">D111*INDEX('Scenario 1_issuedGoos'!$C$4:$W$153,MATCH('Scenario 1'!$A111&amp;$B111,'Scenario 1_issuedGoos'!$A$4:$A$153&amp;'Scenario 1_issuedGoos'!$B$4:$B$153,0),MATCH(AA$4,'Scenario 1_issuedGoos'!$C$3:$W$3,0))</f>
        <v>0</v>
      </c>
      <c r="AB111" s="4">
        <f t="array" ref="AB111">E111*INDEX('Scenario 1_issuedGoos'!$C$4:$W$153,MATCH('Scenario 1'!$A111&amp;$B111,'Scenario 1_issuedGoos'!$A$4:$A$153&amp;'Scenario 1_issuedGoos'!$B$4:$B$153,0),MATCH(AB$4,'Scenario 1_issuedGoos'!$C$3:$W$3,0))</f>
        <v>0</v>
      </c>
      <c r="AC111" s="4">
        <f t="array" ref="AC111">F111*INDEX('Scenario 1_issuedGoos'!$C$4:$W$153,MATCH('Scenario 1'!$A111&amp;$B111,'Scenario 1_issuedGoos'!$A$4:$A$153&amp;'Scenario 1_issuedGoos'!$B$4:$B$153,0),MATCH(AC$4,'Scenario 1_issuedGoos'!$C$3:$W$3,0))</f>
        <v>0</v>
      </c>
      <c r="AD111" s="4">
        <f t="array" ref="AD111">G111*INDEX('Scenario 1_issuedGoos'!$C$4:$W$153,MATCH('Scenario 1'!$A111&amp;$B111,'Scenario 1_issuedGoos'!$A$4:$A$153&amp;'Scenario 1_issuedGoos'!$B$4:$B$153,0),MATCH(AD$4,'Scenario 1_issuedGoos'!$C$3:$W$3,0))</f>
        <v>0</v>
      </c>
      <c r="AE111" s="4">
        <f t="array" ref="AE111">H111*INDEX('Scenario 1_issuedGoos'!$C$4:$W$153,MATCH('Scenario 1'!$A111&amp;$B111,'Scenario 1_issuedGoos'!$A$4:$A$153&amp;'Scenario 1_issuedGoos'!$B$4:$B$153,0),MATCH(AE$4,'Scenario 1_issuedGoos'!$C$3:$W$3,0))</f>
        <v>0</v>
      </c>
      <c r="AF111" s="4">
        <f t="array" ref="AF111">I111*INDEX('Scenario 1_issuedGoos'!$C$4:$W$153,MATCH('Scenario 1'!$A111&amp;$B111,'Scenario 1_issuedGoos'!$A$4:$A$153&amp;'Scenario 1_issuedGoos'!$B$4:$B$153,0),MATCH(AF$4,'Scenario 1_issuedGoos'!$C$3:$W$3,0))</f>
        <v>0</v>
      </c>
      <c r="AG111" s="4">
        <f t="array" ref="AG111">J111*INDEX('Scenario 1_issuedGoos'!$C$4:$W$153,MATCH('Scenario 1'!$A111&amp;$B111,'Scenario 1_issuedGoos'!$A$4:$A$153&amp;'Scenario 1_issuedGoos'!$B$4:$B$153,0),MATCH(AG$4,'Scenario 1_issuedGoos'!$C$3:$W$3,0))</f>
        <v>0</v>
      </c>
      <c r="AH111" s="4">
        <f t="array" ref="AH111">K111*INDEX('Scenario 1_issuedGoos'!$C$4:$W$153,MATCH('Scenario 1'!$A111&amp;$B111,'Scenario 1_issuedGoos'!$A$4:$A$153&amp;'Scenario 1_issuedGoos'!$B$4:$B$153,0),MATCH(AH$4,'Scenario 1_issuedGoos'!$C$3:$W$3,0))</f>
        <v>0</v>
      </c>
      <c r="AI111" s="4">
        <f t="array" ref="AI111">L111*INDEX('Scenario 1_issuedGoos'!$C$4:$W$153,MATCH('Scenario 1'!$A111&amp;$B111,'Scenario 1_issuedGoos'!$A$4:$A$153&amp;'Scenario 1_issuedGoos'!$B$4:$B$153,0),MATCH(AI$4,'Scenario 1_issuedGoos'!$C$3:$W$3,0))</f>
        <v>0</v>
      </c>
      <c r="AJ111" s="4">
        <f t="array" ref="AJ111">M111*INDEX('Scenario 1_issuedGoos'!$C$4:$W$153,MATCH('Scenario 1'!$A111&amp;$B111,'Scenario 1_issuedGoos'!$A$4:$A$153&amp;'Scenario 1_issuedGoos'!$B$4:$B$153,0),MATCH(AJ$4,'Scenario 1_issuedGoos'!$C$3:$W$3,0))</f>
        <v>0</v>
      </c>
      <c r="AK111" s="4">
        <f t="array" ref="AK111">N111*INDEX('Scenario 1_issuedGoos'!$C$4:$W$153,MATCH('Scenario 1'!$A111&amp;$B111,'Scenario 1_issuedGoos'!$A$4:$A$153&amp;'Scenario 1_issuedGoos'!$B$4:$B$153,0),MATCH(AK$4,'Scenario 1_issuedGoos'!$C$3:$W$3,0))</f>
        <v>0</v>
      </c>
      <c r="AL111" s="4">
        <f t="array" ref="AL111">O111*INDEX('Scenario 1_issuedGoos'!$C$4:$W$153,MATCH('Scenario 1'!$A111&amp;$B111,'Scenario 1_issuedGoos'!$A$4:$A$153&amp;'Scenario 1_issuedGoos'!$B$4:$B$153,0),MATCH(AL$4,'Scenario 1_issuedGoos'!$C$3:$W$3,0))</f>
        <v>0</v>
      </c>
      <c r="AM111" s="4">
        <f t="array" ref="AM111">P111*INDEX('Scenario 1_issuedGoos'!$C$4:$W$153,MATCH('Scenario 1'!$A111&amp;$B111,'Scenario 1_issuedGoos'!$A$4:$A$153&amp;'Scenario 1_issuedGoos'!$B$4:$B$153,0),MATCH(AM$4,'Scenario 1_issuedGoos'!$C$3:$W$3,0))</f>
        <v>0</v>
      </c>
      <c r="AN111" s="4">
        <f t="array" ref="AN111">Q111*INDEX('Scenario 1_issuedGoos'!$C$4:$W$153,MATCH('Scenario 1'!$A111&amp;$B111,'Scenario 1_issuedGoos'!$A$4:$A$153&amp;'Scenario 1_issuedGoos'!$B$4:$B$153,0),MATCH(AN$4,'Scenario 1_issuedGoos'!$C$3:$W$3,0))</f>
        <v>0</v>
      </c>
      <c r="AO111" s="4">
        <f t="array" ref="AO111">R111*INDEX('Scenario 1_issuedGoos'!$C$4:$W$153,MATCH('Scenario 1'!$A111&amp;$B111,'Scenario 1_issuedGoos'!$A$4:$A$153&amp;'Scenario 1_issuedGoos'!$B$4:$B$153,0),MATCH(AO$4,'Scenario 1_issuedGoos'!$C$3:$W$3,0))</f>
        <v>0</v>
      </c>
      <c r="AP111" s="4">
        <f t="array" ref="AP111">S111*INDEX('Scenario 1_issuedGoos'!$C$4:$W$153,MATCH('Scenario 1'!$A111&amp;$B111,'Scenario 1_issuedGoos'!$A$4:$A$153&amp;'Scenario 1_issuedGoos'!$B$4:$B$153,0),MATCH(AP$4,'Scenario 1_issuedGoos'!$C$3:$W$3,0))</f>
        <v>0</v>
      </c>
      <c r="AQ111" s="4">
        <f t="array" ref="AQ111">T111*INDEX('Scenario 1_issuedGoos'!$C$4:$W$153,MATCH('Scenario 1'!$A111&amp;$B111,'Scenario 1_issuedGoos'!$A$4:$A$153&amp;'Scenario 1_issuedGoos'!$B$4:$B$153,0),MATCH(AQ$4,'Scenario 1_issuedGoos'!$C$3:$W$3,0))</f>
        <v>0</v>
      </c>
      <c r="AR111" s="4">
        <f t="array" ref="AR111">U111*INDEX('Scenario 1_issuedGoos'!$C$4:$W$153,MATCH('Scenario 1'!$A111&amp;$B111,'Scenario 1_issuedGoos'!$A$4:$A$153&amp;'Scenario 1_issuedGoos'!$B$4:$B$153,0),MATCH(AR$4,'Scenario 1_issuedGoos'!$C$3:$W$3,0))</f>
        <v>0</v>
      </c>
      <c r="AS111" s="4">
        <f t="array" ref="AS111">V111*INDEX('Scenario 1_issuedGoos'!$C$4:$W$153,MATCH('Scenario 1'!$A111&amp;$B111,'Scenario 1_issuedGoos'!$A$4:$A$153&amp;'Scenario 1_issuedGoos'!$B$4:$B$153,0),MATCH(AS$4,'Scenario 1_issuedGoos'!$C$3:$W$3,0))</f>
        <v>0</v>
      </c>
      <c r="AT111" s="4">
        <f t="array" ref="AT111">W111*INDEX('Scenario 1_issuedGoos'!$C$4:$W$153,MATCH('Scenario 1'!$A111&amp;$B111,'Scenario 1_issuedGoos'!$A$4:$A$153&amp;'Scenario 1_issuedGoos'!$B$4:$B$153,0),MATCH(AT$4,'Scenario 1_issuedGoos'!$C$3:$W$3,0))</f>
        <v>0</v>
      </c>
    </row>
    <row r="112" spans="1:46" ht="15" x14ac:dyDescent="0.25">
      <c r="A112" s="8" t="s">
        <v>47</v>
      </c>
      <c r="B112" s="9" t="s">
        <v>31</v>
      </c>
      <c r="C112" s="10">
        <v>1.3190062500000002</v>
      </c>
      <c r="D112" s="11">
        <v>1.3190062500000002</v>
      </c>
      <c r="E112" s="11">
        <v>1.4893874999999999</v>
      </c>
      <c r="F112" s="11">
        <v>1.4893874999999999</v>
      </c>
      <c r="G112" s="11">
        <v>1.4893874999999999</v>
      </c>
      <c r="H112" s="11">
        <v>1.4893874999999999</v>
      </c>
      <c r="I112" s="11">
        <v>1.4893874999999999</v>
      </c>
      <c r="J112" s="11">
        <v>1.4893874999999999</v>
      </c>
      <c r="K112" s="11">
        <v>1.7234775000000002</v>
      </c>
      <c r="L112" s="11">
        <v>1.7234775000000002</v>
      </c>
      <c r="M112" s="11">
        <v>1.7737875000000003</v>
      </c>
      <c r="N112" s="11">
        <v>1.7737875000000003</v>
      </c>
      <c r="O112" s="11">
        <v>1.7737875000000003</v>
      </c>
      <c r="P112" s="11">
        <v>1.7737875000000003</v>
      </c>
      <c r="Q112" s="11">
        <v>2.0880000000000001</v>
      </c>
      <c r="R112" s="11">
        <v>2.5753949999999999</v>
      </c>
      <c r="S112" s="11">
        <v>3.4387500000000006</v>
      </c>
      <c r="T112" s="11">
        <v>3.9570187500000014</v>
      </c>
      <c r="U112" s="11">
        <v>4.4681625</v>
      </c>
      <c r="V112" s="11">
        <v>4.4681625</v>
      </c>
      <c r="W112" s="11">
        <v>4.4681625</v>
      </c>
      <c r="X112" s="19"/>
      <c r="Y112"/>
      <c r="Z112" s="4">
        <f t="array" ref="Z112">C112*INDEX('Scenario 1_issuedGoos'!$C$4:$W$153,MATCH('Scenario 1'!$A112&amp;$B112,'Scenario 1_issuedGoos'!$A$4:$A$153&amp;'Scenario 1_issuedGoos'!$B$4:$B$153,0),MATCH(Z$4,'Scenario 1_issuedGoos'!$C$3:$W$3,0))</f>
        <v>12026732.135143979</v>
      </c>
      <c r="AA112" s="4">
        <f t="array" ref="AA112">D112*INDEX('Scenario 1_issuedGoos'!$C$4:$W$153,MATCH('Scenario 1'!$A112&amp;$B112,'Scenario 1_issuedGoos'!$A$4:$A$153&amp;'Scenario 1_issuedGoos'!$B$4:$B$153,0),MATCH(AA$4,'Scenario 1_issuedGoos'!$C$3:$W$3,0))</f>
        <v>13470202.95286344</v>
      </c>
      <c r="AB112" s="4">
        <f t="array" ref="AB112">E112*INDEX('Scenario 1_issuedGoos'!$C$4:$W$153,MATCH('Scenario 1'!$A112&amp;$B112,'Scenario 1_issuedGoos'!$A$4:$A$153&amp;'Scenario 1_issuedGoos'!$B$4:$B$153,0),MATCH(AB$4,'Scenario 1_issuedGoos'!$C$3:$W$3,0))</f>
        <v>16969174.233228147</v>
      </c>
      <c r="AC112" s="4">
        <f t="array" ref="AC112">F112*INDEX('Scenario 1_issuedGoos'!$C$4:$W$153,MATCH('Scenario 1'!$A112&amp;$B112,'Scenario 1_issuedGoos'!$A$4:$A$153&amp;'Scenario 1_issuedGoos'!$B$4:$B$153,0),MATCH(AC$4,'Scenario 1_issuedGoos'!$C$3:$W$3,0))</f>
        <v>18866017.851527035</v>
      </c>
      <c r="AD112" s="4">
        <f t="array" ref="AD112">G112*INDEX('Scenario 1_issuedGoos'!$C$4:$W$153,MATCH('Scenario 1'!$A112&amp;$B112,'Scenario 1_issuedGoos'!$A$4:$A$153&amp;'Scenario 1_issuedGoos'!$B$4:$B$153,0),MATCH(AD$4,'Scenario 1_issuedGoos'!$C$3:$W$3,0))</f>
        <v>20910122.89607276</v>
      </c>
      <c r="AE112" s="4">
        <f t="array" ref="AE112">H112*INDEX('Scenario 1_issuedGoos'!$C$4:$W$153,MATCH('Scenario 1'!$A112&amp;$B112,'Scenario 1_issuedGoos'!$A$4:$A$153&amp;'Scenario 1_issuedGoos'!$B$4:$B$153,0),MATCH(AE$4,'Scenario 1_issuedGoos'!$C$3:$W$3,0))</f>
        <v>23111473.400444135</v>
      </c>
      <c r="AF112" s="4">
        <f t="array" ref="AF112">I112*INDEX('Scenario 1_issuedGoos'!$C$4:$W$153,MATCH('Scenario 1'!$A112&amp;$B112,'Scenario 1_issuedGoos'!$A$4:$A$153&amp;'Scenario 1_issuedGoos'!$B$4:$B$153,0),MATCH(AF$4,'Scenario 1_issuedGoos'!$C$3:$W$3,0))</f>
        <v>25348235.25336697</v>
      </c>
      <c r="AG112" s="4">
        <f t="array" ref="AG112">J112*INDEX('Scenario 1_issuedGoos'!$C$4:$W$153,MATCH('Scenario 1'!$A112&amp;$B112,'Scenario 1_issuedGoos'!$A$4:$A$153&amp;'Scenario 1_issuedGoos'!$B$4:$B$153,0),MATCH(AG$4,'Scenario 1_issuedGoos'!$C$3:$W$3,0))</f>
        <v>27750894.608080886</v>
      </c>
      <c r="AH112" s="4">
        <f t="array" ref="AH112">K112*INDEX('Scenario 1_issuedGoos'!$C$4:$W$153,MATCH('Scenario 1'!$A112&amp;$B112,'Scenario 1_issuedGoos'!$A$4:$A$153&amp;'Scenario 1_issuedGoos'!$B$4:$B$153,0),MATCH(AH$4,'Scenario 1_issuedGoos'!$C$3:$W$3,0))</f>
        <v>33145770.169404913</v>
      </c>
      <c r="AI112" s="4">
        <f t="array" ref="AI112">L112*INDEX('Scenario 1_issuedGoos'!$C$4:$W$153,MATCH('Scenario 1'!$A112&amp;$B112,'Scenario 1_issuedGoos'!$A$4:$A$153&amp;'Scenario 1_issuedGoos'!$B$4:$B$153,0),MATCH(AI$4,'Scenario 1_issuedGoos'!$C$3:$W$3,0))</f>
        <v>34448424.414842837</v>
      </c>
      <c r="AJ112" s="4">
        <f t="array" ref="AJ112">M112*INDEX('Scenario 1_issuedGoos'!$C$4:$W$153,MATCH('Scenario 1'!$A112&amp;$B112,'Scenario 1_issuedGoos'!$A$4:$A$153&amp;'Scenario 1_issuedGoos'!$B$4:$B$153,0),MATCH(AJ$4,'Scenario 1_issuedGoos'!$C$3:$W$3,0))</f>
        <v>36794687.739829771</v>
      </c>
      <c r="AK112" s="4">
        <f t="array" ref="AK112">N112*INDEX('Scenario 1_issuedGoos'!$C$4:$W$153,MATCH('Scenario 1'!$A112&amp;$B112,'Scenario 1_issuedGoos'!$A$4:$A$153&amp;'Scenario 1_issuedGoos'!$B$4:$B$153,0),MATCH(AK$4,'Scenario 1_issuedGoos'!$C$3:$W$3,0))</f>
        <v>37756847.677854113</v>
      </c>
      <c r="AL112" s="4">
        <f t="array" ref="AL112">O112*INDEX('Scenario 1_issuedGoos'!$C$4:$W$153,MATCH('Scenario 1'!$A112&amp;$B112,'Scenario 1_issuedGoos'!$A$4:$A$153&amp;'Scenario 1_issuedGoos'!$B$4:$B$153,0),MATCH(AL$4,'Scenario 1_issuedGoos'!$C$3:$W$3,0))</f>
        <v>38719007.615878277</v>
      </c>
      <c r="AM112" s="4">
        <f t="array" ref="AM112">P112*INDEX('Scenario 1_issuedGoos'!$C$4:$W$153,MATCH('Scenario 1'!$A112&amp;$B112,'Scenario 1_issuedGoos'!$A$4:$A$153&amp;'Scenario 1_issuedGoos'!$B$4:$B$153,0),MATCH(AM$4,'Scenario 1_issuedGoos'!$C$3:$W$3,0))</f>
        <v>39681167.553902619</v>
      </c>
      <c r="AN112" s="4">
        <f t="array" ref="AN112">Q112*INDEX('Scenario 1_issuedGoos'!$C$4:$W$153,MATCH('Scenario 1'!$A112&amp;$B112,'Scenario 1_issuedGoos'!$A$4:$A$153&amp;'Scenario 1_issuedGoos'!$B$4:$B$153,0),MATCH(AN$4,'Scenario 1_issuedGoos'!$C$3:$W$3,0))</f>
        <v>47842973.187680863</v>
      </c>
      <c r="AO112" s="4">
        <f t="array" ref="AO112">R112*INDEX('Scenario 1_issuedGoos'!$C$4:$W$153,MATCH('Scenario 1'!$A112&amp;$B112,'Scenario 1_issuedGoos'!$A$4:$A$153&amp;'Scenario 1_issuedGoos'!$B$4:$B$153,0),MATCH(AO$4,'Scenario 1_issuedGoos'!$C$3:$W$3,0))</f>
        <v>60407779.567540608</v>
      </c>
      <c r="AP112" s="4">
        <f t="array" ref="AP112">S112*INDEX('Scenario 1_issuedGoos'!$C$4:$W$153,MATCH('Scenario 1'!$A112&amp;$B112,'Scenario 1_issuedGoos'!$A$4:$A$153&amp;'Scenario 1_issuedGoos'!$B$4:$B$153,0),MATCH(AP$4,'Scenario 1_issuedGoos'!$C$3:$W$3,0))</f>
        <v>82523694.290677786</v>
      </c>
      <c r="AQ112" s="4">
        <f t="array" ref="AQ112">T112*INDEX('Scenario 1_issuedGoos'!$C$4:$W$153,MATCH('Scenario 1'!$A112&amp;$B112,'Scenario 1_issuedGoos'!$A$4:$A$153&amp;'Scenario 1_issuedGoos'!$B$4:$B$153,0),MATCH(AQ$4,'Scenario 1_issuedGoos'!$C$3:$W$3,0))</f>
        <v>97107609.391614392</v>
      </c>
      <c r="AR112" s="4">
        <f t="array" ref="AR112">U112*INDEX('Scenario 1_issuedGoos'!$C$4:$W$153,MATCH('Scenario 1'!$A112&amp;$B112,'Scenario 1_issuedGoos'!$A$4:$A$153&amp;'Scenario 1_issuedGoos'!$B$4:$B$153,0),MATCH(AR$4,'Scenario 1_issuedGoos'!$C$3:$W$3,0))</f>
        <v>112075059.49330288</v>
      </c>
      <c r="AS112" s="4">
        <f t="array" ref="AS112">V112*INDEX('Scenario 1_issuedGoos'!$C$4:$W$153,MATCH('Scenario 1'!$A112&amp;$B112,'Scenario 1_issuedGoos'!$A$4:$A$153&amp;'Scenario 1_issuedGoos'!$B$4:$B$153,0),MATCH(AS$4,'Scenario 1_issuedGoos'!$C$3:$W$3,0))</f>
        <v>114498735.92245908</v>
      </c>
      <c r="AT112" s="4">
        <f t="array" ref="AT112">W112*INDEX('Scenario 1_issuedGoos'!$C$4:$W$153,MATCH('Scenario 1'!$A112&amp;$B112,'Scenario 1_issuedGoos'!$A$4:$A$153&amp;'Scenario 1_issuedGoos'!$B$4:$B$153,0),MATCH(AT$4,'Scenario 1_issuedGoos'!$C$3:$W$3,0))</f>
        <v>116922412.35161573</v>
      </c>
    </row>
    <row r="113" spans="1:46" ht="15" x14ac:dyDescent="0.25">
      <c r="A113" s="1" t="s">
        <v>48</v>
      </c>
      <c r="B113" s="1" t="s">
        <v>27</v>
      </c>
      <c r="C113" s="6">
        <v>3.1114494140625002</v>
      </c>
      <c r="D113" s="7">
        <v>3.1114494140625002</v>
      </c>
      <c r="E113" s="7">
        <v>3.1114494140625002</v>
      </c>
      <c r="F113" s="7">
        <v>3.1114494140625002</v>
      </c>
      <c r="G113" s="7">
        <v>3.1114494140625002</v>
      </c>
      <c r="H113" s="7">
        <v>3.9826552499999996</v>
      </c>
      <c r="I113" s="7">
        <v>3.9826552499999996</v>
      </c>
      <c r="J113" s="7">
        <v>3.9826552499999996</v>
      </c>
      <c r="K113" s="7">
        <v>3.9826552499999996</v>
      </c>
      <c r="L113" s="7">
        <v>3.9826552499999996</v>
      </c>
      <c r="M113" s="7">
        <v>3.9826552499999996</v>
      </c>
      <c r="N113" s="7">
        <v>3.9826552499999996</v>
      </c>
      <c r="O113" s="7">
        <v>3.9826552499999996</v>
      </c>
      <c r="P113" s="7">
        <v>3.9826552499999996</v>
      </c>
      <c r="Q113" s="7">
        <v>3.9826552499999996</v>
      </c>
      <c r="R113" s="7">
        <v>3.9826552499999996</v>
      </c>
      <c r="S113" s="7">
        <v>3.9826552499999996</v>
      </c>
      <c r="T113" s="7">
        <v>3.9826552499999996</v>
      </c>
      <c r="U113" s="7">
        <v>3.9826552499999996</v>
      </c>
      <c r="V113" s="7">
        <v>3.9826552499999996</v>
      </c>
      <c r="W113" s="7">
        <v>3.9826552499999996</v>
      </c>
      <c r="X113" s="18"/>
      <c r="Y113"/>
      <c r="Z113" s="4">
        <f t="array" ref="Z113">C113*INDEX('Scenario 1_issuedGoos'!$C$4:$W$153,MATCH('Scenario 1'!$A113&amp;$B113,'Scenario 1_issuedGoos'!$A$4:$A$153&amp;'Scenario 1_issuedGoos'!$B$4:$B$153,0),MATCH(Z$4,'Scenario 1_issuedGoos'!$C$3:$W$3,0))</f>
        <v>2204914.8325998108</v>
      </c>
      <c r="AA113" s="4">
        <f t="array" ref="AA113">D113*INDEX('Scenario 1_issuedGoos'!$C$4:$W$153,MATCH('Scenario 1'!$A113&amp;$B113,'Scenario 1_issuedGoos'!$A$4:$A$153&amp;'Scenario 1_issuedGoos'!$B$4:$B$153,0),MATCH(AA$4,'Scenario 1_issuedGoos'!$C$3:$W$3,0))</f>
        <v>2469552.8224253552</v>
      </c>
      <c r="AB113" s="4">
        <f t="array" ref="AB113">E113*INDEX('Scenario 1_issuedGoos'!$C$4:$W$153,MATCH('Scenario 1'!$A113&amp;$B113,'Scenario 1_issuedGoos'!$A$4:$A$153&amp;'Scenario 1_issuedGoos'!$B$4:$B$153,0),MATCH(AB$4,'Scenario 1_issuedGoos'!$C$3:$W$3,0))</f>
        <v>2755142.3241519541</v>
      </c>
      <c r="AC113" s="4">
        <f t="array" ref="AC113">F113*INDEX('Scenario 1_issuedGoos'!$C$4:$W$153,MATCH('Scenario 1'!$A113&amp;$B113,'Scenario 1_issuedGoos'!$A$4:$A$153&amp;'Scenario 1_issuedGoos'!$B$4:$B$153,0),MATCH(AC$4,'Scenario 1_issuedGoos'!$C$3:$W$3,0))</f>
        <v>3063116.8939951467</v>
      </c>
      <c r="AD113" s="4">
        <f t="array" ref="AD113">G113*INDEX('Scenario 1_issuedGoos'!$C$4:$W$153,MATCH('Scenario 1'!$A113&amp;$B113,'Scenario 1_issuedGoos'!$A$4:$A$153&amp;'Scenario 1_issuedGoos'!$B$4:$B$153,0),MATCH(AD$4,'Scenario 1_issuedGoos'!$C$3:$W$3,0))</f>
        <v>3395001.0650122827</v>
      </c>
      <c r="AE113" s="4">
        <f t="array" ref="AE113">H113*INDEX('Scenario 1_issuedGoos'!$C$4:$W$153,MATCH('Scenario 1'!$A113&amp;$B113,'Scenario 1_issuedGoos'!$A$4:$A$153&amp;'Scenario 1_issuedGoos'!$B$4:$B$153,0),MATCH(AE$4,'Scenario 1_issuedGoos'!$C$3:$W$3,0))</f>
        <v>4410496.5651772711</v>
      </c>
      <c r="AF113" s="4">
        <f t="array" ref="AF113">I113*INDEX('Scenario 1_issuedGoos'!$C$4:$W$153,MATCH('Scenario 1'!$A113&amp;$B113,'Scenario 1_issuedGoos'!$A$4:$A$153&amp;'Scenario 1_issuedGoos'!$B$4:$B$153,0),MATCH(AF$4,'Scenario 1_issuedGoos'!$C$3:$W$3,0))</f>
        <v>4607000.7691352563</v>
      </c>
      <c r="AG113" s="4">
        <f t="array" ref="AG113">J113*INDEX('Scenario 1_issuedGoos'!$C$4:$W$153,MATCH('Scenario 1'!$A113&amp;$B113,'Scenario 1_issuedGoos'!$A$4:$A$153&amp;'Scenario 1_issuedGoos'!$B$4:$B$153,0),MATCH(AG$4,'Scenario 1_issuedGoos'!$C$3:$W$3,0))</f>
        <v>4803504.9730932824</v>
      </c>
      <c r="AH113" s="4">
        <f t="array" ref="AH113">K113*INDEX('Scenario 1_issuedGoos'!$C$4:$W$153,MATCH('Scenario 1'!$A113&amp;$B113,'Scenario 1_issuedGoos'!$A$4:$A$153&amp;'Scenario 1_issuedGoos'!$B$4:$B$153,0),MATCH(AH$4,'Scenario 1_issuedGoos'!$C$3:$W$3,0))</f>
        <v>5000009.1770512676</v>
      </c>
      <c r="AI113" s="4">
        <f t="array" ref="AI113">L113*INDEX('Scenario 1_issuedGoos'!$C$4:$W$153,MATCH('Scenario 1'!$A113&amp;$B113,'Scenario 1_issuedGoos'!$A$4:$A$153&amp;'Scenario 1_issuedGoos'!$B$4:$B$153,0),MATCH(AI$4,'Scenario 1_issuedGoos'!$C$3:$W$3,0))</f>
        <v>5196513.3810092537</v>
      </c>
      <c r="AJ113" s="4">
        <f t="array" ref="AJ113">M113*INDEX('Scenario 1_issuedGoos'!$C$4:$W$153,MATCH('Scenario 1'!$A113&amp;$B113,'Scenario 1_issuedGoos'!$A$4:$A$153&amp;'Scenario 1_issuedGoos'!$B$4:$B$153,0),MATCH(AJ$4,'Scenario 1_issuedGoos'!$C$3:$W$3,0))</f>
        <v>5393017.5849672798</v>
      </c>
      <c r="AK113" s="4">
        <f t="array" ref="AK113">N113*INDEX('Scenario 1_issuedGoos'!$C$4:$W$153,MATCH('Scenario 1'!$A113&amp;$B113,'Scenario 1_issuedGoos'!$A$4:$A$153&amp;'Scenario 1_issuedGoos'!$B$4:$B$153,0),MATCH(AK$4,'Scenario 1_issuedGoos'!$C$3:$W$3,0))</f>
        <v>5534041.8953787684</v>
      </c>
      <c r="AL113" s="4">
        <f t="array" ref="AL113">O113*INDEX('Scenario 1_issuedGoos'!$C$4:$W$153,MATCH('Scenario 1'!$A113&amp;$B113,'Scenario 1_issuedGoos'!$A$4:$A$153&amp;'Scenario 1_issuedGoos'!$B$4:$B$153,0),MATCH(AL$4,'Scenario 1_issuedGoos'!$C$3:$W$3,0))</f>
        <v>5675066.2057902589</v>
      </c>
      <c r="AM113" s="4">
        <f t="array" ref="AM113">P113*INDEX('Scenario 1_issuedGoos'!$C$4:$W$153,MATCH('Scenario 1'!$A113&amp;$B113,'Scenario 1_issuedGoos'!$A$4:$A$153&amp;'Scenario 1_issuedGoos'!$B$4:$B$153,0),MATCH(AM$4,'Scenario 1_issuedGoos'!$C$3:$W$3,0))</f>
        <v>5816090.5162017886</v>
      </c>
      <c r="AN113" s="4">
        <f t="array" ref="AN113">Q113*INDEX('Scenario 1_issuedGoos'!$C$4:$W$153,MATCH('Scenario 1'!$A113&amp;$B113,'Scenario 1_issuedGoos'!$A$4:$A$153&amp;'Scenario 1_issuedGoos'!$B$4:$B$153,0),MATCH(AN$4,'Scenario 1_issuedGoos'!$C$3:$W$3,0))</f>
        <v>5957114.8266132772</v>
      </c>
      <c r="AO113" s="4">
        <f t="array" ref="AO113">R113*INDEX('Scenario 1_issuedGoos'!$C$4:$W$153,MATCH('Scenario 1'!$A113&amp;$B113,'Scenario 1_issuedGoos'!$A$4:$A$153&amp;'Scenario 1_issuedGoos'!$B$4:$B$153,0),MATCH(AO$4,'Scenario 1_issuedGoos'!$C$3:$W$3,0))</f>
        <v>6098139.1370247668</v>
      </c>
      <c r="AP113" s="4">
        <f t="array" ref="AP113">S113*INDEX('Scenario 1_issuedGoos'!$C$4:$W$153,MATCH('Scenario 1'!$A113&amp;$B113,'Scenario 1_issuedGoos'!$A$4:$A$153&amp;'Scenario 1_issuedGoos'!$B$4:$B$153,0),MATCH(AP$4,'Scenario 1_issuedGoos'!$C$3:$W$3,0))</f>
        <v>6239163.4474362964</v>
      </c>
      <c r="AQ113" s="4">
        <f t="array" ref="AQ113">T113*INDEX('Scenario 1_issuedGoos'!$C$4:$W$153,MATCH('Scenario 1'!$A113&amp;$B113,'Scenario 1_issuedGoos'!$A$4:$A$153&amp;'Scenario 1_issuedGoos'!$B$4:$B$153,0),MATCH(AQ$4,'Scenario 1_issuedGoos'!$C$3:$W$3,0))</f>
        <v>6380187.7578477859</v>
      </c>
      <c r="AR113" s="4">
        <f t="array" ref="AR113">U113*INDEX('Scenario 1_issuedGoos'!$C$4:$W$153,MATCH('Scenario 1'!$A113&amp;$B113,'Scenario 1_issuedGoos'!$A$4:$A$153&amp;'Scenario 1_issuedGoos'!$B$4:$B$153,0),MATCH(AR$4,'Scenario 1_issuedGoos'!$C$3:$W$3,0))</f>
        <v>6521212.0682592755</v>
      </c>
      <c r="AS113" s="4">
        <f t="array" ref="AS113">V113*INDEX('Scenario 1_issuedGoos'!$C$4:$W$153,MATCH('Scenario 1'!$A113&amp;$B113,'Scenario 1_issuedGoos'!$A$4:$A$153&amp;'Scenario 1_issuedGoos'!$B$4:$B$153,0),MATCH(AS$4,'Scenario 1_issuedGoos'!$C$3:$W$3,0))</f>
        <v>6662236.3786707651</v>
      </c>
      <c r="AT113" s="4">
        <f t="array" ref="AT113">W113*INDEX('Scenario 1_issuedGoos'!$C$4:$W$153,MATCH('Scenario 1'!$A113&amp;$B113,'Scenario 1_issuedGoos'!$A$4:$A$153&amp;'Scenario 1_issuedGoos'!$B$4:$B$153,0),MATCH(AT$4,'Scenario 1_issuedGoos'!$C$3:$W$3,0))</f>
        <v>6803260.6890822947</v>
      </c>
    </row>
    <row r="114" spans="1:46" ht="15" x14ac:dyDescent="0.25">
      <c r="A114" s="8" t="s">
        <v>48</v>
      </c>
      <c r="B114" s="9" t="s">
        <v>28</v>
      </c>
      <c r="C114" s="10">
        <v>47.457627118644069</v>
      </c>
      <c r="D114" s="11">
        <v>46.949152542372886</v>
      </c>
      <c r="E114" s="11">
        <v>46.440677966101696</v>
      </c>
      <c r="F114" s="11">
        <v>45.932203389830512</v>
      </c>
      <c r="G114" s="11">
        <v>45.423728813559322</v>
      </c>
      <c r="H114" s="11">
        <v>44.915254237288138</v>
      </c>
      <c r="I114" s="11">
        <v>44.406779661016955</v>
      </c>
      <c r="J114" s="11">
        <v>43.898305084745765</v>
      </c>
      <c r="K114" s="11">
        <v>43.389830508474581</v>
      </c>
      <c r="L114" s="11">
        <v>42.881355932203391</v>
      </c>
      <c r="M114" s="11">
        <v>42.372881355932208</v>
      </c>
      <c r="N114" s="11">
        <v>42.203389830508478</v>
      </c>
      <c r="O114" s="11">
        <v>42.033898305084747</v>
      </c>
      <c r="P114" s="11">
        <v>41.864406779661024</v>
      </c>
      <c r="Q114" s="11">
        <v>41.694915254237294</v>
      </c>
      <c r="R114" s="11">
        <v>41.525423728813564</v>
      </c>
      <c r="S114" s="11">
        <v>41.355932203389834</v>
      </c>
      <c r="T114" s="11">
        <v>41.186440677966104</v>
      </c>
      <c r="U114" s="11">
        <v>40.33898305084746</v>
      </c>
      <c r="V114" s="11">
        <v>39.237288135593218</v>
      </c>
      <c r="W114" s="11">
        <v>38.135593220338983</v>
      </c>
      <c r="X114" s="19"/>
      <c r="Y114"/>
      <c r="Z114" s="4">
        <f t="array" ref="Z114">C114*INDEX('Scenario 1_issuedGoos'!$C$4:$W$153,MATCH('Scenario 1'!$A114&amp;$B114,'Scenario 1_issuedGoos'!$A$4:$A$153&amp;'Scenario 1_issuedGoos'!$B$4:$B$153,0),MATCH(Z$4,'Scenario 1_issuedGoos'!$C$3:$W$3,0))</f>
        <v>0</v>
      </c>
      <c r="AA114" s="4">
        <f t="array" ref="AA114">D114*INDEX('Scenario 1_issuedGoos'!$C$4:$W$153,MATCH('Scenario 1'!$A114&amp;$B114,'Scenario 1_issuedGoos'!$A$4:$A$153&amp;'Scenario 1_issuedGoos'!$B$4:$B$153,0),MATCH(AA$4,'Scenario 1_issuedGoos'!$C$3:$W$3,0))</f>
        <v>0</v>
      </c>
      <c r="AB114" s="4">
        <f t="array" ref="AB114">E114*INDEX('Scenario 1_issuedGoos'!$C$4:$W$153,MATCH('Scenario 1'!$A114&amp;$B114,'Scenario 1_issuedGoos'!$A$4:$A$153&amp;'Scenario 1_issuedGoos'!$B$4:$B$153,0),MATCH(AB$4,'Scenario 1_issuedGoos'!$C$3:$W$3,0))</f>
        <v>0</v>
      </c>
      <c r="AC114" s="4">
        <f t="array" ref="AC114">F114*INDEX('Scenario 1_issuedGoos'!$C$4:$W$153,MATCH('Scenario 1'!$A114&amp;$B114,'Scenario 1_issuedGoos'!$A$4:$A$153&amp;'Scenario 1_issuedGoos'!$B$4:$B$153,0),MATCH(AC$4,'Scenario 1_issuedGoos'!$C$3:$W$3,0))</f>
        <v>0</v>
      </c>
      <c r="AD114" s="4">
        <f t="array" ref="AD114">G114*INDEX('Scenario 1_issuedGoos'!$C$4:$W$153,MATCH('Scenario 1'!$A114&amp;$B114,'Scenario 1_issuedGoos'!$A$4:$A$153&amp;'Scenario 1_issuedGoos'!$B$4:$B$153,0),MATCH(AD$4,'Scenario 1_issuedGoos'!$C$3:$W$3,0))</f>
        <v>0</v>
      </c>
      <c r="AE114" s="4">
        <f t="array" ref="AE114">H114*INDEX('Scenario 1_issuedGoos'!$C$4:$W$153,MATCH('Scenario 1'!$A114&amp;$B114,'Scenario 1_issuedGoos'!$A$4:$A$153&amp;'Scenario 1_issuedGoos'!$B$4:$B$153,0),MATCH(AE$4,'Scenario 1_issuedGoos'!$C$3:$W$3,0))</f>
        <v>0</v>
      </c>
      <c r="AF114" s="4">
        <f t="array" ref="AF114">I114*INDEX('Scenario 1_issuedGoos'!$C$4:$W$153,MATCH('Scenario 1'!$A114&amp;$B114,'Scenario 1_issuedGoos'!$A$4:$A$153&amp;'Scenario 1_issuedGoos'!$B$4:$B$153,0),MATCH(AF$4,'Scenario 1_issuedGoos'!$C$3:$W$3,0))</f>
        <v>0</v>
      </c>
      <c r="AG114" s="4">
        <f t="array" ref="AG114">J114*INDEX('Scenario 1_issuedGoos'!$C$4:$W$153,MATCH('Scenario 1'!$A114&amp;$B114,'Scenario 1_issuedGoos'!$A$4:$A$153&amp;'Scenario 1_issuedGoos'!$B$4:$B$153,0),MATCH(AG$4,'Scenario 1_issuedGoos'!$C$3:$W$3,0))</f>
        <v>0</v>
      </c>
      <c r="AH114" s="4">
        <f t="array" ref="AH114">K114*INDEX('Scenario 1_issuedGoos'!$C$4:$W$153,MATCH('Scenario 1'!$A114&amp;$B114,'Scenario 1_issuedGoos'!$A$4:$A$153&amp;'Scenario 1_issuedGoos'!$B$4:$B$153,0),MATCH(AH$4,'Scenario 1_issuedGoos'!$C$3:$W$3,0))</f>
        <v>0</v>
      </c>
      <c r="AI114" s="4">
        <f t="array" ref="AI114">L114*INDEX('Scenario 1_issuedGoos'!$C$4:$W$153,MATCH('Scenario 1'!$A114&amp;$B114,'Scenario 1_issuedGoos'!$A$4:$A$153&amp;'Scenario 1_issuedGoos'!$B$4:$B$153,0),MATCH(AI$4,'Scenario 1_issuedGoos'!$C$3:$W$3,0))</f>
        <v>0</v>
      </c>
      <c r="AJ114" s="4">
        <f t="array" ref="AJ114">M114*INDEX('Scenario 1_issuedGoos'!$C$4:$W$153,MATCH('Scenario 1'!$A114&amp;$B114,'Scenario 1_issuedGoos'!$A$4:$A$153&amp;'Scenario 1_issuedGoos'!$B$4:$B$153,0),MATCH(AJ$4,'Scenario 1_issuedGoos'!$C$3:$W$3,0))</f>
        <v>0</v>
      </c>
      <c r="AK114" s="4">
        <f t="array" ref="AK114">N114*INDEX('Scenario 1_issuedGoos'!$C$4:$W$153,MATCH('Scenario 1'!$A114&amp;$B114,'Scenario 1_issuedGoos'!$A$4:$A$153&amp;'Scenario 1_issuedGoos'!$B$4:$B$153,0),MATCH(AK$4,'Scenario 1_issuedGoos'!$C$3:$W$3,0))</f>
        <v>0</v>
      </c>
      <c r="AL114" s="4">
        <f t="array" ref="AL114">O114*INDEX('Scenario 1_issuedGoos'!$C$4:$W$153,MATCH('Scenario 1'!$A114&amp;$B114,'Scenario 1_issuedGoos'!$A$4:$A$153&amp;'Scenario 1_issuedGoos'!$B$4:$B$153,0),MATCH(AL$4,'Scenario 1_issuedGoos'!$C$3:$W$3,0))</f>
        <v>0</v>
      </c>
      <c r="AM114" s="4">
        <f t="array" ref="AM114">P114*INDEX('Scenario 1_issuedGoos'!$C$4:$W$153,MATCH('Scenario 1'!$A114&amp;$B114,'Scenario 1_issuedGoos'!$A$4:$A$153&amp;'Scenario 1_issuedGoos'!$B$4:$B$153,0),MATCH(AM$4,'Scenario 1_issuedGoos'!$C$3:$W$3,0))</f>
        <v>0</v>
      </c>
      <c r="AN114" s="4">
        <f t="array" ref="AN114">Q114*INDEX('Scenario 1_issuedGoos'!$C$4:$W$153,MATCH('Scenario 1'!$A114&amp;$B114,'Scenario 1_issuedGoos'!$A$4:$A$153&amp;'Scenario 1_issuedGoos'!$B$4:$B$153,0),MATCH(AN$4,'Scenario 1_issuedGoos'!$C$3:$W$3,0))</f>
        <v>0</v>
      </c>
      <c r="AO114" s="4">
        <f t="array" ref="AO114">R114*INDEX('Scenario 1_issuedGoos'!$C$4:$W$153,MATCH('Scenario 1'!$A114&amp;$B114,'Scenario 1_issuedGoos'!$A$4:$A$153&amp;'Scenario 1_issuedGoos'!$B$4:$B$153,0),MATCH(AO$4,'Scenario 1_issuedGoos'!$C$3:$W$3,0))</f>
        <v>0</v>
      </c>
      <c r="AP114" s="4">
        <f t="array" ref="AP114">S114*INDEX('Scenario 1_issuedGoos'!$C$4:$W$153,MATCH('Scenario 1'!$A114&amp;$B114,'Scenario 1_issuedGoos'!$A$4:$A$153&amp;'Scenario 1_issuedGoos'!$B$4:$B$153,0),MATCH(AP$4,'Scenario 1_issuedGoos'!$C$3:$W$3,0))</f>
        <v>0</v>
      </c>
      <c r="AQ114" s="4">
        <f t="array" ref="AQ114">T114*INDEX('Scenario 1_issuedGoos'!$C$4:$W$153,MATCH('Scenario 1'!$A114&amp;$B114,'Scenario 1_issuedGoos'!$A$4:$A$153&amp;'Scenario 1_issuedGoos'!$B$4:$B$153,0),MATCH(AQ$4,'Scenario 1_issuedGoos'!$C$3:$W$3,0))</f>
        <v>0</v>
      </c>
      <c r="AR114" s="4">
        <f t="array" ref="AR114">U114*INDEX('Scenario 1_issuedGoos'!$C$4:$W$153,MATCH('Scenario 1'!$A114&amp;$B114,'Scenario 1_issuedGoos'!$A$4:$A$153&amp;'Scenario 1_issuedGoos'!$B$4:$B$153,0),MATCH(AR$4,'Scenario 1_issuedGoos'!$C$3:$W$3,0))</f>
        <v>0</v>
      </c>
      <c r="AS114" s="4">
        <f t="array" ref="AS114">V114*INDEX('Scenario 1_issuedGoos'!$C$4:$W$153,MATCH('Scenario 1'!$A114&amp;$B114,'Scenario 1_issuedGoos'!$A$4:$A$153&amp;'Scenario 1_issuedGoos'!$B$4:$B$153,0),MATCH(AS$4,'Scenario 1_issuedGoos'!$C$3:$W$3,0))</f>
        <v>0</v>
      </c>
      <c r="AT114" s="4">
        <f t="array" ref="AT114">W114*INDEX('Scenario 1_issuedGoos'!$C$4:$W$153,MATCH('Scenario 1'!$A114&amp;$B114,'Scenario 1_issuedGoos'!$A$4:$A$153&amp;'Scenario 1_issuedGoos'!$B$4:$B$153,0),MATCH(AT$4,'Scenario 1_issuedGoos'!$C$3:$W$3,0))</f>
        <v>0</v>
      </c>
    </row>
    <row r="115" spans="1:46" ht="15" x14ac:dyDescent="0.25">
      <c r="A115" s="8" t="s">
        <v>48</v>
      </c>
      <c r="B115" s="9" t="s">
        <v>56</v>
      </c>
      <c r="C115" s="10">
        <v>1.3334783203124998</v>
      </c>
      <c r="D115" s="11">
        <v>1.3334783203124998</v>
      </c>
      <c r="E115" s="11">
        <v>1.3334783203124998</v>
      </c>
      <c r="F115" s="11">
        <v>1.3334783203124998</v>
      </c>
      <c r="G115" s="11">
        <v>1.3334783203124998</v>
      </c>
      <c r="H115" s="11">
        <v>1.3334783203124998</v>
      </c>
      <c r="I115" s="11">
        <v>1.3334783203124998</v>
      </c>
      <c r="J115" s="11">
        <v>1.3334783203124998</v>
      </c>
      <c r="K115" s="11">
        <v>1.3334783203124998</v>
      </c>
      <c r="L115" s="11">
        <v>1.3334783203124998</v>
      </c>
      <c r="M115" s="11">
        <v>1.3334783203124998</v>
      </c>
      <c r="N115" s="11">
        <v>1.3334783203124998</v>
      </c>
      <c r="O115" s="11">
        <v>1.4199363281250001</v>
      </c>
      <c r="P115" s="11">
        <v>2.2224638671874999</v>
      </c>
      <c r="Q115" s="11">
        <v>2.2224638671874999</v>
      </c>
      <c r="R115" s="11">
        <v>2.2224638671874999</v>
      </c>
      <c r="S115" s="11">
        <v>2.2224638671874999</v>
      </c>
      <c r="T115" s="11">
        <v>2.2224638671874999</v>
      </c>
      <c r="U115" s="11">
        <v>2.2224638671874999</v>
      </c>
      <c r="V115" s="11">
        <v>2.2224638671874999</v>
      </c>
      <c r="W115" s="11">
        <v>2.5307999999999997</v>
      </c>
      <c r="X115" s="19"/>
      <c r="Y115"/>
      <c r="Z115" s="4">
        <f t="array" ref="Z115">C115*INDEX('Scenario 1_issuedGoos'!$C$4:$W$153,MATCH('Scenario 1'!$A115&amp;$B115,'Scenario 1_issuedGoos'!$A$4:$A$153&amp;'Scenario 1_issuedGoos'!$B$4:$B$153,0),MATCH(Z$4,'Scenario 1_issuedGoos'!$C$3:$W$3,0))</f>
        <v>29581067.680292059</v>
      </c>
      <c r="AA115" s="4">
        <f t="array" ref="AA115">D115*INDEX('Scenario 1_issuedGoos'!$C$4:$W$153,MATCH('Scenario 1'!$A115&amp;$B115,'Scenario 1_issuedGoos'!$A$4:$A$153&amp;'Scenario 1_issuedGoos'!$B$4:$B$153,0),MATCH(AA$4,'Scenario 1_issuedGoos'!$C$3:$W$3,0))</f>
        <v>33131442.584603313</v>
      </c>
      <c r="AB115" s="4">
        <f t="array" ref="AB115">E115*INDEX('Scenario 1_issuedGoos'!$C$4:$W$153,MATCH('Scenario 1'!$A115&amp;$B115,'Scenario 1_issuedGoos'!$A$4:$A$153&amp;'Scenario 1_issuedGoos'!$B$4:$B$153,0),MATCH(AB$4,'Scenario 1_issuedGoos'!$C$3:$W$3,0))</f>
        <v>34766101.505357593</v>
      </c>
      <c r="AC115" s="4">
        <f t="array" ref="AC115">F115*INDEX('Scenario 1_issuedGoos'!$C$4:$W$153,MATCH('Scenario 1'!$A115&amp;$B115,'Scenario 1_issuedGoos'!$A$4:$A$153&amp;'Scenario 1_issuedGoos'!$B$4:$B$153,0),MATCH(AC$4,'Scenario 1_issuedGoos'!$C$3:$W$3,0))</f>
        <v>36811729.911418937</v>
      </c>
      <c r="AD115" s="4">
        <f t="array" ref="AD115">G115*INDEX('Scenario 1_issuedGoos'!$C$4:$W$153,MATCH('Scenario 1'!$A115&amp;$B115,'Scenario 1_issuedGoos'!$A$4:$A$153&amp;'Scenario 1_issuedGoos'!$B$4:$B$153,0),MATCH(AD$4,'Scenario 1_issuedGoos'!$C$3:$W$3,0))</f>
        <v>38857358.317480408</v>
      </c>
      <c r="AE115" s="4">
        <f t="array" ref="AE115">H115*INDEX('Scenario 1_issuedGoos'!$C$4:$W$153,MATCH('Scenario 1'!$A115&amp;$B115,'Scenario 1_issuedGoos'!$A$4:$A$153&amp;'Scenario 1_issuedGoos'!$B$4:$B$153,0),MATCH(AE$4,'Scenario 1_issuedGoos'!$C$3:$W$3,0))</f>
        <v>40902986.723541752</v>
      </c>
      <c r="AF115" s="4">
        <f t="array" ref="AF115">I115*INDEX('Scenario 1_issuedGoos'!$C$4:$W$153,MATCH('Scenario 1'!$A115&amp;$B115,'Scenario 1_issuedGoos'!$A$4:$A$153&amp;'Scenario 1_issuedGoos'!$B$4:$B$153,0),MATCH(AF$4,'Scenario 1_issuedGoos'!$C$3:$W$3,0))</f>
        <v>42725368.563508511</v>
      </c>
      <c r="AG115" s="4">
        <f t="array" ref="AG115">J115*INDEX('Scenario 1_issuedGoos'!$C$4:$W$153,MATCH('Scenario 1'!$A115&amp;$B115,'Scenario 1_issuedGoos'!$A$4:$A$153&amp;'Scenario 1_issuedGoos'!$B$4:$B$153,0),MATCH(AG$4,'Scenario 1_issuedGoos'!$C$3:$W$3,0))</f>
        <v>44547750.40347515</v>
      </c>
      <c r="AH115" s="4">
        <f t="array" ref="AH115">K115*INDEX('Scenario 1_issuedGoos'!$C$4:$W$153,MATCH('Scenario 1'!$A115&amp;$B115,'Scenario 1_issuedGoos'!$A$4:$A$153&amp;'Scenario 1_issuedGoos'!$B$4:$B$153,0),MATCH(AH$4,'Scenario 1_issuedGoos'!$C$3:$W$3,0))</f>
        <v>46370132.243441783</v>
      </c>
      <c r="AI115" s="4">
        <f t="array" ref="AI115">L115*INDEX('Scenario 1_issuedGoos'!$C$4:$W$153,MATCH('Scenario 1'!$A115&amp;$B115,'Scenario 1_issuedGoos'!$A$4:$A$153&amp;'Scenario 1_issuedGoos'!$B$4:$B$153,0),MATCH(AI$4,'Scenario 1_issuedGoos'!$C$3:$W$3,0))</f>
        <v>48192514.083408408</v>
      </c>
      <c r="AJ115" s="4">
        <f t="array" ref="AJ115">M115*INDEX('Scenario 1_issuedGoos'!$C$4:$W$153,MATCH('Scenario 1'!$A115&amp;$B115,'Scenario 1_issuedGoos'!$A$4:$A$153&amp;'Scenario 1_issuedGoos'!$B$4:$B$153,0),MATCH(AJ$4,'Scenario 1_issuedGoos'!$C$3:$W$3,0))</f>
        <v>50014895.92337504</v>
      </c>
      <c r="AK115" s="4">
        <f t="array" ref="AK115">N115*INDEX('Scenario 1_issuedGoos'!$C$4:$W$153,MATCH('Scenario 1'!$A115&amp;$B115,'Scenario 1_issuedGoos'!$A$4:$A$153&amp;'Scenario 1_issuedGoos'!$B$4:$B$153,0),MATCH(AK$4,'Scenario 1_issuedGoos'!$C$3:$W$3,0))</f>
        <v>51322756.707578339</v>
      </c>
      <c r="AL115" s="4">
        <f t="array" ref="AL115">O115*INDEX('Scenario 1_issuedGoos'!$C$4:$W$153,MATCH('Scenario 1'!$A115&amp;$B115,'Scenario 1_issuedGoos'!$A$4:$A$153&amp;'Scenario 1_issuedGoos'!$B$4:$B$153,0),MATCH(AL$4,'Scenario 1_issuedGoos'!$C$3:$W$3,0))</f>
        <v>56043000.182198852</v>
      </c>
      <c r="AM115" s="4">
        <f t="array" ref="AM115">P115*INDEX('Scenario 1_issuedGoos'!$C$4:$W$153,MATCH('Scenario 1'!$A115&amp;$B115,'Scenario 1_issuedGoos'!$A$4:$A$153&amp;'Scenario 1_issuedGoos'!$B$4:$B$153,0),MATCH(AM$4,'Scenario 1_issuedGoos'!$C$3:$W$3,0))</f>
        <v>89897463.793307811</v>
      </c>
      <c r="AN115" s="4">
        <f t="array" ref="AN115">Q115*INDEX('Scenario 1_issuedGoos'!$C$4:$W$153,MATCH('Scenario 1'!$A115&amp;$B115,'Scenario 1_issuedGoos'!$A$4:$A$153&amp;'Scenario 1_issuedGoos'!$B$4:$B$153,0),MATCH(AN$4,'Scenario 1_issuedGoos'!$C$3:$W$3,0))</f>
        <v>92077231.766979739</v>
      </c>
      <c r="AO115" s="4">
        <f t="array" ref="AO115">R115*INDEX('Scenario 1_issuedGoos'!$C$4:$W$153,MATCH('Scenario 1'!$A115&amp;$B115,'Scenario 1_issuedGoos'!$A$4:$A$153&amp;'Scenario 1_issuedGoos'!$B$4:$B$153,0),MATCH(AO$4,'Scenario 1_issuedGoos'!$C$3:$W$3,0))</f>
        <v>94256999.740651906</v>
      </c>
      <c r="AP115" s="4">
        <f t="array" ref="AP115">S115*INDEX('Scenario 1_issuedGoos'!$C$4:$W$153,MATCH('Scenario 1'!$A115&amp;$B115,'Scenario 1_issuedGoos'!$A$4:$A$153&amp;'Scenario 1_issuedGoos'!$B$4:$B$153,0),MATCH(AP$4,'Scenario 1_issuedGoos'!$C$3:$W$3,0))</f>
        <v>96436767.714323848</v>
      </c>
      <c r="AQ115" s="4">
        <f t="array" ref="AQ115">T115*INDEX('Scenario 1_issuedGoos'!$C$4:$W$153,MATCH('Scenario 1'!$A115&amp;$B115,'Scenario 1_issuedGoos'!$A$4:$A$153&amp;'Scenario 1_issuedGoos'!$B$4:$B$153,0),MATCH(AQ$4,'Scenario 1_issuedGoos'!$C$3:$W$3,0))</f>
        <v>98616535.687995806</v>
      </c>
      <c r="AR115" s="4">
        <f t="array" ref="AR115">U115*INDEX('Scenario 1_issuedGoos'!$C$4:$W$153,MATCH('Scenario 1'!$A115&amp;$B115,'Scenario 1_issuedGoos'!$A$4:$A$153&amp;'Scenario 1_issuedGoos'!$B$4:$B$153,0),MATCH(AR$4,'Scenario 1_issuedGoos'!$C$3:$W$3,0))</f>
        <v>100796303.66166773</v>
      </c>
      <c r="AS115" s="4">
        <f t="array" ref="AS115">V115*INDEX('Scenario 1_issuedGoos'!$C$4:$W$153,MATCH('Scenario 1'!$A115&amp;$B115,'Scenario 1_issuedGoos'!$A$4:$A$153&amp;'Scenario 1_issuedGoos'!$B$4:$B$153,0),MATCH(AS$4,'Scenario 1_issuedGoos'!$C$3:$W$3,0))</f>
        <v>102976071.6353399</v>
      </c>
      <c r="AT115" s="4">
        <f t="array" ref="AT115">W115*INDEX('Scenario 1_issuedGoos'!$C$4:$W$153,MATCH('Scenario 1'!$A115&amp;$B115,'Scenario 1_issuedGoos'!$A$4:$A$153&amp;'Scenario 1_issuedGoos'!$B$4:$B$153,0),MATCH(AT$4,'Scenario 1_issuedGoos'!$C$3:$W$3,0))</f>
        <v>119744758.42402302</v>
      </c>
    </row>
    <row r="116" spans="1:46" ht="15" x14ac:dyDescent="0.25">
      <c r="A116" s="8" t="s">
        <v>48</v>
      </c>
      <c r="B116" s="9" t="s">
        <v>29</v>
      </c>
      <c r="C116" s="10">
        <v>47.457627118644069</v>
      </c>
      <c r="D116" s="11">
        <v>46.949152542372886</v>
      </c>
      <c r="E116" s="11">
        <v>46.440677966101696</v>
      </c>
      <c r="F116" s="11">
        <v>45.932203389830512</v>
      </c>
      <c r="G116" s="11">
        <v>45.423728813559322</v>
      </c>
      <c r="H116" s="11">
        <v>44.915254237288138</v>
      </c>
      <c r="I116" s="11">
        <v>44.406779661016955</v>
      </c>
      <c r="J116" s="11">
        <v>43.898305084745765</v>
      </c>
      <c r="K116" s="11">
        <v>43.389830508474581</v>
      </c>
      <c r="L116" s="11">
        <v>42.881355932203391</v>
      </c>
      <c r="M116" s="11">
        <v>42.372881355932208</v>
      </c>
      <c r="N116" s="11">
        <v>42.203389830508478</v>
      </c>
      <c r="O116" s="11">
        <v>42.033898305084747</v>
      </c>
      <c r="P116" s="11">
        <v>41.864406779661024</v>
      </c>
      <c r="Q116" s="11">
        <v>41.694915254237294</v>
      </c>
      <c r="R116" s="11">
        <v>41.525423728813564</v>
      </c>
      <c r="S116" s="11">
        <v>41.355932203389834</v>
      </c>
      <c r="T116" s="11">
        <v>41.186440677966104</v>
      </c>
      <c r="U116" s="11">
        <v>40.33898305084746</v>
      </c>
      <c r="V116" s="11">
        <v>39.237288135593218</v>
      </c>
      <c r="W116" s="11">
        <v>38.135593220338983</v>
      </c>
      <c r="X116" s="19"/>
      <c r="Y116"/>
      <c r="Z116" s="4">
        <f t="array" ref="Z116">C116*INDEX('Scenario 1_issuedGoos'!$C$4:$W$153,MATCH('Scenario 1'!$A116&amp;$B116,'Scenario 1_issuedGoos'!$A$4:$A$153&amp;'Scenario 1_issuedGoos'!$B$4:$B$153,0),MATCH(Z$4,'Scenario 1_issuedGoos'!$C$3:$W$3,0))</f>
        <v>0</v>
      </c>
      <c r="AA116" s="4">
        <f t="array" ref="AA116">D116*INDEX('Scenario 1_issuedGoos'!$C$4:$W$153,MATCH('Scenario 1'!$A116&amp;$B116,'Scenario 1_issuedGoos'!$A$4:$A$153&amp;'Scenario 1_issuedGoos'!$B$4:$B$153,0),MATCH(AA$4,'Scenario 1_issuedGoos'!$C$3:$W$3,0))</f>
        <v>0</v>
      </c>
      <c r="AB116" s="4">
        <f t="array" ref="AB116">E116*INDEX('Scenario 1_issuedGoos'!$C$4:$W$153,MATCH('Scenario 1'!$A116&amp;$B116,'Scenario 1_issuedGoos'!$A$4:$A$153&amp;'Scenario 1_issuedGoos'!$B$4:$B$153,0),MATCH(AB$4,'Scenario 1_issuedGoos'!$C$3:$W$3,0))</f>
        <v>0</v>
      </c>
      <c r="AC116" s="4">
        <f t="array" ref="AC116">F116*INDEX('Scenario 1_issuedGoos'!$C$4:$W$153,MATCH('Scenario 1'!$A116&amp;$B116,'Scenario 1_issuedGoos'!$A$4:$A$153&amp;'Scenario 1_issuedGoos'!$B$4:$B$153,0),MATCH(AC$4,'Scenario 1_issuedGoos'!$C$3:$W$3,0))</f>
        <v>0</v>
      </c>
      <c r="AD116" s="4">
        <f t="array" ref="AD116">G116*INDEX('Scenario 1_issuedGoos'!$C$4:$W$153,MATCH('Scenario 1'!$A116&amp;$B116,'Scenario 1_issuedGoos'!$A$4:$A$153&amp;'Scenario 1_issuedGoos'!$B$4:$B$153,0),MATCH(AD$4,'Scenario 1_issuedGoos'!$C$3:$W$3,0))</f>
        <v>0</v>
      </c>
      <c r="AE116" s="4">
        <f t="array" ref="AE116">H116*INDEX('Scenario 1_issuedGoos'!$C$4:$W$153,MATCH('Scenario 1'!$A116&amp;$B116,'Scenario 1_issuedGoos'!$A$4:$A$153&amp;'Scenario 1_issuedGoos'!$B$4:$B$153,0),MATCH(AE$4,'Scenario 1_issuedGoos'!$C$3:$W$3,0))</f>
        <v>0</v>
      </c>
      <c r="AF116" s="4">
        <f t="array" ref="AF116">I116*INDEX('Scenario 1_issuedGoos'!$C$4:$W$153,MATCH('Scenario 1'!$A116&amp;$B116,'Scenario 1_issuedGoos'!$A$4:$A$153&amp;'Scenario 1_issuedGoos'!$B$4:$B$153,0),MATCH(AF$4,'Scenario 1_issuedGoos'!$C$3:$W$3,0))</f>
        <v>0</v>
      </c>
      <c r="AG116" s="4">
        <f t="array" ref="AG116">J116*INDEX('Scenario 1_issuedGoos'!$C$4:$W$153,MATCH('Scenario 1'!$A116&amp;$B116,'Scenario 1_issuedGoos'!$A$4:$A$153&amp;'Scenario 1_issuedGoos'!$B$4:$B$153,0),MATCH(AG$4,'Scenario 1_issuedGoos'!$C$3:$W$3,0))</f>
        <v>0</v>
      </c>
      <c r="AH116" s="4">
        <f t="array" ref="AH116">K116*INDEX('Scenario 1_issuedGoos'!$C$4:$W$153,MATCH('Scenario 1'!$A116&amp;$B116,'Scenario 1_issuedGoos'!$A$4:$A$153&amp;'Scenario 1_issuedGoos'!$B$4:$B$153,0),MATCH(AH$4,'Scenario 1_issuedGoos'!$C$3:$W$3,0))</f>
        <v>0</v>
      </c>
      <c r="AI116" s="4">
        <f t="array" ref="AI116">L116*INDEX('Scenario 1_issuedGoos'!$C$4:$W$153,MATCH('Scenario 1'!$A116&amp;$B116,'Scenario 1_issuedGoos'!$A$4:$A$153&amp;'Scenario 1_issuedGoos'!$B$4:$B$153,0),MATCH(AI$4,'Scenario 1_issuedGoos'!$C$3:$W$3,0))</f>
        <v>0</v>
      </c>
      <c r="AJ116" s="4">
        <f t="array" ref="AJ116">M116*INDEX('Scenario 1_issuedGoos'!$C$4:$W$153,MATCH('Scenario 1'!$A116&amp;$B116,'Scenario 1_issuedGoos'!$A$4:$A$153&amp;'Scenario 1_issuedGoos'!$B$4:$B$153,0),MATCH(AJ$4,'Scenario 1_issuedGoos'!$C$3:$W$3,0))</f>
        <v>0</v>
      </c>
      <c r="AK116" s="4">
        <f t="array" ref="AK116">N116*INDEX('Scenario 1_issuedGoos'!$C$4:$W$153,MATCH('Scenario 1'!$A116&amp;$B116,'Scenario 1_issuedGoos'!$A$4:$A$153&amp;'Scenario 1_issuedGoos'!$B$4:$B$153,0),MATCH(AK$4,'Scenario 1_issuedGoos'!$C$3:$W$3,0))</f>
        <v>0</v>
      </c>
      <c r="AL116" s="4">
        <f t="array" ref="AL116">O116*INDEX('Scenario 1_issuedGoos'!$C$4:$W$153,MATCH('Scenario 1'!$A116&amp;$B116,'Scenario 1_issuedGoos'!$A$4:$A$153&amp;'Scenario 1_issuedGoos'!$B$4:$B$153,0),MATCH(AL$4,'Scenario 1_issuedGoos'!$C$3:$W$3,0))</f>
        <v>0</v>
      </c>
      <c r="AM116" s="4">
        <f t="array" ref="AM116">P116*INDEX('Scenario 1_issuedGoos'!$C$4:$W$153,MATCH('Scenario 1'!$A116&amp;$B116,'Scenario 1_issuedGoos'!$A$4:$A$153&amp;'Scenario 1_issuedGoos'!$B$4:$B$153,0),MATCH(AM$4,'Scenario 1_issuedGoos'!$C$3:$W$3,0))</f>
        <v>0</v>
      </c>
      <c r="AN116" s="4">
        <f t="array" ref="AN116">Q116*INDEX('Scenario 1_issuedGoos'!$C$4:$W$153,MATCH('Scenario 1'!$A116&amp;$B116,'Scenario 1_issuedGoos'!$A$4:$A$153&amp;'Scenario 1_issuedGoos'!$B$4:$B$153,0),MATCH(AN$4,'Scenario 1_issuedGoos'!$C$3:$W$3,0))</f>
        <v>0</v>
      </c>
      <c r="AO116" s="4">
        <f t="array" ref="AO116">R116*INDEX('Scenario 1_issuedGoos'!$C$4:$W$153,MATCH('Scenario 1'!$A116&amp;$B116,'Scenario 1_issuedGoos'!$A$4:$A$153&amp;'Scenario 1_issuedGoos'!$B$4:$B$153,0),MATCH(AO$4,'Scenario 1_issuedGoos'!$C$3:$W$3,0))</f>
        <v>0</v>
      </c>
      <c r="AP116" s="4">
        <f t="array" ref="AP116">S116*INDEX('Scenario 1_issuedGoos'!$C$4:$W$153,MATCH('Scenario 1'!$A116&amp;$B116,'Scenario 1_issuedGoos'!$A$4:$A$153&amp;'Scenario 1_issuedGoos'!$B$4:$B$153,0),MATCH(AP$4,'Scenario 1_issuedGoos'!$C$3:$W$3,0))</f>
        <v>0</v>
      </c>
      <c r="AQ116" s="4">
        <f t="array" ref="AQ116">T116*INDEX('Scenario 1_issuedGoos'!$C$4:$W$153,MATCH('Scenario 1'!$A116&amp;$B116,'Scenario 1_issuedGoos'!$A$4:$A$153&amp;'Scenario 1_issuedGoos'!$B$4:$B$153,0),MATCH(AQ$4,'Scenario 1_issuedGoos'!$C$3:$W$3,0))</f>
        <v>0</v>
      </c>
      <c r="AR116" s="4">
        <f t="array" ref="AR116">U116*INDEX('Scenario 1_issuedGoos'!$C$4:$W$153,MATCH('Scenario 1'!$A116&amp;$B116,'Scenario 1_issuedGoos'!$A$4:$A$153&amp;'Scenario 1_issuedGoos'!$B$4:$B$153,0),MATCH(AR$4,'Scenario 1_issuedGoos'!$C$3:$W$3,0))</f>
        <v>0</v>
      </c>
      <c r="AS116" s="4">
        <f t="array" ref="AS116">V116*INDEX('Scenario 1_issuedGoos'!$C$4:$W$153,MATCH('Scenario 1'!$A116&amp;$B116,'Scenario 1_issuedGoos'!$A$4:$A$153&amp;'Scenario 1_issuedGoos'!$B$4:$B$153,0),MATCH(AS$4,'Scenario 1_issuedGoos'!$C$3:$W$3,0))</f>
        <v>0</v>
      </c>
      <c r="AT116" s="4">
        <f t="array" ref="AT116">W116*INDEX('Scenario 1_issuedGoos'!$C$4:$W$153,MATCH('Scenario 1'!$A116&amp;$B116,'Scenario 1_issuedGoos'!$A$4:$A$153&amp;'Scenario 1_issuedGoos'!$B$4:$B$153,0),MATCH(AT$4,'Scenario 1_issuedGoos'!$C$3:$W$3,0))</f>
        <v>0</v>
      </c>
    </row>
    <row r="117" spans="1:46" ht="15" x14ac:dyDescent="0.25">
      <c r="A117" s="8" t="s">
        <v>48</v>
      </c>
      <c r="B117" s="9" t="s">
        <v>30</v>
      </c>
      <c r="C117" s="10">
        <v>12.779426953125</v>
      </c>
      <c r="D117" s="11">
        <v>12.779426953125</v>
      </c>
      <c r="E117" s="11">
        <v>12.779426953125</v>
      </c>
      <c r="F117" s="11">
        <v>12.779426953125</v>
      </c>
      <c r="G117" s="11">
        <v>12.779426953125</v>
      </c>
      <c r="H117" s="11">
        <v>12.779426953125</v>
      </c>
      <c r="I117" s="11">
        <v>12.779426953125</v>
      </c>
      <c r="J117" s="11">
        <v>12.779426953125</v>
      </c>
      <c r="K117" s="11">
        <v>12.779426953125</v>
      </c>
      <c r="L117" s="11">
        <v>12.779426953125</v>
      </c>
      <c r="M117" s="11">
        <v>12.779426953125</v>
      </c>
      <c r="N117" s="11">
        <v>12.779426953125</v>
      </c>
      <c r="O117" s="11">
        <v>12.779426953125</v>
      </c>
      <c r="P117" s="11">
        <v>12.779426953125</v>
      </c>
      <c r="Q117" s="11">
        <v>12.779426953125</v>
      </c>
      <c r="R117" s="11">
        <v>12.779426953125</v>
      </c>
      <c r="S117" s="11">
        <v>12.779426953125</v>
      </c>
      <c r="T117" s="11">
        <v>12.779426953125</v>
      </c>
      <c r="U117" s="11">
        <v>12.779426953125</v>
      </c>
      <c r="V117" s="11">
        <v>12.779426953125</v>
      </c>
      <c r="W117" s="11">
        <v>12.779426953125</v>
      </c>
      <c r="X117" s="19"/>
      <c r="Y117"/>
      <c r="Z117" s="4">
        <f t="array" ref="Z117">C117*INDEX('Scenario 1_issuedGoos'!$C$4:$W$153,MATCH('Scenario 1'!$A117&amp;$B117,'Scenario 1_issuedGoos'!$A$4:$A$153&amp;'Scenario 1_issuedGoos'!$B$4:$B$153,0),MATCH(Z$4,'Scenario 1_issuedGoos'!$C$3:$W$3,0))</f>
        <v>5812551.8122815695</v>
      </c>
      <c r="AA117" s="4">
        <f t="array" ref="AA117">D117*INDEX('Scenario 1_issuedGoos'!$C$4:$W$153,MATCH('Scenario 1'!$A117&amp;$B117,'Scenario 1_issuedGoos'!$A$4:$A$153&amp;'Scenario 1_issuedGoos'!$B$4:$B$153,0),MATCH(AA$4,'Scenario 1_issuedGoos'!$C$3:$W$3,0))</f>
        <v>6510185.1197528085</v>
      </c>
      <c r="AB117" s="4">
        <f t="array" ref="AB117">E117*INDEX('Scenario 1_issuedGoos'!$C$4:$W$153,MATCH('Scenario 1'!$A117&amp;$B117,'Scenario 1_issuedGoos'!$A$4:$A$153&amp;'Scenario 1_issuedGoos'!$B$4:$B$153,0),MATCH(AB$4,'Scenario 1_issuedGoos'!$C$3:$W$3,0))</f>
        <v>7263050.3784404723</v>
      </c>
      <c r="AC117" s="4">
        <f t="array" ref="AC117">F117*INDEX('Scenario 1_issuedGoos'!$C$4:$W$153,MATCH('Scenario 1'!$A117&amp;$B117,'Scenario 1_issuedGoos'!$A$4:$A$153&amp;'Scenario 1_issuedGoos'!$B$4:$B$153,0),MATCH(AC$4,'Scenario 1_issuedGoos'!$C$3:$W$3,0))</f>
        <v>7642027.7421575235</v>
      </c>
      <c r="AD117" s="4">
        <f t="array" ref="AD117">G117*INDEX('Scenario 1_issuedGoos'!$C$4:$W$153,MATCH('Scenario 1'!$A117&amp;$B117,'Scenario 1_issuedGoos'!$A$4:$A$153&amp;'Scenario 1_issuedGoos'!$B$4:$B$153,0),MATCH(AD$4,'Scenario 1_issuedGoos'!$C$3:$W$3,0))</f>
        <v>8066695.343133742</v>
      </c>
      <c r="AE117" s="4">
        <f t="array" ref="AE117">H117*INDEX('Scenario 1_issuedGoos'!$C$4:$W$153,MATCH('Scenario 1'!$A117&amp;$B117,'Scenario 1_issuedGoos'!$A$4:$A$153&amp;'Scenario 1_issuedGoos'!$B$4:$B$153,0),MATCH(AE$4,'Scenario 1_issuedGoos'!$C$3:$W$3,0))</f>
        <v>8491362.9441099614</v>
      </c>
      <c r="AF117" s="4">
        <f t="array" ref="AF117">I117*INDEX('Scenario 1_issuedGoos'!$C$4:$W$153,MATCH('Scenario 1'!$A117&amp;$B117,'Scenario 1_issuedGoos'!$A$4:$A$153&amp;'Scenario 1_issuedGoos'!$B$4:$B$153,0),MATCH(AF$4,'Scenario 1_issuedGoos'!$C$3:$W$3,0))</f>
        <v>8869685.0879304651</v>
      </c>
      <c r="AG117" s="4">
        <f t="array" ref="AG117">J117*INDEX('Scenario 1_issuedGoos'!$C$4:$W$153,MATCH('Scenario 1'!$A117&amp;$B117,'Scenario 1_issuedGoos'!$A$4:$A$153&amp;'Scenario 1_issuedGoos'!$B$4:$B$153,0),MATCH(AG$4,'Scenario 1_issuedGoos'!$C$3:$W$3,0))</f>
        <v>9248007.2317509688</v>
      </c>
      <c r="AH117" s="4">
        <f t="array" ref="AH117">K117*INDEX('Scenario 1_issuedGoos'!$C$4:$W$153,MATCH('Scenario 1'!$A117&amp;$B117,'Scenario 1_issuedGoos'!$A$4:$A$153&amp;'Scenario 1_issuedGoos'!$B$4:$B$153,0),MATCH(AH$4,'Scenario 1_issuedGoos'!$C$3:$W$3,0))</f>
        <v>9626329.3755714595</v>
      </c>
      <c r="AI117" s="4">
        <f t="array" ref="AI117">L117*INDEX('Scenario 1_issuedGoos'!$C$4:$W$153,MATCH('Scenario 1'!$A117&amp;$B117,'Scenario 1_issuedGoos'!$A$4:$A$153&amp;'Scenario 1_issuedGoos'!$B$4:$B$153,0),MATCH(AI$4,'Scenario 1_issuedGoos'!$C$3:$W$3,0))</f>
        <v>10004651.519391965</v>
      </c>
      <c r="AJ117" s="4">
        <f t="array" ref="AJ117">M117*INDEX('Scenario 1_issuedGoos'!$C$4:$W$153,MATCH('Scenario 1'!$A117&amp;$B117,'Scenario 1_issuedGoos'!$A$4:$A$153&amp;'Scenario 1_issuedGoos'!$B$4:$B$153,0),MATCH(AJ$4,'Scenario 1_issuedGoos'!$C$3:$W$3,0))</f>
        <v>10382973.663212471</v>
      </c>
      <c r="AK117" s="4">
        <f t="array" ref="AK117">N117*INDEX('Scenario 1_issuedGoos'!$C$4:$W$153,MATCH('Scenario 1'!$A117&amp;$B117,'Scenario 1_issuedGoos'!$A$4:$A$153&amp;'Scenario 1_issuedGoos'!$B$4:$B$153,0),MATCH(AK$4,'Scenario 1_issuedGoos'!$C$3:$W$3,0))</f>
        <v>10654482.457279235</v>
      </c>
      <c r="AL117" s="4">
        <f t="array" ref="AL117">O117*INDEX('Scenario 1_issuedGoos'!$C$4:$W$153,MATCH('Scenario 1'!$A117&amp;$B117,'Scenario 1_issuedGoos'!$A$4:$A$153&amp;'Scenario 1_issuedGoos'!$B$4:$B$153,0),MATCH(AL$4,'Scenario 1_issuedGoos'!$C$3:$W$3,0))</f>
        <v>10925991.25134599</v>
      </c>
      <c r="AM117" s="4">
        <f t="array" ref="AM117">P117*INDEX('Scenario 1_issuedGoos'!$C$4:$W$153,MATCH('Scenario 1'!$A117&amp;$B117,'Scenario 1_issuedGoos'!$A$4:$A$153&amp;'Scenario 1_issuedGoos'!$B$4:$B$153,0),MATCH(AM$4,'Scenario 1_issuedGoos'!$C$3:$W$3,0))</f>
        <v>11197500.045412755</v>
      </c>
      <c r="AN117" s="4">
        <f t="array" ref="AN117">Q117*INDEX('Scenario 1_issuedGoos'!$C$4:$W$153,MATCH('Scenario 1'!$A117&amp;$B117,'Scenario 1_issuedGoos'!$A$4:$A$153&amp;'Scenario 1_issuedGoos'!$B$4:$B$153,0),MATCH(AN$4,'Scenario 1_issuedGoos'!$C$3:$W$3,0))</f>
        <v>11469008.839479523</v>
      </c>
      <c r="AO117" s="4">
        <f t="array" ref="AO117">R117*INDEX('Scenario 1_issuedGoos'!$C$4:$W$153,MATCH('Scenario 1'!$A117&amp;$B117,'Scenario 1_issuedGoos'!$A$4:$A$153&amp;'Scenario 1_issuedGoos'!$B$4:$B$153,0),MATCH(AO$4,'Scenario 1_issuedGoos'!$C$3:$W$3,0))</f>
        <v>11740517.633546276</v>
      </c>
      <c r="AP117" s="4">
        <f t="array" ref="AP117">S117*INDEX('Scenario 1_issuedGoos'!$C$4:$W$153,MATCH('Scenario 1'!$A117&amp;$B117,'Scenario 1_issuedGoos'!$A$4:$A$153&amp;'Scenario 1_issuedGoos'!$B$4:$B$153,0),MATCH(AP$4,'Scenario 1_issuedGoos'!$C$3:$W$3,0))</f>
        <v>12012026.427613042</v>
      </c>
      <c r="AQ117" s="4">
        <f t="array" ref="AQ117">T117*INDEX('Scenario 1_issuedGoos'!$C$4:$W$153,MATCH('Scenario 1'!$A117&amp;$B117,'Scenario 1_issuedGoos'!$A$4:$A$153&amp;'Scenario 1_issuedGoos'!$B$4:$B$153,0),MATCH(AQ$4,'Scenario 1_issuedGoos'!$C$3:$W$3,0))</f>
        <v>12283535.221679807</v>
      </c>
      <c r="AR117" s="4">
        <f t="array" ref="AR117">U117*INDEX('Scenario 1_issuedGoos'!$C$4:$W$153,MATCH('Scenario 1'!$A117&amp;$B117,'Scenario 1_issuedGoos'!$A$4:$A$153&amp;'Scenario 1_issuedGoos'!$B$4:$B$153,0),MATCH(AR$4,'Scenario 1_issuedGoos'!$C$3:$W$3,0))</f>
        <v>12555044.015746575</v>
      </c>
      <c r="AS117" s="4">
        <f t="array" ref="AS117">V117*INDEX('Scenario 1_issuedGoos'!$C$4:$W$153,MATCH('Scenario 1'!$A117&amp;$B117,'Scenario 1_issuedGoos'!$A$4:$A$153&amp;'Scenario 1_issuedGoos'!$B$4:$B$153,0),MATCH(AS$4,'Scenario 1_issuedGoos'!$C$3:$W$3,0))</f>
        <v>12826552.809813315</v>
      </c>
      <c r="AT117" s="4">
        <f t="array" ref="AT117">W117*INDEX('Scenario 1_issuedGoos'!$C$4:$W$153,MATCH('Scenario 1'!$A117&amp;$B117,'Scenario 1_issuedGoos'!$A$4:$A$153&amp;'Scenario 1_issuedGoos'!$B$4:$B$153,0),MATCH(AT$4,'Scenario 1_issuedGoos'!$C$3:$W$3,0))</f>
        <v>13098061.603880005</v>
      </c>
    </row>
    <row r="118" spans="1:46" ht="15" x14ac:dyDescent="0.25">
      <c r="A118" s="8" t="s">
        <v>48</v>
      </c>
      <c r="B118" s="9" t="s">
        <v>31</v>
      </c>
      <c r="C118" s="10">
        <v>4.8533850000000003</v>
      </c>
      <c r="D118" s="11">
        <v>4.8533850000000003</v>
      </c>
      <c r="E118" s="11">
        <v>4.8533850000000003</v>
      </c>
      <c r="F118" s="11">
        <v>4.8533850000000003</v>
      </c>
      <c r="G118" s="11">
        <v>4.8533850000000003</v>
      </c>
      <c r="H118" s="11">
        <v>4.8533850000000003</v>
      </c>
      <c r="I118" s="11">
        <v>4.8533850000000003</v>
      </c>
      <c r="J118" s="11">
        <v>4.8533850000000003</v>
      </c>
      <c r="K118" s="11">
        <v>4.8533850000000003</v>
      </c>
      <c r="L118" s="11">
        <v>4.8533850000000003</v>
      </c>
      <c r="M118" s="11">
        <v>4.8533850000000003</v>
      </c>
      <c r="N118" s="11">
        <v>4.8533850000000003</v>
      </c>
      <c r="O118" s="11">
        <v>4.8533850000000003</v>
      </c>
      <c r="P118" s="11">
        <v>4.8533850000000003</v>
      </c>
      <c r="Q118" s="11">
        <v>4.8533850000000003</v>
      </c>
      <c r="R118" s="11">
        <v>4.8533850000000003</v>
      </c>
      <c r="S118" s="11">
        <v>4.8533850000000003</v>
      </c>
      <c r="T118" s="11">
        <v>4.8533850000000003</v>
      </c>
      <c r="U118" s="11">
        <v>4.8533850000000003</v>
      </c>
      <c r="V118" s="11">
        <v>4.8533850000000003</v>
      </c>
      <c r="W118" s="11">
        <v>4.8533850000000003</v>
      </c>
      <c r="X118" s="19"/>
      <c r="Y118"/>
      <c r="Z118" s="4">
        <f t="array" ref="Z118">C118*INDEX('Scenario 1_issuedGoos'!$C$4:$W$153,MATCH('Scenario 1'!$A118&amp;$B118,'Scenario 1_issuedGoos'!$A$4:$A$153&amp;'Scenario 1_issuedGoos'!$B$4:$B$153,0),MATCH(Z$4,'Scenario 1_issuedGoos'!$C$3:$W$3,0))</f>
        <v>373913.62036560103</v>
      </c>
      <c r="AA118" s="4">
        <f t="array" ref="AA118">D118*INDEX('Scenario 1_issuedGoos'!$C$4:$W$153,MATCH('Scenario 1'!$A118&amp;$B118,'Scenario 1_issuedGoos'!$A$4:$A$153&amp;'Scenario 1_issuedGoos'!$B$4:$B$153,0),MATCH(AA$4,'Scenario 1_issuedGoos'!$C$3:$W$3,0))</f>
        <v>418791.43033763964</v>
      </c>
      <c r="AB118" s="4">
        <f t="array" ref="AB118">E118*INDEX('Scenario 1_issuedGoos'!$C$4:$W$153,MATCH('Scenario 1'!$A118&amp;$B118,'Scenario 1_issuedGoos'!$A$4:$A$153&amp;'Scenario 1_issuedGoos'!$B$4:$B$153,0),MATCH(AB$4,'Scenario 1_issuedGoos'!$C$3:$W$3,0))</f>
        <v>467222.23725596833</v>
      </c>
      <c r="AC118" s="4">
        <f t="array" ref="AC118">F118*INDEX('Scenario 1_issuedGoos'!$C$4:$W$153,MATCH('Scenario 1'!$A118&amp;$B118,'Scenario 1_issuedGoos'!$A$4:$A$153&amp;'Scenario 1_issuedGoos'!$B$4:$B$153,0),MATCH(AC$4,'Scenario 1_issuedGoos'!$C$3:$W$3,0))</f>
        <v>519449.14629028342</v>
      </c>
      <c r="AD118" s="4">
        <f t="array" ref="AD118">G118*INDEX('Scenario 1_issuedGoos'!$C$4:$W$153,MATCH('Scenario 1'!$A118&amp;$B118,'Scenario 1_issuedGoos'!$A$4:$A$153&amp;'Scenario 1_issuedGoos'!$B$4:$B$153,0),MATCH(AD$4,'Scenario 1_issuedGoos'!$C$3:$W$3,0))</f>
        <v>575730.69063489255</v>
      </c>
      <c r="AE118" s="4">
        <f t="array" ref="AE118">H118*INDEX('Scenario 1_issuedGoos'!$C$4:$W$153,MATCH('Scenario 1'!$A118&amp;$B118,'Scenario 1_issuedGoos'!$A$4:$A$153&amp;'Scenario 1_issuedGoos'!$B$4:$B$153,0),MATCH(AE$4,'Scenario 1_issuedGoos'!$C$3:$W$3,0))</f>
        <v>636341.76654823893</v>
      </c>
      <c r="AF118" s="4">
        <f t="array" ref="AF118">I118*INDEX('Scenario 1_issuedGoos'!$C$4:$W$153,MATCH('Scenario 1'!$A118&amp;$B118,'Scenario 1_issuedGoos'!$A$4:$A$153&amp;'Scenario 1_issuedGoos'!$B$4:$B$153,0),MATCH(AF$4,'Scenario 1_issuedGoos'!$C$3:$W$3,0))</f>
        <v>697927.84391227306</v>
      </c>
      <c r="AG118" s="4">
        <f t="array" ref="AG118">J118*INDEX('Scenario 1_issuedGoos'!$C$4:$W$153,MATCH('Scenario 1'!$A118&amp;$B118,'Scenario 1_issuedGoos'!$A$4:$A$153&amp;'Scenario 1_issuedGoos'!$B$4:$B$153,0),MATCH(AG$4,'Scenario 1_issuedGoos'!$C$3:$W$3,0))</f>
        <v>764081.67459634098</v>
      </c>
      <c r="AH118" s="4">
        <f t="array" ref="AH118">K118*INDEX('Scenario 1_issuedGoos'!$C$4:$W$153,MATCH('Scenario 1'!$A118&amp;$B118,'Scenario 1_issuedGoos'!$A$4:$A$153&amp;'Scenario 1_issuedGoos'!$B$4:$B$153,0),MATCH(AH$4,'Scenario 1_issuedGoos'!$C$3:$W$3,0))</f>
        <v>835106.06873903924</v>
      </c>
      <c r="AI118" s="4">
        <f t="array" ref="AI118">L118*INDEX('Scenario 1_issuedGoos'!$C$4:$W$153,MATCH('Scenario 1'!$A118&amp;$B118,'Scenario 1_issuedGoos'!$A$4:$A$153&amp;'Scenario 1_issuedGoos'!$B$4:$B$153,0),MATCH(AI$4,'Scenario 1_issuedGoos'!$C$3:$W$3,0))</f>
        <v>911322.69810951338</v>
      </c>
      <c r="AJ118" s="4">
        <f t="array" ref="AJ118">M118*INDEX('Scenario 1_issuedGoos'!$C$4:$W$153,MATCH('Scenario 1'!$A118&amp;$B118,'Scenario 1_issuedGoos'!$A$4:$A$153&amp;'Scenario 1_issuedGoos'!$B$4:$B$153,0),MATCH(AJ$4,'Scenario 1_issuedGoos'!$C$3:$W$3,0))</f>
        <v>993073.22524518776</v>
      </c>
      <c r="AK118" s="4">
        <f t="array" ref="AK118">N118*INDEX('Scenario 1_issuedGoos'!$C$4:$W$153,MATCH('Scenario 1'!$A118&amp;$B118,'Scenario 1_issuedGoos'!$A$4:$A$153&amp;'Scenario 1_issuedGoos'!$B$4:$B$153,0),MATCH(AK$4,'Scenario 1_issuedGoos'!$C$3:$W$3,0))</f>
        <v>1069993.5953212928</v>
      </c>
      <c r="AL118" s="4">
        <f t="array" ref="AL118">O118*INDEX('Scenario 1_issuedGoos'!$C$4:$W$153,MATCH('Scenario 1'!$A118&amp;$B118,'Scenario 1_issuedGoos'!$A$4:$A$153&amp;'Scenario 1_issuedGoos'!$B$4:$B$153,0),MATCH(AL$4,'Scenario 1_issuedGoos'!$C$3:$W$3,0))</f>
        <v>1152123.3193418912</v>
      </c>
      <c r="AM118" s="4">
        <f t="array" ref="AM118">P118*INDEX('Scenario 1_issuedGoos'!$C$4:$W$153,MATCH('Scenario 1'!$A118&amp;$B118,'Scenario 1_issuedGoos'!$A$4:$A$153&amp;'Scenario 1_issuedGoos'!$B$4:$B$153,0),MATCH(AM$4,'Scenario 1_issuedGoos'!$C$3:$W$3,0))</f>
        <v>1239791.0317762475</v>
      </c>
      <c r="AN118" s="4">
        <f t="array" ref="AN118">Q118*INDEX('Scenario 1_issuedGoos'!$C$4:$W$153,MATCH('Scenario 1'!$A118&amp;$B118,'Scenario 1_issuedGoos'!$A$4:$A$153&amp;'Scenario 1_issuedGoos'!$B$4:$B$153,0),MATCH(AN$4,'Scenario 1_issuedGoos'!$C$3:$W$3,0))</f>
        <v>1333345.2071556866</v>
      </c>
      <c r="AO118" s="4">
        <f t="array" ref="AO118">R118*INDEX('Scenario 1_issuedGoos'!$C$4:$W$153,MATCH('Scenario 1'!$A118&amp;$B118,'Scenario 1_issuedGoos'!$A$4:$A$153&amp;'Scenario 1_issuedGoos'!$B$4:$B$153,0),MATCH(AO$4,'Scenario 1_issuedGoos'!$C$3:$W$3,0))</f>
        <v>1433155.3224936326</v>
      </c>
      <c r="AP118" s="4">
        <f t="array" ref="AP118">S118*INDEX('Scenario 1_issuedGoos'!$C$4:$W$153,MATCH('Scenario 1'!$A118&amp;$B118,'Scenario 1_issuedGoos'!$A$4:$A$153&amp;'Scenario 1_issuedGoos'!$B$4:$B$153,0),MATCH(AP$4,'Scenario 1_issuedGoos'!$C$3:$W$3,0))</f>
        <v>1539613.0863474801</v>
      </c>
      <c r="AQ118" s="4">
        <f t="array" ref="AQ118">T118*INDEX('Scenario 1_issuedGoos'!$C$4:$W$153,MATCH('Scenario 1'!$A118&amp;$B118,'Scenario 1_issuedGoos'!$A$4:$A$153&amp;'Scenario 1_issuedGoos'!$B$4:$B$153,0),MATCH(AQ$4,'Scenario 1_issuedGoos'!$C$3:$W$3,0))</f>
        <v>1555018.2286614981</v>
      </c>
      <c r="AR118" s="4">
        <f t="array" ref="AR118">U118*INDEX('Scenario 1_issuedGoos'!$C$4:$W$153,MATCH('Scenario 1'!$A118&amp;$B118,'Scenario 1_issuedGoos'!$A$4:$A$153&amp;'Scenario 1_issuedGoos'!$B$4:$B$153,0),MATCH(AR$4,'Scenario 1_issuedGoos'!$C$3:$W$3,0))</f>
        <v>1589389.5327198429</v>
      </c>
      <c r="AS118" s="4">
        <f t="array" ref="AS118">V118*INDEX('Scenario 1_issuedGoos'!$C$4:$W$153,MATCH('Scenario 1'!$A118&amp;$B118,'Scenario 1_issuedGoos'!$A$4:$A$153&amp;'Scenario 1_issuedGoos'!$B$4:$B$153,0),MATCH(AS$4,'Scenario 1_issuedGoos'!$C$3:$W$3,0))</f>
        <v>1623760.8367781828</v>
      </c>
      <c r="AT118" s="4">
        <f t="array" ref="AT118">W118*INDEX('Scenario 1_issuedGoos'!$C$4:$W$153,MATCH('Scenario 1'!$A118&amp;$B118,'Scenario 1_issuedGoos'!$A$4:$A$153&amp;'Scenario 1_issuedGoos'!$B$4:$B$153,0),MATCH(AT$4,'Scenario 1_issuedGoos'!$C$3:$W$3,0))</f>
        <v>1658132.1408365273</v>
      </c>
    </row>
    <row r="119" spans="1:46" ht="15" x14ac:dyDescent="0.25">
      <c r="A119" s="1" t="s">
        <v>49</v>
      </c>
      <c r="B119" s="1" t="s">
        <v>27</v>
      </c>
      <c r="C119" s="6">
        <v>3.0693304687499996</v>
      </c>
      <c r="D119" s="7">
        <v>3.0693304687499996</v>
      </c>
      <c r="E119" s="7">
        <v>3.0693304687499996</v>
      </c>
      <c r="F119" s="7">
        <v>3.0693304687499996</v>
      </c>
      <c r="G119" s="7">
        <v>3.0693304687499996</v>
      </c>
      <c r="H119" s="7">
        <v>3.0693304687499996</v>
      </c>
      <c r="I119" s="7">
        <v>3.0693304687499996</v>
      </c>
      <c r="J119" s="7">
        <v>3.0693304687499996</v>
      </c>
      <c r="K119" s="7">
        <v>3.0693304687499996</v>
      </c>
      <c r="L119" s="7">
        <v>3.0693304687499996</v>
      </c>
      <c r="M119" s="7">
        <v>3.0693304687499996</v>
      </c>
      <c r="N119" s="7">
        <v>3.0693304687499996</v>
      </c>
      <c r="O119" s="7">
        <v>3.0693304687499996</v>
      </c>
      <c r="P119" s="7">
        <v>3.0693304687499996</v>
      </c>
      <c r="Q119" s="7">
        <v>3.0693304687499996</v>
      </c>
      <c r="R119" s="7">
        <v>5.1155507812500005</v>
      </c>
      <c r="S119" s="7">
        <v>5.1155507812500005</v>
      </c>
      <c r="T119" s="7">
        <v>5.1155507812500005</v>
      </c>
      <c r="U119" s="7">
        <v>5.1155507812500005</v>
      </c>
      <c r="V119" s="7">
        <v>5.1155507812500005</v>
      </c>
      <c r="W119" s="7">
        <v>5.1155507812500005</v>
      </c>
      <c r="X119" s="18"/>
      <c r="Y119"/>
      <c r="Z119" s="4">
        <f t="array" ref="Z119">C119*INDEX('Scenario 1_issuedGoos'!$C$4:$W$153,MATCH('Scenario 1'!$A119&amp;$B119,'Scenario 1_issuedGoos'!$A$4:$A$153&amp;'Scenario 1_issuedGoos'!$B$4:$B$153,0),MATCH(Z$4,'Scenario 1_issuedGoos'!$C$3:$W$3,0))</f>
        <v>47993.387447275723</v>
      </c>
      <c r="AA119" s="4">
        <f t="array" ref="AA119">D119*INDEX('Scenario 1_issuedGoos'!$C$4:$W$153,MATCH('Scenario 1'!$A119&amp;$B119,'Scenario 1_issuedGoos'!$A$4:$A$153&amp;'Scenario 1_issuedGoos'!$B$4:$B$153,0),MATCH(AA$4,'Scenario 1_issuedGoos'!$C$3:$W$3,0))</f>
        <v>53753.643304410303</v>
      </c>
      <c r="AB119" s="4">
        <f t="array" ref="AB119">E119*INDEX('Scenario 1_issuedGoos'!$C$4:$W$153,MATCH('Scenario 1'!$A119&amp;$B119,'Scenario 1_issuedGoos'!$A$4:$A$153&amp;'Scenario 1_issuedGoos'!$B$4:$B$153,0),MATCH(AB$4,'Scenario 1_issuedGoos'!$C$3:$W$3,0))</f>
        <v>59969.941278639839</v>
      </c>
      <c r="AC119" s="4">
        <f t="array" ref="AC119">F119*INDEX('Scenario 1_issuedGoos'!$C$4:$W$153,MATCH('Scenario 1'!$A119&amp;$B119,'Scenario 1_issuedGoos'!$A$4:$A$153&amp;'Scenario 1_issuedGoos'!$B$4:$B$153,0),MATCH(AC$4,'Scenario 1_issuedGoos'!$C$3:$W$3,0))</f>
        <v>66673.484942031428</v>
      </c>
      <c r="AD119" s="4">
        <f t="array" ref="AD119">G119*INDEX('Scenario 1_issuedGoos'!$C$4:$W$153,MATCH('Scenario 1'!$A119&amp;$B119,'Scenario 1_issuedGoos'!$A$4:$A$153&amp;'Scenario 1_issuedGoos'!$B$4:$B$153,0),MATCH(AD$4,'Scenario 1_issuedGoos'!$C$3:$W$3,0))</f>
        <v>73897.458118565701</v>
      </c>
      <c r="AE119" s="4">
        <f t="array" ref="AE119">H119*INDEX('Scenario 1_issuedGoos'!$C$4:$W$153,MATCH('Scenario 1'!$A119&amp;$B119,'Scenario 1_issuedGoos'!$A$4:$A$153&amp;'Scenario 1_issuedGoos'!$B$4:$B$153,0),MATCH(AE$4,'Scenario 1_issuedGoos'!$C$3:$W$3,0))</f>
        <v>81677.144900398212</v>
      </c>
      <c r="AF119" s="4">
        <f t="array" ref="AF119">I119*INDEX('Scenario 1_issuedGoos'!$C$4:$W$153,MATCH('Scenario 1'!$A119&amp;$B119,'Scenario 1_issuedGoos'!$A$4:$A$153&amp;'Scenario 1_issuedGoos'!$B$4:$B$153,0),MATCH(AF$4,'Scenario 1_issuedGoos'!$C$3:$W$3,0))</f>
        <v>89581.977223436043</v>
      </c>
      <c r="AG119" s="4">
        <f t="array" ref="AG119">J119*INDEX('Scenario 1_issuedGoos'!$C$4:$W$153,MATCH('Scenario 1'!$A119&amp;$B119,'Scenario 1_issuedGoos'!$A$4:$A$153&amp;'Scenario 1_issuedGoos'!$B$4:$B$153,0),MATCH(AG$4,'Scenario 1_issuedGoos'!$C$3:$W$3,0))</f>
        <v>98073.09991652648</v>
      </c>
      <c r="AH119" s="4">
        <f t="array" ref="AH119">K119*INDEX('Scenario 1_issuedGoos'!$C$4:$W$153,MATCH('Scenario 1'!$A119&amp;$B119,'Scenario 1_issuedGoos'!$A$4:$A$153&amp;'Scenario 1_issuedGoos'!$B$4:$B$153,0),MATCH(AH$4,'Scenario 1_issuedGoos'!$C$3:$W$3,0))</f>
        <v>107189.37993586772</v>
      </c>
      <c r="AI119" s="4">
        <f t="array" ref="AI119">L119*INDEX('Scenario 1_issuedGoos'!$C$4:$W$153,MATCH('Scenario 1'!$A119&amp;$B119,'Scenario 1_issuedGoos'!$A$4:$A$153&amp;'Scenario 1_issuedGoos'!$B$4:$B$153,0),MATCH(AI$4,'Scenario 1_issuedGoos'!$C$3:$W$3,0))</f>
        <v>116972.10520735168</v>
      </c>
      <c r="AJ119" s="4">
        <f t="array" ref="AJ119">M119*INDEX('Scenario 1_issuedGoos'!$C$4:$W$153,MATCH('Scenario 1'!$A119&amp;$B119,'Scenario 1_issuedGoos'!$A$4:$A$153&amp;'Scenario 1_issuedGoos'!$B$4:$B$153,0),MATCH(AJ$4,'Scenario 1_issuedGoos'!$C$3:$W$3,0))</f>
        <v>127465.12955614419</v>
      </c>
      <c r="AK119" s="4">
        <f t="array" ref="AK119">N119*INDEX('Scenario 1_issuedGoos'!$C$4:$W$153,MATCH('Scenario 1'!$A119&amp;$B119,'Scenario 1_issuedGoos'!$A$4:$A$153&amp;'Scenario 1_issuedGoos'!$B$4:$B$153,0),MATCH(AK$4,'Scenario 1_issuedGoos'!$C$3:$W$3,0))</f>
        <v>137338.18291012655</v>
      </c>
      <c r="AL119" s="4">
        <f t="array" ref="AL119">O119*INDEX('Scenario 1_issuedGoos'!$C$4:$W$153,MATCH('Scenario 1'!$A119&amp;$B119,'Scenario 1_issuedGoos'!$A$4:$A$153&amp;'Scenario 1_issuedGoos'!$B$4:$B$153,0),MATCH(AL$4,'Scenario 1_issuedGoos'!$C$3:$W$3,0))</f>
        <v>147879.87877561685</v>
      </c>
      <c r="AM119" s="4">
        <f t="array" ref="AM119">P119*INDEX('Scenario 1_issuedGoos'!$C$4:$W$153,MATCH('Scenario 1'!$A119&amp;$B119,'Scenario 1_issuedGoos'!$A$4:$A$153&amp;'Scenario 1_issuedGoos'!$B$4:$B$153,0),MATCH(AM$4,'Scenario 1_issuedGoos'!$C$3:$W$3,0))</f>
        <v>159132.39877038077</v>
      </c>
      <c r="AN119" s="4">
        <f t="array" ref="AN119">Q119*INDEX('Scenario 1_issuedGoos'!$C$4:$W$153,MATCH('Scenario 1'!$A119&amp;$B119,'Scenario 1_issuedGoos'!$A$4:$A$153&amp;'Scenario 1_issuedGoos'!$B$4:$B$153,0),MATCH(AN$4,'Scenario 1_issuedGoos'!$C$3:$W$3,0))</f>
        <v>171140.47106768217</v>
      </c>
      <c r="AO119" s="4">
        <f t="array" ref="AO119">R119*INDEX('Scenario 1_issuedGoos'!$C$4:$W$153,MATCH('Scenario 1'!$A119&amp;$B119,'Scenario 1_issuedGoos'!$A$4:$A$153&amp;'Scenario 1_issuedGoos'!$B$4:$B$153,0),MATCH(AO$4,'Scenario 1_issuedGoos'!$C$3:$W$3,0))</f>
        <v>306585.86599631322</v>
      </c>
      <c r="AP119" s="4">
        <f t="array" ref="AP119">S119*INDEX('Scenario 1_issuedGoos'!$C$4:$W$153,MATCH('Scenario 1'!$A119&amp;$B119,'Scenario 1_issuedGoos'!$A$4:$A$153&amp;'Scenario 1_issuedGoos'!$B$4:$B$153,0),MATCH(AP$4,'Scenario 1_issuedGoos'!$C$3:$W$3,0))</f>
        <v>329359.70300539129</v>
      </c>
      <c r="AQ119" s="4">
        <f t="array" ref="AQ119">T119*INDEX('Scenario 1_issuedGoos'!$C$4:$W$153,MATCH('Scenario 1'!$A119&amp;$B119,'Scenario 1_issuedGoos'!$A$4:$A$153&amp;'Scenario 1_issuedGoos'!$B$4:$B$153,0),MATCH(AQ$4,'Scenario 1_issuedGoos'!$C$3:$W$3,0))</f>
        <v>353644.45905038645</v>
      </c>
      <c r="AR119" s="4">
        <f t="array" ref="AR119">U119*INDEX('Scenario 1_issuedGoos'!$C$4:$W$153,MATCH('Scenario 1'!$A119&amp;$B119,'Scenario 1_issuedGoos'!$A$4:$A$153&amp;'Scenario 1_issuedGoos'!$B$4:$B$153,0),MATCH(AR$4,'Scenario 1_issuedGoos'!$C$3:$W$3,0))</f>
        <v>379534.29144236771</v>
      </c>
      <c r="AS119" s="4">
        <f t="array" ref="AS119">V119*INDEX('Scenario 1_issuedGoos'!$C$4:$W$153,MATCH('Scenario 1'!$A119&amp;$B119,'Scenario 1_issuedGoos'!$A$4:$A$153&amp;'Scenario 1_issuedGoos'!$B$4:$B$153,0),MATCH(AS$4,'Scenario 1_issuedGoos'!$C$3:$W$3,0))</f>
        <v>407128.99592592084</v>
      </c>
      <c r="AT119" s="4">
        <f t="array" ref="AT119">W119*INDEX('Scenario 1_issuedGoos'!$C$4:$W$153,MATCH('Scenario 1'!$A119&amp;$B119,'Scenario 1_issuedGoos'!$A$4:$A$153&amp;'Scenario 1_issuedGoos'!$B$4:$B$153,0),MATCH(AT$4,'Scenario 1_issuedGoos'!$C$3:$W$3,0))</f>
        <v>436534.33512922347</v>
      </c>
    </row>
    <row r="120" spans="1:46" ht="15" x14ac:dyDescent="0.25">
      <c r="A120" s="8" t="s">
        <v>49</v>
      </c>
      <c r="B120" s="9" t="s">
        <v>28</v>
      </c>
      <c r="C120" s="10">
        <v>47.457627118644069</v>
      </c>
      <c r="D120" s="11">
        <v>46.949152542372886</v>
      </c>
      <c r="E120" s="11">
        <v>46.440677966101696</v>
      </c>
      <c r="F120" s="11">
        <v>45.932203389830512</v>
      </c>
      <c r="G120" s="11">
        <v>45.423728813559322</v>
      </c>
      <c r="H120" s="11">
        <v>44.915254237288138</v>
      </c>
      <c r="I120" s="11">
        <v>44.406779661016955</v>
      </c>
      <c r="J120" s="11">
        <v>43.898305084745765</v>
      </c>
      <c r="K120" s="11">
        <v>43.389830508474581</v>
      </c>
      <c r="L120" s="11">
        <v>42.881355932203391</v>
      </c>
      <c r="M120" s="11">
        <v>42.372881355932208</v>
      </c>
      <c r="N120" s="11">
        <v>42.203389830508478</v>
      </c>
      <c r="O120" s="11">
        <v>42.033898305084747</v>
      </c>
      <c r="P120" s="11">
        <v>41.864406779661024</v>
      </c>
      <c r="Q120" s="11">
        <v>41.694915254237294</v>
      </c>
      <c r="R120" s="11">
        <v>41.525423728813564</v>
      </c>
      <c r="S120" s="11">
        <v>41.355932203389834</v>
      </c>
      <c r="T120" s="11">
        <v>41.186440677966104</v>
      </c>
      <c r="U120" s="11">
        <v>40.33898305084746</v>
      </c>
      <c r="V120" s="11">
        <v>39.237288135593218</v>
      </c>
      <c r="W120" s="11">
        <v>38.135593220338983</v>
      </c>
      <c r="X120" s="19"/>
      <c r="Y120"/>
      <c r="Z120" s="4">
        <f t="array" ref="Z120">C120*INDEX('Scenario 1_issuedGoos'!$C$4:$W$153,MATCH('Scenario 1'!$A120&amp;$B120,'Scenario 1_issuedGoos'!$A$4:$A$153&amp;'Scenario 1_issuedGoos'!$B$4:$B$153,0),MATCH(Z$4,'Scenario 1_issuedGoos'!$C$3:$W$3,0))</f>
        <v>0</v>
      </c>
      <c r="AA120" s="4">
        <f t="array" ref="AA120">D120*INDEX('Scenario 1_issuedGoos'!$C$4:$W$153,MATCH('Scenario 1'!$A120&amp;$B120,'Scenario 1_issuedGoos'!$A$4:$A$153&amp;'Scenario 1_issuedGoos'!$B$4:$B$153,0),MATCH(AA$4,'Scenario 1_issuedGoos'!$C$3:$W$3,0))</f>
        <v>0</v>
      </c>
      <c r="AB120" s="4">
        <f t="array" ref="AB120">E120*INDEX('Scenario 1_issuedGoos'!$C$4:$W$153,MATCH('Scenario 1'!$A120&amp;$B120,'Scenario 1_issuedGoos'!$A$4:$A$153&amp;'Scenario 1_issuedGoos'!$B$4:$B$153,0),MATCH(AB$4,'Scenario 1_issuedGoos'!$C$3:$W$3,0))</f>
        <v>0</v>
      </c>
      <c r="AC120" s="4">
        <f t="array" ref="AC120">F120*INDEX('Scenario 1_issuedGoos'!$C$4:$W$153,MATCH('Scenario 1'!$A120&amp;$B120,'Scenario 1_issuedGoos'!$A$4:$A$153&amp;'Scenario 1_issuedGoos'!$B$4:$B$153,0),MATCH(AC$4,'Scenario 1_issuedGoos'!$C$3:$W$3,0))</f>
        <v>0</v>
      </c>
      <c r="AD120" s="4">
        <f t="array" ref="AD120">G120*INDEX('Scenario 1_issuedGoos'!$C$4:$W$153,MATCH('Scenario 1'!$A120&amp;$B120,'Scenario 1_issuedGoos'!$A$4:$A$153&amp;'Scenario 1_issuedGoos'!$B$4:$B$153,0),MATCH(AD$4,'Scenario 1_issuedGoos'!$C$3:$W$3,0))</f>
        <v>0</v>
      </c>
      <c r="AE120" s="4">
        <f t="array" ref="AE120">H120*INDEX('Scenario 1_issuedGoos'!$C$4:$W$153,MATCH('Scenario 1'!$A120&amp;$B120,'Scenario 1_issuedGoos'!$A$4:$A$153&amp;'Scenario 1_issuedGoos'!$B$4:$B$153,0),MATCH(AE$4,'Scenario 1_issuedGoos'!$C$3:$W$3,0))</f>
        <v>0</v>
      </c>
      <c r="AF120" s="4">
        <f t="array" ref="AF120">I120*INDEX('Scenario 1_issuedGoos'!$C$4:$W$153,MATCH('Scenario 1'!$A120&amp;$B120,'Scenario 1_issuedGoos'!$A$4:$A$153&amp;'Scenario 1_issuedGoos'!$B$4:$B$153,0),MATCH(AF$4,'Scenario 1_issuedGoos'!$C$3:$W$3,0))</f>
        <v>0</v>
      </c>
      <c r="AG120" s="4">
        <f t="array" ref="AG120">J120*INDEX('Scenario 1_issuedGoos'!$C$4:$W$153,MATCH('Scenario 1'!$A120&amp;$B120,'Scenario 1_issuedGoos'!$A$4:$A$153&amp;'Scenario 1_issuedGoos'!$B$4:$B$153,0),MATCH(AG$4,'Scenario 1_issuedGoos'!$C$3:$W$3,0))</f>
        <v>0</v>
      </c>
      <c r="AH120" s="4">
        <f t="array" ref="AH120">K120*INDEX('Scenario 1_issuedGoos'!$C$4:$W$153,MATCH('Scenario 1'!$A120&amp;$B120,'Scenario 1_issuedGoos'!$A$4:$A$153&amp;'Scenario 1_issuedGoos'!$B$4:$B$153,0),MATCH(AH$4,'Scenario 1_issuedGoos'!$C$3:$W$3,0))</f>
        <v>0</v>
      </c>
      <c r="AI120" s="4">
        <f t="array" ref="AI120">L120*INDEX('Scenario 1_issuedGoos'!$C$4:$W$153,MATCH('Scenario 1'!$A120&amp;$B120,'Scenario 1_issuedGoos'!$A$4:$A$153&amp;'Scenario 1_issuedGoos'!$B$4:$B$153,0),MATCH(AI$4,'Scenario 1_issuedGoos'!$C$3:$W$3,0))</f>
        <v>0</v>
      </c>
      <c r="AJ120" s="4">
        <f t="array" ref="AJ120">M120*INDEX('Scenario 1_issuedGoos'!$C$4:$W$153,MATCH('Scenario 1'!$A120&amp;$B120,'Scenario 1_issuedGoos'!$A$4:$A$153&amp;'Scenario 1_issuedGoos'!$B$4:$B$153,0),MATCH(AJ$4,'Scenario 1_issuedGoos'!$C$3:$W$3,0))</f>
        <v>0</v>
      </c>
      <c r="AK120" s="4">
        <f t="array" ref="AK120">N120*INDEX('Scenario 1_issuedGoos'!$C$4:$W$153,MATCH('Scenario 1'!$A120&amp;$B120,'Scenario 1_issuedGoos'!$A$4:$A$153&amp;'Scenario 1_issuedGoos'!$B$4:$B$153,0),MATCH(AK$4,'Scenario 1_issuedGoos'!$C$3:$W$3,0))</f>
        <v>0</v>
      </c>
      <c r="AL120" s="4">
        <f t="array" ref="AL120">O120*INDEX('Scenario 1_issuedGoos'!$C$4:$W$153,MATCH('Scenario 1'!$A120&amp;$B120,'Scenario 1_issuedGoos'!$A$4:$A$153&amp;'Scenario 1_issuedGoos'!$B$4:$B$153,0),MATCH(AL$4,'Scenario 1_issuedGoos'!$C$3:$W$3,0))</f>
        <v>0</v>
      </c>
      <c r="AM120" s="4">
        <f t="array" ref="AM120">P120*INDEX('Scenario 1_issuedGoos'!$C$4:$W$153,MATCH('Scenario 1'!$A120&amp;$B120,'Scenario 1_issuedGoos'!$A$4:$A$153&amp;'Scenario 1_issuedGoos'!$B$4:$B$153,0),MATCH(AM$4,'Scenario 1_issuedGoos'!$C$3:$W$3,0))</f>
        <v>0</v>
      </c>
      <c r="AN120" s="4">
        <f t="array" ref="AN120">Q120*INDEX('Scenario 1_issuedGoos'!$C$4:$W$153,MATCH('Scenario 1'!$A120&amp;$B120,'Scenario 1_issuedGoos'!$A$4:$A$153&amp;'Scenario 1_issuedGoos'!$B$4:$B$153,0),MATCH(AN$4,'Scenario 1_issuedGoos'!$C$3:$W$3,0))</f>
        <v>0</v>
      </c>
      <c r="AO120" s="4">
        <f t="array" ref="AO120">R120*INDEX('Scenario 1_issuedGoos'!$C$4:$W$153,MATCH('Scenario 1'!$A120&amp;$B120,'Scenario 1_issuedGoos'!$A$4:$A$153&amp;'Scenario 1_issuedGoos'!$B$4:$B$153,0),MATCH(AO$4,'Scenario 1_issuedGoos'!$C$3:$W$3,0))</f>
        <v>0</v>
      </c>
      <c r="AP120" s="4">
        <f t="array" ref="AP120">S120*INDEX('Scenario 1_issuedGoos'!$C$4:$W$153,MATCH('Scenario 1'!$A120&amp;$B120,'Scenario 1_issuedGoos'!$A$4:$A$153&amp;'Scenario 1_issuedGoos'!$B$4:$B$153,0),MATCH(AP$4,'Scenario 1_issuedGoos'!$C$3:$W$3,0))</f>
        <v>0</v>
      </c>
      <c r="AQ120" s="4">
        <f t="array" ref="AQ120">T120*INDEX('Scenario 1_issuedGoos'!$C$4:$W$153,MATCH('Scenario 1'!$A120&amp;$B120,'Scenario 1_issuedGoos'!$A$4:$A$153&amp;'Scenario 1_issuedGoos'!$B$4:$B$153,0),MATCH(AQ$4,'Scenario 1_issuedGoos'!$C$3:$W$3,0))</f>
        <v>0</v>
      </c>
      <c r="AR120" s="4">
        <f t="array" ref="AR120">U120*INDEX('Scenario 1_issuedGoos'!$C$4:$W$153,MATCH('Scenario 1'!$A120&amp;$B120,'Scenario 1_issuedGoos'!$A$4:$A$153&amp;'Scenario 1_issuedGoos'!$B$4:$B$153,0),MATCH(AR$4,'Scenario 1_issuedGoos'!$C$3:$W$3,0))</f>
        <v>0</v>
      </c>
      <c r="AS120" s="4">
        <f t="array" ref="AS120">V120*INDEX('Scenario 1_issuedGoos'!$C$4:$W$153,MATCH('Scenario 1'!$A120&amp;$B120,'Scenario 1_issuedGoos'!$A$4:$A$153&amp;'Scenario 1_issuedGoos'!$B$4:$B$153,0),MATCH(AS$4,'Scenario 1_issuedGoos'!$C$3:$W$3,0))</f>
        <v>0</v>
      </c>
      <c r="AT120" s="4">
        <f t="array" ref="AT120">W120*INDEX('Scenario 1_issuedGoos'!$C$4:$W$153,MATCH('Scenario 1'!$A120&amp;$B120,'Scenario 1_issuedGoos'!$A$4:$A$153&amp;'Scenario 1_issuedGoos'!$B$4:$B$153,0),MATCH(AT$4,'Scenario 1_issuedGoos'!$C$3:$W$3,0))</f>
        <v>0</v>
      </c>
    </row>
    <row r="121" spans="1:46" ht="15" x14ac:dyDescent="0.25">
      <c r="A121" s="8" t="s">
        <v>49</v>
      </c>
      <c r="B121" s="9" t="s">
        <v>56</v>
      </c>
      <c r="C121" s="10">
        <v>47.457627118644069</v>
      </c>
      <c r="D121" s="11">
        <v>46.949152542372886</v>
      </c>
      <c r="E121" s="11">
        <v>46.440677966101696</v>
      </c>
      <c r="F121" s="11">
        <v>45.932203389830512</v>
      </c>
      <c r="G121" s="11">
        <v>45.423728813559322</v>
      </c>
      <c r="H121" s="11">
        <v>0.7417429687499999</v>
      </c>
      <c r="I121" s="11">
        <v>0.7417429687499999</v>
      </c>
      <c r="J121" s="11">
        <v>0.82891406249999977</v>
      </c>
      <c r="K121" s="11">
        <v>0.85763671874999969</v>
      </c>
      <c r="L121" s="11">
        <v>0.86020312499999996</v>
      </c>
      <c r="M121" s="11">
        <v>0.91673203124999969</v>
      </c>
      <c r="N121" s="11">
        <v>1.1549671874999996</v>
      </c>
      <c r="O121" s="11">
        <v>1.18786875</v>
      </c>
      <c r="P121" s="11">
        <v>1.4105765624999997</v>
      </c>
      <c r="Q121" s="11">
        <v>2.1825000000000001</v>
      </c>
      <c r="R121" s="11">
        <v>2.1923789062499996</v>
      </c>
      <c r="S121" s="11">
        <v>2.1923789062499996</v>
      </c>
      <c r="T121" s="11">
        <v>2.1923789062499996</v>
      </c>
      <c r="U121" s="11">
        <v>2.1923789062499996</v>
      </c>
      <c r="V121" s="11">
        <v>2.1923789062499996</v>
      </c>
      <c r="W121" s="11">
        <v>2.1923789062499996</v>
      </c>
      <c r="X121" s="19"/>
      <c r="Y121"/>
      <c r="Z121" s="4">
        <f t="array" ref="Z121">C121*INDEX('Scenario 1_issuedGoos'!$C$4:$W$153,MATCH('Scenario 1'!$A121&amp;$B121,'Scenario 1_issuedGoos'!$A$4:$A$153&amp;'Scenario 1_issuedGoos'!$B$4:$B$153,0),MATCH(Z$4,'Scenario 1_issuedGoos'!$C$3:$W$3,0))</f>
        <v>0</v>
      </c>
      <c r="AA121" s="4">
        <f t="array" ref="AA121">D121*INDEX('Scenario 1_issuedGoos'!$C$4:$W$153,MATCH('Scenario 1'!$A121&amp;$B121,'Scenario 1_issuedGoos'!$A$4:$A$153&amp;'Scenario 1_issuedGoos'!$B$4:$B$153,0),MATCH(AA$4,'Scenario 1_issuedGoos'!$C$3:$W$3,0))</f>
        <v>0</v>
      </c>
      <c r="AB121" s="4">
        <f t="array" ref="AB121">E121*INDEX('Scenario 1_issuedGoos'!$C$4:$W$153,MATCH('Scenario 1'!$A121&amp;$B121,'Scenario 1_issuedGoos'!$A$4:$A$153&amp;'Scenario 1_issuedGoos'!$B$4:$B$153,0),MATCH(AB$4,'Scenario 1_issuedGoos'!$C$3:$W$3,0))</f>
        <v>0</v>
      </c>
      <c r="AC121" s="4">
        <f t="array" ref="AC121">F121*INDEX('Scenario 1_issuedGoos'!$C$4:$W$153,MATCH('Scenario 1'!$A121&amp;$B121,'Scenario 1_issuedGoos'!$A$4:$A$153&amp;'Scenario 1_issuedGoos'!$B$4:$B$153,0),MATCH(AC$4,'Scenario 1_issuedGoos'!$C$3:$W$3,0))</f>
        <v>0</v>
      </c>
      <c r="AD121" s="4">
        <f t="array" ref="AD121">G121*INDEX('Scenario 1_issuedGoos'!$C$4:$W$153,MATCH('Scenario 1'!$A121&amp;$B121,'Scenario 1_issuedGoos'!$A$4:$A$153&amp;'Scenario 1_issuedGoos'!$B$4:$B$153,0),MATCH(AD$4,'Scenario 1_issuedGoos'!$C$3:$W$3,0))</f>
        <v>0</v>
      </c>
      <c r="AE121" s="4">
        <f t="array" ref="AE121">H121*INDEX('Scenario 1_issuedGoos'!$C$4:$W$153,MATCH('Scenario 1'!$A121&amp;$B121,'Scenario 1_issuedGoos'!$A$4:$A$153&amp;'Scenario 1_issuedGoos'!$B$4:$B$153,0),MATCH(AE$4,'Scenario 1_issuedGoos'!$C$3:$W$3,0))</f>
        <v>1338563.2267029418</v>
      </c>
      <c r="AF121" s="4">
        <f t="array" ref="AF121">I121*INDEX('Scenario 1_issuedGoos'!$C$4:$W$153,MATCH('Scenario 1'!$A121&amp;$B121,'Scenario 1_issuedGoos'!$A$4:$A$153&amp;'Scenario 1_issuedGoos'!$B$4:$B$153,0),MATCH(AF$4,'Scenario 1_issuedGoos'!$C$3:$W$3,0))</f>
        <v>1468111.3135487149</v>
      </c>
      <c r="AG121" s="4">
        <f t="array" ref="AG121">J121*INDEX('Scenario 1_issuedGoos'!$C$4:$W$153,MATCH('Scenario 1'!$A121&amp;$B121,'Scenario 1_issuedGoos'!$A$4:$A$153&amp;'Scenario 1_issuedGoos'!$B$4:$B$153,0),MATCH(AG$4,'Scenario 1_issuedGoos'!$C$3:$W$3,0))</f>
        <v>1796157.076767094</v>
      </c>
      <c r="AH121" s="4">
        <f t="array" ref="AH121">K121*INDEX('Scenario 1_issuedGoos'!$C$4:$W$153,MATCH('Scenario 1'!$A121&amp;$B121,'Scenario 1_issuedGoos'!$A$4:$A$153&amp;'Scenario 1_issuedGoos'!$B$4:$B$153,0),MATCH(AH$4,'Scenario 1_issuedGoos'!$C$3:$W$3,0))</f>
        <v>2031140.7936343781</v>
      </c>
      <c r="AI121" s="4">
        <f t="array" ref="AI121">L121*INDEX('Scenario 1_issuedGoos'!$C$4:$W$153,MATCH('Scenario 1'!$A121&amp;$B121,'Scenario 1_issuedGoos'!$A$4:$A$153&amp;'Scenario 1_issuedGoos'!$B$4:$B$153,0),MATCH(AI$4,'Scenario 1_issuedGoos'!$C$3:$W$3,0))</f>
        <v>2223147.2319896067</v>
      </c>
      <c r="AJ121" s="4">
        <f t="array" ref="AJ121">M121*INDEX('Scenario 1_issuedGoos'!$C$4:$W$153,MATCH('Scenario 1'!$A121&amp;$B121,'Scenario 1_issuedGoos'!$A$4:$A$153&amp;'Scenario 1_issuedGoos'!$B$4:$B$153,0),MATCH(AJ$4,'Scenario 1_issuedGoos'!$C$3:$W$3,0))</f>
        <v>2581776.8442918365</v>
      </c>
      <c r="AK121" s="4">
        <f t="array" ref="AK121">N121*INDEX('Scenario 1_issuedGoos'!$C$4:$W$153,MATCH('Scenario 1'!$A121&amp;$B121,'Scenario 1_issuedGoos'!$A$4:$A$153&amp;'Scenario 1_issuedGoos'!$B$4:$B$153,0),MATCH(AK$4,'Scenario 1_issuedGoos'!$C$3:$W$3,0))</f>
        <v>3504659.6352121332</v>
      </c>
      <c r="AL121" s="4">
        <f t="array" ref="AL121">O121*INDEX('Scenario 1_issuedGoos'!$C$4:$W$153,MATCH('Scenario 1'!$A121&amp;$B121,'Scenario 1_issuedGoos'!$A$4:$A$153&amp;'Scenario 1_issuedGoos'!$B$4:$B$153,0),MATCH(AL$4,'Scenario 1_issuedGoos'!$C$3:$W$3,0))</f>
        <v>3881168.0408383333</v>
      </c>
      <c r="AM121" s="4">
        <f t="array" ref="AM121">P121*INDEX('Scenario 1_issuedGoos'!$C$4:$W$153,MATCH('Scenario 1'!$A121&amp;$B121,'Scenario 1_issuedGoos'!$A$4:$A$153&amp;'Scenario 1_issuedGoos'!$B$4:$B$153,0),MATCH(AM$4,'Scenario 1_issuedGoos'!$C$3:$W$3,0))</f>
        <v>4959526.0572578348</v>
      </c>
      <c r="AN121" s="4">
        <f t="array" ref="AN121">Q121*INDEX('Scenario 1_issuedGoos'!$C$4:$W$153,MATCH('Scenario 1'!$A121&amp;$B121,'Scenario 1_issuedGoos'!$A$4:$A$153&amp;'Scenario 1_issuedGoos'!$B$4:$B$153,0),MATCH(AN$4,'Scenario 1_issuedGoos'!$C$3:$W$3,0))</f>
        <v>8252620.5858031549</v>
      </c>
      <c r="AO121" s="4">
        <f t="array" ref="AO121">R121*INDEX('Scenario 1_issuedGoos'!$C$4:$W$153,MATCH('Scenario 1'!$A121&amp;$B121,'Scenario 1_issuedGoos'!$A$4:$A$153&amp;'Scenario 1_issuedGoos'!$B$4:$B$153,0),MATCH(AO$4,'Scenario 1_issuedGoos'!$C$3:$W$3,0))</f>
        <v>8910537.4159612097</v>
      </c>
      <c r="AP121" s="4">
        <f t="array" ref="AP121">S121*INDEX('Scenario 1_issuedGoos'!$C$4:$W$153,MATCH('Scenario 1'!$A121&amp;$B121,'Scenario 1_issuedGoos'!$A$4:$A$153&amp;'Scenario 1_issuedGoos'!$B$4:$B$153,0),MATCH(AP$4,'Scenario 1_issuedGoos'!$C$3:$W$3,0))</f>
        <v>9572430.7035560105</v>
      </c>
      <c r="AQ121" s="4">
        <f t="array" ref="AQ121">T121*INDEX('Scenario 1_issuedGoos'!$C$4:$W$153,MATCH('Scenario 1'!$A121&amp;$B121,'Scenario 1_issuedGoos'!$A$4:$A$153&amp;'Scenario 1_issuedGoos'!$B$4:$B$153,0),MATCH(AQ$4,'Scenario 1_issuedGoos'!$C$3:$W$3,0))</f>
        <v>10278236.976370363</v>
      </c>
      <c r="AR121" s="4">
        <f t="array" ref="AR121">U121*INDEX('Scenario 1_issuedGoos'!$C$4:$W$153,MATCH('Scenario 1'!$A121&amp;$B121,'Scenario 1_issuedGoos'!$A$4:$A$153&amp;'Scenario 1_issuedGoos'!$B$4:$B$153,0),MATCH(AR$4,'Scenario 1_issuedGoos'!$C$3:$W$3,0))</f>
        <v>11030692.799707256</v>
      </c>
      <c r="AS121" s="4">
        <f t="array" ref="AS121">V121*INDEX('Scenario 1_issuedGoos'!$C$4:$W$153,MATCH('Scenario 1'!$A121&amp;$B121,'Scenario 1_issuedGoos'!$A$4:$A$153&amp;'Scenario 1_issuedGoos'!$B$4:$B$153,0),MATCH(AS$4,'Scenario 1_issuedGoos'!$C$3:$W$3,0))</f>
        <v>11832698.612936942</v>
      </c>
      <c r="AT121" s="4">
        <f t="array" ref="AT121">W121*INDEX('Scenario 1_issuedGoos'!$C$4:$W$153,MATCH('Scenario 1'!$A121&amp;$B121,'Scenario 1_issuedGoos'!$A$4:$A$153&amp;'Scenario 1_issuedGoos'!$B$4:$B$153,0),MATCH(AT$4,'Scenario 1_issuedGoos'!$C$3:$W$3,0))</f>
        <v>12687328.275490301</v>
      </c>
    </row>
    <row r="122" spans="1:46" ht="15" x14ac:dyDescent="0.25">
      <c r="A122" s="8" t="s">
        <v>49</v>
      </c>
      <c r="B122" s="9" t="s">
        <v>29</v>
      </c>
      <c r="C122" s="10">
        <v>47.457627118644069</v>
      </c>
      <c r="D122" s="11">
        <v>46.949152542372886</v>
      </c>
      <c r="E122" s="11">
        <v>46.440677966101696</v>
      </c>
      <c r="F122" s="11">
        <v>45.932203389830512</v>
      </c>
      <c r="G122" s="11">
        <v>45.423728813559322</v>
      </c>
      <c r="H122" s="11">
        <v>44.915254237288138</v>
      </c>
      <c r="I122" s="11">
        <v>44.406779661016955</v>
      </c>
      <c r="J122" s="11">
        <v>43.898305084745765</v>
      </c>
      <c r="K122" s="11">
        <v>43.389830508474581</v>
      </c>
      <c r="L122" s="11">
        <v>42.881355932203391</v>
      </c>
      <c r="M122" s="11">
        <v>42.372881355932208</v>
      </c>
      <c r="N122" s="11">
        <v>42.203389830508478</v>
      </c>
      <c r="O122" s="11">
        <v>42.033898305084747</v>
      </c>
      <c r="P122" s="11">
        <v>41.864406779661024</v>
      </c>
      <c r="Q122" s="11">
        <v>41.694915254237294</v>
      </c>
      <c r="R122" s="11">
        <v>41.525423728813564</v>
      </c>
      <c r="S122" s="11">
        <v>41.355932203389834</v>
      </c>
      <c r="T122" s="11">
        <v>41.186440677966104</v>
      </c>
      <c r="U122" s="11">
        <v>40.33898305084746</v>
      </c>
      <c r="V122" s="11">
        <v>39.237288135593218</v>
      </c>
      <c r="W122" s="11">
        <v>38.135593220338983</v>
      </c>
      <c r="X122" s="19"/>
      <c r="Y122"/>
      <c r="Z122" s="4">
        <f t="array" ref="Z122">C122*INDEX('Scenario 1_issuedGoos'!$C$4:$W$153,MATCH('Scenario 1'!$A122&amp;$B122,'Scenario 1_issuedGoos'!$A$4:$A$153&amp;'Scenario 1_issuedGoos'!$B$4:$B$153,0),MATCH(Z$4,'Scenario 1_issuedGoos'!$C$3:$W$3,0))</f>
        <v>0</v>
      </c>
      <c r="AA122" s="4">
        <f t="array" ref="AA122">D122*INDEX('Scenario 1_issuedGoos'!$C$4:$W$153,MATCH('Scenario 1'!$A122&amp;$B122,'Scenario 1_issuedGoos'!$A$4:$A$153&amp;'Scenario 1_issuedGoos'!$B$4:$B$153,0),MATCH(AA$4,'Scenario 1_issuedGoos'!$C$3:$W$3,0))</f>
        <v>0</v>
      </c>
      <c r="AB122" s="4">
        <f t="array" ref="AB122">E122*INDEX('Scenario 1_issuedGoos'!$C$4:$W$153,MATCH('Scenario 1'!$A122&amp;$B122,'Scenario 1_issuedGoos'!$A$4:$A$153&amp;'Scenario 1_issuedGoos'!$B$4:$B$153,0),MATCH(AB$4,'Scenario 1_issuedGoos'!$C$3:$W$3,0))</f>
        <v>0</v>
      </c>
      <c r="AC122" s="4">
        <f t="array" ref="AC122">F122*INDEX('Scenario 1_issuedGoos'!$C$4:$W$153,MATCH('Scenario 1'!$A122&amp;$B122,'Scenario 1_issuedGoos'!$A$4:$A$153&amp;'Scenario 1_issuedGoos'!$B$4:$B$153,0),MATCH(AC$4,'Scenario 1_issuedGoos'!$C$3:$W$3,0))</f>
        <v>0</v>
      </c>
      <c r="AD122" s="4">
        <f t="array" ref="AD122">G122*INDEX('Scenario 1_issuedGoos'!$C$4:$W$153,MATCH('Scenario 1'!$A122&amp;$B122,'Scenario 1_issuedGoos'!$A$4:$A$153&amp;'Scenario 1_issuedGoos'!$B$4:$B$153,0),MATCH(AD$4,'Scenario 1_issuedGoos'!$C$3:$W$3,0))</f>
        <v>0</v>
      </c>
      <c r="AE122" s="4">
        <f t="array" ref="AE122">H122*INDEX('Scenario 1_issuedGoos'!$C$4:$W$153,MATCH('Scenario 1'!$A122&amp;$B122,'Scenario 1_issuedGoos'!$A$4:$A$153&amp;'Scenario 1_issuedGoos'!$B$4:$B$153,0),MATCH(AE$4,'Scenario 1_issuedGoos'!$C$3:$W$3,0))</f>
        <v>0</v>
      </c>
      <c r="AF122" s="4">
        <f t="array" ref="AF122">I122*INDEX('Scenario 1_issuedGoos'!$C$4:$W$153,MATCH('Scenario 1'!$A122&amp;$B122,'Scenario 1_issuedGoos'!$A$4:$A$153&amp;'Scenario 1_issuedGoos'!$B$4:$B$153,0),MATCH(AF$4,'Scenario 1_issuedGoos'!$C$3:$W$3,0))</f>
        <v>0</v>
      </c>
      <c r="AG122" s="4">
        <f t="array" ref="AG122">J122*INDEX('Scenario 1_issuedGoos'!$C$4:$W$153,MATCH('Scenario 1'!$A122&amp;$B122,'Scenario 1_issuedGoos'!$A$4:$A$153&amp;'Scenario 1_issuedGoos'!$B$4:$B$153,0),MATCH(AG$4,'Scenario 1_issuedGoos'!$C$3:$W$3,0))</f>
        <v>0</v>
      </c>
      <c r="AH122" s="4">
        <f t="array" ref="AH122">K122*INDEX('Scenario 1_issuedGoos'!$C$4:$W$153,MATCH('Scenario 1'!$A122&amp;$B122,'Scenario 1_issuedGoos'!$A$4:$A$153&amp;'Scenario 1_issuedGoos'!$B$4:$B$153,0),MATCH(AH$4,'Scenario 1_issuedGoos'!$C$3:$W$3,0))</f>
        <v>0</v>
      </c>
      <c r="AI122" s="4">
        <f t="array" ref="AI122">L122*INDEX('Scenario 1_issuedGoos'!$C$4:$W$153,MATCH('Scenario 1'!$A122&amp;$B122,'Scenario 1_issuedGoos'!$A$4:$A$153&amp;'Scenario 1_issuedGoos'!$B$4:$B$153,0),MATCH(AI$4,'Scenario 1_issuedGoos'!$C$3:$W$3,0))</f>
        <v>0</v>
      </c>
      <c r="AJ122" s="4">
        <f t="array" ref="AJ122">M122*INDEX('Scenario 1_issuedGoos'!$C$4:$W$153,MATCH('Scenario 1'!$A122&amp;$B122,'Scenario 1_issuedGoos'!$A$4:$A$153&amp;'Scenario 1_issuedGoos'!$B$4:$B$153,0),MATCH(AJ$4,'Scenario 1_issuedGoos'!$C$3:$W$3,0))</f>
        <v>0</v>
      </c>
      <c r="AK122" s="4">
        <f t="array" ref="AK122">N122*INDEX('Scenario 1_issuedGoos'!$C$4:$W$153,MATCH('Scenario 1'!$A122&amp;$B122,'Scenario 1_issuedGoos'!$A$4:$A$153&amp;'Scenario 1_issuedGoos'!$B$4:$B$153,0),MATCH(AK$4,'Scenario 1_issuedGoos'!$C$3:$W$3,0))</f>
        <v>0</v>
      </c>
      <c r="AL122" s="4">
        <f t="array" ref="AL122">O122*INDEX('Scenario 1_issuedGoos'!$C$4:$W$153,MATCH('Scenario 1'!$A122&amp;$B122,'Scenario 1_issuedGoos'!$A$4:$A$153&amp;'Scenario 1_issuedGoos'!$B$4:$B$153,0),MATCH(AL$4,'Scenario 1_issuedGoos'!$C$3:$W$3,0))</f>
        <v>0</v>
      </c>
      <c r="AM122" s="4">
        <f t="array" ref="AM122">P122*INDEX('Scenario 1_issuedGoos'!$C$4:$W$153,MATCH('Scenario 1'!$A122&amp;$B122,'Scenario 1_issuedGoos'!$A$4:$A$153&amp;'Scenario 1_issuedGoos'!$B$4:$B$153,0),MATCH(AM$4,'Scenario 1_issuedGoos'!$C$3:$W$3,0))</f>
        <v>0</v>
      </c>
      <c r="AN122" s="4">
        <f t="array" ref="AN122">Q122*INDEX('Scenario 1_issuedGoos'!$C$4:$W$153,MATCH('Scenario 1'!$A122&amp;$B122,'Scenario 1_issuedGoos'!$A$4:$A$153&amp;'Scenario 1_issuedGoos'!$B$4:$B$153,0),MATCH(AN$4,'Scenario 1_issuedGoos'!$C$3:$W$3,0))</f>
        <v>0</v>
      </c>
      <c r="AO122" s="4">
        <f t="array" ref="AO122">R122*INDEX('Scenario 1_issuedGoos'!$C$4:$W$153,MATCH('Scenario 1'!$A122&amp;$B122,'Scenario 1_issuedGoos'!$A$4:$A$153&amp;'Scenario 1_issuedGoos'!$B$4:$B$153,0),MATCH(AO$4,'Scenario 1_issuedGoos'!$C$3:$W$3,0))</f>
        <v>0</v>
      </c>
      <c r="AP122" s="4">
        <f t="array" ref="AP122">S122*INDEX('Scenario 1_issuedGoos'!$C$4:$W$153,MATCH('Scenario 1'!$A122&amp;$B122,'Scenario 1_issuedGoos'!$A$4:$A$153&amp;'Scenario 1_issuedGoos'!$B$4:$B$153,0),MATCH(AP$4,'Scenario 1_issuedGoos'!$C$3:$W$3,0))</f>
        <v>0</v>
      </c>
      <c r="AQ122" s="4">
        <f t="array" ref="AQ122">T122*INDEX('Scenario 1_issuedGoos'!$C$4:$W$153,MATCH('Scenario 1'!$A122&amp;$B122,'Scenario 1_issuedGoos'!$A$4:$A$153&amp;'Scenario 1_issuedGoos'!$B$4:$B$153,0),MATCH(AQ$4,'Scenario 1_issuedGoos'!$C$3:$W$3,0))</f>
        <v>0</v>
      </c>
      <c r="AR122" s="4">
        <f t="array" ref="AR122">U122*INDEX('Scenario 1_issuedGoos'!$C$4:$W$153,MATCH('Scenario 1'!$A122&amp;$B122,'Scenario 1_issuedGoos'!$A$4:$A$153&amp;'Scenario 1_issuedGoos'!$B$4:$B$153,0),MATCH(AR$4,'Scenario 1_issuedGoos'!$C$3:$W$3,0))</f>
        <v>0</v>
      </c>
      <c r="AS122" s="4">
        <f t="array" ref="AS122">V122*INDEX('Scenario 1_issuedGoos'!$C$4:$W$153,MATCH('Scenario 1'!$A122&amp;$B122,'Scenario 1_issuedGoos'!$A$4:$A$153&amp;'Scenario 1_issuedGoos'!$B$4:$B$153,0),MATCH(AS$4,'Scenario 1_issuedGoos'!$C$3:$W$3,0))</f>
        <v>0</v>
      </c>
      <c r="AT122" s="4">
        <f t="array" ref="AT122">W122*INDEX('Scenario 1_issuedGoos'!$C$4:$W$153,MATCH('Scenario 1'!$A122&amp;$B122,'Scenario 1_issuedGoos'!$A$4:$A$153&amp;'Scenario 1_issuedGoos'!$B$4:$B$153,0),MATCH(AT$4,'Scenario 1_issuedGoos'!$C$3:$W$3,0))</f>
        <v>0</v>
      </c>
    </row>
    <row r="123" spans="1:46" ht="15" x14ac:dyDescent="0.25">
      <c r="A123" s="8" t="s">
        <v>49</v>
      </c>
      <c r="B123" s="9" t="s">
        <v>30</v>
      </c>
      <c r="C123" s="10">
        <v>8.4187349999999999</v>
      </c>
      <c r="D123" s="11">
        <v>8.4187349999999999</v>
      </c>
      <c r="E123" s="11">
        <v>8.4187349999999999</v>
      </c>
      <c r="F123" s="11">
        <v>8.4187349999999999</v>
      </c>
      <c r="G123" s="11">
        <v>8.4187349999999999</v>
      </c>
      <c r="H123" s="11">
        <v>8.4187349999999999</v>
      </c>
      <c r="I123" s="11">
        <v>8.4187349999999999</v>
      </c>
      <c r="J123" s="11">
        <v>8.4187349999999999</v>
      </c>
      <c r="K123" s="11">
        <v>8.4187349999999999</v>
      </c>
      <c r="L123" s="11">
        <v>8.4187349999999999</v>
      </c>
      <c r="M123" s="11">
        <v>8.4187349999999999</v>
      </c>
      <c r="N123" s="11">
        <v>8.4187349999999999</v>
      </c>
      <c r="O123" s="11">
        <v>8.4187349999999999</v>
      </c>
      <c r="P123" s="11">
        <v>8.4187349999999999</v>
      </c>
      <c r="Q123" s="11">
        <v>8.4187349999999999</v>
      </c>
      <c r="R123" s="11">
        <v>8.4187349999999999</v>
      </c>
      <c r="S123" s="11">
        <v>8.4187349999999999</v>
      </c>
      <c r="T123" s="11">
        <v>8.4187349999999999</v>
      </c>
      <c r="U123" s="11">
        <v>8.4187349999999999</v>
      </c>
      <c r="V123" s="11">
        <v>8.4187349999999999</v>
      </c>
      <c r="W123" s="11">
        <v>8.4187349999999999</v>
      </c>
      <c r="X123" s="19"/>
      <c r="Y123"/>
      <c r="Z123" s="4">
        <f t="array" ref="Z123">C123*INDEX('Scenario 1_issuedGoos'!$C$4:$W$153,MATCH('Scenario 1'!$A123&amp;$B123,'Scenario 1_issuedGoos'!$A$4:$A$153&amp;'Scenario 1_issuedGoos'!$B$4:$B$153,0),MATCH(Z$4,'Scenario 1_issuedGoos'!$C$3:$W$3,0))</f>
        <v>4780.3959508821972</v>
      </c>
      <c r="AA123" s="4">
        <f t="array" ref="AA123">D123*INDEX('Scenario 1_issuedGoos'!$C$4:$W$153,MATCH('Scenario 1'!$A123&amp;$B123,'Scenario 1_issuedGoos'!$A$4:$A$153&amp;'Scenario 1_issuedGoos'!$B$4:$B$153,0),MATCH(AA$4,'Scenario 1_issuedGoos'!$C$3:$W$3,0))</f>
        <v>5354.1479871547226</v>
      </c>
      <c r="AB123" s="4">
        <f t="array" ref="AB123">E123*INDEX('Scenario 1_issuedGoos'!$C$4:$W$153,MATCH('Scenario 1'!$A123&amp;$B123,'Scenario 1_issuedGoos'!$A$4:$A$153&amp;'Scenario 1_issuedGoos'!$B$4:$B$153,0),MATCH(AB$4,'Scenario 1_issuedGoos'!$C$3:$W$3,0))</f>
        <v>5973.3242371772967</v>
      </c>
      <c r="AC123" s="4">
        <f t="array" ref="AC123">F123*INDEX('Scenario 1_issuedGoos'!$C$4:$W$153,MATCH('Scenario 1'!$A123&amp;$B123,'Scenario 1_issuedGoos'!$A$4:$A$153&amp;'Scenario 1_issuedGoos'!$B$4:$B$153,0),MATCH(AC$4,'Scenario 1_issuedGoos'!$C$3:$W$3,0))</f>
        <v>6641.032742234238</v>
      </c>
      <c r="AD123" s="4">
        <f t="array" ref="AD123">G123*INDEX('Scenario 1_issuedGoos'!$C$4:$W$153,MATCH('Scenario 1'!$A123&amp;$B123,'Scenario 1_issuedGoos'!$A$4:$A$153&amp;'Scenario 1_issuedGoos'!$B$4:$B$153,0),MATCH(AD$4,'Scenario 1_issuedGoos'!$C$3:$W$3,0))</f>
        <v>7360.5787872039346</v>
      </c>
      <c r="AE123" s="4">
        <f t="array" ref="AE123">H123*INDEX('Scenario 1_issuedGoos'!$C$4:$W$153,MATCH('Scenario 1'!$A123&amp;$B123,'Scenario 1_issuedGoos'!$A$4:$A$153&amp;'Scenario 1_issuedGoos'!$B$4:$B$153,0),MATCH(AE$4,'Scenario 1_issuedGoos'!$C$3:$W$3,0))</f>
        <v>8135.4768548150096</v>
      </c>
      <c r="AF123" s="4">
        <f t="array" ref="AF123">I123*INDEX('Scenario 1_issuedGoos'!$C$4:$W$153,MATCH('Scenario 1'!$A123&amp;$B123,'Scenario 1_issuedGoos'!$A$4:$A$153&amp;'Scenario 1_issuedGoos'!$B$4:$B$153,0),MATCH(AF$4,'Scenario 1_issuedGoos'!$C$3:$W$3,0))</f>
        <v>8922.8400821130272</v>
      </c>
      <c r="AG123" s="4">
        <f t="array" ref="AG123">J123*INDEX('Scenario 1_issuedGoos'!$C$4:$W$153,MATCH('Scenario 1'!$A123&amp;$B123,'Scenario 1_issuedGoos'!$A$4:$A$153&amp;'Scenario 1_issuedGoos'!$B$4:$B$153,0),MATCH(AG$4,'Scenario 1_issuedGoos'!$C$3:$W$3,0))</f>
        <v>9768.6009400038311</v>
      </c>
      <c r="AH123" s="4">
        <f t="array" ref="AH123">K123*INDEX('Scenario 1_issuedGoos'!$C$4:$W$153,MATCH('Scenario 1'!$A123&amp;$B123,'Scenario 1_issuedGoos'!$A$4:$A$153&amp;'Scenario 1_issuedGoos'!$B$4:$B$153,0),MATCH(AH$4,'Scenario 1_issuedGoos'!$C$3:$W$3,0))</f>
        <v>10676.63078347844</v>
      </c>
      <c r="AI123" s="4">
        <f t="array" ref="AI123">L123*INDEX('Scenario 1_issuedGoos'!$C$4:$W$153,MATCH('Scenario 1'!$A123&amp;$B123,'Scenario 1_issuedGoos'!$A$4:$A$153&amp;'Scenario 1_issuedGoos'!$B$4:$B$153,0),MATCH(AI$4,'Scenario 1_issuedGoos'!$C$3:$W$3,0))</f>
        <v>11651.042108950485</v>
      </c>
      <c r="AJ123" s="4">
        <f t="array" ref="AJ123">M123*INDEX('Scenario 1_issuedGoos'!$C$4:$W$153,MATCH('Scenario 1'!$A123&amp;$B123,'Scenario 1_issuedGoos'!$A$4:$A$153&amp;'Scenario 1_issuedGoos'!$B$4:$B$153,0),MATCH(AJ$4,'Scenario 1_issuedGoos'!$C$3:$W$3,0))</f>
        <v>12696.202990011116</v>
      </c>
      <c r="AK123" s="4">
        <f t="array" ref="AK123">N123*INDEX('Scenario 1_issuedGoos'!$C$4:$W$153,MATCH('Scenario 1'!$A123&amp;$B123,'Scenario 1_issuedGoos'!$A$4:$A$153&amp;'Scenario 1_issuedGoos'!$B$4:$B$153,0),MATCH(AK$4,'Scenario 1_issuedGoos'!$C$3:$W$3,0))</f>
        <v>13679.611471608094</v>
      </c>
      <c r="AL123" s="4">
        <f t="array" ref="AL123">O123*INDEX('Scenario 1_issuedGoos'!$C$4:$W$153,MATCH('Scenario 1'!$A123&amp;$B123,'Scenario 1_issuedGoos'!$A$4:$A$153&amp;'Scenario 1_issuedGoos'!$B$4:$B$153,0),MATCH(AL$4,'Scenario 1_issuedGoos'!$C$3:$W$3,0))</f>
        <v>14729.620293889766</v>
      </c>
      <c r="AM123" s="4">
        <f t="array" ref="AM123">P123*INDEX('Scenario 1_issuedGoos'!$C$4:$W$153,MATCH('Scenario 1'!$A123&amp;$B123,'Scenario 1_issuedGoos'!$A$4:$A$153&amp;'Scenario 1_issuedGoos'!$B$4:$B$153,0),MATCH(AM$4,'Scenario 1_issuedGoos'!$C$3:$W$3,0))</f>
        <v>15850.430969720575</v>
      </c>
      <c r="AN123" s="4">
        <f t="array" ref="AN123">Q123*INDEX('Scenario 1_issuedGoos'!$C$4:$W$153,MATCH('Scenario 1'!$A123&amp;$B123,'Scenario 1_issuedGoos'!$A$4:$A$153&amp;'Scenario 1_issuedGoos'!$B$4:$B$153,0),MATCH(AN$4,'Scenario 1_issuedGoos'!$C$3:$W$3,0))</f>
        <v>17046.498662399721</v>
      </c>
      <c r="AO123" s="4">
        <f t="array" ref="AO123">R123*INDEX('Scenario 1_issuedGoos'!$C$4:$W$153,MATCH('Scenario 1'!$A123&amp;$B123,'Scenario 1_issuedGoos'!$A$4:$A$153&amp;'Scenario 1_issuedGoos'!$B$4:$B$153,0),MATCH(AO$4,'Scenario 1_issuedGoos'!$C$3:$W$3,0))</f>
        <v>18322.547046922427</v>
      </c>
      <c r="AP123" s="4">
        <f t="array" ref="AP123">S123*INDEX('Scenario 1_issuedGoos'!$C$4:$W$153,MATCH('Scenario 1'!$A123&amp;$B123,'Scenario 1_issuedGoos'!$A$4:$A$153&amp;'Scenario 1_issuedGoos'!$B$4:$B$153,0),MATCH(AP$4,'Scenario 1_issuedGoos'!$C$3:$W$3,0))</f>
        <v>19683.584023241478</v>
      </c>
      <c r="AQ123" s="4">
        <f t="array" ref="AQ123">T123*INDEX('Scenario 1_issuedGoos'!$C$4:$W$153,MATCH('Scenario 1'!$A123&amp;$B123,'Scenario 1_issuedGoos'!$A$4:$A$153&amp;'Scenario 1_issuedGoos'!$B$4:$B$153,0),MATCH(AQ$4,'Scenario 1_issuedGoos'!$C$3:$W$3,0))</f>
        <v>21134.918329575143</v>
      </c>
      <c r="AR123" s="4">
        <f t="array" ref="AR123">U123*INDEX('Scenario 1_issuedGoos'!$C$4:$W$153,MATCH('Scenario 1'!$A123&amp;$B123,'Scenario 1_issuedGoos'!$A$4:$A$153&amp;'Scenario 1_issuedGoos'!$B$4:$B$153,0),MATCH(AR$4,'Scenario 1_issuedGoos'!$C$3:$W$3,0))</f>
        <v>22682.177106484083</v>
      </c>
      <c r="AS123" s="4">
        <f t="array" ref="AS123">V123*INDEX('Scenario 1_issuedGoos'!$C$4:$W$153,MATCH('Scenario 1'!$A123&amp;$B123,'Scenario 1_issuedGoos'!$A$4:$A$153&amp;'Scenario 1_issuedGoos'!$B$4:$B$153,0),MATCH(AS$4,'Scenario 1_issuedGoos'!$C$3:$W$3,0))</f>
        <v>24331.324465259953</v>
      </c>
      <c r="AT123" s="4">
        <f t="array" ref="AT123">W123*INDEX('Scenario 1_issuedGoos'!$C$4:$W$153,MATCH('Scenario 1'!$A123&amp;$B123,'Scenario 1_issuedGoos'!$A$4:$A$153&amp;'Scenario 1_issuedGoos'!$B$4:$B$153,0),MATCH(AT$4,'Scenario 1_issuedGoos'!$C$3:$W$3,0))</f>
        <v>26088.681117147167</v>
      </c>
    </row>
    <row r="124" spans="1:46" ht="15" x14ac:dyDescent="0.25">
      <c r="A124" s="8" t="s">
        <v>49</v>
      </c>
      <c r="B124" s="9" t="s">
        <v>31</v>
      </c>
      <c r="C124" s="10">
        <v>47.457627118644069</v>
      </c>
      <c r="D124" s="11">
        <v>46.949152542372886</v>
      </c>
      <c r="E124" s="11">
        <v>46.440677966101696</v>
      </c>
      <c r="F124" s="11">
        <v>45.932203389830512</v>
      </c>
      <c r="G124" s="11">
        <v>45.423728813559322</v>
      </c>
      <c r="H124" s="11">
        <v>5.84634375</v>
      </c>
      <c r="I124" s="11">
        <v>5.84634375</v>
      </c>
      <c r="J124" s="11">
        <v>5.84634375</v>
      </c>
      <c r="K124" s="11">
        <v>5.84634375</v>
      </c>
      <c r="L124" s="11">
        <v>7.48332</v>
      </c>
      <c r="M124" s="11">
        <v>7.48332</v>
      </c>
      <c r="N124" s="11">
        <v>7.48332</v>
      </c>
      <c r="O124" s="11">
        <v>7.48332</v>
      </c>
      <c r="P124" s="11">
        <v>7.48332</v>
      </c>
      <c r="Q124" s="11">
        <v>7.48332</v>
      </c>
      <c r="R124" s="11">
        <v>7.48332</v>
      </c>
      <c r="S124" s="11">
        <v>7.48332</v>
      </c>
      <c r="T124" s="11">
        <v>7.48332</v>
      </c>
      <c r="U124" s="11">
        <v>7.48332</v>
      </c>
      <c r="V124" s="11">
        <v>7.48332</v>
      </c>
      <c r="W124" s="11">
        <v>7.48332</v>
      </c>
      <c r="X124" s="19"/>
      <c r="Y124"/>
      <c r="Z124" s="4">
        <f t="array" ref="Z124">C124*INDEX('Scenario 1_issuedGoos'!$C$4:$W$153,MATCH('Scenario 1'!$A124&amp;$B124,'Scenario 1_issuedGoos'!$A$4:$A$153&amp;'Scenario 1_issuedGoos'!$B$4:$B$153,0),MATCH(Z$4,'Scenario 1_issuedGoos'!$C$3:$W$3,0))</f>
        <v>0</v>
      </c>
      <c r="AA124" s="4">
        <f t="array" ref="AA124">D124*INDEX('Scenario 1_issuedGoos'!$C$4:$W$153,MATCH('Scenario 1'!$A124&amp;$B124,'Scenario 1_issuedGoos'!$A$4:$A$153&amp;'Scenario 1_issuedGoos'!$B$4:$B$153,0),MATCH(AA$4,'Scenario 1_issuedGoos'!$C$3:$W$3,0))</f>
        <v>0</v>
      </c>
      <c r="AB124" s="4">
        <f t="array" ref="AB124">E124*INDEX('Scenario 1_issuedGoos'!$C$4:$W$153,MATCH('Scenario 1'!$A124&amp;$B124,'Scenario 1_issuedGoos'!$A$4:$A$153&amp;'Scenario 1_issuedGoos'!$B$4:$B$153,0),MATCH(AB$4,'Scenario 1_issuedGoos'!$C$3:$W$3,0))</f>
        <v>0</v>
      </c>
      <c r="AC124" s="4">
        <f t="array" ref="AC124">F124*INDEX('Scenario 1_issuedGoos'!$C$4:$W$153,MATCH('Scenario 1'!$A124&amp;$B124,'Scenario 1_issuedGoos'!$A$4:$A$153&amp;'Scenario 1_issuedGoos'!$B$4:$B$153,0),MATCH(AC$4,'Scenario 1_issuedGoos'!$C$3:$W$3,0))</f>
        <v>0</v>
      </c>
      <c r="AD124" s="4">
        <f t="array" ref="AD124">G124*INDEX('Scenario 1_issuedGoos'!$C$4:$W$153,MATCH('Scenario 1'!$A124&amp;$B124,'Scenario 1_issuedGoos'!$A$4:$A$153&amp;'Scenario 1_issuedGoos'!$B$4:$B$153,0),MATCH(AD$4,'Scenario 1_issuedGoos'!$C$3:$W$3,0))</f>
        <v>0</v>
      </c>
      <c r="AE124" s="4">
        <f t="array" ref="AE124">H124*INDEX('Scenario 1_issuedGoos'!$C$4:$W$153,MATCH('Scenario 1'!$A124&amp;$B124,'Scenario 1_issuedGoos'!$A$4:$A$153&amp;'Scenario 1_issuedGoos'!$B$4:$B$153,0),MATCH(AE$4,'Scenario 1_issuedGoos'!$C$3:$W$3,0))</f>
        <v>376009.80058680649</v>
      </c>
      <c r="AF124" s="4">
        <f t="array" ref="AF124">I124*INDEX('Scenario 1_issuedGoos'!$C$4:$W$153,MATCH('Scenario 1'!$A124&amp;$B124,'Scenario 1_issuedGoos'!$A$4:$A$153&amp;'Scenario 1_issuedGoos'!$B$4:$B$153,0),MATCH(AF$4,'Scenario 1_issuedGoos'!$C$3:$W$3,0))</f>
        <v>412400.57341661333</v>
      </c>
      <c r="AG124" s="4">
        <f t="array" ref="AG124">J124*INDEX('Scenario 1_issuedGoos'!$C$4:$W$153,MATCH('Scenario 1'!$A124&amp;$B124,'Scenario 1_issuedGoos'!$A$4:$A$153&amp;'Scenario 1_issuedGoos'!$B$4:$B$153,0),MATCH(AG$4,'Scenario 1_issuedGoos'!$C$3:$W$3,0))</f>
        <v>451490.3990279343</v>
      </c>
      <c r="AH124" s="4">
        <f t="array" ref="AH124">K124*INDEX('Scenario 1_issuedGoos'!$C$4:$W$153,MATCH('Scenario 1'!$A124&amp;$B124,'Scenario 1_issuedGoos'!$A$4:$A$153&amp;'Scenario 1_issuedGoos'!$B$4:$B$153,0),MATCH(AH$4,'Scenario 1_issuedGoos'!$C$3:$W$3,0))</f>
        <v>493458.2057668448</v>
      </c>
      <c r="AI124" s="4">
        <f t="array" ref="AI124">L124*INDEX('Scenario 1_issuedGoos'!$C$4:$W$153,MATCH('Scenario 1'!$A124&amp;$B124,'Scenario 1_issuedGoos'!$A$4:$A$153&amp;'Scenario 1_issuedGoos'!$B$4:$B$153,0),MATCH(AI$4,'Scenario 1_issuedGoos'!$C$3:$W$3,0))</f>
        <v>689272.40599305881</v>
      </c>
      <c r="AJ124" s="4">
        <f t="array" ref="AJ124">M124*INDEX('Scenario 1_issuedGoos'!$C$4:$W$153,MATCH('Scenario 1'!$A124&amp;$B124,'Scenario 1_issuedGoos'!$A$4:$A$153&amp;'Scenario 1_issuedGoos'!$B$4:$B$153,0),MATCH(AJ$4,'Scenario 1_issuedGoos'!$C$3:$W$3,0))</f>
        <v>751103.83260725066</v>
      </c>
      <c r="AK124" s="4">
        <f t="array" ref="AK124">N124*INDEX('Scenario 1_issuedGoos'!$C$4:$W$153,MATCH('Scenario 1'!$A124&amp;$B124,'Scenario 1_issuedGoos'!$A$4:$A$153&amp;'Scenario 1_issuedGoos'!$B$4:$B$153,0),MATCH(AK$4,'Scenario 1_issuedGoos'!$C$3:$W$3,0))</f>
        <v>809282.00446911377</v>
      </c>
      <c r="AL124" s="4">
        <f t="array" ref="AL124">O124*INDEX('Scenario 1_issuedGoos'!$C$4:$W$153,MATCH('Scenario 1'!$A124&amp;$B124,'Scenario 1_issuedGoos'!$A$4:$A$153&amp;'Scenario 1_issuedGoos'!$B$4:$B$153,0),MATCH(AL$4,'Scenario 1_issuedGoos'!$C$3:$W$3,0))</f>
        <v>871400.23393564008</v>
      </c>
      <c r="AM124" s="4">
        <f t="array" ref="AM124">P124*INDEX('Scenario 1_issuedGoos'!$C$4:$W$153,MATCH('Scenario 1'!$A124&amp;$B124,'Scenario 1_issuedGoos'!$A$4:$A$153&amp;'Scenario 1_issuedGoos'!$B$4:$B$153,0),MATCH(AM$4,'Scenario 1_issuedGoos'!$C$3:$W$3,0))</f>
        <v>937707.08133765263</v>
      </c>
      <c r="AN124" s="4">
        <f t="array" ref="AN124">Q124*INDEX('Scenario 1_issuedGoos'!$C$4:$W$153,MATCH('Scenario 1'!$A124&amp;$B124,'Scenario 1_issuedGoos'!$A$4:$A$153&amp;'Scenario 1_issuedGoos'!$B$4:$B$153,0),MATCH(AN$4,'Scenario 1_issuedGoos'!$C$3:$W$3,0))</f>
        <v>1008466.1128950302</v>
      </c>
      <c r="AO124" s="4">
        <f t="array" ref="AO124">R124*INDEX('Scenario 1_issuedGoos'!$C$4:$W$153,MATCH('Scenario 1'!$A124&amp;$B124,'Scenario 1_issuedGoos'!$A$4:$A$153&amp;'Scenario 1_issuedGoos'!$B$4:$B$153,0),MATCH(AO$4,'Scenario 1_issuedGoos'!$C$3:$W$3,0))</f>
        <v>1083956.7799047944</v>
      </c>
      <c r="AP124" s="4">
        <f t="array" ref="AP124">S124*INDEX('Scenario 1_issuedGoos'!$C$4:$W$153,MATCH('Scenario 1'!$A124&amp;$B124,'Scenario 1_issuedGoos'!$A$4:$A$153&amp;'Scenario 1_issuedGoos'!$B$4:$B$153,0),MATCH(AP$4,'Scenario 1_issuedGoos'!$C$3:$W$3,0))</f>
        <v>1164475.3483333013</v>
      </c>
      <c r="AQ124" s="4">
        <f t="array" ref="AQ124">T124*INDEX('Scenario 1_issuedGoos'!$C$4:$W$153,MATCH('Scenario 1'!$A124&amp;$B124,'Scenario 1_issuedGoos'!$A$4:$A$153&amp;'Scenario 1_issuedGoos'!$B$4:$B$153,0),MATCH(AQ$4,'Scenario 1_issuedGoos'!$C$3:$W$3,0))</f>
        <v>1250335.8816549033</v>
      </c>
      <c r="AR124" s="4">
        <f t="array" ref="AR124">U124*INDEX('Scenario 1_issuedGoos'!$C$4:$W$153,MATCH('Scenario 1'!$A124&amp;$B124,'Scenario 1_issuedGoos'!$A$4:$A$153&amp;'Scenario 1_issuedGoos'!$B$4:$B$153,0),MATCH(AR$4,'Scenario 1_issuedGoos'!$C$3:$W$3,0))</f>
        <v>1341871.2799378186</v>
      </c>
      <c r="AS124" s="4">
        <f t="array" ref="AS124">V124*INDEX('Scenario 1_issuedGoos'!$C$4:$W$153,MATCH('Scenario 1'!$A124&amp;$B124,'Scenario 1_issuedGoos'!$A$4:$A$153&amp;'Scenario 1_issuedGoos'!$B$4:$B$153,0),MATCH(AS$4,'Scenario 1_issuedGoos'!$C$3:$W$3,0))</f>
        <v>1439434.3783448979</v>
      </c>
      <c r="AT124" s="4">
        <f t="array" ref="AT124">W124*INDEX('Scenario 1_issuedGoos'!$C$4:$W$153,MATCH('Scenario 1'!$A124&amp;$B124,'Scenario 1_issuedGoos'!$A$4:$A$153&amp;'Scenario 1_issuedGoos'!$B$4:$B$153,0),MATCH(AT$4,'Scenario 1_issuedGoos'!$C$3:$W$3,0))</f>
        <v>1543399.1083928344</v>
      </c>
    </row>
    <row r="125" spans="1:46" ht="15" x14ac:dyDescent="0.25">
      <c r="A125" s="1" t="s">
        <v>50</v>
      </c>
      <c r="B125" s="1" t="s">
        <v>27</v>
      </c>
      <c r="C125" s="6">
        <v>47.457627118644069</v>
      </c>
      <c r="D125" s="7">
        <v>46.949152542372886</v>
      </c>
      <c r="E125" s="7">
        <v>46.440677966101696</v>
      </c>
      <c r="F125" s="7">
        <v>45.932203389830512</v>
      </c>
      <c r="G125" s="7">
        <v>45.423728813559322</v>
      </c>
      <c r="H125" s="7">
        <v>3.72876328125</v>
      </c>
      <c r="I125" s="7">
        <v>3.72876328125</v>
      </c>
      <c r="J125" s="7">
        <v>3.72876328125</v>
      </c>
      <c r="K125" s="7">
        <v>4.2449695312499989</v>
      </c>
      <c r="L125" s="7">
        <v>4.2449695312499989</v>
      </c>
      <c r="M125" s="7">
        <v>4.2449695312499989</v>
      </c>
      <c r="N125" s="7">
        <v>4.3147125000000006</v>
      </c>
      <c r="O125" s="7">
        <v>4.5024437499999994</v>
      </c>
      <c r="P125" s="7">
        <v>5.00066875</v>
      </c>
      <c r="Q125" s="7">
        <v>5.00066875</v>
      </c>
      <c r="R125" s="7">
        <v>5.00066875</v>
      </c>
      <c r="S125" s="7">
        <v>6.2146054687500003</v>
      </c>
      <c r="T125" s="7">
        <v>6.2146054687500003</v>
      </c>
      <c r="U125" s="7">
        <v>6.2146054687500003</v>
      </c>
      <c r="V125" s="7">
        <v>6.2146054687500003</v>
      </c>
      <c r="W125" s="7">
        <v>6.2146054687500003</v>
      </c>
      <c r="X125" s="18"/>
      <c r="Y125"/>
      <c r="Z125" s="4">
        <f t="array" ref="Z125">C125*INDEX('Scenario 1_issuedGoos'!$C$4:$W$153,MATCH('Scenario 1'!$A125&amp;$B125,'Scenario 1_issuedGoos'!$A$4:$A$153&amp;'Scenario 1_issuedGoos'!$B$4:$B$153,0),MATCH(Z$4,'Scenario 1_issuedGoos'!$C$3:$W$3,0))</f>
        <v>0</v>
      </c>
      <c r="AA125" s="4">
        <f t="array" ref="AA125">D125*INDEX('Scenario 1_issuedGoos'!$C$4:$W$153,MATCH('Scenario 1'!$A125&amp;$B125,'Scenario 1_issuedGoos'!$A$4:$A$153&amp;'Scenario 1_issuedGoos'!$B$4:$B$153,0),MATCH(AA$4,'Scenario 1_issuedGoos'!$C$3:$W$3,0))</f>
        <v>0</v>
      </c>
      <c r="AB125" s="4">
        <f t="array" ref="AB125">E125*INDEX('Scenario 1_issuedGoos'!$C$4:$W$153,MATCH('Scenario 1'!$A125&amp;$B125,'Scenario 1_issuedGoos'!$A$4:$A$153&amp;'Scenario 1_issuedGoos'!$B$4:$B$153,0),MATCH(AB$4,'Scenario 1_issuedGoos'!$C$3:$W$3,0))</f>
        <v>0</v>
      </c>
      <c r="AC125" s="4">
        <f t="array" ref="AC125">F125*INDEX('Scenario 1_issuedGoos'!$C$4:$W$153,MATCH('Scenario 1'!$A125&amp;$B125,'Scenario 1_issuedGoos'!$A$4:$A$153&amp;'Scenario 1_issuedGoos'!$B$4:$B$153,0),MATCH(AC$4,'Scenario 1_issuedGoos'!$C$3:$W$3,0))</f>
        <v>0</v>
      </c>
      <c r="AD125" s="4">
        <f t="array" ref="AD125">G125*INDEX('Scenario 1_issuedGoos'!$C$4:$W$153,MATCH('Scenario 1'!$A125&amp;$B125,'Scenario 1_issuedGoos'!$A$4:$A$153&amp;'Scenario 1_issuedGoos'!$B$4:$B$153,0),MATCH(AD$4,'Scenario 1_issuedGoos'!$C$3:$W$3,0))</f>
        <v>0</v>
      </c>
      <c r="AE125" s="4">
        <f t="array" ref="AE125">H125*INDEX('Scenario 1_issuedGoos'!$C$4:$W$153,MATCH('Scenario 1'!$A125&amp;$B125,'Scenario 1_issuedGoos'!$A$4:$A$153&amp;'Scenario 1_issuedGoos'!$B$4:$B$153,0),MATCH(AE$4,'Scenario 1_issuedGoos'!$C$3:$W$3,0))</f>
        <v>595071.18274716649</v>
      </c>
      <c r="AF125" s="4">
        <f t="array" ref="AF125">I125*INDEX('Scenario 1_issuedGoos'!$C$4:$W$153,MATCH('Scenario 1'!$A125&amp;$B125,'Scenario 1_issuedGoos'!$A$4:$A$153&amp;'Scenario 1_issuedGoos'!$B$4:$B$153,0),MATCH(AF$4,'Scenario 1_issuedGoos'!$C$3:$W$3,0))</f>
        <v>652663.03326574503</v>
      </c>
      <c r="AG125" s="4">
        <f t="array" ref="AG125">J125*INDEX('Scenario 1_issuedGoos'!$C$4:$W$153,MATCH('Scenario 1'!$A125&amp;$B125,'Scenario 1_issuedGoos'!$A$4:$A$153&amp;'Scenario 1_issuedGoos'!$B$4:$B$153,0),MATCH(AG$4,'Scenario 1_issuedGoos'!$C$3:$W$3,0))</f>
        <v>714526.39087931812</v>
      </c>
      <c r="AH125" s="4">
        <f t="array" ref="AH125">K125*INDEX('Scenario 1_issuedGoos'!$C$4:$W$153,MATCH('Scenario 1'!$A125&amp;$B125,'Scenario 1_issuedGoos'!$A$4:$A$153&amp;'Scenario 1_issuedGoos'!$B$4:$B$153,0),MATCH(AH$4,'Scenario 1_issuedGoos'!$C$3:$W$3,0))</f>
        <v>889057.59008303483</v>
      </c>
      <c r="AI125" s="4">
        <f t="array" ref="AI125">L125*INDEX('Scenario 1_issuedGoos'!$C$4:$W$153,MATCH('Scenario 1'!$A125&amp;$B125,'Scenario 1_issuedGoos'!$A$4:$A$153&amp;'Scenario 1_issuedGoos'!$B$4:$B$153,0),MATCH(AI$4,'Scenario 1_issuedGoos'!$C$3:$W$3,0))</f>
        <v>970198.14859278291</v>
      </c>
      <c r="AJ125" s="4">
        <f t="array" ref="AJ125">M125*INDEX('Scenario 1_issuedGoos'!$C$4:$W$153,MATCH('Scenario 1'!$A125&amp;$B125,'Scenario 1_issuedGoos'!$A$4:$A$153&amp;'Scenario 1_issuedGoos'!$B$4:$B$153,0),MATCH(AJ$4,'Scenario 1_issuedGoos'!$C$3:$W$3,0))</f>
        <v>1057230.1189782976</v>
      </c>
      <c r="AK125" s="4">
        <f t="array" ref="AK125">N125*INDEX('Scenario 1_issuedGoos'!$C$4:$W$153,MATCH('Scenario 1'!$A125&amp;$B125,'Scenario 1_issuedGoos'!$A$4:$A$153&amp;'Scenario 1_issuedGoos'!$B$4:$B$153,0),MATCH(AK$4,'Scenario 1_issuedGoos'!$C$3:$W$3,0))</f>
        <v>1157835.1179478255</v>
      </c>
      <c r="AL125" s="4">
        <f t="array" ref="AL125">O125*INDEX('Scenario 1_issuedGoos'!$C$4:$W$153,MATCH('Scenario 1'!$A125&amp;$B125,'Scenario 1_issuedGoos'!$A$4:$A$153&amp;'Scenario 1_issuedGoos'!$B$4:$B$153,0),MATCH(AL$4,'Scenario 1_issuedGoos'!$C$3:$W$3,0))</f>
        <v>1300951.0010434282</v>
      </c>
      <c r="AM125" s="4">
        <f t="array" ref="AM125">P125*INDEX('Scenario 1_issuedGoos'!$C$4:$W$153,MATCH('Scenario 1'!$A125&amp;$B125,'Scenario 1_issuedGoos'!$A$4:$A$153&amp;'Scenario 1_issuedGoos'!$B$4:$B$153,0),MATCH(AM$4,'Scenario 1_issuedGoos'!$C$3:$W$3,0))</f>
        <v>1554856.2893207201</v>
      </c>
      <c r="AN125" s="4">
        <f t="array" ref="AN125">Q125*INDEX('Scenario 1_issuedGoos'!$C$4:$W$153,MATCH('Scenario 1'!$A125&amp;$B125,'Scenario 1_issuedGoos'!$A$4:$A$153&amp;'Scenario 1_issuedGoos'!$B$4:$B$153,0),MATCH(AN$4,'Scenario 1_issuedGoos'!$C$3:$W$3,0))</f>
        <v>1672185.1731831285</v>
      </c>
      <c r="AO125" s="4">
        <f t="array" ref="AO125">R125*INDEX('Scenario 1_issuedGoos'!$C$4:$W$153,MATCH('Scenario 1'!$A125&amp;$B125,'Scenario 1_issuedGoos'!$A$4:$A$153&amp;'Scenario 1_issuedGoos'!$B$4:$B$153,0),MATCH(AO$4,'Scenario 1_issuedGoos'!$C$3:$W$3,0))</f>
        <v>1797359.8047084829</v>
      </c>
      <c r="AP125" s="4">
        <f t="array" ref="AP125">S125*INDEX('Scenario 1_issuedGoos'!$C$4:$W$153,MATCH('Scenario 1'!$A125&amp;$B125,'Scenario 1_issuedGoos'!$A$4:$A$153&amp;'Scenario 1_issuedGoos'!$B$4:$B$153,0),MATCH(AP$4,'Scenario 1_issuedGoos'!$C$3:$W$3,0))</f>
        <v>2399599.8912018579</v>
      </c>
      <c r="AQ125" s="4">
        <f t="array" ref="AQ125">T125*INDEX('Scenario 1_issuedGoos'!$C$4:$W$153,MATCH('Scenario 1'!$A125&amp;$B125,'Scenario 1_issuedGoos'!$A$4:$A$153&amp;'Scenario 1_issuedGoos'!$B$4:$B$153,0),MATCH(AQ$4,'Scenario 1_issuedGoos'!$C$3:$W$3,0))</f>
        <v>2576530.1514361496</v>
      </c>
      <c r="AR125" s="4">
        <f t="array" ref="AR125">U125*INDEX('Scenario 1_issuedGoos'!$C$4:$W$153,MATCH('Scenario 1'!$A125&amp;$B125,'Scenario 1_issuedGoos'!$A$4:$A$153&amp;'Scenario 1_issuedGoos'!$B$4:$B$153,0),MATCH(AR$4,'Scenario 1_issuedGoos'!$C$3:$W$3,0))</f>
        <v>2765154.437965868</v>
      </c>
      <c r="AS125" s="4">
        <f t="array" ref="AS125">V125*INDEX('Scenario 1_issuedGoos'!$C$4:$W$153,MATCH('Scenario 1'!$A125&amp;$B125,'Scenario 1_issuedGoos'!$A$4:$A$153&amp;'Scenario 1_issuedGoos'!$B$4:$B$153,0),MATCH(AS$4,'Scenario 1_issuedGoos'!$C$3:$W$3,0))</f>
        <v>2966199.8277699724</v>
      </c>
      <c r="AT125" s="4">
        <f t="array" ref="AT125">W125*INDEX('Scenario 1_issuedGoos'!$C$4:$W$153,MATCH('Scenario 1'!$A125&amp;$B125,'Scenario 1_issuedGoos'!$A$4:$A$153&amp;'Scenario 1_issuedGoos'!$B$4:$B$153,0),MATCH(AT$4,'Scenario 1_issuedGoos'!$C$3:$W$3,0))</f>
        <v>3180436.8704595664</v>
      </c>
    </row>
    <row r="126" spans="1:46" ht="15" x14ac:dyDescent="0.25">
      <c r="A126" s="8" t="s">
        <v>50</v>
      </c>
      <c r="B126" s="9" t="s">
        <v>28</v>
      </c>
      <c r="C126" s="10">
        <v>47.457627118644069</v>
      </c>
      <c r="D126" s="11">
        <v>46.949152542372886</v>
      </c>
      <c r="E126" s="11">
        <v>46.440677966101696</v>
      </c>
      <c r="F126" s="11">
        <v>45.932203389830512</v>
      </c>
      <c r="G126" s="11">
        <v>45.423728813559322</v>
      </c>
      <c r="H126" s="11">
        <v>44.915254237288138</v>
      </c>
      <c r="I126" s="11">
        <v>44.406779661016955</v>
      </c>
      <c r="J126" s="11">
        <v>43.898305084745765</v>
      </c>
      <c r="K126" s="11">
        <v>43.389830508474581</v>
      </c>
      <c r="L126" s="11">
        <v>42.881355932203391</v>
      </c>
      <c r="M126" s="11">
        <v>42.372881355932208</v>
      </c>
      <c r="N126" s="11">
        <v>42.203389830508478</v>
      </c>
      <c r="O126" s="11">
        <v>42.033898305084747</v>
      </c>
      <c r="P126" s="11">
        <v>41.864406779661024</v>
      </c>
      <c r="Q126" s="11">
        <v>41.694915254237294</v>
      </c>
      <c r="R126" s="11">
        <v>41.525423728813564</v>
      </c>
      <c r="S126" s="11">
        <v>41.355932203389834</v>
      </c>
      <c r="T126" s="11">
        <v>41.186440677966104</v>
      </c>
      <c r="U126" s="11">
        <v>40.33898305084746</v>
      </c>
      <c r="V126" s="11">
        <v>39.237288135593218</v>
      </c>
      <c r="W126" s="11">
        <v>38.135593220338983</v>
      </c>
      <c r="X126" s="19"/>
      <c r="Y126"/>
      <c r="Z126" s="4">
        <f t="array" ref="Z126">C126*INDEX('Scenario 1_issuedGoos'!$C$4:$W$153,MATCH('Scenario 1'!$A126&amp;$B126,'Scenario 1_issuedGoos'!$A$4:$A$153&amp;'Scenario 1_issuedGoos'!$B$4:$B$153,0),MATCH(Z$4,'Scenario 1_issuedGoos'!$C$3:$W$3,0))</f>
        <v>0</v>
      </c>
      <c r="AA126" s="4">
        <f t="array" ref="AA126">D126*INDEX('Scenario 1_issuedGoos'!$C$4:$W$153,MATCH('Scenario 1'!$A126&amp;$B126,'Scenario 1_issuedGoos'!$A$4:$A$153&amp;'Scenario 1_issuedGoos'!$B$4:$B$153,0),MATCH(AA$4,'Scenario 1_issuedGoos'!$C$3:$W$3,0))</f>
        <v>0</v>
      </c>
      <c r="AB126" s="4">
        <f t="array" ref="AB126">E126*INDEX('Scenario 1_issuedGoos'!$C$4:$W$153,MATCH('Scenario 1'!$A126&amp;$B126,'Scenario 1_issuedGoos'!$A$4:$A$153&amp;'Scenario 1_issuedGoos'!$B$4:$B$153,0),MATCH(AB$4,'Scenario 1_issuedGoos'!$C$3:$W$3,0))</f>
        <v>0</v>
      </c>
      <c r="AC126" s="4">
        <f t="array" ref="AC126">F126*INDEX('Scenario 1_issuedGoos'!$C$4:$W$153,MATCH('Scenario 1'!$A126&amp;$B126,'Scenario 1_issuedGoos'!$A$4:$A$153&amp;'Scenario 1_issuedGoos'!$B$4:$B$153,0),MATCH(AC$4,'Scenario 1_issuedGoos'!$C$3:$W$3,0))</f>
        <v>0</v>
      </c>
      <c r="AD126" s="4">
        <f t="array" ref="AD126">G126*INDEX('Scenario 1_issuedGoos'!$C$4:$W$153,MATCH('Scenario 1'!$A126&amp;$B126,'Scenario 1_issuedGoos'!$A$4:$A$153&amp;'Scenario 1_issuedGoos'!$B$4:$B$153,0),MATCH(AD$4,'Scenario 1_issuedGoos'!$C$3:$W$3,0))</f>
        <v>0</v>
      </c>
      <c r="AE126" s="4">
        <f t="array" ref="AE126">H126*INDEX('Scenario 1_issuedGoos'!$C$4:$W$153,MATCH('Scenario 1'!$A126&amp;$B126,'Scenario 1_issuedGoos'!$A$4:$A$153&amp;'Scenario 1_issuedGoos'!$B$4:$B$153,0),MATCH(AE$4,'Scenario 1_issuedGoos'!$C$3:$W$3,0))</f>
        <v>0</v>
      </c>
      <c r="AF126" s="4">
        <f t="array" ref="AF126">I126*INDEX('Scenario 1_issuedGoos'!$C$4:$W$153,MATCH('Scenario 1'!$A126&amp;$B126,'Scenario 1_issuedGoos'!$A$4:$A$153&amp;'Scenario 1_issuedGoos'!$B$4:$B$153,0),MATCH(AF$4,'Scenario 1_issuedGoos'!$C$3:$W$3,0))</f>
        <v>0</v>
      </c>
      <c r="AG126" s="4">
        <f t="array" ref="AG126">J126*INDEX('Scenario 1_issuedGoos'!$C$4:$W$153,MATCH('Scenario 1'!$A126&amp;$B126,'Scenario 1_issuedGoos'!$A$4:$A$153&amp;'Scenario 1_issuedGoos'!$B$4:$B$153,0),MATCH(AG$4,'Scenario 1_issuedGoos'!$C$3:$W$3,0))</f>
        <v>0</v>
      </c>
      <c r="AH126" s="4">
        <f t="array" ref="AH126">K126*INDEX('Scenario 1_issuedGoos'!$C$4:$W$153,MATCH('Scenario 1'!$A126&amp;$B126,'Scenario 1_issuedGoos'!$A$4:$A$153&amp;'Scenario 1_issuedGoos'!$B$4:$B$153,0),MATCH(AH$4,'Scenario 1_issuedGoos'!$C$3:$W$3,0))</f>
        <v>0</v>
      </c>
      <c r="AI126" s="4">
        <f t="array" ref="AI126">L126*INDEX('Scenario 1_issuedGoos'!$C$4:$W$153,MATCH('Scenario 1'!$A126&amp;$B126,'Scenario 1_issuedGoos'!$A$4:$A$153&amp;'Scenario 1_issuedGoos'!$B$4:$B$153,0),MATCH(AI$4,'Scenario 1_issuedGoos'!$C$3:$W$3,0))</f>
        <v>0</v>
      </c>
      <c r="AJ126" s="4">
        <f t="array" ref="AJ126">M126*INDEX('Scenario 1_issuedGoos'!$C$4:$W$153,MATCH('Scenario 1'!$A126&amp;$B126,'Scenario 1_issuedGoos'!$A$4:$A$153&amp;'Scenario 1_issuedGoos'!$B$4:$B$153,0),MATCH(AJ$4,'Scenario 1_issuedGoos'!$C$3:$W$3,0))</f>
        <v>0</v>
      </c>
      <c r="AK126" s="4">
        <f t="array" ref="AK126">N126*INDEX('Scenario 1_issuedGoos'!$C$4:$W$153,MATCH('Scenario 1'!$A126&amp;$B126,'Scenario 1_issuedGoos'!$A$4:$A$153&amp;'Scenario 1_issuedGoos'!$B$4:$B$153,0),MATCH(AK$4,'Scenario 1_issuedGoos'!$C$3:$W$3,0))</f>
        <v>0</v>
      </c>
      <c r="AL126" s="4">
        <f t="array" ref="AL126">O126*INDEX('Scenario 1_issuedGoos'!$C$4:$W$153,MATCH('Scenario 1'!$A126&amp;$B126,'Scenario 1_issuedGoos'!$A$4:$A$153&amp;'Scenario 1_issuedGoos'!$B$4:$B$153,0),MATCH(AL$4,'Scenario 1_issuedGoos'!$C$3:$W$3,0))</f>
        <v>0</v>
      </c>
      <c r="AM126" s="4">
        <f t="array" ref="AM126">P126*INDEX('Scenario 1_issuedGoos'!$C$4:$W$153,MATCH('Scenario 1'!$A126&amp;$B126,'Scenario 1_issuedGoos'!$A$4:$A$153&amp;'Scenario 1_issuedGoos'!$B$4:$B$153,0),MATCH(AM$4,'Scenario 1_issuedGoos'!$C$3:$W$3,0))</f>
        <v>0</v>
      </c>
      <c r="AN126" s="4">
        <f t="array" ref="AN126">Q126*INDEX('Scenario 1_issuedGoos'!$C$4:$W$153,MATCH('Scenario 1'!$A126&amp;$B126,'Scenario 1_issuedGoos'!$A$4:$A$153&amp;'Scenario 1_issuedGoos'!$B$4:$B$153,0),MATCH(AN$4,'Scenario 1_issuedGoos'!$C$3:$W$3,0))</f>
        <v>0</v>
      </c>
      <c r="AO126" s="4">
        <f t="array" ref="AO126">R126*INDEX('Scenario 1_issuedGoos'!$C$4:$W$153,MATCH('Scenario 1'!$A126&amp;$B126,'Scenario 1_issuedGoos'!$A$4:$A$153&amp;'Scenario 1_issuedGoos'!$B$4:$B$153,0),MATCH(AO$4,'Scenario 1_issuedGoos'!$C$3:$W$3,0))</f>
        <v>0</v>
      </c>
      <c r="AP126" s="4">
        <f t="array" ref="AP126">S126*INDEX('Scenario 1_issuedGoos'!$C$4:$W$153,MATCH('Scenario 1'!$A126&amp;$B126,'Scenario 1_issuedGoos'!$A$4:$A$153&amp;'Scenario 1_issuedGoos'!$B$4:$B$153,0),MATCH(AP$4,'Scenario 1_issuedGoos'!$C$3:$W$3,0))</f>
        <v>0</v>
      </c>
      <c r="AQ126" s="4">
        <f t="array" ref="AQ126">T126*INDEX('Scenario 1_issuedGoos'!$C$4:$W$153,MATCH('Scenario 1'!$A126&amp;$B126,'Scenario 1_issuedGoos'!$A$4:$A$153&amp;'Scenario 1_issuedGoos'!$B$4:$B$153,0),MATCH(AQ$4,'Scenario 1_issuedGoos'!$C$3:$W$3,0))</f>
        <v>0</v>
      </c>
      <c r="AR126" s="4">
        <f t="array" ref="AR126">U126*INDEX('Scenario 1_issuedGoos'!$C$4:$W$153,MATCH('Scenario 1'!$A126&amp;$B126,'Scenario 1_issuedGoos'!$A$4:$A$153&amp;'Scenario 1_issuedGoos'!$B$4:$B$153,0),MATCH(AR$4,'Scenario 1_issuedGoos'!$C$3:$W$3,0))</f>
        <v>0</v>
      </c>
      <c r="AS126" s="4">
        <f t="array" ref="AS126">V126*INDEX('Scenario 1_issuedGoos'!$C$4:$W$153,MATCH('Scenario 1'!$A126&amp;$B126,'Scenario 1_issuedGoos'!$A$4:$A$153&amp;'Scenario 1_issuedGoos'!$B$4:$B$153,0),MATCH(AS$4,'Scenario 1_issuedGoos'!$C$3:$W$3,0))</f>
        <v>0</v>
      </c>
      <c r="AT126" s="4">
        <f t="array" ref="AT126">W126*INDEX('Scenario 1_issuedGoos'!$C$4:$W$153,MATCH('Scenario 1'!$A126&amp;$B126,'Scenario 1_issuedGoos'!$A$4:$A$153&amp;'Scenario 1_issuedGoos'!$B$4:$B$153,0),MATCH(AT$4,'Scenario 1_issuedGoos'!$C$3:$W$3,0))</f>
        <v>0</v>
      </c>
    </row>
    <row r="127" spans="1:46" ht="15" x14ac:dyDescent="0.25">
      <c r="A127" s="8" t="s">
        <v>50</v>
      </c>
      <c r="B127" s="9" t="s">
        <v>56</v>
      </c>
      <c r="C127" s="10">
        <v>47.457627118644069</v>
      </c>
      <c r="D127" s="11">
        <v>46.949152542372886</v>
      </c>
      <c r="E127" s="11">
        <v>46.440677966101696</v>
      </c>
      <c r="F127" s="11">
        <v>45.932203389830512</v>
      </c>
      <c r="G127" s="11">
        <v>45.423728813559322</v>
      </c>
      <c r="H127" s="11">
        <v>1.0107070312499997</v>
      </c>
      <c r="I127" s="11">
        <v>1.0107070312499997</v>
      </c>
      <c r="J127" s="11">
        <v>1.0107070312499997</v>
      </c>
      <c r="K127" s="11">
        <v>1.0107070312499997</v>
      </c>
      <c r="L127" s="11">
        <v>1.0107070312499997</v>
      </c>
      <c r="M127" s="11">
        <v>1.0107070312499997</v>
      </c>
      <c r="N127" s="11">
        <v>1.0107070312499997</v>
      </c>
      <c r="O127" s="11">
        <v>1.0107070312499997</v>
      </c>
      <c r="P127" s="11">
        <v>1.0107070312499997</v>
      </c>
      <c r="Q127" s="11">
        <v>1.0747687500000003</v>
      </c>
      <c r="R127" s="11">
        <v>1.0747687500000003</v>
      </c>
      <c r="S127" s="11">
        <v>1.1088562500000001</v>
      </c>
      <c r="T127" s="11">
        <v>1.1088562500000001</v>
      </c>
      <c r="U127" s="11">
        <v>1.2529800000000002</v>
      </c>
      <c r="V127" s="11">
        <v>1.4615859375</v>
      </c>
      <c r="W127" s="11">
        <v>1.5218062499999996</v>
      </c>
      <c r="X127" s="19"/>
      <c r="Y127"/>
      <c r="Z127" s="4">
        <f t="array" ref="Z127">C127*INDEX('Scenario 1_issuedGoos'!$C$4:$W$153,MATCH('Scenario 1'!$A127&amp;$B127,'Scenario 1_issuedGoos'!$A$4:$A$153&amp;'Scenario 1_issuedGoos'!$B$4:$B$153,0),MATCH(Z$4,'Scenario 1_issuedGoos'!$C$3:$W$3,0))</f>
        <v>0</v>
      </c>
      <c r="AA127" s="4">
        <f t="array" ref="AA127">D127*INDEX('Scenario 1_issuedGoos'!$C$4:$W$153,MATCH('Scenario 1'!$A127&amp;$B127,'Scenario 1_issuedGoos'!$A$4:$A$153&amp;'Scenario 1_issuedGoos'!$B$4:$B$153,0),MATCH(AA$4,'Scenario 1_issuedGoos'!$C$3:$W$3,0))</f>
        <v>0</v>
      </c>
      <c r="AB127" s="4">
        <f t="array" ref="AB127">E127*INDEX('Scenario 1_issuedGoos'!$C$4:$W$153,MATCH('Scenario 1'!$A127&amp;$B127,'Scenario 1_issuedGoos'!$A$4:$A$153&amp;'Scenario 1_issuedGoos'!$B$4:$B$153,0),MATCH(AB$4,'Scenario 1_issuedGoos'!$C$3:$W$3,0))</f>
        <v>0</v>
      </c>
      <c r="AC127" s="4">
        <f t="array" ref="AC127">F127*INDEX('Scenario 1_issuedGoos'!$C$4:$W$153,MATCH('Scenario 1'!$A127&amp;$B127,'Scenario 1_issuedGoos'!$A$4:$A$153&amp;'Scenario 1_issuedGoos'!$B$4:$B$153,0),MATCH(AC$4,'Scenario 1_issuedGoos'!$C$3:$W$3,0))</f>
        <v>0</v>
      </c>
      <c r="AD127" s="4">
        <f t="array" ref="AD127">G127*INDEX('Scenario 1_issuedGoos'!$C$4:$W$153,MATCH('Scenario 1'!$A127&amp;$B127,'Scenario 1_issuedGoos'!$A$4:$A$153&amp;'Scenario 1_issuedGoos'!$B$4:$B$153,0),MATCH(AD$4,'Scenario 1_issuedGoos'!$C$3:$W$3,0))</f>
        <v>0</v>
      </c>
      <c r="AE127" s="4">
        <f t="array" ref="AE127">H127*INDEX('Scenario 1_issuedGoos'!$C$4:$W$153,MATCH('Scenario 1'!$A127&amp;$B127,'Scenario 1_issuedGoos'!$A$4:$A$153&amp;'Scenario 1_issuedGoos'!$B$4:$B$153,0),MATCH(AE$4,'Scenario 1_issuedGoos'!$C$3:$W$3,0))</f>
        <v>1066886.0123447529</v>
      </c>
      <c r="AF127" s="4">
        <f t="array" ref="AF127">I127*INDEX('Scenario 1_issuedGoos'!$C$4:$W$153,MATCH('Scenario 1'!$A127&amp;$B127,'Scenario 1_issuedGoos'!$A$4:$A$153&amp;'Scenario 1_issuedGoos'!$B$4:$B$153,0),MATCH(AF$4,'Scenario 1_issuedGoos'!$C$3:$W$3,0))</f>
        <v>1170140.7850925501</v>
      </c>
      <c r="AG127" s="4">
        <f t="array" ref="AG127">J127*INDEX('Scenario 1_issuedGoos'!$C$4:$W$153,MATCH('Scenario 1'!$A127&amp;$B127,'Scenario 1_issuedGoos'!$A$4:$A$153&amp;'Scenario 1_issuedGoos'!$B$4:$B$153,0),MATCH(AG$4,'Scenario 1_issuedGoos'!$C$3:$W$3,0))</f>
        <v>1281053.8200842675</v>
      </c>
      <c r="AH127" s="4">
        <f t="array" ref="AH127">K127*INDEX('Scenario 1_issuedGoos'!$C$4:$W$153,MATCH('Scenario 1'!$A127&amp;$B127,'Scenario 1_issuedGoos'!$A$4:$A$153&amp;'Scenario 1_issuedGoos'!$B$4:$B$153,0),MATCH(AH$4,'Scenario 1_issuedGoos'!$C$3:$W$3,0))</f>
        <v>1400132.8066124278</v>
      </c>
      <c r="AI127" s="4">
        <f t="array" ref="AI127">L127*INDEX('Scenario 1_issuedGoos'!$C$4:$W$153,MATCH('Scenario 1'!$A127&amp;$B127,'Scenario 1_issuedGoos'!$A$4:$A$153&amp;'Scenario 1_issuedGoos'!$B$4:$B$153,0),MATCH(AI$4,'Scenario 1_issuedGoos'!$C$3:$W$3,0))</f>
        <v>1527917.0572431898</v>
      </c>
      <c r="AJ127" s="4">
        <f t="array" ref="AJ127">M127*INDEX('Scenario 1_issuedGoos'!$C$4:$W$153,MATCH('Scenario 1'!$A127&amp;$B127,'Scenario 1_issuedGoos'!$A$4:$A$153&amp;'Scenario 1_issuedGoos'!$B$4:$B$153,0),MATCH(AJ$4,'Scenario 1_issuedGoos'!$C$3:$W$3,0))</f>
        <v>1664979.4009204966</v>
      </c>
      <c r="AK127" s="4">
        <f t="array" ref="AK127">N127*INDEX('Scenario 1_issuedGoos'!$C$4:$W$153,MATCH('Scenario 1'!$A127&amp;$B127,'Scenario 1_issuedGoos'!$A$4:$A$153&amp;'Scenario 1_issuedGoos'!$B$4:$B$153,0),MATCH(AK$4,'Scenario 1_issuedGoos'!$C$3:$W$3,0))</f>
        <v>1793943.5381383493</v>
      </c>
      <c r="AL127" s="4">
        <f t="array" ref="AL127">O127*INDEX('Scenario 1_issuedGoos'!$C$4:$W$153,MATCH('Scenario 1'!$A127&amp;$B127,'Scenario 1_issuedGoos'!$A$4:$A$153&amp;'Scenario 1_issuedGoos'!$B$4:$B$153,0),MATCH(AL$4,'Scenario 1_issuedGoos'!$C$3:$W$3,0))</f>
        <v>1931641.6405756846</v>
      </c>
      <c r="AM127" s="4">
        <f t="array" ref="AM127">P127*INDEX('Scenario 1_issuedGoos'!$C$4:$W$153,MATCH('Scenario 1'!$A127&amp;$B127,'Scenario 1_issuedGoos'!$A$4:$A$153&amp;'Scenario 1_issuedGoos'!$B$4:$B$153,0),MATCH(AM$4,'Scenario 1_issuedGoos'!$C$3:$W$3,0))</f>
        <v>2078624.6944114063</v>
      </c>
      <c r="AN127" s="4">
        <f t="array" ref="AN127">Q127*INDEX('Scenario 1_issuedGoos'!$C$4:$W$153,MATCH('Scenario 1'!$A127&amp;$B127,'Scenario 1_issuedGoos'!$A$4:$A$153&amp;'Scenario 1_issuedGoos'!$B$4:$B$153,0),MATCH(AN$4,'Scenario 1_issuedGoos'!$C$3:$W$3,0))</f>
        <v>2377168.3508799979</v>
      </c>
      <c r="AO127" s="4">
        <f t="array" ref="AO127">R127*INDEX('Scenario 1_issuedGoos'!$C$4:$W$153,MATCH('Scenario 1'!$A127&amp;$B127,'Scenario 1_issuedGoos'!$A$4:$A$153&amp;'Scenario 1_issuedGoos'!$B$4:$B$153,0),MATCH(AO$4,'Scenario 1_issuedGoos'!$C$3:$W$3,0))</f>
        <v>2555115.8516515139</v>
      </c>
      <c r="AP127" s="4">
        <f t="array" ref="AP127">S127*INDEX('Scenario 1_issuedGoos'!$C$4:$W$153,MATCH('Scenario 1'!$A127&amp;$B127,'Scenario 1_issuedGoos'!$A$4:$A$153&amp;'Scenario 1_issuedGoos'!$B$4:$B$153,0),MATCH(AP$4,'Scenario 1_issuedGoos'!$C$3:$W$3,0))</f>
        <v>2831973.2545838659</v>
      </c>
      <c r="AQ127" s="4">
        <f t="array" ref="AQ127">T127*INDEX('Scenario 1_issuedGoos'!$C$4:$W$153,MATCH('Scenario 1'!$A127&amp;$B127,'Scenario 1_issuedGoos'!$A$4:$A$153&amp;'Scenario 1_issuedGoos'!$B$4:$B$153,0),MATCH(AQ$4,'Scenario 1_issuedGoos'!$C$3:$W$3,0))</f>
        <v>3040783.8011867553</v>
      </c>
      <c r="AR127" s="4">
        <f t="array" ref="AR127">U127*INDEX('Scenario 1_issuedGoos'!$C$4:$W$153,MATCH('Scenario 1'!$A127&amp;$B127,'Scenario 1_issuedGoos'!$A$4:$A$153&amp;'Scenario 1_issuedGoos'!$B$4:$B$153,0),MATCH(AR$4,'Scenario 1_issuedGoos'!$C$3:$W$3,0))</f>
        <v>3687555.7631030977</v>
      </c>
      <c r="AS127" s="4">
        <f t="array" ref="AS127">V127*INDEX('Scenario 1_issuedGoos'!$C$4:$W$153,MATCH('Scenario 1'!$A127&amp;$B127,'Scenario 1_issuedGoos'!$A$4:$A$153&amp;'Scenario 1_issuedGoos'!$B$4:$B$153,0),MATCH(AS$4,'Scenario 1_issuedGoos'!$C$3:$W$3,0))</f>
        <v>4614236.246912946</v>
      </c>
      <c r="AT127" s="4">
        <f t="array" ref="AT127">W127*INDEX('Scenario 1_issuedGoos'!$C$4:$W$153,MATCH('Scenario 1'!$A127&amp;$B127,'Scenario 1_issuedGoos'!$A$4:$A$153&amp;'Scenario 1_issuedGoos'!$B$4:$B$153,0),MATCH(AT$4,'Scenario 1_issuedGoos'!$C$3:$W$3,0))</f>
        <v>5151351.7778808735</v>
      </c>
    </row>
    <row r="128" spans="1:46" ht="15" x14ac:dyDescent="0.25">
      <c r="A128" s="8" t="s">
        <v>50</v>
      </c>
      <c r="B128" s="9" t="s">
        <v>29</v>
      </c>
      <c r="C128" s="10">
        <v>47.457627118644069</v>
      </c>
      <c r="D128" s="11">
        <v>46.949152542372886</v>
      </c>
      <c r="E128" s="11">
        <v>46.440677966101696</v>
      </c>
      <c r="F128" s="11">
        <v>45.932203389830512</v>
      </c>
      <c r="G128" s="11">
        <v>45.423728813559322</v>
      </c>
      <c r="H128" s="11">
        <v>44.915254237288138</v>
      </c>
      <c r="I128" s="11">
        <v>44.406779661016955</v>
      </c>
      <c r="J128" s="11">
        <v>43.898305084745765</v>
      </c>
      <c r="K128" s="11">
        <v>43.389830508474581</v>
      </c>
      <c r="L128" s="11">
        <v>42.881355932203391</v>
      </c>
      <c r="M128" s="11">
        <v>42.372881355932208</v>
      </c>
      <c r="N128" s="11">
        <v>42.203389830508478</v>
      </c>
      <c r="O128" s="11">
        <v>42.033898305084747</v>
      </c>
      <c r="P128" s="11">
        <v>41.864406779661024</v>
      </c>
      <c r="Q128" s="11">
        <v>41.694915254237294</v>
      </c>
      <c r="R128" s="11">
        <v>41.525423728813564</v>
      </c>
      <c r="S128" s="11">
        <v>41.355932203389834</v>
      </c>
      <c r="T128" s="11">
        <v>41.186440677966104</v>
      </c>
      <c r="U128" s="11">
        <v>40.33898305084746</v>
      </c>
      <c r="V128" s="11">
        <v>39.237288135593218</v>
      </c>
      <c r="W128" s="11">
        <v>38.135593220338983</v>
      </c>
      <c r="X128" s="19"/>
      <c r="Y128"/>
      <c r="Z128" s="4">
        <f t="array" ref="Z128">C128*INDEX('Scenario 1_issuedGoos'!$C$4:$W$153,MATCH('Scenario 1'!$A128&amp;$B128,'Scenario 1_issuedGoos'!$A$4:$A$153&amp;'Scenario 1_issuedGoos'!$B$4:$B$153,0),MATCH(Z$4,'Scenario 1_issuedGoos'!$C$3:$W$3,0))</f>
        <v>0</v>
      </c>
      <c r="AA128" s="4">
        <f t="array" ref="AA128">D128*INDEX('Scenario 1_issuedGoos'!$C$4:$W$153,MATCH('Scenario 1'!$A128&amp;$B128,'Scenario 1_issuedGoos'!$A$4:$A$153&amp;'Scenario 1_issuedGoos'!$B$4:$B$153,0),MATCH(AA$4,'Scenario 1_issuedGoos'!$C$3:$W$3,0))</f>
        <v>0</v>
      </c>
      <c r="AB128" s="4">
        <f t="array" ref="AB128">E128*INDEX('Scenario 1_issuedGoos'!$C$4:$W$153,MATCH('Scenario 1'!$A128&amp;$B128,'Scenario 1_issuedGoos'!$A$4:$A$153&amp;'Scenario 1_issuedGoos'!$B$4:$B$153,0),MATCH(AB$4,'Scenario 1_issuedGoos'!$C$3:$W$3,0))</f>
        <v>0</v>
      </c>
      <c r="AC128" s="4">
        <f t="array" ref="AC128">F128*INDEX('Scenario 1_issuedGoos'!$C$4:$W$153,MATCH('Scenario 1'!$A128&amp;$B128,'Scenario 1_issuedGoos'!$A$4:$A$153&amp;'Scenario 1_issuedGoos'!$B$4:$B$153,0),MATCH(AC$4,'Scenario 1_issuedGoos'!$C$3:$W$3,0))</f>
        <v>0</v>
      </c>
      <c r="AD128" s="4">
        <f t="array" ref="AD128">G128*INDEX('Scenario 1_issuedGoos'!$C$4:$W$153,MATCH('Scenario 1'!$A128&amp;$B128,'Scenario 1_issuedGoos'!$A$4:$A$153&amp;'Scenario 1_issuedGoos'!$B$4:$B$153,0),MATCH(AD$4,'Scenario 1_issuedGoos'!$C$3:$W$3,0))</f>
        <v>0</v>
      </c>
      <c r="AE128" s="4">
        <f t="array" ref="AE128">H128*INDEX('Scenario 1_issuedGoos'!$C$4:$W$153,MATCH('Scenario 1'!$A128&amp;$B128,'Scenario 1_issuedGoos'!$A$4:$A$153&amp;'Scenario 1_issuedGoos'!$B$4:$B$153,0),MATCH(AE$4,'Scenario 1_issuedGoos'!$C$3:$W$3,0))</f>
        <v>0</v>
      </c>
      <c r="AF128" s="4">
        <f t="array" ref="AF128">I128*INDEX('Scenario 1_issuedGoos'!$C$4:$W$153,MATCH('Scenario 1'!$A128&amp;$B128,'Scenario 1_issuedGoos'!$A$4:$A$153&amp;'Scenario 1_issuedGoos'!$B$4:$B$153,0),MATCH(AF$4,'Scenario 1_issuedGoos'!$C$3:$W$3,0))</f>
        <v>0</v>
      </c>
      <c r="AG128" s="4">
        <f t="array" ref="AG128">J128*INDEX('Scenario 1_issuedGoos'!$C$4:$W$153,MATCH('Scenario 1'!$A128&amp;$B128,'Scenario 1_issuedGoos'!$A$4:$A$153&amp;'Scenario 1_issuedGoos'!$B$4:$B$153,0),MATCH(AG$4,'Scenario 1_issuedGoos'!$C$3:$W$3,0))</f>
        <v>0</v>
      </c>
      <c r="AH128" s="4">
        <f t="array" ref="AH128">K128*INDEX('Scenario 1_issuedGoos'!$C$4:$W$153,MATCH('Scenario 1'!$A128&amp;$B128,'Scenario 1_issuedGoos'!$A$4:$A$153&amp;'Scenario 1_issuedGoos'!$B$4:$B$153,0),MATCH(AH$4,'Scenario 1_issuedGoos'!$C$3:$W$3,0))</f>
        <v>0</v>
      </c>
      <c r="AI128" s="4">
        <f t="array" ref="AI128">L128*INDEX('Scenario 1_issuedGoos'!$C$4:$W$153,MATCH('Scenario 1'!$A128&amp;$B128,'Scenario 1_issuedGoos'!$A$4:$A$153&amp;'Scenario 1_issuedGoos'!$B$4:$B$153,0),MATCH(AI$4,'Scenario 1_issuedGoos'!$C$3:$W$3,0))</f>
        <v>0</v>
      </c>
      <c r="AJ128" s="4">
        <f t="array" ref="AJ128">M128*INDEX('Scenario 1_issuedGoos'!$C$4:$W$153,MATCH('Scenario 1'!$A128&amp;$B128,'Scenario 1_issuedGoos'!$A$4:$A$153&amp;'Scenario 1_issuedGoos'!$B$4:$B$153,0),MATCH(AJ$4,'Scenario 1_issuedGoos'!$C$3:$W$3,0))</f>
        <v>0</v>
      </c>
      <c r="AK128" s="4">
        <f t="array" ref="AK128">N128*INDEX('Scenario 1_issuedGoos'!$C$4:$W$153,MATCH('Scenario 1'!$A128&amp;$B128,'Scenario 1_issuedGoos'!$A$4:$A$153&amp;'Scenario 1_issuedGoos'!$B$4:$B$153,0),MATCH(AK$4,'Scenario 1_issuedGoos'!$C$3:$W$3,0))</f>
        <v>0</v>
      </c>
      <c r="AL128" s="4">
        <f t="array" ref="AL128">O128*INDEX('Scenario 1_issuedGoos'!$C$4:$W$153,MATCH('Scenario 1'!$A128&amp;$B128,'Scenario 1_issuedGoos'!$A$4:$A$153&amp;'Scenario 1_issuedGoos'!$B$4:$B$153,0),MATCH(AL$4,'Scenario 1_issuedGoos'!$C$3:$W$3,0))</f>
        <v>0</v>
      </c>
      <c r="AM128" s="4">
        <f t="array" ref="AM128">P128*INDEX('Scenario 1_issuedGoos'!$C$4:$W$153,MATCH('Scenario 1'!$A128&amp;$B128,'Scenario 1_issuedGoos'!$A$4:$A$153&amp;'Scenario 1_issuedGoos'!$B$4:$B$153,0),MATCH(AM$4,'Scenario 1_issuedGoos'!$C$3:$W$3,0))</f>
        <v>0</v>
      </c>
      <c r="AN128" s="4">
        <f t="array" ref="AN128">Q128*INDEX('Scenario 1_issuedGoos'!$C$4:$W$153,MATCH('Scenario 1'!$A128&amp;$B128,'Scenario 1_issuedGoos'!$A$4:$A$153&amp;'Scenario 1_issuedGoos'!$B$4:$B$153,0),MATCH(AN$4,'Scenario 1_issuedGoos'!$C$3:$W$3,0))</f>
        <v>0</v>
      </c>
      <c r="AO128" s="4">
        <f t="array" ref="AO128">R128*INDEX('Scenario 1_issuedGoos'!$C$4:$W$153,MATCH('Scenario 1'!$A128&amp;$B128,'Scenario 1_issuedGoos'!$A$4:$A$153&amp;'Scenario 1_issuedGoos'!$B$4:$B$153,0),MATCH(AO$4,'Scenario 1_issuedGoos'!$C$3:$W$3,0))</f>
        <v>0</v>
      </c>
      <c r="AP128" s="4">
        <f t="array" ref="AP128">S128*INDEX('Scenario 1_issuedGoos'!$C$4:$W$153,MATCH('Scenario 1'!$A128&amp;$B128,'Scenario 1_issuedGoos'!$A$4:$A$153&amp;'Scenario 1_issuedGoos'!$B$4:$B$153,0),MATCH(AP$4,'Scenario 1_issuedGoos'!$C$3:$W$3,0))</f>
        <v>0</v>
      </c>
      <c r="AQ128" s="4">
        <f t="array" ref="AQ128">T128*INDEX('Scenario 1_issuedGoos'!$C$4:$W$153,MATCH('Scenario 1'!$A128&amp;$B128,'Scenario 1_issuedGoos'!$A$4:$A$153&amp;'Scenario 1_issuedGoos'!$B$4:$B$153,0),MATCH(AQ$4,'Scenario 1_issuedGoos'!$C$3:$W$3,0))</f>
        <v>0</v>
      </c>
      <c r="AR128" s="4">
        <f t="array" ref="AR128">U128*INDEX('Scenario 1_issuedGoos'!$C$4:$W$153,MATCH('Scenario 1'!$A128&amp;$B128,'Scenario 1_issuedGoos'!$A$4:$A$153&amp;'Scenario 1_issuedGoos'!$B$4:$B$153,0),MATCH(AR$4,'Scenario 1_issuedGoos'!$C$3:$W$3,0))</f>
        <v>0</v>
      </c>
      <c r="AS128" s="4">
        <f t="array" ref="AS128">V128*INDEX('Scenario 1_issuedGoos'!$C$4:$W$153,MATCH('Scenario 1'!$A128&amp;$B128,'Scenario 1_issuedGoos'!$A$4:$A$153&amp;'Scenario 1_issuedGoos'!$B$4:$B$153,0),MATCH(AS$4,'Scenario 1_issuedGoos'!$C$3:$W$3,0))</f>
        <v>0</v>
      </c>
      <c r="AT128" s="4">
        <f t="array" ref="AT128">W128*INDEX('Scenario 1_issuedGoos'!$C$4:$W$153,MATCH('Scenario 1'!$A128&amp;$B128,'Scenario 1_issuedGoos'!$A$4:$A$153&amp;'Scenario 1_issuedGoos'!$B$4:$B$153,0),MATCH(AT$4,'Scenario 1_issuedGoos'!$C$3:$W$3,0))</f>
        <v>0</v>
      </c>
    </row>
    <row r="129" spans="1:46" ht="15" x14ac:dyDescent="0.25">
      <c r="A129" s="8" t="s">
        <v>50</v>
      </c>
      <c r="B129" s="9" t="s">
        <v>30</v>
      </c>
      <c r="C129" s="10">
        <v>47.457627118644069</v>
      </c>
      <c r="D129" s="11">
        <v>46.949152542372886</v>
      </c>
      <c r="E129" s="11">
        <v>46.440677966101696</v>
      </c>
      <c r="F129" s="11">
        <v>45.932203389830512</v>
      </c>
      <c r="G129" s="11">
        <v>45.423728813559322</v>
      </c>
      <c r="H129" s="11">
        <v>7.9902070312499998</v>
      </c>
      <c r="I129" s="11">
        <v>7.9902070312499998</v>
      </c>
      <c r="J129" s="11">
        <v>7.9902070312499998</v>
      </c>
      <c r="K129" s="11">
        <v>7.9902070312499998</v>
      </c>
      <c r="L129" s="11">
        <v>7.9902070312499998</v>
      </c>
      <c r="M129" s="11">
        <v>7.9902070312499998</v>
      </c>
      <c r="N129" s="11">
        <v>9.0963632812499995</v>
      </c>
      <c r="O129" s="11">
        <v>9.0963632812499995</v>
      </c>
      <c r="P129" s="11">
        <v>9.0963632812499995</v>
      </c>
      <c r="Q129" s="11">
        <v>9.0963632812499995</v>
      </c>
      <c r="R129" s="11">
        <v>9.0963632812499995</v>
      </c>
      <c r="S129" s="11">
        <v>9.0963632812499995</v>
      </c>
      <c r="T129" s="11">
        <v>9.0963632812499995</v>
      </c>
      <c r="U129" s="11">
        <v>9.0963632812499995</v>
      </c>
      <c r="V129" s="11">
        <v>9.1267382812500006</v>
      </c>
      <c r="W129" s="11">
        <v>9.1267382812500006</v>
      </c>
      <c r="X129" s="19"/>
      <c r="Y129"/>
      <c r="Z129" s="4">
        <f t="array" ref="Z129">C129*INDEX('Scenario 1_issuedGoos'!$C$4:$W$153,MATCH('Scenario 1'!$A129&amp;$B129,'Scenario 1_issuedGoos'!$A$4:$A$153&amp;'Scenario 1_issuedGoos'!$B$4:$B$153,0),MATCH(Z$4,'Scenario 1_issuedGoos'!$C$3:$W$3,0))</f>
        <v>0</v>
      </c>
      <c r="AA129" s="4">
        <f t="array" ref="AA129">D129*INDEX('Scenario 1_issuedGoos'!$C$4:$W$153,MATCH('Scenario 1'!$A129&amp;$B129,'Scenario 1_issuedGoos'!$A$4:$A$153&amp;'Scenario 1_issuedGoos'!$B$4:$B$153,0),MATCH(AA$4,'Scenario 1_issuedGoos'!$C$3:$W$3,0))</f>
        <v>0</v>
      </c>
      <c r="AB129" s="4">
        <f t="array" ref="AB129">E129*INDEX('Scenario 1_issuedGoos'!$C$4:$W$153,MATCH('Scenario 1'!$A129&amp;$B129,'Scenario 1_issuedGoos'!$A$4:$A$153&amp;'Scenario 1_issuedGoos'!$B$4:$B$153,0),MATCH(AB$4,'Scenario 1_issuedGoos'!$C$3:$W$3,0))</f>
        <v>0</v>
      </c>
      <c r="AC129" s="4">
        <f t="array" ref="AC129">F129*INDEX('Scenario 1_issuedGoos'!$C$4:$W$153,MATCH('Scenario 1'!$A129&amp;$B129,'Scenario 1_issuedGoos'!$A$4:$A$153&amp;'Scenario 1_issuedGoos'!$B$4:$B$153,0),MATCH(AC$4,'Scenario 1_issuedGoos'!$C$3:$W$3,0))</f>
        <v>0</v>
      </c>
      <c r="AD129" s="4">
        <f t="array" ref="AD129">G129*INDEX('Scenario 1_issuedGoos'!$C$4:$W$153,MATCH('Scenario 1'!$A129&amp;$B129,'Scenario 1_issuedGoos'!$A$4:$A$153&amp;'Scenario 1_issuedGoos'!$B$4:$B$153,0),MATCH(AD$4,'Scenario 1_issuedGoos'!$C$3:$W$3,0))</f>
        <v>0</v>
      </c>
      <c r="AE129" s="4">
        <f t="array" ref="AE129">H129*INDEX('Scenario 1_issuedGoos'!$C$4:$W$153,MATCH('Scenario 1'!$A129&amp;$B129,'Scenario 1_issuedGoos'!$A$4:$A$153&amp;'Scenario 1_issuedGoos'!$B$4:$B$153,0),MATCH(AE$4,'Scenario 1_issuedGoos'!$C$3:$W$3,0))</f>
        <v>880670.88679603324</v>
      </c>
      <c r="AF129" s="4">
        <f t="array" ref="AF129">I129*INDEX('Scenario 1_issuedGoos'!$C$4:$W$153,MATCH('Scenario 1'!$A129&amp;$B129,'Scenario 1_issuedGoos'!$A$4:$A$153&amp;'Scenario 1_issuedGoos'!$B$4:$B$153,0),MATCH(AF$4,'Scenario 1_issuedGoos'!$C$3:$W$3,0))</f>
        <v>965903.49011968262</v>
      </c>
      <c r="AG129" s="4">
        <f t="array" ref="AG129">J129*INDEX('Scenario 1_issuedGoos'!$C$4:$W$153,MATCH('Scenario 1'!$A129&amp;$B129,'Scenario 1_issuedGoos'!$A$4:$A$153&amp;'Scenario 1_issuedGoos'!$B$4:$B$153,0),MATCH(AG$4,'Scenario 1_issuedGoos'!$C$3:$W$3,0))</f>
        <v>1057457.6765587027</v>
      </c>
      <c r="AH129" s="4">
        <f t="array" ref="AH129">K129*INDEX('Scenario 1_issuedGoos'!$C$4:$W$153,MATCH('Scenario 1'!$A129&amp;$B129,'Scenario 1_issuedGoos'!$A$4:$A$153&amp;'Scenario 1_issuedGoos'!$B$4:$B$153,0),MATCH(AH$4,'Scenario 1_issuedGoos'!$C$3:$W$3,0))</f>
        <v>1155752.5229163293</v>
      </c>
      <c r="AI129" s="4">
        <f t="array" ref="AI129">L129*INDEX('Scenario 1_issuedGoos'!$C$4:$W$153,MATCH('Scenario 1'!$A129&amp;$B129,'Scenario 1_issuedGoos'!$A$4:$A$153&amp;'Scenario 1_issuedGoos'!$B$4:$B$153,0),MATCH(AI$4,'Scenario 1_issuedGoos'!$C$3:$W$3,0))</f>
        <v>1261233.2097183189</v>
      </c>
      <c r="AJ129" s="4">
        <f t="array" ref="AJ129">M129*INDEX('Scenario 1_issuedGoos'!$C$4:$W$153,MATCH('Scenario 1'!$A129&amp;$B129,'Scenario 1_issuedGoos'!$A$4:$A$153&amp;'Scenario 1_issuedGoos'!$B$4:$B$153,0),MATCH(AJ$4,'Scenario 1_issuedGoos'!$C$3:$W$3,0))</f>
        <v>1374372.583893219</v>
      </c>
      <c r="AK129" s="4">
        <f t="array" ref="AK129">N129*INDEX('Scenario 1_issuedGoos'!$C$4:$W$153,MATCH('Scenario 1'!$A129&amp;$B129,'Scenario 1_issuedGoos'!$A$4:$A$153&amp;'Scenario 1_issuedGoos'!$B$4:$B$153,0),MATCH(AK$4,'Scenario 1_issuedGoos'!$C$3:$W$3,0))</f>
        <v>1685831.4543823584</v>
      </c>
      <c r="AL129" s="4">
        <f t="array" ref="AL129">O129*INDEX('Scenario 1_issuedGoos'!$C$4:$W$153,MATCH('Scenario 1'!$A129&amp;$B129,'Scenario 1_issuedGoos'!$A$4:$A$153&amp;'Scenario 1_issuedGoos'!$B$4:$B$153,0),MATCH(AL$4,'Scenario 1_issuedGoos'!$C$3:$W$3,0))</f>
        <v>1815231.1748097504</v>
      </c>
      <c r="AM129" s="4">
        <f t="array" ref="AM129">P129*INDEX('Scenario 1_issuedGoos'!$C$4:$W$153,MATCH('Scenario 1'!$A129&amp;$B129,'Scenario 1_issuedGoos'!$A$4:$A$153&amp;'Scenario 1_issuedGoos'!$B$4:$B$153,0),MATCH(AM$4,'Scenario 1_issuedGoos'!$C$3:$W$3,0))</f>
        <v>1953356.2886439199</v>
      </c>
      <c r="AN129" s="4">
        <f t="array" ref="AN129">Q129*INDEX('Scenario 1_issuedGoos'!$C$4:$W$153,MATCH('Scenario 1'!$A129&amp;$B129,'Scenario 1_issuedGoos'!$A$4:$A$153&amp;'Scenario 1_issuedGoos'!$B$4:$B$153,0),MATCH(AN$4,'Scenario 1_issuedGoos'!$C$3:$W$3,0))</f>
        <v>2100755.8359244876</v>
      </c>
      <c r="AO129" s="4">
        <f t="array" ref="AO129">R129*INDEX('Scenario 1_issuedGoos'!$C$4:$W$153,MATCH('Scenario 1'!$A129&amp;$B129,'Scenario 1_issuedGoos'!$A$4:$A$153&amp;'Scenario 1_issuedGoos'!$B$4:$B$153,0),MATCH(AO$4,'Scenario 1_issuedGoos'!$C$3:$W$3,0))</f>
        <v>2258011.9472114998</v>
      </c>
      <c r="AP129" s="4">
        <f t="array" ref="AP129">S129*INDEX('Scenario 1_issuedGoos'!$C$4:$W$153,MATCH('Scenario 1'!$A129&amp;$B129,'Scenario 1_issuedGoos'!$A$4:$A$153&amp;'Scenario 1_issuedGoos'!$B$4:$B$153,0),MATCH(AP$4,'Scenario 1_issuedGoos'!$C$3:$W$3,0))</f>
        <v>2425741.7800373989</v>
      </c>
      <c r="AQ129" s="4">
        <f t="array" ref="AQ129">T129*INDEX('Scenario 1_issuedGoos'!$C$4:$W$153,MATCH('Scenario 1'!$A129&amp;$B129,'Scenario 1_issuedGoos'!$A$4:$A$153&amp;'Scenario 1_issuedGoos'!$B$4:$B$153,0),MATCH(AQ$4,'Scenario 1_issuedGoos'!$C$3:$W$3,0))</f>
        <v>2604599.5662778667</v>
      </c>
      <c r="AR129" s="4">
        <f t="array" ref="AR129">U129*INDEX('Scenario 1_issuedGoos'!$C$4:$W$153,MATCH('Scenario 1'!$A129&amp;$B129,'Scenario 1_issuedGoos'!$A$4:$A$153&amp;'Scenario 1_issuedGoos'!$B$4:$B$153,0),MATCH(AR$4,'Scenario 1_issuedGoos'!$C$3:$W$3,0))</f>
        <v>2795278.7766922852</v>
      </c>
      <c r="AS129" s="4">
        <f t="array" ref="AS129">V129*INDEX('Scenario 1_issuedGoos'!$C$4:$W$153,MATCH('Scenario 1'!$A129&amp;$B129,'Scenario 1_issuedGoos'!$A$4:$A$153&amp;'Scenario 1_issuedGoos'!$B$4:$B$153,0),MATCH(AS$4,'Scenario 1_issuedGoos'!$C$3:$W$3,0))</f>
        <v>3008527.18822602</v>
      </c>
      <c r="AT129" s="4">
        <f t="array" ref="AT129">W129*INDEX('Scenario 1_issuedGoos'!$C$4:$W$153,MATCH('Scenario 1'!$A129&amp;$B129,'Scenario 1_issuedGoos'!$A$4:$A$153&amp;'Scenario 1_issuedGoos'!$B$4:$B$153,0),MATCH(AT$4,'Scenario 1_issuedGoos'!$C$3:$W$3,0))</f>
        <v>3225821.3710462539</v>
      </c>
    </row>
    <row r="130" spans="1:46" ht="15" x14ac:dyDescent="0.25">
      <c r="A130" s="8" t="s">
        <v>50</v>
      </c>
      <c r="B130" s="9" t="s">
        <v>31</v>
      </c>
      <c r="C130" s="10">
        <v>47.457627118644069</v>
      </c>
      <c r="D130" s="11">
        <v>46.949152542372886</v>
      </c>
      <c r="E130" s="11">
        <v>46.440677966101696</v>
      </c>
      <c r="F130" s="11">
        <v>45.932203389830512</v>
      </c>
      <c r="G130" s="11">
        <v>45.423728813559322</v>
      </c>
      <c r="H130" s="11">
        <v>7.1024062500000014</v>
      </c>
      <c r="I130" s="11">
        <v>7.1024062500000014</v>
      </c>
      <c r="J130" s="11">
        <v>7.1024062500000014</v>
      </c>
      <c r="K130" s="11">
        <v>7.1024062500000014</v>
      </c>
      <c r="L130" s="11">
        <v>7.1024062500000014</v>
      </c>
      <c r="M130" s="11">
        <v>7.1024062500000014</v>
      </c>
      <c r="N130" s="11">
        <v>7.1136000000000008</v>
      </c>
      <c r="O130" s="11">
        <v>7.1136000000000008</v>
      </c>
      <c r="P130" s="11">
        <v>8.0856562499999995</v>
      </c>
      <c r="Q130" s="11">
        <v>8.0856562499999995</v>
      </c>
      <c r="R130" s="11">
        <v>8.0856562499999995</v>
      </c>
      <c r="S130" s="11">
        <v>8.0856562499999995</v>
      </c>
      <c r="T130" s="11">
        <v>8.0856562499999995</v>
      </c>
      <c r="U130" s="11">
        <v>8.0856562499999995</v>
      </c>
      <c r="V130" s="11">
        <v>8.0856562499999995</v>
      </c>
      <c r="W130" s="11">
        <v>8.0856562499999995</v>
      </c>
      <c r="X130" s="19"/>
      <c r="Y130"/>
      <c r="Z130" s="4">
        <f t="array" ref="Z130">C130*INDEX('Scenario 1_issuedGoos'!$C$4:$W$153,MATCH('Scenario 1'!$A130&amp;$B130,'Scenario 1_issuedGoos'!$A$4:$A$153&amp;'Scenario 1_issuedGoos'!$B$4:$B$153,0),MATCH(Z$4,'Scenario 1_issuedGoos'!$C$3:$W$3,0))</f>
        <v>0</v>
      </c>
      <c r="AA130" s="4">
        <f t="array" ref="AA130">D130*INDEX('Scenario 1_issuedGoos'!$C$4:$W$153,MATCH('Scenario 1'!$A130&amp;$B130,'Scenario 1_issuedGoos'!$A$4:$A$153&amp;'Scenario 1_issuedGoos'!$B$4:$B$153,0),MATCH(AA$4,'Scenario 1_issuedGoos'!$C$3:$W$3,0))</f>
        <v>0</v>
      </c>
      <c r="AB130" s="4">
        <f t="array" ref="AB130">E130*INDEX('Scenario 1_issuedGoos'!$C$4:$W$153,MATCH('Scenario 1'!$A130&amp;$B130,'Scenario 1_issuedGoos'!$A$4:$A$153&amp;'Scenario 1_issuedGoos'!$B$4:$B$153,0),MATCH(AB$4,'Scenario 1_issuedGoos'!$C$3:$W$3,0))</f>
        <v>0</v>
      </c>
      <c r="AC130" s="4">
        <f t="array" ref="AC130">F130*INDEX('Scenario 1_issuedGoos'!$C$4:$W$153,MATCH('Scenario 1'!$A130&amp;$B130,'Scenario 1_issuedGoos'!$A$4:$A$153&amp;'Scenario 1_issuedGoos'!$B$4:$B$153,0),MATCH(AC$4,'Scenario 1_issuedGoos'!$C$3:$W$3,0))</f>
        <v>0</v>
      </c>
      <c r="AD130" s="4">
        <f t="array" ref="AD130">G130*INDEX('Scenario 1_issuedGoos'!$C$4:$W$153,MATCH('Scenario 1'!$A130&amp;$B130,'Scenario 1_issuedGoos'!$A$4:$A$153&amp;'Scenario 1_issuedGoos'!$B$4:$B$153,0),MATCH(AD$4,'Scenario 1_issuedGoos'!$C$3:$W$3,0))</f>
        <v>0</v>
      </c>
      <c r="AE130" s="4">
        <f t="array" ref="AE130">H130*INDEX('Scenario 1_issuedGoos'!$C$4:$W$153,MATCH('Scenario 1'!$A130&amp;$B130,'Scenario 1_issuedGoos'!$A$4:$A$153&amp;'Scenario 1_issuedGoos'!$B$4:$B$153,0),MATCH(AE$4,'Scenario 1_issuedGoos'!$C$3:$W$3,0))</f>
        <v>3229.3075609844595</v>
      </c>
      <c r="AF130" s="4">
        <f t="array" ref="AF130">I130*INDEX('Scenario 1_issuedGoos'!$C$4:$W$153,MATCH('Scenario 1'!$A130&amp;$B130,'Scenario 1_issuedGoos'!$A$4:$A$153&amp;'Scenario 1_issuedGoos'!$B$4:$B$153,0),MATCH(AF$4,'Scenario 1_issuedGoos'!$C$3:$W$3,0))</f>
        <v>3541.8446216301209</v>
      </c>
      <c r="AG130" s="4">
        <f t="array" ref="AG130">J130*INDEX('Scenario 1_issuedGoos'!$C$4:$W$153,MATCH('Scenario 1'!$A130&amp;$B130,'Scenario 1_issuedGoos'!$A$4:$A$153&amp;'Scenario 1_issuedGoos'!$B$4:$B$153,0),MATCH(AG$4,'Scenario 1_issuedGoos'!$C$3:$W$3,0))</f>
        <v>3877.5621194378909</v>
      </c>
      <c r="AH130" s="4">
        <f t="array" ref="AH130">K130*INDEX('Scenario 1_issuedGoos'!$C$4:$W$153,MATCH('Scenario 1'!$A130&amp;$B130,'Scenario 1_issuedGoos'!$A$4:$A$153&amp;'Scenario 1_issuedGoos'!$B$4:$B$153,0),MATCH(AH$4,'Scenario 1_issuedGoos'!$C$3:$W$3,0))</f>
        <v>4237.9967554723617</v>
      </c>
      <c r="AI130" s="4">
        <f t="array" ref="AI130">L130*INDEX('Scenario 1_issuedGoos'!$C$4:$W$153,MATCH('Scenario 1'!$A130&amp;$B130,'Scenario 1_issuedGoos'!$A$4:$A$153&amp;'Scenario 1_issuedGoos'!$B$4:$B$153,0),MATCH(AI$4,'Scenario 1_issuedGoos'!$C$3:$W$3,0))</f>
        <v>4624.7809498116876</v>
      </c>
      <c r="AJ130" s="4">
        <f t="array" ref="AJ130">M130*INDEX('Scenario 1_issuedGoos'!$C$4:$W$153,MATCH('Scenario 1'!$A130&amp;$B130,'Scenario 1_issuedGoos'!$A$4:$A$153&amp;'Scenario 1_issuedGoos'!$B$4:$B$153,0),MATCH(AJ$4,'Scenario 1_issuedGoos'!$C$3:$W$3,0))</f>
        <v>5039.6485716962661</v>
      </c>
      <c r="AK130" s="4">
        <f t="array" ref="AK130">N130*INDEX('Scenario 1_issuedGoos'!$C$4:$W$153,MATCH('Scenario 1'!$A130&amp;$B130,'Scenario 1_issuedGoos'!$A$4:$A$153&amp;'Scenario 1_issuedGoos'!$B$4:$B$153,0),MATCH(AK$4,'Scenario 1_issuedGoos'!$C$3:$W$3,0))</f>
        <v>5438.5620697588683</v>
      </c>
      <c r="AL130" s="4">
        <f t="array" ref="AL130">O130*INDEX('Scenario 1_issuedGoos'!$C$4:$W$153,MATCH('Scenario 1'!$A130&amp;$B130,'Scenario 1_issuedGoos'!$A$4:$A$153&amp;'Scenario 1_issuedGoos'!$B$4:$B$153,0),MATCH(AL$4,'Scenario 1_issuedGoos'!$C$3:$W$3,0))</f>
        <v>5856.0109253513901</v>
      </c>
      <c r="AM130" s="4">
        <f t="array" ref="AM130">P130*INDEX('Scenario 1_issuedGoos'!$C$4:$W$153,MATCH('Scenario 1'!$A130&amp;$B130,'Scenario 1_issuedGoos'!$A$4:$A$153&amp;'Scenario 1_issuedGoos'!$B$4:$B$153,0),MATCH(AM$4,'Scenario 1_issuedGoos'!$C$3:$W$3,0))</f>
        <v>7162.7078024157427</v>
      </c>
      <c r="AN130" s="4">
        <f t="array" ref="AN130">Q130*INDEX('Scenario 1_issuedGoos'!$C$4:$W$153,MATCH('Scenario 1'!$A130&amp;$B130,'Scenario 1_issuedGoos'!$A$4:$A$153&amp;'Scenario 1_issuedGoos'!$B$4:$B$153,0),MATCH(AN$4,'Scenario 1_issuedGoos'!$C$3:$W$3,0))</f>
        <v>7703.2030994165752</v>
      </c>
      <c r="AO130" s="4">
        <f t="array" ref="AO130">R130*INDEX('Scenario 1_issuedGoos'!$C$4:$W$153,MATCH('Scenario 1'!$A130&amp;$B130,'Scenario 1_issuedGoos'!$A$4:$A$153&amp;'Scenario 1_issuedGoos'!$B$4:$B$153,0),MATCH(AO$4,'Scenario 1_issuedGoos'!$C$3:$W$3,0))</f>
        <v>8279.8411566114282</v>
      </c>
      <c r="AP130" s="4">
        <f t="array" ref="AP130">S130*INDEX('Scenario 1_issuedGoos'!$C$4:$W$153,MATCH('Scenario 1'!$A130&amp;$B130,'Scenario 1_issuedGoos'!$A$4:$A$153&amp;'Scenario 1_issuedGoos'!$B$4:$B$153,0),MATCH(AP$4,'Scenario 1_issuedGoos'!$C$3:$W$3,0))</f>
        <v>8894.8850117772836</v>
      </c>
      <c r="AQ130" s="4">
        <f t="array" ref="AQ130">T130*INDEX('Scenario 1_issuedGoos'!$C$4:$W$153,MATCH('Scenario 1'!$A130&amp;$B130,'Scenario 1_issuedGoos'!$A$4:$A$153&amp;'Scenario 1_issuedGoos'!$B$4:$B$153,0),MATCH(AQ$4,'Scenario 1_issuedGoos'!$C$3:$W$3,0))</f>
        <v>9550.7336495681393</v>
      </c>
      <c r="AR130" s="4">
        <f t="array" ref="AR130">U130*INDEX('Scenario 1_issuedGoos'!$C$4:$W$153,MATCH('Scenario 1'!$A130&amp;$B130,'Scenario 1_issuedGoos'!$A$4:$A$153&amp;'Scenario 1_issuedGoos'!$B$4:$B$153,0),MATCH(AR$4,'Scenario 1_issuedGoos'!$C$3:$W$3,0))</f>
        <v>10249.92993860865</v>
      </c>
      <c r="AS130" s="4">
        <f t="array" ref="AS130">V130*INDEX('Scenario 1_issuedGoos'!$C$4:$W$153,MATCH('Scenario 1'!$A130&amp;$B130,'Scenario 1_issuedGoos'!$A$4:$A$153&amp;'Scenario 1_issuedGoos'!$B$4:$B$153,0),MATCH(AS$4,'Scenario 1_issuedGoos'!$C$3:$W$3,0))</f>
        <v>10995.169022429302</v>
      </c>
      <c r="AT130" s="4">
        <f t="array" ref="AT130">W130*INDEX('Scenario 1_issuedGoos'!$C$4:$W$153,MATCH('Scenario 1'!$A130&amp;$B130,'Scenario 1_issuedGoos'!$A$4:$A$153&amp;'Scenario 1_issuedGoos'!$B$4:$B$153,0),MATCH(AT$4,'Scenario 1_issuedGoos'!$C$3:$W$3,0))</f>
        <v>11789.307189785553</v>
      </c>
    </row>
    <row r="131" spans="1:46" ht="15" x14ac:dyDescent="0.25">
      <c r="A131" s="1" t="s">
        <v>51</v>
      </c>
      <c r="B131" s="1" t="s">
        <v>27</v>
      </c>
      <c r="C131" s="6">
        <v>47.457627118644069</v>
      </c>
      <c r="D131" s="7">
        <v>46.949152542372886</v>
      </c>
      <c r="E131" s="7">
        <v>46.440677966101696</v>
      </c>
      <c r="F131" s="7">
        <v>45.932203389830512</v>
      </c>
      <c r="G131" s="7">
        <v>45.423728813559322</v>
      </c>
      <c r="H131" s="7">
        <v>3.2939156249999999</v>
      </c>
      <c r="I131" s="7">
        <v>3.2939156249999999</v>
      </c>
      <c r="J131" s="7">
        <v>3.5297324999999997</v>
      </c>
      <c r="K131" s="7">
        <v>3.5297324999999997</v>
      </c>
      <c r="L131" s="7">
        <v>3.5969500000000005</v>
      </c>
      <c r="M131" s="7">
        <v>3.6961312500000001</v>
      </c>
      <c r="N131" s="7">
        <v>3.6961312500000001</v>
      </c>
      <c r="O131" s="7">
        <v>3.6961312500000001</v>
      </c>
      <c r="P131" s="7">
        <v>3.8204725781250013</v>
      </c>
      <c r="Q131" s="7">
        <v>3.8204725781250013</v>
      </c>
      <c r="R131" s="7">
        <v>3.9749500000000002</v>
      </c>
      <c r="S131" s="7">
        <v>4.5006018750000001</v>
      </c>
      <c r="T131" s="7">
        <v>4.5006018750000001</v>
      </c>
      <c r="U131" s="7">
        <v>4.5006018750000001</v>
      </c>
      <c r="V131" s="7">
        <v>4.5006018750000001</v>
      </c>
      <c r="W131" s="7">
        <v>4.5006018750000001</v>
      </c>
      <c r="X131" s="18"/>
      <c r="Y131"/>
      <c r="Z131" s="4">
        <f t="array" ref="Z131">C131*INDEX('Scenario 1_issuedGoos'!$C$4:$W$153,MATCH('Scenario 1'!$A131&amp;$B131,'Scenario 1_issuedGoos'!$A$4:$A$153&amp;'Scenario 1_issuedGoos'!$B$4:$B$153,0),MATCH(Z$4,'Scenario 1_issuedGoos'!$C$3:$W$3,0))</f>
        <v>0</v>
      </c>
      <c r="AA131" s="4">
        <f t="array" ref="AA131">D131*INDEX('Scenario 1_issuedGoos'!$C$4:$W$153,MATCH('Scenario 1'!$A131&amp;$B131,'Scenario 1_issuedGoos'!$A$4:$A$153&amp;'Scenario 1_issuedGoos'!$B$4:$B$153,0),MATCH(AA$4,'Scenario 1_issuedGoos'!$C$3:$W$3,0))</f>
        <v>0</v>
      </c>
      <c r="AB131" s="4">
        <f t="array" ref="AB131">E131*INDEX('Scenario 1_issuedGoos'!$C$4:$W$153,MATCH('Scenario 1'!$A131&amp;$B131,'Scenario 1_issuedGoos'!$A$4:$A$153&amp;'Scenario 1_issuedGoos'!$B$4:$B$153,0),MATCH(AB$4,'Scenario 1_issuedGoos'!$C$3:$W$3,0))</f>
        <v>0</v>
      </c>
      <c r="AC131" s="4">
        <f t="array" ref="AC131">F131*INDEX('Scenario 1_issuedGoos'!$C$4:$W$153,MATCH('Scenario 1'!$A131&amp;$B131,'Scenario 1_issuedGoos'!$A$4:$A$153&amp;'Scenario 1_issuedGoos'!$B$4:$B$153,0),MATCH(AC$4,'Scenario 1_issuedGoos'!$C$3:$W$3,0))</f>
        <v>0</v>
      </c>
      <c r="AD131" s="4">
        <f t="array" ref="AD131">G131*INDEX('Scenario 1_issuedGoos'!$C$4:$W$153,MATCH('Scenario 1'!$A131&amp;$B131,'Scenario 1_issuedGoos'!$A$4:$A$153&amp;'Scenario 1_issuedGoos'!$B$4:$B$153,0),MATCH(AD$4,'Scenario 1_issuedGoos'!$C$3:$W$3,0))</f>
        <v>0</v>
      </c>
      <c r="AE131" s="4">
        <f t="array" ref="AE131">H131*INDEX('Scenario 1_issuedGoos'!$C$4:$W$153,MATCH('Scenario 1'!$A131&amp;$B131,'Scenario 1_issuedGoos'!$A$4:$A$153&amp;'Scenario 1_issuedGoos'!$B$4:$B$153,0),MATCH(AE$4,'Scenario 1_issuedGoos'!$C$3:$W$3,0))</f>
        <v>103188.21348330801</v>
      </c>
      <c r="AF131" s="4">
        <f t="array" ref="AF131">I131*INDEX('Scenario 1_issuedGoos'!$C$4:$W$153,MATCH('Scenario 1'!$A131&amp;$B131,'Scenario 1_issuedGoos'!$A$4:$A$153&amp;'Scenario 1_issuedGoos'!$B$4:$B$153,0),MATCH(AF$4,'Scenario 1_issuedGoos'!$C$3:$W$3,0))</f>
        <v>113174.91816420844</v>
      </c>
      <c r="AG131" s="4">
        <f t="array" ref="AG131">J131*INDEX('Scenario 1_issuedGoos'!$C$4:$W$153,MATCH('Scenario 1'!$A131&amp;$B131,'Scenario 1_issuedGoos'!$A$4:$A$153&amp;'Scenario 1_issuedGoos'!$B$4:$B$153,0),MATCH(AG$4,'Scenario 1_issuedGoos'!$C$3:$W$3,0))</f>
        <v>132772.69527517364</v>
      </c>
      <c r="AH131" s="4">
        <f t="array" ref="AH131">K131*INDEX('Scenario 1_issuedGoos'!$C$4:$W$153,MATCH('Scenario 1'!$A131&amp;$B131,'Scenario 1_issuedGoos'!$A$4:$A$153&amp;'Scenario 1_issuedGoos'!$B$4:$B$153,0),MATCH(AH$4,'Scenario 1_issuedGoos'!$C$3:$W$3,0))</f>
        <v>145114.43903652439</v>
      </c>
      <c r="AI131" s="4">
        <f t="array" ref="AI131">L131*INDEX('Scenario 1_issuedGoos'!$C$4:$W$153,MATCH('Scenario 1'!$A131&amp;$B131,'Scenario 1_issuedGoos'!$A$4:$A$153&amp;'Scenario 1_issuedGoos'!$B$4:$B$153,0),MATCH(AI$4,'Scenario 1_issuedGoos'!$C$3:$W$3,0))</f>
        <v>161374.08100228032</v>
      </c>
      <c r="AJ131" s="4">
        <f t="array" ref="AJ131">M131*INDEX('Scenario 1_issuedGoos'!$C$4:$W$153,MATCH('Scenario 1'!$A131&amp;$B131,'Scenario 1_issuedGoos'!$A$4:$A$153&amp;'Scenario 1_issuedGoos'!$B$4:$B$153,0),MATCH(AJ$4,'Scenario 1_issuedGoos'!$C$3:$W$3,0))</f>
        <v>180699.04252724207</v>
      </c>
      <c r="AK131" s="4">
        <f t="array" ref="AK131">N131*INDEX('Scenario 1_issuedGoos'!$C$4:$W$153,MATCH('Scenario 1'!$A131&amp;$B131,'Scenario 1_issuedGoos'!$A$4:$A$153&amp;'Scenario 1_issuedGoos'!$B$4:$B$153,0),MATCH(AK$4,'Scenario 1_issuedGoos'!$C$3:$W$3,0))</f>
        <v>194695.4295712703</v>
      </c>
      <c r="AL131" s="4">
        <f t="array" ref="AL131">O131*INDEX('Scenario 1_issuedGoos'!$C$4:$W$153,MATCH('Scenario 1'!$A131&amp;$B131,'Scenario 1_issuedGoos'!$A$4:$A$153&amp;'Scenario 1_issuedGoos'!$B$4:$B$153,0),MATCH(AL$4,'Scenario 1_issuedGoos'!$C$3:$W$3,0))</f>
        <v>209639.7077133831</v>
      </c>
      <c r="AM131" s="4">
        <f t="array" ref="AM131">P131*INDEX('Scenario 1_issuedGoos'!$C$4:$W$153,MATCH('Scenario 1'!$A131&amp;$B131,'Scenario 1_issuedGoos'!$A$4:$A$153&amp;'Scenario 1_issuedGoos'!$B$4:$B$153,0),MATCH(AM$4,'Scenario 1_issuedGoos'!$C$3:$W$3,0))</f>
        <v>233180.79101133358</v>
      </c>
      <c r="AN131" s="4">
        <f t="array" ref="AN131">Q131*INDEX('Scenario 1_issuedGoos'!$C$4:$W$153,MATCH('Scenario 1'!$A131&amp;$B131,'Scenario 1_issuedGoos'!$A$4:$A$153&amp;'Scenario 1_issuedGoos'!$B$4:$B$153,0),MATCH(AN$4,'Scenario 1_issuedGoos'!$C$3:$W$3,0))</f>
        <v>250776.52775911137</v>
      </c>
      <c r="AO131" s="4">
        <f t="array" ref="AO131">R131*INDEX('Scenario 1_issuedGoos'!$C$4:$W$153,MATCH('Scenario 1'!$A131&amp;$B131,'Scenario 1_issuedGoos'!$A$4:$A$153&amp;'Scenario 1_issuedGoos'!$B$4:$B$153,0),MATCH(AO$4,'Scenario 1_issuedGoos'!$C$3:$W$3,0))</f>
        <v>280447.856464652</v>
      </c>
      <c r="AP131" s="4">
        <f t="array" ref="AP131">S131*INDEX('Scenario 1_issuedGoos'!$C$4:$W$153,MATCH('Scenario 1'!$A131&amp;$B131,'Scenario 1_issuedGoos'!$A$4:$A$153&amp;'Scenario 1_issuedGoos'!$B$4:$B$153,0),MATCH(AP$4,'Scenario 1_issuedGoos'!$C$3:$W$3,0))</f>
        <v>341121.72918512608</v>
      </c>
      <c r="AQ131" s="4">
        <f t="array" ref="AQ131">T131*INDEX('Scenario 1_issuedGoos'!$C$4:$W$153,MATCH('Scenario 1'!$A131&amp;$B131,'Scenario 1_issuedGoos'!$A$4:$A$153&amp;'Scenario 1_issuedGoos'!$B$4:$B$153,0),MATCH(AQ$4,'Scenario 1_issuedGoos'!$C$3:$W$3,0))</f>
        <v>366273.73745850037</v>
      </c>
      <c r="AR131" s="4">
        <f t="array" ref="AR131">U131*INDEX('Scenario 1_issuedGoos'!$C$4:$W$153,MATCH('Scenario 1'!$A131&amp;$B131,'Scenario 1_issuedGoos'!$A$4:$A$153&amp;'Scenario 1_issuedGoos'!$B$4:$B$153,0),MATCH(AR$4,'Scenario 1_issuedGoos'!$C$3:$W$3,0))</f>
        <v>393088.14223624935</v>
      </c>
      <c r="AS131" s="4">
        <f t="array" ref="AS131">V131*INDEX('Scenario 1_issuedGoos'!$C$4:$W$153,MATCH('Scenario 1'!$A131&amp;$B131,'Scenario 1_issuedGoos'!$A$4:$A$153&amp;'Scenario 1_issuedGoos'!$B$4:$B$153,0),MATCH(AS$4,'Scenario 1_issuedGoos'!$C$3:$W$3,0))</f>
        <v>421668.30314812675</v>
      </c>
      <c r="AT131" s="4">
        <f t="array" ref="AT131">W131*INDEX('Scenario 1_issuedGoos'!$C$4:$W$153,MATCH('Scenario 1'!$A131&amp;$B131,'Scenario 1_issuedGoos'!$A$4:$A$153&amp;'Scenario 1_issuedGoos'!$B$4:$B$153,0),MATCH(AT$4,'Scenario 1_issuedGoos'!$C$3:$W$3,0))</f>
        <v>452123.7597955981</v>
      </c>
    </row>
    <row r="132" spans="1:46" ht="15" x14ac:dyDescent="0.25">
      <c r="A132" s="8" t="s">
        <v>51</v>
      </c>
      <c r="B132" s="9" t="s">
        <v>28</v>
      </c>
      <c r="C132" s="10">
        <v>47.457627118644069</v>
      </c>
      <c r="D132" s="11">
        <v>46.949152542372886</v>
      </c>
      <c r="E132" s="11">
        <v>46.440677966101696</v>
      </c>
      <c r="F132" s="11">
        <v>45.932203389830512</v>
      </c>
      <c r="G132" s="11">
        <v>45.423728813559322</v>
      </c>
      <c r="H132" s="11">
        <v>44.915254237288138</v>
      </c>
      <c r="I132" s="11">
        <v>44.406779661016955</v>
      </c>
      <c r="J132" s="11">
        <v>43.898305084745765</v>
      </c>
      <c r="K132" s="11">
        <v>43.389830508474581</v>
      </c>
      <c r="L132" s="11">
        <v>42.881355932203391</v>
      </c>
      <c r="M132" s="11">
        <v>42.372881355932208</v>
      </c>
      <c r="N132" s="11">
        <v>42.203389830508478</v>
      </c>
      <c r="O132" s="11">
        <v>42.033898305084747</v>
      </c>
      <c r="P132" s="11">
        <v>41.864406779661024</v>
      </c>
      <c r="Q132" s="11">
        <v>41.694915254237294</v>
      </c>
      <c r="R132" s="11">
        <v>41.525423728813564</v>
      </c>
      <c r="S132" s="11">
        <v>41.355932203389834</v>
      </c>
      <c r="T132" s="11">
        <v>41.186440677966104</v>
      </c>
      <c r="U132" s="11">
        <v>40.33898305084746</v>
      </c>
      <c r="V132" s="11">
        <v>39.237288135593218</v>
      </c>
      <c r="W132" s="11">
        <v>38.135593220338983</v>
      </c>
      <c r="X132" s="19"/>
      <c r="Y132"/>
      <c r="Z132" s="4">
        <f t="array" ref="Z132">C132*INDEX('Scenario 1_issuedGoos'!$C$4:$W$153,MATCH('Scenario 1'!$A132&amp;$B132,'Scenario 1_issuedGoos'!$A$4:$A$153&amp;'Scenario 1_issuedGoos'!$B$4:$B$153,0),MATCH(Z$4,'Scenario 1_issuedGoos'!$C$3:$W$3,0))</f>
        <v>0</v>
      </c>
      <c r="AA132" s="4">
        <f t="array" ref="AA132">D132*INDEX('Scenario 1_issuedGoos'!$C$4:$W$153,MATCH('Scenario 1'!$A132&amp;$B132,'Scenario 1_issuedGoos'!$A$4:$A$153&amp;'Scenario 1_issuedGoos'!$B$4:$B$153,0),MATCH(AA$4,'Scenario 1_issuedGoos'!$C$3:$W$3,0))</f>
        <v>0</v>
      </c>
      <c r="AB132" s="4">
        <f t="array" ref="AB132">E132*INDEX('Scenario 1_issuedGoos'!$C$4:$W$153,MATCH('Scenario 1'!$A132&amp;$B132,'Scenario 1_issuedGoos'!$A$4:$A$153&amp;'Scenario 1_issuedGoos'!$B$4:$B$153,0),MATCH(AB$4,'Scenario 1_issuedGoos'!$C$3:$W$3,0))</f>
        <v>0</v>
      </c>
      <c r="AC132" s="4">
        <f t="array" ref="AC132">F132*INDEX('Scenario 1_issuedGoos'!$C$4:$W$153,MATCH('Scenario 1'!$A132&amp;$B132,'Scenario 1_issuedGoos'!$A$4:$A$153&amp;'Scenario 1_issuedGoos'!$B$4:$B$153,0),MATCH(AC$4,'Scenario 1_issuedGoos'!$C$3:$W$3,0))</f>
        <v>0</v>
      </c>
      <c r="AD132" s="4">
        <f t="array" ref="AD132">G132*INDEX('Scenario 1_issuedGoos'!$C$4:$W$153,MATCH('Scenario 1'!$A132&amp;$B132,'Scenario 1_issuedGoos'!$A$4:$A$153&amp;'Scenario 1_issuedGoos'!$B$4:$B$153,0),MATCH(AD$4,'Scenario 1_issuedGoos'!$C$3:$W$3,0))</f>
        <v>0</v>
      </c>
      <c r="AE132" s="4">
        <f t="array" ref="AE132">H132*INDEX('Scenario 1_issuedGoos'!$C$4:$W$153,MATCH('Scenario 1'!$A132&amp;$B132,'Scenario 1_issuedGoos'!$A$4:$A$153&amp;'Scenario 1_issuedGoos'!$B$4:$B$153,0),MATCH(AE$4,'Scenario 1_issuedGoos'!$C$3:$W$3,0))</f>
        <v>0</v>
      </c>
      <c r="AF132" s="4">
        <f t="array" ref="AF132">I132*INDEX('Scenario 1_issuedGoos'!$C$4:$W$153,MATCH('Scenario 1'!$A132&amp;$B132,'Scenario 1_issuedGoos'!$A$4:$A$153&amp;'Scenario 1_issuedGoos'!$B$4:$B$153,0),MATCH(AF$4,'Scenario 1_issuedGoos'!$C$3:$W$3,0))</f>
        <v>0</v>
      </c>
      <c r="AG132" s="4">
        <f t="array" ref="AG132">J132*INDEX('Scenario 1_issuedGoos'!$C$4:$W$153,MATCH('Scenario 1'!$A132&amp;$B132,'Scenario 1_issuedGoos'!$A$4:$A$153&amp;'Scenario 1_issuedGoos'!$B$4:$B$153,0),MATCH(AG$4,'Scenario 1_issuedGoos'!$C$3:$W$3,0))</f>
        <v>0</v>
      </c>
      <c r="AH132" s="4">
        <f t="array" ref="AH132">K132*INDEX('Scenario 1_issuedGoos'!$C$4:$W$153,MATCH('Scenario 1'!$A132&amp;$B132,'Scenario 1_issuedGoos'!$A$4:$A$153&amp;'Scenario 1_issuedGoos'!$B$4:$B$153,0),MATCH(AH$4,'Scenario 1_issuedGoos'!$C$3:$W$3,0))</f>
        <v>0</v>
      </c>
      <c r="AI132" s="4">
        <f t="array" ref="AI132">L132*INDEX('Scenario 1_issuedGoos'!$C$4:$W$153,MATCH('Scenario 1'!$A132&amp;$B132,'Scenario 1_issuedGoos'!$A$4:$A$153&amp;'Scenario 1_issuedGoos'!$B$4:$B$153,0),MATCH(AI$4,'Scenario 1_issuedGoos'!$C$3:$W$3,0))</f>
        <v>0</v>
      </c>
      <c r="AJ132" s="4">
        <f t="array" ref="AJ132">M132*INDEX('Scenario 1_issuedGoos'!$C$4:$W$153,MATCH('Scenario 1'!$A132&amp;$B132,'Scenario 1_issuedGoos'!$A$4:$A$153&amp;'Scenario 1_issuedGoos'!$B$4:$B$153,0),MATCH(AJ$4,'Scenario 1_issuedGoos'!$C$3:$W$3,0))</f>
        <v>0</v>
      </c>
      <c r="AK132" s="4">
        <f t="array" ref="AK132">N132*INDEX('Scenario 1_issuedGoos'!$C$4:$W$153,MATCH('Scenario 1'!$A132&amp;$B132,'Scenario 1_issuedGoos'!$A$4:$A$153&amp;'Scenario 1_issuedGoos'!$B$4:$B$153,0),MATCH(AK$4,'Scenario 1_issuedGoos'!$C$3:$W$3,0))</f>
        <v>0</v>
      </c>
      <c r="AL132" s="4">
        <f t="array" ref="AL132">O132*INDEX('Scenario 1_issuedGoos'!$C$4:$W$153,MATCH('Scenario 1'!$A132&amp;$B132,'Scenario 1_issuedGoos'!$A$4:$A$153&amp;'Scenario 1_issuedGoos'!$B$4:$B$153,0),MATCH(AL$4,'Scenario 1_issuedGoos'!$C$3:$W$3,0))</f>
        <v>0</v>
      </c>
      <c r="AM132" s="4">
        <f t="array" ref="AM132">P132*INDEX('Scenario 1_issuedGoos'!$C$4:$W$153,MATCH('Scenario 1'!$A132&amp;$B132,'Scenario 1_issuedGoos'!$A$4:$A$153&amp;'Scenario 1_issuedGoos'!$B$4:$B$153,0),MATCH(AM$4,'Scenario 1_issuedGoos'!$C$3:$W$3,0))</f>
        <v>0</v>
      </c>
      <c r="AN132" s="4">
        <f t="array" ref="AN132">Q132*INDEX('Scenario 1_issuedGoos'!$C$4:$W$153,MATCH('Scenario 1'!$A132&amp;$B132,'Scenario 1_issuedGoos'!$A$4:$A$153&amp;'Scenario 1_issuedGoos'!$B$4:$B$153,0),MATCH(AN$4,'Scenario 1_issuedGoos'!$C$3:$W$3,0))</f>
        <v>0</v>
      </c>
      <c r="AO132" s="4">
        <f t="array" ref="AO132">R132*INDEX('Scenario 1_issuedGoos'!$C$4:$W$153,MATCH('Scenario 1'!$A132&amp;$B132,'Scenario 1_issuedGoos'!$A$4:$A$153&amp;'Scenario 1_issuedGoos'!$B$4:$B$153,0),MATCH(AO$4,'Scenario 1_issuedGoos'!$C$3:$W$3,0))</f>
        <v>0</v>
      </c>
      <c r="AP132" s="4">
        <f t="array" ref="AP132">S132*INDEX('Scenario 1_issuedGoos'!$C$4:$W$153,MATCH('Scenario 1'!$A132&amp;$B132,'Scenario 1_issuedGoos'!$A$4:$A$153&amp;'Scenario 1_issuedGoos'!$B$4:$B$153,0),MATCH(AP$4,'Scenario 1_issuedGoos'!$C$3:$W$3,0))</f>
        <v>0</v>
      </c>
      <c r="AQ132" s="4">
        <f t="array" ref="AQ132">T132*INDEX('Scenario 1_issuedGoos'!$C$4:$W$153,MATCH('Scenario 1'!$A132&amp;$B132,'Scenario 1_issuedGoos'!$A$4:$A$153&amp;'Scenario 1_issuedGoos'!$B$4:$B$153,0),MATCH(AQ$4,'Scenario 1_issuedGoos'!$C$3:$W$3,0))</f>
        <v>0</v>
      </c>
      <c r="AR132" s="4">
        <f t="array" ref="AR132">U132*INDEX('Scenario 1_issuedGoos'!$C$4:$W$153,MATCH('Scenario 1'!$A132&amp;$B132,'Scenario 1_issuedGoos'!$A$4:$A$153&amp;'Scenario 1_issuedGoos'!$B$4:$B$153,0),MATCH(AR$4,'Scenario 1_issuedGoos'!$C$3:$W$3,0))</f>
        <v>0</v>
      </c>
      <c r="AS132" s="4">
        <f t="array" ref="AS132">V132*INDEX('Scenario 1_issuedGoos'!$C$4:$W$153,MATCH('Scenario 1'!$A132&amp;$B132,'Scenario 1_issuedGoos'!$A$4:$A$153&amp;'Scenario 1_issuedGoos'!$B$4:$B$153,0),MATCH(AS$4,'Scenario 1_issuedGoos'!$C$3:$W$3,0))</f>
        <v>0</v>
      </c>
      <c r="AT132" s="4">
        <f t="array" ref="AT132">W132*INDEX('Scenario 1_issuedGoos'!$C$4:$W$153,MATCH('Scenario 1'!$A132&amp;$B132,'Scenario 1_issuedGoos'!$A$4:$A$153&amp;'Scenario 1_issuedGoos'!$B$4:$B$153,0),MATCH(AT$4,'Scenario 1_issuedGoos'!$C$3:$W$3,0))</f>
        <v>0</v>
      </c>
    </row>
    <row r="133" spans="1:46" ht="15" x14ac:dyDescent="0.25">
      <c r="A133" s="8" t="s">
        <v>51</v>
      </c>
      <c r="B133" s="9" t="s">
        <v>56</v>
      </c>
      <c r="C133" s="10">
        <v>0.5115550781249999</v>
      </c>
      <c r="D133" s="11">
        <v>0.54556875000000005</v>
      </c>
      <c r="E133" s="11">
        <v>0.62201250000000008</v>
      </c>
      <c r="F133" s="11">
        <v>0.62201250000000008</v>
      </c>
      <c r="G133" s="11">
        <v>0.63736875000000004</v>
      </c>
      <c r="H133" s="11">
        <v>0.6375375000000002</v>
      </c>
      <c r="I133" s="11">
        <v>0.65508750000000004</v>
      </c>
      <c r="J133" s="11">
        <v>0.67516874999999998</v>
      </c>
      <c r="K133" s="11">
        <v>0.78426562499999986</v>
      </c>
      <c r="L133" s="11">
        <v>0.90663046875000008</v>
      </c>
      <c r="M133" s="11">
        <v>0.99622089843750006</v>
      </c>
      <c r="N133" s="11">
        <v>0.99622089843750006</v>
      </c>
      <c r="O133" s="11">
        <v>0.99622089843750006</v>
      </c>
      <c r="P133" s="11">
        <v>0.99622089843750006</v>
      </c>
      <c r="Q133" s="11">
        <v>0.99622089843750006</v>
      </c>
      <c r="R133" s="11">
        <v>1.0088296875</v>
      </c>
      <c r="S133" s="11">
        <v>1.1222138671874999</v>
      </c>
      <c r="T133" s="11">
        <v>1.1222138671874999</v>
      </c>
      <c r="U133" s="11">
        <v>1.1232843749999999</v>
      </c>
      <c r="V133" s="11">
        <v>1.38661875</v>
      </c>
      <c r="W133" s="11">
        <v>1.5101437499999999</v>
      </c>
      <c r="X133" s="19"/>
      <c r="Y133"/>
      <c r="Z133" s="4">
        <f t="array" ref="Z133">C133*INDEX('Scenario 1_issuedGoos'!$C$4:$W$153,MATCH('Scenario 1'!$A133&amp;$B133,'Scenario 1_issuedGoos'!$A$4:$A$153&amp;'Scenario 1_issuedGoos'!$B$4:$B$153,0),MATCH(Z$4,'Scenario 1_issuedGoos'!$C$3:$W$3,0))</f>
        <v>1255217.3674279028</v>
      </c>
      <c r="AA133" s="4">
        <f t="array" ref="AA133">D133*INDEX('Scenario 1_issuedGoos'!$C$4:$W$153,MATCH('Scenario 1'!$A133&amp;$B133,'Scenario 1_issuedGoos'!$A$4:$A$153&amp;'Scenario 1_issuedGoos'!$B$4:$B$153,0),MATCH(AA$4,'Scenario 1_issuedGoos'!$C$3:$W$3,0))</f>
        <v>1499348.2822903122</v>
      </c>
      <c r="AB133" s="4">
        <f t="array" ref="AB133">E133*INDEX('Scenario 1_issuedGoos'!$C$4:$W$153,MATCH('Scenario 1'!$A133&amp;$B133,'Scenario 1_issuedGoos'!$A$4:$A$153&amp;'Scenario 1_issuedGoos'!$B$4:$B$153,0),MATCH(AB$4,'Scenario 1_issuedGoos'!$C$3:$W$3,0))</f>
        <v>1907119.3437765001</v>
      </c>
      <c r="AC133" s="4">
        <f t="array" ref="AC133">F133*INDEX('Scenario 1_issuedGoos'!$C$4:$W$153,MATCH('Scenario 1'!$A133&amp;$B133,'Scenario 1_issuedGoos'!$A$4:$A$153&amp;'Scenario 1_issuedGoos'!$B$4:$B$153,0),MATCH(AC$4,'Scenario 1_issuedGoos'!$C$3:$W$3,0))</f>
        <v>2120300.4395008348</v>
      </c>
      <c r="AD133" s="4">
        <f t="array" ref="AD133">G133*INDEX('Scenario 1_issuedGoos'!$C$4:$W$153,MATCH('Scenario 1'!$A133&amp;$B133,'Scenario 1_issuedGoos'!$A$4:$A$153&amp;'Scenario 1_issuedGoos'!$B$4:$B$153,0),MATCH(AD$4,'Scenario 1_issuedGoos'!$C$3:$W$3,0))</f>
        <v>2408049.4530648286</v>
      </c>
      <c r="AE133" s="4">
        <f t="array" ref="AE133">H133*INDEX('Scenario 1_issuedGoos'!$C$4:$W$153,MATCH('Scenario 1'!$A133&amp;$B133,'Scenario 1_issuedGoos'!$A$4:$A$153&amp;'Scenario 1_issuedGoos'!$B$4:$B$153,0),MATCH(AE$4,'Scenario 1_issuedGoos'!$C$3:$W$3,0))</f>
        <v>2662265.8326485232</v>
      </c>
      <c r="AF133" s="4">
        <f t="array" ref="AF133">I133*INDEX('Scenario 1_issuedGoos'!$C$4:$W$153,MATCH('Scenario 1'!$A133&amp;$B133,'Scenario 1_issuedGoos'!$A$4:$A$153&amp;'Scenario 1_issuedGoos'!$B$4:$B$153,0),MATCH(AF$4,'Scenario 1_issuedGoos'!$C$3:$W$3,0))</f>
        <v>3000302.8296651272</v>
      </c>
      <c r="AG133" s="4">
        <f t="array" ref="AG133">J133*INDEX('Scenario 1_issuedGoos'!$C$4:$W$153,MATCH('Scenario 1'!$A133&amp;$B133,'Scenario 1_issuedGoos'!$A$4:$A$153&amp;'Scenario 1_issuedGoos'!$B$4:$B$153,0),MATCH(AG$4,'Scenario 1_issuedGoos'!$C$3:$W$3,0))</f>
        <v>3385379.5847133105</v>
      </c>
      <c r="AH133" s="4">
        <f t="array" ref="AH133">K133*INDEX('Scenario 1_issuedGoos'!$C$4:$W$153,MATCH('Scenario 1'!$A133&amp;$B133,'Scenario 1_issuedGoos'!$A$4:$A$153&amp;'Scenario 1_issuedGoos'!$B$4:$B$153,0),MATCH(AH$4,'Scenario 1_issuedGoos'!$C$3:$W$3,0))</f>
        <v>4297937.2828391166</v>
      </c>
      <c r="AI133" s="4">
        <f t="array" ref="AI133">L133*INDEX('Scenario 1_issuedGoos'!$C$4:$W$153,MATCH('Scenario 1'!$A133&amp;$B133,'Scenario 1_issuedGoos'!$A$4:$A$153&amp;'Scenario 1_issuedGoos'!$B$4:$B$153,0),MATCH(AI$4,'Scenario 1_issuedGoos'!$C$3:$W$3,0))</f>
        <v>5421978.0058322325</v>
      </c>
      <c r="AJ133" s="4">
        <f t="array" ref="AJ133">M133*INDEX('Scenario 1_issuedGoos'!$C$4:$W$153,MATCH('Scenario 1'!$A133&amp;$B133,'Scenario 1_issuedGoos'!$A$4:$A$153&amp;'Scenario 1_issuedGoos'!$B$4:$B$153,0),MATCH(AJ$4,'Scenario 1_issuedGoos'!$C$3:$W$3,0))</f>
        <v>6492204.2548024682</v>
      </c>
      <c r="AK133" s="4">
        <f t="array" ref="AK133">N133*INDEX('Scenario 1_issuedGoos'!$C$4:$W$153,MATCH('Scenario 1'!$A133&amp;$B133,'Scenario 1_issuedGoos'!$A$4:$A$153&amp;'Scenario 1_issuedGoos'!$B$4:$B$153,0),MATCH(AK$4,'Scenario 1_issuedGoos'!$C$3:$W$3,0))</f>
        <v>6995070.2481593667</v>
      </c>
      <c r="AL133" s="4">
        <f t="array" ref="AL133">O133*INDEX('Scenario 1_issuedGoos'!$C$4:$W$153,MATCH('Scenario 1'!$A133&amp;$B133,'Scenario 1_issuedGoos'!$A$4:$A$153&amp;'Scenario 1_issuedGoos'!$B$4:$B$153,0),MATCH(AL$4,'Scenario 1_issuedGoos'!$C$3:$W$3,0))</f>
        <v>7531992.3302149447</v>
      </c>
      <c r="AM133" s="4">
        <f t="array" ref="AM133">P133*INDEX('Scenario 1_issuedGoos'!$C$4:$W$153,MATCH('Scenario 1'!$A133&amp;$B133,'Scenario 1_issuedGoos'!$A$4:$A$153&amp;'Scenario 1_issuedGoos'!$B$4:$B$153,0),MATCH(AM$4,'Scenario 1_issuedGoos'!$C$3:$W$3,0))</f>
        <v>8105118.9448556872</v>
      </c>
      <c r="AN133" s="4">
        <f t="array" ref="AN133">Q133*INDEX('Scenario 1_issuedGoos'!$C$4:$W$153,MATCH('Scenario 1'!$A133&amp;$B133,'Scenario 1_issuedGoos'!$A$4:$A$153&amp;'Scenario 1_issuedGoos'!$B$4:$B$153,0),MATCH(AN$4,'Scenario 1_issuedGoos'!$C$3:$W$3,0))</f>
        <v>8716728.2401349712</v>
      </c>
      <c r="AO133" s="4">
        <f t="array" ref="AO133">R133*INDEX('Scenario 1_issuedGoos'!$C$4:$W$153,MATCH('Scenario 1'!$A133&amp;$B133,'Scenario 1_issuedGoos'!$A$4:$A$153&amp;'Scenario 1_issuedGoos'!$B$4:$B$153,0),MATCH(AO$4,'Scenario 1_issuedGoos'!$C$3:$W$3,0))</f>
        <v>9487818.5204339102</v>
      </c>
      <c r="AP133" s="4">
        <f t="array" ref="AP133">S133*INDEX('Scenario 1_issuedGoos'!$C$4:$W$153,MATCH('Scenario 1'!$A133&amp;$B133,'Scenario 1_issuedGoos'!$A$4:$A$153&amp;'Scenario 1_issuedGoos'!$B$4:$B$153,0),MATCH(AP$4,'Scenario 1_issuedGoos'!$C$3:$W$3,0))</f>
        <v>11338157.327784246</v>
      </c>
      <c r="AQ133" s="4">
        <f t="array" ref="AQ133">T133*INDEX('Scenario 1_issuedGoos'!$C$4:$W$153,MATCH('Scenario 1'!$A133&amp;$B133,'Scenario 1_issuedGoos'!$A$4:$A$153&amp;'Scenario 1_issuedGoos'!$B$4:$B$153,0),MATCH(AQ$4,'Scenario 1_issuedGoos'!$C$3:$W$3,0))</f>
        <v>12174156.334925994</v>
      </c>
      <c r="AR133" s="4">
        <f t="array" ref="AR133">U133*INDEX('Scenario 1_issuedGoos'!$C$4:$W$153,MATCH('Scenario 1'!$A133&amp;$B133,'Scenario 1_issuedGoos'!$A$4:$A$153&amp;'Scenario 1_issuedGoos'!$B$4:$B$153,0),MATCH(AR$4,'Scenario 1_issuedGoos'!$C$3:$W$3,0))</f>
        <v>12120333.224188507</v>
      </c>
      <c r="AS133" s="4">
        <f t="array" ref="AS133">V133*INDEX('Scenario 1_issuedGoos'!$C$4:$W$153,MATCH('Scenario 1'!$A133&amp;$B133,'Scenario 1_issuedGoos'!$A$4:$A$153&amp;'Scenario 1_issuedGoos'!$B$4:$B$153,0),MATCH(AS$4,'Scenario 1_issuedGoos'!$C$3:$W$3,0))</f>
        <v>15285287.953820927</v>
      </c>
      <c r="AT133" s="4">
        <f t="array" ref="AT133">W133*INDEX('Scenario 1_issuedGoos'!$C$4:$W$153,MATCH('Scenario 1'!$A133&amp;$B133,'Scenario 1_issuedGoos'!$A$4:$A$153&amp;'Scenario 1_issuedGoos'!$B$4:$B$153,0),MATCH(AT$4,'Scenario 1_issuedGoos'!$C$3:$W$3,0))</f>
        <v>16999334.546571098</v>
      </c>
    </row>
    <row r="134" spans="1:46" ht="15" x14ac:dyDescent="0.25">
      <c r="A134" s="8" t="s">
        <v>51</v>
      </c>
      <c r="B134" s="9" t="s">
        <v>29</v>
      </c>
      <c r="C134" s="10">
        <v>47.457627118644069</v>
      </c>
      <c r="D134" s="11">
        <v>46.949152542372886</v>
      </c>
      <c r="E134" s="11">
        <v>46.440677966101696</v>
      </c>
      <c r="F134" s="11">
        <v>45.932203389830512</v>
      </c>
      <c r="G134" s="11">
        <v>45.423728813559322</v>
      </c>
      <c r="H134" s="11">
        <v>44.915254237288138</v>
      </c>
      <c r="I134" s="11">
        <v>44.406779661016955</v>
      </c>
      <c r="J134" s="11">
        <v>43.898305084745765</v>
      </c>
      <c r="K134" s="11">
        <v>43.389830508474581</v>
      </c>
      <c r="L134" s="11">
        <v>42.881355932203391</v>
      </c>
      <c r="M134" s="11">
        <v>42.372881355932208</v>
      </c>
      <c r="N134" s="11">
        <v>42.203389830508478</v>
      </c>
      <c r="O134" s="11">
        <v>42.033898305084747</v>
      </c>
      <c r="P134" s="11">
        <v>41.864406779661024</v>
      </c>
      <c r="Q134" s="11">
        <v>41.694915254237294</v>
      </c>
      <c r="R134" s="11">
        <v>41.525423728813564</v>
      </c>
      <c r="S134" s="11">
        <v>41.355932203389834</v>
      </c>
      <c r="T134" s="11">
        <v>41.186440677966104</v>
      </c>
      <c r="U134" s="11">
        <v>40.33898305084746</v>
      </c>
      <c r="V134" s="11">
        <v>39.237288135593218</v>
      </c>
      <c r="W134" s="11">
        <v>38.135593220338983</v>
      </c>
      <c r="X134" s="19"/>
      <c r="Y134"/>
      <c r="Z134" s="4">
        <f t="array" ref="Z134">C134*INDEX('Scenario 1_issuedGoos'!$C$4:$W$153,MATCH('Scenario 1'!$A134&amp;$B134,'Scenario 1_issuedGoos'!$A$4:$A$153&amp;'Scenario 1_issuedGoos'!$B$4:$B$153,0),MATCH(Z$4,'Scenario 1_issuedGoos'!$C$3:$W$3,0))</f>
        <v>0</v>
      </c>
      <c r="AA134" s="4">
        <f t="array" ref="AA134">D134*INDEX('Scenario 1_issuedGoos'!$C$4:$W$153,MATCH('Scenario 1'!$A134&amp;$B134,'Scenario 1_issuedGoos'!$A$4:$A$153&amp;'Scenario 1_issuedGoos'!$B$4:$B$153,0),MATCH(AA$4,'Scenario 1_issuedGoos'!$C$3:$W$3,0))</f>
        <v>0</v>
      </c>
      <c r="AB134" s="4">
        <f t="array" ref="AB134">E134*INDEX('Scenario 1_issuedGoos'!$C$4:$W$153,MATCH('Scenario 1'!$A134&amp;$B134,'Scenario 1_issuedGoos'!$A$4:$A$153&amp;'Scenario 1_issuedGoos'!$B$4:$B$153,0),MATCH(AB$4,'Scenario 1_issuedGoos'!$C$3:$W$3,0))</f>
        <v>0</v>
      </c>
      <c r="AC134" s="4">
        <f t="array" ref="AC134">F134*INDEX('Scenario 1_issuedGoos'!$C$4:$W$153,MATCH('Scenario 1'!$A134&amp;$B134,'Scenario 1_issuedGoos'!$A$4:$A$153&amp;'Scenario 1_issuedGoos'!$B$4:$B$153,0),MATCH(AC$4,'Scenario 1_issuedGoos'!$C$3:$W$3,0))</f>
        <v>0</v>
      </c>
      <c r="AD134" s="4">
        <f t="array" ref="AD134">G134*INDEX('Scenario 1_issuedGoos'!$C$4:$W$153,MATCH('Scenario 1'!$A134&amp;$B134,'Scenario 1_issuedGoos'!$A$4:$A$153&amp;'Scenario 1_issuedGoos'!$B$4:$B$153,0),MATCH(AD$4,'Scenario 1_issuedGoos'!$C$3:$W$3,0))</f>
        <v>0</v>
      </c>
      <c r="AE134" s="4">
        <f t="array" ref="AE134">H134*INDEX('Scenario 1_issuedGoos'!$C$4:$W$153,MATCH('Scenario 1'!$A134&amp;$B134,'Scenario 1_issuedGoos'!$A$4:$A$153&amp;'Scenario 1_issuedGoos'!$B$4:$B$153,0),MATCH(AE$4,'Scenario 1_issuedGoos'!$C$3:$W$3,0))</f>
        <v>0</v>
      </c>
      <c r="AF134" s="4">
        <f t="array" ref="AF134">I134*INDEX('Scenario 1_issuedGoos'!$C$4:$W$153,MATCH('Scenario 1'!$A134&amp;$B134,'Scenario 1_issuedGoos'!$A$4:$A$153&amp;'Scenario 1_issuedGoos'!$B$4:$B$153,0),MATCH(AF$4,'Scenario 1_issuedGoos'!$C$3:$W$3,0))</f>
        <v>0</v>
      </c>
      <c r="AG134" s="4">
        <f t="array" ref="AG134">J134*INDEX('Scenario 1_issuedGoos'!$C$4:$W$153,MATCH('Scenario 1'!$A134&amp;$B134,'Scenario 1_issuedGoos'!$A$4:$A$153&amp;'Scenario 1_issuedGoos'!$B$4:$B$153,0),MATCH(AG$4,'Scenario 1_issuedGoos'!$C$3:$W$3,0))</f>
        <v>0</v>
      </c>
      <c r="AH134" s="4">
        <f t="array" ref="AH134">K134*INDEX('Scenario 1_issuedGoos'!$C$4:$W$153,MATCH('Scenario 1'!$A134&amp;$B134,'Scenario 1_issuedGoos'!$A$4:$A$153&amp;'Scenario 1_issuedGoos'!$B$4:$B$153,0),MATCH(AH$4,'Scenario 1_issuedGoos'!$C$3:$W$3,0))</f>
        <v>0</v>
      </c>
      <c r="AI134" s="4">
        <f t="array" ref="AI134">L134*INDEX('Scenario 1_issuedGoos'!$C$4:$W$153,MATCH('Scenario 1'!$A134&amp;$B134,'Scenario 1_issuedGoos'!$A$4:$A$153&amp;'Scenario 1_issuedGoos'!$B$4:$B$153,0),MATCH(AI$4,'Scenario 1_issuedGoos'!$C$3:$W$3,0))</f>
        <v>0</v>
      </c>
      <c r="AJ134" s="4">
        <f t="array" ref="AJ134">M134*INDEX('Scenario 1_issuedGoos'!$C$4:$W$153,MATCH('Scenario 1'!$A134&amp;$B134,'Scenario 1_issuedGoos'!$A$4:$A$153&amp;'Scenario 1_issuedGoos'!$B$4:$B$153,0),MATCH(AJ$4,'Scenario 1_issuedGoos'!$C$3:$W$3,0))</f>
        <v>0</v>
      </c>
      <c r="AK134" s="4">
        <f t="array" ref="AK134">N134*INDEX('Scenario 1_issuedGoos'!$C$4:$W$153,MATCH('Scenario 1'!$A134&amp;$B134,'Scenario 1_issuedGoos'!$A$4:$A$153&amp;'Scenario 1_issuedGoos'!$B$4:$B$153,0),MATCH(AK$4,'Scenario 1_issuedGoos'!$C$3:$W$3,0))</f>
        <v>0</v>
      </c>
      <c r="AL134" s="4">
        <f t="array" ref="AL134">O134*INDEX('Scenario 1_issuedGoos'!$C$4:$W$153,MATCH('Scenario 1'!$A134&amp;$B134,'Scenario 1_issuedGoos'!$A$4:$A$153&amp;'Scenario 1_issuedGoos'!$B$4:$B$153,0),MATCH(AL$4,'Scenario 1_issuedGoos'!$C$3:$W$3,0))</f>
        <v>0</v>
      </c>
      <c r="AM134" s="4">
        <f t="array" ref="AM134">P134*INDEX('Scenario 1_issuedGoos'!$C$4:$W$153,MATCH('Scenario 1'!$A134&amp;$B134,'Scenario 1_issuedGoos'!$A$4:$A$153&amp;'Scenario 1_issuedGoos'!$B$4:$B$153,0),MATCH(AM$4,'Scenario 1_issuedGoos'!$C$3:$W$3,0))</f>
        <v>0</v>
      </c>
      <c r="AN134" s="4">
        <f t="array" ref="AN134">Q134*INDEX('Scenario 1_issuedGoos'!$C$4:$W$153,MATCH('Scenario 1'!$A134&amp;$B134,'Scenario 1_issuedGoos'!$A$4:$A$153&amp;'Scenario 1_issuedGoos'!$B$4:$B$153,0),MATCH(AN$4,'Scenario 1_issuedGoos'!$C$3:$W$3,0))</f>
        <v>0</v>
      </c>
      <c r="AO134" s="4">
        <f t="array" ref="AO134">R134*INDEX('Scenario 1_issuedGoos'!$C$4:$W$153,MATCH('Scenario 1'!$A134&amp;$B134,'Scenario 1_issuedGoos'!$A$4:$A$153&amp;'Scenario 1_issuedGoos'!$B$4:$B$153,0),MATCH(AO$4,'Scenario 1_issuedGoos'!$C$3:$W$3,0))</f>
        <v>0</v>
      </c>
      <c r="AP134" s="4">
        <f t="array" ref="AP134">S134*INDEX('Scenario 1_issuedGoos'!$C$4:$W$153,MATCH('Scenario 1'!$A134&amp;$B134,'Scenario 1_issuedGoos'!$A$4:$A$153&amp;'Scenario 1_issuedGoos'!$B$4:$B$153,0),MATCH(AP$4,'Scenario 1_issuedGoos'!$C$3:$W$3,0))</f>
        <v>0</v>
      </c>
      <c r="AQ134" s="4">
        <f t="array" ref="AQ134">T134*INDEX('Scenario 1_issuedGoos'!$C$4:$W$153,MATCH('Scenario 1'!$A134&amp;$B134,'Scenario 1_issuedGoos'!$A$4:$A$153&amp;'Scenario 1_issuedGoos'!$B$4:$B$153,0),MATCH(AQ$4,'Scenario 1_issuedGoos'!$C$3:$W$3,0))</f>
        <v>0</v>
      </c>
      <c r="AR134" s="4">
        <f t="array" ref="AR134">U134*INDEX('Scenario 1_issuedGoos'!$C$4:$W$153,MATCH('Scenario 1'!$A134&amp;$B134,'Scenario 1_issuedGoos'!$A$4:$A$153&amp;'Scenario 1_issuedGoos'!$B$4:$B$153,0),MATCH(AR$4,'Scenario 1_issuedGoos'!$C$3:$W$3,0))</f>
        <v>0</v>
      </c>
      <c r="AS134" s="4">
        <f t="array" ref="AS134">V134*INDEX('Scenario 1_issuedGoos'!$C$4:$W$153,MATCH('Scenario 1'!$A134&amp;$B134,'Scenario 1_issuedGoos'!$A$4:$A$153&amp;'Scenario 1_issuedGoos'!$B$4:$B$153,0),MATCH(AS$4,'Scenario 1_issuedGoos'!$C$3:$W$3,0))</f>
        <v>0</v>
      </c>
      <c r="AT134" s="4">
        <f t="array" ref="AT134">W134*INDEX('Scenario 1_issuedGoos'!$C$4:$W$153,MATCH('Scenario 1'!$A134&amp;$B134,'Scenario 1_issuedGoos'!$A$4:$A$153&amp;'Scenario 1_issuedGoos'!$B$4:$B$153,0),MATCH(AT$4,'Scenario 1_issuedGoos'!$C$3:$W$3,0))</f>
        <v>0</v>
      </c>
    </row>
    <row r="135" spans="1:46" ht="15" x14ac:dyDescent="0.25">
      <c r="A135" s="8" t="s">
        <v>51</v>
      </c>
      <c r="B135" s="9" t="s">
        <v>30</v>
      </c>
      <c r="C135" s="10">
        <v>47.457627118644069</v>
      </c>
      <c r="D135" s="11">
        <v>46.949152542372886</v>
      </c>
      <c r="E135" s="11">
        <v>46.440677966101696</v>
      </c>
      <c r="F135" s="11">
        <v>45.932203389830512</v>
      </c>
      <c r="G135" s="11">
        <v>45.423728813559322</v>
      </c>
      <c r="H135" s="11">
        <v>7.1911863281250001</v>
      </c>
      <c r="I135" s="11">
        <v>7.1911863281250001</v>
      </c>
      <c r="J135" s="11">
        <v>7.1911863281250001</v>
      </c>
      <c r="K135" s="11">
        <v>7.9202812500000004</v>
      </c>
      <c r="L135" s="11">
        <v>7.9202812500000004</v>
      </c>
      <c r="M135" s="11">
        <v>7.9202812500000004</v>
      </c>
      <c r="N135" s="11">
        <v>7.9202812500000004</v>
      </c>
      <c r="O135" s="11">
        <v>7.9202812500000004</v>
      </c>
      <c r="P135" s="11">
        <v>8.1867269531250013</v>
      </c>
      <c r="Q135" s="11">
        <v>8.1867269531250013</v>
      </c>
      <c r="R135" s="11">
        <v>8.1867269531250013</v>
      </c>
      <c r="S135" s="11">
        <v>8.1867269531250013</v>
      </c>
      <c r="T135" s="11">
        <v>8.1867269531250013</v>
      </c>
      <c r="U135" s="11">
        <v>9.0794671874999988</v>
      </c>
      <c r="V135" s="11">
        <v>9.0794671874999988</v>
      </c>
      <c r="W135" s="11">
        <v>10.444382999999998</v>
      </c>
      <c r="X135" s="19"/>
      <c r="Y135"/>
      <c r="Z135" s="4">
        <f t="array" ref="Z135">C135*INDEX('Scenario 1_issuedGoos'!$C$4:$W$153,MATCH('Scenario 1'!$A135&amp;$B135,'Scenario 1_issuedGoos'!$A$4:$A$153&amp;'Scenario 1_issuedGoos'!$B$4:$B$153,0),MATCH(Z$4,'Scenario 1_issuedGoos'!$C$3:$W$3,0))</f>
        <v>0</v>
      </c>
      <c r="AA135" s="4">
        <f t="array" ref="AA135">D135*INDEX('Scenario 1_issuedGoos'!$C$4:$W$153,MATCH('Scenario 1'!$A135&amp;$B135,'Scenario 1_issuedGoos'!$A$4:$A$153&amp;'Scenario 1_issuedGoos'!$B$4:$B$153,0),MATCH(AA$4,'Scenario 1_issuedGoos'!$C$3:$W$3,0))</f>
        <v>0</v>
      </c>
      <c r="AB135" s="4">
        <f t="array" ref="AB135">E135*INDEX('Scenario 1_issuedGoos'!$C$4:$W$153,MATCH('Scenario 1'!$A135&amp;$B135,'Scenario 1_issuedGoos'!$A$4:$A$153&amp;'Scenario 1_issuedGoos'!$B$4:$B$153,0),MATCH(AB$4,'Scenario 1_issuedGoos'!$C$3:$W$3,0))</f>
        <v>0</v>
      </c>
      <c r="AC135" s="4">
        <f t="array" ref="AC135">F135*INDEX('Scenario 1_issuedGoos'!$C$4:$W$153,MATCH('Scenario 1'!$A135&amp;$B135,'Scenario 1_issuedGoos'!$A$4:$A$153&amp;'Scenario 1_issuedGoos'!$B$4:$B$153,0),MATCH(AC$4,'Scenario 1_issuedGoos'!$C$3:$W$3,0))</f>
        <v>0</v>
      </c>
      <c r="AD135" s="4">
        <f t="array" ref="AD135">G135*INDEX('Scenario 1_issuedGoos'!$C$4:$W$153,MATCH('Scenario 1'!$A135&amp;$B135,'Scenario 1_issuedGoos'!$A$4:$A$153&amp;'Scenario 1_issuedGoos'!$B$4:$B$153,0),MATCH(AD$4,'Scenario 1_issuedGoos'!$C$3:$W$3,0))</f>
        <v>0</v>
      </c>
      <c r="AE135" s="4">
        <f t="array" ref="AE135">H135*INDEX('Scenario 1_issuedGoos'!$C$4:$W$153,MATCH('Scenario 1'!$A135&amp;$B135,'Scenario 1_issuedGoos'!$A$4:$A$153&amp;'Scenario 1_issuedGoos'!$B$4:$B$153,0),MATCH(AE$4,'Scenario 1_issuedGoos'!$C$3:$W$3,0))</f>
        <v>256919.01860222494</v>
      </c>
      <c r="AF135" s="4">
        <f t="array" ref="AF135">I135*INDEX('Scenario 1_issuedGoos'!$C$4:$W$153,MATCH('Scenario 1'!$A135&amp;$B135,'Scenario 1_issuedGoos'!$A$4:$A$153&amp;'Scenario 1_issuedGoos'!$B$4:$B$153,0),MATCH(AF$4,'Scenario 1_issuedGoos'!$C$3:$W$3,0))</f>
        <v>281784.01315029094</v>
      </c>
      <c r="AG135" s="4">
        <f t="array" ref="AG135">J135*INDEX('Scenario 1_issuedGoos'!$C$4:$W$153,MATCH('Scenario 1'!$A135&amp;$B135,'Scenario 1_issuedGoos'!$A$4:$A$153&amp;'Scenario 1_issuedGoos'!$B$4:$B$153,0),MATCH(AG$4,'Scenario 1_issuedGoos'!$C$3:$W$3,0))</f>
        <v>308493.20960665832</v>
      </c>
      <c r="AH135" s="4">
        <f t="array" ref="AH135">K135*INDEX('Scenario 1_issuedGoos'!$C$4:$W$153,MATCH('Scenario 1'!$A135&amp;$B135,'Scenario 1_issuedGoos'!$A$4:$A$153&amp;'Scenario 1_issuedGoos'!$B$4:$B$153,0),MATCH(AH$4,'Scenario 1_issuedGoos'!$C$3:$W$3,0))</f>
        <v>371353.50456035149</v>
      </c>
      <c r="AI135" s="4">
        <f t="array" ref="AI135">L135*INDEX('Scenario 1_issuedGoos'!$C$4:$W$153,MATCH('Scenario 1'!$A135&amp;$B135,'Scenario 1_issuedGoos'!$A$4:$A$153&amp;'Scenario 1_issuedGoos'!$B$4:$B$153,0),MATCH(AI$4,'Scenario 1_issuedGoos'!$C$3:$W$3,0))</f>
        <v>405245.38187030691</v>
      </c>
      <c r="AJ135" s="4">
        <f t="array" ref="AJ135">M135*INDEX('Scenario 1_issuedGoos'!$C$4:$W$153,MATCH('Scenario 1'!$A135&amp;$B135,'Scenario 1_issuedGoos'!$A$4:$A$153&amp;'Scenario 1_issuedGoos'!$B$4:$B$153,0),MATCH(AJ$4,'Scenario 1_issuedGoos'!$C$3:$W$3,0))</f>
        <v>441598.06314985739</v>
      </c>
      <c r="AK135" s="4">
        <f t="array" ref="AK135">N135*INDEX('Scenario 1_issuedGoos'!$C$4:$W$153,MATCH('Scenario 1'!$A135&amp;$B135,'Scenario 1_issuedGoos'!$A$4:$A$153&amp;'Scenario 1_issuedGoos'!$B$4:$B$153,0),MATCH(AK$4,'Scenario 1_issuedGoos'!$C$3:$W$3,0))</f>
        <v>475802.87864469807</v>
      </c>
      <c r="AL135" s="4">
        <f t="array" ref="AL135">O135*INDEX('Scenario 1_issuedGoos'!$C$4:$W$153,MATCH('Scenario 1'!$A135&amp;$B135,'Scenario 1_issuedGoos'!$A$4:$A$153&amp;'Scenario 1_issuedGoos'!$B$4:$B$153,0),MATCH(AL$4,'Scenario 1_issuedGoos'!$C$3:$W$3,0))</f>
        <v>512324.18053114746</v>
      </c>
      <c r="AM135" s="4">
        <f t="array" ref="AM135">P135*INDEX('Scenario 1_issuedGoos'!$C$4:$W$153,MATCH('Scenario 1'!$A135&amp;$B135,'Scenario 1_issuedGoos'!$A$4:$A$153&amp;'Scenario 1_issuedGoos'!$B$4:$B$153,0),MATCH(AM$4,'Scenario 1_issuedGoos'!$C$3:$W$3,0))</f>
        <v>569854.62808322662</v>
      </c>
      <c r="AN135" s="4">
        <f t="array" ref="AN135">Q135*INDEX('Scenario 1_issuedGoos'!$C$4:$W$153,MATCH('Scenario 1'!$A135&amp;$B135,'Scenario 1_issuedGoos'!$A$4:$A$153&amp;'Scenario 1_issuedGoos'!$B$4:$B$153,0),MATCH(AN$4,'Scenario 1_issuedGoos'!$C$3:$W$3,0))</f>
        <v>612855.64877951518</v>
      </c>
      <c r="AO135" s="4">
        <f t="array" ref="AO135">R135*INDEX('Scenario 1_issuedGoos'!$C$4:$W$153,MATCH('Scenario 1'!$A135&amp;$B135,'Scenario 1_issuedGoos'!$A$4:$A$153&amp;'Scenario 1_issuedGoos'!$B$4:$B$153,0),MATCH(AO$4,'Scenario 1_issuedGoos'!$C$3:$W$3,0))</f>
        <v>658732.13497522438</v>
      </c>
      <c r="AP135" s="4">
        <f t="array" ref="AP135">S135*INDEX('Scenario 1_issuedGoos'!$C$4:$W$153,MATCH('Scenario 1'!$A135&amp;$B135,'Scenario 1_issuedGoos'!$A$4:$A$153&amp;'Scenario 1_issuedGoos'!$B$4:$B$153,0),MATCH(AP$4,'Scenario 1_issuedGoos'!$C$3:$W$3,0))</f>
        <v>707664.1306685548</v>
      </c>
      <c r="AQ135" s="4">
        <f t="array" ref="AQ135">T135*INDEX('Scenario 1_issuedGoos'!$C$4:$W$153,MATCH('Scenario 1'!$A135&amp;$B135,'Scenario 1_issuedGoos'!$A$4:$A$153&amp;'Scenario 1_issuedGoos'!$B$4:$B$153,0),MATCH(AQ$4,'Scenario 1_issuedGoos'!$C$3:$W$3,0))</f>
        <v>759842.4955937817</v>
      </c>
      <c r="AR135" s="4">
        <f t="array" ref="AR135">U135*INDEX('Scenario 1_issuedGoos'!$C$4:$W$153,MATCH('Scenario 1'!$A135&amp;$B135,'Scenario 1_issuedGoos'!$A$4:$A$153&amp;'Scenario 1_issuedGoos'!$B$4:$B$153,0),MATCH(AR$4,'Scenario 1_issuedGoos'!$C$3:$W$3,0))</f>
        <v>904394.26441476354</v>
      </c>
      <c r="AS135" s="4">
        <f t="array" ref="AS135">V135*INDEX('Scenario 1_issuedGoos'!$C$4:$W$153,MATCH('Scenario 1'!$A135&amp;$B135,'Scenario 1_issuedGoos'!$A$4:$A$153&amp;'Scenario 1_issuedGoos'!$B$4:$B$153,0),MATCH(AS$4,'Scenario 1_issuedGoos'!$C$3:$W$3,0))</f>
        <v>970149.83123930264</v>
      </c>
      <c r="AT135" s="4">
        <f t="array" ref="AT135">W135*INDEX('Scenario 1_issuedGoos'!$C$4:$W$153,MATCH('Scenario 1'!$A135&amp;$B135,'Scenario 1_issuedGoos'!$A$4:$A$153&amp;'Scenario 1_issuedGoos'!$B$4:$B$153,0),MATCH(AT$4,'Scenario 1_issuedGoos'!$C$3:$W$3,0))</f>
        <v>1196596.1809226181</v>
      </c>
    </row>
    <row r="136" spans="1:46" ht="15" x14ac:dyDescent="0.25">
      <c r="A136" s="8" t="s">
        <v>51</v>
      </c>
      <c r="B136" s="9" t="s">
        <v>31</v>
      </c>
      <c r="C136" s="10">
        <v>47.457627118644069</v>
      </c>
      <c r="D136" s="11">
        <v>46.949152542372886</v>
      </c>
      <c r="E136" s="11">
        <v>46.440677966101696</v>
      </c>
      <c r="F136" s="11">
        <v>45.932203389830512</v>
      </c>
      <c r="G136" s="11">
        <v>45.423728813559322</v>
      </c>
      <c r="H136" s="11">
        <v>6.3921656249999996</v>
      </c>
      <c r="I136" s="11">
        <v>6.3921656249999996</v>
      </c>
      <c r="J136" s="11">
        <v>6.3921656249999996</v>
      </c>
      <c r="K136" s="11">
        <v>6.3921656249999996</v>
      </c>
      <c r="L136" s="11">
        <v>6.3921656249999996</v>
      </c>
      <c r="M136" s="11">
        <v>6.3921656249999996</v>
      </c>
      <c r="N136" s="11">
        <v>6.4022399999999999</v>
      </c>
      <c r="O136" s="11">
        <v>6.4022399999999999</v>
      </c>
      <c r="P136" s="11">
        <v>7.2770906250000014</v>
      </c>
      <c r="Q136" s="11">
        <v>7.2770906250000014</v>
      </c>
      <c r="R136" s="11">
        <v>7.2770906250000014</v>
      </c>
      <c r="S136" s="11">
        <v>7.2770906250000014</v>
      </c>
      <c r="T136" s="11">
        <v>7.2770906250000014</v>
      </c>
      <c r="U136" s="11">
        <v>7.2770906250000014</v>
      </c>
      <c r="V136" s="11">
        <v>7.2770906250000014</v>
      </c>
      <c r="W136" s="11">
        <v>7.2770906250000014</v>
      </c>
      <c r="X136" s="19"/>
      <c r="Y136"/>
      <c r="Z136" s="4">
        <f t="array" ref="Z136">C136*INDEX('Scenario 1_issuedGoos'!$C$4:$W$153,MATCH('Scenario 1'!$A136&amp;$B136,'Scenario 1_issuedGoos'!$A$4:$A$153&amp;'Scenario 1_issuedGoos'!$B$4:$B$153,0),MATCH(Z$4,'Scenario 1_issuedGoos'!$C$3:$W$3,0))</f>
        <v>0</v>
      </c>
      <c r="AA136" s="4">
        <f t="array" ref="AA136">D136*INDEX('Scenario 1_issuedGoos'!$C$4:$W$153,MATCH('Scenario 1'!$A136&amp;$B136,'Scenario 1_issuedGoos'!$A$4:$A$153&amp;'Scenario 1_issuedGoos'!$B$4:$B$153,0),MATCH(AA$4,'Scenario 1_issuedGoos'!$C$3:$W$3,0))</f>
        <v>0</v>
      </c>
      <c r="AB136" s="4">
        <f t="array" ref="AB136">E136*INDEX('Scenario 1_issuedGoos'!$C$4:$W$153,MATCH('Scenario 1'!$A136&amp;$B136,'Scenario 1_issuedGoos'!$A$4:$A$153&amp;'Scenario 1_issuedGoos'!$B$4:$B$153,0),MATCH(AB$4,'Scenario 1_issuedGoos'!$C$3:$W$3,0))</f>
        <v>0</v>
      </c>
      <c r="AC136" s="4">
        <f t="array" ref="AC136">F136*INDEX('Scenario 1_issuedGoos'!$C$4:$W$153,MATCH('Scenario 1'!$A136&amp;$B136,'Scenario 1_issuedGoos'!$A$4:$A$153&amp;'Scenario 1_issuedGoos'!$B$4:$B$153,0),MATCH(AC$4,'Scenario 1_issuedGoos'!$C$3:$W$3,0))</f>
        <v>0</v>
      </c>
      <c r="AD136" s="4">
        <f t="array" ref="AD136">G136*INDEX('Scenario 1_issuedGoos'!$C$4:$W$153,MATCH('Scenario 1'!$A136&amp;$B136,'Scenario 1_issuedGoos'!$A$4:$A$153&amp;'Scenario 1_issuedGoos'!$B$4:$B$153,0),MATCH(AD$4,'Scenario 1_issuedGoos'!$C$3:$W$3,0))</f>
        <v>0</v>
      </c>
      <c r="AE136" s="4">
        <f t="array" ref="AE136">H136*INDEX('Scenario 1_issuedGoos'!$C$4:$W$153,MATCH('Scenario 1'!$A136&amp;$B136,'Scenario 1_issuedGoos'!$A$4:$A$153&amp;'Scenario 1_issuedGoos'!$B$4:$B$153,0),MATCH(AE$4,'Scenario 1_issuedGoos'!$C$3:$W$3,0))</f>
        <v>7012.475205751668</v>
      </c>
      <c r="AF136" s="4">
        <f t="array" ref="AF136">I136*INDEX('Scenario 1_issuedGoos'!$C$4:$W$153,MATCH('Scenario 1'!$A136&amp;$B136,'Scenario 1_issuedGoos'!$A$4:$A$153&amp;'Scenario 1_issuedGoos'!$B$4:$B$153,0),MATCH(AF$4,'Scenario 1_issuedGoos'!$C$3:$W$3,0))</f>
        <v>7691.1527077447408</v>
      </c>
      <c r="AG136" s="4">
        <f t="array" ref="AG136">J136*INDEX('Scenario 1_issuedGoos'!$C$4:$W$153,MATCH('Scenario 1'!$A136&amp;$B136,'Scenario 1_issuedGoos'!$A$4:$A$153&amp;'Scenario 1_issuedGoos'!$B$4:$B$153,0),MATCH(AG$4,'Scenario 1_issuedGoos'!$C$3:$W$3,0))</f>
        <v>8420.1667719226898</v>
      </c>
      <c r="AH136" s="4">
        <f t="array" ref="AH136">K136*INDEX('Scenario 1_issuedGoos'!$C$4:$W$153,MATCH('Scenario 1'!$A136&amp;$B136,'Scenario 1_issuedGoos'!$A$4:$A$153&amp;'Scenario 1_issuedGoos'!$B$4:$B$153,0),MATCH(AH$4,'Scenario 1_issuedGoos'!$C$3:$W$3,0))</f>
        <v>9202.8543607491229</v>
      </c>
      <c r="AI136" s="4">
        <f t="array" ref="AI136">L136*INDEX('Scenario 1_issuedGoos'!$C$4:$W$153,MATCH('Scenario 1'!$A136&amp;$B136,'Scenario 1_issuedGoos'!$A$4:$A$153&amp;'Scenario 1_issuedGoos'!$B$4:$B$153,0),MATCH(AI$4,'Scenario 1_issuedGoos'!$C$3:$W$3,0))</f>
        <v>10042.760291528373</v>
      </c>
      <c r="AJ136" s="4">
        <f t="array" ref="AJ136">M136*INDEX('Scenario 1_issuedGoos'!$C$4:$W$153,MATCH('Scenario 1'!$A136&amp;$B136,'Scenario 1_issuedGoos'!$A$4:$A$153&amp;'Scenario 1_issuedGoos'!$B$4:$B$153,0),MATCH(AJ$4,'Scenario 1_issuedGoos'!$C$3:$W$3,0))</f>
        <v>10943.649679483693</v>
      </c>
      <c r="AK136" s="4">
        <f t="array" ref="AK136">N136*INDEX('Scenario 1_issuedGoos'!$C$4:$W$153,MATCH('Scenario 1'!$A136&amp;$B136,'Scenario 1_issuedGoos'!$A$4:$A$153&amp;'Scenario 1_issuedGoos'!$B$4:$B$153,0),MATCH(AK$4,'Scenario 1_issuedGoos'!$C$3:$W$3,0))</f>
        <v>11809.894520390406</v>
      </c>
      <c r="AL136" s="4">
        <f t="array" ref="AL136">O136*INDEX('Scenario 1_issuedGoos'!$C$4:$W$153,MATCH('Scenario 1'!$A136&amp;$B136,'Scenario 1_issuedGoos'!$A$4:$A$153&amp;'Scenario 1_issuedGoos'!$B$4:$B$153,0),MATCH(AL$4,'Scenario 1_issuedGoos'!$C$3:$W$3,0))</f>
        <v>12716.389084388979</v>
      </c>
      <c r="AM136" s="4">
        <f t="array" ref="AM136">P136*INDEX('Scenario 1_issuedGoos'!$C$4:$W$153,MATCH('Scenario 1'!$A136&amp;$B136,'Scenario 1_issuedGoos'!$A$4:$A$153&amp;'Scenario 1_issuedGoos'!$B$4:$B$153,0),MATCH(AM$4,'Scenario 1_issuedGoos'!$C$3:$W$3,0))</f>
        <v>15553.895044661615</v>
      </c>
      <c r="AN136" s="4">
        <f t="array" ref="AN136">Q136*INDEX('Scenario 1_issuedGoos'!$C$4:$W$153,MATCH('Scenario 1'!$A136&amp;$B136,'Scenario 1_issuedGoos'!$A$4:$A$153&amp;'Scenario 1_issuedGoos'!$B$4:$B$153,0),MATCH(AN$4,'Scenario 1_issuedGoos'!$C$3:$W$3,0))</f>
        <v>16727.586245473853</v>
      </c>
      <c r="AO136" s="4">
        <f t="array" ref="AO136">R136*INDEX('Scenario 1_issuedGoos'!$C$4:$W$153,MATCH('Scenario 1'!$A136&amp;$B136,'Scenario 1_issuedGoos'!$A$4:$A$153&amp;'Scenario 1_issuedGoos'!$B$4:$B$153,0),MATCH(AO$4,'Scenario 1_issuedGoos'!$C$3:$W$3,0))</f>
        <v>17979.761828755578</v>
      </c>
      <c r="AP136" s="4">
        <f t="array" ref="AP136">S136*INDEX('Scenario 1_issuedGoos'!$C$4:$W$153,MATCH('Scenario 1'!$A136&amp;$B136,'Scenario 1_issuedGoos'!$A$4:$A$153&amp;'Scenario 1_issuedGoos'!$B$4:$B$153,0),MATCH(AP$4,'Scenario 1_issuedGoos'!$C$3:$W$3,0))</f>
        <v>19315.336004751844</v>
      </c>
      <c r="AQ136" s="4">
        <f t="array" ref="AQ136">T136*INDEX('Scenario 1_issuedGoos'!$C$4:$W$153,MATCH('Scenario 1'!$A136&amp;$B136,'Scenario 1_issuedGoos'!$A$4:$A$153&amp;'Scenario 1_issuedGoos'!$B$4:$B$153,0),MATCH(AQ$4,'Scenario 1_issuedGoos'!$C$3:$W$3,0))</f>
        <v>20739.518193775872</v>
      </c>
      <c r="AR136" s="4">
        <f t="array" ref="AR136">U136*INDEX('Scenario 1_issuedGoos'!$C$4:$W$153,MATCH('Scenario 1'!$A136&amp;$B136,'Scenario 1_issuedGoos'!$A$4:$A$153&amp;'Scenario 1_issuedGoos'!$B$4:$B$153,0),MATCH(AR$4,'Scenario 1_issuedGoos'!$C$3:$W$3,0))</f>
        <v>22257.830261690364</v>
      </c>
      <c r="AS136" s="4">
        <f t="array" ref="AS136">V136*INDEX('Scenario 1_issuedGoos'!$C$4:$W$153,MATCH('Scenario 1'!$A136&amp;$B136,'Scenario 1_issuedGoos'!$A$4:$A$153&amp;'Scenario 1_issuedGoos'!$B$4:$B$153,0),MATCH(AS$4,'Scenario 1_issuedGoos'!$C$3:$W$3,0))</f>
        <v>23876.124740911913</v>
      </c>
      <c r="AT136" s="4">
        <f t="array" ref="AT136">W136*INDEX('Scenario 1_issuedGoos'!$C$4:$W$153,MATCH('Scenario 1'!$A136&amp;$B136,'Scenario 1_issuedGoos'!$A$4:$A$153&amp;'Scenario 1_issuedGoos'!$B$4:$B$153,0),MATCH(AT$4,'Scenario 1_issuedGoos'!$C$3:$W$3,0))</f>
        <v>25600.6040924013</v>
      </c>
    </row>
    <row r="137" spans="1:46" ht="15" x14ac:dyDescent="0.25">
      <c r="A137" s="1" t="s">
        <v>52</v>
      </c>
      <c r="B137" s="1" t="s">
        <v>27</v>
      </c>
      <c r="C137" s="6">
        <v>1.1447625000000001</v>
      </c>
      <c r="D137" s="7">
        <v>1.3068087539062496</v>
      </c>
      <c r="E137" s="7">
        <v>1.3068087539062496</v>
      </c>
      <c r="F137" s="7">
        <v>1.3068087539062496</v>
      </c>
      <c r="G137" s="7">
        <v>1.3068087539062496</v>
      </c>
      <c r="H137" s="7">
        <v>1.3068087539062496</v>
      </c>
      <c r="I137" s="7">
        <v>1.3068087539062496</v>
      </c>
      <c r="J137" s="7">
        <v>1.3068087539062496</v>
      </c>
      <c r="K137" s="7">
        <v>1.3068087539062496</v>
      </c>
      <c r="L137" s="7">
        <v>1.7111882812499999</v>
      </c>
      <c r="M137" s="7">
        <v>1.7111882812499999</v>
      </c>
      <c r="N137" s="7">
        <v>1.7111882812499999</v>
      </c>
      <c r="O137" s="7">
        <v>1.7111882812499999</v>
      </c>
      <c r="P137" s="7">
        <v>1.7111882812499999</v>
      </c>
      <c r="Q137" s="7">
        <v>1.7111882812499999</v>
      </c>
      <c r="R137" s="7">
        <v>2.17801458984375</v>
      </c>
      <c r="S137" s="7">
        <v>2.17801458984375</v>
      </c>
      <c r="T137" s="7">
        <v>2.17801458984375</v>
      </c>
      <c r="U137" s="7">
        <v>2.1936255468749999</v>
      </c>
      <c r="V137" s="7">
        <v>2.1936255468749999</v>
      </c>
      <c r="W137" s="7">
        <v>2.1936255468749999</v>
      </c>
      <c r="X137" s="18"/>
      <c r="Y137"/>
      <c r="Z137" s="4">
        <f t="array" ref="Z137">C137*INDEX('Scenario 1_issuedGoos'!$C$4:$W$153,MATCH('Scenario 1'!$A137&amp;$B137,'Scenario 1_issuedGoos'!$A$4:$A$153&amp;'Scenario 1_issuedGoos'!$B$4:$B$153,0),MATCH(Z$4,'Scenario 1_issuedGoos'!$C$3:$W$3,0))</f>
        <v>3411872.6152298446</v>
      </c>
      <c r="AA137" s="4">
        <f t="array" ref="AA137">D137*INDEX('Scenario 1_issuedGoos'!$C$4:$W$153,MATCH('Scenario 1'!$A137&amp;$B137,'Scenario 1_issuedGoos'!$A$4:$A$153&amp;'Scenario 1_issuedGoos'!$B$4:$B$153,0),MATCH(AA$4,'Scenario 1_issuedGoos'!$C$3:$W$3,0))</f>
        <v>4362304.2233567145</v>
      </c>
      <c r="AB137" s="4">
        <f t="array" ref="AB137">E137*INDEX('Scenario 1_issuedGoos'!$C$4:$W$153,MATCH('Scenario 1'!$A137&amp;$B137,'Scenario 1_issuedGoos'!$A$4:$A$153&amp;'Scenario 1_issuedGoos'!$B$4:$B$153,0),MATCH(AB$4,'Scenario 1_issuedGoos'!$C$3:$W$3,0))</f>
        <v>4866779.4782349411</v>
      </c>
      <c r="AC137" s="4">
        <f t="array" ref="AC137">F137*INDEX('Scenario 1_issuedGoos'!$C$4:$W$153,MATCH('Scenario 1'!$A137&amp;$B137,'Scenario 1_issuedGoos'!$A$4:$A$153&amp;'Scenario 1_issuedGoos'!$B$4:$B$153,0),MATCH(AC$4,'Scenario 1_issuedGoos'!$C$3:$W$3,0))</f>
        <v>5410796.4980426012</v>
      </c>
      <c r="AD137" s="4">
        <f t="array" ref="AD137">G137*INDEX('Scenario 1_issuedGoos'!$C$4:$W$153,MATCH('Scenario 1'!$A137&amp;$B137,'Scenario 1_issuedGoos'!$A$4:$A$153&amp;'Scenario 1_issuedGoos'!$B$4:$B$153,0),MATCH(AD$4,'Scenario 1_issuedGoos'!$C$3:$W$3,0))</f>
        <v>5997048.2711354429</v>
      </c>
      <c r="AE137" s="4">
        <f t="array" ref="AE137">H137*INDEX('Scenario 1_issuedGoos'!$C$4:$W$153,MATCH('Scenario 1'!$A137&amp;$B137,'Scenario 1_issuedGoos'!$A$4:$A$153&amp;'Scenario 1_issuedGoos'!$B$4:$B$153,0),MATCH(AE$4,'Scenario 1_issuedGoos'!$C$3:$W$3,0))</f>
        <v>6628398.2302924637</v>
      </c>
      <c r="AF137" s="4">
        <f t="array" ref="AF137">I137*INDEX('Scenario 1_issuedGoos'!$C$4:$W$153,MATCH('Scenario 1'!$A137&amp;$B137,'Scenario 1_issuedGoos'!$A$4:$A$153&amp;'Scenario 1_issuedGoos'!$B$4:$B$153,0),MATCH(AF$4,'Scenario 1_issuedGoos'!$C$3:$W$3,0))</f>
        <v>6633702.2324449643</v>
      </c>
      <c r="AG137" s="4">
        <f t="array" ref="AG137">J137*INDEX('Scenario 1_issuedGoos'!$C$4:$W$153,MATCH('Scenario 1'!$A137&amp;$B137,'Scenario 1_issuedGoos'!$A$4:$A$153&amp;'Scenario 1_issuedGoos'!$B$4:$B$153,0),MATCH(AG$4,'Scenario 1_issuedGoos'!$C$3:$W$3,0))</f>
        <v>6916652.1258363854</v>
      </c>
      <c r="AH137" s="4">
        <f t="array" ref="AH137">K137*INDEX('Scenario 1_issuedGoos'!$C$4:$W$153,MATCH('Scenario 1'!$A137&amp;$B137,'Scenario 1_issuedGoos'!$A$4:$A$153&amp;'Scenario 1_issuedGoos'!$B$4:$B$153,0),MATCH(AH$4,'Scenario 1_issuedGoos'!$C$3:$W$3,0))</f>
        <v>7199602.0192278083</v>
      </c>
      <c r="AI137" s="4">
        <f t="array" ref="AI137">L137*INDEX('Scenario 1_issuedGoos'!$C$4:$W$153,MATCH('Scenario 1'!$A137&amp;$B137,'Scenario 1_issuedGoos'!$A$4:$A$153&amp;'Scenario 1_issuedGoos'!$B$4:$B$153,0),MATCH(AI$4,'Scenario 1_issuedGoos'!$C$3:$W$3,0))</f>
        <v>9797956.3638868611</v>
      </c>
      <c r="AJ137" s="4">
        <f t="array" ref="AJ137">M137*INDEX('Scenario 1_issuedGoos'!$C$4:$W$153,MATCH('Scenario 1'!$A137&amp;$B137,'Scenario 1_issuedGoos'!$A$4:$A$153&amp;'Scenario 1_issuedGoos'!$B$4:$B$153,0),MATCH(AJ$4,'Scenario 1_issuedGoos'!$C$3:$W$3,0))</f>
        <v>10168462.407946521</v>
      </c>
      <c r="AK137" s="4">
        <f t="array" ref="AK137">N137*INDEX('Scenario 1_issuedGoos'!$C$4:$W$153,MATCH('Scenario 1'!$A137&amp;$B137,'Scenario 1_issuedGoos'!$A$4:$A$153&amp;'Scenario 1_issuedGoos'!$B$4:$B$153,0),MATCH(AK$4,'Scenario 1_issuedGoos'!$C$3:$W$3,0))</f>
        <v>10434361.855970424</v>
      </c>
      <c r="AL137" s="4">
        <f t="array" ref="AL137">O137*INDEX('Scenario 1_issuedGoos'!$C$4:$W$153,MATCH('Scenario 1'!$A137&amp;$B137,'Scenario 1_issuedGoos'!$A$4:$A$153&amp;'Scenario 1_issuedGoos'!$B$4:$B$153,0),MATCH(AL$4,'Scenario 1_issuedGoos'!$C$3:$W$3,0))</f>
        <v>10700261.303994309</v>
      </c>
      <c r="AM137" s="4">
        <f t="array" ref="AM137">P137*INDEX('Scenario 1_issuedGoos'!$C$4:$W$153,MATCH('Scenario 1'!$A137&amp;$B137,'Scenario 1_issuedGoos'!$A$4:$A$153&amp;'Scenario 1_issuedGoos'!$B$4:$B$153,0),MATCH(AM$4,'Scenario 1_issuedGoos'!$C$3:$W$3,0))</f>
        <v>10966160.752018193</v>
      </c>
      <c r="AN137" s="4">
        <f t="array" ref="AN137">Q137*INDEX('Scenario 1_issuedGoos'!$C$4:$W$153,MATCH('Scenario 1'!$A137&amp;$B137,'Scenario 1_issuedGoos'!$A$4:$A$153&amp;'Scenario 1_issuedGoos'!$B$4:$B$153,0),MATCH(AN$4,'Scenario 1_issuedGoos'!$C$3:$W$3,0))</f>
        <v>11232060.200042095</v>
      </c>
      <c r="AO137" s="4">
        <f t="array" ref="AO137">R137*INDEX('Scenario 1_issuedGoos'!$C$4:$W$153,MATCH('Scenario 1'!$A137&amp;$B137,'Scenario 1_issuedGoos'!$A$4:$A$153&amp;'Scenario 1_issuedGoos'!$B$4:$B$153,0),MATCH(AO$4,'Scenario 1_issuedGoos'!$C$3:$W$3,0))</f>
        <v>14634698.087476989</v>
      </c>
      <c r="AP137" s="4">
        <f t="array" ref="AP137">S137*INDEX('Scenario 1_issuedGoos'!$C$4:$W$153,MATCH('Scenario 1'!$A137&amp;$B137,'Scenario 1_issuedGoos'!$A$4:$A$153&amp;'Scenario 1_issuedGoos'!$B$4:$B$153,0),MATCH(AP$4,'Scenario 1_issuedGoos'!$C$3:$W$3,0))</f>
        <v>14973137.102968827</v>
      </c>
      <c r="AQ137" s="4">
        <f t="array" ref="AQ137">T137*INDEX('Scenario 1_issuedGoos'!$C$4:$W$153,MATCH('Scenario 1'!$A137&amp;$B137,'Scenario 1_issuedGoos'!$A$4:$A$153&amp;'Scenario 1_issuedGoos'!$B$4:$B$153,0),MATCH(AQ$4,'Scenario 1_issuedGoos'!$C$3:$W$3,0))</f>
        <v>15311576.118460665</v>
      </c>
      <c r="AR137" s="4">
        <f t="array" ref="AR137">U137*INDEX('Scenario 1_issuedGoos'!$C$4:$W$153,MATCH('Scenario 1'!$A137&amp;$B137,'Scenario 1_issuedGoos'!$A$4:$A$153&amp;'Scenario 1_issuedGoos'!$B$4:$B$153,0),MATCH(AR$4,'Scenario 1_issuedGoos'!$C$3:$W$3,0))</f>
        <v>15762186.886581635</v>
      </c>
      <c r="AS137" s="4">
        <f t="array" ref="AS137">V137*INDEX('Scenario 1_issuedGoos'!$C$4:$W$153,MATCH('Scenario 1'!$A137&amp;$B137,'Scenario 1_issuedGoos'!$A$4:$A$153&amp;'Scenario 1_issuedGoos'!$B$4:$B$153,0),MATCH(AS$4,'Scenario 1_issuedGoos'!$C$3:$W$3,0))</f>
        <v>16103051.669537647</v>
      </c>
      <c r="AT137" s="4">
        <f t="array" ref="AT137">W137*INDEX('Scenario 1_issuedGoos'!$C$4:$W$153,MATCH('Scenario 1'!$A137&amp;$B137,'Scenario 1_issuedGoos'!$A$4:$A$153&amp;'Scenario 1_issuedGoos'!$B$4:$B$153,0),MATCH(AT$4,'Scenario 1_issuedGoos'!$C$3:$W$3,0))</f>
        <v>16443916.45249366</v>
      </c>
    </row>
    <row r="138" spans="1:46" ht="15" x14ac:dyDescent="0.25">
      <c r="A138" s="8" t="s">
        <v>52</v>
      </c>
      <c r="B138" s="9" t="s">
        <v>28</v>
      </c>
      <c r="C138" s="10">
        <v>47.457627118644069</v>
      </c>
      <c r="D138" s="11">
        <v>46.949152542372886</v>
      </c>
      <c r="E138" s="11">
        <v>46.440677966101696</v>
      </c>
      <c r="F138" s="11">
        <v>45.932203389830512</v>
      </c>
      <c r="G138" s="11">
        <v>45.423728813559322</v>
      </c>
      <c r="H138" s="11">
        <v>44.915254237288138</v>
      </c>
      <c r="I138" s="11">
        <v>44.406779661016955</v>
      </c>
      <c r="J138" s="11">
        <v>43.898305084745765</v>
      </c>
      <c r="K138" s="11">
        <v>43.389830508474581</v>
      </c>
      <c r="L138" s="11">
        <v>42.881355932203391</v>
      </c>
      <c r="M138" s="11">
        <v>42.372881355932208</v>
      </c>
      <c r="N138" s="11">
        <v>42.203389830508478</v>
      </c>
      <c r="O138" s="11">
        <v>42.033898305084747</v>
      </c>
      <c r="P138" s="11">
        <v>41.864406779661024</v>
      </c>
      <c r="Q138" s="11">
        <v>41.694915254237294</v>
      </c>
      <c r="R138" s="11">
        <v>41.525423728813564</v>
      </c>
      <c r="S138" s="11">
        <v>41.355932203389834</v>
      </c>
      <c r="T138" s="11">
        <v>41.186440677966104</v>
      </c>
      <c r="U138" s="11">
        <v>40.33898305084746</v>
      </c>
      <c r="V138" s="11">
        <v>39.237288135593218</v>
      </c>
      <c r="W138" s="11">
        <v>38.135593220338983</v>
      </c>
      <c r="X138" s="19"/>
      <c r="Y138"/>
      <c r="Z138" s="4">
        <f t="array" ref="Z138">C138*INDEX('Scenario 1_issuedGoos'!$C$4:$W$153,MATCH('Scenario 1'!$A138&amp;$B138,'Scenario 1_issuedGoos'!$A$4:$A$153&amp;'Scenario 1_issuedGoos'!$B$4:$B$153,0),MATCH(Z$4,'Scenario 1_issuedGoos'!$C$3:$W$3,0))</f>
        <v>0</v>
      </c>
      <c r="AA138" s="4">
        <f t="array" ref="AA138">D138*INDEX('Scenario 1_issuedGoos'!$C$4:$W$153,MATCH('Scenario 1'!$A138&amp;$B138,'Scenario 1_issuedGoos'!$A$4:$A$153&amp;'Scenario 1_issuedGoos'!$B$4:$B$153,0),MATCH(AA$4,'Scenario 1_issuedGoos'!$C$3:$W$3,0))</f>
        <v>0</v>
      </c>
      <c r="AB138" s="4">
        <f t="array" ref="AB138">E138*INDEX('Scenario 1_issuedGoos'!$C$4:$W$153,MATCH('Scenario 1'!$A138&amp;$B138,'Scenario 1_issuedGoos'!$A$4:$A$153&amp;'Scenario 1_issuedGoos'!$B$4:$B$153,0),MATCH(AB$4,'Scenario 1_issuedGoos'!$C$3:$W$3,0))</f>
        <v>0</v>
      </c>
      <c r="AC138" s="4">
        <f t="array" ref="AC138">F138*INDEX('Scenario 1_issuedGoos'!$C$4:$W$153,MATCH('Scenario 1'!$A138&amp;$B138,'Scenario 1_issuedGoos'!$A$4:$A$153&amp;'Scenario 1_issuedGoos'!$B$4:$B$153,0),MATCH(AC$4,'Scenario 1_issuedGoos'!$C$3:$W$3,0))</f>
        <v>0</v>
      </c>
      <c r="AD138" s="4">
        <f t="array" ref="AD138">G138*INDEX('Scenario 1_issuedGoos'!$C$4:$W$153,MATCH('Scenario 1'!$A138&amp;$B138,'Scenario 1_issuedGoos'!$A$4:$A$153&amp;'Scenario 1_issuedGoos'!$B$4:$B$153,0),MATCH(AD$4,'Scenario 1_issuedGoos'!$C$3:$W$3,0))</f>
        <v>0</v>
      </c>
      <c r="AE138" s="4">
        <f t="array" ref="AE138">H138*INDEX('Scenario 1_issuedGoos'!$C$4:$W$153,MATCH('Scenario 1'!$A138&amp;$B138,'Scenario 1_issuedGoos'!$A$4:$A$153&amp;'Scenario 1_issuedGoos'!$B$4:$B$153,0),MATCH(AE$4,'Scenario 1_issuedGoos'!$C$3:$W$3,0))</f>
        <v>0</v>
      </c>
      <c r="AF138" s="4">
        <f t="array" ref="AF138">I138*INDEX('Scenario 1_issuedGoos'!$C$4:$W$153,MATCH('Scenario 1'!$A138&amp;$B138,'Scenario 1_issuedGoos'!$A$4:$A$153&amp;'Scenario 1_issuedGoos'!$B$4:$B$153,0),MATCH(AF$4,'Scenario 1_issuedGoos'!$C$3:$W$3,0))</f>
        <v>0</v>
      </c>
      <c r="AG138" s="4">
        <f t="array" ref="AG138">J138*INDEX('Scenario 1_issuedGoos'!$C$4:$W$153,MATCH('Scenario 1'!$A138&amp;$B138,'Scenario 1_issuedGoos'!$A$4:$A$153&amp;'Scenario 1_issuedGoos'!$B$4:$B$153,0),MATCH(AG$4,'Scenario 1_issuedGoos'!$C$3:$W$3,0))</f>
        <v>0</v>
      </c>
      <c r="AH138" s="4">
        <f t="array" ref="AH138">K138*INDEX('Scenario 1_issuedGoos'!$C$4:$W$153,MATCH('Scenario 1'!$A138&amp;$B138,'Scenario 1_issuedGoos'!$A$4:$A$153&amp;'Scenario 1_issuedGoos'!$B$4:$B$153,0),MATCH(AH$4,'Scenario 1_issuedGoos'!$C$3:$W$3,0))</f>
        <v>0</v>
      </c>
      <c r="AI138" s="4">
        <f t="array" ref="AI138">L138*INDEX('Scenario 1_issuedGoos'!$C$4:$W$153,MATCH('Scenario 1'!$A138&amp;$B138,'Scenario 1_issuedGoos'!$A$4:$A$153&amp;'Scenario 1_issuedGoos'!$B$4:$B$153,0),MATCH(AI$4,'Scenario 1_issuedGoos'!$C$3:$W$3,0))</f>
        <v>0</v>
      </c>
      <c r="AJ138" s="4">
        <f t="array" ref="AJ138">M138*INDEX('Scenario 1_issuedGoos'!$C$4:$W$153,MATCH('Scenario 1'!$A138&amp;$B138,'Scenario 1_issuedGoos'!$A$4:$A$153&amp;'Scenario 1_issuedGoos'!$B$4:$B$153,0),MATCH(AJ$4,'Scenario 1_issuedGoos'!$C$3:$W$3,0))</f>
        <v>0</v>
      </c>
      <c r="AK138" s="4">
        <f t="array" ref="AK138">N138*INDEX('Scenario 1_issuedGoos'!$C$4:$W$153,MATCH('Scenario 1'!$A138&amp;$B138,'Scenario 1_issuedGoos'!$A$4:$A$153&amp;'Scenario 1_issuedGoos'!$B$4:$B$153,0),MATCH(AK$4,'Scenario 1_issuedGoos'!$C$3:$W$3,0))</f>
        <v>0</v>
      </c>
      <c r="AL138" s="4">
        <f t="array" ref="AL138">O138*INDEX('Scenario 1_issuedGoos'!$C$4:$W$153,MATCH('Scenario 1'!$A138&amp;$B138,'Scenario 1_issuedGoos'!$A$4:$A$153&amp;'Scenario 1_issuedGoos'!$B$4:$B$153,0),MATCH(AL$4,'Scenario 1_issuedGoos'!$C$3:$W$3,0))</f>
        <v>0</v>
      </c>
      <c r="AM138" s="4">
        <f t="array" ref="AM138">P138*INDEX('Scenario 1_issuedGoos'!$C$4:$W$153,MATCH('Scenario 1'!$A138&amp;$B138,'Scenario 1_issuedGoos'!$A$4:$A$153&amp;'Scenario 1_issuedGoos'!$B$4:$B$153,0),MATCH(AM$4,'Scenario 1_issuedGoos'!$C$3:$W$3,0))</f>
        <v>0</v>
      </c>
      <c r="AN138" s="4">
        <f t="array" ref="AN138">Q138*INDEX('Scenario 1_issuedGoos'!$C$4:$W$153,MATCH('Scenario 1'!$A138&amp;$B138,'Scenario 1_issuedGoos'!$A$4:$A$153&amp;'Scenario 1_issuedGoos'!$B$4:$B$153,0),MATCH(AN$4,'Scenario 1_issuedGoos'!$C$3:$W$3,0))</f>
        <v>0</v>
      </c>
      <c r="AO138" s="4">
        <f t="array" ref="AO138">R138*INDEX('Scenario 1_issuedGoos'!$C$4:$W$153,MATCH('Scenario 1'!$A138&amp;$B138,'Scenario 1_issuedGoos'!$A$4:$A$153&amp;'Scenario 1_issuedGoos'!$B$4:$B$153,0),MATCH(AO$4,'Scenario 1_issuedGoos'!$C$3:$W$3,0))</f>
        <v>0</v>
      </c>
      <c r="AP138" s="4">
        <f t="array" ref="AP138">S138*INDEX('Scenario 1_issuedGoos'!$C$4:$W$153,MATCH('Scenario 1'!$A138&amp;$B138,'Scenario 1_issuedGoos'!$A$4:$A$153&amp;'Scenario 1_issuedGoos'!$B$4:$B$153,0),MATCH(AP$4,'Scenario 1_issuedGoos'!$C$3:$W$3,0))</f>
        <v>0</v>
      </c>
      <c r="AQ138" s="4">
        <f t="array" ref="AQ138">T138*INDEX('Scenario 1_issuedGoos'!$C$4:$W$153,MATCH('Scenario 1'!$A138&amp;$B138,'Scenario 1_issuedGoos'!$A$4:$A$153&amp;'Scenario 1_issuedGoos'!$B$4:$B$153,0),MATCH(AQ$4,'Scenario 1_issuedGoos'!$C$3:$W$3,0))</f>
        <v>0</v>
      </c>
      <c r="AR138" s="4">
        <f t="array" ref="AR138">U138*INDEX('Scenario 1_issuedGoos'!$C$4:$W$153,MATCH('Scenario 1'!$A138&amp;$B138,'Scenario 1_issuedGoos'!$A$4:$A$153&amp;'Scenario 1_issuedGoos'!$B$4:$B$153,0),MATCH(AR$4,'Scenario 1_issuedGoos'!$C$3:$W$3,0))</f>
        <v>0</v>
      </c>
      <c r="AS138" s="4">
        <f t="array" ref="AS138">V138*INDEX('Scenario 1_issuedGoos'!$C$4:$W$153,MATCH('Scenario 1'!$A138&amp;$B138,'Scenario 1_issuedGoos'!$A$4:$A$153&amp;'Scenario 1_issuedGoos'!$B$4:$B$153,0),MATCH(AS$4,'Scenario 1_issuedGoos'!$C$3:$W$3,0))</f>
        <v>0</v>
      </c>
      <c r="AT138" s="4">
        <f t="array" ref="AT138">W138*INDEX('Scenario 1_issuedGoos'!$C$4:$W$153,MATCH('Scenario 1'!$A138&amp;$B138,'Scenario 1_issuedGoos'!$A$4:$A$153&amp;'Scenario 1_issuedGoos'!$B$4:$B$153,0),MATCH(AT$4,'Scenario 1_issuedGoos'!$C$3:$W$3,0))</f>
        <v>0</v>
      </c>
    </row>
    <row r="139" spans="1:46" ht="15" x14ac:dyDescent="0.25">
      <c r="A139" s="8" t="s">
        <v>52</v>
      </c>
      <c r="B139" s="9" t="s">
        <v>56</v>
      </c>
      <c r="C139" s="10">
        <v>0.31114494140624999</v>
      </c>
      <c r="D139" s="11">
        <v>0.31114494140624999</v>
      </c>
      <c r="E139" s="11">
        <v>0.31114494140624999</v>
      </c>
      <c r="F139" s="11">
        <v>0.31114494140624999</v>
      </c>
      <c r="G139" s="11">
        <v>0.31114494140624999</v>
      </c>
      <c r="H139" s="11">
        <v>0.35342343749999999</v>
      </c>
      <c r="I139" s="11">
        <v>0.42754687499999994</v>
      </c>
      <c r="J139" s="11">
        <v>0.47671874999999997</v>
      </c>
      <c r="K139" s="11">
        <v>0.57637500000000008</v>
      </c>
      <c r="L139" s="11">
        <v>1.0531406250000002</v>
      </c>
      <c r="M139" s="11">
        <v>1.0824960937499999</v>
      </c>
      <c r="N139" s="11">
        <v>1.0824960937499999</v>
      </c>
      <c r="O139" s="11">
        <v>1.0824960937499999</v>
      </c>
      <c r="P139" s="11">
        <v>1.0824960937499999</v>
      </c>
      <c r="Q139" s="11">
        <v>1.0824960937499999</v>
      </c>
      <c r="R139" s="11">
        <v>1.2222773437499999</v>
      </c>
      <c r="S139" s="11">
        <v>1.2222773437499999</v>
      </c>
      <c r="T139" s="11">
        <v>1.2222773437499999</v>
      </c>
      <c r="U139" s="11">
        <v>1.2222773437499999</v>
      </c>
      <c r="V139" s="11">
        <v>1.2222773437499999</v>
      </c>
      <c r="W139" s="11">
        <v>1.2222773437499999</v>
      </c>
      <c r="X139" s="19"/>
      <c r="Y139"/>
      <c r="Z139" s="4">
        <f t="array" ref="Z139">C139*INDEX('Scenario 1_issuedGoos'!$C$4:$W$153,MATCH('Scenario 1'!$A139&amp;$B139,'Scenario 1_issuedGoos'!$A$4:$A$153&amp;'Scenario 1_issuedGoos'!$B$4:$B$153,0),MATCH(Z$4,'Scenario 1_issuedGoos'!$C$3:$W$3,0))</f>
        <v>9665192.4475023225</v>
      </c>
      <c r="AA139" s="4">
        <f t="array" ref="AA139">D139*INDEX('Scenario 1_issuedGoos'!$C$4:$W$153,MATCH('Scenario 1'!$A139&amp;$B139,'Scenario 1_issuedGoos'!$A$4:$A$153&amp;'Scenario 1_issuedGoos'!$B$4:$B$153,0),MATCH(AA$4,'Scenario 1_issuedGoos'!$C$3:$W$3,0))</f>
        <v>10825226.868227847</v>
      </c>
      <c r="AB139" s="4">
        <f t="array" ref="AB139">E139*INDEX('Scenario 1_issuedGoos'!$C$4:$W$153,MATCH('Scenario 1'!$A139&amp;$B139,'Scenario 1_issuedGoos'!$A$4:$A$153&amp;'Scenario 1_issuedGoos'!$B$4:$B$153,0),MATCH(AB$4,'Scenario 1_issuedGoos'!$C$3:$W$3,0))</f>
        <v>12077101.749907194</v>
      </c>
      <c r="AC139" s="4">
        <f t="array" ref="AC139">F139*INDEX('Scenario 1_issuedGoos'!$C$4:$W$153,MATCH('Scenario 1'!$A139&amp;$B139,'Scenario 1_issuedGoos'!$A$4:$A$153&amp;'Scenario 1_issuedGoos'!$B$4:$B$153,0),MATCH(AC$4,'Scenario 1_issuedGoos'!$C$3:$W$3,0))</f>
        <v>12484622.884059375</v>
      </c>
      <c r="AD139" s="4">
        <f t="array" ref="AD139">G139*INDEX('Scenario 1_issuedGoos'!$C$4:$W$153,MATCH('Scenario 1'!$A139&amp;$B139,'Scenario 1_issuedGoos'!$A$4:$A$153&amp;'Scenario 1_issuedGoos'!$B$4:$B$153,0),MATCH(AD$4,'Scenario 1_issuedGoos'!$C$3:$W$3,0))</f>
        <v>13178393.572697219</v>
      </c>
      <c r="AE139" s="4">
        <f t="array" ref="AE139">H139*INDEX('Scenario 1_issuedGoos'!$C$4:$W$153,MATCH('Scenario 1'!$A139&amp;$B139,'Scenario 1_issuedGoos'!$A$4:$A$153&amp;'Scenario 1_issuedGoos'!$B$4:$B$153,0),MATCH(AE$4,'Scenario 1_issuedGoos'!$C$3:$W$3,0))</f>
        <v>15757119.356166448</v>
      </c>
      <c r="AF139" s="4">
        <f t="array" ref="AF139">I139*INDEX('Scenario 1_issuedGoos'!$C$4:$W$153,MATCH('Scenario 1'!$A139&amp;$B139,'Scenario 1_issuedGoos'!$A$4:$A$153&amp;'Scenario 1_issuedGoos'!$B$4:$B$153,0),MATCH(AF$4,'Scenario 1_issuedGoos'!$C$3:$W$3,0))</f>
        <v>19911134.731420796</v>
      </c>
      <c r="AG139" s="4">
        <f t="array" ref="AG139">J139*INDEX('Scenario 1_issuedGoos'!$C$4:$W$153,MATCH('Scenario 1'!$A139&amp;$B139,'Scenario 1_issuedGoos'!$A$4:$A$153&amp;'Scenario 1_issuedGoos'!$B$4:$B$153,0),MATCH(AG$4,'Scenario 1_issuedGoos'!$C$3:$W$3,0))</f>
        <v>23148053.006964803</v>
      </c>
      <c r="AH139" s="4">
        <f t="array" ref="AH139">K139*INDEX('Scenario 1_issuedGoos'!$C$4:$W$153,MATCH('Scenario 1'!$A139&amp;$B139,'Scenario 1_issuedGoos'!$A$4:$A$153&amp;'Scenario 1_issuedGoos'!$B$4:$B$153,0),MATCH(AH$4,'Scenario 1_issuedGoos'!$C$3:$W$3,0))</f>
        <v>29131974.862416618</v>
      </c>
      <c r="AI139" s="4">
        <f t="array" ref="AI139">L139*INDEX('Scenario 1_issuedGoos'!$C$4:$W$153,MATCH('Scenario 1'!$A139&amp;$B139,'Scenario 1_issuedGoos'!$A$4:$A$153&amp;'Scenario 1_issuedGoos'!$B$4:$B$153,0),MATCH(AI$4,'Scenario 1_issuedGoos'!$C$3:$W$3,0))</f>
        <v>55321303.66306518</v>
      </c>
      <c r="AJ139" s="4">
        <f t="array" ref="AJ139">M139*INDEX('Scenario 1_issuedGoos'!$C$4:$W$153,MATCH('Scenario 1'!$A139&amp;$B139,'Scenario 1_issuedGoos'!$A$4:$A$153&amp;'Scenario 1_issuedGoos'!$B$4:$B$153,0),MATCH(AJ$4,'Scenario 1_issuedGoos'!$C$3:$W$3,0))</f>
        <v>59013607.533675864</v>
      </c>
      <c r="AK139" s="4">
        <f t="array" ref="AK139">N139*INDEX('Scenario 1_issuedGoos'!$C$4:$W$153,MATCH('Scenario 1'!$A139&amp;$B139,'Scenario 1_issuedGoos'!$A$4:$A$153&amp;'Scenario 1_issuedGoos'!$B$4:$B$153,0),MATCH(AK$4,'Scenario 1_issuedGoos'!$C$3:$W$3,0))</f>
        <v>60556779.454815082</v>
      </c>
      <c r="AL139" s="4">
        <f t="array" ref="AL139">O139*INDEX('Scenario 1_issuedGoos'!$C$4:$W$153,MATCH('Scenario 1'!$A139&amp;$B139,'Scenario 1_issuedGoos'!$A$4:$A$153&amp;'Scenario 1_issuedGoos'!$B$4:$B$153,0),MATCH(AL$4,'Scenario 1_issuedGoos'!$C$3:$W$3,0))</f>
        <v>62099951.3759543</v>
      </c>
      <c r="AM139" s="4">
        <f t="array" ref="AM139">P139*INDEX('Scenario 1_issuedGoos'!$C$4:$W$153,MATCH('Scenario 1'!$A139&amp;$B139,'Scenario 1_issuedGoos'!$A$4:$A$153&amp;'Scenario 1_issuedGoos'!$B$4:$B$153,0),MATCH(AM$4,'Scenario 1_issuedGoos'!$C$3:$W$3,0))</f>
        <v>63643123.297093526</v>
      </c>
      <c r="AN139" s="4">
        <f t="array" ref="AN139">Q139*INDEX('Scenario 1_issuedGoos'!$C$4:$W$153,MATCH('Scenario 1'!$A139&amp;$B139,'Scenario 1_issuedGoos'!$A$4:$A$153&amp;'Scenario 1_issuedGoos'!$B$4:$B$153,0),MATCH(AN$4,'Scenario 1_issuedGoos'!$C$3:$W$3,0))</f>
        <v>65186295.218232743</v>
      </c>
      <c r="AO139" s="4">
        <f t="array" ref="AO139">R139*INDEX('Scenario 1_issuedGoos'!$C$4:$W$153,MATCH('Scenario 1'!$A139&amp;$B139,'Scenario 1_issuedGoos'!$A$4:$A$153&amp;'Scenario 1_issuedGoos'!$B$4:$B$153,0),MATCH(AO$4,'Scenario 1_issuedGoos'!$C$3:$W$3,0))</f>
        <v>75346152.578173652</v>
      </c>
      <c r="AP139" s="4">
        <f t="array" ref="AP139">S139*INDEX('Scenario 1_issuedGoos'!$C$4:$W$153,MATCH('Scenario 1'!$A139&amp;$B139,'Scenario 1_issuedGoos'!$A$4:$A$153&amp;'Scenario 1_issuedGoos'!$B$4:$B$153,0),MATCH(AP$4,'Scenario 1_issuedGoos'!$C$3:$W$3,0))</f>
        <v>77088592.193069145</v>
      </c>
      <c r="AQ139" s="4">
        <f t="array" ref="AQ139">T139*INDEX('Scenario 1_issuedGoos'!$C$4:$W$153,MATCH('Scenario 1'!$A139&amp;$B139,'Scenario 1_issuedGoos'!$A$4:$A$153&amp;'Scenario 1_issuedGoos'!$B$4:$B$153,0),MATCH(AQ$4,'Scenario 1_issuedGoos'!$C$3:$W$3,0))</f>
        <v>78831031.807964638</v>
      </c>
      <c r="AR139" s="4">
        <f t="array" ref="AR139">U139*INDEX('Scenario 1_issuedGoos'!$C$4:$W$153,MATCH('Scenario 1'!$A139&amp;$B139,'Scenario 1_issuedGoos'!$A$4:$A$153&amp;'Scenario 1_issuedGoos'!$B$4:$B$153,0),MATCH(AR$4,'Scenario 1_issuedGoos'!$C$3:$W$3,0))</f>
        <v>80573471.422860146</v>
      </c>
      <c r="AS139" s="4">
        <f t="array" ref="AS139">V139*INDEX('Scenario 1_issuedGoos'!$C$4:$W$153,MATCH('Scenario 1'!$A139&amp;$B139,'Scenario 1_issuedGoos'!$A$4:$A$153&amp;'Scenario 1_issuedGoos'!$B$4:$B$153,0),MATCH(AS$4,'Scenario 1_issuedGoos'!$C$3:$W$3,0))</f>
        <v>82315911.037755638</v>
      </c>
      <c r="AT139" s="4">
        <f t="array" ref="AT139">W139*INDEX('Scenario 1_issuedGoos'!$C$4:$W$153,MATCH('Scenario 1'!$A139&amp;$B139,'Scenario 1_issuedGoos'!$A$4:$A$153&amp;'Scenario 1_issuedGoos'!$B$4:$B$153,0),MATCH(AT$4,'Scenario 1_issuedGoos'!$C$3:$W$3,0))</f>
        <v>84058350.652651131</v>
      </c>
    </row>
    <row r="140" spans="1:46" ht="15" x14ac:dyDescent="0.25">
      <c r="A140" s="8" t="s">
        <v>52</v>
      </c>
      <c r="B140" s="9" t="s">
        <v>29</v>
      </c>
      <c r="C140" s="10">
        <v>47.457627118644069</v>
      </c>
      <c r="D140" s="11">
        <v>46.949152542372886</v>
      </c>
      <c r="E140" s="11">
        <v>46.440677966101696</v>
      </c>
      <c r="F140" s="11">
        <v>45.932203389830512</v>
      </c>
      <c r="G140" s="11">
        <v>45.423728813559322</v>
      </c>
      <c r="H140" s="11">
        <v>44.915254237288138</v>
      </c>
      <c r="I140" s="11">
        <v>44.406779661016955</v>
      </c>
      <c r="J140" s="11">
        <v>43.898305084745765</v>
      </c>
      <c r="K140" s="11">
        <v>43.389830508474581</v>
      </c>
      <c r="L140" s="11">
        <v>42.881355932203391</v>
      </c>
      <c r="M140" s="11">
        <v>42.372881355932208</v>
      </c>
      <c r="N140" s="11">
        <v>42.203389830508478</v>
      </c>
      <c r="O140" s="11">
        <v>42.033898305084747</v>
      </c>
      <c r="P140" s="11">
        <v>41.864406779661024</v>
      </c>
      <c r="Q140" s="11">
        <v>41.694915254237294</v>
      </c>
      <c r="R140" s="11">
        <v>41.525423728813564</v>
      </c>
      <c r="S140" s="11">
        <v>41.355932203389834</v>
      </c>
      <c r="T140" s="11">
        <v>41.186440677966104</v>
      </c>
      <c r="U140" s="11">
        <v>40.33898305084746</v>
      </c>
      <c r="V140" s="11">
        <v>39.237288135593218</v>
      </c>
      <c r="W140" s="11">
        <v>38.135593220338983</v>
      </c>
      <c r="X140" s="19"/>
      <c r="Y140"/>
      <c r="Z140" s="4">
        <f t="array" ref="Z140">C140*INDEX('Scenario 1_issuedGoos'!$C$4:$W$153,MATCH('Scenario 1'!$A140&amp;$B140,'Scenario 1_issuedGoos'!$A$4:$A$153&amp;'Scenario 1_issuedGoos'!$B$4:$B$153,0),MATCH(Z$4,'Scenario 1_issuedGoos'!$C$3:$W$3,0))</f>
        <v>0</v>
      </c>
      <c r="AA140" s="4">
        <f t="array" ref="AA140">D140*INDEX('Scenario 1_issuedGoos'!$C$4:$W$153,MATCH('Scenario 1'!$A140&amp;$B140,'Scenario 1_issuedGoos'!$A$4:$A$153&amp;'Scenario 1_issuedGoos'!$B$4:$B$153,0),MATCH(AA$4,'Scenario 1_issuedGoos'!$C$3:$W$3,0))</f>
        <v>0</v>
      </c>
      <c r="AB140" s="4">
        <f t="array" ref="AB140">E140*INDEX('Scenario 1_issuedGoos'!$C$4:$W$153,MATCH('Scenario 1'!$A140&amp;$B140,'Scenario 1_issuedGoos'!$A$4:$A$153&amp;'Scenario 1_issuedGoos'!$B$4:$B$153,0),MATCH(AB$4,'Scenario 1_issuedGoos'!$C$3:$W$3,0))</f>
        <v>0</v>
      </c>
      <c r="AC140" s="4">
        <f t="array" ref="AC140">F140*INDEX('Scenario 1_issuedGoos'!$C$4:$W$153,MATCH('Scenario 1'!$A140&amp;$B140,'Scenario 1_issuedGoos'!$A$4:$A$153&amp;'Scenario 1_issuedGoos'!$B$4:$B$153,0),MATCH(AC$4,'Scenario 1_issuedGoos'!$C$3:$W$3,0))</f>
        <v>0</v>
      </c>
      <c r="AD140" s="4">
        <f t="array" ref="AD140">G140*INDEX('Scenario 1_issuedGoos'!$C$4:$W$153,MATCH('Scenario 1'!$A140&amp;$B140,'Scenario 1_issuedGoos'!$A$4:$A$153&amp;'Scenario 1_issuedGoos'!$B$4:$B$153,0),MATCH(AD$4,'Scenario 1_issuedGoos'!$C$3:$W$3,0))</f>
        <v>0</v>
      </c>
      <c r="AE140" s="4">
        <f t="array" ref="AE140">H140*INDEX('Scenario 1_issuedGoos'!$C$4:$W$153,MATCH('Scenario 1'!$A140&amp;$B140,'Scenario 1_issuedGoos'!$A$4:$A$153&amp;'Scenario 1_issuedGoos'!$B$4:$B$153,0),MATCH(AE$4,'Scenario 1_issuedGoos'!$C$3:$W$3,0))</f>
        <v>0</v>
      </c>
      <c r="AF140" s="4">
        <f t="array" ref="AF140">I140*INDEX('Scenario 1_issuedGoos'!$C$4:$W$153,MATCH('Scenario 1'!$A140&amp;$B140,'Scenario 1_issuedGoos'!$A$4:$A$153&amp;'Scenario 1_issuedGoos'!$B$4:$B$153,0),MATCH(AF$4,'Scenario 1_issuedGoos'!$C$3:$W$3,0))</f>
        <v>0</v>
      </c>
      <c r="AG140" s="4">
        <f t="array" ref="AG140">J140*INDEX('Scenario 1_issuedGoos'!$C$4:$W$153,MATCH('Scenario 1'!$A140&amp;$B140,'Scenario 1_issuedGoos'!$A$4:$A$153&amp;'Scenario 1_issuedGoos'!$B$4:$B$153,0),MATCH(AG$4,'Scenario 1_issuedGoos'!$C$3:$W$3,0))</f>
        <v>0</v>
      </c>
      <c r="AH140" s="4">
        <f t="array" ref="AH140">K140*INDEX('Scenario 1_issuedGoos'!$C$4:$W$153,MATCH('Scenario 1'!$A140&amp;$B140,'Scenario 1_issuedGoos'!$A$4:$A$153&amp;'Scenario 1_issuedGoos'!$B$4:$B$153,0),MATCH(AH$4,'Scenario 1_issuedGoos'!$C$3:$W$3,0))</f>
        <v>0</v>
      </c>
      <c r="AI140" s="4">
        <f t="array" ref="AI140">L140*INDEX('Scenario 1_issuedGoos'!$C$4:$W$153,MATCH('Scenario 1'!$A140&amp;$B140,'Scenario 1_issuedGoos'!$A$4:$A$153&amp;'Scenario 1_issuedGoos'!$B$4:$B$153,0),MATCH(AI$4,'Scenario 1_issuedGoos'!$C$3:$W$3,0))</f>
        <v>0</v>
      </c>
      <c r="AJ140" s="4">
        <f t="array" ref="AJ140">M140*INDEX('Scenario 1_issuedGoos'!$C$4:$W$153,MATCH('Scenario 1'!$A140&amp;$B140,'Scenario 1_issuedGoos'!$A$4:$A$153&amp;'Scenario 1_issuedGoos'!$B$4:$B$153,0),MATCH(AJ$4,'Scenario 1_issuedGoos'!$C$3:$W$3,0))</f>
        <v>0</v>
      </c>
      <c r="AK140" s="4">
        <f t="array" ref="AK140">N140*INDEX('Scenario 1_issuedGoos'!$C$4:$W$153,MATCH('Scenario 1'!$A140&amp;$B140,'Scenario 1_issuedGoos'!$A$4:$A$153&amp;'Scenario 1_issuedGoos'!$B$4:$B$153,0),MATCH(AK$4,'Scenario 1_issuedGoos'!$C$3:$W$3,0))</f>
        <v>0</v>
      </c>
      <c r="AL140" s="4">
        <f t="array" ref="AL140">O140*INDEX('Scenario 1_issuedGoos'!$C$4:$W$153,MATCH('Scenario 1'!$A140&amp;$B140,'Scenario 1_issuedGoos'!$A$4:$A$153&amp;'Scenario 1_issuedGoos'!$B$4:$B$153,0),MATCH(AL$4,'Scenario 1_issuedGoos'!$C$3:$W$3,0))</f>
        <v>0</v>
      </c>
      <c r="AM140" s="4">
        <f t="array" ref="AM140">P140*INDEX('Scenario 1_issuedGoos'!$C$4:$W$153,MATCH('Scenario 1'!$A140&amp;$B140,'Scenario 1_issuedGoos'!$A$4:$A$153&amp;'Scenario 1_issuedGoos'!$B$4:$B$153,0),MATCH(AM$4,'Scenario 1_issuedGoos'!$C$3:$W$3,0))</f>
        <v>0</v>
      </c>
      <c r="AN140" s="4">
        <f t="array" ref="AN140">Q140*INDEX('Scenario 1_issuedGoos'!$C$4:$W$153,MATCH('Scenario 1'!$A140&amp;$B140,'Scenario 1_issuedGoos'!$A$4:$A$153&amp;'Scenario 1_issuedGoos'!$B$4:$B$153,0),MATCH(AN$4,'Scenario 1_issuedGoos'!$C$3:$W$3,0))</f>
        <v>0</v>
      </c>
      <c r="AO140" s="4">
        <f t="array" ref="AO140">R140*INDEX('Scenario 1_issuedGoos'!$C$4:$W$153,MATCH('Scenario 1'!$A140&amp;$B140,'Scenario 1_issuedGoos'!$A$4:$A$153&amp;'Scenario 1_issuedGoos'!$B$4:$B$153,0),MATCH(AO$4,'Scenario 1_issuedGoos'!$C$3:$W$3,0))</f>
        <v>0</v>
      </c>
      <c r="AP140" s="4">
        <f t="array" ref="AP140">S140*INDEX('Scenario 1_issuedGoos'!$C$4:$W$153,MATCH('Scenario 1'!$A140&amp;$B140,'Scenario 1_issuedGoos'!$A$4:$A$153&amp;'Scenario 1_issuedGoos'!$B$4:$B$153,0),MATCH(AP$4,'Scenario 1_issuedGoos'!$C$3:$W$3,0))</f>
        <v>0</v>
      </c>
      <c r="AQ140" s="4">
        <f t="array" ref="AQ140">T140*INDEX('Scenario 1_issuedGoos'!$C$4:$W$153,MATCH('Scenario 1'!$A140&amp;$B140,'Scenario 1_issuedGoos'!$A$4:$A$153&amp;'Scenario 1_issuedGoos'!$B$4:$B$153,0),MATCH(AQ$4,'Scenario 1_issuedGoos'!$C$3:$W$3,0))</f>
        <v>0</v>
      </c>
      <c r="AR140" s="4">
        <f t="array" ref="AR140">U140*INDEX('Scenario 1_issuedGoos'!$C$4:$W$153,MATCH('Scenario 1'!$A140&amp;$B140,'Scenario 1_issuedGoos'!$A$4:$A$153&amp;'Scenario 1_issuedGoos'!$B$4:$B$153,0),MATCH(AR$4,'Scenario 1_issuedGoos'!$C$3:$W$3,0))</f>
        <v>0</v>
      </c>
      <c r="AS140" s="4">
        <f t="array" ref="AS140">V140*INDEX('Scenario 1_issuedGoos'!$C$4:$W$153,MATCH('Scenario 1'!$A140&amp;$B140,'Scenario 1_issuedGoos'!$A$4:$A$153&amp;'Scenario 1_issuedGoos'!$B$4:$B$153,0),MATCH(AS$4,'Scenario 1_issuedGoos'!$C$3:$W$3,0))</f>
        <v>0</v>
      </c>
      <c r="AT140" s="4">
        <f t="array" ref="AT140">W140*INDEX('Scenario 1_issuedGoos'!$C$4:$W$153,MATCH('Scenario 1'!$A140&amp;$B140,'Scenario 1_issuedGoos'!$A$4:$A$153&amp;'Scenario 1_issuedGoos'!$B$4:$B$153,0),MATCH(AT$4,'Scenario 1_issuedGoos'!$C$3:$W$3,0))</f>
        <v>0</v>
      </c>
    </row>
    <row r="141" spans="1:46" ht="15" x14ac:dyDescent="0.25">
      <c r="A141" s="8" t="s">
        <v>52</v>
      </c>
      <c r="B141" s="9" t="s">
        <v>30</v>
      </c>
      <c r="C141" s="10">
        <v>2.2000992187499997</v>
      </c>
      <c r="D141" s="11">
        <v>2.2000992187499997</v>
      </c>
      <c r="E141" s="11">
        <v>2.2000992187499997</v>
      </c>
      <c r="F141" s="11">
        <v>2.2000992187499997</v>
      </c>
      <c r="G141" s="11">
        <v>2.2000992187499997</v>
      </c>
      <c r="H141" s="11">
        <v>2.8003044726562503</v>
      </c>
      <c r="I141" s="11">
        <v>2.8003044726562503</v>
      </c>
      <c r="J141" s="11">
        <v>2.8003044726562503</v>
      </c>
      <c r="K141" s="11">
        <v>2.8003044726562503</v>
      </c>
      <c r="L141" s="11">
        <v>3.3391237500000002</v>
      </c>
      <c r="M141" s="11">
        <v>5.3500499999999978</v>
      </c>
      <c r="N141" s="11">
        <v>5.672189531249999</v>
      </c>
      <c r="O141" s="11">
        <v>5.8454789062500021</v>
      </c>
      <c r="P141" s="11">
        <v>5.8454789062500021</v>
      </c>
      <c r="Q141" s="11">
        <v>5.8454789062500021</v>
      </c>
      <c r="R141" s="11">
        <v>6.6002976562499995</v>
      </c>
      <c r="S141" s="11">
        <v>6.6002976562499995</v>
      </c>
      <c r="T141" s="11">
        <v>6.6002976562499995</v>
      </c>
      <c r="U141" s="11">
        <v>6.6002976562499995</v>
      </c>
      <c r="V141" s="11">
        <v>6.6002976562499995</v>
      </c>
      <c r="W141" s="11">
        <v>9.4536492187499999</v>
      </c>
      <c r="X141" s="19"/>
      <c r="Y141"/>
      <c r="Z141" s="4">
        <f t="array" ref="Z141">C141*INDEX('Scenario 1_issuedGoos'!$C$4:$W$153,MATCH('Scenario 1'!$A141&amp;$B141,'Scenario 1_issuedGoos'!$A$4:$A$153&amp;'Scenario 1_issuedGoos'!$B$4:$B$153,0),MATCH(Z$4,'Scenario 1_issuedGoos'!$C$3:$W$3,0))</f>
        <v>22393901.027598735</v>
      </c>
      <c r="AA141" s="4">
        <f t="array" ref="AA141">D141*INDEX('Scenario 1_issuedGoos'!$C$4:$W$153,MATCH('Scenario 1'!$A141&amp;$B141,'Scenario 1_issuedGoos'!$A$4:$A$153&amp;'Scenario 1_issuedGoos'!$B$4:$B$153,0),MATCH(AA$4,'Scenario 1_issuedGoos'!$C$3:$W$3,0))</f>
        <v>25081658.787978172</v>
      </c>
      <c r="AB141" s="4">
        <f t="array" ref="AB141">E141*INDEX('Scenario 1_issuedGoos'!$C$4:$W$153,MATCH('Scenario 1'!$A141&amp;$B141,'Scenario 1_issuedGoos'!$A$4:$A$153&amp;'Scenario 1_issuedGoos'!$B$4:$B$153,0),MATCH(AB$4,'Scenario 1_issuedGoos'!$C$3:$W$3,0))</f>
        <v>27982207.571826596</v>
      </c>
      <c r="AC141" s="4">
        <f t="array" ref="AC141">F141*INDEX('Scenario 1_issuedGoos'!$C$4:$W$153,MATCH('Scenario 1'!$A141&amp;$B141,'Scenario 1_issuedGoos'!$A$4:$A$153&amp;'Scenario 1_issuedGoos'!$B$4:$B$153,0),MATCH(AC$4,'Scenario 1_issuedGoos'!$C$3:$W$3,0))</f>
        <v>31110107.087089844</v>
      </c>
      <c r="AD141" s="4">
        <f t="array" ref="AD141">G141*INDEX('Scenario 1_issuedGoos'!$C$4:$W$153,MATCH('Scenario 1'!$A141&amp;$B141,'Scenario 1_issuedGoos'!$A$4:$A$153&amp;'Scenario 1_issuedGoos'!$B$4:$B$153,0),MATCH(AD$4,'Scenario 1_issuedGoos'!$C$3:$W$3,0))</f>
        <v>34480841.034949794</v>
      </c>
      <c r="AE141" s="4">
        <f t="array" ref="AE141">H141*INDEX('Scenario 1_issuedGoos'!$C$4:$W$153,MATCH('Scenario 1'!$A141&amp;$B141,'Scenario 1_issuedGoos'!$A$4:$A$153&amp;'Scenario 1_issuedGoos'!$B$4:$B$153,0),MATCH(AE$4,'Scenario 1_issuedGoos'!$C$3:$W$3,0))</f>
        <v>45893541.683334865</v>
      </c>
      <c r="AF141" s="4">
        <f t="array" ref="AF141">I141*INDEX('Scenario 1_issuedGoos'!$C$4:$W$153,MATCH('Scenario 1'!$A141&amp;$B141,'Scenario 1_issuedGoos'!$A$4:$A$153&amp;'Scenario 1_issuedGoos'!$B$4:$B$153,0),MATCH(AF$4,'Scenario 1_issuedGoos'!$C$3:$W$3,0))</f>
        <v>47938271.509563453</v>
      </c>
      <c r="AG141" s="4">
        <f t="array" ref="AG141">J141*INDEX('Scenario 1_issuedGoos'!$C$4:$W$153,MATCH('Scenario 1'!$A141&amp;$B141,'Scenario 1_issuedGoos'!$A$4:$A$153&amp;'Scenario 1_issuedGoos'!$B$4:$B$153,0),MATCH(AG$4,'Scenario 1_issuedGoos'!$C$3:$W$3,0))</f>
        <v>49983001.335792311</v>
      </c>
      <c r="AH141" s="4">
        <f t="array" ref="AH141">K141*INDEX('Scenario 1_issuedGoos'!$C$4:$W$153,MATCH('Scenario 1'!$A141&amp;$B141,'Scenario 1_issuedGoos'!$A$4:$A$153&amp;'Scenario 1_issuedGoos'!$B$4:$B$153,0),MATCH(AH$4,'Scenario 1_issuedGoos'!$C$3:$W$3,0))</f>
        <v>52027731.162020899</v>
      </c>
      <c r="AI141" s="4">
        <f t="array" ref="AI141">L141*INDEX('Scenario 1_issuedGoos'!$C$4:$W$153,MATCH('Scenario 1'!$A141&amp;$B141,'Scenario 1_issuedGoos'!$A$4:$A$153&amp;'Scenario 1_issuedGoos'!$B$4:$B$153,0),MATCH(AI$4,'Scenario 1_issuedGoos'!$C$3:$W$3,0))</f>
        <v>64476788.317073919</v>
      </c>
      <c r="AJ141" s="4">
        <f t="array" ref="AJ141">M141*INDEX('Scenario 1_issuedGoos'!$C$4:$W$153,MATCH('Scenario 1'!$A141&amp;$B141,'Scenario 1_issuedGoos'!$A$4:$A$153&amp;'Scenario 1_issuedGoos'!$B$4:$B$153,0),MATCH(AJ$4,'Scenario 1_issuedGoos'!$C$3:$W$3,0))</f>
        <v>107213261.86084849</v>
      </c>
      <c r="AK141" s="4">
        <f t="array" ref="AK141">N141*INDEX('Scenario 1_issuedGoos'!$C$4:$W$153,MATCH('Scenario 1'!$A141&amp;$B141,'Scenario 1_issuedGoos'!$A$4:$A$153&amp;'Scenario 1_issuedGoos'!$B$4:$B$153,0),MATCH(AK$4,'Scenario 1_issuedGoos'!$C$3:$W$3,0))</f>
        <v>116641207.95267858</v>
      </c>
      <c r="AL141" s="4">
        <f t="array" ref="AL141">O141*INDEX('Scenario 1_issuedGoos'!$C$4:$W$153,MATCH('Scenario 1'!$A141&amp;$B141,'Scenario 1_issuedGoos'!$A$4:$A$153&amp;'Scenario 1_issuedGoos'!$B$4:$B$153,0),MATCH(AL$4,'Scenario 1_issuedGoos'!$C$3:$W$3,0))</f>
        <v>123267861.59600149</v>
      </c>
      <c r="AM141" s="4">
        <f t="array" ref="AM141">P141*INDEX('Scenario 1_issuedGoos'!$C$4:$W$153,MATCH('Scenario 1'!$A141&amp;$B141,'Scenario 1_issuedGoos'!$A$4:$A$153&amp;'Scenario 1_issuedGoos'!$B$4:$B$153,0),MATCH(AM$4,'Scenario 1_issuedGoos'!$C$3:$W$3,0))</f>
        <v>126331044.39371769</v>
      </c>
      <c r="AN141" s="4">
        <f t="array" ref="AN141">Q141*INDEX('Scenario 1_issuedGoos'!$C$4:$W$153,MATCH('Scenario 1'!$A141&amp;$B141,'Scenario 1_issuedGoos'!$A$4:$A$153&amp;'Scenario 1_issuedGoos'!$B$4:$B$153,0),MATCH(AN$4,'Scenario 1_issuedGoos'!$C$3:$W$3,0))</f>
        <v>129394227.19143386</v>
      </c>
      <c r="AO141" s="4">
        <f t="array" ref="AO141">R141*INDEX('Scenario 1_issuedGoos'!$C$4:$W$153,MATCH('Scenario 1'!$A141&amp;$B141,'Scenario 1_issuedGoos'!$A$4:$A$153&amp;'Scenario 1_issuedGoos'!$B$4:$B$153,0),MATCH(AO$4,'Scenario 1_issuedGoos'!$C$3:$W$3,0))</f>
        <v>149561455.39582276</v>
      </c>
      <c r="AP141" s="4">
        <f t="array" ref="AP141">S141*INDEX('Scenario 1_issuedGoos'!$C$4:$W$153,MATCH('Scenario 1'!$A141&amp;$B141,'Scenario 1_issuedGoos'!$A$4:$A$153&amp;'Scenario 1_issuedGoos'!$B$4:$B$153,0),MATCH(AP$4,'Scenario 1_issuedGoos'!$C$3:$W$3,0))</f>
        <v>153020182.82683113</v>
      </c>
      <c r="AQ141" s="4">
        <f t="array" ref="AQ141">T141*INDEX('Scenario 1_issuedGoos'!$C$4:$W$153,MATCH('Scenario 1'!$A141&amp;$B141,'Scenario 1_issuedGoos'!$A$4:$A$153&amp;'Scenario 1_issuedGoos'!$B$4:$B$153,0),MATCH(AQ$4,'Scenario 1_issuedGoos'!$C$3:$W$3,0))</f>
        <v>156478910.25784013</v>
      </c>
      <c r="AR141" s="4">
        <f t="array" ref="AR141">U141*INDEX('Scenario 1_issuedGoos'!$C$4:$W$153,MATCH('Scenario 1'!$A141&amp;$B141,'Scenario 1_issuedGoos'!$A$4:$A$153&amp;'Scenario 1_issuedGoos'!$B$4:$B$153,0),MATCH(AR$4,'Scenario 1_issuedGoos'!$C$3:$W$3,0))</f>
        <v>159937637.68884915</v>
      </c>
      <c r="AS141" s="4">
        <f t="array" ref="AS141">V141*INDEX('Scenario 1_issuedGoos'!$C$4:$W$153,MATCH('Scenario 1'!$A141&amp;$B141,'Scenario 1_issuedGoos'!$A$4:$A$153&amp;'Scenario 1_issuedGoos'!$B$4:$B$153,0),MATCH(AS$4,'Scenario 1_issuedGoos'!$C$3:$W$3,0))</f>
        <v>163396365.11985818</v>
      </c>
      <c r="AT141" s="4">
        <f t="array" ref="AT141">W141*INDEX('Scenario 1_issuedGoos'!$C$4:$W$153,MATCH('Scenario 1'!$A141&amp;$B141,'Scenario 1_issuedGoos'!$A$4:$A$153&amp;'Scenario 1_issuedGoos'!$B$4:$B$153,0),MATCH(AT$4,'Scenario 1_issuedGoos'!$C$3:$W$3,0))</f>
        <v>238987633.20837292</v>
      </c>
    </row>
    <row r="142" spans="1:46" ht="15" x14ac:dyDescent="0.25">
      <c r="A142" s="8" t="s">
        <v>52</v>
      </c>
      <c r="B142" s="9" t="s">
        <v>31</v>
      </c>
      <c r="C142" s="10">
        <v>1.49349571875</v>
      </c>
      <c r="D142" s="11">
        <v>1.49349571875</v>
      </c>
      <c r="E142" s="11">
        <v>1.49349571875</v>
      </c>
      <c r="F142" s="11">
        <v>1.49349571875</v>
      </c>
      <c r="G142" s="11">
        <v>1.49349571875</v>
      </c>
      <c r="H142" s="11">
        <v>1.49349571875</v>
      </c>
      <c r="I142" s="11">
        <v>1.49349571875</v>
      </c>
      <c r="J142" s="11">
        <v>1.49349571875</v>
      </c>
      <c r="K142" s="11">
        <v>1.5674399999999999</v>
      </c>
      <c r="L142" s="11">
        <v>2.4891595312499999</v>
      </c>
      <c r="M142" s="11">
        <v>2.4891595312499999</v>
      </c>
      <c r="N142" s="11">
        <v>2.4891595312499999</v>
      </c>
      <c r="O142" s="11">
        <v>2.4891595312499999</v>
      </c>
      <c r="P142" s="11">
        <v>2.4891595312499999</v>
      </c>
      <c r="Q142" s="11">
        <v>2.4891595312499999</v>
      </c>
      <c r="R142" s="11">
        <v>2.4891595312499999</v>
      </c>
      <c r="S142" s="11">
        <v>2.4891595312499999</v>
      </c>
      <c r="T142" s="11">
        <v>2.4891595312499999</v>
      </c>
      <c r="U142" s="11">
        <v>3.1861242000000005</v>
      </c>
      <c r="V142" s="11">
        <v>3.1861242000000005</v>
      </c>
      <c r="W142" s="11">
        <v>3.1861242000000005</v>
      </c>
      <c r="X142" s="19"/>
      <c r="Y142"/>
      <c r="Z142" s="4">
        <f t="array" ref="Z142">C142*INDEX('Scenario 1_issuedGoos'!$C$4:$W$153,MATCH('Scenario 1'!$A142&amp;$B142,'Scenario 1_issuedGoos'!$A$4:$A$153&amp;'Scenario 1_issuedGoos'!$B$4:$B$153,0),MATCH(Z$4,'Scenario 1_issuedGoos'!$C$3:$W$3,0))</f>
        <v>80700362.647909671</v>
      </c>
      <c r="AA142" s="4">
        <f t="array" ref="AA142">D142*INDEX('Scenario 1_issuedGoos'!$C$4:$W$153,MATCH('Scenario 1'!$A142&amp;$B142,'Scenario 1_issuedGoos'!$A$4:$A$153&amp;'Scenario 1_issuedGoos'!$B$4:$B$153,0),MATCH(AA$4,'Scenario 1_issuedGoos'!$C$3:$W$3,0))</f>
        <v>90386170.658985555</v>
      </c>
      <c r="AB142" s="4">
        <f t="array" ref="AB142">E142*INDEX('Scenario 1_issuedGoos'!$C$4:$W$153,MATCH('Scenario 1'!$A142&amp;$B142,'Scenario 1_issuedGoos'!$A$4:$A$153&amp;'Scenario 1_issuedGoos'!$B$4:$B$153,0),MATCH(AB$4,'Scenario 1_issuedGoos'!$C$3:$W$3,0))</f>
        <v>92527889.072620794</v>
      </c>
      <c r="AC142" s="4">
        <f t="array" ref="AC142">F142*INDEX('Scenario 1_issuedGoos'!$C$4:$W$153,MATCH('Scenario 1'!$A142&amp;$B142,'Scenario 1_issuedGoos'!$A$4:$A$153&amp;'Scenario 1_issuedGoos'!$B$4:$B$153,0),MATCH(AC$4,'Scenario 1_issuedGoos'!$C$3:$W$3,0))</f>
        <v>97972206.095358744</v>
      </c>
      <c r="AD142" s="4">
        <f t="array" ref="AD142">G142*INDEX('Scenario 1_issuedGoos'!$C$4:$W$153,MATCH('Scenario 1'!$A142&amp;$B142,'Scenario 1_issuedGoos'!$A$4:$A$153&amp;'Scenario 1_issuedGoos'!$B$4:$B$153,0),MATCH(AD$4,'Scenario 1_issuedGoos'!$C$3:$W$3,0))</f>
        <v>103416523.11809671</v>
      </c>
      <c r="AE142" s="4">
        <f t="array" ref="AE142">H142*INDEX('Scenario 1_issuedGoos'!$C$4:$W$153,MATCH('Scenario 1'!$A142&amp;$B142,'Scenario 1_issuedGoos'!$A$4:$A$153&amp;'Scenario 1_issuedGoos'!$B$4:$B$153,0),MATCH(AE$4,'Scenario 1_issuedGoos'!$C$3:$W$3,0))</f>
        <v>108860840.14083466</v>
      </c>
      <c r="AF142" s="4">
        <f t="array" ref="AF142">I142*INDEX('Scenario 1_issuedGoos'!$C$4:$W$153,MATCH('Scenario 1'!$A142&amp;$B142,'Scenario 1_issuedGoos'!$A$4:$A$153&amp;'Scenario 1_issuedGoos'!$B$4:$B$153,0),MATCH(AF$4,'Scenario 1_issuedGoos'!$C$3:$W$3,0))</f>
        <v>113710999.84914735</v>
      </c>
      <c r="AG142" s="4">
        <f t="array" ref="AG142">J142*INDEX('Scenario 1_issuedGoos'!$C$4:$W$153,MATCH('Scenario 1'!$A142&amp;$B142,'Scenario 1_issuedGoos'!$A$4:$A$153&amp;'Scenario 1_issuedGoos'!$B$4:$B$153,0),MATCH(AG$4,'Scenario 1_issuedGoos'!$C$3:$W$3,0))</f>
        <v>118561159.55746</v>
      </c>
      <c r="AH142" s="4">
        <f t="array" ref="AH142">K142*INDEX('Scenario 1_issuedGoos'!$C$4:$W$153,MATCH('Scenario 1'!$A142&amp;$B142,'Scenario 1_issuedGoos'!$A$4:$A$153&amp;'Scenario 1_issuedGoos'!$B$4:$B$153,0),MATCH(AH$4,'Scenario 1_issuedGoos'!$C$3:$W$3,0))</f>
        <v>129521521.78370127</v>
      </c>
      <c r="AI142" s="4">
        <f t="array" ref="AI142">L142*INDEX('Scenario 1_issuedGoos'!$C$4:$W$153,MATCH('Scenario 1'!$A142&amp;$B142,'Scenario 1_issuedGoos'!$A$4:$A$153&amp;'Scenario 1_issuedGoos'!$B$4:$B$153,0),MATCH(AI$4,'Scenario 1_issuedGoos'!$C$3:$W$3,0))</f>
        <v>213769131.62347555</v>
      </c>
      <c r="AJ142" s="4">
        <f t="array" ref="AJ142">M142*INDEX('Scenario 1_issuedGoos'!$C$4:$W$153,MATCH('Scenario 1'!$A142&amp;$B142,'Scenario 1_issuedGoos'!$A$4:$A$153&amp;'Scenario 1_issuedGoos'!$B$4:$B$153,0),MATCH(AJ$4,'Scenario 1_issuedGoos'!$C$3:$W$3,0))</f>
        <v>221852731.13732976</v>
      </c>
      <c r="AK142" s="4">
        <f t="array" ref="AK142">N142*INDEX('Scenario 1_issuedGoos'!$C$4:$W$153,MATCH('Scenario 1'!$A142&amp;$B142,'Scenario 1_issuedGoos'!$A$4:$A$153&amp;'Scenario 1_issuedGoos'!$B$4:$B$153,0),MATCH(AK$4,'Scenario 1_issuedGoos'!$C$3:$W$3,0))</f>
        <v>227654052.55500147</v>
      </c>
      <c r="AL142" s="4">
        <f t="array" ref="AL142">O142*INDEX('Scenario 1_issuedGoos'!$C$4:$W$153,MATCH('Scenario 1'!$A142&amp;$B142,'Scenario 1_issuedGoos'!$A$4:$A$153&amp;'Scenario 1_issuedGoos'!$B$4:$B$153,0),MATCH(AL$4,'Scenario 1_issuedGoos'!$C$3:$W$3,0))</f>
        <v>233455373.97267294</v>
      </c>
      <c r="AM142" s="4">
        <f t="array" ref="AM142">P142*INDEX('Scenario 1_issuedGoos'!$C$4:$W$153,MATCH('Scenario 1'!$A142&amp;$B142,'Scenario 1_issuedGoos'!$A$4:$A$153&amp;'Scenario 1_issuedGoos'!$B$4:$B$153,0),MATCH(AM$4,'Scenario 1_issuedGoos'!$C$3:$W$3,0))</f>
        <v>239256695.39034465</v>
      </c>
      <c r="AN142" s="4">
        <f t="array" ref="AN142">Q142*INDEX('Scenario 1_issuedGoos'!$C$4:$W$153,MATCH('Scenario 1'!$A142&amp;$B142,'Scenario 1_issuedGoos'!$A$4:$A$153&amp;'Scenario 1_issuedGoos'!$B$4:$B$153,0),MATCH(AN$4,'Scenario 1_issuedGoos'!$C$3:$W$3,0))</f>
        <v>245058016.80801612</v>
      </c>
      <c r="AO142" s="4">
        <f t="array" ref="AO142">R142*INDEX('Scenario 1_issuedGoos'!$C$4:$W$153,MATCH('Scenario 1'!$A142&amp;$B142,'Scenario 1_issuedGoos'!$A$4:$A$153&amp;'Scenario 1_issuedGoos'!$B$4:$B$153,0),MATCH(AO$4,'Scenario 1_issuedGoos'!$C$3:$W$3,0))</f>
        <v>250859338.22568586</v>
      </c>
      <c r="AP142" s="4">
        <f t="array" ref="AP142">S142*INDEX('Scenario 1_issuedGoos'!$C$4:$W$153,MATCH('Scenario 1'!$A142&amp;$B142,'Scenario 1_issuedGoos'!$A$4:$A$153&amp;'Scenario 1_issuedGoos'!$B$4:$B$153,0),MATCH(AP$4,'Scenario 1_issuedGoos'!$C$3:$W$3,0))</f>
        <v>256660659.64335832</v>
      </c>
      <c r="AQ142" s="4">
        <f t="array" ref="AQ142">T142*INDEX('Scenario 1_issuedGoos'!$C$4:$W$153,MATCH('Scenario 1'!$A142&amp;$B142,'Scenario 1_issuedGoos'!$A$4:$A$153&amp;'Scenario 1_issuedGoos'!$B$4:$B$153,0),MATCH(AQ$4,'Scenario 1_issuedGoos'!$C$3:$W$3,0))</f>
        <v>262461981.06103078</v>
      </c>
      <c r="AR142" s="4">
        <f t="array" ref="AR142">U142*INDEX('Scenario 1_issuedGoos'!$C$4:$W$153,MATCH('Scenario 1'!$A142&amp;$B142,'Scenario 1_issuedGoos'!$A$4:$A$153&amp;'Scenario 1_issuedGoos'!$B$4:$B$153,0),MATCH(AR$4,'Scenario 1_issuedGoos'!$C$3:$W$3,0))</f>
        <v>343377027.172737</v>
      </c>
      <c r="AS142" s="4">
        <f t="array" ref="AS142">V142*INDEX('Scenario 1_issuedGoos'!$C$4:$W$153,MATCH('Scenario 1'!$A142&amp;$B142,'Scenario 1_issuedGoos'!$A$4:$A$153&amp;'Scenario 1_issuedGoos'!$B$4:$B$153,0),MATCH(AS$4,'Scenario 1_issuedGoos'!$C$3:$W$3,0))</f>
        <v>350802718.58735782</v>
      </c>
      <c r="AT142" s="4">
        <f t="array" ref="AT142">W142*INDEX('Scenario 1_issuedGoos'!$C$4:$W$153,MATCH('Scenario 1'!$A142&amp;$B142,'Scenario 1_issuedGoos'!$A$4:$A$153&amp;'Scenario 1_issuedGoos'!$B$4:$B$153,0),MATCH(AT$4,'Scenario 1_issuedGoos'!$C$3:$W$3,0))</f>
        <v>358228410.00197536</v>
      </c>
    </row>
    <row r="143" spans="1:46" ht="15" x14ac:dyDescent="0.25">
      <c r="A143" s="1" t="s">
        <v>53</v>
      </c>
      <c r="B143" s="1" t="s">
        <v>27</v>
      </c>
      <c r="C143" s="6">
        <v>1.3068087539062496</v>
      </c>
      <c r="D143" s="7">
        <v>1.369528125</v>
      </c>
      <c r="E143" s="7">
        <v>1.4434875</v>
      </c>
      <c r="F143" s="7">
        <v>1.5774609374999999</v>
      </c>
      <c r="G143" s="7">
        <v>1.7588517187499999</v>
      </c>
      <c r="H143" s="7">
        <v>1.885142109375</v>
      </c>
      <c r="I143" s="7">
        <v>1.9879108593749999</v>
      </c>
      <c r="J143" s="7">
        <v>1.9879108593749999</v>
      </c>
      <c r="K143" s="7">
        <v>1.9879108593749999</v>
      </c>
      <c r="L143" s="7">
        <v>2.0043450000000007</v>
      </c>
      <c r="M143" s="7">
        <v>2.176925625</v>
      </c>
      <c r="N143" s="7">
        <v>2.176925625</v>
      </c>
      <c r="O143" s="7">
        <v>2.176925625</v>
      </c>
      <c r="P143" s="7">
        <v>2.2298962499999999</v>
      </c>
      <c r="Q143" s="7">
        <v>2.3365125</v>
      </c>
      <c r="R143" s="7">
        <v>2.3982524999999999</v>
      </c>
      <c r="S143" s="7">
        <v>2.489484375</v>
      </c>
      <c r="T143" s="7">
        <v>2.7824639062499998</v>
      </c>
      <c r="U143" s="7">
        <v>2.9263106249999997</v>
      </c>
      <c r="V143" s="7">
        <v>3.0120300000000002</v>
      </c>
      <c r="W143" s="7">
        <v>3.1125937499999998</v>
      </c>
      <c r="X143" s="18"/>
      <c r="Y143"/>
      <c r="Z143" s="4">
        <f t="array" ref="Z143">C143*INDEX('Scenario 1_issuedGoos'!$C$4:$W$153,MATCH('Scenario 1'!$A143&amp;$B143,'Scenario 1_issuedGoos'!$A$4:$A$153&amp;'Scenario 1_issuedGoos'!$B$4:$B$153,0),MATCH(Z$4,'Scenario 1_issuedGoos'!$C$3:$W$3,0))</f>
        <v>8083941.6129018106</v>
      </c>
      <c r="AA143" s="4">
        <f t="array" ref="AA143">D143*INDEX('Scenario 1_issuedGoos'!$C$4:$W$153,MATCH('Scenario 1'!$A143&amp;$B143,'Scenario 1_issuedGoos'!$A$4:$A$153&amp;'Scenario 1_issuedGoos'!$B$4:$B$153,0),MATCH(AA$4,'Scenario 1_issuedGoos'!$C$3:$W$3,0))</f>
        <v>9488740.9342335984</v>
      </c>
      <c r="AB143" s="4">
        <f t="array" ref="AB143">E143*INDEX('Scenario 1_issuedGoos'!$C$4:$W$153,MATCH('Scenario 1'!$A143&amp;$B143,'Scenario 1_issuedGoos'!$A$4:$A$153&amp;'Scenario 1_issuedGoos'!$B$4:$B$153,0),MATCH(AB$4,'Scenario 1_issuedGoos'!$C$3:$W$3,0))</f>
        <v>11157743.667510558</v>
      </c>
      <c r="AC143" s="4">
        <f t="array" ref="AC143">F143*INDEX('Scenario 1_issuedGoos'!$C$4:$W$153,MATCH('Scenario 1'!$A143&amp;$B143,'Scenario 1_issuedGoos'!$A$4:$A$153&amp;'Scenario 1_issuedGoos'!$B$4:$B$153,0),MATCH(AC$4,'Scenario 1_issuedGoos'!$C$3:$W$3,0))</f>
        <v>13556310.212080676</v>
      </c>
      <c r="AD143" s="4">
        <f t="array" ref="AD143">G143*INDEX('Scenario 1_issuedGoos'!$C$4:$W$153,MATCH('Scenario 1'!$A143&amp;$B143,'Scenario 1_issuedGoos'!$A$4:$A$153&amp;'Scenario 1_issuedGoos'!$B$4:$B$153,0),MATCH(AD$4,'Scenario 1_issuedGoos'!$C$3:$W$3,0))</f>
        <v>16752840.606362857</v>
      </c>
      <c r="AE143" s="4">
        <f t="array" ref="AE143">H143*INDEX('Scenario 1_issuedGoos'!$C$4:$W$153,MATCH('Scenario 1'!$A143&amp;$B143,'Scenario 1_issuedGoos'!$A$4:$A$153&amp;'Scenario 1_issuedGoos'!$B$4:$B$153,0),MATCH(AE$4,'Scenario 1_issuedGoos'!$C$3:$W$3,0))</f>
        <v>19846063.275288086</v>
      </c>
      <c r="AF143" s="4">
        <f t="array" ref="AF143">I143*INDEX('Scenario 1_issuedGoos'!$C$4:$W$153,MATCH('Scenario 1'!$A143&amp;$B143,'Scenario 1_issuedGoos'!$A$4:$A$153&amp;'Scenario 1_issuedGoos'!$B$4:$B$153,0),MATCH(AF$4,'Scenario 1_issuedGoos'!$C$3:$W$3,0))</f>
        <v>22953413.416082617</v>
      </c>
      <c r="AG143" s="4">
        <f t="array" ref="AG143">J143*INDEX('Scenario 1_issuedGoos'!$C$4:$W$153,MATCH('Scenario 1'!$A143&amp;$B143,'Scenario 1_issuedGoos'!$A$4:$A$153&amp;'Scenario 1_issuedGoos'!$B$4:$B$153,0),MATCH(AG$4,'Scenario 1_issuedGoos'!$C$3:$W$3,0))</f>
        <v>25129077.043768112</v>
      </c>
      <c r="AH143" s="4">
        <f t="array" ref="AH143">K143*INDEX('Scenario 1_issuedGoos'!$C$4:$W$153,MATCH('Scenario 1'!$A143&amp;$B143,'Scenario 1_issuedGoos'!$A$4:$A$153&amp;'Scenario 1_issuedGoos'!$B$4:$B$153,0),MATCH(AH$4,'Scenario 1_issuedGoos'!$C$3:$W$3,0))</f>
        <v>27464923.500682015</v>
      </c>
      <c r="AI143" s="4">
        <f t="array" ref="AI143">L143*INDEX('Scenario 1_issuedGoos'!$C$4:$W$153,MATCH('Scenario 1'!$A143&amp;$B143,'Scenario 1_issuedGoos'!$A$4:$A$153&amp;'Scenario 1_issuedGoos'!$B$4:$B$153,0),MATCH(AI$4,'Scenario 1_issuedGoos'!$C$3:$W$3,0))</f>
        <v>30219307.794513069</v>
      </c>
      <c r="AJ143" s="4">
        <f t="array" ref="AJ143">M143*INDEX('Scenario 1_issuedGoos'!$C$4:$W$153,MATCH('Scenario 1'!$A143&amp;$B143,'Scenario 1_issuedGoos'!$A$4:$A$153&amp;'Scenario 1_issuedGoos'!$B$4:$B$153,0),MATCH(AJ$4,'Scenario 1_issuedGoos'!$C$3:$W$3,0))</f>
        <v>35765533.876774095</v>
      </c>
      <c r="AK143" s="4">
        <f t="array" ref="AK143">N143*INDEX('Scenario 1_issuedGoos'!$C$4:$W$153,MATCH('Scenario 1'!$A143&amp;$B143,'Scenario 1_issuedGoos'!$A$4:$A$153&amp;'Scenario 1_issuedGoos'!$B$4:$B$153,0),MATCH(AK$4,'Scenario 1_issuedGoos'!$C$3:$W$3,0))</f>
        <v>38535821.134384505</v>
      </c>
      <c r="AL143" s="4">
        <f t="array" ref="AL143">O143*INDEX('Scenario 1_issuedGoos'!$C$4:$W$153,MATCH('Scenario 1'!$A143&amp;$B143,'Scenario 1_issuedGoos'!$A$4:$A$153&amp;'Scenario 1_issuedGoos'!$B$4:$B$153,0),MATCH(AL$4,'Scenario 1_issuedGoos'!$C$3:$W$3,0))</f>
        <v>41493723.283064157</v>
      </c>
      <c r="AM143" s="4">
        <f t="array" ref="AM143">P143*INDEX('Scenario 1_issuedGoos'!$C$4:$W$153,MATCH('Scenario 1'!$A143&amp;$B143,'Scenario 1_issuedGoos'!$A$4:$A$153&amp;'Scenario 1_issuedGoos'!$B$4:$B$153,0),MATCH(AM$4,'Scenario 1_issuedGoos'!$C$3:$W$3,0))</f>
        <v>43167612.238685571</v>
      </c>
      <c r="AN143" s="4">
        <f t="array" ref="AN143">Q143*INDEX('Scenario 1_issuedGoos'!$C$4:$W$153,MATCH('Scenario 1'!$A143&amp;$B143,'Scenario 1_issuedGoos'!$A$4:$A$153&amp;'Scenario 1_issuedGoos'!$B$4:$B$153,0),MATCH(AN$4,'Scenario 1_issuedGoos'!$C$3:$W$3,0))</f>
        <v>46328292.409676686</v>
      </c>
      <c r="AO143" s="4">
        <f t="array" ref="AO143">R143*INDEX('Scenario 1_issuedGoos'!$C$4:$W$153,MATCH('Scenario 1'!$A143&amp;$B143,'Scenario 1_issuedGoos'!$A$4:$A$153&amp;'Scenario 1_issuedGoos'!$B$4:$B$153,0),MATCH(AO$4,'Scenario 1_issuedGoos'!$C$3:$W$3,0))</f>
        <v>48678192.953474067</v>
      </c>
      <c r="AP143" s="4">
        <f t="array" ref="AP143">S143*INDEX('Scenario 1_issuedGoos'!$C$4:$W$153,MATCH('Scenario 1'!$A143&amp;$B143,'Scenario 1_issuedGoos'!$A$4:$A$153&amp;'Scenario 1_issuedGoos'!$B$4:$B$153,0),MATCH(AP$4,'Scenario 1_issuedGoos'!$C$3:$W$3,0))</f>
        <v>51698504.543233052</v>
      </c>
      <c r="AQ143" s="4">
        <f t="array" ref="AQ143">T143*INDEX('Scenario 1_issuedGoos'!$C$4:$W$153,MATCH('Scenario 1'!$A143&amp;$B143,'Scenario 1_issuedGoos'!$A$4:$A$153&amp;'Scenario 1_issuedGoos'!$B$4:$B$153,0),MATCH(AQ$4,'Scenario 1_issuedGoos'!$C$3:$W$3,0))</f>
        <v>59088805.644303322</v>
      </c>
      <c r="AR143" s="4">
        <f t="array" ref="AR143">U143*INDEX('Scenario 1_issuedGoos'!$C$4:$W$153,MATCH('Scenario 1'!$A143&amp;$B143,'Scenario 1_issuedGoos'!$A$4:$A$153&amp;'Scenario 1_issuedGoos'!$B$4:$B$153,0),MATCH(AR$4,'Scenario 1_issuedGoos'!$C$3:$W$3,0))</f>
        <v>63517143.77580522</v>
      </c>
      <c r="AS143" s="4">
        <f t="array" ref="AS143">V143*INDEX('Scenario 1_issuedGoos'!$C$4:$W$153,MATCH('Scenario 1'!$A143&amp;$B143,'Scenario 1_issuedGoos'!$A$4:$A$153&amp;'Scenario 1_issuedGoos'!$B$4:$B$153,0),MATCH(AS$4,'Scenario 1_issuedGoos'!$C$3:$W$3,0))</f>
        <v>66791553.307671107</v>
      </c>
      <c r="AT143" s="4">
        <f t="array" ref="AT143">W143*INDEX('Scenario 1_issuedGoos'!$C$4:$W$153,MATCH('Scenario 1'!$A143&amp;$B143,'Scenario 1_issuedGoos'!$A$4:$A$153&amp;'Scenario 1_issuedGoos'!$B$4:$B$153,0),MATCH(AT$4,'Scenario 1_issuedGoos'!$C$3:$W$3,0))</f>
        <v>70482575.722752199</v>
      </c>
    </row>
    <row r="144" spans="1:46" ht="15" x14ac:dyDescent="0.25">
      <c r="A144" s="8" t="s">
        <v>53</v>
      </c>
      <c r="B144" s="9" t="s">
        <v>28</v>
      </c>
      <c r="C144" s="10">
        <v>47.457627118644069</v>
      </c>
      <c r="D144" s="11">
        <v>46.949152542372886</v>
      </c>
      <c r="E144" s="11">
        <v>46.440677966101696</v>
      </c>
      <c r="F144" s="11">
        <v>45.932203389830512</v>
      </c>
      <c r="G144" s="11">
        <v>45.423728813559322</v>
      </c>
      <c r="H144" s="11">
        <v>44.915254237288138</v>
      </c>
      <c r="I144" s="11">
        <v>44.406779661016955</v>
      </c>
      <c r="J144" s="11">
        <v>43.898305084745765</v>
      </c>
      <c r="K144" s="11">
        <v>43.389830508474581</v>
      </c>
      <c r="L144" s="11">
        <v>42.881355932203391</v>
      </c>
      <c r="M144" s="11">
        <v>42.372881355932208</v>
      </c>
      <c r="N144" s="11">
        <v>42.203389830508478</v>
      </c>
      <c r="O144" s="11">
        <v>42.033898305084747</v>
      </c>
      <c r="P144" s="11">
        <v>41.864406779661024</v>
      </c>
      <c r="Q144" s="11">
        <v>41.694915254237294</v>
      </c>
      <c r="R144" s="11">
        <v>41.525423728813564</v>
      </c>
      <c r="S144" s="11">
        <v>41.355932203389834</v>
      </c>
      <c r="T144" s="11">
        <v>41.186440677966104</v>
      </c>
      <c r="U144" s="11">
        <v>40.33898305084746</v>
      </c>
      <c r="V144" s="11">
        <v>39.237288135593218</v>
      </c>
      <c r="W144" s="11">
        <v>38.135593220338983</v>
      </c>
      <c r="X144" s="19"/>
      <c r="Y144"/>
      <c r="Z144" s="4">
        <f t="array" ref="Z144">C144*INDEX('Scenario 1_issuedGoos'!$C$4:$W$153,MATCH('Scenario 1'!$A144&amp;$B144,'Scenario 1_issuedGoos'!$A$4:$A$153&amp;'Scenario 1_issuedGoos'!$B$4:$B$153,0),MATCH(Z$4,'Scenario 1_issuedGoos'!$C$3:$W$3,0))</f>
        <v>0</v>
      </c>
      <c r="AA144" s="4">
        <f t="array" ref="AA144">D144*INDEX('Scenario 1_issuedGoos'!$C$4:$W$153,MATCH('Scenario 1'!$A144&amp;$B144,'Scenario 1_issuedGoos'!$A$4:$A$153&amp;'Scenario 1_issuedGoos'!$B$4:$B$153,0),MATCH(AA$4,'Scenario 1_issuedGoos'!$C$3:$W$3,0))</f>
        <v>0</v>
      </c>
      <c r="AB144" s="4">
        <f t="array" ref="AB144">E144*INDEX('Scenario 1_issuedGoos'!$C$4:$W$153,MATCH('Scenario 1'!$A144&amp;$B144,'Scenario 1_issuedGoos'!$A$4:$A$153&amp;'Scenario 1_issuedGoos'!$B$4:$B$153,0),MATCH(AB$4,'Scenario 1_issuedGoos'!$C$3:$W$3,0))</f>
        <v>0</v>
      </c>
      <c r="AC144" s="4">
        <f t="array" ref="AC144">F144*INDEX('Scenario 1_issuedGoos'!$C$4:$W$153,MATCH('Scenario 1'!$A144&amp;$B144,'Scenario 1_issuedGoos'!$A$4:$A$153&amp;'Scenario 1_issuedGoos'!$B$4:$B$153,0),MATCH(AC$4,'Scenario 1_issuedGoos'!$C$3:$W$3,0))</f>
        <v>0</v>
      </c>
      <c r="AD144" s="4">
        <f t="array" ref="AD144">G144*INDEX('Scenario 1_issuedGoos'!$C$4:$W$153,MATCH('Scenario 1'!$A144&amp;$B144,'Scenario 1_issuedGoos'!$A$4:$A$153&amp;'Scenario 1_issuedGoos'!$B$4:$B$153,0),MATCH(AD$4,'Scenario 1_issuedGoos'!$C$3:$W$3,0))</f>
        <v>0</v>
      </c>
      <c r="AE144" s="4">
        <f t="array" ref="AE144">H144*INDEX('Scenario 1_issuedGoos'!$C$4:$W$153,MATCH('Scenario 1'!$A144&amp;$B144,'Scenario 1_issuedGoos'!$A$4:$A$153&amp;'Scenario 1_issuedGoos'!$B$4:$B$153,0),MATCH(AE$4,'Scenario 1_issuedGoos'!$C$3:$W$3,0))</f>
        <v>0</v>
      </c>
      <c r="AF144" s="4">
        <f t="array" ref="AF144">I144*INDEX('Scenario 1_issuedGoos'!$C$4:$W$153,MATCH('Scenario 1'!$A144&amp;$B144,'Scenario 1_issuedGoos'!$A$4:$A$153&amp;'Scenario 1_issuedGoos'!$B$4:$B$153,0),MATCH(AF$4,'Scenario 1_issuedGoos'!$C$3:$W$3,0))</f>
        <v>0</v>
      </c>
      <c r="AG144" s="4">
        <f t="array" ref="AG144">J144*INDEX('Scenario 1_issuedGoos'!$C$4:$W$153,MATCH('Scenario 1'!$A144&amp;$B144,'Scenario 1_issuedGoos'!$A$4:$A$153&amp;'Scenario 1_issuedGoos'!$B$4:$B$153,0),MATCH(AG$4,'Scenario 1_issuedGoos'!$C$3:$W$3,0))</f>
        <v>0</v>
      </c>
      <c r="AH144" s="4">
        <f t="array" ref="AH144">K144*INDEX('Scenario 1_issuedGoos'!$C$4:$W$153,MATCH('Scenario 1'!$A144&amp;$B144,'Scenario 1_issuedGoos'!$A$4:$A$153&amp;'Scenario 1_issuedGoos'!$B$4:$B$153,0),MATCH(AH$4,'Scenario 1_issuedGoos'!$C$3:$W$3,0))</f>
        <v>0</v>
      </c>
      <c r="AI144" s="4">
        <f t="array" ref="AI144">L144*INDEX('Scenario 1_issuedGoos'!$C$4:$W$153,MATCH('Scenario 1'!$A144&amp;$B144,'Scenario 1_issuedGoos'!$A$4:$A$153&amp;'Scenario 1_issuedGoos'!$B$4:$B$153,0),MATCH(AI$4,'Scenario 1_issuedGoos'!$C$3:$W$3,0))</f>
        <v>0</v>
      </c>
      <c r="AJ144" s="4">
        <f t="array" ref="AJ144">M144*INDEX('Scenario 1_issuedGoos'!$C$4:$W$153,MATCH('Scenario 1'!$A144&amp;$B144,'Scenario 1_issuedGoos'!$A$4:$A$153&amp;'Scenario 1_issuedGoos'!$B$4:$B$153,0),MATCH(AJ$4,'Scenario 1_issuedGoos'!$C$3:$W$3,0))</f>
        <v>0</v>
      </c>
      <c r="AK144" s="4">
        <f t="array" ref="AK144">N144*INDEX('Scenario 1_issuedGoos'!$C$4:$W$153,MATCH('Scenario 1'!$A144&amp;$B144,'Scenario 1_issuedGoos'!$A$4:$A$153&amp;'Scenario 1_issuedGoos'!$B$4:$B$153,0),MATCH(AK$4,'Scenario 1_issuedGoos'!$C$3:$W$3,0))</f>
        <v>0</v>
      </c>
      <c r="AL144" s="4">
        <f t="array" ref="AL144">O144*INDEX('Scenario 1_issuedGoos'!$C$4:$W$153,MATCH('Scenario 1'!$A144&amp;$B144,'Scenario 1_issuedGoos'!$A$4:$A$153&amp;'Scenario 1_issuedGoos'!$B$4:$B$153,0),MATCH(AL$4,'Scenario 1_issuedGoos'!$C$3:$W$3,0))</f>
        <v>0</v>
      </c>
      <c r="AM144" s="4">
        <f t="array" ref="AM144">P144*INDEX('Scenario 1_issuedGoos'!$C$4:$W$153,MATCH('Scenario 1'!$A144&amp;$B144,'Scenario 1_issuedGoos'!$A$4:$A$153&amp;'Scenario 1_issuedGoos'!$B$4:$B$153,0),MATCH(AM$4,'Scenario 1_issuedGoos'!$C$3:$W$3,0))</f>
        <v>0</v>
      </c>
      <c r="AN144" s="4">
        <f t="array" ref="AN144">Q144*INDEX('Scenario 1_issuedGoos'!$C$4:$W$153,MATCH('Scenario 1'!$A144&amp;$B144,'Scenario 1_issuedGoos'!$A$4:$A$153&amp;'Scenario 1_issuedGoos'!$B$4:$B$153,0),MATCH(AN$4,'Scenario 1_issuedGoos'!$C$3:$W$3,0))</f>
        <v>0</v>
      </c>
      <c r="AO144" s="4">
        <f t="array" ref="AO144">R144*INDEX('Scenario 1_issuedGoos'!$C$4:$W$153,MATCH('Scenario 1'!$A144&amp;$B144,'Scenario 1_issuedGoos'!$A$4:$A$153&amp;'Scenario 1_issuedGoos'!$B$4:$B$153,0),MATCH(AO$4,'Scenario 1_issuedGoos'!$C$3:$W$3,0))</f>
        <v>0</v>
      </c>
      <c r="AP144" s="4">
        <f t="array" ref="AP144">S144*INDEX('Scenario 1_issuedGoos'!$C$4:$W$153,MATCH('Scenario 1'!$A144&amp;$B144,'Scenario 1_issuedGoos'!$A$4:$A$153&amp;'Scenario 1_issuedGoos'!$B$4:$B$153,0),MATCH(AP$4,'Scenario 1_issuedGoos'!$C$3:$W$3,0))</f>
        <v>0</v>
      </c>
      <c r="AQ144" s="4">
        <f t="array" ref="AQ144">T144*INDEX('Scenario 1_issuedGoos'!$C$4:$W$153,MATCH('Scenario 1'!$A144&amp;$B144,'Scenario 1_issuedGoos'!$A$4:$A$153&amp;'Scenario 1_issuedGoos'!$B$4:$B$153,0),MATCH(AQ$4,'Scenario 1_issuedGoos'!$C$3:$W$3,0))</f>
        <v>0</v>
      </c>
      <c r="AR144" s="4">
        <f t="array" ref="AR144">U144*INDEX('Scenario 1_issuedGoos'!$C$4:$W$153,MATCH('Scenario 1'!$A144&amp;$B144,'Scenario 1_issuedGoos'!$A$4:$A$153&amp;'Scenario 1_issuedGoos'!$B$4:$B$153,0),MATCH(AR$4,'Scenario 1_issuedGoos'!$C$3:$W$3,0))</f>
        <v>0</v>
      </c>
      <c r="AS144" s="4">
        <f t="array" ref="AS144">V144*INDEX('Scenario 1_issuedGoos'!$C$4:$W$153,MATCH('Scenario 1'!$A144&amp;$B144,'Scenario 1_issuedGoos'!$A$4:$A$153&amp;'Scenario 1_issuedGoos'!$B$4:$B$153,0),MATCH(AS$4,'Scenario 1_issuedGoos'!$C$3:$W$3,0))</f>
        <v>0</v>
      </c>
      <c r="AT144" s="4">
        <f t="array" ref="AT144">W144*INDEX('Scenario 1_issuedGoos'!$C$4:$W$153,MATCH('Scenario 1'!$A144&amp;$B144,'Scenario 1_issuedGoos'!$A$4:$A$153&amp;'Scenario 1_issuedGoos'!$B$4:$B$153,0),MATCH(AT$4,'Scenario 1_issuedGoos'!$C$3:$W$3,0))</f>
        <v>0</v>
      </c>
    </row>
    <row r="145" spans="1:46" ht="15" x14ac:dyDescent="0.25">
      <c r="A145" s="8" t="s">
        <v>53</v>
      </c>
      <c r="B145" s="9" t="s">
        <v>56</v>
      </c>
      <c r="C145" s="10">
        <v>0.66664687500000008</v>
      </c>
      <c r="D145" s="11">
        <v>0.68989285714285709</v>
      </c>
      <c r="E145" s="11">
        <v>0.70650000000000013</v>
      </c>
      <c r="F145" s="11">
        <v>0.72594642857142844</v>
      </c>
      <c r="G145" s="11">
        <v>0.79902070312499984</v>
      </c>
      <c r="H145" s="11">
        <v>0.79874999999999996</v>
      </c>
      <c r="I145" s="11">
        <v>0.79902070312499984</v>
      </c>
      <c r="J145" s="11">
        <v>0.85485937499999975</v>
      </c>
      <c r="K145" s="11">
        <v>0.85485937499999975</v>
      </c>
      <c r="L145" s="11">
        <v>0.97396874999999983</v>
      </c>
      <c r="M145" s="11">
        <v>1.0173125000000003</v>
      </c>
      <c r="N145" s="11">
        <v>1.0310625000000002</v>
      </c>
      <c r="O145" s="11">
        <v>1.0310625000000002</v>
      </c>
      <c r="P145" s="11">
        <v>1.0450312500000001</v>
      </c>
      <c r="Q145" s="11">
        <v>1.2000656249999997</v>
      </c>
      <c r="R145" s="11">
        <v>1.2000656249999997</v>
      </c>
      <c r="S145" s="11">
        <v>1.3465300781249996</v>
      </c>
      <c r="T145" s="11">
        <v>1.4199363281250001</v>
      </c>
      <c r="U145" s="11">
        <v>1.6689375000000004</v>
      </c>
      <c r="V145" s="11">
        <v>1.6689375000000004</v>
      </c>
      <c r="W145" s="11">
        <v>1.6689375000000004</v>
      </c>
      <c r="X145" s="19"/>
      <c r="Y145"/>
      <c r="Z145" s="4">
        <f t="array" ref="Z145">C145*INDEX('Scenario 1_issuedGoos'!$C$4:$W$153,MATCH('Scenario 1'!$A145&amp;$B145,'Scenario 1_issuedGoos'!$A$4:$A$153&amp;'Scenario 1_issuedGoos'!$B$4:$B$153,0),MATCH(Z$4,'Scenario 1_issuedGoos'!$C$3:$W$3,0))</f>
        <v>4365606.371133673</v>
      </c>
      <c r="AA145" s="4">
        <f t="array" ref="AA145">D145*INDEX('Scenario 1_issuedGoos'!$C$4:$W$153,MATCH('Scenario 1'!$A145&amp;$B145,'Scenario 1_issuedGoos'!$A$4:$A$153&amp;'Scenario 1_issuedGoos'!$B$4:$B$153,0),MATCH(AA$4,'Scenario 1_issuedGoos'!$C$3:$W$3,0))</f>
        <v>5060074.095627591</v>
      </c>
      <c r="AB145" s="4">
        <f t="array" ref="AB145">E145*INDEX('Scenario 1_issuedGoos'!$C$4:$W$153,MATCH('Scenario 1'!$A145&amp;$B145,'Scenario 1_issuedGoos'!$A$4:$A$153&amp;'Scenario 1_issuedGoos'!$B$4:$B$153,0),MATCH(AB$4,'Scenario 1_issuedGoos'!$C$3:$W$3,0))</f>
        <v>5781135.0195644591</v>
      </c>
      <c r="AC145" s="4">
        <f t="array" ref="AC145">F145*INDEX('Scenario 1_issuedGoos'!$C$4:$W$153,MATCH('Scenario 1'!$A145&amp;$B145,'Scenario 1_issuedGoos'!$A$4:$A$153&amp;'Scenario 1_issuedGoos'!$B$4:$B$153,0),MATCH(AC$4,'Scenario 1_issuedGoos'!$C$3:$W$3,0))</f>
        <v>6604273.519741388</v>
      </c>
      <c r="AD145" s="4">
        <f t="array" ref="AD145">G145*INDEX('Scenario 1_issuedGoos'!$C$4:$W$153,MATCH('Scenario 1'!$A145&amp;$B145,'Scenario 1_issuedGoos'!$A$4:$A$153&amp;'Scenario 1_issuedGoos'!$B$4:$B$153,0),MATCH(AD$4,'Scenario 1_issuedGoos'!$C$3:$W$3,0))</f>
        <v>8056656.6382031916</v>
      </c>
      <c r="AE145" s="4">
        <f t="array" ref="AE145">H145*INDEX('Scenario 1_issuedGoos'!$C$4:$W$153,MATCH('Scenario 1'!$A145&amp;$B145,'Scenario 1_issuedGoos'!$A$4:$A$153&amp;'Scenario 1_issuedGoos'!$B$4:$B$153,0),MATCH(AE$4,'Scenario 1_issuedGoos'!$C$3:$W$3,0))</f>
        <v>8901818.6422436591</v>
      </c>
      <c r="AF145" s="4">
        <f t="array" ref="AF145">I145*INDEX('Scenario 1_issuedGoos'!$C$4:$W$153,MATCH('Scenario 1'!$A145&amp;$B145,'Scenario 1_issuedGoos'!$A$4:$A$153&amp;'Scenario 1_issuedGoos'!$B$4:$B$153,0),MATCH(AF$4,'Scenario 1_issuedGoos'!$C$3:$W$3,0))</f>
        <v>9766658.4187858272</v>
      </c>
      <c r="AG145" s="4">
        <f t="array" ref="AG145">J145*INDEX('Scenario 1_issuedGoos'!$C$4:$W$153,MATCH('Scenario 1'!$A145&amp;$B145,'Scenario 1_issuedGoos'!$A$4:$A$153&amp;'Scenario 1_issuedGoos'!$B$4:$B$153,0),MATCH(AG$4,'Scenario 1_issuedGoos'!$C$3:$W$3,0))</f>
        <v>11439628.061319044</v>
      </c>
      <c r="AH145" s="4">
        <f t="array" ref="AH145">K145*INDEX('Scenario 1_issuedGoos'!$C$4:$W$153,MATCH('Scenario 1'!$A145&amp;$B145,'Scenario 1_issuedGoos'!$A$4:$A$153&amp;'Scenario 1_issuedGoos'!$B$4:$B$153,0),MATCH(AH$4,'Scenario 1_issuedGoos'!$C$3:$W$3,0))</f>
        <v>12502986.442086639</v>
      </c>
      <c r="AI145" s="4">
        <f t="array" ref="AI145">L145*INDEX('Scenario 1_issuedGoos'!$C$4:$W$153,MATCH('Scenario 1'!$A145&amp;$B145,'Scenario 1_issuedGoos'!$A$4:$A$153&amp;'Scenario 1_issuedGoos'!$B$4:$B$153,0),MATCH(AI$4,'Scenario 1_issuedGoos'!$C$3:$W$3,0))</f>
        <v>15545140.499708306</v>
      </c>
      <c r="AJ145" s="4">
        <f t="array" ref="AJ145">M145*INDEX('Scenario 1_issuedGoos'!$C$4:$W$153,MATCH('Scenario 1'!$A145&amp;$B145,'Scenario 1_issuedGoos'!$A$4:$A$153&amp;'Scenario 1_issuedGoos'!$B$4:$B$153,0),MATCH(AJ$4,'Scenario 1_issuedGoos'!$C$3:$W$3,0))</f>
        <v>17693473.311477661</v>
      </c>
      <c r="AK145" s="4">
        <f t="array" ref="AK145">N145*INDEX('Scenario 1_issuedGoos'!$C$4:$W$153,MATCH('Scenario 1'!$A145&amp;$B145,'Scenario 1_issuedGoos'!$A$4:$A$153&amp;'Scenario 1_issuedGoos'!$B$4:$B$153,0),MATCH(AK$4,'Scenario 1_issuedGoos'!$C$3:$W$3,0))</f>
        <v>19321623.336711973</v>
      </c>
      <c r="AL145" s="4">
        <f t="array" ref="AL145">O145*INDEX('Scenario 1_issuedGoos'!$C$4:$W$153,MATCH('Scenario 1'!$A145&amp;$B145,'Scenario 1_issuedGoos'!$A$4:$A$153&amp;'Scenario 1_issuedGoos'!$B$4:$B$153,0),MATCH(AL$4,'Scenario 1_issuedGoos'!$C$3:$W$3,0))</f>
        <v>20804697.25342796</v>
      </c>
      <c r="AM145" s="4">
        <f t="array" ref="AM145">P145*INDEX('Scenario 1_issuedGoos'!$C$4:$W$153,MATCH('Scenario 1'!$A145&amp;$B145,'Scenario 1_issuedGoos'!$A$4:$A$153&amp;'Scenario 1_issuedGoos'!$B$4:$B$153,0),MATCH(AM$4,'Scenario 1_issuedGoos'!$C$3:$W$3,0))</f>
        <v>22691082.232244212</v>
      </c>
      <c r="AN145" s="4">
        <f t="array" ref="AN145">Q145*INDEX('Scenario 1_issuedGoos'!$C$4:$W$153,MATCH('Scenario 1'!$A145&amp;$B145,'Scenario 1_issuedGoos'!$A$4:$A$153&amp;'Scenario 1_issuedGoos'!$B$4:$B$153,0),MATCH(AN$4,'Scenario 1_issuedGoos'!$C$3:$W$3,0))</f>
        <v>28023672.032770839</v>
      </c>
      <c r="AO145" s="4">
        <f t="array" ref="AO145">R145*INDEX('Scenario 1_issuedGoos'!$C$4:$W$153,MATCH('Scenario 1'!$A145&amp;$B145,'Scenario 1_issuedGoos'!$A$4:$A$153&amp;'Scenario 1_issuedGoos'!$B$4:$B$153,0),MATCH(AO$4,'Scenario 1_issuedGoos'!$C$3:$W$3,0))</f>
        <v>30121437.804734919</v>
      </c>
      <c r="AP145" s="4">
        <f t="array" ref="AP145">S145*INDEX('Scenario 1_issuedGoos'!$C$4:$W$153,MATCH('Scenario 1'!$A145&amp;$B145,'Scenario 1_issuedGoos'!$A$4:$A$153&amp;'Scenario 1_issuedGoos'!$B$4:$B$153,0),MATCH(AP$4,'Scenario 1_issuedGoos'!$C$3:$W$3,0))</f>
        <v>33373087.319470786</v>
      </c>
      <c r="AQ145" s="4">
        <f t="array" ref="AQ145">T145*INDEX('Scenario 1_issuedGoos'!$C$4:$W$153,MATCH('Scenario 1'!$A145&amp;$B145,'Scenario 1_issuedGoos'!$A$4:$A$153&amp;'Scenario 1_issuedGoos'!$B$4:$B$153,0),MATCH(AQ$4,'Scenario 1_issuedGoos'!$C$3:$W$3,0))</f>
        <v>35987882.411089681</v>
      </c>
      <c r="AR145" s="4">
        <f t="array" ref="AR145">U145*INDEX('Scenario 1_issuedGoos'!$C$4:$W$153,MATCH('Scenario 1'!$A145&amp;$B145,'Scenario 1_issuedGoos'!$A$4:$A$153&amp;'Scenario 1_issuedGoos'!$B$4:$B$153,0),MATCH(AR$4,'Scenario 1_issuedGoos'!$C$3:$W$3,0))</f>
        <v>43233695.510901898</v>
      </c>
      <c r="AS145" s="4">
        <f t="array" ref="AS145">V145*INDEX('Scenario 1_issuedGoos'!$C$4:$W$153,MATCH('Scenario 1'!$A145&amp;$B145,'Scenario 1_issuedGoos'!$A$4:$A$153&amp;'Scenario 1_issuedGoos'!$B$4:$B$153,0),MATCH(AS$4,'Scenario 1_issuedGoos'!$C$3:$W$3,0))</f>
        <v>44168644.72465951</v>
      </c>
      <c r="AT145" s="4">
        <f t="array" ref="AT145">W145*INDEX('Scenario 1_issuedGoos'!$C$4:$W$153,MATCH('Scenario 1'!$A145&amp;$B145,'Scenario 1_issuedGoos'!$A$4:$A$153&amp;'Scenario 1_issuedGoos'!$B$4:$B$153,0),MATCH(AT$4,'Scenario 1_issuedGoos'!$C$3:$W$3,0))</f>
        <v>45103593.938417129</v>
      </c>
    </row>
    <row r="146" spans="1:46" ht="15" x14ac:dyDescent="0.25">
      <c r="A146" s="8" t="s">
        <v>53</v>
      </c>
      <c r="B146" s="9" t="s">
        <v>29</v>
      </c>
      <c r="C146" s="10">
        <v>47.457627118644069</v>
      </c>
      <c r="D146" s="11">
        <v>46.949152542372886</v>
      </c>
      <c r="E146" s="11">
        <v>46.440677966101696</v>
      </c>
      <c r="F146" s="11">
        <v>45.932203389830512</v>
      </c>
      <c r="G146" s="11">
        <v>45.423728813559322</v>
      </c>
      <c r="H146" s="11">
        <v>44.915254237288138</v>
      </c>
      <c r="I146" s="11">
        <v>44.406779661016955</v>
      </c>
      <c r="J146" s="11">
        <v>43.898305084745765</v>
      </c>
      <c r="K146" s="11">
        <v>43.389830508474581</v>
      </c>
      <c r="L146" s="11">
        <v>42.881355932203391</v>
      </c>
      <c r="M146" s="11">
        <v>42.372881355932208</v>
      </c>
      <c r="N146" s="11">
        <v>42.203389830508478</v>
      </c>
      <c r="O146" s="11">
        <v>42.033898305084747</v>
      </c>
      <c r="P146" s="11">
        <v>41.864406779661024</v>
      </c>
      <c r="Q146" s="11">
        <v>41.694915254237294</v>
      </c>
      <c r="R146" s="11">
        <v>41.525423728813564</v>
      </c>
      <c r="S146" s="11">
        <v>41.355932203389834</v>
      </c>
      <c r="T146" s="11">
        <v>41.186440677966104</v>
      </c>
      <c r="U146" s="11">
        <v>40.33898305084746</v>
      </c>
      <c r="V146" s="11">
        <v>39.237288135593218</v>
      </c>
      <c r="W146" s="11">
        <v>38.135593220338983</v>
      </c>
      <c r="X146" s="19"/>
      <c r="Y146"/>
      <c r="Z146" s="4">
        <f t="array" ref="Z146">C146*INDEX('Scenario 1_issuedGoos'!$C$4:$W$153,MATCH('Scenario 1'!$A146&amp;$B146,'Scenario 1_issuedGoos'!$A$4:$A$153&amp;'Scenario 1_issuedGoos'!$B$4:$B$153,0),MATCH(Z$4,'Scenario 1_issuedGoos'!$C$3:$W$3,0))</f>
        <v>0</v>
      </c>
      <c r="AA146" s="4">
        <f t="array" ref="AA146">D146*INDEX('Scenario 1_issuedGoos'!$C$4:$W$153,MATCH('Scenario 1'!$A146&amp;$B146,'Scenario 1_issuedGoos'!$A$4:$A$153&amp;'Scenario 1_issuedGoos'!$B$4:$B$153,0),MATCH(AA$4,'Scenario 1_issuedGoos'!$C$3:$W$3,0))</f>
        <v>0</v>
      </c>
      <c r="AB146" s="4">
        <f t="array" ref="AB146">E146*INDEX('Scenario 1_issuedGoos'!$C$4:$W$153,MATCH('Scenario 1'!$A146&amp;$B146,'Scenario 1_issuedGoos'!$A$4:$A$153&amp;'Scenario 1_issuedGoos'!$B$4:$B$153,0),MATCH(AB$4,'Scenario 1_issuedGoos'!$C$3:$W$3,0))</f>
        <v>0</v>
      </c>
      <c r="AC146" s="4">
        <f t="array" ref="AC146">F146*INDEX('Scenario 1_issuedGoos'!$C$4:$W$153,MATCH('Scenario 1'!$A146&amp;$B146,'Scenario 1_issuedGoos'!$A$4:$A$153&amp;'Scenario 1_issuedGoos'!$B$4:$B$153,0),MATCH(AC$4,'Scenario 1_issuedGoos'!$C$3:$W$3,0))</f>
        <v>0</v>
      </c>
      <c r="AD146" s="4">
        <f t="array" ref="AD146">G146*INDEX('Scenario 1_issuedGoos'!$C$4:$W$153,MATCH('Scenario 1'!$A146&amp;$B146,'Scenario 1_issuedGoos'!$A$4:$A$153&amp;'Scenario 1_issuedGoos'!$B$4:$B$153,0),MATCH(AD$4,'Scenario 1_issuedGoos'!$C$3:$W$3,0))</f>
        <v>0</v>
      </c>
      <c r="AE146" s="4">
        <f t="array" ref="AE146">H146*INDEX('Scenario 1_issuedGoos'!$C$4:$W$153,MATCH('Scenario 1'!$A146&amp;$B146,'Scenario 1_issuedGoos'!$A$4:$A$153&amp;'Scenario 1_issuedGoos'!$B$4:$B$153,0),MATCH(AE$4,'Scenario 1_issuedGoos'!$C$3:$W$3,0))</f>
        <v>0</v>
      </c>
      <c r="AF146" s="4">
        <f t="array" ref="AF146">I146*INDEX('Scenario 1_issuedGoos'!$C$4:$W$153,MATCH('Scenario 1'!$A146&amp;$B146,'Scenario 1_issuedGoos'!$A$4:$A$153&amp;'Scenario 1_issuedGoos'!$B$4:$B$153,0),MATCH(AF$4,'Scenario 1_issuedGoos'!$C$3:$W$3,0))</f>
        <v>0</v>
      </c>
      <c r="AG146" s="4">
        <f t="array" ref="AG146">J146*INDEX('Scenario 1_issuedGoos'!$C$4:$W$153,MATCH('Scenario 1'!$A146&amp;$B146,'Scenario 1_issuedGoos'!$A$4:$A$153&amp;'Scenario 1_issuedGoos'!$B$4:$B$153,0),MATCH(AG$4,'Scenario 1_issuedGoos'!$C$3:$W$3,0))</f>
        <v>0</v>
      </c>
      <c r="AH146" s="4">
        <f t="array" ref="AH146">K146*INDEX('Scenario 1_issuedGoos'!$C$4:$W$153,MATCH('Scenario 1'!$A146&amp;$B146,'Scenario 1_issuedGoos'!$A$4:$A$153&amp;'Scenario 1_issuedGoos'!$B$4:$B$153,0),MATCH(AH$4,'Scenario 1_issuedGoos'!$C$3:$W$3,0))</f>
        <v>0</v>
      </c>
      <c r="AI146" s="4">
        <f t="array" ref="AI146">L146*INDEX('Scenario 1_issuedGoos'!$C$4:$W$153,MATCH('Scenario 1'!$A146&amp;$B146,'Scenario 1_issuedGoos'!$A$4:$A$153&amp;'Scenario 1_issuedGoos'!$B$4:$B$153,0),MATCH(AI$4,'Scenario 1_issuedGoos'!$C$3:$W$3,0))</f>
        <v>0</v>
      </c>
      <c r="AJ146" s="4">
        <f t="array" ref="AJ146">M146*INDEX('Scenario 1_issuedGoos'!$C$4:$W$153,MATCH('Scenario 1'!$A146&amp;$B146,'Scenario 1_issuedGoos'!$A$4:$A$153&amp;'Scenario 1_issuedGoos'!$B$4:$B$153,0),MATCH(AJ$4,'Scenario 1_issuedGoos'!$C$3:$W$3,0))</f>
        <v>0</v>
      </c>
      <c r="AK146" s="4">
        <f t="array" ref="AK146">N146*INDEX('Scenario 1_issuedGoos'!$C$4:$W$153,MATCH('Scenario 1'!$A146&amp;$B146,'Scenario 1_issuedGoos'!$A$4:$A$153&amp;'Scenario 1_issuedGoos'!$B$4:$B$153,0),MATCH(AK$4,'Scenario 1_issuedGoos'!$C$3:$W$3,0))</f>
        <v>0</v>
      </c>
      <c r="AL146" s="4">
        <f t="array" ref="AL146">O146*INDEX('Scenario 1_issuedGoos'!$C$4:$W$153,MATCH('Scenario 1'!$A146&amp;$B146,'Scenario 1_issuedGoos'!$A$4:$A$153&amp;'Scenario 1_issuedGoos'!$B$4:$B$153,0),MATCH(AL$4,'Scenario 1_issuedGoos'!$C$3:$W$3,0))</f>
        <v>0</v>
      </c>
      <c r="AM146" s="4">
        <f t="array" ref="AM146">P146*INDEX('Scenario 1_issuedGoos'!$C$4:$W$153,MATCH('Scenario 1'!$A146&amp;$B146,'Scenario 1_issuedGoos'!$A$4:$A$153&amp;'Scenario 1_issuedGoos'!$B$4:$B$153,0),MATCH(AM$4,'Scenario 1_issuedGoos'!$C$3:$W$3,0))</f>
        <v>0</v>
      </c>
      <c r="AN146" s="4">
        <f t="array" ref="AN146">Q146*INDEX('Scenario 1_issuedGoos'!$C$4:$W$153,MATCH('Scenario 1'!$A146&amp;$B146,'Scenario 1_issuedGoos'!$A$4:$A$153&amp;'Scenario 1_issuedGoos'!$B$4:$B$153,0),MATCH(AN$4,'Scenario 1_issuedGoos'!$C$3:$W$3,0))</f>
        <v>0</v>
      </c>
      <c r="AO146" s="4">
        <f t="array" ref="AO146">R146*INDEX('Scenario 1_issuedGoos'!$C$4:$W$153,MATCH('Scenario 1'!$A146&amp;$B146,'Scenario 1_issuedGoos'!$A$4:$A$153&amp;'Scenario 1_issuedGoos'!$B$4:$B$153,0),MATCH(AO$4,'Scenario 1_issuedGoos'!$C$3:$W$3,0))</f>
        <v>0</v>
      </c>
      <c r="AP146" s="4">
        <f t="array" ref="AP146">S146*INDEX('Scenario 1_issuedGoos'!$C$4:$W$153,MATCH('Scenario 1'!$A146&amp;$B146,'Scenario 1_issuedGoos'!$A$4:$A$153&amp;'Scenario 1_issuedGoos'!$B$4:$B$153,0),MATCH(AP$4,'Scenario 1_issuedGoos'!$C$3:$W$3,0))</f>
        <v>0</v>
      </c>
      <c r="AQ146" s="4">
        <f t="array" ref="AQ146">T146*INDEX('Scenario 1_issuedGoos'!$C$4:$W$153,MATCH('Scenario 1'!$A146&amp;$B146,'Scenario 1_issuedGoos'!$A$4:$A$153&amp;'Scenario 1_issuedGoos'!$B$4:$B$153,0),MATCH(AQ$4,'Scenario 1_issuedGoos'!$C$3:$W$3,0))</f>
        <v>0</v>
      </c>
      <c r="AR146" s="4">
        <f t="array" ref="AR146">U146*INDEX('Scenario 1_issuedGoos'!$C$4:$W$153,MATCH('Scenario 1'!$A146&amp;$B146,'Scenario 1_issuedGoos'!$A$4:$A$153&amp;'Scenario 1_issuedGoos'!$B$4:$B$153,0),MATCH(AR$4,'Scenario 1_issuedGoos'!$C$3:$W$3,0))</f>
        <v>0</v>
      </c>
      <c r="AS146" s="4">
        <f t="array" ref="AS146">V146*INDEX('Scenario 1_issuedGoos'!$C$4:$W$153,MATCH('Scenario 1'!$A146&amp;$B146,'Scenario 1_issuedGoos'!$A$4:$A$153&amp;'Scenario 1_issuedGoos'!$B$4:$B$153,0),MATCH(AS$4,'Scenario 1_issuedGoos'!$C$3:$W$3,0))</f>
        <v>0</v>
      </c>
      <c r="AT146" s="4">
        <f t="array" ref="AT146">W146*INDEX('Scenario 1_issuedGoos'!$C$4:$W$153,MATCH('Scenario 1'!$A146&amp;$B146,'Scenario 1_issuedGoos'!$A$4:$A$153&amp;'Scenario 1_issuedGoos'!$B$4:$B$153,0),MATCH(AT$4,'Scenario 1_issuedGoos'!$C$3:$W$3,0))</f>
        <v>0</v>
      </c>
    </row>
    <row r="147" spans="1:46" ht="15" x14ac:dyDescent="0.25">
      <c r="A147" s="8" t="s">
        <v>53</v>
      </c>
      <c r="B147" s="9" t="s">
        <v>30</v>
      </c>
      <c r="C147" s="10">
        <v>7.6676561718749996</v>
      </c>
      <c r="D147" s="11">
        <v>7.6676561718749996</v>
      </c>
      <c r="E147" s="11">
        <v>7.6676561718749996</v>
      </c>
      <c r="F147" s="11">
        <v>7.6676561718749996</v>
      </c>
      <c r="G147" s="11">
        <v>7.6676561718749996</v>
      </c>
      <c r="H147" s="11">
        <v>7.6676561718749996</v>
      </c>
      <c r="I147" s="11">
        <v>7.6676561718749996</v>
      </c>
      <c r="J147" s="11">
        <v>7.6676561718749996</v>
      </c>
      <c r="K147" s="11">
        <v>7.6676561718749996</v>
      </c>
      <c r="L147" s="11">
        <v>7.6676561718749996</v>
      </c>
      <c r="M147" s="11">
        <v>7.6676561718749996</v>
      </c>
      <c r="N147" s="11">
        <v>7.6937343749999991</v>
      </c>
      <c r="O147" s="11">
        <v>8.3967131249999998</v>
      </c>
      <c r="P147" s="11">
        <v>8.3967131249999998</v>
      </c>
      <c r="Q147" s="11">
        <v>8.3967131249999998</v>
      </c>
      <c r="R147" s="11">
        <v>8.3967131249999998</v>
      </c>
      <c r="S147" s="11">
        <v>8.3967131249999998</v>
      </c>
      <c r="T147" s="11">
        <v>8.3967131249999998</v>
      </c>
      <c r="U147" s="11">
        <v>9.0794671874999988</v>
      </c>
      <c r="V147" s="11">
        <v>12.779426953125</v>
      </c>
      <c r="W147" s="11">
        <v>12.779426953125</v>
      </c>
      <c r="X147" s="19"/>
      <c r="Y147"/>
      <c r="Z147" s="4">
        <f t="array" ref="Z147">C147*INDEX('Scenario 1_issuedGoos'!$C$4:$W$153,MATCH('Scenario 1'!$A147&amp;$B147,'Scenario 1_issuedGoos'!$A$4:$A$153&amp;'Scenario 1_issuedGoos'!$B$4:$B$153,0),MATCH(Z$4,'Scenario 1_issuedGoos'!$C$3:$W$3,0))</f>
        <v>16519958.668643327</v>
      </c>
      <c r="AA147" s="4">
        <f t="array" ref="AA147">D147*INDEX('Scenario 1_issuedGoos'!$C$4:$W$153,MATCH('Scenario 1'!$A147&amp;$B147,'Scenario 1_issuedGoos'!$A$4:$A$153&amp;'Scenario 1_issuedGoos'!$B$4:$B$153,0),MATCH(AA$4,'Scenario 1_issuedGoos'!$C$3:$W$3,0))</f>
        <v>18502714.913661648</v>
      </c>
      <c r="AB147" s="4">
        <f t="array" ref="AB147">E147*INDEX('Scenario 1_issuedGoos'!$C$4:$W$153,MATCH('Scenario 1'!$A147&amp;$B147,'Scenario 1_issuedGoos'!$A$4:$A$153&amp;'Scenario 1_issuedGoos'!$B$4:$B$153,0),MATCH(AB$4,'Scenario 1_issuedGoos'!$C$3:$W$3,0))</f>
        <v>20642446.886510279</v>
      </c>
      <c r="AC147" s="4">
        <f t="array" ref="AC147">F147*INDEX('Scenario 1_issuedGoos'!$C$4:$W$153,MATCH('Scenario 1'!$A147&amp;$B147,'Scenario 1_issuedGoos'!$A$4:$A$153&amp;'Scenario 1_issuedGoos'!$B$4:$B$153,0),MATCH(AC$4,'Scenario 1_issuedGoos'!$C$3:$W$3,0))</f>
        <v>22949895.269359551</v>
      </c>
      <c r="AD147" s="4">
        <f t="array" ref="AD147">G147*INDEX('Scenario 1_issuedGoos'!$C$4:$W$153,MATCH('Scenario 1'!$A147&amp;$B147,'Scenario 1_issuedGoos'!$A$4:$A$153&amp;'Scenario 1_issuedGoos'!$B$4:$B$153,0),MATCH(AD$4,'Scenario 1_issuedGoos'!$C$3:$W$3,0))</f>
        <v>25436482.373277456</v>
      </c>
      <c r="AE147" s="4">
        <f t="array" ref="AE147">H147*INDEX('Scenario 1_issuedGoos'!$C$4:$W$153,MATCH('Scenario 1'!$A147&amp;$B147,'Scenario 1_issuedGoos'!$A$4:$A$153&amp;'Scenario 1_issuedGoos'!$B$4:$B$153,0),MATCH(AE$4,'Scenario 1_issuedGoos'!$C$3:$W$3,0))</f>
        <v>28114353.44941375</v>
      </c>
      <c r="AF147" s="4">
        <f t="array" ref="AF147">I147*INDEX('Scenario 1_issuedGoos'!$C$4:$W$153,MATCH('Scenario 1'!$A147&amp;$B147,'Scenario 1_issuedGoos'!$A$4:$A$153&amp;'Scenario 1_issuedGoos'!$B$4:$B$153,0),MATCH(AF$4,'Scenario 1_issuedGoos'!$C$3:$W$3,0))</f>
        <v>30835301.275874257</v>
      </c>
      <c r="AG147" s="4">
        <f t="array" ref="AG147">J147*INDEX('Scenario 1_issuedGoos'!$C$4:$W$153,MATCH('Scenario 1'!$A147&amp;$B147,'Scenario 1_issuedGoos'!$A$4:$A$153&amp;'Scenario 1_issuedGoos'!$B$4:$B$153,0),MATCH(AG$4,'Scenario 1_issuedGoos'!$C$3:$W$3,0))</f>
        <v>33758058.001357228</v>
      </c>
      <c r="AH147" s="4">
        <f t="array" ref="AH147">K147*INDEX('Scenario 1_issuedGoos'!$C$4:$W$153,MATCH('Scenario 1'!$A147&amp;$B147,'Scenario 1_issuedGoos'!$A$4:$A$153&amp;'Scenario 1_issuedGoos'!$B$4:$B$153,0),MATCH(AH$4,'Scenario 1_issuedGoos'!$C$3:$W$3,0))</f>
        <v>36896002.146198846</v>
      </c>
      <c r="AI147" s="4">
        <f t="array" ref="AI147">L147*INDEX('Scenario 1_issuedGoos'!$C$4:$W$153,MATCH('Scenario 1'!$A147&amp;$B147,'Scenario 1_issuedGoos'!$A$4:$A$153&amp;'Scenario 1_issuedGoos'!$B$4:$B$153,0),MATCH(AI$4,'Scenario 1_issuedGoos'!$C$3:$W$3,0))</f>
        <v>40263345.560521267</v>
      </c>
      <c r="AJ147" s="4">
        <f t="array" ref="AJ147">M147*INDEX('Scenario 1_issuedGoos'!$C$4:$W$153,MATCH('Scenario 1'!$A147&amp;$B147,'Scenario 1_issuedGoos'!$A$4:$A$153&amp;'Scenario 1_issuedGoos'!$B$4:$B$153,0),MATCH(AJ$4,'Scenario 1_issuedGoos'!$C$3:$W$3,0))</f>
        <v>43875183.310910329</v>
      </c>
      <c r="AK147" s="4">
        <f t="array" ref="AK147">N147*INDEX('Scenario 1_issuedGoos'!$C$4:$W$153,MATCH('Scenario 1'!$A147&amp;$B147,'Scenario 1_issuedGoos'!$A$4:$A$153&amp;'Scenario 1_issuedGoos'!$B$4:$B$153,0),MATCH(AK$4,'Scenario 1_issuedGoos'!$C$3:$W$3,0))</f>
        <v>47434399.533818446</v>
      </c>
      <c r="AL147" s="4">
        <f t="array" ref="AL147">O147*INDEX('Scenario 1_issuedGoos'!$C$4:$W$153,MATCH('Scenario 1'!$A147&amp;$B147,'Scenario 1_issuedGoos'!$A$4:$A$153&amp;'Scenario 1_issuedGoos'!$B$4:$B$153,0),MATCH(AL$4,'Scenario 1_issuedGoos'!$C$3:$W$3,0))</f>
        <v>55742099.673705459</v>
      </c>
      <c r="AM147" s="4">
        <f t="array" ref="AM147">P147*INDEX('Scenario 1_issuedGoos'!$C$4:$W$153,MATCH('Scenario 1'!$A147&amp;$B147,'Scenario 1_issuedGoos'!$A$4:$A$153&amp;'Scenario 1_issuedGoos'!$B$4:$B$153,0),MATCH(AM$4,'Scenario 1_issuedGoos'!$C$3:$W$3,0))</f>
        <v>59983644.205130346</v>
      </c>
      <c r="AN147" s="4">
        <f t="array" ref="AN147">Q147*INDEX('Scenario 1_issuedGoos'!$C$4:$W$153,MATCH('Scenario 1'!$A147&amp;$B147,'Scenario 1_issuedGoos'!$A$4:$A$153&amp;'Scenario 1_issuedGoos'!$B$4:$B$153,0),MATCH(AN$4,'Scenario 1_issuedGoos'!$C$3:$W$3,0))</f>
        <v>64509987.940513484</v>
      </c>
      <c r="AO147" s="4">
        <f t="array" ref="AO147">R147*INDEX('Scenario 1_issuedGoos'!$C$4:$W$153,MATCH('Scenario 1'!$A147&amp;$B147,'Scenario 1_issuedGoos'!$A$4:$A$153&amp;'Scenario 1_issuedGoos'!$B$4:$B$153,0),MATCH(AO$4,'Scenario 1_issuedGoos'!$C$3:$W$3,0))</f>
        <v>69339006.938922152</v>
      </c>
      <c r="AP147" s="4">
        <f t="array" ref="AP147">S147*INDEX('Scenario 1_issuedGoos'!$C$4:$W$153,MATCH('Scenario 1'!$A147&amp;$B147,'Scenario 1_issuedGoos'!$A$4:$A$153&amp;'Scenario 1_issuedGoos'!$B$4:$B$153,0),MATCH(AP$4,'Scenario 1_issuedGoos'!$C$3:$W$3,0))</f>
        <v>74489652.867320374</v>
      </c>
      <c r="AQ147" s="4">
        <f t="array" ref="AQ147">T147*INDEX('Scenario 1_issuedGoos'!$C$4:$W$153,MATCH('Scenario 1'!$A147&amp;$B147,'Scenario 1_issuedGoos'!$A$4:$A$153&amp;'Scenario 1_issuedGoos'!$B$4:$B$153,0),MATCH(AQ$4,'Scenario 1_issuedGoos'!$C$3:$W$3,0))</f>
        <v>79982015.871211052</v>
      </c>
      <c r="AR147" s="4">
        <f t="array" ref="AR147">U147*INDEX('Scenario 1_issuedGoos'!$C$4:$W$153,MATCH('Scenario 1'!$A147&amp;$B147,'Scenario 1_issuedGoos'!$A$4:$A$153&amp;'Scenario 1_issuedGoos'!$B$4:$B$153,0),MATCH(AR$4,'Scenario 1_issuedGoos'!$C$3:$W$3,0))</f>
        <v>92817006.34954688</v>
      </c>
      <c r="AS147" s="4">
        <f t="array" ref="AS147">V147*INDEX('Scenario 1_issuedGoos'!$C$4:$W$153,MATCH('Scenario 1'!$A147&amp;$B147,'Scenario 1_issuedGoos'!$A$4:$A$153&amp;'Scenario 1_issuedGoos'!$B$4:$B$153,0),MATCH(AS$4,'Scenario 1_issuedGoos'!$C$3:$W$3,0))</f>
        <v>140139184.65103474</v>
      </c>
      <c r="AT147" s="4">
        <f t="array" ref="AT147">W147*INDEX('Scenario 1_issuedGoos'!$C$4:$W$153,MATCH('Scenario 1'!$A147&amp;$B147,'Scenario 1_issuedGoos'!$A$4:$A$153&amp;'Scenario 1_issuedGoos'!$B$4:$B$153,0),MATCH(AT$4,'Scenario 1_issuedGoos'!$C$3:$W$3,0))</f>
        <v>138452558.96365303</v>
      </c>
    </row>
    <row r="148" spans="1:46" ht="15" x14ac:dyDescent="0.25">
      <c r="A148" s="8" t="s">
        <v>53</v>
      </c>
      <c r="B148" s="9" t="s">
        <v>31</v>
      </c>
      <c r="C148" s="10">
        <v>2.8451249999999999</v>
      </c>
      <c r="D148" s="11">
        <v>2.8451249999999999</v>
      </c>
      <c r="E148" s="11">
        <v>2.8451249999999999</v>
      </c>
      <c r="F148" s="11">
        <v>2.8953000000000002</v>
      </c>
      <c r="G148" s="11">
        <v>3.2153999999999998</v>
      </c>
      <c r="H148" s="11">
        <v>3.9646028571428573</v>
      </c>
      <c r="I148" s="11">
        <v>3.9646028571428573</v>
      </c>
      <c r="J148" s="11">
        <v>4.1033249999999999</v>
      </c>
      <c r="K148" s="11">
        <v>5.1435449999999987</v>
      </c>
      <c r="L148" s="11">
        <v>6.8156943749999996</v>
      </c>
      <c r="M148" s="11">
        <v>6.8156943749999996</v>
      </c>
      <c r="N148" s="11">
        <v>6.8156943749999996</v>
      </c>
      <c r="O148" s="11">
        <v>6.8156943749999996</v>
      </c>
      <c r="P148" s="11">
        <v>6.8156943749999996</v>
      </c>
      <c r="Q148" s="11">
        <v>6.8156943749999996</v>
      </c>
      <c r="R148" s="11">
        <v>6.8156943749999996</v>
      </c>
      <c r="S148" s="11">
        <v>6.8156943749999996</v>
      </c>
      <c r="T148" s="11">
        <v>6.8156943749999996</v>
      </c>
      <c r="U148" s="11">
        <v>6.8156943749999996</v>
      </c>
      <c r="V148" s="11">
        <v>6.8156943749999996</v>
      </c>
      <c r="W148" s="11">
        <v>6.8156943749999996</v>
      </c>
      <c r="X148" s="19"/>
      <c r="Y148"/>
      <c r="Z148" s="4">
        <f t="array" ref="Z148">C148*INDEX('Scenario 1_issuedGoos'!$C$4:$W$153,MATCH('Scenario 1'!$A148&amp;$B148,'Scenario 1_issuedGoos'!$A$4:$A$153&amp;'Scenario 1_issuedGoos'!$B$4:$B$153,0),MATCH(Z$4,'Scenario 1_issuedGoos'!$C$3:$W$3,0))</f>
        <v>6753715.3710170975</v>
      </c>
      <c r="AA148" s="4">
        <f t="array" ref="AA148">D148*INDEX('Scenario 1_issuedGoos'!$C$4:$W$153,MATCH('Scenario 1'!$A148&amp;$B148,'Scenario 1_issuedGoos'!$A$4:$A$153&amp;'Scenario 1_issuedGoos'!$B$4:$B$153,0),MATCH(AA$4,'Scenario 1_issuedGoos'!$C$3:$W$3,0))</f>
        <v>7564308.8838433903</v>
      </c>
      <c r="AB148" s="4">
        <f t="array" ref="AB148">E148*INDEX('Scenario 1_issuedGoos'!$C$4:$W$153,MATCH('Scenario 1'!$A148&amp;$B148,'Scenario 1_issuedGoos'!$A$4:$A$153&amp;'Scenario 1_issuedGoos'!$B$4:$B$153,0),MATCH(AB$4,'Scenario 1_issuedGoos'!$C$3:$W$3,0))</f>
        <v>8029798.0048447913</v>
      </c>
      <c r="AC148" s="4">
        <f t="array" ref="AC148">F148*INDEX('Scenario 1_issuedGoos'!$C$4:$W$153,MATCH('Scenario 1'!$A148&amp;$B148,'Scenario 1_issuedGoos'!$A$4:$A$153&amp;'Scenario 1_issuedGoos'!$B$4:$B$153,0),MATCH(AC$4,'Scenario 1_issuedGoos'!$C$3:$W$3,0))</f>
        <v>8652210.4049546439</v>
      </c>
      <c r="AD148" s="4">
        <f t="array" ref="AD148">G148*INDEX('Scenario 1_issuedGoos'!$C$4:$W$153,MATCH('Scenario 1'!$A148&amp;$B148,'Scenario 1_issuedGoos'!$A$4:$A$153&amp;'Scenario 1_issuedGoos'!$B$4:$B$153,0),MATCH(AD$4,'Scenario 1_issuedGoos'!$C$3:$W$3,0))</f>
        <v>10142746.107458265</v>
      </c>
      <c r="AE148" s="4">
        <f t="array" ref="AE148">H148*INDEX('Scenario 1_issuedGoos'!$C$4:$W$153,MATCH('Scenario 1'!$A148&amp;$B148,'Scenario 1_issuedGoos'!$A$4:$A$153&amp;'Scenario 1_issuedGoos'!$B$4:$B$153,0),MATCH(AE$4,'Scenario 1_issuedGoos'!$C$3:$W$3,0))</f>
        <v>13164427.759691957</v>
      </c>
      <c r="AF148" s="4">
        <f t="array" ref="AF148">I148*INDEX('Scenario 1_issuedGoos'!$C$4:$W$153,MATCH('Scenario 1'!$A148&amp;$B148,'Scenario 1_issuedGoos'!$A$4:$A$153&amp;'Scenario 1_issuedGoos'!$B$4:$B$153,0),MATCH(AF$4,'Scenario 1_issuedGoos'!$C$3:$W$3,0))</f>
        <v>13750952.510194065</v>
      </c>
      <c r="AG148" s="4">
        <f t="array" ref="AG148">J148*INDEX('Scenario 1_issuedGoos'!$C$4:$W$153,MATCH('Scenario 1'!$A148&amp;$B148,'Scenario 1_issuedGoos'!$A$4:$A$153&amp;'Scenario 1_issuedGoos'!$B$4:$B$153,0),MATCH(AG$4,'Scenario 1_issuedGoos'!$C$3:$W$3,0))</f>
        <v>14839148.081314638</v>
      </c>
      <c r="AH148" s="4">
        <f t="array" ref="AH148">K148*INDEX('Scenario 1_issuedGoos'!$C$4:$W$153,MATCH('Scenario 1'!$A148&amp;$B148,'Scenario 1_issuedGoos'!$A$4:$A$153&amp;'Scenario 1_issuedGoos'!$B$4:$B$153,0),MATCH(AH$4,'Scenario 1_issuedGoos'!$C$3:$W$3,0))</f>
        <v>19361908.037368558</v>
      </c>
      <c r="AI148" s="4">
        <f t="array" ref="AI148">L148*INDEX('Scenario 1_issuedGoos'!$C$4:$W$153,MATCH('Scenario 1'!$A148&amp;$B148,'Scenario 1_issuedGoos'!$A$4:$A$153&amp;'Scenario 1_issuedGoos'!$B$4:$B$153,0),MATCH(AI$4,'Scenario 1_issuedGoos'!$C$3:$W$3,0))</f>
        <v>26664716.192832656</v>
      </c>
      <c r="AJ148" s="4">
        <f t="array" ref="AJ148">M148*INDEX('Scenario 1_issuedGoos'!$C$4:$W$153,MATCH('Scenario 1'!$A148&amp;$B148,'Scenario 1_issuedGoos'!$A$4:$A$153&amp;'Scenario 1_issuedGoos'!$B$4:$B$153,0),MATCH(AJ$4,'Scenario 1_issuedGoos'!$C$3:$W$3,0))</f>
        <v>27673032.432022475</v>
      </c>
      <c r="AK148" s="4">
        <f t="array" ref="AK148">N148*INDEX('Scenario 1_issuedGoos'!$C$4:$W$153,MATCH('Scenario 1'!$A148&amp;$B148,'Scenario 1_issuedGoos'!$A$4:$A$153&amp;'Scenario 1_issuedGoos'!$B$4:$B$153,0),MATCH(AK$4,'Scenario 1_issuedGoos'!$C$3:$W$3,0))</f>
        <v>28396666.326078203</v>
      </c>
      <c r="AL148" s="4">
        <f t="array" ref="AL148">O148*INDEX('Scenario 1_issuedGoos'!$C$4:$W$153,MATCH('Scenario 1'!$A148&amp;$B148,'Scenario 1_issuedGoos'!$A$4:$A$153&amp;'Scenario 1_issuedGoos'!$B$4:$B$153,0),MATCH(AL$4,'Scenario 1_issuedGoos'!$C$3:$W$3,0))</f>
        <v>29120300.220133994</v>
      </c>
      <c r="AM148" s="4">
        <f t="array" ref="AM148">P148*INDEX('Scenario 1_issuedGoos'!$C$4:$W$153,MATCH('Scenario 1'!$A148&amp;$B148,'Scenario 1_issuedGoos'!$A$4:$A$153&amp;'Scenario 1_issuedGoos'!$B$4:$B$153,0),MATCH(AM$4,'Scenario 1_issuedGoos'!$C$3:$W$3,0))</f>
        <v>29843934.114189718</v>
      </c>
      <c r="AN148" s="4">
        <f t="array" ref="AN148">Q148*INDEX('Scenario 1_issuedGoos'!$C$4:$W$153,MATCH('Scenario 1'!$A148&amp;$B148,'Scenario 1_issuedGoos'!$A$4:$A$153&amp;'Scenario 1_issuedGoos'!$B$4:$B$153,0),MATCH(AN$4,'Scenario 1_issuedGoos'!$C$3:$W$3,0))</f>
        <v>30567568.008245509</v>
      </c>
      <c r="AO148" s="4">
        <f t="array" ref="AO148">R148*INDEX('Scenario 1_issuedGoos'!$C$4:$W$153,MATCH('Scenario 1'!$A148&amp;$B148,'Scenario 1_issuedGoos'!$A$4:$A$153&amp;'Scenario 1_issuedGoos'!$B$4:$B$153,0),MATCH(AO$4,'Scenario 1_issuedGoos'!$C$3:$W$3,0))</f>
        <v>31291201.902301304</v>
      </c>
      <c r="AP148" s="4">
        <f t="array" ref="AP148">S148*INDEX('Scenario 1_issuedGoos'!$C$4:$W$153,MATCH('Scenario 1'!$A148&amp;$B148,'Scenario 1_issuedGoos'!$A$4:$A$153&amp;'Scenario 1_issuedGoos'!$B$4:$B$153,0),MATCH(AP$4,'Scenario 1_issuedGoos'!$C$3:$W$3,0))</f>
        <v>32014835.796357024</v>
      </c>
      <c r="AQ148" s="4">
        <f t="array" ref="AQ148">T148*INDEX('Scenario 1_issuedGoos'!$C$4:$W$153,MATCH('Scenario 1'!$A148&amp;$B148,'Scenario 1_issuedGoos'!$A$4:$A$153&amp;'Scenario 1_issuedGoos'!$B$4:$B$153,0),MATCH(AQ$4,'Scenario 1_issuedGoos'!$C$3:$W$3,0))</f>
        <v>32738469.690412819</v>
      </c>
      <c r="AR148" s="4">
        <f t="array" ref="AR148">U148*INDEX('Scenario 1_issuedGoos'!$C$4:$W$153,MATCH('Scenario 1'!$A148&amp;$B148,'Scenario 1_issuedGoos'!$A$4:$A$153&amp;'Scenario 1_issuedGoos'!$B$4:$B$153,0),MATCH(AR$4,'Scenario 1_issuedGoos'!$C$3:$W$3,0))</f>
        <v>33462103.584468544</v>
      </c>
      <c r="AS148" s="4">
        <f t="array" ref="AS148">V148*INDEX('Scenario 1_issuedGoos'!$C$4:$W$153,MATCH('Scenario 1'!$A148&amp;$B148,'Scenario 1_issuedGoos'!$A$4:$A$153&amp;'Scenario 1_issuedGoos'!$B$4:$B$153,0),MATCH(AS$4,'Scenario 1_issuedGoos'!$C$3:$W$3,0))</f>
        <v>34185737.478524335</v>
      </c>
      <c r="AT148" s="4">
        <f t="array" ref="AT148">W148*INDEX('Scenario 1_issuedGoos'!$C$4:$W$153,MATCH('Scenario 1'!$A148&amp;$B148,'Scenario 1_issuedGoos'!$A$4:$A$153&amp;'Scenario 1_issuedGoos'!$B$4:$B$153,0),MATCH(AT$4,'Scenario 1_issuedGoos'!$C$3:$W$3,0))</f>
        <v>34909371.372580059</v>
      </c>
    </row>
    <row r="149" spans="1:46" ht="15" x14ac:dyDescent="0.25">
      <c r="A149" s="1" t="s">
        <v>54</v>
      </c>
      <c r="B149" s="1" t="s">
        <v>27</v>
      </c>
      <c r="C149" s="6">
        <v>47.457627118644069</v>
      </c>
      <c r="D149" s="7">
        <v>46.949152542372886</v>
      </c>
      <c r="E149" s="7">
        <v>46.440677966101696</v>
      </c>
      <c r="F149" s="7">
        <v>45.932203389830512</v>
      </c>
      <c r="G149" s="7">
        <v>45.423728813559322</v>
      </c>
      <c r="H149" s="7">
        <v>2.1641156249999995</v>
      </c>
      <c r="I149" s="7">
        <v>2.2304624999999989</v>
      </c>
      <c r="J149" s="7">
        <v>2.2815300000000001</v>
      </c>
      <c r="K149" s="7">
        <v>2.3388959999999996</v>
      </c>
      <c r="L149" s="7">
        <v>2.5417350000000001</v>
      </c>
      <c r="M149" s="7">
        <v>2.8054687499999997</v>
      </c>
      <c r="N149" s="7">
        <v>2.9248340625</v>
      </c>
      <c r="O149" s="7">
        <v>2.9248340625</v>
      </c>
      <c r="P149" s="7">
        <v>2.9248340625</v>
      </c>
      <c r="Q149" s="7">
        <v>2.9248340625</v>
      </c>
      <c r="R149" s="7">
        <v>2.9248340625</v>
      </c>
      <c r="S149" s="7">
        <v>2.9248340625</v>
      </c>
      <c r="T149" s="7">
        <v>2.9248340625</v>
      </c>
      <c r="U149" s="7">
        <v>2.9248340625</v>
      </c>
      <c r="V149" s="7">
        <v>2.9248340625</v>
      </c>
      <c r="W149" s="7">
        <v>3.29196</v>
      </c>
      <c r="X149" s="18"/>
      <c r="Y149"/>
      <c r="Z149" s="4">
        <f t="array" ref="Z149">C149*INDEX('Scenario 1_issuedGoos'!$C$4:$W$153,MATCH('Scenario 1'!$A149&amp;$B149,'Scenario 1_issuedGoos'!$A$4:$A$153&amp;'Scenario 1_issuedGoos'!$B$4:$B$153,0),MATCH(Z$4,'Scenario 1_issuedGoos'!$C$3:$W$3,0))</f>
        <v>0</v>
      </c>
      <c r="AA149" s="4">
        <f t="array" ref="AA149">D149*INDEX('Scenario 1_issuedGoos'!$C$4:$W$153,MATCH('Scenario 1'!$A149&amp;$B149,'Scenario 1_issuedGoos'!$A$4:$A$153&amp;'Scenario 1_issuedGoos'!$B$4:$B$153,0),MATCH(AA$4,'Scenario 1_issuedGoos'!$C$3:$W$3,0))</f>
        <v>0</v>
      </c>
      <c r="AB149" s="4">
        <f t="array" ref="AB149">E149*INDEX('Scenario 1_issuedGoos'!$C$4:$W$153,MATCH('Scenario 1'!$A149&amp;$B149,'Scenario 1_issuedGoos'!$A$4:$A$153&amp;'Scenario 1_issuedGoos'!$B$4:$B$153,0),MATCH(AB$4,'Scenario 1_issuedGoos'!$C$3:$W$3,0))</f>
        <v>0</v>
      </c>
      <c r="AC149" s="4">
        <f t="array" ref="AC149">F149*INDEX('Scenario 1_issuedGoos'!$C$4:$W$153,MATCH('Scenario 1'!$A149&amp;$B149,'Scenario 1_issuedGoos'!$A$4:$A$153&amp;'Scenario 1_issuedGoos'!$B$4:$B$153,0),MATCH(AC$4,'Scenario 1_issuedGoos'!$C$3:$W$3,0))</f>
        <v>0</v>
      </c>
      <c r="AD149" s="4">
        <f t="array" ref="AD149">G149*INDEX('Scenario 1_issuedGoos'!$C$4:$W$153,MATCH('Scenario 1'!$A149&amp;$B149,'Scenario 1_issuedGoos'!$A$4:$A$153&amp;'Scenario 1_issuedGoos'!$B$4:$B$153,0),MATCH(AD$4,'Scenario 1_issuedGoos'!$C$3:$W$3,0))</f>
        <v>0</v>
      </c>
      <c r="AE149" s="4">
        <f t="array" ref="AE149">H149*INDEX('Scenario 1_issuedGoos'!$C$4:$W$153,MATCH('Scenario 1'!$A149&amp;$B149,'Scenario 1_issuedGoos'!$A$4:$A$153&amp;'Scenario 1_issuedGoos'!$B$4:$B$153,0),MATCH(AE$4,'Scenario 1_issuedGoos'!$C$3:$W$3,0))</f>
        <v>34754.237797276597</v>
      </c>
      <c r="AF149" s="4">
        <f t="array" ref="AF149">I149*INDEX('Scenario 1_issuedGoos'!$C$4:$W$153,MATCH('Scenario 1'!$A149&amp;$B149,'Scenario 1_issuedGoos'!$A$4:$A$153&amp;'Scenario 1_issuedGoos'!$B$4:$B$153,0),MATCH(AF$4,'Scenario 1_issuedGoos'!$C$3:$W$3,0))</f>
        <v>39286.408606826153</v>
      </c>
      <c r="AG149" s="4">
        <f t="array" ref="AG149">J149*INDEX('Scenario 1_issuedGoos'!$C$4:$W$153,MATCH('Scenario 1'!$A149&amp;$B149,'Scenario 1_issuedGoos'!$A$4:$A$153&amp;'Scenario 1_issuedGoos'!$B$4:$B$153,0),MATCH(AG$4,'Scenario 1_issuedGoos'!$C$3:$W$3,0))</f>
        <v>43994.951776992806</v>
      </c>
      <c r="AH149" s="4">
        <f t="array" ref="AH149">K149*INDEX('Scenario 1_issuedGoos'!$C$4:$W$153,MATCH('Scenario 1'!$A149&amp;$B149,'Scenario 1_issuedGoos'!$A$4:$A$153&amp;'Scenario 1_issuedGoos'!$B$4:$B$153,0),MATCH(AH$4,'Scenario 1_issuedGoos'!$C$3:$W$3,0))</f>
        <v>49293.47431533791</v>
      </c>
      <c r="AI149" s="4">
        <f t="array" ref="AI149">L149*INDEX('Scenario 1_issuedGoos'!$C$4:$W$153,MATCH('Scenario 1'!$A149&amp;$B149,'Scenario 1_issuedGoos'!$A$4:$A$153&amp;'Scenario 1_issuedGoos'!$B$4:$B$153,0),MATCH(AI$4,'Scenario 1_issuedGoos'!$C$3:$W$3,0))</f>
        <v>58457.378402059301</v>
      </c>
      <c r="AJ149" s="4">
        <f t="array" ref="AJ149">M149*INDEX('Scenario 1_issuedGoos'!$C$4:$W$153,MATCH('Scenario 1'!$A149&amp;$B149,'Scenario 1_issuedGoos'!$A$4:$A$153&amp;'Scenario 1_issuedGoos'!$B$4:$B$153,0),MATCH(AJ$4,'Scenario 1_issuedGoos'!$C$3:$W$3,0))</f>
        <v>70311.050505375257</v>
      </c>
      <c r="AK149" s="4">
        <f t="array" ref="AK149">N149*INDEX('Scenario 1_issuedGoos'!$C$4:$W$153,MATCH('Scenario 1'!$A149&amp;$B149,'Scenario 1_issuedGoos'!$A$4:$A$153&amp;'Scenario 1_issuedGoos'!$B$4:$B$153,0),MATCH(AK$4,'Scenario 1_issuedGoos'!$C$3:$W$3,0))</f>
        <v>78980.392632777774</v>
      </c>
      <c r="AL149" s="4">
        <f t="array" ref="AL149">O149*INDEX('Scenario 1_issuedGoos'!$C$4:$W$153,MATCH('Scenario 1'!$A149&amp;$B149,'Scenario 1_issuedGoos'!$A$4:$A$153&amp;'Scenario 1_issuedGoos'!$B$4:$B$153,0),MATCH(AL$4,'Scenario 1_issuedGoos'!$C$3:$W$3,0))</f>
        <v>85042.707284316333</v>
      </c>
      <c r="AM149" s="4">
        <f t="array" ref="AM149">P149*INDEX('Scenario 1_issuedGoos'!$C$4:$W$153,MATCH('Scenario 1'!$A149&amp;$B149,'Scenario 1_issuedGoos'!$A$4:$A$153&amp;'Scenario 1_issuedGoos'!$B$4:$B$153,0),MATCH(AM$4,'Scenario 1_issuedGoos'!$C$3:$W$3,0))</f>
        <v>91513.802419426924</v>
      </c>
      <c r="AN149" s="4">
        <f t="array" ref="AN149">Q149*INDEX('Scenario 1_issuedGoos'!$C$4:$W$153,MATCH('Scenario 1'!$A149&amp;$B149,'Scenario 1_issuedGoos'!$A$4:$A$153&amp;'Scenario 1_issuedGoos'!$B$4:$B$153,0),MATCH(AN$4,'Scenario 1_issuedGoos'!$C$3:$W$3,0))</f>
        <v>98419.400299837725</v>
      </c>
      <c r="AO149" s="4">
        <f t="array" ref="AO149">R149*INDEX('Scenario 1_issuedGoos'!$C$4:$W$153,MATCH('Scenario 1'!$A149&amp;$B149,'Scenario 1_issuedGoos'!$A$4:$A$153&amp;'Scenario 1_issuedGoos'!$B$4:$B$153,0),MATCH(AO$4,'Scenario 1_issuedGoos'!$C$3:$W$3,0))</f>
        <v>105786.7734622412</v>
      </c>
      <c r="AP149" s="4">
        <f t="array" ref="AP149">S149*INDEX('Scenario 1_issuedGoos'!$C$4:$W$153,MATCH('Scenario 1'!$A149&amp;$B149,'Scenario 1_issuedGoos'!$A$4:$A$153&amp;'Scenario 1_issuedGoos'!$B$4:$B$153,0),MATCH(AP$4,'Scenario 1_issuedGoos'!$C$3:$W$3,0))</f>
        <v>113644.83544013518</v>
      </c>
      <c r="AQ149" s="4">
        <f t="array" ref="AQ149">T149*INDEX('Scenario 1_issuedGoos'!$C$4:$W$153,MATCH('Scenario 1'!$A149&amp;$B149,'Scenario 1_issuedGoos'!$A$4:$A$153&amp;'Scenario 1_issuedGoos'!$B$4:$B$153,0),MATCH(AQ$4,'Scenario 1_issuedGoos'!$C$3:$W$3,0))</f>
        <v>122024.23668216306</v>
      </c>
      <c r="AR149" s="4">
        <f t="array" ref="AR149">U149*INDEX('Scenario 1_issuedGoos'!$C$4:$W$153,MATCH('Scenario 1'!$A149&amp;$B149,'Scenario 1_issuedGoos'!$A$4:$A$153&amp;'Scenario 1_issuedGoos'!$B$4:$B$153,0),MATCH(AR$4,'Scenario 1_issuedGoos'!$C$3:$W$3,0))</f>
        <v>130957.46595979339</v>
      </c>
      <c r="AS149" s="4">
        <f t="array" ref="AS149">V149*INDEX('Scenario 1_issuedGoos'!$C$4:$W$153,MATCH('Scenario 1'!$A149&amp;$B149,'Scenario 1_issuedGoos'!$A$4:$A$153&amp;'Scenario 1_issuedGoos'!$B$4:$B$153,0),MATCH(AS$4,'Scenario 1_issuedGoos'!$C$3:$W$3,0))</f>
        <v>140478.95757348137</v>
      </c>
      <c r="AT149" s="4">
        <f t="array" ref="AT149">W149*INDEX('Scenario 1_issuedGoos'!$C$4:$W$153,MATCH('Scenario 1'!$A149&amp;$B149,'Scenario 1_issuedGoos'!$A$4:$A$153&amp;'Scenario 1_issuedGoos'!$B$4:$B$153,0),MATCH(AT$4,'Scenario 1_issuedGoos'!$C$3:$W$3,0))</f>
        <v>169531.71982225927</v>
      </c>
    </row>
    <row r="150" spans="1:46" ht="15" x14ac:dyDescent="0.25">
      <c r="A150" s="8" t="s">
        <v>54</v>
      </c>
      <c r="B150" s="9" t="s">
        <v>28</v>
      </c>
      <c r="C150" s="10">
        <v>47.457627118644069</v>
      </c>
      <c r="D150" s="11">
        <v>46.949152542372886</v>
      </c>
      <c r="E150" s="11">
        <v>46.440677966101696</v>
      </c>
      <c r="F150" s="11">
        <v>45.932203389830512</v>
      </c>
      <c r="G150" s="11">
        <v>45.423728813559322</v>
      </c>
      <c r="H150" s="11">
        <v>44.915254237288138</v>
      </c>
      <c r="I150" s="11">
        <v>44.406779661016955</v>
      </c>
      <c r="J150" s="11">
        <v>43.898305084745765</v>
      </c>
      <c r="K150" s="11">
        <v>43.389830508474581</v>
      </c>
      <c r="L150" s="11">
        <v>42.881355932203391</v>
      </c>
      <c r="M150" s="11">
        <v>42.372881355932208</v>
      </c>
      <c r="N150" s="11">
        <v>42.203389830508478</v>
      </c>
      <c r="O150" s="11">
        <v>42.033898305084747</v>
      </c>
      <c r="P150" s="11">
        <v>41.864406779661024</v>
      </c>
      <c r="Q150" s="11">
        <v>41.694915254237294</v>
      </c>
      <c r="R150" s="11">
        <v>41.525423728813564</v>
      </c>
      <c r="S150" s="11">
        <v>41.355932203389834</v>
      </c>
      <c r="T150" s="11">
        <v>41.186440677966104</v>
      </c>
      <c r="U150" s="11">
        <v>40.33898305084746</v>
      </c>
      <c r="V150" s="11">
        <v>39.237288135593218</v>
      </c>
      <c r="W150" s="11">
        <v>38.135593220338983</v>
      </c>
      <c r="X150" s="19"/>
      <c r="Y150"/>
      <c r="Z150" s="4">
        <f t="array" ref="Z150">C150*INDEX('Scenario 1_issuedGoos'!$C$4:$W$153,MATCH('Scenario 1'!$A150&amp;$B150,'Scenario 1_issuedGoos'!$A$4:$A$153&amp;'Scenario 1_issuedGoos'!$B$4:$B$153,0),MATCH(Z$4,'Scenario 1_issuedGoos'!$C$3:$W$3,0))</f>
        <v>0</v>
      </c>
      <c r="AA150" s="4">
        <f t="array" ref="AA150">D150*INDEX('Scenario 1_issuedGoos'!$C$4:$W$153,MATCH('Scenario 1'!$A150&amp;$B150,'Scenario 1_issuedGoos'!$A$4:$A$153&amp;'Scenario 1_issuedGoos'!$B$4:$B$153,0),MATCH(AA$4,'Scenario 1_issuedGoos'!$C$3:$W$3,0))</f>
        <v>0</v>
      </c>
      <c r="AB150" s="4">
        <f t="array" ref="AB150">E150*INDEX('Scenario 1_issuedGoos'!$C$4:$W$153,MATCH('Scenario 1'!$A150&amp;$B150,'Scenario 1_issuedGoos'!$A$4:$A$153&amp;'Scenario 1_issuedGoos'!$B$4:$B$153,0),MATCH(AB$4,'Scenario 1_issuedGoos'!$C$3:$W$3,0))</f>
        <v>0</v>
      </c>
      <c r="AC150" s="4">
        <f t="array" ref="AC150">F150*INDEX('Scenario 1_issuedGoos'!$C$4:$W$153,MATCH('Scenario 1'!$A150&amp;$B150,'Scenario 1_issuedGoos'!$A$4:$A$153&amp;'Scenario 1_issuedGoos'!$B$4:$B$153,0),MATCH(AC$4,'Scenario 1_issuedGoos'!$C$3:$W$3,0))</f>
        <v>0</v>
      </c>
      <c r="AD150" s="4">
        <f t="array" ref="AD150">G150*INDEX('Scenario 1_issuedGoos'!$C$4:$W$153,MATCH('Scenario 1'!$A150&amp;$B150,'Scenario 1_issuedGoos'!$A$4:$A$153&amp;'Scenario 1_issuedGoos'!$B$4:$B$153,0),MATCH(AD$4,'Scenario 1_issuedGoos'!$C$3:$W$3,0))</f>
        <v>0</v>
      </c>
      <c r="AE150" s="4">
        <f t="array" ref="AE150">H150*INDEX('Scenario 1_issuedGoos'!$C$4:$W$153,MATCH('Scenario 1'!$A150&amp;$B150,'Scenario 1_issuedGoos'!$A$4:$A$153&amp;'Scenario 1_issuedGoos'!$B$4:$B$153,0),MATCH(AE$4,'Scenario 1_issuedGoos'!$C$3:$W$3,0))</f>
        <v>0</v>
      </c>
      <c r="AF150" s="4">
        <f t="array" ref="AF150">I150*INDEX('Scenario 1_issuedGoos'!$C$4:$W$153,MATCH('Scenario 1'!$A150&amp;$B150,'Scenario 1_issuedGoos'!$A$4:$A$153&amp;'Scenario 1_issuedGoos'!$B$4:$B$153,0),MATCH(AF$4,'Scenario 1_issuedGoos'!$C$3:$W$3,0))</f>
        <v>0</v>
      </c>
      <c r="AG150" s="4">
        <f t="array" ref="AG150">J150*INDEX('Scenario 1_issuedGoos'!$C$4:$W$153,MATCH('Scenario 1'!$A150&amp;$B150,'Scenario 1_issuedGoos'!$A$4:$A$153&amp;'Scenario 1_issuedGoos'!$B$4:$B$153,0),MATCH(AG$4,'Scenario 1_issuedGoos'!$C$3:$W$3,0))</f>
        <v>0</v>
      </c>
      <c r="AH150" s="4">
        <f t="array" ref="AH150">K150*INDEX('Scenario 1_issuedGoos'!$C$4:$W$153,MATCH('Scenario 1'!$A150&amp;$B150,'Scenario 1_issuedGoos'!$A$4:$A$153&amp;'Scenario 1_issuedGoos'!$B$4:$B$153,0),MATCH(AH$4,'Scenario 1_issuedGoos'!$C$3:$W$3,0))</f>
        <v>0</v>
      </c>
      <c r="AI150" s="4">
        <f t="array" ref="AI150">L150*INDEX('Scenario 1_issuedGoos'!$C$4:$W$153,MATCH('Scenario 1'!$A150&amp;$B150,'Scenario 1_issuedGoos'!$A$4:$A$153&amp;'Scenario 1_issuedGoos'!$B$4:$B$153,0),MATCH(AI$4,'Scenario 1_issuedGoos'!$C$3:$W$3,0))</f>
        <v>0</v>
      </c>
      <c r="AJ150" s="4">
        <f t="array" ref="AJ150">M150*INDEX('Scenario 1_issuedGoos'!$C$4:$W$153,MATCH('Scenario 1'!$A150&amp;$B150,'Scenario 1_issuedGoos'!$A$4:$A$153&amp;'Scenario 1_issuedGoos'!$B$4:$B$153,0),MATCH(AJ$4,'Scenario 1_issuedGoos'!$C$3:$W$3,0))</f>
        <v>0</v>
      </c>
      <c r="AK150" s="4">
        <f t="array" ref="AK150">N150*INDEX('Scenario 1_issuedGoos'!$C$4:$W$153,MATCH('Scenario 1'!$A150&amp;$B150,'Scenario 1_issuedGoos'!$A$4:$A$153&amp;'Scenario 1_issuedGoos'!$B$4:$B$153,0),MATCH(AK$4,'Scenario 1_issuedGoos'!$C$3:$W$3,0))</f>
        <v>0</v>
      </c>
      <c r="AL150" s="4">
        <f t="array" ref="AL150">O150*INDEX('Scenario 1_issuedGoos'!$C$4:$W$153,MATCH('Scenario 1'!$A150&amp;$B150,'Scenario 1_issuedGoos'!$A$4:$A$153&amp;'Scenario 1_issuedGoos'!$B$4:$B$153,0),MATCH(AL$4,'Scenario 1_issuedGoos'!$C$3:$W$3,0))</f>
        <v>0</v>
      </c>
      <c r="AM150" s="4">
        <f t="array" ref="AM150">P150*INDEX('Scenario 1_issuedGoos'!$C$4:$W$153,MATCH('Scenario 1'!$A150&amp;$B150,'Scenario 1_issuedGoos'!$A$4:$A$153&amp;'Scenario 1_issuedGoos'!$B$4:$B$153,0),MATCH(AM$4,'Scenario 1_issuedGoos'!$C$3:$W$3,0))</f>
        <v>0</v>
      </c>
      <c r="AN150" s="4">
        <f t="array" ref="AN150">Q150*INDEX('Scenario 1_issuedGoos'!$C$4:$W$153,MATCH('Scenario 1'!$A150&amp;$B150,'Scenario 1_issuedGoos'!$A$4:$A$153&amp;'Scenario 1_issuedGoos'!$B$4:$B$153,0),MATCH(AN$4,'Scenario 1_issuedGoos'!$C$3:$W$3,0))</f>
        <v>0</v>
      </c>
      <c r="AO150" s="4">
        <f t="array" ref="AO150">R150*INDEX('Scenario 1_issuedGoos'!$C$4:$W$153,MATCH('Scenario 1'!$A150&amp;$B150,'Scenario 1_issuedGoos'!$A$4:$A$153&amp;'Scenario 1_issuedGoos'!$B$4:$B$153,0),MATCH(AO$4,'Scenario 1_issuedGoos'!$C$3:$W$3,0))</f>
        <v>0</v>
      </c>
      <c r="AP150" s="4">
        <f t="array" ref="AP150">S150*INDEX('Scenario 1_issuedGoos'!$C$4:$W$153,MATCH('Scenario 1'!$A150&amp;$B150,'Scenario 1_issuedGoos'!$A$4:$A$153&amp;'Scenario 1_issuedGoos'!$B$4:$B$153,0),MATCH(AP$4,'Scenario 1_issuedGoos'!$C$3:$W$3,0))</f>
        <v>0</v>
      </c>
      <c r="AQ150" s="4">
        <f t="array" ref="AQ150">T150*INDEX('Scenario 1_issuedGoos'!$C$4:$W$153,MATCH('Scenario 1'!$A150&amp;$B150,'Scenario 1_issuedGoos'!$A$4:$A$153&amp;'Scenario 1_issuedGoos'!$B$4:$B$153,0),MATCH(AQ$4,'Scenario 1_issuedGoos'!$C$3:$W$3,0))</f>
        <v>0</v>
      </c>
      <c r="AR150" s="4">
        <f t="array" ref="AR150">U150*INDEX('Scenario 1_issuedGoos'!$C$4:$W$153,MATCH('Scenario 1'!$A150&amp;$B150,'Scenario 1_issuedGoos'!$A$4:$A$153&amp;'Scenario 1_issuedGoos'!$B$4:$B$153,0),MATCH(AR$4,'Scenario 1_issuedGoos'!$C$3:$W$3,0))</f>
        <v>0</v>
      </c>
      <c r="AS150" s="4">
        <f t="array" ref="AS150">V150*INDEX('Scenario 1_issuedGoos'!$C$4:$W$153,MATCH('Scenario 1'!$A150&amp;$B150,'Scenario 1_issuedGoos'!$A$4:$A$153&amp;'Scenario 1_issuedGoos'!$B$4:$B$153,0),MATCH(AS$4,'Scenario 1_issuedGoos'!$C$3:$W$3,0))</f>
        <v>0</v>
      </c>
      <c r="AT150" s="4">
        <f t="array" ref="AT150">W150*INDEX('Scenario 1_issuedGoos'!$C$4:$W$153,MATCH('Scenario 1'!$A150&amp;$B150,'Scenario 1_issuedGoos'!$A$4:$A$153&amp;'Scenario 1_issuedGoos'!$B$4:$B$153,0),MATCH(AT$4,'Scenario 1_issuedGoos'!$C$3:$W$3,0))</f>
        <v>0</v>
      </c>
    </row>
    <row r="151" spans="1:46" ht="15" x14ac:dyDescent="0.25">
      <c r="A151" s="8" t="s">
        <v>54</v>
      </c>
      <c r="B151" s="9" t="s">
        <v>56</v>
      </c>
      <c r="C151" s="10">
        <v>47.457627118644069</v>
      </c>
      <c r="D151" s="11">
        <v>46.949152542372886</v>
      </c>
      <c r="E151" s="11">
        <v>46.440677966101696</v>
      </c>
      <c r="F151" s="11">
        <v>45.932203389830512</v>
      </c>
      <c r="G151" s="11">
        <v>45.423728813559322</v>
      </c>
      <c r="H151" s="11">
        <v>44.915254237288138</v>
      </c>
      <c r="I151" s="11">
        <v>44.406779661016955</v>
      </c>
      <c r="J151" s="11">
        <v>43.898305084745765</v>
      </c>
      <c r="K151" s="11">
        <v>43.389830508474581</v>
      </c>
      <c r="L151" s="11">
        <v>42.881355932203391</v>
      </c>
      <c r="M151" s="11">
        <v>42.372881355932208</v>
      </c>
      <c r="N151" s="11">
        <v>42.203389830508478</v>
      </c>
      <c r="O151" s="11">
        <v>42.033898305084747</v>
      </c>
      <c r="P151" s="11">
        <v>41.864406779661024</v>
      </c>
      <c r="Q151" s="11">
        <v>41.694915254237294</v>
      </c>
      <c r="R151" s="11">
        <v>41.525423728813564</v>
      </c>
      <c r="S151" s="11">
        <v>41.355932203389834</v>
      </c>
      <c r="T151" s="11">
        <v>41.186440677966104</v>
      </c>
      <c r="U151" s="11">
        <v>40.33898305084746</v>
      </c>
      <c r="V151" s="11">
        <v>39.237288135593218</v>
      </c>
      <c r="W151" s="11">
        <v>38.135593220338983</v>
      </c>
      <c r="X151" s="19"/>
      <c r="Y151"/>
      <c r="Z151" s="4">
        <f t="array" ref="Z151">C151*INDEX('Scenario 1_issuedGoos'!$C$4:$W$153,MATCH('Scenario 1'!$A151&amp;$B151,'Scenario 1_issuedGoos'!$A$4:$A$153&amp;'Scenario 1_issuedGoos'!$B$4:$B$153,0),MATCH(Z$4,'Scenario 1_issuedGoos'!$C$3:$W$3,0))</f>
        <v>0</v>
      </c>
      <c r="AA151" s="4">
        <f t="array" ref="AA151">D151*INDEX('Scenario 1_issuedGoos'!$C$4:$W$153,MATCH('Scenario 1'!$A151&amp;$B151,'Scenario 1_issuedGoos'!$A$4:$A$153&amp;'Scenario 1_issuedGoos'!$B$4:$B$153,0),MATCH(AA$4,'Scenario 1_issuedGoos'!$C$3:$W$3,0))</f>
        <v>0</v>
      </c>
      <c r="AB151" s="4">
        <f t="array" ref="AB151">E151*INDEX('Scenario 1_issuedGoos'!$C$4:$W$153,MATCH('Scenario 1'!$A151&amp;$B151,'Scenario 1_issuedGoos'!$A$4:$A$153&amp;'Scenario 1_issuedGoos'!$B$4:$B$153,0),MATCH(AB$4,'Scenario 1_issuedGoos'!$C$3:$W$3,0))</f>
        <v>0</v>
      </c>
      <c r="AC151" s="4">
        <f t="array" ref="AC151">F151*INDEX('Scenario 1_issuedGoos'!$C$4:$W$153,MATCH('Scenario 1'!$A151&amp;$B151,'Scenario 1_issuedGoos'!$A$4:$A$153&amp;'Scenario 1_issuedGoos'!$B$4:$B$153,0),MATCH(AC$4,'Scenario 1_issuedGoos'!$C$3:$W$3,0))</f>
        <v>0</v>
      </c>
      <c r="AD151" s="4">
        <f t="array" ref="AD151">G151*INDEX('Scenario 1_issuedGoos'!$C$4:$W$153,MATCH('Scenario 1'!$A151&amp;$B151,'Scenario 1_issuedGoos'!$A$4:$A$153&amp;'Scenario 1_issuedGoos'!$B$4:$B$153,0),MATCH(AD$4,'Scenario 1_issuedGoos'!$C$3:$W$3,0))</f>
        <v>0</v>
      </c>
      <c r="AE151" s="4">
        <f t="array" ref="AE151">H151*INDEX('Scenario 1_issuedGoos'!$C$4:$W$153,MATCH('Scenario 1'!$A151&amp;$B151,'Scenario 1_issuedGoos'!$A$4:$A$153&amp;'Scenario 1_issuedGoos'!$B$4:$B$153,0),MATCH(AE$4,'Scenario 1_issuedGoos'!$C$3:$W$3,0))</f>
        <v>0</v>
      </c>
      <c r="AF151" s="4">
        <f t="array" ref="AF151">I151*INDEX('Scenario 1_issuedGoos'!$C$4:$W$153,MATCH('Scenario 1'!$A151&amp;$B151,'Scenario 1_issuedGoos'!$A$4:$A$153&amp;'Scenario 1_issuedGoos'!$B$4:$B$153,0),MATCH(AF$4,'Scenario 1_issuedGoos'!$C$3:$W$3,0))</f>
        <v>0</v>
      </c>
      <c r="AG151" s="4">
        <f t="array" ref="AG151">J151*INDEX('Scenario 1_issuedGoos'!$C$4:$W$153,MATCH('Scenario 1'!$A151&amp;$B151,'Scenario 1_issuedGoos'!$A$4:$A$153&amp;'Scenario 1_issuedGoos'!$B$4:$B$153,0),MATCH(AG$4,'Scenario 1_issuedGoos'!$C$3:$W$3,0))</f>
        <v>0</v>
      </c>
      <c r="AH151" s="4">
        <f t="array" ref="AH151">K151*INDEX('Scenario 1_issuedGoos'!$C$4:$W$153,MATCH('Scenario 1'!$A151&amp;$B151,'Scenario 1_issuedGoos'!$A$4:$A$153&amp;'Scenario 1_issuedGoos'!$B$4:$B$153,0),MATCH(AH$4,'Scenario 1_issuedGoos'!$C$3:$W$3,0))</f>
        <v>0</v>
      </c>
      <c r="AI151" s="4">
        <f t="array" ref="AI151">L151*INDEX('Scenario 1_issuedGoos'!$C$4:$W$153,MATCH('Scenario 1'!$A151&amp;$B151,'Scenario 1_issuedGoos'!$A$4:$A$153&amp;'Scenario 1_issuedGoos'!$B$4:$B$153,0),MATCH(AI$4,'Scenario 1_issuedGoos'!$C$3:$W$3,0))</f>
        <v>0</v>
      </c>
      <c r="AJ151" s="4">
        <f t="array" ref="AJ151">M151*INDEX('Scenario 1_issuedGoos'!$C$4:$W$153,MATCH('Scenario 1'!$A151&amp;$B151,'Scenario 1_issuedGoos'!$A$4:$A$153&amp;'Scenario 1_issuedGoos'!$B$4:$B$153,0),MATCH(AJ$4,'Scenario 1_issuedGoos'!$C$3:$W$3,0))</f>
        <v>0</v>
      </c>
      <c r="AK151" s="4">
        <f t="array" ref="AK151">N151*INDEX('Scenario 1_issuedGoos'!$C$4:$W$153,MATCH('Scenario 1'!$A151&amp;$B151,'Scenario 1_issuedGoos'!$A$4:$A$153&amp;'Scenario 1_issuedGoos'!$B$4:$B$153,0),MATCH(AK$4,'Scenario 1_issuedGoos'!$C$3:$W$3,0))</f>
        <v>0</v>
      </c>
      <c r="AL151" s="4">
        <f t="array" ref="AL151">O151*INDEX('Scenario 1_issuedGoos'!$C$4:$W$153,MATCH('Scenario 1'!$A151&amp;$B151,'Scenario 1_issuedGoos'!$A$4:$A$153&amp;'Scenario 1_issuedGoos'!$B$4:$B$153,0),MATCH(AL$4,'Scenario 1_issuedGoos'!$C$3:$W$3,0))</f>
        <v>0</v>
      </c>
      <c r="AM151" s="4">
        <f t="array" ref="AM151">P151*INDEX('Scenario 1_issuedGoos'!$C$4:$W$153,MATCH('Scenario 1'!$A151&amp;$B151,'Scenario 1_issuedGoos'!$A$4:$A$153&amp;'Scenario 1_issuedGoos'!$B$4:$B$153,0),MATCH(AM$4,'Scenario 1_issuedGoos'!$C$3:$W$3,0))</f>
        <v>0</v>
      </c>
      <c r="AN151" s="4">
        <f t="array" ref="AN151">Q151*INDEX('Scenario 1_issuedGoos'!$C$4:$W$153,MATCH('Scenario 1'!$A151&amp;$B151,'Scenario 1_issuedGoos'!$A$4:$A$153&amp;'Scenario 1_issuedGoos'!$B$4:$B$153,0),MATCH(AN$4,'Scenario 1_issuedGoos'!$C$3:$W$3,0))</f>
        <v>0</v>
      </c>
      <c r="AO151" s="4">
        <f t="array" ref="AO151">R151*INDEX('Scenario 1_issuedGoos'!$C$4:$W$153,MATCH('Scenario 1'!$A151&amp;$B151,'Scenario 1_issuedGoos'!$A$4:$A$153&amp;'Scenario 1_issuedGoos'!$B$4:$B$153,0),MATCH(AO$4,'Scenario 1_issuedGoos'!$C$3:$W$3,0))</f>
        <v>0</v>
      </c>
      <c r="AP151" s="4">
        <f t="array" ref="AP151">S151*INDEX('Scenario 1_issuedGoos'!$C$4:$W$153,MATCH('Scenario 1'!$A151&amp;$B151,'Scenario 1_issuedGoos'!$A$4:$A$153&amp;'Scenario 1_issuedGoos'!$B$4:$B$153,0),MATCH(AP$4,'Scenario 1_issuedGoos'!$C$3:$W$3,0))</f>
        <v>0</v>
      </c>
      <c r="AQ151" s="4">
        <f t="array" ref="AQ151">T151*INDEX('Scenario 1_issuedGoos'!$C$4:$W$153,MATCH('Scenario 1'!$A151&amp;$B151,'Scenario 1_issuedGoos'!$A$4:$A$153&amp;'Scenario 1_issuedGoos'!$B$4:$B$153,0),MATCH(AQ$4,'Scenario 1_issuedGoos'!$C$3:$W$3,0))</f>
        <v>0</v>
      </c>
      <c r="AR151" s="4">
        <f t="array" ref="AR151">U151*INDEX('Scenario 1_issuedGoos'!$C$4:$W$153,MATCH('Scenario 1'!$A151&amp;$B151,'Scenario 1_issuedGoos'!$A$4:$A$153&amp;'Scenario 1_issuedGoos'!$B$4:$B$153,0),MATCH(AR$4,'Scenario 1_issuedGoos'!$C$3:$W$3,0))</f>
        <v>0</v>
      </c>
      <c r="AS151" s="4">
        <f t="array" ref="AS151">V151*INDEX('Scenario 1_issuedGoos'!$C$4:$W$153,MATCH('Scenario 1'!$A151&amp;$B151,'Scenario 1_issuedGoos'!$A$4:$A$153&amp;'Scenario 1_issuedGoos'!$B$4:$B$153,0),MATCH(AS$4,'Scenario 1_issuedGoos'!$C$3:$W$3,0))</f>
        <v>0</v>
      </c>
      <c r="AT151" s="4">
        <f t="array" ref="AT151">W151*INDEX('Scenario 1_issuedGoos'!$C$4:$W$153,MATCH('Scenario 1'!$A151&amp;$B151,'Scenario 1_issuedGoos'!$A$4:$A$153&amp;'Scenario 1_issuedGoos'!$B$4:$B$153,0),MATCH(AT$4,'Scenario 1_issuedGoos'!$C$3:$W$3,0))</f>
        <v>0</v>
      </c>
    </row>
    <row r="152" spans="1:46" x14ac:dyDescent="0.2">
      <c r="A152" s="8" t="s">
        <v>54</v>
      </c>
      <c r="B152" s="9" t="s">
        <v>29</v>
      </c>
      <c r="C152" s="10">
        <v>47.457627118644069</v>
      </c>
      <c r="D152" s="11">
        <v>46.949152542372886</v>
      </c>
      <c r="E152" s="11">
        <v>46.440677966101696</v>
      </c>
      <c r="F152" s="11">
        <v>45.932203389830512</v>
      </c>
      <c r="G152" s="11">
        <v>45.423728813559322</v>
      </c>
      <c r="H152" s="11">
        <v>44.915254237288138</v>
      </c>
      <c r="I152" s="11">
        <v>44.406779661016955</v>
      </c>
      <c r="J152" s="11">
        <v>43.898305084745765</v>
      </c>
      <c r="K152" s="11">
        <v>43.389830508474581</v>
      </c>
      <c r="L152" s="11">
        <v>42.881355932203391</v>
      </c>
      <c r="M152" s="11">
        <v>42.372881355932208</v>
      </c>
      <c r="N152" s="11">
        <v>42.203389830508478</v>
      </c>
      <c r="O152" s="11">
        <v>42.033898305084747</v>
      </c>
      <c r="P152" s="11">
        <v>41.864406779661024</v>
      </c>
      <c r="Q152" s="11">
        <v>41.694915254237294</v>
      </c>
      <c r="R152" s="11">
        <v>41.525423728813564</v>
      </c>
      <c r="S152" s="11">
        <v>41.355932203389834</v>
      </c>
      <c r="T152" s="11">
        <v>41.186440677966104</v>
      </c>
      <c r="U152" s="11">
        <v>40.33898305084746</v>
      </c>
      <c r="V152" s="11">
        <v>39.237288135593218</v>
      </c>
      <c r="W152" s="11">
        <v>38.135593220338983</v>
      </c>
      <c r="X152" s="19"/>
      <c r="Z152" s="4">
        <f t="array" ref="Z152">C152*INDEX('Scenario 1_issuedGoos'!$C$4:$W$153,MATCH('Scenario 1'!$A152&amp;$B152,'Scenario 1_issuedGoos'!$A$4:$A$153&amp;'Scenario 1_issuedGoos'!$B$4:$B$153,0),MATCH(Z$4,'Scenario 1_issuedGoos'!$C$3:$W$3,0))</f>
        <v>0</v>
      </c>
      <c r="AA152" s="4">
        <f t="array" ref="AA152">D152*INDEX('Scenario 1_issuedGoos'!$C$4:$W$153,MATCH('Scenario 1'!$A152&amp;$B152,'Scenario 1_issuedGoos'!$A$4:$A$153&amp;'Scenario 1_issuedGoos'!$B$4:$B$153,0),MATCH(AA$4,'Scenario 1_issuedGoos'!$C$3:$W$3,0))</f>
        <v>0</v>
      </c>
      <c r="AB152" s="4">
        <f t="array" ref="AB152">E152*INDEX('Scenario 1_issuedGoos'!$C$4:$W$153,MATCH('Scenario 1'!$A152&amp;$B152,'Scenario 1_issuedGoos'!$A$4:$A$153&amp;'Scenario 1_issuedGoos'!$B$4:$B$153,0),MATCH(AB$4,'Scenario 1_issuedGoos'!$C$3:$W$3,0))</f>
        <v>0</v>
      </c>
      <c r="AC152" s="4">
        <f t="array" ref="AC152">F152*INDEX('Scenario 1_issuedGoos'!$C$4:$W$153,MATCH('Scenario 1'!$A152&amp;$B152,'Scenario 1_issuedGoos'!$A$4:$A$153&amp;'Scenario 1_issuedGoos'!$B$4:$B$153,0),MATCH(AC$4,'Scenario 1_issuedGoos'!$C$3:$W$3,0))</f>
        <v>0</v>
      </c>
      <c r="AD152" s="4">
        <f t="array" ref="AD152">G152*INDEX('Scenario 1_issuedGoos'!$C$4:$W$153,MATCH('Scenario 1'!$A152&amp;$B152,'Scenario 1_issuedGoos'!$A$4:$A$153&amp;'Scenario 1_issuedGoos'!$B$4:$B$153,0),MATCH(AD$4,'Scenario 1_issuedGoos'!$C$3:$W$3,0))</f>
        <v>0</v>
      </c>
      <c r="AE152" s="4">
        <f t="array" ref="AE152">H152*INDEX('Scenario 1_issuedGoos'!$C$4:$W$153,MATCH('Scenario 1'!$A152&amp;$B152,'Scenario 1_issuedGoos'!$A$4:$A$153&amp;'Scenario 1_issuedGoos'!$B$4:$B$153,0),MATCH(AE$4,'Scenario 1_issuedGoos'!$C$3:$W$3,0))</f>
        <v>0</v>
      </c>
      <c r="AF152" s="4">
        <f t="array" ref="AF152">I152*INDEX('Scenario 1_issuedGoos'!$C$4:$W$153,MATCH('Scenario 1'!$A152&amp;$B152,'Scenario 1_issuedGoos'!$A$4:$A$153&amp;'Scenario 1_issuedGoos'!$B$4:$B$153,0),MATCH(AF$4,'Scenario 1_issuedGoos'!$C$3:$W$3,0))</f>
        <v>0</v>
      </c>
      <c r="AG152" s="4">
        <f t="array" ref="AG152">J152*INDEX('Scenario 1_issuedGoos'!$C$4:$W$153,MATCH('Scenario 1'!$A152&amp;$B152,'Scenario 1_issuedGoos'!$A$4:$A$153&amp;'Scenario 1_issuedGoos'!$B$4:$B$153,0),MATCH(AG$4,'Scenario 1_issuedGoos'!$C$3:$W$3,0))</f>
        <v>0</v>
      </c>
      <c r="AH152" s="4">
        <f t="array" ref="AH152">K152*INDEX('Scenario 1_issuedGoos'!$C$4:$W$153,MATCH('Scenario 1'!$A152&amp;$B152,'Scenario 1_issuedGoos'!$A$4:$A$153&amp;'Scenario 1_issuedGoos'!$B$4:$B$153,0),MATCH(AH$4,'Scenario 1_issuedGoos'!$C$3:$W$3,0))</f>
        <v>0</v>
      </c>
      <c r="AI152" s="4">
        <f t="array" ref="AI152">L152*INDEX('Scenario 1_issuedGoos'!$C$4:$W$153,MATCH('Scenario 1'!$A152&amp;$B152,'Scenario 1_issuedGoos'!$A$4:$A$153&amp;'Scenario 1_issuedGoos'!$B$4:$B$153,0),MATCH(AI$4,'Scenario 1_issuedGoos'!$C$3:$W$3,0))</f>
        <v>0</v>
      </c>
      <c r="AJ152" s="4">
        <f t="array" ref="AJ152">M152*INDEX('Scenario 1_issuedGoos'!$C$4:$W$153,MATCH('Scenario 1'!$A152&amp;$B152,'Scenario 1_issuedGoos'!$A$4:$A$153&amp;'Scenario 1_issuedGoos'!$B$4:$B$153,0),MATCH(AJ$4,'Scenario 1_issuedGoos'!$C$3:$W$3,0))</f>
        <v>0</v>
      </c>
      <c r="AK152" s="4">
        <f t="array" ref="AK152">N152*INDEX('Scenario 1_issuedGoos'!$C$4:$W$153,MATCH('Scenario 1'!$A152&amp;$B152,'Scenario 1_issuedGoos'!$A$4:$A$153&amp;'Scenario 1_issuedGoos'!$B$4:$B$153,0),MATCH(AK$4,'Scenario 1_issuedGoos'!$C$3:$W$3,0))</f>
        <v>0</v>
      </c>
      <c r="AL152" s="4">
        <f t="array" ref="AL152">O152*INDEX('Scenario 1_issuedGoos'!$C$4:$W$153,MATCH('Scenario 1'!$A152&amp;$B152,'Scenario 1_issuedGoos'!$A$4:$A$153&amp;'Scenario 1_issuedGoos'!$B$4:$B$153,0),MATCH(AL$4,'Scenario 1_issuedGoos'!$C$3:$W$3,0))</f>
        <v>0</v>
      </c>
      <c r="AM152" s="4">
        <f t="array" ref="AM152">P152*INDEX('Scenario 1_issuedGoos'!$C$4:$W$153,MATCH('Scenario 1'!$A152&amp;$B152,'Scenario 1_issuedGoos'!$A$4:$A$153&amp;'Scenario 1_issuedGoos'!$B$4:$B$153,0),MATCH(AM$4,'Scenario 1_issuedGoos'!$C$3:$W$3,0))</f>
        <v>0</v>
      </c>
      <c r="AN152" s="4">
        <f t="array" ref="AN152">Q152*INDEX('Scenario 1_issuedGoos'!$C$4:$W$153,MATCH('Scenario 1'!$A152&amp;$B152,'Scenario 1_issuedGoos'!$A$4:$A$153&amp;'Scenario 1_issuedGoos'!$B$4:$B$153,0),MATCH(AN$4,'Scenario 1_issuedGoos'!$C$3:$W$3,0))</f>
        <v>0</v>
      </c>
      <c r="AO152" s="4">
        <f t="array" ref="AO152">R152*INDEX('Scenario 1_issuedGoos'!$C$4:$W$153,MATCH('Scenario 1'!$A152&amp;$B152,'Scenario 1_issuedGoos'!$A$4:$A$153&amp;'Scenario 1_issuedGoos'!$B$4:$B$153,0),MATCH(AO$4,'Scenario 1_issuedGoos'!$C$3:$W$3,0))</f>
        <v>0</v>
      </c>
      <c r="AP152" s="4">
        <f t="array" ref="AP152">S152*INDEX('Scenario 1_issuedGoos'!$C$4:$W$153,MATCH('Scenario 1'!$A152&amp;$B152,'Scenario 1_issuedGoos'!$A$4:$A$153&amp;'Scenario 1_issuedGoos'!$B$4:$B$153,0),MATCH(AP$4,'Scenario 1_issuedGoos'!$C$3:$W$3,0))</f>
        <v>0</v>
      </c>
      <c r="AQ152" s="4">
        <f t="array" ref="AQ152">T152*INDEX('Scenario 1_issuedGoos'!$C$4:$W$153,MATCH('Scenario 1'!$A152&amp;$B152,'Scenario 1_issuedGoos'!$A$4:$A$153&amp;'Scenario 1_issuedGoos'!$B$4:$B$153,0),MATCH(AQ$4,'Scenario 1_issuedGoos'!$C$3:$W$3,0))</f>
        <v>0</v>
      </c>
      <c r="AR152" s="4">
        <f t="array" ref="AR152">U152*INDEX('Scenario 1_issuedGoos'!$C$4:$W$153,MATCH('Scenario 1'!$A152&amp;$B152,'Scenario 1_issuedGoos'!$A$4:$A$153&amp;'Scenario 1_issuedGoos'!$B$4:$B$153,0),MATCH(AR$4,'Scenario 1_issuedGoos'!$C$3:$W$3,0))</f>
        <v>0</v>
      </c>
      <c r="AS152" s="4">
        <f t="array" ref="AS152">V152*INDEX('Scenario 1_issuedGoos'!$C$4:$W$153,MATCH('Scenario 1'!$A152&amp;$B152,'Scenario 1_issuedGoos'!$A$4:$A$153&amp;'Scenario 1_issuedGoos'!$B$4:$B$153,0),MATCH(AS$4,'Scenario 1_issuedGoos'!$C$3:$W$3,0))</f>
        <v>0</v>
      </c>
      <c r="AT152" s="4">
        <f t="array" ref="AT152">W152*INDEX('Scenario 1_issuedGoos'!$C$4:$W$153,MATCH('Scenario 1'!$A152&amp;$B152,'Scenario 1_issuedGoos'!$A$4:$A$153&amp;'Scenario 1_issuedGoos'!$B$4:$B$153,0),MATCH(AT$4,'Scenario 1_issuedGoos'!$C$3:$W$3,0))</f>
        <v>0</v>
      </c>
    </row>
    <row r="153" spans="1:46" x14ac:dyDescent="0.2">
      <c r="A153" s="8" t="s">
        <v>54</v>
      </c>
      <c r="B153" s="9" t="s">
        <v>30</v>
      </c>
      <c r="C153" s="10">
        <v>47.457627118644069</v>
      </c>
      <c r="D153" s="11">
        <v>46.949152542372886</v>
      </c>
      <c r="E153" s="11">
        <v>46.440677966101696</v>
      </c>
      <c r="F153" s="11">
        <v>45.932203389830512</v>
      </c>
      <c r="G153" s="11">
        <v>45.423728813559322</v>
      </c>
      <c r="H153" s="11">
        <v>9.9354937500000009</v>
      </c>
      <c r="I153" s="11">
        <v>9.9354937500000009</v>
      </c>
      <c r="J153" s="11">
        <v>9.9354937500000009</v>
      </c>
      <c r="K153" s="11">
        <v>9.9354937500000009</v>
      </c>
      <c r="L153" s="11">
        <v>9.9354937500000009</v>
      </c>
      <c r="M153" s="11">
        <v>9.9354937500000009</v>
      </c>
      <c r="N153" s="11">
        <v>10.615724999999999</v>
      </c>
      <c r="O153" s="11">
        <v>10.7436375</v>
      </c>
      <c r="P153" s="11">
        <v>10.767304687499999</v>
      </c>
      <c r="Q153" s="11">
        <v>10.767304687499999</v>
      </c>
      <c r="R153" s="11">
        <v>10.767304687499999</v>
      </c>
      <c r="S153" s="11">
        <v>10.767304687499999</v>
      </c>
      <c r="T153" s="11">
        <v>10.767304687499999</v>
      </c>
      <c r="U153" s="11">
        <v>10.767304687499999</v>
      </c>
      <c r="V153" s="11">
        <v>10.767304687499999</v>
      </c>
      <c r="W153" s="11">
        <v>10.767304687499999</v>
      </c>
      <c r="X153" s="19"/>
      <c r="Z153" s="4">
        <f t="array" ref="Z153">C153*INDEX('Scenario 1_issuedGoos'!$C$4:$W$153,MATCH('Scenario 1'!$A153&amp;$B153,'Scenario 1_issuedGoos'!$A$4:$A$153&amp;'Scenario 1_issuedGoos'!$B$4:$B$153,0),MATCH(Z$4,'Scenario 1_issuedGoos'!$C$3:$W$3,0))</f>
        <v>0</v>
      </c>
      <c r="AA153" s="4">
        <f t="array" ref="AA153">D153*INDEX('Scenario 1_issuedGoos'!$C$4:$W$153,MATCH('Scenario 1'!$A153&amp;$B153,'Scenario 1_issuedGoos'!$A$4:$A$153&amp;'Scenario 1_issuedGoos'!$B$4:$B$153,0),MATCH(AA$4,'Scenario 1_issuedGoos'!$C$3:$W$3,0))</f>
        <v>0</v>
      </c>
      <c r="AB153" s="4">
        <f t="array" ref="AB153">E153*INDEX('Scenario 1_issuedGoos'!$C$4:$W$153,MATCH('Scenario 1'!$A153&amp;$B153,'Scenario 1_issuedGoos'!$A$4:$A$153&amp;'Scenario 1_issuedGoos'!$B$4:$B$153,0),MATCH(AB$4,'Scenario 1_issuedGoos'!$C$3:$W$3,0))</f>
        <v>0</v>
      </c>
      <c r="AC153" s="4">
        <f t="array" ref="AC153">F153*INDEX('Scenario 1_issuedGoos'!$C$4:$W$153,MATCH('Scenario 1'!$A153&amp;$B153,'Scenario 1_issuedGoos'!$A$4:$A$153&amp;'Scenario 1_issuedGoos'!$B$4:$B$153,0),MATCH(AC$4,'Scenario 1_issuedGoos'!$C$3:$W$3,0))</f>
        <v>0</v>
      </c>
      <c r="AD153" s="4">
        <f t="array" ref="AD153">G153*INDEX('Scenario 1_issuedGoos'!$C$4:$W$153,MATCH('Scenario 1'!$A153&amp;$B153,'Scenario 1_issuedGoos'!$A$4:$A$153&amp;'Scenario 1_issuedGoos'!$B$4:$B$153,0),MATCH(AD$4,'Scenario 1_issuedGoos'!$C$3:$W$3,0))</f>
        <v>0</v>
      </c>
      <c r="AE153" s="4">
        <f t="array" ref="AE153">H153*INDEX('Scenario 1_issuedGoos'!$C$4:$W$153,MATCH('Scenario 1'!$A153&amp;$B153,'Scenario 1_issuedGoos'!$A$4:$A$153&amp;'Scenario 1_issuedGoos'!$B$4:$B$153,0),MATCH(AE$4,'Scenario 1_issuedGoos'!$C$3:$W$3,0))</f>
        <v>829023.2301942301</v>
      </c>
      <c r="AF153" s="4">
        <f t="array" ref="AF153">I153*INDEX('Scenario 1_issuedGoos'!$C$4:$W$153,MATCH('Scenario 1'!$A153&amp;$B153,'Scenario 1_issuedGoos'!$A$4:$A$153&amp;'Scenario 1_issuedGoos'!$B$4:$B$153,0),MATCH(AF$4,'Scenario 1_issuedGoos'!$C$3:$W$3,0))</f>
        <v>909257.29854444088</v>
      </c>
      <c r="AG153" s="4">
        <f t="array" ref="AG153">J153*INDEX('Scenario 1_issuedGoos'!$C$4:$W$153,MATCH('Scenario 1'!$A153&amp;$B153,'Scenario 1_issuedGoos'!$A$4:$A$153&amp;'Scenario 1_issuedGoos'!$B$4:$B$153,0),MATCH(AG$4,'Scenario 1_issuedGoos'!$C$3:$W$3,0))</f>
        <v>995442.21565418621</v>
      </c>
      <c r="AH153" s="4">
        <f t="array" ref="AH153">K153*INDEX('Scenario 1_issuedGoos'!$C$4:$W$153,MATCH('Scenario 1'!$A153&amp;$B153,'Scenario 1_issuedGoos'!$A$4:$A$153&amp;'Scenario 1_issuedGoos'!$B$4:$B$153,0),MATCH(AH$4,'Scenario 1_issuedGoos'!$C$3:$W$3,0))</f>
        <v>1087972.4812285388</v>
      </c>
      <c r="AI153" s="4">
        <f t="array" ref="AI153">L153*INDEX('Scenario 1_issuedGoos'!$C$4:$W$153,MATCH('Scenario 1'!$A153&amp;$B153,'Scenario 1_issuedGoos'!$A$4:$A$153&amp;'Scenario 1_issuedGoos'!$B$4:$B$153,0),MATCH(AI$4,'Scenario 1_issuedGoos'!$C$3:$W$3,0))</f>
        <v>1187267.1678211992</v>
      </c>
      <c r="AJ153" s="4">
        <f t="array" ref="AJ153">M153*INDEX('Scenario 1_issuedGoos'!$C$4:$W$153,MATCH('Scenario 1'!$A153&amp;$B153,'Scenario 1_issuedGoos'!$A$4:$A$153&amp;'Scenario 1_issuedGoos'!$B$4:$B$153,0),MATCH(AJ$4,'Scenario 1_issuedGoos'!$C$3:$W$3,0))</f>
        <v>1293771.3918700588</v>
      </c>
      <c r="AK153" s="4">
        <f t="array" ref="AK153">N153*INDEX('Scenario 1_issuedGoos'!$C$4:$W$153,MATCH('Scenario 1'!$A153&amp;$B153,'Scenario 1_issuedGoos'!$A$4:$A$153&amp;'Scenario 1_issuedGoos'!$B$4:$B$153,0),MATCH(AK$4,'Scenario 1_issuedGoos'!$C$3:$W$3,0))</f>
        <v>1489421.6217282582</v>
      </c>
      <c r="AL153" s="4">
        <f t="array" ref="AL153">O153*INDEX('Scenario 1_issuedGoos'!$C$4:$W$153,MATCH('Scenario 1'!$A153&amp;$B153,'Scenario 1_issuedGoos'!$A$4:$A$153&amp;'Scenario 1_issuedGoos'!$B$4:$B$153,0),MATCH(AL$4,'Scenario 1_issuedGoos'!$C$3:$W$3,0))</f>
        <v>1623069.5487115863</v>
      </c>
      <c r="AM153" s="4">
        <f t="array" ref="AM153">P153*INDEX('Scenario 1_issuedGoos'!$C$4:$W$153,MATCH('Scenario 1'!$A153&amp;$B153,'Scenario 1_issuedGoos'!$A$4:$A$153&amp;'Scenario 1_issuedGoos'!$B$4:$B$153,0),MATCH(AM$4,'Scenario 1_issuedGoos'!$C$3:$W$3,0))</f>
        <v>1750420.1720802481</v>
      </c>
      <c r="AN153" s="4">
        <f t="array" ref="AN153">Q153*INDEX('Scenario 1_issuedGoos'!$C$4:$W$153,MATCH('Scenario 1'!$A153&amp;$B153,'Scenario 1_issuedGoos'!$A$4:$A$153&amp;'Scenario 1_issuedGoos'!$B$4:$B$153,0),MATCH(AN$4,'Scenario 1_issuedGoos'!$C$3:$W$3,0))</f>
        <v>1882506.2346257139</v>
      </c>
      <c r="AO153" s="4">
        <f t="array" ref="AO153">R153*INDEX('Scenario 1_issuedGoos'!$C$4:$W$153,MATCH('Scenario 1'!$A153&amp;$B153,'Scenario 1_issuedGoos'!$A$4:$A$153&amp;'Scenario 1_issuedGoos'!$B$4:$B$153,0),MATCH(AO$4,'Scenario 1_issuedGoos'!$C$3:$W$3,0))</f>
        <v>2023424.8529955286</v>
      </c>
      <c r="AP153" s="4">
        <f t="array" ref="AP153">S153*INDEX('Scenario 1_issuedGoos'!$C$4:$W$153,MATCH('Scenario 1'!$A153&amp;$B153,'Scenario 1_issuedGoos'!$A$4:$A$153&amp;'Scenario 1_issuedGoos'!$B$4:$B$153,0),MATCH(AP$4,'Scenario 1_issuedGoos'!$C$3:$W$3,0))</f>
        <v>2173729.067615761</v>
      </c>
      <c r="AQ153" s="4">
        <f t="array" ref="AQ153">T153*INDEX('Scenario 1_issuedGoos'!$C$4:$W$153,MATCH('Scenario 1'!$A153&amp;$B153,'Scenario 1_issuedGoos'!$A$4:$A$153&amp;'Scenario 1_issuedGoos'!$B$4:$B$153,0),MATCH(AQ$4,'Scenario 1_issuedGoos'!$C$3:$W$3,0))</f>
        <v>2334005.1415655119</v>
      </c>
      <c r="AR153" s="4">
        <f t="array" ref="AR153">U153*INDEX('Scenario 1_issuedGoos'!$C$4:$W$153,MATCH('Scenario 1'!$A153&amp;$B153,'Scenario 1_issuedGoos'!$A$4:$A$153&amp;'Scenario 1_issuedGoos'!$B$4:$B$153,0),MATCH(AR$4,'Scenario 1_issuedGoos'!$C$3:$W$3,0))</f>
        <v>2504874.5002412167</v>
      </c>
      <c r="AS153" s="4">
        <f t="array" ref="AS153">V153*INDEX('Scenario 1_issuedGoos'!$C$4:$W$153,MATCH('Scenario 1'!$A153&amp;$B153,'Scenario 1_issuedGoos'!$A$4:$A$153&amp;'Scenario 1_issuedGoos'!$B$4:$B$153,0),MATCH(AS$4,'Scenario 1_issuedGoos'!$C$3:$W$3,0))</f>
        <v>2686995.78193057</v>
      </c>
      <c r="AT153" s="4">
        <f t="array" ref="AT153">W153*INDEX('Scenario 1_issuedGoos'!$C$4:$W$153,MATCH('Scenario 1'!$A153&amp;$B153,'Scenario 1_issuedGoos'!$A$4:$A$153&amp;'Scenario 1_issuedGoos'!$B$4:$B$153,0),MATCH(AT$4,'Scenario 1_issuedGoos'!$C$3:$W$3,0))</f>
        <v>2881067.0055382578</v>
      </c>
    </row>
    <row r="154" spans="1:46" x14ac:dyDescent="0.2">
      <c r="A154" s="8" t="s">
        <v>54</v>
      </c>
      <c r="B154" s="9" t="s">
        <v>31</v>
      </c>
      <c r="C154" s="10">
        <v>2.6539499999999996</v>
      </c>
      <c r="D154" s="11">
        <v>2.804310000000001</v>
      </c>
      <c r="E154" s="11">
        <v>2.9048400000000001</v>
      </c>
      <c r="F154" s="11">
        <v>3.0099900000000006</v>
      </c>
      <c r="G154" s="11">
        <v>3.2062500000000003</v>
      </c>
      <c r="H154" s="11">
        <v>2.4732749999999997</v>
      </c>
      <c r="I154" s="11">
        <v>2.5490999999999997</v>
      </c>
      <c r="J154" s="11">
        <v>2.6537100000000002</v>
      </c>
      <c r="K154" s="11">
        <v>2.6730240000000007</v>
      </c>
      <c r="L154" s="11">
        <v>2.9048400000000001</v>
      </c>
      <c r="M154" s="11">
        <v>3.2062500000000003</v>
      </c>
      <c r="N154" s="11">
        <v>3.3426675000000006</v>
      </c>
      <c r="O154" s="11">
        <v>3.3426675000000006</v>
      </c>
      <c r="P154" s="11">
        <v>3.3426675000000006</v>
      </c>
      <c r="Q154" s="11">
        <v>3.3426675000000006</v>
      </c>
      <c r="R154" s="11">
        <v>3.3426675000000006</v>
      </c>
      <c r="S154" s="11">
        <v>3.3426675000000006</v>
      </c>
      <c r="T154" s="11">
        <v>3.3426675000000006</v>
      </c>
      <c r="U154" s="11">
        <v>3.3426675000000006</v>
      </c>
      <c r="V154" s="11">
        <v>3.3426675000000006</v>
      </c>
      <c r="W154" s="11">
        <v>3.7622400000000011</v>
      </c>
      <c r="X154" s="19"/>
      <c r="Z154" s="4">
        <f t="array" ref="Z154">C154*INDEX('Scenario 1_issuedGoos'!$C$4:$W$153,MATCH('Scenario 1'!$A154&amp;$B154,'Scenario 1_issuedGoos'!$A$4:$A$153&amp;'Scenario 1_issuedGoos'!$B$4:$B$153,0),MATCH(Z$4,'Scenario 1_issuedGoos'!$C$3:$W$3,0))</f>
        <v>3176212.1309176153</v>
      </c>
      <c r="AA154" s="4">
        <f t="array" ref="AA154">D154*INDEX('Scenario 1_issuedGoos'!$C$4:$W$153,MATCH('Scenario 1'!$A154&amp;$B154,'Scenario 1_issuedGoos'!$A$4:$A$153&amp;'Scenario 1_issuedGoos'!$B$4:$B$153,0),MATCH(AA$4,'Scenario 1_issuedGoos'!$C$3:$W$3,0))</f>
        <v>3433839.2267308664</v>
      </c>
      <c r="AB154" s="4">
        <f t="array" ref="AB154">E154*INDEX('Scenario 1_issuedGoos'!$C$4:$W$153,MATCH('Scenario 1'!$A154&amp;$B154,'Scenario 1_issuedGoos'!$A$4:$A$153&amp;'Scenario 1_issuedGoos'!$B$4:$B$153,0),MATCH(AB$4,'Scenario 1_issuedGoos'!$C$3:$W$3,0))</f>
        <v>3779310.4862310048</v>
      </c>
      <c r="AC154" s="4">
        <f t="array" ref="AC154">F154*INDEX('Scenario 1_issuedGoos'!$C$4:$W$153,MATCH('Scenario 1'!$A154&amp;$B154,'Scenario 1_issuedGoos'!$A$4:$A$153&amp;'Scenario 1_issuedGoos'!$B$4:$B$153,0),MATCH(AC$4,'Scenario 1_issuedGoos'!$C$3:$W$3,0))</f>
        <v>4146537.9274024996</v>
      </c>
      <c r="AD154" s="4">
        <f t="array" ref="AD154">G154*INDEX('Scenario 1_issuedGoos'!$C$4:$W$153,MATCH('Scenario 1'!$A154&amp;$B154,'Scenario 1_issuedGoos'!$A$4:$A$153&amp;'Scenario 1_issuedGoos'!$B$4:$B$153,0),MATCH(AD$4,'Scenario 1_issuedGoos'!$C$3:$W$3,0))</f>
        <v>4662351.5500763422</v>
      </c>
      <c r="AE154" s="4">
        <f t="array" ref="AE154">H154*INDEX('Scenario 1_issuedGoos'!$C$4:$W$153,MATCH('Scenario 1'!$A154&amp;$B154,'Scenario 1_issuedGoos'!$A$4:$A$153&amp;'Scenario 1_issuedGoos'!$B$4:$B$153,0),MATCH(AE$4,'Scenario 1_issuedGoos'!$C$3:$W$3,0))</f>
        <v>3785835.953100794</v>
      </c>
      <c r="AF154" s="4">
        <f t="array" ref="AF154">I154*INDEX('Scenario 1_issuedGoos'!$C$4:$W$153,MATCH('Scenario 1'!$A154&amp;$B154,'Scenario 1_issuedGoos'!$A$4:$A$153&amp;'Scenario 1_issuedGoos'!$B$4:$B$153,0),MATCH(AF$4,'Scenario 1_issuedGoos'!$C$3:$W$3,0))</f>
        <v>4075745.4574794206</v>
      </c>
      <c r="AG154" s="4">
        <f t="array" ref="AG154">J154*INDEX('Scenario 1_issuedGoos'!$C$4:$W$153,MATCH('Scenario 1'!$A154&amp;$B154,'Scenario 1_issuedGoos'!$A$4:$A$153&amp;'Scenario 1_issuedGoos'!$B$4:$B$153,0),MATCH(AG$4,'Scenario 1_issuedGoos'!$C$3:$W$3,0))</f>
        <v>4423984.5451358873</v>
      </c>
      <c r="AH154" s="4">
        <f t="array" ref="AH154">K154*INDEX('Scenario 1_issuedGoos'!$C$4:$W$153,MATCH('Scenario 1'!$A154&amp;$B154,'Scenario 1_issuedGoos'!$A$4:$A$153&amp;'Scenario 1_issuedGoos'!$B$4:$B$153,0),MATCH(AH$4,'Scenario 1_issuedGoos'!$C$3:$W$3,0))</f>
        <v>4638478.5759231262</v>
      </c>
      <c r="AI154" s="4">
        <f t="array" ref="AI154">L154*INDEX('Scenario 1_issuedGoos'!$C$4:$W$153,MATCH('Scenario 1'!$A154&amp;$B154,'Scenario 1_issuedGoos'!$A$4:$A$153&amp;'Scenario 1_issuedGoos'!$B$4:$B$153,0),MATCH(AI$4,'Scenario 1_issuedGoos'!$C$3:$W$3,0))</f>
        <v>5238852.3862876594</v>
      </c>
      <c r="AJ154" s="4">
        <f t="array" ref="AJ154">M154*INDEX('Scenario 1_issuedGoos'!$C$4:$W$153,MATCH('Scenario 1'!$A154&amp;$B154,'Scenario 1_issuedGoos'!$A$4:$A$153&amp;'Scenario 1_issuedGoos'!$B$4:$B$153,0),MATCH(AJ$4,'Scenario 1_issuedGoos'!$C$3:$W$3,0))</f>
        <v>6001103.4623100916</v>
      </c>
      <c r="AK154" s="4">
        <f t="array" ref="AK154">N154*INDEX('Scenario 1_issuedGoos'!$C$4:$W$153,MATCH('Scenario 1'!$A154&amp;$B154,'Scenario 1_issuedGoos'!$A$4:$A$153&amp;'Scenario 1_issuedGoos'!$B$4:$B$153,0),MATCH(AK$4,'Scenario 1_issuedGoos'!$C$3:$W$3,0))</f>
        <v>6420036.7919737082</v>
      </c>
      <c r="AL154" s="4">
        <f t="array" ref="AL154">O154*INDEX('Scenario 1_issuedGoos'!$C$4:$W$153,MATCH('Scenario 1'!$A154&amp;$B154,'Scenario 1_issuedGoos'!$A$4:$A$153&amp;'Scenario 1_issuedGoos'!$B$4:$B$153,0),MATCH(AL$4,'Scenario 1_issuedGoos'!$C$3:$W$3,0))</f>
        <v>6583638.9616935607</v>
      </c>
      <c r="AM154" s="4">
        <f t="array" ref="AM154">P154*INDEX('Scenario 1_issuedGoos'!$C$4:$W$153,MATCH('Scenario 1'!$A154&amp;$B154,'Scenario 1_issuedGoos'!$A$4:$A$153&amp;'Scenario 1_issuedGoos'!$B$4:$B$153,0),MATCH(AM$4,'Scenario 1_issuedGoos'!$C$3:$W$3,0))</f>
        <v>6747241.1314134467</v>
      </c>
      <c r="AN154" s="4">
        <f t="array" ref="AN154">Q154*INDEX('Scenario 1_issuedGoos'!$C$4:$W$153,MATCH('Scenario 1'!$A154&amp;$B154,'Scenario 1_issuedGoos'!$A$4:$A$153&amp;'Scenario 1_issuedGoos'!$B$4:$B$153,0),MATCH(AN$4,'Scenario 1_issuedGoos'!$C$3:$W$3,0))</f>
        <v>6910843.3011333002</v>
      </c>
      <c r="AO154" s="4">
        <f t="array" ref="AO154">R154*INDEX('Scenario 1_issuedGoos'!$C$4:$W$153,MATCH('Scenario 1'!$A154&amp;$B154,'Scenario 1_issuedGoos'!$A$4:$A$153&amp;'Scenario 1_issuedGoos'!$B$4:$B$153,0),MATCH(AO$4,'Scenario 1_issuedGoos'!$C$3:$W$3,0))</f>
        <v>7074445.4708531536</v>
      </c>
      <c r="AP154" s="4">
        <f t="array" ref="AP154">S154*INDEX('Scenario 1_issuedGoos'!$C$4:$W$153,MATCH('Scenario 1'!$A154&amp;$B154,'Scenario 1_issuedGoos'!$A$4:$A$153&amp;'Scenario 1_issuedGoos'!$B$4:$B$153,0),MATCH(AP$4,'Scenario 1_issuedGoos'!$C$3:$W$3,0))</f>
        <v>7238047.6405730061</v>
      </c>
      <c r="AQ154" s="4">
        <f t="array" ref="AQ154">T154*INDEX('Scenario 1_issuedGoos'!$C$4:$W$153,MATCH('Scenario 1'!$A154&amp;$B154,'Scenario 1_issuedGoos'!$A$4:$A$153&amp;'Scenario 1_issuedGoos'!$B$4:$B$153,0),MATCH(AQ$4,'Scenario 1_issuedGoos'!$C$3:$W$3,0))</f>
        <v>7401649.8102928596</v>
      </c>
      <c r="AR154" s="4">
        <f t="array" ref="AR154">U154*INDEX('Scenario 1_issuedGoos'!$C$4:$W$153,MATCH('Scenario 1'!$A154&amp;$B154,'Scenario 1_issuedGoos'!$A$4:$A$153&amp;'Scenario 1_issuedGoos'!$B$4:$B$153,0),MATCH(AR$4,'Scenario 1_issuedGoos'!$C$3:$W$3,0))</f>
        <v>7565251.9800127111</v>
      </c>
      <c r="AS154" s="4">
        <f t="array" ref="AS154">V154*INDEX('Scenario 1_issuedGoos'!$C$4:$W$153,MATCH('Scenario 1'!$A154&amp;$B154,'Scenario 1_issuedGoos'!$A$4:$A$153&amp;'Scenario 1_issuedGoos'!$B$4:$B$153,0),MATCH(AS$4,'Scenario 1_issuedGoos'!$C$3:$W$3,0))</f>
        <v>7728854.1497325646</v>
      </c>
      <c r="AT154" s="4">
        <f t="array" ref="AT154">W154*INDEX('Scenario 1_issuedGoos'!$C$4:$W$153,MATCH('Scenario 1'!$A154&amp;$B154,'Scenario 1_issuedGoos'!$A$4:$A$153&amp;'Scenario 1_issuedGoos'!$B$4:$B$153,0),MATCH(AT$4,'Scenario 1_issuedGoos'!$C$3:$W$3,0))</f>
        <v>8883119.5035990477</v>
      </c>
    </row>
    <row r="155" spans="1:46" x14ac:dyDescent="0.2">
      <c r="A155" s="25" t="s">
        <v>25</v>
      </c>
      <c r="B155" s="25" t="s">
        <v>25</v>
      </c>
      <c r="C155" s="26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8"/>
      <c r="Z155" s="4">
        <f>SUM(Z5:Z154)</f>
        <v>774507371.66487372</v>
      </c>
      <c r="AA155" s="4">
        <f t="shared" ref="AA155:AT155" si="0">SUM(AA5:AA154)</f>
        <v>866653877.56018209</v>
      </c>
      <c r="AB155" s="4">
        <f t="shared" si="0"/>
        <v>966677840.86020827</v>
      </c>
      <c r="AC155" s="4">
        <f t="shared" si="0"/>
        <v>1062869040.7129462</v>
      </c>
      <c r="AD155" s="4">
        <f t="shared" si="0"/>
        <v>1197344660.2406785</v>
      </c>
      <c r="AE155" s="4">
        <f t="shared" si="0"/>
        <v>1347461318.3818638</v>
      </c>
      <c r="AF155" s="4">
        <f t="shared" si="0"/>
        <v>1484226645.1278281</v>
      </c>
      <c r="AG155" s="4">
        <f t="shared" si="0"/>
        <v>1620645570.1383691</v>
      </c>
      <c r="AH155" s="4">
        <f t="shared" si="0"/>
        <v>1855081124.2809403</v>
      </c>
      <c r="AI155" s="4">
        <f t="shared" si="0"/>
        <v>2114982279.0375473</v>
      </c>
      <c r="AJ155" s="4">
        <f t="shared" si="0"/>
        <v>2383039235.7179065</v>
      </c>
      <c r="AK155" s="4">
        <f t="shared" si="0"/>
        <v>2510829103.9854217</v>
      </c>
      <c r="AL155" s="4">
        <f t="shared" si="0"/>
        <v>2687408338.8837976</v>
      </c>
      <c r="AM155" s="4">
        <f t="shared" si="0"/>
        <v>2892017979.8407078</v>
      </c>
      <c r="AN155" s="4">
        <f t="shared" si="0"/>
        <v>3054837127.3698702</v>
      </c>
      <c r="AO155" s="4">
        <f t="shared" si="0"/>
        <v>3418279335.6430416</v>
      </c>
      <c r="AP155" s="4">
        <f t="shared" si="0"/>
        <v>3711384795.6435695</v>
      </c>
      <c r="AQ155" s="4">
        <f t="shared" si="0"/>
        <v>4002119037.9956617</v>
      </c>
      <c r="AR155" s="4">
        <f t="shared" si="0"/>
        <v>4449575625.0224171</v>
      </c>
      <c r="AS155" s="4">
        <f t="shared" si="0"/>
        <v>4736385403.2687836</v>
      </c>
      <c r="AT155" s="4">
        <f t="shared" si="0"/>
        <v>5159025077.5520849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W86" zoomScale="70" zoomScaleNormal="70" workbookViewId="0">
      <selection activeCell="Z91" sqref="Z91"/>
    </sheetView>
  </sheetViews>
  <sheetFormatPr baseColWidth="10" defaultRowHeight="12.75" x14ac:dyDescent="0.2"/>
  <cols>
    <col min="1" max="1" width="14" style="4" bestFit="1" customWidth="1"/>
    <col min="2" max="2" width="12.5703125" style="4" bestFit="1" customWidth="1"/>
    <col min="3" max="23" width="11.85546875" style="4" bestFit="1" customWidth="1"/>
    <col min="24" max="24" width="14" style="4" bestFit="1" customWidth="1"/>
    <col min="25" max="25" width="14.7109375" style="4" bestFit="1" customWidth="1"/>
    <col min="26" max="26" width="11.85546875" style="4" bestFit="1" customWidth="1"/>
    <col min="27" max="256" width="10.85546875" style="4"/>
    <col min="257" max="257" width="14" style="4" bestFit="1" customWidth="1"/>
    <col min="258" max="258" width="12.5703125" style="4" bestFit="1" customWidth="1"/>
    <col min="259" max="279" width="11.85546875" style="4" bestFit="1" customWidth="1"/>
    <col min="280" max="280" width="14" style="4" bestFit="1" customWidth="1"/>
    <col min="281" max="512" width="10.85546875" style="4"/>
    <col min="513" max="513" width="14" style="4" bestFit="1" customWidth="1"/>
    <col min="514" max="514" width="12.5703125" style="4" bestFit="1" customWidth="1"/>
    <col min="515" max="535" width="11.85546875" style="4" bestFit="1" customWidth="1"/>
    <col min="536" max="536" width="14" style="4" bestFit="1" customWidth="1"/>
    <col min="537" max="768" width="10.85546875" style="4"/>
    <col min="769" max="769" width="14" style="4" bestFit="1" customWidth="1"/>
    <col min="770" max="770" width="12.5703125" style="4" bestFit="1" customWidth="1"/>
    <col min="771" max="791" width="11.85546875" style="4" bestFit="1" customWidth="1"/>
    <col min="792" max="792" width="14" style="4" bestFit="1" customWidth="1"/>
    <col min="793" max="1024" width="10.85546875" style="4"/>
    <col min="1025" max="1025" width="14" style="4" bestFit="1" customWidth="1"/>
    <col min="1026" max="1026" width="12.5703125" style="4" bestFit="1" customWidth="1"/>
    <col min="1027" max="1047" width="11.85546875" style="4" bestFit="1" customWidth="1"/>
    <col min="1048" max="1048" width="14" style="4" bestFit="1" customWidth="1"/>
    <col min="1049" max="1280" width="10.85546875" style="4"/>
    <col min="1281" max="1281" width="14" style="4" bestFit="1" customWidth="1"/>
    <col min="1282" max="1282" width="12.5703125" style="4" bestFit="1" customWidth="1"/>
    <col min="1283" max="1303" width="11.85546875" style="4" bestFit="1" customWidth="1"/>
    <col min="1304" max="1304" width="14" style="4" bestFit="1" customWidth="1"/>
    <col min="1305" max="1536" width="10.85546875" style="4"/>
    <col min="1537" max="1537" width="14" style="4" bestFit="1" customWidth="1"/>
    <col min="1538" max="1538" width="12.5703125" style="4" bestFit="1" customWidth="1"/>
    <col min="1539" max="1559" width="11.85546875" style="4" bestFit="1" customWidth="1"/>
    <col min="1560" max="1560" width="14" style="4" bestFit="1" customWidth="1"/>
    <col min="1561" max="1792" width="10.85546875" style="4"/>
    <col min="1793" max="1793" width="14" style="4" bestFit="1" customWidth="1"/>
    <col min="1794" max="1794" width="12.5703125" style="4" bestFit="1" customWidth="1"/>
    <col min="1795" max="1815" width="11.85546875" style="4" bestFit="1" customWidth="1"/>
    <col min="1816" max="1816" width="14" style="4" bestFit="1" customWidth="1"/>
    <col min="1817" max="2048" width="10.85546875" style="4"/>
    <col min="2049" max="2049" width="14" style="4" bestFit="1" customWidth="1"/>
    <col min="2050" max="2050" width="12.5703125" style="4" bestFit="1" customWidth="1"/>
    <col min="2051" max="2071" width="11.85546875" style="4" bestFit="1" customWidth="1"/>
    <col min="2072" max="2072" width="14" style="4" bestFit="1" customWidth="1"/>
    <col min="2073" max="2304" width="10.85546875" style="4"/>
    <col min="2305" max="2305" width="14" style="4" bestFit="1" customWidth="1"/>
    <col min="2306" max="2306" width="12.5703125" style="4" bestFit="1" customWidth="1"/>
    <col min="2307" max="2327" width="11.85546875" style="4" bestFit="1" customWidth="1"/>
    <col min="2328" max="2328" width="14" style="4" bestFit="1" customWidth="1"/>
    <col min="2329" max="2560" width="10.85546875" style="4"/>
    <col min="2561" max="2561" width="14" style="4" bestFit="1" customWidth="1"/>
    <col min="2562" max="2562" width="12.5703125" style="4" bestFit="1" customWidth="1"/>
    <col min="2563" max="2583" width="11.85546875" style="4" bestFit="1" customWidth="1"/>
    <col min="2584" max="2584" width="14" style="4" bestFit="1" customWidth="1"/>
    <col min="2585" max="2816" width="10.85546875" style="4"/>
    <col min="2817" max="2817" width="14" style="4" bestFit="1" customWidth="1"/>
    <col min="2818" max="2818" width="12.5703125" style="4" bestFit="1" customWidth="1"/>
    <col min="2819" max="2839" width="11.85546875" style="4" bestFit="1" customWidth="1"/>
    <col min="2840" max="2840" width="14" style="4" bestFit="1" customWidth="1"/>
    <col min="2841" max="3072" width="10.85546875" style="4"/>
    <col min="3073" max="3073" width="14" style="4" bestFit="1" customWidth="1"/>
    <col min="3074" max="3074" width="12.5703125" style="4" bestFit="1" customWidth="1"/>
    <col min="3075" max="3095" width="11.85546875" style="4" bestFit="1" customWidth="1"/>
    <col min="3096" max="3096" width="14" style="4" bestFit="1" customWidth="1"/>
    <col min="3097" max="3328" width="10.85546875" style="4"/>
    <col min="3329" max="3329" width="14" style="4" bestFit="1" customWidth="1"/>
    <col min="3330" max="3330" width="12.5703125" style="4" bestFit="1" customWidth="1"/>
    <col min="3331" max="3351" width="11.85546875" style="4" bestFit="1" customWidth="1"/>
    <col min="3352" max="3352" width="14" style="4" bestFit="1" customWidth="1"/>
    <col min="3353" max="3584" width="10.85546875" style="4"/>
    <col min="3585" max="3585" width="14" style="4" bestFit="1" customWidth="1"/>
    <col min="3586" max="3586" width="12.5703125" style="4" bestFit="1" customWidth="1"/>
    <col min="3587" max="3607" width="11.85546875" style="4" bestFit="1" customWidth="1"/>
    <col min="3608" max="3608" width="14" style="4" bestFit="1" customWidth="1"/>
    <col min="3609" max="3840" width="10.85546875" style="4"/>
    <col min="3841" max="3841" width="14" style="4" bestFit="1" customWidth="1"/>
    <col min="3842" max="3842" width="12.5703125" style="4" bestFit="1" customWidth="1"/>
    <col min="3843" max="3863" width="11.85546875" style="4" bestFit="1" customWidth="1"/>
    <col min="3864" max="3864" width="14" style="4" bestFit="1" customWidth="1"/>
    <col min="3865" max="4096" width="10.85546875" style="4"/>
    <col min="4097" max="4097" width="14" style="4" bestFit="1" customWidth="1"/>
    <col min="4098" max="4098" width="12.5703125" style="4" bestFit="1" customWidth="1"/>
    <col min="4099" max="4119" width="11.85546875" style="4" bestFit="1" customWidth="1"/>
    <col min="4120" max="4120" width="14" style="4" bestFit="1" customWidth="1"/>
    <col min="4121" max="4352" width="10.85546875" style="4"/>
    <col min="4353" max="4353" width="14" style="4" bestFit="1" customWidth="1"/>
    <col min="4354" max="4354" width="12.5703125" style="4" bestFit="1" customWidth="1"/>
    <col min="4355" max="4375" width="11.85546875" style="4" bestFit="1" customWidth="1"/>
    <col min="4376" max="4376" width="14" style="4" bestFit="1" customWidth="1"/>
    <col min="4377" max="4608" width="10.85546875" style="4"/>
    <col min="4609" max="4609" width="14" style="4" bestFit="1" customWidth="1"/>
    <col min="4610" max="4610" width="12.5703125" style="4" bestFit="1" customWidth="1"/>
    <col min="4611" max="4631" width="11.85546875" style="4" bestFit="1" customWidth="1"/>
    <col min="4632" max="4632" width="14" style="4" bestFit="1" customWidth="1"/>
    <col min="4633" max="4864" width="10.85546875" style="4"/>
    <col min="4865" max="4865" width="14" style="4" bestFit="1" customWidth="1"/>
    <col min="4866" max="4866" width="12.5703125" style="4" bestFit="1" customWidth="1"/>
    <col min="4867" max="4887" width="11.85546875" style="4" bestFit="1" customWidth="1"/>
    <col min="4888" max="4888" width="14" style="4" bestFit="1" customWidth="1"/>
    <col min="4889" max="5120" width="10.85546875" style="4"/>
    <col min="5121" max="5121" width="14" style="4" bestFit="1" customWidth="1"/>
    <col min="5122" max="5122" width="12.5703125" style="4" bestFit="1" customWidth="1"/>
    <col min="5123" max="5143" width="11.85546875" style="4" bestFit="1" customWidth="1"/>
    <col min="5144" max="5144" width="14" style="4" bestFit="1" customWidth="1"/>
    <col min="5145" max="5376" width="10.85546875" style="4"/>
    <col min="5377" max="5377" width="14" style="4" bestFit="1" customWidth="1"/>
    <col min="5378" max="5378" width="12.5703125" style="4" bestFit="1" customWidth="1"/>
    <col min="5379" max="5399" width="11.85546875" style="4" bestFit="1" customWidth="1"/>
    <col min="5400" max="5400" width="14" style="4" bestFit="1" customWidth="1"/>
    <col min="5401" max="5632" width="10.85546875" style="4"/>
    <col min="5633" max="5633" width="14" style="4" bestFit="1" customWidth="1"/>
    <col min="5634" max="5634" width="12.5703125" style="4" bestFit="1" customWidth="1"/>
    <col min="5635" max="5655" width="11.85546875" style="4" bestFit="1" customWidth="1"/>
    <col min="5656" max="5656" width="14" style="4" bestFit="1" customWidth="1"/>
    <col min="5657" max="5888" width="10.85546875" style="4"/>
    <col min="5889" max="5889" width="14" style="4" bestFit="1" customWidth="1"/>
    <col min="5890" max="5890" width="12.5703125" style="4" bestFit="1" customWidth="1"/>
    <col min="5891" max="5911" width="11.85546875" style="4" bestFit="1" customWidth="1"/>
    <col min="5912" max="5912" width="14" style="4" bestFit="1" customWidth="1"/>
    <col min="5913" max="6144" width="10.85546875" style="4"/>
    <col min="6145" max="6145" width="14" style="4" bestFit="1" customWidth="1"/>
    <col min="6146" max="6146" width="12.5703125" style="4" bestFit="1" customWidth="1"/>
    <col min="6147" max="6167" width="11.85546875" style="4" bestFit="1" customWidth="1"/>
    <col min="6168" max="6168" width="14" style="4" bestFit="1" customWidth="1"/>
    <col min="6169" max="6400" width="10.85546875" style="4"/>
    <col min="6401" max="6401" width="14" style="4" bestFit="1" customWidth="1"/>
    <col min="6402" max="6402" width="12.5703125" style="4" bestFit="1" customWidth="1"/>
    <col min="6403" max="6423" width="11.85546875" style="4" bestFit="1" customWidth="1"/>
    <col min="6424" max="6424" width="14" style="4" bestFit="1" customWidth="1"/>
    <col min="6425" max="6656" width="10.85546875" style="4"/>
    <col min="6657" max="6657" width="14" style="4" bestFit="1" customWidth="1"/>
    <col min="6658" max="6658" width="12.5703125" style="4" bestFit="1" customWidth="1"/>
    <col min="6659" max="6679" width="11.85546875" style="4" bestFit="1" customWidth="1"/>
    <col min="6680" max="6680" width="14" style="4" bestFit="1" customWidth="1"/>
    <col min="6681" max="6912" width="10.85546875" style="4"/>
    <col min="6913" max="6913" width="14" style="4" bestFit="1" customWidth="1"/>
    <col min="6914" max="6914" width="12.5703125" style="4" bestFit="1" customWidth="1"/>
    <col min="6915" max="6935" width="11.85546875" style="4" bestFit="1" customWidth="1"/>
    <col min="6936" max="6936" width="14" style="4" bestFit="1" customWidth="1"/>
    <col min="6937" max="7168" width="10.85546875" style="4"/>
    <col min="7169" max="7169" width="14" style="4" bestFit="1" customWidth="1"/>
    <col min="7170" max="7170" width="12.5703125" style="4" bestFit="1" customWidth="1"/>
    <col min="7171" max="7191" width="11.85546875" style="4" bestFit="1" customWidth="1"/>
    <col min="7192" max="7192" width="14" style="4" bestFit="1" customWidth="1"/>
    <col min="7193" max="7424" width="10.85546875" style="4"/>
    <col min="7425" max="7425" width="14" style="4" bestFit="1" customWidth="1"/>
    <col min="7426" max="7426" width="12.5703125" style="4" bestFit="1" customWidth="1"/>
    <col min="7427" max="7447" width="11.85546875" style="4" bestFit="1" customWidth="1"/>
    <col min="7448" max="7448" width="14" style="4" bestFit="1" customWidth="1"/>
    <col min="7449" max="7680" width="10.85546875" style="4"/>
    <col min="7681" max="7681" width="14" style="4" bestFit="1" customWidth="1"/>
    <col min="7682" max="7682" width="12.5703125" style="4" bestFit="1" customWidth="1"/>
    <col min="7683" max="7703" width="11.85546875" style="4" bestFit="1" customWidth="1"/>
    <col min="7704" max="7704" width="14" style="4" bestFit="1" customWidth="1"/>
    <col min="7705" max="7936" width="10.85546875" style="4"/>
    <col min="7937" max="7937" width="14" style="4" bestFit="1" customWidth="1"/>
    <col min="7938" max="7938" width="12.5703125" style="4" bestFit="1" customWidth="1"/>
    <col min="7939" max="7959" width="11.85546875" style="4" bestFit="1" customWidth="1"/>
    <col min="7960" max="7960" width="14" style="4" bestFit="1" customWidth="1"/>
    <col min="7961" max="8192" width="10.85546875" style="4"/>
    <col min="8193" max="8193" width="14" style="4" bestFit="1" customWidth="1"/>
    <col min="8194" max="8194" width="12.5703125" style="4" bestFit="1" customWidth="1"/>
    <col min="8195" max="8215" width="11.85546875" style="4" bestFit="1" customWidth="1"/>
    <col min="8216" max="8216" width="14" style="4" bestFit="1" customWidth="1"/>
    <col min="8217" max="8448" width="10.85546875" style="4"/>
    <col min="8449" max="8449" width="14" style="4" bestFit="1" customWidth="1"/>
    <col min="8450" max="8450" width="12.5703125" style="4" bestFit="1" customWidth="1"/>
    <col min="8451" max="8471" width="11.85546875" style="4" bestFit="1" customWidth="1"/>
    <col min="8472" max="8472" width="14" style="4" bestFit="1" customWidth="1"/>
    <col min="8473" max="8704" width="10.85546875" style="4"/>
    <col min="8705" max="8705" width="14" style="4" bestFit="1" customWidth="1"/>
    <col min="8706" max="8706" width="12.5703125" style="4" bestFit="1" customWidth="1"/>
    <col min="8707" max="8727" width="11.85546875" style="4" bestFit="1" customWidth="1"/>
    <col min="8728" max="8728" width="14" style="4" bestFit="1" customWidth="1"/>
    <col min="8729" max="8960" width="10.85546875" style="4"/>
    <col min="8961" max="8961" width="14" style="4" bestFit="1" customWidth="1"/>
    <col min="8962" max="8962" width="12.5703125" style="4" bestFit="1" customWidth="1"/>
    <col min="8963" max="8983" width="11.85546875" style="4" bestFit="1" customWidth="1"/>
    <col min="8984" max="8984" width="14" style="4" bestFit="1" customWidth="1"/>
    <col min="8985" max="9216" width="10.85546875" style="4"/>
    <col min="9217" max="9217" width="14" style="4" bestFit="1" customWidth="1"/>
    <col min="9218" max="9218" width="12.5703125" style="4" bestFit="1" customWidth="1"/>
    <col min="9219" max="9239" width="11.85546875" style="4" bestFit="1" customWidth="1"/>
    <col min="9240" max="9240" width="14" style="4" bestFit="1" customWidth="1"/>
    <col min="9241" max="9472" width="10.85546875" style="4"/>
    <col min="9473" max="9473" width="14" style="4" bestFit="1" customWidth="1"/>
    <col min="9474" max="9474" width="12.5703125" style="4" bestFit="1" customWidth="1"/>
    <col min="9475" max="9495" width="11.85546875" style="4" bestFit="1" customWidth="1"/>
    <col min="9496" max="9496" width="14" style="4" bestFit="1" customWidth="1"/>
    <col min="9497" max="9728" width="10.85546875" style="4"/>
    <col min="9729" max="9729" width="14" style="4" bestFit="1" customWidth="1"/>
    <col min="9730" max="9730" width="12.5703125" style="4" bestFit="1" customWidth="1"/>
    <col min="9731" max="9751" width="11.85546875" style="4" bestFit="1" customWidth="1"/>
    <col min="9752" max="9752" width="14" style="4" bestFit="1" customWidth="1"/>
    <col min="9753" max="9984" width="10.85546875" style="4"/>
    <col min="9985" max="9985" width="14" style="4" bestFit="1" customWidth="1"/>
    <col min="9986" max="9986" width="12.5703125" style="4" bestFit="1" customWidth="1"/>
    <col min="9987" max="10007" width="11.85546875" style="4" bestFit="1" customWidth="1"/>
    <col min="10008" max="10008" width="14" style="4" bestFit="1" customWidth="1"/>
    <col min="10009" max="10240" width="10.85546875" style="4"/>
    <col min="10241" max="10241" width="14" style="4" bestFit="1" customWidth="1"/>
    <col min="10242" max="10242" width="12.5703125" style="4" bestFit="1" customWidth="1"/>
    <col min="10243" max="10263" width="11.85546875" style="4" bestFit="1" customWidth="1"/>
    <col min="10264" max="10264" width="14" style="4" bestFit="1" customWidth="1"/>
    <col min="10265" max="10496" width="10.85546875" style="4"/>
    <col min="10497" max="10497" width="14" style="4" bestFit="1" customWidth="1"/>
    <col min="10498" max="10498" width="12.5703125" style="4" bestFit="1" customWidth="1"/>
    <col min="10499" max="10519" width="11.85546875" style="4" bestFit="1" customWidth="1"/>
    <col min="10520" max="10520" width="14" style="4" bestFit="1" customWidth="1"/>
    <col min="10521" max="10752" width="10.85546875" style="4"/>
    <col min="10753" max="10753" width="14" style="4" bestFit="1" customWidth="1"/>
    <col min="10754" max="10754" width="12.5703125" style="4" bestFit="1" customWidth="1"/>
    <col min="10755" max="10775" width="11.85546875" style="4" bestFit="1" customWidth="1"/>
    <col min="10776" max="10776" width="14" style="4" bestFit="1" customWidth="1"/>
    <col min="10777" max="11008" width="10.85546875" style="4"/>
    <col min="11009" max="11009" width="14" style="4" bestFit="1" customWidth="1"/>
    <col min="11010" max="11010" width="12.5703125" style="4" bestFit="1" customWidth="1"/>
    <col min="11011" max="11031" width="11.85546875" style="4" bestFit="1" customWidth="1"/>
    <col min="11032" max="11032" width="14" style="4" bestFit="1" customWidth="1"/>
    <col min="11033" max="11264" width="10.85546875" style="4"/>
    <col min="11265" max="11265" width="14" style="4" bestFit="1" customWidth="1"/>
    <col min="11266" max="11266" width="12.5703125" style="4" bestFit="1" customWidth="1"/>
    <col min="11267" max="11287" width="11.85546875" style="4" bestFit="1" customWidth="1"/>
    <col min="11288" max="11288" width="14" style="4" bestFit="1" customWidth="1"/>
    <col min="11289" max="11520" width="10.85546875" style="4"/>
    <col min="11521" max="11521" width="14" style="4" bestFit="1" customWidth="1"/>
    <col min="11522" max="11522" width="12.5703125" style="4" bestFit="1" customWidth="1"/>
    <col min="11523" max="11543" width="11.85546875" style="4" bestFit="1" customWidth="1"/>
    <col min="11544" max="11544" width="14" style="4" bestFit="1" customWidth="1"/>
    <col min="11545" max="11776" width="10.85546875" style="4"/>
    <col min="11777" max="11777" width="14" style="4" bestFit="1" customWidth="1"/>
    <col min="11778" max="11778" width="12.5703125" style="4" bestFit="1" customWidth="1"/>
    <col min="11779" max="11799" width="11.85546875" style="4" bestFit="1" customWidth="1"/>
    <col min="11800" max="11800" width="14" style="4" bestFit="1" customWidth="1"/>
    <col min="11801" max="12032" width="10.85546875" style="4"/>
    <col min="12033" max="12033" width="14" style="4" bestFit="1" customWidth="1"/>
    <col min="12034" max="12034" width="12.5703125" style="4" bestFit="1" customWidth="1"/>
    <col min="12035" max="12055" width="11.85546875" style="4" bestFit="1" customWidth="1"/>
    <col min="12056" max="12056" width="14" style="4" bestFit="1" customWidth="1"/>
    <col min="12057" max="12288" width="10.85546875" style="4"/>
    <col min="12289" max="12289" width="14" style="4" bestFit="1" customWidth="1"/>
    <col min="12290" max="12290" width="12.5703125" style="4" bestFit="1" customWidth="1"/>
    <col min="12291" max="12311" width="11.85546875" style="4" bestFit="1" customWidth="1"/>
    <col min="12312" max="12312" width="14" style="4" bestFit="1" customWidth="1"/>
    <col min="12313" max="12544" width="10.85546875" style="4"/>
    <col min="12545" max="12545" width="14" style="4" bestFit="1" customWidth="1"/>
    <col min="12546" max="12546" width="12.5703125" style="4" bestFit="1" customWidth="1"/>
    <col min="12547" max="12567" width="11.85546875" style="4" bestFit="1" customWidth="1"/>
    <col min="12568" max="12568" width="14" style="4" bestFit="1" customWidth="1"/>
    <col min="12569" max="12800" width="10.85546875" style="4"/>
    <col min="12801" max="12801" width="14" style="4" bestFit="1" customWidth="1"/>
    <col min="12802" max="12802" width="12.5703125" style="4" bestFit="1" customWidth="1"/>
    <col min="12803" max="12823" width="11.85546875" style="4" bestFit="1" customWidth="1"/>
    <col min="12824" max="12824" width="14" style="4" bestFit="1" customWidth="1"/>
    <col min="12825" max="13056" width="10.85546875" style="4"/>
    <col min="13057" max="13057" width="14" style="4" bestFit="1" customWidth="1"/>
    <col min="13058" max="13058" width="12.5703125" style="4" bestFit="1" customWidth="1"/>
    <col min="13059" max="13079" width="11.85546875" style="4" bestFit="1" customWidth="1"/>
    <col min="13080" max="13080" width="14" style="4" bestFit="1" customWidth="1"/>
    <col min="13081" max="13312" width="10.85546875" style="4"/>
    <col min="13313" max="13313" width="14" style="4" bestFit="1" customWidth="1"/>
    <col min="13314" max="13314" width="12.5703125" style="4" bestFit="1" customWidth="1"/>
    <col min="13315" max="13335" width="11.85546875" style="4" bestFit="1" customWidth="1"/>
    <col min="13336" max="13336" width="14" style="4" bestFit="1" customWidth="1"/>
    <col min="13337" max="13568" width="10.85546875" style="4"/>
    <col min="13569" max="13569" width="14" style="4" bestFit="1" customWidth="1"/>
    <col min="13570" max="13570" width="12.5703125" style="4" bestFit="1" customWidth="1"/>
    <col min="13571" max="13591" width="11.85546875" style="4" bestFit="1" customWidth="1"/>
    <col min="13592" max="13592" width="14" style="4" bestFit="1" customWidth="1"/>
    <col min="13593" max="13824" width="10.85546875" style="4"/>
    <col min="13825" max="13825" width="14" style="4" bestFit="1" customWidth="1"/>
    <col min="13826" max="13826" width="12.5703125" style="4" bestFit="1" customWidth="1"/>
    <col min="13827" max="13847" width="11.85546875" style="4" bestFit="1" customWidth="1"/>
    <col min="13848" max="13848" width="14" style="4" bestFit="1" customWidth="1"/>
    <col min="13849" max="14080" width="10.85546875" style="4"/>
    <col min="14081" max="14081" width="14" style="4" bestFit="1" customWidth="1"/>
    <col min="14082" max="14082" width="12.5703125" style="4" bestFit="1" customWidth="1"/>
    <col min="14083" max="14103" width="11.85546875" style="4" bestFit="1" customWidth="1"/>
    <col min="14104" max="14104" width="14" style="4" bestFit="1" customWidth="1"/>
    <col min="14105" max="14336" width="10.85546875" style="4"/>
    <col min="14337" max="14337" width="14" style="4" bestFit="1" customWidth="1"/>
    <col min="14338" max="14338" width="12.5703125" style="4" bestFit="1" customWidth="1"/>
    <col min="14339" max="14359" width="11.85546875" style="4" bestFit="1" customWidth="1"/>
    <col min="14360" max="14360" width="14" style="4" bestFit="1" customWidth="1"/>
    <col min="14361" max="14592" width="10.85546875" style="4"/>
    <col min="14593" max="14593" width="14" style="4" bestFit="1" customWidth="1"/>
    <col min="14594" max="14594" width="12.5703125" style="4" bestFit="1" customWidth="1"/>
    <col min="14595" max="14615" width="11.85546875" style="4" bestFit="1" customWidth="1"/>
    <col min="14616" max="14616" width="14" style="4" bestFit="1" customWidth="1"/>
    <col min="14617" max="14848" width="10.85546875" style="4"/>
    <col min="14849" max="14849" width="14" style="4" bestFit="1" customWidth="1"/>
    <col min="14850" max="14850" width="12.5703125" style="4" bestFit="1" customWidth="1"/>
    <col min="14851" max="14871" width="11.85546875" style="4" bestFit="1" customWidth="1"/>
    <col min="14872" max="14872" width="14" style="4" bestFit="1" customWidth="1"/>
    <col min="14873" max="15104" width="10.85546875" style="4"/>
    <col min="15105" max="15105" width="14" style="4" bestFit="1" customWidth="1"/>
    <col min="15106" max="15106" width="12.5703125" style="4" bestFit="1" customWidth="1"/>
    <col min="15107" max="15127" width="11.85546875" style="4" bestFit="1" customWidth="1"/>
    <col min="15128" max="15128" width="14" style="4" bestFit="1" customWidth="1"/>
    <col min="15129" max="15360" width="10.85546875" style="4"/>
    <col min="15361" max="15361" width="14" style="4" bestFit="1" customWidth="1"/>
    <col min="15362" max="15362" width="12.5703125" style="4" bestFit="1" customWidth="1"/>
    <col min="15363" max="15383" width="11.85546875" style="4" bestFit="1" customWidth="1"/>
    <col min="15384" max="15384" width="14" style="4" bestFit="1" customWidth="1"/>
    <col min="15385" max="15616" width="10.85546875" style="4"/>
    <col min="15617" max="15617" width="14" style="4" bestFit="1" customWidth="1"/>
    <col min="15618" max="15618" width="12.5703125" style="4" bestFit="1" customWidth="1"/>
    <col min="15619" max="15639" width="11.85546875" style="4" bestFit="1" customWidth="1"/>
    <col min="15640" max="15640" width="14" style="4" bestFit="1" customWidth="1"/>
    <col min="15641" max="15872" width="10.85546875" style="4"/>
    <col min="15873" max="15873" width="14" style="4" bestFit="1" customWidth="1"/>
    <col min="15874" max="15874" width="12.5703125" style="4" bestFit="1" customWidth="1"/>
    <col min="15875" max="15895" width="11.85546875" style="4" bestFit="1" customWidth="1"/>
    <col min="15896" max="15896" width="14" style="4" bestFit="1" customWidth="1"/>
    <col min="15897" max="16128" width="10.85546875" style="4"/>
    <col min="16129" max="16129" width="14" style="4" bestFit="1" customWidth="1"/>
    <col min="16130" max="16130" width="12.5703125" style="4" bestFit="1" customWidth="1"/>
    <col min="16131" max="16151" width="11.85546875" style="4" bestFit="1" customWidth="1"/>
    <col min="16152" max="16152" width="14" style="4" bestFit="1" customWidth="1"/>
    <col min="16153" max="16384" width="10.85546875" style="4"/>
  </cols>
  <sheetData>
    <row r="3" spans="1:46" ht="15" x14ac:dyDescent="0.25">
      <c r="A3" s="1" t="s">
        <v>0</v>
      </c>
      <c r="B3" s="2"/>
      <c r="C3" s="1" t="s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3"/>
      <c r="Y3" s="16" t="s">
        <v>58</v>
      </c>
    </row>
    <row r="4" spans="1:46" ht="15" x14ac:dyDescent="0.25">
      <c r="A4" s="1" t="s">
        <v>2</v>
      </c>
      <c r="B4" s="1" t="s">
        <v>3</v>
      </c>
      <c r="C4" s="1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5" t="s">
        <v>14</v>
      </c>
      <c r="N4" s="5" t="s">
        <v>15</v>
      </c>
      <c r="O4" s="5" t="s">
        <v>16</v>
      </c>
      <c r="P4" s="5" t="s">
        <v>17</v>
      </c>
      <c r="Q4" s="5" t="s">
        <v>18</v>
      </c>
      <c r="R4" s="5" t="s">
        <v>19</v>
      </c>
      <c r="S4" s="5" t="s">
        <v>20</v>
      </c>
      <c r="T4" s="5" t="s">
        <v>21</v>
      </c>
      <c r="U4" s="5" t="s">
        <v>22</v>
      </c>
      <c r="V4" s="5" t="s">
        <v>23</v>
      </c>
      <c r="W4" s="17" t="s">
        <v>24</v>
      </c>
      <c r="Y4"/>
      <c r="Z4" s="12">
        <v>2020</v>
      </c>
      <c r="AA4" s="12">
        <v>2021</v>
      </c>
      <c r="AB4" s="12">
        <v>2022</v>
      </c>
      <c r="AC4" s="12">
        <v>2023</v>
      </c>
      <c r="AD4" s="12">
        <v>2024</v>
      </c>
      <c r="AE4" s="12">
        <v>2025</v>
      </c>
      <c r="AF4" s="12">
        <v>2026</v>
      </c>
      <c r="AG4" s="12">
        <v>2027</v>
      </c>
      <c r="AH4" s="12">
        <v>2028</v>
      </c>
      <c r="AI4" s="12">
        <v>2029</v>
      </c>
      <c r="AJ4" s="12">
        <v>2030</v>
      </c>
      <c r="AK4" s="12">
        <v>2031</v>
      </c>
      <c r="AL4" s="12">
        <v>2032</v>
      </c>
      <c r="AM4" s="12">
        <v>2033</v>
      </c>
      <c r="AN4" s="12">
        <v>2034</v>
      </c>
      <c r="AO4" s="12">
        <v>2035</v>
      </c>
      <c r="AP4" s="12">
        <v>2036</v>
      </c>
      <c r="AQ4" s="12">
        <v>2037</v>
      </c>
      <c r="AR4" s="12">
        <v>2038</v>
      </c>
      <c r="AS4" s="12">
        <v>2039</v>
      </c>
      <c r="AT4" s="12">
        <v>2040</v>
      </c>
    </row>
    <row r="5" spans="1:46" ht="15" x14ac:dyDescent="0.25">
      <c r="A5" s="1" t="s">
        <v>26</v>
      </c>
      <c r="B5" s="1" t="s">
        <v>27</v>
      </c>
      <c r="C5" s="6">
        <v>1.6924359375</v>
      </c>
      <c r="D5" s="7">
        <v>1.6924359375</v>
      </c>
      <c r="E5" s="7">
        <v>1.6890693749999999</v>
      </c>
      <c r="F5" s="7">
        <v>1.6890693749999999</v>
      </c>
      <c r="G5" s="7">
        <v>1.6890693749999999</v>
      </c>
      <c r="H5" s="7">
        <v>1.6890693749999999</v>
      </c>
      <c r="I5" s="7">
        <v>1.7541562500000001</v>
      </c>
      <c r="J5" s="7">
        <v>1.8096257812499996</v>
      </c>
      <c r="K5" s="7">
        <v>1.87810875</v>
      </c>
      <c r="L5" s="7">
        <v>1.9879108593749999</v>
      </c>
      <c r="M5" s="7">
        <v>1.9879108593749999</v>
      </c>
      <c r="N5" s="7">
        <v>1.9879108593749999</v>
      </c>
      <c r="O5" s="7">
        <v>1.9879108593749999</v>
      </c>
      <c r="P5" s="7">
        <v>1.9879108593749999</v>
      </c>
      <c r="Q5" s="7">
        <v>1.9879108593749999</v>
      </c>
      <c r="R5" s="7">
        <v>1.9879108593749999</v>
      </c>
      <c r="S5" s="7">
        <v>1.9879108593749999</v>
      </c>
      <c r="T5" s="7">
        <v>1.9907999999999999</v>
      </c>
      <c r="U5" s="7">
        <v>2.176925625</v>
      </c>
      <c r="V5" s="7">
        <v>2.176925625</v>
      </c>
      <c r="W5" s="18">
        <v>2.176925625</v>
      </c>
      <c r="Y5"/>
      <c r="Z5" s="4" cm="1">
        <f t="array" ref="Z5">C5*INDEX('Scenario 2_issuedGoos'!$C$4:$W$153,MATCH($A5&amp;$B5,'Scenario 2_issuedGoos'!$A$4:$A$153&amp;'Scenario 2_issuedGoos'!$B$4:$B$153,0),MATCH(Z$4,'Scenario 2_issuedGoos'!$C$3:$W$3,0))</f>
        <v>8005381.7515209047</v>
      </c>
      <c r="AA5" s="4" cm="1">
        <f t="array" ref="AA5">D5*INDEX('Scenario 2_issuedGoos'!$C$4:$W$153,MATCH($A5&amp;$B5,'Scenario 2_issuedGoos'!$A$4:$A$153&amp;'Scenario 2_issuedGoos'!$B$4:$B$153,0),MATCH(AA$4,'Scenario 2_issuedGoos'!$C$3:$W$3,0))</f>
        <v>9099884.8199741691</v>
      </c>
      <c r="AB5" s="4" cm="1">
        <f t="array" ref="AB5">E5*INDEX('Scenario 2_issuedGoos'!$C$4:$W$153,MATCH($A5&amp;$B5,'Scenario 2_issuedGoos'!$A$4:$A$153&amp;'Scenario 2_issuedGoos'!$B$4:$B$153,0),MATCH(AB$4,'Scenario 2_issuedGoos'!$C$3:$W$3,0))</f>
        <v>10263368.345492415</v>
      </c>
      <c r="AC5" s="4" cm="1">
        <f t="array" ref="AC5">F5*INDEX('Scenario 2_issuedGoos'!$C$4:$W$153,MATCH($A5&amp;$B5,'Scenario 2_issuedGoos'!$A$4:$A$153&amp;'Scenario 2_issuedGoos'!$B$4:$B$153,0),MATCH(AC$4,'Scenario 2_issuedGoos'!$C$3:$W$3,0))</f>
        <v>11540407.221050123</v>
      </c>
      <c r="AD5" s="4" cm="1">
        <f t="array" ref="AD5">G5*INDEX('Scenario 2_issuedGoos'!$C$4:$W$153,MATCH($A5&amp;$B5,'Scenario 2_issuedGoos'!$A$4:$A$153&amp;'Scenario 2_issuedGoos'!$B$4:$B$153,0),MATCH(AD$4,'Scenario 2_issuedGoos'!$C$3:$W$3,0))</f>
        <v>12919491.563299885</v>
      </c>
      <c r="AE5" s="4" cm="1">
        <f t="array" ref="AE5">H5*INDEX('Scenario 2_issuedGoos'!$C$4:$W$153,MATCH($A5&amp;$B5,'Scenario 2_issuedGoos'!$A$4:$A$153&amp;'Scenario 2_issuedGoos'!$B$4:$B$153,0),MATCH(AE$4,'Scenario 2_issuedGoos'!$C$3:$W$3,0))</f>
        <v>14407633.321722001</v>
      </c>
      <c r="AF5" s="4" cm="1">
        <f t="array" ref="AF5">I5*INDEX('Scenario 2_issuedGoos'!$C$4:$W$153,MATCH($A5&amp;$B5,'Scenario 2_issuedGoos'!$A$4:$A$153&amp;'Scenario 2_issuedGoos'!$B$4:$B$153,0),MATCH(AF$4,'Scenario 2_issuedGoos'!$C$3:$W$3,0))</f>
        <v>16745384.766753854</v>
      </c>
      <c r="AG5" s="4" cm="1">
        <f t="array" ref="AG5">J5*INDEX('Scenario 2_issuedGoos'!$C$4:$W$153,MATCH($A5&amp;$B5,'Scenario 2_issuedGoos'!$A$4:$A$153&amp;'Scenario 2_issuedGoos'!$B$4:$B$153,0),MATCH(AG$4,'Scenario 2_issuedGoos'!$C$3:$W$3,0))</f>
        <v>19259140.152833506</v>
      </c>
      <c r="AH5" s="4" cm="1">
        <f t="array" ref="AH5">K5*INDEX('Scenario 2_issuedGoos'!$C$4:$W$153,MATCH($A5&amp;$B5,'Scenario 2_issuedGoos'!$A$4:$A$153&amp;'Scenario 2_issuedGoos'!$B$4:$B$153,0),MATCH(AH$4,'Scenario 2_issuedGoos'!$C$3:$W$3,0))</f>
        <v>22208416.276566911</v>
      </c>
      <c r="AI5" s="4" cm="1">
        <f t="array" ref="AI5">L5*INDEX('Scenario 2_issuedGoos'!$C$4:$W$153,MATCH($A5&amp;$B5,'Scenario 2_issuedGoos'!$A$4:$A$153&amp;'Scenario 2_issuedGoos'!$B$4:$B$153,0),MATCH(AI$4,'Scenario 2_issuedGoos'!$C$3:$W$3,0))</f>
        <v>24307168.387588639</v>
      </c>
      <c r="AJ5" s="4" cm="1">
        <f t="array" ref="AJ5">M5*INDEX('Scenario 2_issuedGoos'!$C$4:$W$153,MATCH($A5&amp;$B5,'Scenario 2_issuedGoos'!$A$4:$A$153&amp;'Scenario 2_issuedGoos'!$B$4:$B$153,0),MATCH(AJ$4,'Scenario 2_issuedGoos'!$C$3:$W$3,0))</f>
        <v>25573950.641018074</v>
      </c>
      <c r="AK5" s="4" cm="1">
        <f t="array" ref="AK5">N5*INDEX('Scenario 2_issuedGoos'!$C$4:$W$153,MATCH($A5&amp;$B5,'Scenario 2_issuedGoos'!$A$4:$A$153&amp;'Scenario 2_issuedGoos'!$B$4:$B$153,0),MATCH(AK$4,'Scenario 2_issuedGoos'!$C$3:$W$3,0))</f>
        <v>26754190.344460886</v>
      </c>
      <c r="AL5" s="4" cm="1">
        <f t="array" ref="AL5">O5*INDEX('Scenario 2_issuedGoos'!$C$4:$W$153,MATCH($A5&amp;$B5,'Scenario 2_issuedGoos'!$A$4:$A$153&amp;'Scenario 2_issuedGoos'!$B$4:$B$153,0),MATCH(AL$4,'Scenario 2_issuedGoos'!$C$3:$W$3,0))</f>
        <v>27934430.047903702</v>
      </c>
      <c r="AM5" s="4" cm="1">
        <f t="array" ref="AM5">P5*INDEX('Scenario 2_issuedGoos'!$C$4:$W$153,MATCH($A5&amp;$B5,'Scenario 2_issuedGoos'!$A$4:$A$153&amp;'Scenario 2_issuedGoos'!$B$4:$B$153,0),MATCH(AM$4,'Scenario 2_issuedGoos'!$C$3:$W$3,0))</f>
        <v>29114669.751346517</v>
      </c>
      <c r="AN5" s="4" cm="1">
        <f t="array" ref="AN5">Q5*INDEX('Scenario 2_issuedGoos'!$C$4:$W$153,MATCH($A5&amp;$B5,'Scenario 2_issuedGoos'!$A$4:$A$153&amp;'Scenario 2_issuedGoos'!$B$4:$B$153,0),MATCH(AN$4,'Scenario 2_issuedGoos'!$C$3:$W$3,0))</f>
        <v>30294909.454789132</v>
      </c>
      <c r="AO5" s="4" cm="1">
        <f t="array" ref="AO5">R5*INDEX('Scenario 2_issuedGoos'!$C$4:$W$153,MATCH($A5&amp;$B5,'Scenario 2_issuedGoos'!$A$4:$A$153&amp;'Scenario 2_issuedGoos'!$B$4:$B$153,0),MATCH(AO$4,'Scenario 2_issuedGoos'!$C$3:$W$3,0))</f>
        <v>31475149.158231944</v>
      </c>
      <c r="AP5" s="4" cm="1">
        <f t="array" ref="AP5">S5*INDEX('Scenario 2_issuedGoos'!$C$4:$W$153,MATCH($A5&amp;$B5,'Scenario 2_issuedGoos'!$A$4:$A$153&amp;'Scenario 2_issuedGoos'!$B$4:$B$153,0),MATCH(AP$4,'Scenario 2_issuedGoos'!$C$3:$W$3,0))</f>
        <v>32655388.86167476</v>
      </c>
      <c r="AQ5" s="4" cm="1">
        <f t="array" ref="AQ5">T5*INDEX('Scenario 2_issuedGoos'!$C$4:$W$153,MATCH($A5&amp;$B5,'Scenario 2_issuedGoos'!$A$4:$A$153&amp;'Scenario 2_issuedGoos'!$B$4:$B$153,0),MATCH(AQ$4,'Scenario 2_issuedGoos'!$C$3:$W$3,0))</f>
        <v>33884803.752525434</v>
      </c>
      <c r="AR5" s="4" cm="1">
        <f t="array" ref="AR5">U5*INDEX('Scenario 2_issuedGoos'!$C$4:$W$153,MATCH($A5&amp;$B5,'Scenario 2_issuedGoos'!$A$4:$A$153&amp;'Scenario 2_issuedGoos'!$B$4:$B$153,0),MATCH(AR$4,'Scenario 2_issuedGoos'!$C$3:$W$3,0))</f>
        <v>38345251.023689903</v>
      </c>
      <c r="AS5" s="4" cm="1">
        <f t="array" ref="AS5">V5*INDEX('Scenario 2_issuedGoos'!$C$4:$W$153,MATCH($A5&amp;$B5,'Scenario 2_issuedGoos'!$A$4:$A$153&amp;'Scenario 2_issuedGoos'!$B$4:$B$153,0),MATCH(AS$4,'Scenario 2_issuedGoos'!$C$3:$W$3,0))</f>
        <v>39637710.412374169</v>
      </c>
      <c r="AT5" s="4" cm="1">
        <f t="array" ref="AT5">W5*INDEX('Scenario 2_issuedGoos'!$C$4:$W$153,MATCH($A5&amp;$B5,'Scenario 2_issuedGoos'!$A$4:$A$153&amp;'Scenario 2_issuedGoos'!$B$4:$B$153,0),MATCH(AT$4,'Scenario 2_issuedGoos'!$C$3:$W$3,0))</f>
        <v>40930169.801058657</v>
      </c>
    </row>
    <row r="6" spans="1:46" ht="15" x14ac:dyDescent="0.25">
      <c r="A6" s="8" t="s">
        <v>26</v>
      </c>
      <c r="B6" s="9" t="s">
        <v>28</v>
      </c>
      <c r="C6" s="10">
        <v>47.457627118644069</v>
      </c>
      <c r="D6" s="11">
        <v>46.949152542372886</v>
      </c>
      <c r="E6" s="11">
        <v>46.440677966101696</v>
      </c>
      <c r="F6" s="11">
        <v>45.932203389830512</v>
      </c>
      <c r="G6" s="11">
        <v>45.423728813559322</v>
      </c>
      <c r="H6" s="11">
        <v>18.175184999999999</v>
      </c>
      <c r="I6" s="11">
        <v>18.175184999999999</v>
      </c>
      <c r="J6" s="11">
        <v>18.175184999999999</v>
      </c>
      <c r="K6" s="11">
        <v>18.175184999999999</v>
      </c>
      <c r="L6" s="11">
        <v>18.175184999999999</v>
      </c>
      <c r="M6" s="11">
        <v>18.175184999999999</v>
      </c>
      <c r="N6" s="11">
        <v>18.175184999999999</v>
      </c>
      <c r="O6" s="11">
        <v>18.175184999999999</v>
      </c>
      <c r="P6" s="11">
        <v>18.175184999999999</v>
      </c>
      <c r="Q6" s="11">
        <v>18.175184999999999</v>
      </c>
      <c r="R6" s="11">
        <v>18.175184999999999</v>
      </c>
      <c r="S6" s="11">
        <v>18.175184999999999</v>
      </c>
      <c r="T6" s="11">
        <v>18.175184999999999</v>
      </c>
      <c r="U6" s="11">
        <v>18.175184999999999</v>
      </c>
      <c r="V6" s="11">
        <v>18.175184999999999</v>
      </c>
      <c r="W6" s="19">
        <v>18.175184999999999</v>
      </c>
      <c r="Y6"/>
      <c r="Z6" s="4" cm="1">
        <f t="array" ref="Z6">C6*INDEX('Scenario 2_issuedGoos'!$C$4:$W$153,MATCH($A6&amp;$B6,'Scenario 2_issuedGoos'!$A$4:$A$153&amp;'Scenario 2_issuedGoos'!$B$4:$B$153,0),MATCH(Z$4,'Scenario 2_issuedGoos'!$C$3:$W$3,0))</f>
        <v>0</v>
      </c>
      <c r="AA6" s="4" cm="1">
        <f t="array" ref="AA6">D6*INDEX('Scenario 2_issuedGoos'!$C$4:$W$153,MATCH($A6&amp;$B6,'Scenario 2_issuedGoos'!$A$4:$A$153&amp;'Scenario 2_issuedGoos'!$B$4:$B$153,0),MATCH(AA$4,'Scenario 2_issuedGoos'!$C$3:$W$3,0))</f>
        <v>0</v>
      </c>
      <c r="AB6" s="4" cm="1">
        <f t="array" ref="AB6">E6*INDEX('Scenario 2_issuedGoos'!$C$4:$W$153,MATCH($A6&amp;$B6,'Scenario 2_issuedGoos'!$A$4:$A$153&amp;'Scenario 2_issuedGoos'!$B$4:$B$153,0),MATCH(AB$4,'Scenario 2_issuedGoos'!$C$3:$W$3,0))</f>
        <v>0</v>
      </c>
      <c r="AC6" s="4" cm="1">
        <f t="array" ref="AC6">F6*INDEX('Scenario 2_issuedGoos'!$C$4:$W$153,MATCH($A6&amp;$B6,'Scenario 2_issuedGoos'!$A$4:$A$153&amp;'Scenario 2_issuedGoos'!$B$4:$B$153,0),MATCH(AC$4,'Scenario 2_issuedGoos'!$C$3:$W$3,0))</f>
        <v>0</v>
      </c>
      <c r="AD6" s="4" cm="1">
        <f t="array" ref="AD6">G6*INDEX('Scenario 2_issuedGoos'!$C$4:$W$153,MATCH($A6&amp;$B6,'Scenario 2_issuedGoos'!$A$4:$A$153&amp;'Scenario 2_issuedGoos'!$B$4:$B$153,0),MATCH(AD$4,'Scenario 2_issuedGoos'!$C$3:$W$3,0))</f>
        <v>0</v>
      </c>
      <c r="AE6" s="4" cm="1">
        <f t="array" ref="AE6">H6*INDEX('Scenario 2_issuedGoos'!$C$4:$W$153,MATCH($A6&amp;$B6,'Scenario 2_issuedGoos'!$A$4:$A$153&amp;'Scenario 2_issuedGoos'!$B$4:$B$153,0),MATCH(AE$4,'Scenario 2_issuedGoos'!$C$3:$W$3,0))</f>
        <v>380157.44458945305</v>
      </c>
      <c r="AF6" s="4" cm="1">
        <f t="array" ref="AF6">I6*INDEX('Scenario 2_issuedGoos'!$C$4:$W$153,MATCH($A6&amp;$B6,'Scenario 2_issuedGoos'!$A$4:$A$153&amp;'Scenario 2_issuedGoos'!$B$4:$B$153,0),MATCH(AF$4,'Scenario 2_issuedGoos'!$C$3:$W$3,0))</f>
        <v>433379.48683197761</v>
      </c>
      <c r="AG6" s="4" cm="1">
        <f t="array" ref="AG6">J6*INDEX('Scenario 2_issuedGoos'!$C$4:$W$153,MATCH($A6&amp;$B6,'Scenario 2_issuedGoos'!$A$4:$A$153&amp;'Scenario 2_issuedGoos'!$B$4:$B$153,0),MATCH(AG$4,'Scenario 2_issuedGoos'!$C$3:$W$3,0))</f>
        <v>490973.33968727954</v>
      </c>
      <c r="AH6" s="4" cm="1">
        <f t="array" ref="AH6">K6*INDEX('Scenario 2_issuedGoos'!$C$4:$W$153,MATCH($A6&amp;$B6,'Scenario 2_issuedGoos'!$A$4:$A$153&amp;'Scenario 2_issuedGoos'!$B$4:$B$153,0),MATCH(AH$4,'Scenario 2_issuedGoos'!$C$3:$W$3,0))</f>
        <v>553243.12911103223</v>
      </c>
      <c r="AI6" s="4" cm="1">
        <f t="array" ref="AI6">L6*INDEX('Scenario 2_issuedGoos'!$C$4:$W$153,MATCH($A6&amp;$B6,'Scenario 2_issuedGoos'!$A$4:$A$153&amp;'Scenario 2_issuedGoos'!$B$4:$B$153,0),MATCH(AI$4,'Scenario 2_issuedGoos'!$C$3:$W$3,0))</f>
        <v>620512.46412794245</v>
      </c>
      <c r="AJ6" s="4" cm="1">
        <f t="array" ref="AJ6">M6*INDEX('Scenario 2_issuedGoos'!$C$4:$W$153,MATCH($A6&amp;$B6,'Scenario 2_issuedGoos'!$A$4:$A$153&amp;'Scenario 2_issuedGoos'!$B$4:$B$153,0),MATCH(AJ$4,'Scenario 2_issuedGoos'!$C$3:$W$3,0))</f>
        <v>693125.62482376653</v>
      </c>
      <c r="AK6" s="4" cm="1">
        <f t="array" ref="AK6">N6*INDEX('Scenario 2_issuedGoos'!$C$4:$W$153,MATCH($A6&amp;$B6,'Scenario 2_issuedGoos'!$A$4:$A$153&amp;'Scenario 2_issuedGoos'!$B$4:$B$153,0),MATCH(AK$4,'Scenario 2_issuedGoos'!$C$3:$W$3,0))</f>
        <v>786004.45855015144</v>
      </c>
      <c r="AL6" s="4" cm="1">
        <f t="array" ref="AL6">O6*INDEX('Scenario 2_issuedGoos'!$C$4:$W$153,MATCH($A6&amp;$B6,'Scenario 2_issuedGoos'!$A$4:$A$153&amp;'Scenario 2_issuedGoos'!$B$4:$B$153,0),MATCH(AL$4,'Scenario 2_issuedGoos'!$C$3:$W$3,0))</f>
        <v>886438.3615871144</v>
      </c>
      <c r="AM6" s="4" cm="1">
        <f t="array" ref="AM6">P6*INDEX('Scenario 2_issuedGoos'!$C$4:$W$153,MATCH($A6&amp;$B6,'Scenario 2_issuedGoos'!$A$4:$A$153&amp;'Scenario 2_issuedGoos'!$B$4:$B$153,0),MATCH(AM$4,'Scenario 2_issuedGoos'!$C$3:$W$3,0))</f>
        <v>994950.64378139854</v>
      </c>
      <c r="AN6" s="4" cm="1">
        <f t="array" ref="AN6">Q6*INDEX('Scenario 2_issuedGoos'!$C$4:$W$153,MATCH($A6&amp;$B6,'Scenario 2_issuedGoos'!$A$4:$A$153&amp;'Scenario 2_issuedGoos'!$B$4:$B$153,0),MATCH(AN$4,'Scenario 2_issuedGoos'!$C$3:$W$3,0))</f>
        <v>1112098.0582911456</v>
      </c>
      <c r="AO6" s="4" cm="1">
        <f t="array" ref="AO6">R6*INDEX('Scenario 2_issuedGoos'!$C$4:$W$153,MATCH($A6&amp;$B6,'Scenario 2_issuedGoos'!$A$4:$A$153&amp;'Scenario 2_issuedGoos'!$B$4:$B$153,0),MATCH(AO$4,'Scenario 2_issuedGoos'!$C$3:$W$3,0))</f>
        <v>1238472.8376424122</v>
      </c>
      <c r="AP6" s="4" cm="1">
        <f t="array" ref="AP6">S6*INDEX('Scenario 2_issuedGoos'!$C$4:$W$153,MATCH($A6&amp;$B6,'Scenario 2_issuedGoos'!$A$4:$A$153&amp;'Scenario 2_issuedGoos'!$B$4:$B$153,0),MATCH(AP$4,'Scenario 2_issuedGoos'!$C$3:$W$3,0))</f>
        <v>1374704.8497830771</v>
      </c>
      <c r="AQ6" s="4" cm="1">
        <f t="array" ref="AQ6">T6*INDEX('Scenario 2_issuedGoos'!$C$4:$W$153,MATCH($A6&amp;$B6,'Scenario 2_issuedGoos'!$A$4:$A$153&amp;'Scenario 2_issuedGoos'!$B$4:$B$153,0),MATCH(AQ$4,'Scenario 2_issuedGoos'!$C$3:$W$3,0))</f>
        <v>1521463.8810437026</v>
      </c>
      <c r="AR6" s="4" cm="1">
        <f t="array" ref="AR6">U6*INDEX('Scenario 2_issuedGoos'!$C$4:$W$153,MATCH($A6&amp;$B6,'Scenario 2_issuedGoos'!$A$4:$A$153&amp;'Scenario 2_issuedGoos'!$B$4:$B$153,0),MATCH(AR$4,'Scenario 2_issuedGoos'!$C$3:$W$3,0))</f>
        <v>1679462.0533059344</v>
      </c>
      <c r="AS6" s="4" cm="1">
        <f t="array" ref="AS6">V6*INDEX('Scenario 2_issuedGoos'!$C$4:$W$153,MATCH($A6&amp;$B6,'Scenario 2_issuedGoos'!$A$4:$A$153&amp;'Scenario 2_issuedGoos'!$B$4:$B$153,0),MATCH(AS$4,'Scenario 2_issuedGoos'!$C$3:$W$3,0))</f>
        <v>1849456.383091768</v>
      </c>
      <c r="AT6" s="4" cm="1">
        <f t="array" ref="AT6">W6*INDEX('Scenario 2_issuedGoos'!$C$4:$W$153,MATCH($A6&amp;$B6,'Scenario 2_issuedGoos'!$A$4:$A$153&amp;'Scenario 2_issuedGoos'!$B$4:$B$153,0),MATCH(AT$4,'Scenario 2_issuedGoos'!$C$3:$W$3,0))</f>
        <v>2032251.4907229424</v>
      </c>
    </row>
    <row r="7" spans="1:46" ht="15" x14ac:dyDescent="0.25">
      <c r="A7" s="8" t="s">
        <v>26</v>
      </c>
      <c r="B7" s="9" t="s">
        <v>56</v>
      </c>
      <c r="C7" s="10">
        <v>1.036734375</v>
      </c>
      <c r="D7" s="11">
        <v>1.036734375</v>
      </c>
      <c r="E7" s="11">
        <v>1.036734375</v>
      </c>
      <c r="F7" s="11">
        <v>1.036734375</v>
      </c>
      <c r="G7" s="11">
        <v>1.0589765625000003</v>
      </c>
      <c r="H7" s="11">
        <v>1.036734375</v>
      </c>
      <c r="I7" s="11">
        <v>1.0782890624999999</v>
      </c>
      <c r="J7" s="11">
        <v>1.1087109374999997</v>
      </c>
      <c r="K7" s="11">
        <v>1.1564999999999999</v>
      </c>
      <c r="L7" s="11">
        <v>1.1564999999999999</v>
      </c>
      <c r="M7" s="11">
        <v>1.1564999999999999</v>
      </c>
      <c r="N7" s="11">
        <v>1.1855156249999999</v>
      </c>
      <c r="O7" s="11">
        <v>1.2588515625000001</v>
      </c>
      <c r="P7" s="11">
        <v>1.2925898437499999</v>
      </c>
      <c r="Q7" s="11">
        <v>1.2925898437499999</v>
      </c>
      <c r="R7" s="11">
        <v>1.2925898437499999</v>
      </c>
      <c r="S7" s="11">
        <v>1.2925898437499999</v>
      </c>
      <c r="T7" s="11">
        <v>1.2925898437499999</v>
      </c>
      <c r="U7" s="11">
        <v>1.2925898437499999</v>
      </c>
      <c r="V7" s="11">
        <v>1.2925898437499999</v>
      </c>
      <c r="W7" s="19">
        <v>1.2925898437499999</v>
      </c>
      <c r="Y7"/>
      <c r="Z7" s="4" cm="1">
        <f t="array" ref="Z7">C7*INDEX('Scenario 2_issuedGoos'!$C$4:$W$153,MATCH($A7&amp;$B7,'Scenario 2_issuedGoos'!$A$4:$A$153&amp;'Scenario 2_issuedGoos'!$B$4:$B$153,0),MATCH(Z$4,'Scenario 2_issuedGoos'!$C$3:$W$3,0))</f>
        <v>805422.3947663923</v>
      </c>
      <c r="AA7" s="4" cm="1">
        <f t="array" ref="AA7">D7*INDEX('Scenario 2_issuedGoos'!$C$4:$W$153,MATCH($A7&amp;$B7,'Scenario 2_issuedGoos'!$A$4:$A$153&amp;'Scenario 2_issuedGoos'!$B$4:$B$153,0),MATCH(AA$4,'Scenario 2_issuedGoos'!$C$3:$W$3,0))</f>
        <v>915540.47655622242</v>
      </c>
      <c r="AB7" s="4" cm="1">
        <f t="array" ref="AB7">E7*INDEX('Scenario 2_issuedGoos'!$C$4:$W$153,MATCH($A7&amp;$B7,'Scenario 2_issuedGoos'!$A$4:$A$153&amp;'Scenario 2_issuedGoos'!$B$4:$B$153,0),MATCH(AB$4,'Scenario 2_issuedGoos'!$C$3:$W$3,0))</f>
        <v>1034656.8105381187</v>
      </c>
      <c r="AC7" s="4" cm="1">
        <f t="array" ref="AC7">F7*INDEX('Scenario 2_issuedGoos'!$C$4:$W$153,MATCH($A7&amp;$B7,'Scenario 2_issuedGoos'!$A$4:$A$153&amp;'Scenario 2_issuedGoos'!$B$4:$B$153,0),MATCH(AC$4,'Scenario 2_issuedGoos'!$C$3:$W$3,0))</f>
        <v>1163395.926726805</v>
      </c>
      <c r="AD7" s="4" cm="1">
        <f t="array" ref="AD7">G7*INDEX('Scenario 2_issuedGoos'!$C$4:$W$153,MATCH($A7&amp;$B7,'Scenario 2_issuedGoos'!$A$4:$A$153&amp;'Scenario 2_issuedGoos'!$B$4:$B$153,0),MATCH(AD$4,'Scenario 2_issuedGoos'!$C$3:$W$3,0))</f>
        <v>1330364.591627494</v>
      </c>
      <c r="AE7" s="4" cm="1">
        <f t="array" ref="AE7">H7*INDEX('Scenario 2_issuedGoos'!$C$4:$W$153,MATCH($A7&amp;$B7,'Scenario 2_issuedGoos'!$A$4:$A$153&amp;'Scenario 2_issuedGoos'!$B$4:$B$153,0),MATCH(AE$4,'Scenario 2_issuedGoos'!$C$3:$W$3,0))</f>
        <v>1452442.8470505588</v>
      </c>
      <c r="AF7" s="4" cm="1">
        <f t="array" ref="AF7">I7*INDEX('Scenario 2_issuedGoos'!$C$4:$W$153,MATCH($A7&amp;$B7,'Scenario 2_issuedGoos'!$A$4:$A$153&amp;'Scenario 2_issuedGoos'!$B$4:$B$153,0),MATCH(AF$4,'Scenario 2_issuedGoos'!$C$3:$W$3,0))</f>
        <v>1690629.5278094315</v>
      </c>
      <c r="AG7" s="4" cm="1">
        <f t="array" ref="AG7">J7*INDEX('Scenario 2_issuedGoos'!$C$4:$W$153,MATCH($A7&amp;$B7,'Scenario 2_issuedGoos'!$A$4:$A$153&amp;'Scenario 2_issuedGoos'!$B$4:$B$153,0),MATCH(AG$4,'Scenario 2_issuedGoos'!$C$3:$W$3,0))</f>
        <v>1937995.8588030641</v>
      </c>
      <c r="AH7" s="4" cm="1">
        <f t="array" ref="AH7">K7*INDEX('Scenario 2_issuedGoos'!$C$4:$W$153,MATCH($A7&amp;$B7,'Scenario 2_issuedGoos'!$A$4:$A$153&amp;'Scenario 2_issuedGoos'!$B$4:$B$153,0),MATCH(AH$4,'Scenario 2_issuedGoos'!$C$3:$W$3,0))</f>
        <v>2246098.9480435126</v>
      </c>
      <c r="AI7" s="4" cm="1">
        <f t="array" ref="AI7">L7*INDEX('Scenario 2_issuedGoos'!$C$4:$W$153,MATCH($A7&amp;$B7,'Scenario 2_issuedGoos'!$A$4:$A$153&amp;'Scenario 2_issuedGoos'!$B$4:$B$153,0),MATCH(AI$4,'Scenario 2_issuedGoos'!$C$3:$W$3,0))</f>
        <v>2488071.1754892557</v>
      </c>
      <c r="AJ7" s="4" cm="1">
        <f t="array" ref="AJ7">M7*INDEX('Scenario 2_issuedGoos'!$C$4:$W$153,MATCH($A7&amp;$B7,'Scenario 2_issuedGoos'!$A$4:$A$153&amp;'Scenario 2_issuedGoos'!$B$4:$B$153,0),MATCH(AJ$4,'Scenario 2_issuedGoos'!$C$3:$W$3,0))</f>
        <v>2748625.3783094441</v>
      </c>
      <c r="AK7" s="4" cm="1">
        <f t="array" ref="AK7">N7*INDEX('Scenario 2_issuedGoos'!$C$4:$W$153,MATCH($A7&amp;$B7,'Scenario 2_issuedGoos'!$A$4:$A$153&amp;'Scenario 2_issuedGoos'!$B$4:$B$153,0),MATCH(AK$4,'Scenario 2_issuedGoos'!$C$3:$W$3,0))</f>
        <v>3094998.8092570626</v>
      </c>
      <c r="AL7" s="4" cm="1">
        <f t="array" ref="AL7">O7*INDEX('Scenario 2_issuedGoos'!$C$4:$W$153,MATCH($A7&amp;$B7,'Scenario 2_issuedGoos'!$A$4:$A$153&amp;'Scenario 2_issuedGoos'!$B$4:$B$153,0),MATCH(AL$4,'Scenario 2_issuedGoos'!$C$3:$W$3,0))</f>
        <v>3603006.3582961308</v>
      </c>
      <c r="AM7" s="4" cm="1">
        <f t="array" ref="AM7">P7*INDEX('Scenario 2_issuedGoos'!$C$4:$W$153,MATCH($A7&amp;$B7,'Scenario 2_issuedGoos'!$A$4:$A$153&amp;'Scenario 2_issuedGoos'!$B$4:$B$153,0),MATCH(AM$4,'Scenario 2_issuedGoos'!$C$3:$W$3,0))</f>
        <v>4048672.0265110834</v>
      </c>
      <c r="AN7" s="4" cm="1">
        <f t="array" ref="AN7">Q7*INDEX('Scenario 2_issuedGoos'!$C$4:$W$153,MATCH($A7&amp;$B7,'Scenario 2_issuedGoos'!$A$4:$A$153&amp;'Scenario 2_issuedGoos'!$B$4:$B$153,0),MATCH(AN$4,'Scenario 2_issuedGoos'!$C$3:$W$3,0))</f>
        <v>4423435.3739183201</v>
      </c>
      <c r="AO7" s="4" cm="1">
        <f t="array" ref="AO7">R7*INDEX('Scenario 2_issuedGoos'!$C$4:$W$153,MATCH($A7&amp;$B7,'Scenario 2_issuedGoos'!$A$4:$A$153&amp;'Scenario 2_issuedGoos'!$B$4:$B$153,0),MATCH(AO$4,'Scenario 2_issuedGoos'!$C$3:$W$3,0))</f>
        <v>4825553.3760000169</v>
      </c>
      <c r="AP7" s="4" cm="1">
        <f t="array" ref="AP7">S7*INDEX('Scenario 2_issuedGoos'!$C$4:$W$153,MATCH($A7&amp;$B7,'Scenario 2_issuedGoos'!$A$4:$A$153&amp;'Scenario 2_issuedGoos'!$B$4:$B$153,0),MATCH(AP$4,'Scenario 2_issuedGoos'!$C$3:$W$3,0))</f>
        <v>5256824.5898550814</v>
      </c>
      <c r="AQ7" s="4" cm="1">
        <f t="array" ref="AQ7">T7*INDEX('Scenario 2_issuedGoos'!$C$4:$W$153,MATCH($A7&amp;$B7,'Scenario 2_issuedGoos'!$A$4:$A$153&amp;'Scenario 2_issuedGoos'!$B$4:$B$153,0),MATCH(AQ$4,'Scenario 2_issuedGoos'!$C$3:$W$3,0))</f>
        <v>5719159.0416556476</v>
      </c>
      <c r="AR7" s="4" cm="1">
        <f t="array" ref="AR7">U7*INDEX('Scenario 2_issuedGoos'!$C$4:$W$153,MATCH($A7&amp;$B7,'Scenario 2_issuedGoos'!$A$4:$A$153&amp;'Scenario 2_issuedGoos'!$B$4:$B$153,0),MATCH(AR$4,'Scenario 2_issuedGoos'!$C$3:$W$3,0))</f>
        <v>6214584.8771616388</v>
      </c>
      <c r="AS7" s="4" cm="1">
        <f t="array" ref="AS7">V7*INDEX('Scenario 2_issuedGoos'!$C$4:$W$153,MATCH($A7&amp;$B7,'Scenario 2_issuedGoos'!$A$4:$A$153&amp;'Scenario 2_issuedGoos'!$B$4:$B$153,0),MATCH(AS$4,'Scenario 2_issuedGoos'!$C$3:$W$3,0))</f>
        <v>6745255.3986140937</v>
      </c>
      <c r="AT7" s="4" cm="1">
        <f t="array" ref="AT7">W7*INDEX('Scenario 2_issuedGoos'!$C$4:$W$153,MATCH($A7&amp;$B7,'Scenario 2_issuedGoos'!$A$4:$A$153&amp;'Scenario 2_issuedGoos'!$B$4:$B$153,0),MATCH(AT$4,'Scenario 2_issuedGoos'!$C$3:$W$3,0))</f>
        <v>7313456.5100188889</v>
      </c>
    </row>
    <row r="8" spans="1:46" ht="15" x14ac:dyDescent="0.25">
      <c r="A8" s="8" t="s">
        <v>26</v>
      </c>
      <c r="B8" s="9" t="s">
        <v>29</v>
      </c>
      <c r="C8" s="10">
        <v>47.457627118644069</v>
      </c>
      <c r="D8" s="11">
        <v>46.949152542372886</v>
      </c>
      <c r="E8" s="11">
        <v>46.440677966101696</v>
      </c>
      <c r="F8" s="11">
        <v>45.932203389830512</v>
      </c>
      <c r="G8" s="11">
        <v>45.423728813559322</v>
      </c>
      <c r="H8" s="11">
        <v>4.6188000000000002</v>
      </c>
      <c r="I8" s="11">
        <v>4.2878625000000001</v>
      </c>
      <c r="J8" s="11">
        <v>4.2396750000000001</v>
      </c>
      <c r="K8" s="11">
        <v>4.2396750000000001</v>
      </c>
      <c r="L8" s="11">
        <v>4.2396750000000001</v>
      </c>
      <c r="M8" s="11">
        <v>4.2396750000000001</v>
      </c>
      <c r="N8" s="11">
        <v>4.1567624999999992</v>
      </c>
      <c r="O8" s="11">
        <v>4.1224999999999996</v>
      </c>
      <c r="P8" s="11">
        <v>4.1224999999999996</v>
      </c>
      <c r="Q8" s="11">
        <v>4.1224999999999996</v>
      </c>
      <c r="R8" s="11">
        <v>4.1224999999999996</v>
      </c>
      <c r="S8" s="11">
        <v>4.1224999999999996</v>
      </c>
      <c r="T8" s="11">
        <v>4.1224999999999996</v>
      </c>
      <c r="U8" s="11">
        <v>4.1224999999999996</v>
      </c>
      <c r="V8" s="11">
        <v>4.1224999999999996</v>
      </c>
      <c r="W8" s="19">
        <v>4.1224999999999996</v>
      </c>
      <c r="Y8"/>
      <c r="Z8" s="4" cm="1">
        <f t="array" ref="Z8">C8*INDEX('Scenario 2_issuedGoos'!$C$4:$W$153,MATCH($A8&amp;$B8,'Scenario 2_issuedGoos'!$A$4:$A$153&amp;'Scenario 2_issuedGoos'!$B$4:$B$153,0),MATCH(Z$4,'Scenario 2_issuedGoos'!$C$3:$W$3,0))</f>
        <v>0</v>
      </c>
      <c r="AA8" s="4" cm="1">
        <f t="array" ref="AA8">D8*INDEX('Scenario 2_issuedGoos'!$C$4:$W$153,MATCH($A8&amp;$B8,'Scenario 2_issuedGoos'!$A$4:$A$153&amp;'Scenario 2_issuedGoos'!$B$4:$B$153,0),MATCH(AA$4,'Scenario 2_issuedGoos'!$C$3:$W$3,0))</f>
        <v>0</v>
      </c>
      <c r="AB8" s="4" cm="1">
        <f t="array" ref="AB8">E8*INDEX('Scenario 2_issuedGoos'!$C$4:$W$153,MATCH($A8&amp;$B8,'Scenario 2_issuedGoos'!$A$4:$A$153&amp;'Scenario 2_issuedGoos'!$B$4:$B$153,0),MATCH(AB$4,'Scenario 2_issuedGoos'!$C$3:$W$3,0))</f>
        <v>0</v>
      </c>
      <c r="AC8" s="4" cm="1">
        <f t="array" ref="AC8">F8*INDEX('Scenario 2_issuedGoos'!$C$4:$W$153,MATCH($A8&amp;$B8,'Scenario 2_issuedGoos'!$A$4:$A$153&amp;'Scenario 2_issuedGoos'!$B$4:$B$153,0),MATCH(AC$4,'Scenario 2_issuedGoos'!$C$3:$W$3,0))</f>
        <v>0</v>
      </c>
      <c r="AD8" s="4" cm="1">
        <f t="array" ref="AD8">G8*INDEX('Scenario 2_issuedGoos'!$C$4:$W$153,MATCH($A8&amp;$B8,'Scenario 2_issuedGoos'!$A$4:$A$153&amp;'Scenario 2_issuedGoos'!$B$4:$B$153,0),MATCH(AD$4,'Scenario 2_issuedGoos'!$C$3:$W$3,0))</f>
        <v>0</v>
      </c>
      <c r="AE8" s="4" cm="1">
        <f t="array" ref="AE8">H8*INDEX('Scenario 2_issuedGoos'!$C$4:$W$153,MATCH($A8&amp;$B8,'Scenario 2_issuedGoos'!$A$4:$A$153&amp;'Scenario 2_issuedGoos'!$B$4:$B$153,0),MATCH(AE$4,'Scenario 2_issuedGoos'!$C$3:$W$3,0))</f>
        <v>110409.32725863105</v>
      </c>
      <c r="AF8" s="4" cm="1">
        <f t="array" ref="AF8">I8*INDEX('Scenario 2_issuedGoos'!$C$4:$W$153,MATCH($A8&amp;$B8,'Scenario 2_issuedGoos'!$A$4:$A$153&amp;'Scenario 2_issuedGoos'!$B$4:$B$153,0),MATCH(AF$4,'Scenario 2_issuedGoos'!$C$3:$W$3,0))</f>
        <v>134529.26482599345</v>
      </c>
      <c r="AG8" s="4" cm="1">
        <f t="array" ref="AG8">J8*INDEX('Scenario 2_issuedGoos'!$C$4:$W$153,MATCH($A8&amp;$B8,'Scenario 2_issuedGoos'!$A$4:$A$153&amp;'Scenario 2_issuedGoos'!$B$4:$B$153,0),MATCH(AG$4,'Scenario 2_issuedGoos'!$C$3:$W$3,0))</f>
        <v>167601.93562000687</v>
      </c>
      <c r="AH8" s="4" cm="1">
        <f t="array" ref="AH8">K8*INDEX('Scenario 2_issuedGoos'!$C$4:$W$153,MATCH($A8&amp;$B8,'Scenario 2_issuedGoos'!$A$4:$A$153&amp;'Scenario 2_issuedGoos'!$B$4:$B$153,0),MATCH(AH$4,'Scenario 2_issuedGoos'!$C$3:$W$3,0))</f>
        <v>205312.37113450846</v>
      </c>
      <c r="AI8" s="4" cm="1">
        <f t="array" ref="AI8">L8*INDEX('Scenario 2_issuedGoos'!$C$4:$W$153,MATCH($A8&amp;$B8,'Scenario 2_issuedGoos'!$A$4:$A$153&amp;'Scenario 2_issuedGoos'!$B$4:$B$153,0),MATCH(AI$4,'Scenario 2_issuedGoos'!$C$3:$W$3,0))</f>
        <v>246374.84536141006</v>
      </c>
      <c r="AJ8" s="4" cm="1">
        <f t="array" ref="AJ8">M8*INDEX('Scenario 2_issuedGoos'!$C$4:$W$153,MATCH($A8&amp;$B8,'Scenario 2_issuedGoos'!$A$4:$A$153&amp;'Scenario 2_issuedGoos'!$B$4:$B$153,0),MATCH(AJ$4,'Scenario 2_issuedGoos'!$C$3:$W$3,0))</f>
        <v>291030.28608316556</v>
      </c>
      <c r="AK8" s="4" cm="1">
        <f t="array" ref="AK8">N8*INDEX('Scenario 2_issuedGoos'!$C$4:$W$153,MATCH($A8&amp;$B8,'Scenario 2_issuedGoos'!$A$4:$A$153&amp;'Scenario 2_issuedGoos'!$B$4:$B$153,0),MATCH(AK$4,'Scenario 2_issuedGoos'!$C$3:$W$3,0))</f>
        <v>384494.03384694812</v>
      </c>
      <c r="AL8" s="4" cm="1">
        <f t="array" ref="AL8">O8*INDEX('Scenario 2_issuedGoos'!$C$4:$W$153,MATCH($A8&amp;$B8,'Scenario 2_issuedGoos'!$A$4:$A$153&amp;'Scenario 2_issuedGoos'!$B$4:$B$153,0),MATCH(AL$4,'Scenario 2_issuedGoos'!$C$3:$W$3,0))</f>
        <v>488789.06970443053</v>
      </c>
      <c r="AM8" s="4" cm="1">
        <f t="array" ref="AM8">P8*INDEX('Scenario 2_issuedGoos'!$C$4:$W$153,MATCH($A8&amp;$B8,'Scenario 2_issuedGoos'!$A$4:$A$153&amp;'Scenario 2_issuedGoos'!$B$4:$B$153,0),MATCH(AM$4,'Scenario 2_issuedGoos'!$C$3:$W$3,0))</f>
        <v>606046.44759629318</v>
      </c>
      <c r="AN8" s="4" cm="1">
        <f t="array" ref="AN8">Q8*INDEX('Scenario 2_issuedGoos'!$C$4:$W$153,MATCH($A8&amp;$B8,'Scenario 2_issuedGoos'!$A$4:$A$153&amp;'Scenario 2_issuedGoos'!$B$4:$B$153,0),MATCH(AN$4,'Scenario 2_issuedGoos'!$C$3:$W$3,0))</f>
        <v>733807.59060307953</v>
      </c>
      <c r="AO8" s="4" cm="1">
        <f t="array" ref="AO8">R8*INDEX('Scenario 2_issuedGoos'!$C$4:$W$153,MATCH($A8&amp;$B8,'Scenario 2_issuedGoos'!$A$4:$A$153&amp;'Scenario 2_issuedGoos'!$B$4:$B$153,0),MATCH(AO$4,'Scenario 2_issuedGoos'!$C$3:$W$3,0))</f>
        <v>872829.73179155204</v>
      </c>
      <c r="AP8" s="4" cm="1">
        <f t="array" ref="AP8">S8*INDEX('Scenario 2_issuedGoos'!$C$4:$W$153,MATCH($A8&amp;$B8,'Scenario 2_issuedGoos'!$A$4:$A$153&amp;'Scenario 2_issuedGoos'!$B$4:$B$153,0),MATCH(AP$4,'Scenario 2_issuedGoos'!$C$3:$W$3,0))</f>
        <v>1023919.5681223668</v>
      </c>
      <c r="AQ8" s="4" cm="1">
        <f t="array" ref="AQ8">T8*INDEX('Scenario 2_issuedGoos'!$C$4:$W$153,MATCH($A8&amp;$B8,'Scenario 2_issuedGoos'!$A$4:$A$153&amp;'Scenario 2_issuedGoos'!$B$4:$B$153,0),MATCH(AQ$4,'Scenario 2_issuedGoos'!$C$3:$W$3,0))</f>
        <v>1187936.3137567844</v>
      </c>
      <c r="AR8" s="4" cm="1">
        <f t="array" ref="AR8">U8*INDEX('Scenario 2_issuedGoos'!$C$4:$W$153,MATCH($A8&amp;$B8,'Scenario 2_issuedGoos'!$A$4:$A$153&amp;'Scenario 2_issuedGoos'!$B$4:$B$153,0),MATCH(AR$4,'Scenario 2_issuedGoos'!$C$3:$W$3,0))</f>
        <v>1365794.9350343365</v>
      </c>
      <c r="AS8" s="4" cm="1">
        <f t="array" ref="AS8">V8*INDEX('Scenario 2_issuedGoos'!$C$4:$W$153,MATCH($A8&amp;$B8,'Scenario 2_issuedGoos'!$A$4:$A$153&amp;'Scenario 2_issuedGoos'!$B$4:$B$153,0),MATCH(AS$4,'Scenario 2_issuedGoos'!$C$3:$W$3,0))</f>
        <v>1558469.5776552525</v>
      </c>
      <c r="AT8" s="4" cm="1">
        <f t="array" ref="AT8">W8*INDEX('Scenario 2_issuedGoos'!$C$4:$W$153,MATCH($A8&amp;$B8,'Scenario 2_issuedGoos'!$A$4:$A$153&amp;'Scenario 2_issuedGoos'!$B$4:$B$153,0),MATCH(AT$4,'Scenario 2_issuedGoos'!$C$3:$W$3,0))</f>
        <v>1766997.1972006732</v>
      </c>
    </row>
    <row r="9" spans="1:46" ht="15" x14ac:dyDescent="0.25">
      <c r="A9" s="8" t="s">
        <v>26</v>
      </c>
      <c r="B9" s="9" t="s">
        <v>30</v>
      </c>
      <c r="C9" s="10">
        <v>7.6472099999999994</v>
      </c>
      <c r="D9" s="11">
        <v>7.6472099999999994</v>
      </c>
      <c r="E9" s="11">
        <v>6.9799851562500006</v>
      </c>
      <c r="F9" s="11">
        <v>6.9799851562500006</v>
      </c>
      <c r="G9" s="11">
        <v>6.9799851562500006</v>
      </c>
      <c r="H9" s="11">
        <v>6.9799851562500006</v>
      </c>
      <c r="I9" s="11">
        <v>6.9799851562500006</v>
      </c>
      <c r="J9" s="11">
        <v>6.9799851562500006</v>
      </c>
      <c r="K9" s="11">
        <v>6.9799851562500006</v>
      </c>
      <c r="L9" s="11">
        <v>6.9799851562500006</v>
      </c>
      <c r="M9" s="11">
        <v>6.9799851562500006</v>
      </c>
      <c r="N9" s="11">
        <v>6.9799851562500006</v>
      </c>
      <c r="O9" s="11">
        <v>6.9799851562500006</v>
      </c>
      <c r="P9" s="11">
        <v>6.9799851562500006</v>
      </c>
      <c r="Q9" s="11">
        <v>6.9799851562500006</v>
      </c>
      <c r="R9" s="11">
        <v>6.9799851562500006</v>
      </c>
      <c r="S9" s="11">
        <v>6.9799851562500006</v>
      </c>
      <c r="T9" s="11">
        <v>6.9799851562500006</v>
      </c>
      <c r="U9" s="11">
        <v>6.9799851562500006</v>
      </c>
      <c r="V9" s="11">
        <v>6.9799851562500006</v>
      </c>
      <c r="W9" s="19">
        <v>6.9799851562500006</v>
      </c>
      <c r="Y9"/>
      <c r="Z9" s="4" cm="1">
        <f t="array" ref="Z9">C9*INDEX('Scenario 2_issuedGoos'!$C$4:$W$153,MATCH($A9&amp;$B9,'Scenario 2_issuedGoos'!$A$4:$A$153&amp;'Scenario 2_issuedGoos'!$B$4:$B$153,0),MATCH(Z$4,'Scenario 2_issuedGoos'!$C$3:$W$3,0))</f>
        <v>6461262.4273402095</v>
      </c>
      <c r="AA9" s="4" cm="1">
        <f t="array" ref="AA9">D9*INDEX('Scenario 2_issuedGoos'!$C$4:$W$153,MATCH($A9&amp;$B9,'Scenario 2_issuedGoos'!$A$4:$A$153&amp;'Scenario 2_issuedGoos'!$B$4:$B$153,0),MATCH(AA$4,'Scenario 2_issuedGoos'!$C$3:$W$3,0))</f>
        <v>7344652.0984776393</v>
      </c>
      <c r="AB9" s="4" cm="1">
        <f t="array" ref="AB9">E9*INDEX('Scenario 2_issuedGoos'!$C$4:$W$153,MATCH($A9&amp;$B9,'Scenario 2_issuedGoos'!$A$4:$A$153&amp;'Scenario 2_issuedGoos'!$B$4:$B$153,0),MATCH(AB$4,'Scenario 2_issuedGoos'!$C$3:$W$3,0))</f>
        <v>7576026.4601738881</v>
      </c>
      <c r="AC9" s="4" cm="1">
        <f t="array" ref="AC9">F9*INDEX('Scenario 2_issuedGoos'!$C$4:$W$153,MATCH($A9&amp;$B9,'Scenario 2_issuedGoos'!$A$4:$A$153&amp;'Scenario 2_issuedGoos'!$B$4:$B$153,0),MATCH(AC$4,'Scenario 2_issuedGoos'!$C$3:$W$3,0))</f>
        <v>8518687.7762461752</v>
      </c>
      <c r="AD9" s="4" cm="1">
        <f t="array" ref="AD9">G9*INDEX('Scenario 2_issuedGoos'!$C$4:$W$153,MATCH($A9&amp;$B9,'Scenario 2_issuedGoos'!$A$4:$A$153&amp;'Scenario 2_issuedGoos'!$B$4:$B$153,0),MATCH(AD$4,'Scenario 2_issuedGoos'!$C$3:$W$3,0))</f>
        <v>9536675.1577751748</v>
      </c>
      <c r="AE9" s="4" cm="1">
        <f t="array" ref="AE9">H9*INDEX('Scenario 2_issuedGoos'!$C$4:$W$153,MATCH($A9&amp;$B9,'Scenario 2_issuedGoos'!$A$4:$A$153&amp;'Scenario 2_issuedGoos'!$B$4:$B$153,0),MATCH(AE$4,'Scenario 2_issuedGoos'!$C$3:$W$3,0))</f>
        <v>10635164.558016464</v>
      </c>
      <c r="AF9" s="4" cm="1">
        <f t="array" ref="AF9">I9*INDEX('Scenario 2_issuedGoos'!$C$4:$W$153,MATCH($A9&amp;$B9,'Scenario 2_issuedGoos'!$A$4:$A$153&amp;'Scenario 2_issuedGoos'!$B$4:$B$153,0),MATCH(AF$4,'Scenario 2_issuedGoos'!$C$3:$W$3,0))</f>
        <v>11902163.464781493</v>
      </c>
      <c r="AG9" s="4" cm="1">
        <f t="array" ref="AG9">J9*INDEX('Scenario 2_issuedGoos'!$C$4:$W$153,MATCH($A9&amp;$B9,'Scenario 2_issuedGoos'!$A$4:$A$153&amp;'Scenario 2_issuedGoos'!$B$4:$B$153,0),MATCH(AG$4,'Scenario 2_issuedGoos'!$C$3:$W$3,0))</f>
        <v>13269274.350827992</v>
      </c>
      <c r="AH9" s="4" cm="1">
        <f t="array" ref="AH9">K9*INDEX('Scenario 2_issuedGoos'!$C$4:$W$153,MATCH($A9&amp;$B9,'Scenario 2_issuedGoos'!$A$4:$A$153&amp;'Scenario 2_issuedGoos'!$B$4:$B$153,0),MATCH(AH$4,'Scenario 2_issuedGoos'!$C$3:$W$3,0))</f>
        <v>14743340.91681711</v>
      </c>
      <c r="AI9" s="4" cm="1">
        <f t="array" ref="AI9">L9*INDEX('Scenario 2_issuedGoos'!$C$4:$W$153,MATCH($A9&amp;$B9,'Scenario 2_issuedGoos'!$A$4:$A$153&amp;'Scenario 2_issuedGoos'!$B$4:$B$153,0),MATCH(AI$4,'Scenario 2_issuedGoos'!$C$3:$W$3,0))</f>
        <v>16331640.953528114</v>
      </c>
      <c r="AJ9" s="4" cm="1">
        <f t="array" ref="AJ9">M9*INDEX('Scenario 2_issuedGoos'!$C$4:$W$153,MATCH($A9&amp;$B9,'Scenario 2_issuedGoos'!$A$4:$A$153&amp;'Scenario 2_issuedGoos'!$B$4:$B$153,0),MATCH(AJ$4,'Scenario 2_issuedGoos'!$C$3:$W$3,0))</f>
        <v>18041912.641618188</v>
      </c>
      <c r="AK9" s="4" cm="1">
        <f t="array" ref="AK9">N9*INDEX('Scenario 2_issuedGoos'!$C$4:$W$153,MATCH($A9&amp;$B9,'Scenario 2_issuedGoos'!$A$4:$A$153&amp;'Scenario 2_issuedGoos'!$B$4:$B$153,0),MATCH(AK$4,'Scenario 2_issuedGoos'!$C$3:$W$3,0))</f>
        <v>19818275.649155274</v>
      </c>
      <c r="AL9" s="4" cm="1">
        <f t="array" ref="AL9">O9*INDEX('Scenario 2_issuedGoos'!$C$4:$W$153,MATCH($A9&amp;$B9,'Scenario 2_issuedGoos'!$A$4:$A$153&amp;'Scenario 2_issuedGoos'!$B$4:$B$153,0),MATCH(AL$4,'Scenario 2_issuedGoos'!$C$3:$W$3,0))</f>
        <v>21727170.175842013</v>
      </c>
      <c r="AM9" s="4" cm="1">
        <f t="array" ref="AM9">P9*INDEX('Scenario 2_issuedGoos'!$C$4:$W$153,MATCH($A9&amp;$B9,'Scenario 2_issuedGoos'!$A$4:$A$153&amp;'Scenario 2_issuedGoos'!$B$4:$B$153,0),MATCH(AM$4,'Scenario 2_issuedGoos'!$C$3:$W$3,0))</f>
        <v>23777408.466074504</v>
      </c>
      <c r="AN9" s="4" cm="1">
        <f t="array" ref="AN9">Q9*INDEX('Scenario 2_issuedGoos'!$C$4:$W$153,MATCH($A9&amp;$B9,'Scenario 2_issuedGoos'!$A$4:$A$153&amp;'Scenario 2_issuedGoos'!$B$4:$B$153,0),MATCH(AN$4,'Scenario 2_issuedGoos'!$C$3:$W$3,0))</f>
        <v>25978352.659890626</v>
      </c>
      <c r="AO9" s="4" cm="1">
        <f t="array" ref="AO9">R9*INDEX('Scenario 2_issuedGoos'!$C$4:$W$153,MATCH($A9&amp;$B9,'Scenario 2_issuedGoos'!$A$4:$A$153&amp;'Scenario 2_issuedGoos'!$B$4:$B$153,0),MATCH(AO$4,'Scenario 2_issuedGoos'!$C$3:$W$3,0))</f>
        <v>28339947.751923218</v>
      </c>
      <c r="AP9" s="4" cm="1">
        <f t="array" ref="AP9">S9*INDEX('Scenario 2_issuedGoos'!$C$4:$W$153,MATCH($A9&amp;$B9,'Scenario 2_issuedGoos'!$A$4:$A$153&amp;'Scenario 2_issuedGoos'!$B$4:$B$153,0),MATCH(AP$4,'Scenario 2_issuedGoos'!$C$3:$W$3,0))</f>
        <v>30872756.47150936</v>
      </c>
      <c r="AQ9" s="4" cm="1">
        <f t="array" ref="AQ9">T9*INDEX('Scenario 2_issuedGoos'!$C$4:$W$153,MATCH($A9&amp;$B9,'Scenario 2_issuedGoos'!$A$4:$A$153&amp;'Scenario 2_issuedGoos'!$B$4:$B$153,0),MATCH(AQ$4,'Scenario 2_issuedGoos'!$C$3:$W$3,0))</f>
        <v>33587996.193674296</v>
      </c>
      <c r="AR9" s="4" cm="1">
        <f t="array" ref="AR9">U9*INDEX('Scenario 2_issuedGoos'!$C$4:$W$153,MATCH($A9&amp;$B9,'Scenario 2_issuedGoos'!$A$4:$A$153&amp;'Scenario 2_issuedGoos'!$B$4:$B$153,0),MATCH(AR$4,'Scenario 2_issuedGoos'!$C$3:$W$3,0))</f>
        <v>36497577.996876881</v>
      </c>
      <c r="AS9" s="4" cm="1">
        <f t="array" ref="AS9">V9*INDEX('Scenario 2_issuedGoos'!$C$4:$W$153,MATCH($A9&amp;$B9,'Scenario 2_issuedGoos'!$A$4:$A$153&amp;'Scenario 2_issuedGoos'!$B$4:$B$153,0),MATCH(AS$4,'Scenario 2_issuedGoos'!$C$3:$W$3,0))</f>
        <v>39614147.989915632</v>
      </c>
      <c r="AT9" s="4" cm="1">
        <f t="array" ref="AT9">W9*INDEX('Scenario 2_issuedGoos'!$C$4:$W$153,MATCH($A9&amp;$B9,'Scenario 2_issuedGoos'!$A$4:$A$153&amp;'Scenario 2_issuedGoos'!$B$4:$B$153,0),MATCH(AT$4,'Scenario 2_issuedGoos'!$C$3:$W$3,0))</f>
        <v>42951131.037266038</v>
      </c>
    </row>
    <row r="10" spans="1:46" ht="15" x14ac:dyDescent="0.25">
      <c r="A10" s="8" t="s">
        <v>26</v>
      </c>
      <c r="B10" s="9" t="s">
        <v>31</v>
      </c>
      <c r="C10" s="10">
        <v>2.2718981250000003</v>
      </c>
      <c r="D10" s="11">
        <v>2.2718981250000003</v>
      </c>
      <c r="E10" s="11">
        <v>2.2718981250000003</v>
      </c>
      <c r="F10" s="11">
        <v>2.2718981250000003</v>
      </c>
      <c r="G10" s="11">
        <v>2.2718981250000003</v>
      </c>
      <c r="H10" s="11">
        <v>2.2718981250000003</v>
      </c>
      <c r="I10" s="11">
        <v>2.2718981250000003</v>
      </c>
      <c r="J10" s="11">
        <v>2.2718981250000003</v>
      </c>
      <c r="K10" s="11">
        <v>2.2752000000000008</v>
      </c>
      <c r="L10" s="11">
        <v>2.2752000000000008</v>
      </c>
      <c r="M10" s="11">
        <v>2.2752000000000008</v>
      </c>
      <c r="N10" s="11">
        <v>2.3249700000000004</v>
      </c>
      <c r="O10" s="11">
        <v>2.3912100000000001</v>
      </c>
      <c r="P10" s="11">
        <v>2.4879150000000001</v>
      </c>
      <c r="Q10" s="11">
        <v>2.4879150000000001</v>
      </c>
      <c r="R10" s="11">
        <v>2.4879150000000001</v>
      </c>
      <c r="S10" s="11">
        <v>2.4879150000000001</v>
      </c>
      <c r="T10" s="11">
        <v>2.5358400000000003</v>
      </c>
      <c r="U10" s="11">
        <v>2.5358400000000003</v>
      </c>
      <c r="V10" s="11">
        <v>2.5358400000000003</v>
      </c>
      <c r="W10" s="19">
        <v>2.6433</v>
      </c>
      <c r="Y10"/>
      <c r="Z10" s="4" cm="1">
        <f t="array" ref="Z10">C10*INDEX('Scenario 2_issuedGoos'!$C$4:$W$153,MATCH($A10&amp;$B10,'Scenario 2_issuedGoos'!$A$4:$A$153&amp;'Scenario 2_issuedGoos'!$B$4:$B$153,0),MATCH(Z$4,'Scenario 2_issuedGoos'!$C$3:$W$3,0))</f>
        <v>36278574.112798654</v>
      </c>
      <c r="AA10" s="4" cm="1">
        <f t="array" ref="AA10">D10*INDEX('Scenario 2_issuedGoos'!$C$4:$W$153,MATCH($A10&amp;$B10,'Scenario 2_issuedGoos'!$A$4:$A$153&amp;'Scenario 2_issuedGoos'!$B$4:$B$153,0),MATCH(AA$4,'Scenario 2_issuedGoos'!$C$3:$W$3,0))</f>
        <v>41238613.735896252</v>
      </c>
      <c r="AB10" s="4" cm="1">
        <f t="array" ref="AB10">E10*INDEX('Scenario 2_issuedGoos'!$C$4:$W$153,MATCH($A10&amp;$B10,'Scenario 2_issuedGoos'!$A$4:$A$153&amp;'Scenario 2_issuedGoos'!$B$4:$B$153,0),MATCH(AB$4,'Scenario 2_issuedGoos'!$C$3:$W$3,0))</f>
        <v>44124499.359485149</v>
      </c>
      <c r="AC10" s="4" cm="1">
        <f t="array" ref="AC10">F10*INDEX('Scenario 2_issuedGoos'!$C$4:$W$153,MATCH($A10&amp;$B10,'Scenario 2_issuedGoos'!$A$4:$A$153&amp;'Scenario 2_issuedGoos'!$B$4:$B$153,0),MATCH(AC$4,'Scenario 2_issuedGoos'!$C$3:$W$3,0))</f>
        <v>47252164.794979453</v>
      </c>
      <c r="AD10" s="4" cm="1">
        <f t="array" ref="AD10">G10*INDEX('Scenario 2_issuedGoos'!$C$4:$W$153,MATCH($A10&amp;$B10,'Scenario 2_issuedGoos'!$A$4:$A$153&amp;'Scenario 2_issuedGoos'!$B$4:$B$153,0),MATCH(AD$4,'Scenario 2_issuedGoos'!$C$3:$W$3,0))</f>
        <v>50379830.23047398</v>
      </c>
      <c r="AE10" s="4" cm="1">
        <f t="array" ref="AE10">H10*INDEX('Scenario 2_issuedGoos'!$C$4:$W$153,MATCH($A10&amp;$B10,'Scenario 2_issuedGoos'!$A$4:$A$153&amp;'Scenario 2_issuedGoos'!$B$4:$B$153,0),MATCH(AE$4,'Scenario 2_issuedGoos'!$C$3:$W$3,0))</f>
        <v>53507495.665968515</v>
      </c>
      <c r="AF10" s="4" cm="1">
        <f t="array" ref="AF10">I10*INDEX('Scenario 2_issuedGoos'!$C$4:$W$153,MATCH($A10&amp;$B10,'Scenario 2_issuedGoos'!$A$4:$A$153&amp;'Scenario 2_issuedGoos'!$B$4:$B$153,0),MATCH(AF$4,'Scenario 2_issuedGoos'!$C$3:$W$3,0))</f>
        <v>57030479.409295037</v>
      </c>
      <c r="AG10" s="4" cm="1">
        <f t="array" ref="AG10">J10*INDEX('Scenario 2_issuedGoos'!$C$4:$W$153,MATCH($A10&amp;$B10,'Scenario 2_issuedGoos'!$A$4:$A$153&amp;'Scenario 2_issuedGoos'!$B$4:$B$153,0),MATCH(AG$4,'Scenario 2_issuedGoos'!$C$3:$W$3,0))</f>
        <v>60553463.152621329</v>
      </c>
      <c r="AH10" s="4" cm="1">
        <f t="array" ref="AH10">K10*INDEX('Scenario 2_issuedGoos'!$C$4:$W$153,MATCH($A10&amp;$B10,'Scenario 2_issuedGoos'!$A$4:$A$153&amp;'Scenario 2_issuedGoos'!$B$4:$B$153,0),MATCH(AH$4,'Scenario 2_issuedGoos'!$C$3:$W$3,0))</f>
        <v>64169572.734543532</v>
      </c>
      <c r="AI10" s="4" cm="1">
        <f t="array" ref="AI10">L10*INDEX('Scenario 2_issuedGoos'!$C$4:$W$153,MATCH($A10&amp;$B10,'Scenario 2_issuedGoos'!$A$4:$A$153&amp;'Scenario 2_issuedGoos'!$B$4:$B$153,0),MATCH(AI$4,'Scenario 2_issuedGoos'!$C$3:$W$3,0))</f>
        <v>67697676.624684513</v>
      </c>
      <c r="AJ10" s="4" cm="1">
        <f t="array" ref="AJ10">M10*INDEX('Scenario 2_issuedGoos'!$C$4:$W$153,MATCH($A10&amp;$B10,'Scenario 2_issuedGoos'!$A$4:$A$153&amp;'Scenario 2_issuedGoos'!$B$4:$B$153,0),MATCH(AJ$4,'Scenario 2_issuedGoos'!$C$3:$W$3,0))</f>
        <v>71225780.514825493</v>
      </c>
      <c r="AK10" s="4" cm="1">
        <f t="array" ref="AK10">N10*INDEX('Scenario 2_issuedGoos'!$C$4:$W$153,MATCH($A10&amp;$B10,'Scenario 2_issuedGoos'!$A$4:$A$153&amp;'Scenario 2_issuedGoos'!$B$4:$B$153,0),MATCH(AK$4,'Scenario 2_issuedGoos'!$C$3:$W$3,0))</f>
        <v>76142824.239959851</v>
      </c>
      <c r="AL10" s="4" cm="1">
        <f t="array" ref="AL10">O10*INDEX('Scenario 2_issuedGoos'!$C$4:$W$153,MATCH($A10&amp;$B10,'Scenario 2_issuedGoos'!$A$4:$A$153&amp;'Scenario 2_issuedGoos'!$B$4:$B$153,0),MATCH(AL$4,'Scenario 2_issuedGoos'!$C$3:$W$3,0))</f>
        <v>81766865.285097957</v>
      </c>
      <c r="AM10" s="4" cm="1">
        <f t="array" ref="AM10">P10*INDEX('Scenario 2_issuedGoos'!$C$4:$W$153,MATCH($A10&amp;$B10,'Scenario 2_issuedGoos'!$A$4:$A$153&amp;'Scenario 2_issuedGoos'!$B$4:$B$153,0),MATCH(AM$4,'Scenario 2_issuedGoos'!$C$3:$W$3,0))</f>
        <v>88668063.204956427</v>
      </c>
      <c r="AN10" s="4" cm="1">
        <f t="array" ref="AN10">Q10*INDEX('Scenario 2_issuedGoos'!$C$4:$W$153,MATCH($A10&amp;$B10,'Scenario 2_issuedGoos'!$A$4:$A$153&amp;'Scenario 2_issuedGoos'!$B$4:$B$153,0),MATCH(AN$4,'Scenario 2_issuedGoos'!$C$3:$W$3,0))</f>
        <v>92262456.324150816</v>
      </c>
      <c r="AO10" s="4" cm="1">
        <f t="array" ref="AO10">R10*INDEX('Scenario 2_issuedGoos'!$C$4:$W$153,MATCH($A10&amp;$B10,'Scenario 2_issuedGoos'!$A$4:$A$153&amp;'Scenario 2_issuedGoos'!$B$4:$B$153,0),MATCH(AO$4,'Scenario 2_issuedGoos'!$C$3:$W$3,0))</f>
        <v>95856849.443345442</v>
      </c>
      <c r="AP10" s="4" cm="1">
        <f t="array" ref="AP10">S10*INDEX('Scenario 2_issuedGoos'!$C$4:$W$153,MATCH($A10&amp;$B10,'Scenario 2_issuedGoos'!$A$4:$A$153&amp;'Scenario 2_issuedGoos'!$B$4:$B$153,0),MATCH(AP$4,'Scenario 2_issuedGoos'!$C$3:$W$3,0))</f>
        <v>99451242.562540069</v>
      </c>
      <c r="AQ10" s="4" cm="1">
        <f t="array" ref="AQ10">T10*INDEX('Scenario 2_issuedGoos'!$C$4:$W$153,MATCH($A10&amp;$B10,'Scenario 2_issuedGoos'!$A$4:$A$153&amp;'Scenario 2_issuedGoos'!$B$4:$B$153,0),MATCH(AQ$4,'Scenario 2_issuedGoos'!$C$3:$W$3,0))</f>
        <v>105030615.91218758</v>
      </c>
      <c r="AR10" s="4" cm="1">
        <f t="array" ref="AR10">U10*INDEX('Scenario 2_issuedGoos'!$C$4:$W$153,MATCH($A10&amp;$B10,'Scenario 2_issuedGoos'!$A$4:$A$153&amp;'Scenario 2_issuedGoos'!$B$4:$B$153,0),MATCH(AR$4,'Scenario 2_issuedGoos'!$C$3:$W$3,0))</f>
        <v>108694248.24985929</v>
      </c>
      <c r="AS10" s="4" cm="1">
        <f t="array" ref="AS10">V10*INDEX('Scenario 2_issuedGoos'!$C$4:$W$153,MATCH($A10&amp;$B10,'Scenario 2_issuedGoos'!$A$4:$A$153&amp;'Scenario 2_issuedGoos'!$B$4:$B$153,0),MATCH(AS$4,'Scenario 2_issuedGoos'!$C$3:$W$3,0))</f>
        <v>112357880.58753099</v>
      </c>
      <c r="AT10" s="4" cm="1">
        <f t="array" ref="AT10">W10*INDEX('Scenario 2_issuedGoos'!$C$4:$W$153,MATCH($A10&amp;$B10,'Scenario 2_issuedGoos'!$A$4:$A$153&amp;'Scenario 2_issuedGoos'!$B$4:$B$153,0),MATCH(AT$4,'Scenario 2_issuedGoos'!$C$3:$W$3,0))</f>
        <v>120938097.48059325</v>
      </c>
    </row>
    <row r="11" spans="1:46" ht="15" x14ac:dyDescent="0.25">
      <c r="A11" s="1" t="s">
        <v>32</v>
      </c>
      <c r="B11" s="1" t="s">
        <v>27</v>
      </c>
      <c r="C11" s="6">
        <v>1.3642846874999999</v>
      </c>
      <c r="D11" s="7">
        <v>1.3354425000000001</v>
      </c>
      <c r="E11" s="7">
        <v>1.3354425000000001</v>
      </c>
      <c r="F11" s="7">
        <v>1.3642846874999999</v>
      </c>
      <c r="G11" s="7">
        <v>1.6800918749999998</v>
      </c>
      <c r="H11" s="7">
        <v>1.6800918749999998</v>
      </c>
      <c r="I11" s="7">
        <v>1.6800918749999998</v>
      </c>
      <c r="J11" s="7">
        <v>1.6800918749999998</v>
      </c>
      <c r="K11" s="7">
        <v>1.6800918749999998</v>
      </c>
      <c r="L11" s="7">
        <v>1.8850535156249999</v>
      </c>
      <c r="M11" s="7">
        <v>1.9879108593749999</v>
      </c>
      <c r="N11" s="7">
        <v>1.9879108593749999</v>
      </c>
      <c r="O11" s="7">
        <v>1.9879108593749999</v>
      </c>
      <c r="P11" s="7">
        <v>1.9879108593749999</v>
      </c>
      <c r="Q11" s="7">
        <v>1.9879108593749999</v>
      </c>
      <c r="R11" s="7">
        <v>1.9879108593749999</v>
      </c>
      <c r="S11" s="7">
        <v>1.9879108593749999</v>
      </c>
      <c r="T11" s="7">
        <v>1.9879108593749999</v>
      </c>
      <c r="U11" s="7">
        <v>1.9879108593749999</v>
      </c>
      <c r="V11" s="7">
        <v>1.9879108593749999</v>
      </c>
      <c r="W11" s="18">
        <v>2.0045221874999992</v>
      </c>
      <c r="Y11"/>
      <c r="Z11" s="4" cm="1">
        <f t="array" ref="Z11">C11*INDEX('Scenario 2_issuedGoos'!$C$4:$W$153,MATCH($A11&amp;$B11,'Scenario 2_issuedGoos'!$A$4:$A$153&amp;'Scenario 2_issuedGoos'!$B$4:$B$153,0),MATCH(Z$4,'Scenario 2_issuedGoos'!$C$3:$W$3,0))</f>
        <v>2499733.7032458587</v>
      </c>
      <c r="AA11" s="4" cm="1">
        <f t="array" ref="AA11">D11*INDEX('Scenario 2_issuedGoos'!$C$4:$W$153,MATCH($A11&amp;$B11,'Scenario 2_issuedGoos'!$A$4:$A$153&amp;'Scenario 2_issuedGoos'!$B$4:$B$153,0),MATCH(AA$4,'Scenario 2_issuedGoos'!$C$3:$W$3,0))</f>
        <v>2781427.7475900529</v>
      </c>
      <c r="AB11" s="4" cm="1">
        <f t="array" ref="AB11">E11*INDEX('Scenario 2_issuedGoos'!$C$4:$W$153,MATCH($A11&amp;$B11,'Scenario 2_issuedGoos'!$A$4:$A$153&amp;'Scenario 2_issuedGoos'!$B$4:$B$153,0),MATCH(AB$4,'Scenario 2_issuedGoos'!$C$3:$W$3,0))</f>
        <v>3143305.2232584921</v>
      </c>
      <c r="AC11" s="4" cm="1">
        <f t="array" ref="AC11">F11*INDEX('Scenario 2_issuedGoos'!$C$4:$W$153,MATCH($A11&amp;$B11,'Scenario 2_issuedGoos'!$A$4:$A$153&amp;'Scenario 2_issuedGoos'!$B$4:$B$153,0),MATCH(AC$4,'Scenario 2_issuedGoos'!$C$3:$W$3,0))</f>
        <v>3309762.0206393721</v>
      </c>
      <c r="AD11" s="4" cm="1">
        <f t="array" ref="AD11">G11*INDEX('Scenario 2_issuedGoos'!$C$4:$W$153,MATCH($A11&amp;$B11,'Scenario 2_issuedGoos'!$A$4:$A$153&amp;'Scenario 2_issuedGoos'!$B$4:$B$153,0),MATCH(AD$4,'Scenario 2_issuedGoos'!$C$3:$W$3,0))</f>
        <v>4345700.4273527274</v>
      </c>
      <c r="AE11" s="4" cm="1">
        <f t="array" ref="AE11">H11*INDEX('Scenario 2_issuedGoos'!$C$4:$W$153,MATCH($A11&amp;$B11,'Scenario 2_issuedGoos'!$A$4:$A$153&amp;'Scenario 2_issuedGoos'!$B$4:$B$153,0),MATCH(AE$4,'Scenario 2_issuedGoos'!$C$3:$W$3,0))</f>
        <v>4615488.8914556205</v>
      </c>
      <c r="AF11" s="4" cm="1">
        <f t="array" ref="AF11">I11*INDEX('Scenario 2_issuedGoos'!$C$4:$W$153,MATCH($A11&amp;$B11,'Scenario 2_issuedGoos'!$A$4:$A$153&amp;'Scenario 2_issuedGoos'!$B$4:$B$153,0),MATCH(AF$4,'Scenario 2_issuedGoos'!$C$3:$W$3,0))</f>
        <v>4919377.0127313826</v>
      </c>
      <c r="AG11" s="4" cm="1">
        <f t="array" ref="AG11">J11*INDEX('Scenario 2_issuedGoos'!$C$4:$W$153,MATCH($A11&amp;$B11,'Scenario 2_issuedGoos'!$A$4:$A$153&amp;'Scenario 2_issuedGoos'!$B$4:$B$153,0),MATCH(AG$4,'Scenario 2_issuedGoos'!$C$3:$W$3,0))</f>
        <v>5223265.1340071447</v>
      </c>
      <c r="AH11" s="4" cm="1">
        <f t="array" ref="AH11">K11*INDEX('Scenario 2_issuedGoos'!$C$4:$W$153,MATCH($A11&amp;$B11,'Scenario 2_issuedGoos'!$A$4:$A$153&amp;'Scenario 2_issuedGoos'!$B$4:$B$153,0),MATCH(AH$4,'Scenario 2_issuedGoos'!$C$3:$W$3,0))</f>
        <v>5527153.2552829068</v>
      </c>
      <c r="AI11" s="4" cm="1">
        <f t="array" ref="AI11">L11*INDEX('Scenario 2_issuedGoos'!$C$4:$W$153,MATCH($A11&amp;$B11,'Scenario 2_issuedGoos'!$A$4:$A$153&amp;'Scenario 2_issuedGoos'!$B$4:$B$153,0),MATCH(AI$4,'Scenario 2_issuedGoos'!$C$3:$W$3,0))</f>
        <v>6542395.216712039</v>
      </c>
      <c r="AJ11" s="4" cm="1">
        <f t="array" ref="AJ11">M11*INDEX('Scenario 2_issuedGoos'!$C$4:$W$153,MATCH($A11&amp;$B11,'Scenario 2_issuedGoos'!$A$4:$A$153&amp;'Scenario 2_issuedGoos'!$B$4:$B$153,0),MATCH(AJ$4,'Scenario 2_issuedGoos'!$C$3:$W$3,0))</f>
        <v>7258944.0802129256</v>
      </c>
      <c r="AK11" s="4" cm="1">
        <f t="array" ref="AK11">N11*INDEX('Scenario 2_issuedGoos'!$C$4:$W$153,MATCH($A11&amp;$B11,'Scenario 2_issuedGoos'!$A$4:$A$153&amp;'Scenario 2_issuedGoos'!$B$4:$B$153,0),MATCH(AK$4,'Scenario 2_issuedGoos'!$C$3:$W$3,0))</f>
        <v>7593944.8835224044</v>
      </c>
      <c r="AL11" s="4" cm="1">
        <f t="array" ref="AL11">O11*INDEX('Scenario 2_issuedGoos'!$C$4:$W$153,MATCH($A11&amp;$B11,'Scenario 2_issuedGoos'!$A$4:$A$153&amp;'Scenario 2_issuedGoos'!$B$4:$B$153,0),MATCH(AL$4,'Scenario 2_issuedGoos'!$C$3:$W$3,0))</f>
        <v>7928945.6868319027</v>
      </c>
      <c r="AM11" s="4" cm="1">
        <f t="array" ref="AM11">P11*INDEX('Scenario 2_issuedGoos'!$C$4:$W$153,MATCH($A11&amp;$B11,'Scenario 2_issuedGoos'!$A$4:$A$153&amp;'Scenario 2_issuedGoos'!$B$4:$B$153,0),MATCH(AM$4,'Scenario 2_issuedGoos'!$C$3:$W$3,0))</f>
        <v>8263946.4901413806</v>
      </c>
      <c r="AN11" s="4" cm="1">
        <f t="array" ref="AN11">Q11*INDEX('Scenario 2_issuedGoos'!$C$4:$W$153,MATCH($A11&amp;$B11,'Scenario 2_issuedGoos'!$A$4:$A$153&amp;'Scenario 2_issuedGoos'!$B$4:$B$153,0),MATCH(AN$4,'Scenario 2_issuedGoos'!$C$3:$W$3,0))</f>
        <v>8598947.2934508584</v>
      </c>
      <c r="AO11" s="4" cm="1">
        <f t="array" ref="AO11">R11*INDEX('Scenario 2_issuedGoos'!$C$4:$W$153,MATCH($A11&amp;$B11,'Scenario 2_issuedGoos'!$A$4:$A$153&amp;'Scenario 2_issuedGoos'!$B$4:$B$153,0),MATCH(AO$4,'Scenario 2_issuedGoos'!$C$3:$W$3,0))</f>
        <v>8933948.0967603568</v>
      </c>
      <c r="AP11" s="4" cm="1">
        <f t="array" ref="AP11">S11*INDEX('Scenario 2_issuedGoos'!$C$4:$W$153,MATCH($A11&amp;$B11,'Scenario 2_issuedGoos'!$A$4:$A$153&amp;'Scenario 2_issuedGoos'!$B$4:$B$153,0),MATCH(AP$4,'Scenario 2_issuedGoos'!$C$3:$W$3,0))</f>
        <v>9268948.9000698347</v>
      </c>
      <c r="AQ11" s="4" cm="1">
        <f t="array" ref="AQ11">T11*INDEX('Scenario 2_issuedGoos'!$C$4:$W$153,MATCH($A11&amp;$B11,'Scenario 2_issuedGoos'!$A$4:$A$153&amp;'Scenario 2_issuedGoos'!$B$4:$B$153,0),MATCH(AQ$4,'Scenario 2_issuedGoos'!$C$3:$W$3,0))</f>
        <v>9603949.7033793125</v>
      </c>
      <c r="AR11" s="4" cm="1">
        <f t="array" ref="AR11">U11*INDEX('Scenario 2_issuedGoos'!$C$4:$W$153,MATCH($A11&amp;$B11,'Scenario 2_issuedGoos'!$A$4:$A$153&amp;'Scenario 2_issuedGoos'!$B$4:$B$153,0),MATCH(AR$4,'Scenario 2_issuedGoos'!$C$3:$W$3,0))</f>
        <v>9938950.5066887904</v>
      </c>
      <c r="AS11" s="4" cm="1">
        <f t="array" ref="AS11">V11*INDEX('Scenario 2_issuedGoos'!$C$4:$W$153,MATCH($A11&amp;$B11,'Scenario 2_issuedGoos'!$A$4:$A$153&amp;'Scenario 2_issuedGoos'!$B$4:$B$153,0),MATCH(AS$4,'Scenario 2_issuedGoos'!$C$3:$W$3,0))</f>
        <v>10273951.309998289</v>
      </c>
      <c r="AT11" s="4" cm="1">
        <f t="array" ref="AT11">W11*INDEX('Scenario 2_issuedGoos'!$C$4:$W$153,MATCH($A11&amp;$B11,'Scenario 2_issuedGoos'!$A$4:$A$153&amp;'Scenario 2_issuedGoos'!$B$4:$B$153,0),MATCH(AT$4,'Scenario 2_issuedGoos'!$C$3:$W$3,0))</f>
        <v>10697602.35825485</v>
      </c>
    </row>
    <row r="12" spans="1:46" ht="15" x14ac:dyDescent="0.25">
      <c r="A12" s="8" t="s">
        <v>32</v>
      </c>
      <c r="B12" s="9" t="s">
        <v>28</v>
      </c>
      <c r="C12" s="10">
        <v>47.457627118644069</v>
      </c>
      <c r="D12" s="11">
        <v>46.949152542372886</v>
      </c>
      <c r="E12" s="11">
        <v>46.440677966101696</v>
      </c>
      <c r="F12" s="11">
        <v>45.932203389830512</v>
      </c>
      <c r="G12" s="11">
        <v>45.423728813559322</v>
      </c>
      <c r="H12" s="11">
        <v>18.317636718749998</v>
      </c>
      <c r="I12" s="11">
        <v>18.317636718749998</v>
      </c>
      <c r="J12" s="11">
        <v>18.317636718749998</v>
      </c>
      <c r="K12" s="11">
        <v>18.317636718749998</v>
      </c>
      <c r="L12" s="11">
        <v>18.317636718749998</v>
      </c>
      <c r="M12" s="11">
        <v>18.317636718749998</v>
      </c>
      <c r="N12" s="11">
        <v>18.317636718749998</v>
      </c>
      <c r="O12" s="11">
        <v>18.317636718749998</v>
      </c>
      <c r="P12" s="11">
        <v>18.317636718749998</v>
      </c>
      <c r="Q12" s="11">
        <v>18.317636718749998</v>
      </c>
      <c r="R12" s="11">
        <v>18.317636718749998</v>
      </c>
      <c r="S12" s="11">
        <v>18.317636718749998</v>
      </c>
      <c r="T12" s="11">
        <v>18.317636718749998</v>
      </c>
      <c r="U12" s="11">
        <v>18.317636718749998</v>
      </c>
      <c r="V12" s="11">
        <v>18.317636718749998</v>
      </c>
      <c r="W12" s="19">
        <v>18.317636718749998</v>
      </c>
      <c r="Y12"/>
      <c r="Z12" s="4" cm="1">
        <f t="array" ref="Z12">C12*INDEX('Scenario 2_issuedGoos'!$C$4:$W$153,MATCH($A12&amp;$B12,'Scenario 2_issuedGoos'!$A$4:$A$153&amp;'Scenario 2_issuedGoos'!$B$4:$B$153,0),MATCH(Z$4,'Scenario 2_issuedGoos'!$C$3:$W$3,0))</f>
        <v>0</v>
      </c>
      <c r="AA12" s="4" cm="1">
        <f t="array" ref="AA12">D12*INDEX('Scenario 2_issuedGoos'!$C$4:$W$153,MATCH($A12&amp;$B12,'Scenario 2_issuedGoos'!$A$4:$A$153&amp;'Scenario 2_issuedGoos'!$B$4:$B$153,0),MATCH(AA$4,'Scenario 2_issuedGoos'!$C$3:$W$3,0))</f>
        <v>0</v>
      </c>
      <c r="AB12" s="4" cm="1">
        <f t="array" ref="AB12">E12*INDEX('Scenario 2_issuedGoos'!$C$4:$W$153,MATCH($A12&amp;$B12,'Scenario 2_issuedGoos'!$A$4:$A$153&amp;'Scenario 2_issuedGoos'!$B$4:$B$153,0),MATCH(AB$4,'Scenario 2_issuedGoos'!$C$3:$W$3,0))</f>
        <v>0</v>
      </c>
      <c r="AC12" s="4" cm="1">
        <f t="array" ref="AC12">F12*INDEX('Scenario 2_issuedGoos'!$C$4:$W$153,MATCH($A12&amp;$B12,'Scenario 2_issuedGoos'!$A$4:$A$153&amp;'Scenario 2_issuedGoos'!$B$4:$B$153,0),MATCH(AC$4,'Scenario 2_issuedGoos'!$C$3:$W$3,0))</f>
        <v>0</v>
      </c>
      <c r="AD12" s="4" cm="1">
        <f t="array" ref="AD12">G12*INDEX('Scenario 2_issuedGoos'!$C$4:$W$153,MATCH($A12&amp;$B12,'Scenario 2_issuedGoos'!$A$4:$A$153&amp;'Scenario 2_issuedGoos'!$B$4:$B$153,0),MATCH(AD$4,'Scenario 2_issuedGoos'!$C$3:$W$3,0))</f>
        <v>0</v>
      </c>
      <c r="AE12" s="4" cm="1">
        <f t="array" ref="AE12">H12*INDEX('Scenario 2_issuedGoos'!$C$4:$W$153,MATCH($A12&amp;$B12,'Scenario 2_issuedGoos'!$A$4:$A$153&amp;'Scenario 2_issuedGoos'!$B$4:$B$153,0),MATCH(AE$4,'Scenario 2_issuedGoos'!$C$3:$W$3,0))</f>
        <v>138389.64020881683</v>
      </c>
      <c r="AF12" s="4" cm="1">
        <f t="array" ref="AF12">I12*INDEX('Scenario 2_issuedGoos'!$C$4:$W$153,MATCH($A12&amp;$B12,'Scenario 2_issuedGoos'!$A$4:$A$153&amp;'Scenario 2_issuedGoos'!$B$4:$B$153,0),MATCH(AF$4,'Scenario 2_issuedGoos'!$C$3:$W$3,0))</f>
        <v>157764.18983805133</v>
      </c>
      <c r="AG12" s="4" cm="1">
        <f t="array" ref="AG12">J12*INDEX('Scenario 2_issuedGoos'!$C$4:$W$153,MATCH($A12&amp;$B12,'Scenario 2_issuedGoos'!$A$4:$A$153&amp;'Scenario 2_issuedGoos'!$B$4:$B$153,0),MATCH(AG$4,'Scenario 2_issuedGoos'!$C$3:$W$3,0))</f>
        <v>178730.22032968703</v>
      </c>
      <c r="AH12" s="4" cm="1">
        <f t="array" ref="AH12">K12*INDEX('Scenario 2_issuedGoos'!$C$4:$W$153,MATCH($A12&amp;$B12,'Scenario 2_issuedGoos'!$A$4:$A$153&amp;'Scenario 2_issuedGoos'!$B$4:$B$153,0),MATCH(AH$4,'Scenario 2_issuedGoos'!$C$3:$W$3,0))</f>
        <v>201398.44339589111</v>
      </c>
      <c r="AI12" s="4" cm="1">
        <f t="array" ref="AI12">L12*INDEX('Scenario 2_issuedGoos'!$C$4:$W$153,MATCH($A12&amp;$B12,'Scenario 2_issuedGoos'!$A$4:$A$153&amp;'Scenario 2_issuedGoos'!$B$4:$B$153,0),MATCH(AI$4,'Scenario 2_issuedGoos'!$C$3:$W$3,0))</f>
        <v>225886.66321789104</v>
      </c>
      <c r="AJ12" s="4" cm="1">
        <f t="array" ref="AJ12">M12*INDEX('Scenario 2_issuedGoos'!$C$4:$W$153,MATCH($A12&amp;$B12,'Scenario 2_issuedGoos'!$A$4:$A$153&amp;'Scenario 2_issuedGoos'!$B$4:$B$153,0),MATCH(AJ$4,'Scenario 2_issuedGoos'!$C$3:$W$3,0))</f>
        <v>252320.20891360226</v>
      </c>
      <c r="AK12" s="4" cm="1">
        <f t="array" ref="AK12">N12*INDEX('Scenario 2_issuedGoos'!$C$4:$W$153,MATCH($A12&amp;$B12,'Scenario 2_issuedGoos'!$A$4:$A$153&amp;'Scenario 2_issuedGoos'!$B$4:$B$153,0),MATCH(AK$4,'Scenario 2_issuedGoos'!$C$3:$W$3,0))</f>
        <v>286131.11690802529</v>
      </c>
      <c r="AL12" s="4" cm="1">
        <f t="array" ref="AL12">O12*INDEX('Scenario 2_issuedGoos'!$C$4:$W$153,MATCH($A12&amp;$B12,'Scenario 2_issuedGoos'!$A$4:$A$153&amp;'Scenario 2_issuedGoos'!$B$4:$B$153,0),MATCH(AL$4,'Scenario 2_issuedGoos'!$C$3:$W$3,0))</f>
        <v>322692.31517960521</v>
      </c>
      <c r="AM12" s="4" cm="1">
        <f t="array" ref="AM12">P12*INDEX('Scenario 2_issuedGoos'!$C$4:$W$153,MATCH($A12&amp;$B12,'Scenario 2_issuedGoos'!$A$4:$A$153&amp;'Scenario 2_issuedGoos'!$B$4:$B$153,0),MATCH(AM$4,'Scenario 2_issuedGoos'!$C$3:$W$3,0))</f>
        <v>362194.3054860743</v>
      </c>
      <c r="AN12" s="4" cm="1">
        <f t="array" ref="AN12">Q12*INDEX('Scenario 2_issuedGoos'!$C$4:$W$153,MATCH($A12&amp;$B12,'Scenario 2_issuedGoos'!$A$4:$A$153&amp;'Scenario 2_issuedGoos'!$B$4:$B$153,0),MATCH(AN$4,'Scenario 2_issuedGoos'!$C$3:$W$3,0))</f>
        <v>404839.76403524226</v>
      </c>
      <c r="AO12" s="4" cm="1">
        <f t="array" ref="AO12">R12*INDEX('Scenario 2_issuedGoos'!$C$4:$W$153,MATCH($A12&amp;$B12,'Scenario 2_issuedGoos'!$A$4:$A$153&amp;'Scenario 2_issuedGoos'!$B$4:$B$153,0),MATCH(AO$4,'Scenario 2_issuedGoos'!$C$3:$W$3,0))</f>
        <v>450844.28267560981</v>
      </c>
      <c r="AP12" s="4" cm="1">
        <f t="array" ref="AP12">S12*INDEX('Scenario 2_issuedGoos'!$C$4:$W$153,MATCH($A12&amp;$B12,'Scenario 2_issuedGoos'!$A$4:$A$153&amp;'Scenario 2_issuedGoos'!$B$4:$B$153,0),MATCH(AP$4,'Scenario 2_issuedGoos'!$C$3:$W$3,0))</f>
        <v>500437.15376992652</v>
      </c>
      <c r="AQ12" s="4" cm="1">
        <f t="array" ref="AQ12">T12*INDEX('Scenario 2_issuedGoos'!$C$4:$W$153,MATCH($A12&amp;$B12,'Scenario 2_issuedGoos'!$A$4:$A$153&amp;'Scenario 2_issuedGoos'!$B$4:$B$153,0),MATCH(AQ$4,'Scenario 2_issuedGoos'!$C$3:$W$3,0))</f>
        <v>553862.20126698806</v>
      </c>
      <c r="AR12" s="4" cm="1">
        <f t="array" ref="AR12">U12*INDEX('Scenario 2_issuedGoos'!$C$4:$W$153,MATCH($A12&amp;$B12,'Scenario 2_issuedGoos'!$A$4:$A$153&amp;'Scenario 2_issuedGoos'!$B$4:$B$153,0),MATCH(AR$4,'Scenario 2_issuedGoos'!$C$3:$W$3,0))</f>
        <v>611378.66062932881</v>
      </c>
      <c r="AS12" s="4" cm="1">
        <f t="array" ref="AS12">V12*INDEX('Scenario 2_issuedGoos'!$C$4:$W$153,MATCH($A12&amp;$B12,'Scenario 2_issuedGoos'!$A$4:$A$153&amp;'Scenario 2_issuedGoos'!$B$4:$B$153,0),MATCH(AS$4,'Scenario 2_issuedGoos'!$C$3:$W$3,0))</f>
        <v>673262.11042473558</v>
      </c>
      <c r="AT12" s="4" cm="1">
        <f t="array" ref="AT12">W12*INDEX('Scenario 2_issuedGoos'!$C$4:$W$153,MATCH($A12&amp;$B12,'Scenario 2_issuedGoos'!$A$4:$A$153&amp;'Scenario 2_issuedGoos'!$B$4:$B$153,0),MATCH(AT$4,'Scenario 2_issuedGoos'!$C$3:$W$3,0))</f>
        <v>739805.45854811114</v>
      </c>
    </row>
    <row r="13" spans="1:46" ht="15" x14ac:dyDescent="0.25">
      <c r="A13" s="8" t="s">
        <v>32</v>
      </c>
      <c r="B13" s="9" t="s">
        <v>56</v>
      </c>
      <c r="C13" s="10">
        <v>0.79396875</v>
      </c>
      <c r="D13" s="11">
        <v>0.79396875</v>
      </c>
      <c r="E13" s="11">
        <v>0.79396875</v>
      </c>
      <c r="F13" s="11">
        <v>0.79396875</v>
      </c>
      <c r="G13" s="11">
        <v>0.79396875</v>
      </c>
      <c r="H13" s="11">
        <v>0.79396875</v>
      </c>
      <c r="I13" s="11">
        <v>0.79396875</v>
      </c>
      <c r="J13" s="11">
        <v>0.79396875</v>
      </c>
      <c r="K13" s="11">
        <v>0.79396875</v>
      </c>
      <c r="L13" s="11">
        <v>0.80355468750000003</v>
      </c>
      <c r="M13" s="11">
        <v>0.80355468750000003</v>
      </c>
      <c r="N13" s="11">
        <v>0.80355468750000003</v>
      </c>
      <c r="O13" s="11">
        <v>0.80355468750000003</v>
      </c>
      <c r="P13" s="11">
        <v>0.87257812499999998</v>
      </c>
      <c r="Q13" s="11">
        <v>0.95943750000000028</v>
      </c>
      <c r="R13" s="11">
        <v>0.96796874999999982</v>
      </c>
      <c r="S13" s="11">
        <v>0.97650000000000015</v>
      </c>
      <c r="T13" s="11">
        <v>1.0310625000000002</v>
      </c>
      <c r="U13" s="11">
        <v>1.0920023437499999</v>
      </c>
      <c r="V13" s="11">
        <v>1.1540330357142856</v>
      </c>
      <c r="W13" s="19">
        <v>1.3183171874999999</v>
      </c>
      <c r="Y13"/>
      <c r="Z13" s="4" cm="1">
        <f t="array" ref="Z13">C13*INDEX('Scenario 2_issuedGoos'!$C$4:$W$153,MATCH($A13&amp;$B13,'Scenario 2_issuedGoos'!$A$4:$A$153&amp;'Scenario 2_issuedGoos'!$B$4:$B$153,0),MATCH(Z$4,'Scenario 2_issuedGoos'!$C$3:$W$3,0))</f>
        <v>7838.1542624914491</v>
      </c>
      <c r="AA13" s="4" cm="1">
        <f t="array" ref="AA13">D13*INDEX('Scenario 2_issuedGoos'!$C$4:$W$153,MATCH($A13&amp;$B13,'Scenario 2_issuedGoos'!$A$4:$A$153&amp;'Scenario 2_issuedGoos'!$B$4:$B$153,0),MATCH(AA$4,'Scenario 2_issuedGoos'!$C$3:$W$3,0))</f>
        <v>8909.7938366662729</v>
      </c>
      <c r="AB13" s="4" cm="1">
        <f t="array" ref="AB13">E13*INDEX('Scenario 2_issuedGoos'!$C$4:$W$153,MATCH($A13&amp;$B13,'Scenario 2_issuedGoos'!$A$4:$A$153&amp;'Scenario 2_issuedGoos'!$B$4:$B$153,0),MATCH(AB$4,'Scenario 2_issuedGoos'!$C$3:$W$3,0))</f>
        <v>10069.001982602314</v>
      </c>
      <c r="AC13" s="4" cm="1">
        <f t="array" ref="AC13">F13*INDEX('Scenario 2_issuedGoos'!$C$4:$W$153,MATCH($A13&amp;$B13,'Scenario 2_issuedGoos'!$A$4:$A$153&amp;'Scenario 2_issuedGoos'!$B$4:$B$153,0),MATCH(AC$4,'Scenario 2_issuedGoos'!$C$3:$W$3,0))</f>
        <v>11321.856458540376</v>
      </c>
      <c r="AD13" s="4" cm="1">
        <f t="array" ref="AD13">G13*INDEX('Scenario 2_issuedGoos'!$C$4:$W$153,MATCH($A13&amp;$B13,'Scenario 2_issuedGoos'!$A$4:$A$153&amp;'Scenario 2_issuedGoos'!$B$4:$B$153,0),MATCH(AD$4,'Scenario 2_issuedGoos'!$C$3:$W$3,0))</f>
        <v>11550.408099624205</v>
      </c>
      <c r="AE13" s="4" cm="1">
        <f t="array" ref="AE13">H13*INDEX('Scenario 2_issuedGoos'!$C$4:$W$153,MATCH($A13&amp;$B13,'Scenario 2_issuedGoos'!$A$4:$A$153&amp;'Scenario 2_issuedGoos'!$B$4:$B$153,0),MATCH(AE$4,'Scenario 2_issuedGoos'!$C$3:$W$3,0))</f>
        <v>12267.477053881992</v>
      </c>
      <c r="AF13" s="4" cm="1">
        <f t="array" ref="AF13">I13*INDEX('Scenario 2_issuedGoos'!$C$4:$W$153,MATCH($A13&amp;$B13,'Scenario 2_issuedGoos'!$A$4:$A$153&amp;'Scenario 2_issuedGoos'!$B$4:$B$153,0),MATCH(AF$4,'Scenario 2_issuedGoos'!$C$3:$W$3,0))</f>
        <v>13075.179258863815</v>
      </c>
      <c r="AG13" s="4" cm="1">
        <f t="array" ref="AG13">J13*INDEX('Scenario 2_issuedGoos'!$C$4:$W$153,MATCH($A13&amp;$B13,'Scenario 2_issuedGoos'!$A$4:$A$153&amp;'Scenario 2_issuedGoos'!$B$4:$B$153,0),MATCH(AG$4,'Scenario 2_issuedGoos'!$C$3:$W$3,0))</f>
        <v>13882.881463845635</v>
      </c>
      <c r="AH13" s="4" cm="1">
        <f t="array" ref="AH13">K13*INDEX('Scenario 2_issuedGoos'!$C$4:$W$153,MATCH($A13&amp;$B13,'Scenario 2_issuedGoos'!$A$4:$A$153&amp;'Scenario 2_issuedGoos'!$B$4:$B$153,0),MATCH(AH$4,'Scenario 2_issuedGoos'!$C$3:$W$3,0))</f>
        <v>14690.583668827379</v>
      </c>
      <c r="AI13" s="4" cm="1">
        <f t="array" ref="AI13">L13*INDEX('Scenario 2_issuedGoos'!$C$4:$W$153,MATCH($A13&amp;$B13,'Scenario 2_issuedGoos'!$A$4:$A$153&amp;'Scenario 2_issuedGoos'!$B$4:$B$153,0),MATCH(AI$4,'Scenario 2_issuedGoos'!$C$3:$W$3,0))</f>
        <v>15685.403565460751</v>
      </c>
      <c r="AJ13" s="4" cm="1">
        <f t="array" ref="AJ13">M13*INDEX('Scenario 2_issuedGoos'!$C$4:$W$153,MATCH($A13&amp;$B13,'Scenario 2_issuedGoos'!$A$4:$A$153&amp;'Scenario 2_issuedGoos'!$B$4:$B$153,0),MATCH(AJ$4,'Scenario 2_issuedGoos'!$C$3:$W$3,0))</f>
        <v>16502.857518046705</v>
      </c>
      <c r="AK13" s="4" cm="1">
        <f t="array" ref="AK13">N13*INDEX('Scenario 2_issuedGoos'!$C$4:$W$153,MATCH($A13&amp;$B13,'Scenario 2_issuedGoos'!$A$4:$A$153&amp;'Scenario 2_issuedGoos'!$B$4:$B$153,0),MATCH(AK$4,'Scenario 2_issuedGoos'!$C$3:$W$3,0))</f>
        <v>17264.465606545069</v>
      </c>
      <c r="AL13" s="4" cm="1">
        <f t="array" ref="AL13">O13*INDEX('Scenario 2_issuedGoos'!$C$4:$W$153,MATCH($A13&amp;$B13,'Scenario 2_issuedGoos'!$A$4:$A$153&amp;'Scenario 2_issuedGoos'!$B$4:$B$153,0),MATCH(AL$4,'Scenario 2_issuedGoos'!$C$3:$W$3,0))</f>
        <v>18026.073695043433</v>
      </c>
      <c r="AM13" s="4" cm="1">
        <f t="array" ref="AM13">P13*INDEX('Scenario 2_issuedGoos'!$C$4:$W$153,MATCH($A13&amp;$B13,'Scenario 2_issuedGoos'!$A$4:$A$153&amp;'Scenario 2_issuedGoos'!$B$4:$B$153,0),MATCH(AM$4,'Scenario 2_issuedGoos'!$C$3:$W$3,0))</f>
        <v>20401.498987932449</v>
      </c>
      <c r="AN13" s="4" cm="1">
        <f t="array" ref="AN13">Q13*INDEX('Scenario 2_issuedGoos'!$C$4:$W$153,MATCH($A13&amp;$B13,'Scenario 2_issuedGoos'!$A$4:$A$153&amp;'Scenario 2_issuedGoos'!$B$4:$B$153,0),MATCH(AN$4,'Scenario 2_issuedGoos'!$C$3:$W$3,0))</f>
        <v>23341.686749360935</v>
      </c>
      <c r="AO13" s="4" cm="1">
        <f t="array" ref="AO13">R13*INDEX('Scenario 2_issuedGoos'!$C$4:$W$153,MATCH($A13&amp;$B13,'Scenario 2_issuedGoos'!$A$4:$A$153&amp;'Scenario 2_issuedGoos'!$B$4:$B$153,0),MATCH(AO$4,'Scenario 2_issuedGoos'!$C$3:$W$3,0))</f>
        <v>24466.678890775682</v>
      </c>
      <c r="AP13" s="4" cm="1">
        <f t="array" ref="AP13">S13*INDEX('Scenario 2_issuedGoos'!$C$4:$W$153,MATCH($A13&amp;$B13,'Scenario 2_issuedGoos'!$A$4:$A$153&amp;'Scenario 2_issuedGoos'!$B$4:$B$153,0),MATCH(AP$4,'Scenario 2_issuedGoos'!$C$3:$W$3,0))</f>
        <v>25607.84284751572</v>
      </c>
      <c r="AQ13" s="4" cm="1">
        <f t="array" ref="AQ13">T13*INDEX('Scenario 2_issuedGoos'!$C$4:$W$153,MATCH($A13&amp;$B13,'Scenario 2_issuedGoos'!$A$4:$A$153&amp;'Scenario 2_issuedGoos'!$B$4:$B$153,0),MATCH(AQ$4,'Scenario 2_issuedGoos'!$C$3:$W$3,0))</f>
        <v>28015.935515194826</v>
      </c>
      <c r="AR13" s="4" cm="1">
        <f t="array" ref="AR13">U13*INDEX('Scenario 2_issuedGoos'!$C$4:$W$153,MATCH($A13&amp;$B13,'Scenario 2_issuedGoos'!$A$4:$A$153&amp;'Scenario 2_issuedGoos'!$B$4:$B$153,0),MATCH(AR$4,'Scenario 2_issuedGoos'!$C$3:$W$3,0))</f>
        <v>30706.785752591171</v>
      </c>
      <c r="AS13" s="4" cm="1">
        <f t="array" ref="AS13">V13*INDEX('Scenario 2_issuedGoos'!$C$4:$W$153,MATCH($A13&amp;$B13,'Scenario 2_issuedGoos'!$A$4:$A$153&amp;'Scenario 2_issuedGoos'!$B$4:$B$153,0),MATCH(AS$4,'Scenario 2_issuedGoos'!$C$3:$W$3,0))</f>
        <v>33544.861635893125</v>
      </c>
      <c r="AT13" s="4" cm="1">
        <f t="array" ref="AT13">W13*INDEX('Scenario 2_issuedGoos'!$C$4:$W$153,MATCH($A13&amp;$B13,'Scenario 2_issuedGoos'!$A$4:$A$153&amp;'Scenario 2_issuedGoos'!$B$4:$B$153,0),MATCH(AT$4,'Scenario 2_issuedGoos'!$C$3:$W$3,0))</f>
        <v>39569.691441777468</v>
      </c>
    </row>
    <row r="14" spans="1:46" ht="15" x14ac:dyDescent="0.25">
      <c r="A14" s="8" t="s">
        <v>32</v>
      </c>
      <c r="B14" s="9" t="s">
        <v>29</v>
      </c>
      <c r="C14" s="10">
        <v>47.457627118644069</v>
      </c>
      <c r="D14" s="11">
        <v>46.949152542372886</v>
      </c>
      <c r="E14" s="11">
        <v>46.440677966101696</v>
      </c>
      <c r="F14" s="11">
        <v>45.932203389830512</v>
      </c>
      <c r="G14" s="11">
        <v>45.423728813559322</v>
      </c>
      <c r="H14" s="11">
        <v>6.4630406249999997</v>
      </c>
      <c r="I14" s="11">
        <v>6.4630406249999997</v>
      </c>
      <c r="J14" s="11">
        <v>6.4630406249999997</v>
      </c>
      <c r="K14" s="11">
        <v>6.4630406249999997</v>
      </c>
      <c r="L14" s="11">
        <v>6.4630406249999997</v>
      </c>
      <c r="M14" s="11">
        <v>6.4630406249999997</v>
      </c>
      <c r="N14" s="11">
        <v>6.4630406249999997</v>
      </c>
      <c r="O14" s="11">
        <v>6.4630406249999997</v>
      </c>
      <c r="P14" s="11">
        <v>6.4630406249999997</v>
      </c>
      <c r="Q14" s="11">
        <v>6.4630406249999997</v>
      </c>
      <c r="R14" s="11">
        <v>6.4630406249999997</v>
      </c>
      <c r="S14" s="11">
        <v>6.4630406249999997</v>
      </c>
      <c r="T14" s="11">
        <v>6.4630406249999997</v>
      </c>
      <c r="U14" s="11">
        <v>6.4630406249999997</v>
      </c>
      <c r="V14" s="11">
        <v>6.4630406249999997</v>
      </c>
      <c r="W14" s="19">
        <v>6.4630406249999997</v>
      </c>
      <c r="Y14"/>
      <c r="Z14" s="4" cm="1">
        <f t="array" ref="Z14">C14*INDEX('Scenario 2_issuedGoos'!$C$4:$W$153,MATCH($A14&amp;$B14,'Scenario 2_issuedGoos'!$A$4:$A$153&amp;'Scenario 2_issuedGoos'!$B$4:$B$153,0),MATCH(Z$4,'Scenario 2_issuedGoos'!$C$3:$W$3,0))</f>
        <v>0</v>
      </c>
      <c r="AA14" s="4" cm="1">
        <f t="array" ref="AA14">D14*INDEX('Scenario 2_issuedGoos'!$C$4:$W$153,MATCH($A14&amp;$B14,'Scenario 2_issuedGoos'!$A$4:$A$153&amp;'Scenario 2_issuedGoos'!$B$4:$B$153,0),MATCH(AA$4,'Scenario 2_issuedGoos'!$C$3:$W$3,0))</f>
        <v>0</v>
      </c>
      <c r="AB14" s="4" cm="1">
        <f t="array" ref="AB14">E14*INDEX('Scenario 2_issuedGoos'!$C$4:$W$153,MATCH($A14&amp;$B14,'Scenario 2_issuedGoos'!$A$4:$A$153&amp;'Scenario 2_issuedGoos'!$B$4:$B$153,0),MATCH(AB$4,'Scenario 2_issuedGoos'!$C$3:$W$3,0))</f>
        <v>0</v>
      </c>
      <c r="AC14" s="4" cm="1">
        <f t="array" ref="AC14">F14*INDEX('Scenario 2_issuedGoos'!$C$4:$W$153,MATCH($A14&amp;$B14,'Scenario 2_issuedGoos'!$A$4:$A$153&amp;'Scenario 2_issuedGoos'!$B$4:$B$153,0),MATCH(AC$4,'Scenario 2_issuedGoos'!$C$3:$W$3,0))</f>
        <v>0</v>
      </c>
      <c r="AD14" s="4" cm="1">
        <f t="array" ref="AD14">G14*INDEX('Scenario 2_issuedGoos'!$C$4:$W$153,MATCH($A14&amp;$B14,'Scenario 2_issuedGoos'!$A$4:$A$153&amp;'Scenario 2_issuedGoos'!$B$4:$B$153,0),MATCH(AD$4,'Scenario 2_issuedGoos'!$C$3:$W$3,0))</f>
        <v>0</v>
      </c>
      <c r="AE14" s="4" cm="1">
        <f t="array" ref="AE14">H14*INDEX('Scenario 2_issuedGoos'!$C$4:$W$153,MATCH($A14&amp;$B14,'Scenario 2_issuedGoos'!$A$4:$A$153&amp;'Scenario 2_issuedGoos'!$B$4:$B$153,0),MATCH(AE$4,'Scenario 2_issuedGoos'!$C$3:$W$3,0))</f>
        <v>55803.696918309368</v>
      </c>
      <c r="AF14" s="4" cm="1">
        <f t="array" ref="AF14">I14*INDEX('Scenario 2_issuedGoos'!$C$4:$W$153,MATCH($A14&amp;$B14,'Scenario 2_issuedGoos'!$A$4:$A$153&amp;'Scenario 2_issuedGoos'!$B$4:$B$153,0),MATCH(AF$4,'Scenario 2_issuedGoos'!$C$3:$W$3,0))</f>
        <v>73242.352205280913</v>
      </c>
      <c r="AG14" s="4" cm="1">
        <f t="array" ref="AG14">J14*INDEX('Scenario 2_issuedGoos'!$C$4:$W$153,MATCH($A14&amp;$B14,'Scenario 2_issuedGoos'!$A$4:$A$153&amp;'Scenario 2_issuedGoos'!$B$4:$B$153,0),MATCH(AG$4,'Scenario 2_issuedGoos'!$C$3:$W$3,0))</f>
        <v>92285.363778654006</v>
      </c>
      <c r="AH14" s="4" cm="1">
        <f t="array" ref="AH14">K14*INDEX('Scenario 2_issuedGoos'!$C$4:$W$153,MATCH($A14&amp;$B14,'Scenario 2_issuedGoos'!$A$4:$A$153&amp;'Scenario 2_issuedGoos'!$B$4:$B$153,0),MATCH(AH$4,'Scenario 2_issuedGoos'!$C$3:$W$3,0))</f>
        <v>113049.57062885127</v>
      </c>
      <c r="AI14" s="4" cm="1">
        <f t="array" ref="AI14">L14*INDEX('Scenario 2_issuedGoos'!$C$4:$W$153,MATCH($A14&amp;$B14,'Scenario 2_issuedGoos'!$A$4:$A$153&amp;'Scenario 2_issuedGoos'!$B$4:$B$153,0),MATCH(AI$4,'Scenario 2_issuedGoos'!$C$3:$W$3,0))</f>
        <v>135659.48475462102</v>
      </c>
      <c r="AJ14" s="4" cm="1">
        <f t="array" ref="AJ14">M14*INDEX('Scenario 2_issuedGoos'!$C$4:$W$153,MATCH($A14&amp;$B14,'Scenario 2_issuedGoos'!$A$4:$A$153&amp;'Scenario 2_issuedGoos'!$B$4:$B$153,0),MATCH(AJ$4,'Scenario 2_issuedGoos'!$C$3:$W$3,0))</f>
        <v>160247.76636639619</v>
      </c>
      <c r="AK14" s="4" cm="1">
        <f t="array" ref="AK14">N14*INDEX('Scenario 2_issuedGoos'!$C$4:$W$153,MATCH($A14&amp;$B14,'Scenario 2_issuedGoos'!$A$4:$A$153&amp;'Scenario 2_issuedGoos'!$B$4:$B$153,0),MATCH(AK$4,'Scenario 2_issuedGoos'!$C$3:$W$3,0))</f>
        <v>215933.86517871931</v>
      </c>
      <c r="AL14" s="4" cm="1">
        <f t="array" ref="AL14">O14*INDEX('Scenario 2_issuedGoos'!$C$4:$W$153,MATCH($A14&amp;$B14,'Scenario 2_issuedGoos'!$A$4:$A$153&amp;'Scenario 2_issuedGoos'!$B$4:$B$153,0),MATCH(AL$4,'Scenario 2_issuedGoos'!$C$3:$W$3,0))</f>
        <v>276787.95445635845</v>
      </c>
      <c r="AM14" s="4" cm="1">
        <f t="array" ref="AM14">P14*INDEX('Scenario 2_issuedGoos'!$C$4:$W$153,MATCH($A14&amp;$B14,'Scenario 2_issuedGoos'!$A$4:$A$153&amp;'Scenario 2_issuedGoos'!$B$4:$B$153,0),MATCH(AM$4,'Scenario 2_issuedGoos'!$C$3:$W$3,0))</f>
        <v>343187.61799881508</v>
      </c>
      <c r="AN14" s="4" cm="1">
        <f t="array" ref="AN14">Q14*INDEX('Scenario 2_issuedGoos'!$C$4:$W$153,MATCH($A14&amp;$B14,'Scenario 2_issuedGoos'!$A$4:$A$153&amp;'Scenario 2_issuedGoos'!$B$4:$B$153,0),MATCH(AN$4,'Scenario 2_issuedGoos'!$C$3:$W$3,0))</f>
        <v>415535.27800937608</v>
      </c>
      <c r="AO14" s="4" cm="1">
        <f t="array" ref="AO14">R14*INDEX('Scenario 2_issuedGoos'!$C$4:$W$153,MATCH($A14&amp;$B14,'Scenario 2_issuedGoos'!$A$4:$A$153&amp;'Scenario 2_issuedGoos'!$B$4:$B$153,0),MATCH(AO$4,'Scenario 2_issuedGoos'!$C$3:$W$3,0))</f>
        <v>494259.7349759959</v>
      </c>
      <c r="AP14" s="4" cm="1">
        <f t="array" ref="AP14">S14*INDEX('Scenario 2_issuedGoos'!$C$4:$W$153,MATCH($A14&amp;$B14,'Scenario 2_issuedGoos'!$A$4:$A$153&amp;'Scenario 2_issuedGoos'!$B$4:$B$153,0),MATCH(AP$4,'Scenario 2_issuedGoos'!$C$3:$W$3,0))</f>
        <v>579817.79944425519</v>
      </c>
      <c r="AQ14" s="4" cm="1">
        <f t="array" ref="AQ14">T14*INDEX('Scenario 2_issuedGoos'!$C$4:$W$153,MATCH($A14&amp;$B14,'Scenario 2_issuedGoos'!$A$4:$A$153&amp;'Scenario 2_issuedGoos'!$B$4:$B$153,0),MATCH(AQ$4,'Scenario 2_issuedGoos'!$C$3:$W$3,0))</f>
        <v>672696.02102189837</v>
      </c>
      <c r="AR14" s="4" cm="1">
        <f t="array" ref="AR14">U14*INDEX('Scenario 2_issuedGoos'!$C$4:$W$153,MATCH($A14&amp;$B14,'Scenario 2_issuedGoos'!$A$4:$A$153&amp;'Scenario 2_issuedGoos'!$B$4:$B$153,0),MATCH(AR$4,'Scenario 2_issuedGoos'!$C$3:$W$3,0))</f>
        <v>773412.52025869396</v>
      </c>
      <c r="AS14" s="4" cm="1">
        <f t="array" ref="AS14">V14*INDEX('Scenario 2_issuedGoos'!$C$4:$W$153,MATCH($A14&amp;$B14,'Scenario 2_issuedGoos'!$A$4:$A$153&amp;'Scenario 2_issuedGoos'!$B$4:$B$153,0),MATCH(AS$4,'Scenario 2_issuedGoos'!$C$3:$W$3,0))</f>
        <v>882518.92936661839</v>
      </c>
      <c r="AT14" s="4" cm="1">
        <f t="array" ref="AT14">W14*INDEX('Scenario 2_issuedGoos'!$C$4:$W$153,MATCH($A14&amp;$B14,'Scenario 2_issuedGoos'!$A$4:$A$153&amp;'Scenario 2_issuedGoos'!$B$4:$B$153,0),MATCH(AT$4,'Scenario 2_issuedGoos'!$C$3:$W$3,0))</f>
        <v>1000602.4480846896</v>
      </c>
    </row>
    <row r="15" spans="1:46" ht="15" x14ac:dyDescent="0.25">
      <c r="A15" s="8" t="s">
        <v>32</v>
      </c>
      <c r="B15" s="9" t="s">
        <v>30</v>
      </c>
      <c r="C15" s="10">
        <v>15.511297499999996</v>
      </c>
      <c r="D15" s="11">
        <v>15.511297499999996</v>
      </c>
      <c r="E15" s="11">
        <v>12.118201171874997</v>
      </c>
      <c r="F15" s="11">
        <v>12.118201171874997</v>
      </c>
      <c r="G15" s="11">
        <v>12.118201171874997</v>
      </c>
      <c r="H15" s="11">
        <v>9.8915238281249991</v>
      </c>
      <c r="I15" s="11">
        <v>9.8915238281249991</v>
      </c>
      <c r="J15" s="11">
        <v>9.8915238281249991</v>
      </c>
      <c r="K15" s="11">
        <v>9.8915238281249991</v>
      </c>
      <c r="L15" s="11">
        <v>9.8915238281249991</v>
      </c>
      <c r="M15" s="11">
        <v>9.8915238281249991</v>
      </c>
      <c r="N15" s="11">
        <v>9.8915238281249991</v>
      </c>
      <c r="O15" s="11">
        <v>9.8915238281249991</v>
      </c>
      <c r="P15" s="11">
        <v>9.8915238281249991</v>
      </c>
      <c r="Q15" s="11">
        <v>9.8915238281249991</v>
      </c>
      <c r="R15" s="11">
        <v>9.8915238281249991</v>
      </c>
      <c r="S15" s="11">
        <v>9.8915238281249991</v>
      </c>
      <c r="T15" s="11">
        <v>9.8915238281249991</v>
      </c>
      <c r="U15" s="11">
        <v>9.8915238281249991</v>
      </c>
      <c r="V15" s="11">
        <v>9.8915238281249991</v>
      </c>
      <c r="W15" s="19">
        <v>9.8915238281249991</v>
      </c>
      <c r="Y15"/>
      <c r="Z15" s="4" cm="1">
        <f t="array" ref="Z15">C15*INDEX('Scenario 2_issuedGoos'!$C$4:$W$153,MATCH($A15&amp;$B15,'Scenario 2_issuedGoos'!$A$4:$A$153&amp;'Scenario 2_issuedGoos'!$B$4:$B$153,0),MATCH(Z$4,'Scenario 2_issuedGoos'!$C$3:$W$3,0))</f>
        <v>2704049.5235915398</v>
      </c>
      <c r="AA15" s="4" cm="1">
        <f t="array" ref="AA15">D15*INDEX('Scenario 2_issuedGoos'!$C$4:$W$153,MATCH($A15&amp;$B15,'Scenario 2_issuedGoos'!$A$4:$A$153&amp;'Scenario 2_issuedGoos'!$B$4:$B$153,0),MATCH(AA$4,'Scenario 2_issuedGoos'!$C$3:$W$3,0))</f>
        <v>3073749.6319290483</v>
      </c>
      <c r="AB15" s="4" cm="1">
        <f t="array" ref="AB15">E15*INDEX('Scenario 2_issuedGoos'!$C$4:$W$153,MATCH($A15&amp;$B15,'Scenario 2_issuedGoos'!$A$4:$A$153&amp;'Scenario 2_issuedGoos'!$B$4:$B$153,0),MATCH(AB$4,'Scenario 2_issuedGoos'!$C$3:$W$3,0))</f>
        <v>2713796.5838213675</v>
      </c>
      <c r="AC15" s="4" cm="1">
        <f t="array" ref="AC15">F15*INDEX('Scenario 2_issuedGoos'!$C$4:$W$153,MATCH($A15&amp;$B15,'Scenario 2_issuedGoos'!$A$4:$A$153&amp;'Scenario 2_issuedGoos'!$B$4:$B$153,0),MATCH(AC$4,'Scenario 2_issuedGoos'!$C$3:$W$3,0))</f>
        <v>3051465.8188359775</v>
      </c>
      <c r="AD15" s="4" cm="1">
        <f t="array" ref="AD15">G15*INDEX('Scenario 2_issuedGoos'!$C$4:$W$153,MATCH($A15&amp;$B15,'Scenario 2_issuedGoos'!$A$4:$A$153&amp;'Scenario 2_issuedGoos'!$B$4:$B$153,0),MATCH(AD$4,'Scenario 2_issuedGoos'!$C$3:$W$3,0))</f>
        <v>3416117.4858925049</v>
      </c>
      <c r="AE15" s="4" cm="1">
        <f t="array" ref="AE15">H15*INDEX('Scenario 2_issuedGoos'!$C$4:$W$153,MATCH($A15&amp;$B15,'Scenario 2_issuedGoos'!$A$4:$A$153&amp;'Scenario 2_issuedGoos'!$B$4:$B$153,0),MATCH(AE$4,'Scenario 2_issuedGoos'!$C$3:$W$3,0))</f>
        <v>3109603.8577667824</v>
      </c>
      <c r="AF15" s="4" cm="1">
        <f t="array" ref="AF15">I15*INDEX('Scenario 2_issuedGoos'!$C$4:$W$153,MATCH($A15&amp;$B15,'Scenario 2_issuedGoos'!$A$4:$A$153&amp;'Scenario 2_issuedGoos'!$B$4:$B$153,0),MATCH(AF$4,'Scenario 2_issuedGoos'!$C$3:$W$3,0))</f>
        <v>3480060.2495574448</v>
      </c>
      <c r="AG15" s="4" cm="1">
        <f t="array" ref="AG15">J15*INDEX('Scenario 2_issuedGoos'!$C$4:$W$153,MATCH($A15&amp;$B15,'Scenario 2_issuedGoos'!$A$4:$A$153&amp;'Scenario 2_issuedGoos'!$B$4:$B$153,0),MATCH(AG$4,'Scenario 2_issuedGoos'!$C$3:$W$3,0))</f>
        <v>3879788.2708827564</v>
      </c>
      <c r="AH15" s="4" cm="1">
        <f t="array" ref="AH15">K15*INDEX('Scenario 2_issuedGoos'!$C$4:$W$153,MATCH($A15&amp;$B15,'Scenario 2_issuedGoos'!$A$4:$A$153&amp;'Scenario 2_issuedGoos'!$B$4:$B$153,0),MATCH(AH$4,'Scenario 2_issuedGoos'!$C$3:$W$3,0))</f>
        <v>4310788.943716717</v>
      </c>
      <c r="AI15" s="4" cm="1">
        <f t="array" ref="AI15">L15*INDEX('Scenario 2_issuedGoos'!$C$4:$W$153,MATCH($A15&amp;$B15,'Scenario 2_issuedGoos'!$A$4:$A$153&amp;'Scenario 2_issuedGoos'!$B$4:$B$153,0),MATCH(AI$4,'Scenario 2_issuedGoos'!$C$3:$W$3,0))</f>
        <v>4775190.2131568538</v>
      </c>
      <c r="AJ15" s="4" cm="1">
        <f t="array" ref="AJ15">M15*INDEX('Scenario 2_issuedGoos'!$C$4:$W$153,MATCH($A15&amp;$B15,'Scenario 2_issuedGoos'!$A$4:$A$153&amp;'Scenario 2_issuedGoos'!$B$4:$B$153,0),MATCH(AJ$4,'Scenario 2_issuedGoos'!$C$3:$W$3,0))</f>
        <v>5275254.637181717</v>
      </c>
      <c r="AK15" s="4" cm="1">
        <f t="array" ref="AK15">N15*INDEX('Scenario 2_issuedGoos'!$C$4:$W$153,MATCH($A15&amp;$B15,'Scenario 2_issuedGoos'!$A$4:$A$153&amp;'Scenario 2_issuedGoos'!$B$4:$B$153,0),MATCH(AK$4,'Scenario 2_issuedGoos'!$C$3:$W$3,0))</f>
        <v>5794643.4281024747</v>
      </c>
      <c r="AL15" s="4" cm="1">
        <f t="array" ref="AL15">O15*INDEX('Scenario 2_issuedGoos'!$C$4:$W$153,MATCH($A15&amp;$B15,'Scenario 2_issuedGoos'!$A$4:$A$153&amp;'Scenario 2_issuedGoos'!$B$4:$B$153,0),MATCH(AL$4,'Scenario 2_issuedGoos'!$C$3:$W$3,0))</f>
        <v>6352782.9615223398</v>
      </c>
      <c r="AM15" s="4" cm="1">
        <f t="array" ref="AM15">P15*INDEX('Scenario 2_issuedGoos'!$C$4:$W$153,MATCH($A15&amp;$B15,'Scenario 2_issuedGoos'!$A$4:$A$153&amp;'Scenario 2_issuedGoos'!$B$4:$B$153,0),MATCH(AM$4,'Scenario 2_issuedGoos'!$C$3:$W$3,0))</f>
        <v>6952249.8397139525</v>
      </c>
      <c r="AN15" s="4" cm="1">
        <f t="array" ref="AN15">Q15*INDEX('Scenario 2_issuedGoos'!$C$4:$W$153,MATCH($A15&amp;$B15,'Scenario 2_issuedGoos'!$A$4:$A$153&amp;'Scenario 2_issuedGoos'!$B$4:$B$153,0),MATCH(AN$4,'Scenario 2_issuedGoos'!$C$3:$W$3,0))</f>
        <v>7595781.4483209113</v>
      </c>
      <c r="AO15" s="4" cm="1">
        <f t="array" ref="AO15">R15*INDEX('Scenario 2_issuedGoos'!$C$4:$W$153,MATCH($A15&amp;$B15,'Scenario 2_issuedGoos'!$A$4:$A$153&amp;'Scenario 2_issuedGoos'!$B$4:$B$153,0),MATCH(AO$4,'Scenario 2_issuedGoos'!$C$3:$W$3,0))</f>
        <v>8286285.5931892805</v>
      </c>
      <c r="AP15" s="4" cm="1">
        <f t="array" ref="AP15">S15*INDEX('Scenario 2_issuedGoos'!$C$4:$W$153,MATCH($A15&amp;$B15,'Scenario 2_issuedGoos'!$A$4:$A$153&amp;'Scenario 2_issuedGoos'!$B$4:$B$153,0),MATCH(AP$4,'Scenario 2_issuedGoos'!$C$3:$W$3,0))</f>
        <v>9026850.6989236921</v>
      </c>
      <c r="AQ15" s="4" cm="1">
        <f t="array" ref="AQ15">T15*INDEX('Scenario 2_issuedGoos'!$C$4:$W$153,MATCH($A15&amp;$B15,'Scenario 2_issuedGoos'!$A$4:$A$153&amp;'Scenario 2_issuedGoos'!$B$4:$B$153,0),MATCH(AQ$4,'Scenario 2_issuedGoos'!$C$3:$W$3,0))</f>
        <v>9820756.6012485679</v>
      </c>
      <c r="AR15" s="4" cm="1">
        <f t="array" ref="AR15">U15*INDEX('Scenario 2_issuedGoos'!$C$4:$W$153,MATCH($A15&amp;$B15,'Scenario 2_issuedGoos'!$A$4:$A$153&amp;'Scenario 2_issuedGoos'!$B$4:$B$153,0),MATCH(AR$4,'Scenario 2_issuedGoos'!$C$3:$W$3,0))</f>
        <v>10671485.967058547</v>
      </c>
      <c r="AS15" s="4" cm="1">
        <f t="array" ref="AS15">V15*INDEX('Scenario 2_issuedGoos'!$C$4:$W$153,MATCH($A15&amp;$B15,'Scenario 2_issuedGoos'!$A$4:$A$153&amp;'Scenario 2_issuedGoos'!$B$4:$B$153,0),MATCH(AS$4,'Scenario 2_issuedGoos'!$C$3:$W$3,0))</f>
        <v>11582736.377946479</v>
      </c>
      <c r="AT15" s="4" cm="1">
        <f t="array" ref="AT15">W15*INDEX('Scenario 2_issuedGoos'!$C$4:$W$153,MATCH($A15&amp;$B15,'Scenario 2_issuedGoos'!$A$4:$A$153&amp;'Scenario 2_issuedGoos'!$B$4:$B$153,0),MATCH(AT$4,'Scenario 2_issuedGoos'!$C$3:$W$3,0))</f>
        <v>12558433.11500559</v>
      </c>
    </row>
    <row r="16" spans="1:46" ht="15" x14ac:dyDescent="0.25">
      <c r="A16" s="8" t="s">
        <v>32</v>
      </c>
      <c r="B16" s="9" t="s">
        <v>31</v>
      </c>
      <c r="C16" s="10">
        <v>2.29068</v>
      </c>
      <c r="D16" s="11">
        <v>2.29068</v>
      </c>
      <c r="E16" s="11">
        <v>2.29068</v>
      </c>
      <c r="F16" s="11">
        <v>2.29068</v>
      </c>
      <c r="G16" s="11">
        <v>2.3136299999999999</v>
      </c>
      <c r="H16" s="11">
        <v>2.3196471428571428</v>
      </c>
      <c r="I16" s="11">
        <v>2.4879150000000001</v>
      </c>
      <c r="J16" s="11">
        <v>2.4879150000000001</v>
      </c>
      <c r="K16" s="11">
        <v>2.4879150000000001</v>
      </c>
      <c r="L16" s="11">
        <v>2.4879150000000001</v>
      </c>
      <c r="M16" s="11">
        <v>2.4879150000000001</v>
      </c>
      <c r="N16" s="11">
        <v>2.4879150000000001</v>
      </c>
      <c r="O16" s="11">
        <v>2.4879150000000001</v>
      </c>
      <c r="P16" s="11">
        <v>2.4879150000000001</v>
      </c>
      <c r="Q16" s="11">
        <v>2.4879150000000001</v>
      </c>
      <c r="R16" s="11">
        <v>2.4879150000000001</v>
      </c>
      <c r="S16" s="11">
        <v>2.4879150000000001</v>
      </c>
      <c r="T16" s="11">
        <v>2.4879150000000001</v>
      </c>
      <c r="U16" s="11">
        <v>2.5358400000000003</v>
      </c>
      <c r="V16" s="11">
        <v>2.6703000000000006</v>
      </c>
      <c r="W16" s="19">
        <v>2.6703000000000006</v>
      </c>
      <c r="Y16"/>
      <c r="Z16" s="4" cm="1">
        <f t="array" ref="Z16">C16*INDEX('Scenario 2_issuedGoos'!$C$4:$W$153,MATCH($A16&amp;$B16,'Scenario 2_issuedGoos'!$A$4:$A$153&amp;'Scenario 2_issuedGoos'!$B$4:$B$153,0),MATCH(Z$4,'Scenario 2_issuedGoos'!$C$3:$W$3,0))</f>
        <v>21613238.870646238</v>
      </c>
      <c r="AA16" s="4" cm="1">
        <f t="array" ref="AA16">D16*INDEX('Scenario 2_issuedGoos'!$C$4:$W$153,MATCH($A16&amp;$B16,'Scenario 2_issuedGoos'!$A$4:$A$153&amp;'Scenario 2_issuedGoos'!$B$4:$B$153,0),MATCH(AA$4,'Scenario 2_issuedGoos'!$C$3:$W$3,0))</f>
        <v>22972725.021288082</v>
      </c>
      <c r="AB16" s="4" cm="1">
        <f t="array" ref="AB16">E16*INDEX('Scenario 2_issuedGoos'!$C$4:$W$153,MATCH($A16&amp;$B16,'Scenario 2_issuedGoos'!$A$4:$A$153&amp;'Scenario 2_issuedGoos'!$B$4:$B$153,0),MATCH(AB$4,'Scenario 2_issuedGoos'!$C$3:$W$3,0))</f>
        <v>24725323.72540788</v>
      </c>
      <c r="AC16" s="4" cm="1">
        <f t="array" ref="AC16">F16*INDEX('Scenario 2_issuedGoos'!$C$4:$W$153,MATCH($A16&amp;$B16,'Scenario 2_issuedGoos'!$A$4:$A$153&amp;'Scenario 2_issuedGoos'!$B$4:$B$153,0),MATCH(AC$4,'Scenario 2_issuedGoos'!$C$3:$W$3,0))</f>
        <v>26477922.429527678</v>
      </c>
      <c r="AD16" s="4" cm="1">
        <f t="array" ref="AD16">G16*INDEX('Scenario 2_issuedGoos'!$C$4:$W$153,MATCH($A16&amp;$B16,'Scenario 2_issuedGoos'!$A$4:$A$153&amp;'Scenario 2_issuedGoos'!$B$4:$B$153,0),MATCH(AD$4,'Scenario 2_issuedGoos'!$C$3:$W$3,0))</f>
        <v>28513358.745193917</v>
      </c>
      <c r="AE16" s="4" cm="1">
        <f t="array" ref="AE16">H16*INDEX('Scenario 2_issuedGoos'!$C$4:$W$153,MATCH($A16&amp;$B16,'Scenario 2_issuedGoos'!$A$4:$A$153&amp;'Scenario 2_issuedGoos'!$B$4:$B$153,0),MATCH(AE$4,'Scenario 2_issuedGoos'!$C$3:$W$3,0))</f>
        <v>30362275.946714584</v>
      </c>
      <c r="AF16" s="4" cm="1">
        <f t="array" ref="AF16">I16*INDEX('Scenario 2_issuedGoos'!$C$4:$W$153,MATCH($A16&amp;$B16,'Scenario 2_issuedGoos'!$A$4:$A$153&amp;'Scenario 2_issuedGoos'!$B$4:$B$153,0),MATCH(AF$4,'Scenario 2_issuedGoos'!$C$3:$W$3,0))</f>
        <v>34708858.627148785</v>
      </c>
      <c r="AG16" s="4" cm="1">
        <f t="array" ref="AG16">J16*INDEX('Scenario 2_issuedGoos'!$C$4:$W$153,MATCH($A16&amp;$B16,'Scenario 2_issuedGoos'!$A$4:$A$153&amp;'Scenario 2_issuedGoos'!$B$4:$B$153,0),MATCH(AG$4,'Scenario 2_issuedGoos'!$C$3:$W$3,0))</f>
        <v>36852953.257939205</v>
      </c>
      <c r="AH16" s="4" cm="1">
        <f t="array" ref="AH16">K16*INDEX('Scenario 2_issuedGoos'!$C$4:$W$153,MATCH($A16&amp;$B16,'Scenario 2_issuedGoos'!$A$4:$A$153&amp;'Scenario 2_issuedGoos'!$B$4:$B$153,0),MATCH(AH$4,'Scenario 2_issuedGoos'!$C$3:$W$3,0))</f>
        <v>38997047.888729379</v>
      </c>
      <c r="AI16" s="4" cm="1">
        <f t="array" ref="AI16">L16*INDEX('Scenario 2_issuedGoos'!$C$4:$W$153,MATCH($A16&amp;$B16,'Scenario 2_issuedGoos'!$A$4:$A$153&amp;'Scenario 2_issuedGoos'!$B$4:$B$153,0),MATCH(AI$4,'Scenario 2_issuedGoos'!$C$3:$W$3,0))</f>
        <v>41141142.519519545</v>
      </c>
      <c r="AJ16" s="4" cm="1">
        <f t="array" ref="AJ16">M16*INDEX('Scenario 2_issuedGoos'!$C$4:$W$153,MATCH($A16&amp;$B16,'Scenario 2_issuedGoos'!$A$4:$A$153&amp;'Scenario 2_issuedGoos'!$B$4:$B$153,0),MATCH(AJ$4,'Scenario 2_issuedGoos'!$C$3:$W$3,0))</f>
        <v>43285237.150309719</v>
      </c>
      <c r="AK16" s="4" cm="1">
        <f t="array" ref="AK16">N16*INDEX('Scenario 2_issuedGoos'!$C$4:$W$153,MATCH($A16&amp;$B16,'Scenario 2_issuedGoos'!$A$4:$A$153&amp;'Scenario 2_issuedGoos'!$B$4:$B$153,0),MATCH(AK$4,'Scenario 2_issuedGoos'!$C$3:$W$3,0))</f>
        <v>45282854.029095709</v>
      </c>
      <c r="AL16" s="4" cm="1">
        <f t="array" ref="AL16">O16*INDEX('Scenario 2_issuedGoos'!$C$4:$W$153,MATCH($A16&amp;$B16,'Scenario 2_issuedGoos'!$A$4:$A$153&amp;'Scenario 2_issuedGoos'!$B$4:$B$153,0),MATCH(AL$4,'Scenario 2_issuedGoos'!$C$3:$W$3,0))</f>
        <v>47280470.907881461</v>
      </c>
      <c r="AM16" s="4" cm="1">
        <f t="array" ref="AM16">P16*INDEX('Scenario 2_issuedGoos'!$C$4:$W$153,MATCH($A16&amp;$B16,'Scenario 2_issuedGoos'!$A$4:$A$153&amp;'Scenario 2_issuedGoos'!$B$4:$B$153,0),MATCH(AM$4,'Scenario 2_issuedGoos'!$C$3:$W$3,0))</f>
        <v>49278087.786667205</v>
      </c>
      <c r="AN16" s="4" cm="1">
        <f t="array" ref="AN16">Q16*INDEX('Scenario 2_issuedGoos'!$C$4:$W$153,MATCH($A16&amp;$B16,'Scenario 2_issuedGoos'!$A$4:$A$153&amp;'Scenario 2_issuedGoos'!$B$4:$B$153,0),MATCH(AN$4,'Scenario 2_issuedGoos'!$C$3:$W$3,0))</f>
        <v>51275704.665452957</v>
      </c>
      <c r="AO16" s="4" cm="1">
        <f t="array" ref="AO16">R16*INDEX('Scenario 2_issuedGoos'!$C$4:$W$153,MATCH($A16&amp;$B16,'Scenario 2_issuedGoos'!$A$4:$A$153&amp;'Scenario 2_issuedGoos'!$B$4:$B$153,0),MATCH(AO$4,'Scenario 2_issuedGoos'!$C$3:$W$3,0))</f>
        <v>53273321.544238709</v>
      </c>
      <c r="AP16" s="4" cm="1">
        <f t="array" ref="AP16">S16*INDEX('Scenario 2_issuedGoos'!$C$4:$W$153,MATCH($A16&amp;$B16,'Scenario 2_issuedGoos'!$A$4:$A$153&amp;'Scenario 2_issuedGoos'!$B$4:$B$153,0),MATCH(AP$4,'Scenario 2_issuedGoos'!$C$3:$W$3,0))</f>
        <v>55270938.423024461</v>
      </c>
      <c r="AQ16" s="4" cm="1">
        <f t="array" ref="AQ16">T16*INDEX('Scenario 2_issuedGoos'!$C$4:$W$153,MATCH($A16&amp;$B16,'Scenario 2_issuedGoos'!$A$4:$A$153&amp;'Scenario 2_issuedGoos'!$B$4:$B$153,0),MATCH(AQ$4,'Scenario 2_issuedGoos'!$C$3:$W$3,0))</f>
        <v>57268555.301810198</v>
      </c>
      <c r="AR16" s="4" cm="1">
        <f t="array" ref="AR16">U16*INDEX('Scenario 2_issuedGoos'!$C$4:$W$153,MATCH($A16&amp;$B16,'Scenario 2_issuedGoos'!$A$4:$A$153&amp;'Scenario 2_issuedGoos'!$B$4:$B$153,0),MATCH(AR$4,'Scenario 2_issuedGoos'!$C$3:$W$3,0))</f>
        <v>60407823.443502873</v>
      </c>
      <c r="AS16" s="4" cm="1">
        <f t="array" ref="AS16">V16*INDEX('Scenario 2_issuedGoos'!$C$4:$W$153,MATCH($A16&amp;$B16,'Scenario 2_issuedGoos'!$A$4:$A$153&amp;'Scenario 2_issuedGoos'!$B$4:$B$153,0),MATCH(AS$4,'Scenario 2_issuedGoos'!$C$3:$W$3,0))</f>
        <v>65754937.739137784</v>
      </c>
      <c r="AT16" s="4" cm="1">
        <f t="array" ref="AT16">W16*INDEX('Scenario 2_issuedGoos'!$C$4:$W$153,MATCH($A16&amp;$B16,'Scenario 2_issuedGoos'!$A$4:$A$153&amp;'Scenario 2_issuedGoos'!$B$4:$B$153,0),MATCH(AT$4,'Scenario 2_issuedGoos'!$C$3:$W$3,0))</f>
        <v>67898996.660532445</v>
      </c>
    </row>
    <row r="17" spans="1:46" ht="15" x14ac:dyDescent="0.25">
      <c r="A17" s="1" t="s">
        <v>33</v>
      </c>
      <c r="B17" s="1" t="s">
        <v>27</v>
      </c>
      <c r="C17" s="6">
        <v>2.0601000000000003</v>
      </c>
      <c r="D17" s="7">
        <v>2.0946023437499997</v>
      </c>
      <c r="E17" s="7">
        <v>2.0946023437499997</v>
      </c>
      <c r="F17" s="7">
        <v>2.0946023437499997</v>
      </c>
      <c r="G17" s="7">
        <v>2.1837703124999996</v>
      </c>
      <c r="H17" s="7">
        <v>2.20878984375</v>
      </c>
      <c r="I17" s="7">
        <v>2.20878984375</v>
      </c>
      <c r="J17" s="7">
        <v>2.20878984375</v>
      </c>
      <c r="K17" s="7">
        <v>2.20878984375</v>
      </c>
      <c r="L17" s="7">
        <v>2.20878984375</v>
      </c>
      <c r="M17" s="7">
        <v>2.20878984375</v>
      </c>
      <c r="N17" s="7">
        <v>2.20878984375</v>
      </c>
      <c r="O17" s="7">
        <v>2.20878984375</v>
      </c>
      <c r="P17" s="7">
        <v>2.2270500000000002</v>
      </c>
      <c r="Q17" s="7">
        <v>2.2270500000000002</v>
      </c>
      <c r="R17" s="7">
        <v>2.2270500000000002</v>
      </c>
      <c r="S17" s="7">
        <v>2.4188062499999998</v>
      </c>
      <c r="T17" s="7">
        <v>2.4188062499999998</v>
      </c>
      <c r="U17" s="7">
        <v>2.4188062499999998</v>
      </c>
      <c r="V17" s="7">
        <v>2.4653999999999998</v>
      </c>
      <c r="W17" s="18">
        <v>2.4653999999999998</v>
      </c>
      <c r="Y17"/>
      <c r="Z17" s="4" cm="1">
        <f t="array" ref="Z17">C17*INDEX('Scenario 2_issuedGoos'!$C$4:$W$153,MATCH($A17&amp;$B17,'Scenario 2_issuedGoos'!$A$4:$A$153&amp;'Scenario 2_issuedGoos'!$B$4:$B$153,0),MATCH(Z$4,'Scenario 2_issuedGoos'!$C$3:$W$3,0))</f>
        <v>3280759.4200909981</v>
      </c>
      <c r="AA17" s="4" cm="1">
        <f t="array" ref="AA17">D17*INDEX('Scenario 2_issuedGoos'!$C$4:$W$153,MATCH($A17&amp;$B17,'Scenario 2_issuedGoos'!$A$4:$A$153&amp;'Scenario 2_issuedGoos'!$B$4:$B$153,0),MATCH(AA$4,'Scenario 2_issuedGoos'!$C$3:$W$3,0))</f>
        <v>3791765.8950743303</v>
      </c>
      <c r="AB17" s="4" cm="1">
        <f t="array" ref="AB17">E17*INDEX('Scenario 2_issuedGoos'!$C$4:$W$153,MATCH($A17&amp;$B17,'Scenario 2_issuedGoos'!$A$4:$A$153&amp;'Scenario 2_issuedGoos'!$B$4:$B$153,0),MATCH(AB$4,'Scenario 2_issuedGoos'!$C$3:$W$3,0))</f>
        <v>4285093.3495171303</v>
      </c>
      <c r="AC17" s="4" cm="1">
        <f t="array" ref="AC17">F17*INDEX('Scenario 2_issuedGoos'!$C$4:$W$153,MATCH($A17&amp;$B17,'Scenario 2_issuedGoos'!$A$4:$A$153&amp;'Scenario 2_issuedGoos'!$B$4:$B$153,0),MATCH(AC$4,'Scenario 2_issuedGoos'!$C$3:$W$3,0))</f>
        <v>4818274.134666549</v>
      </c>
      <c r="AD17" s="4" cm="1">
        <f t="array" ref="AD17">G17*INDEX('Scenario 2_issuedGoos'!$C$4:$W$153,MATCH($A17&amp;$B17,'Scenario 2_issuedGoos'!$A$4:$A$153&amp;'Scenario 2_issuedGoos'!$B$4:$B$153,0),MATCH(AD$4,'Scenario 2_issuedGoos'!$C$3:$W$3,0))</f>
        <v>5623687.3340647444</v>
      </c>
      <c r="AE17" s="4" cm="1">
        <f t="array" ref="AE17">H17*INDEX('Scenario 2_issuedGoos'!$C$4:$W$153,MATCH($A17&amp;$B17,'Scenario 2_issuedGoos'!$A$4:$A$153&amp;'Scenario 2_issuedGoos'!$B$4:$B$153,0),MATCH(AE$4,'Scenario 2_issuedGoos'!$C$3:$W$3,0))</f>
        <v>6343308.453969514</v>
      </c>
      <c r="AF17" s="4" cm="1">
        <f t="array" ref="AF17">I17*INDEX('Scenario 2_issuedGoos'!$C$4:$W$153,MATCH($A17&amp;$B17,'Scenario 2_issuedGoos'!$A$4:$A$153&amp;'Scenario 2_issuedGoos'!$B$4:$B$153,0),MATCH(AF$4,'Scenario 2_issuedGoos'!$C$3:$W$3,0))</f>
        <v>7099005.7290431214</v>
      </c>
      <c r="AG17" s="4" cm="1">
        <f t="array" ref="AG17">J17*INDEX('Scenario 2_issuedGoos'!$C$4:$W$153,MATCH($A17&amp;$B17,'Scenario 2_issuedGoos'!$A$4:$A$153&amp;'Scenario 2_issuedGoos'!$B$4:$B$153,0),MATCH(AG$4,'Scenario 2_issuedGoos'!$C$3:$W$3,0))</f>
        <v>7914414.4604891725</v>
      </c>
      <c r="AH17" s="4" cm="1">
        <f t="array" ref="AH17">K17*INDEX('Scenario 2_issuedGoos'!$C$4:$W$153,MATCH($A17&amp;$B17,'Scenario 2_issuedGoos'!$A$4:$A$153&amp;'Scenario 2_issuedGoos'!$B$4:$B$153,0),MATCH(AH$4,'Scenario 2_issuedGoos'!$C$3:$W$3,0))</f>
        <v>8793616.5507572256</v>
      </c>
      <c r="AI17" s="4" cm="1">
        <f t="array" ref="AI17">L17*INDEX('Scenario 2_issuedGoos'!$C$4:$W$153,MATCH($A17&amp;$B17,'Scenario 2_issuedGoos'!$A$4:$A$153&amp;'Scenario 2_issuedGoos'!$B$4:$B$153,0),MATCH(AI$4,'Scenario 2_issuedGoos'!$C$3:$W$3,0))</f>
        <v>9740952.81390086</v>
      </c>
      <c r="AJ17" s="4" cm="1">
        <f t="array" ref="AJ17">M17*INDEX('Scenario 2_issuedGoos'!$C$4:$W$153,MATCH($A17&amp;$B17,'Scenario 2_issuedGoos'!$A$4:$A$153&amp;'Scenario 2_issuedGoos'!$B$4:$B$153,0),MATCH(AJ$4,'Scenario 2_issuedGoos'!$C$3:$W$3,0))</f>
        <v>10761038.661981974</v>
      </c>
      <c r="AK17" s="4" cm="1">
        <f t="array" ref="AK17">N17*INDEX('Scenario 2_issuedGoos'!$C$4:$W$153,MATCH($A17&amp;$B17,'Scenario 2_issuedGoos'!$A$4:$A$153&amp;'Scenario 2_issuedGoos'!$B$4:$B$153,0),MATCH(AK$4,'Scenario 2_issuedGoos'!$C$3:$W$3,0))</f>
        <v>11820544.457267005</v>
      </c>
      <c r="AL17" s="4" cm="1">
        <f t="array" ref="AL17">O17*INDEX('Scenario 2_issuedGoos'!$C$4:$W$153,MATCH($A17&amp;$B17,'Scenario 2_issuedGoos'!$A$4:$A$153&amp;'Scenario 2_issuedGoos'!$B$4:$B$153,0),MATCH(AL$4,'Scenario 2_issuedGoos'!$C$3:$W$3,0))</f>
        <v>12959098.235425606</v>
      </c>
      <c r="AM17" s="4" cm="1">
        <f t="array" ref="AM17">P17*INDEX('Scenario 2_issuedGoos'!$C$4:$W$153,MATCH($A17&amp;$B17,'Scenario 2_issuedGoos'!$A$4:$A$153&amp;'Scenario 2_issuedGoos'!$B$4:$B$153,0),MATCH(AM$4,'Scenario 2_issuedGoos'!$C$3:$W$3,0))</f>
        <v>14299198.842548808</v>
      </c>
      <c r="AN17" s="4" cm="1">
        <f t="array" ref="AN17">Q17*INDEX('Scenario 2_issuedGoos'!$C$4:$W$153,MATCH($A17&amp;$B17,'Scenario 2_issuedGoos'!$A$4:$A$153&amp;'Scenario 2_issuedGoos'!$B$4:$B$153,0),MATCH(AN$4,'Scenario 2_issuedGoos'!$C$3:$W$3,0))</f>
        <v>15622797.194893826</v>
      </c>
      <c r="AO17" s="4" cm="1">
        <f t="array" ref="AO17">R17*INDEX('Scenario 2_issuedGoos'!$C$4:$W$153,MATCH($A17&amp;$B17,'Scenario 2_issuedGoos'!$A$4:$A$153&amp;'Scenario 2_issuedGoos'!$B$4:$B$153,0),MATCH(AO$4,'Scenario 2_issuedGoos'!$C$3:$W$3,0))</f>
        <v>17043007.385366969</v>
      </c>
      <c r="AP17" s="4" cm="1">
        <f t="array" ref="AP17">S17*INDEX('Scenario 2_issuedGoos'!$C$4:$W$153,MATCH($A17&amp;$B17,'Scenario 2_issuedGoos'!$A$4:$A$153&amp;'Scenario 2_issuedGoos'!$B$4:$B$153,0),MATCH(AP$4,'Scenario 2_issuedGoos'!$C$3:$W$3,0))</f>
        <v>20164790.237000123</v>
      </c>
      <c r="AQ17" s="4" cm="1">
        <f t="array" ref="AQ17">T17*INDEX('Scenario 2_issuedGoos'!$C$4:$W$153,MATCH($A17&amp;$B17,'Scenario 2_issuedGoos'!$A$4:$A$153&amp;'Scenario 2_issuedGoos'!$B$4:$B$153,0),MATCH(AQ$4,'Scenario 2_issuedGoos'!$C$3:$W$3,0))</f>
        <v>21938270.991501406</v>
      </c>
      <c r="AR17" s="4" cm="1">
        <f t="array" ref="AR17">U17*INDEX('Scenario 2_issuedGoos'!$C$4:$W$153,MATCH($A17&amp;$B17,'Scenario 2_issuedGoos'!$A$4:$A$153&amp;'Scenario 2_issuedGoos'!$B$4:$B$153,0),MATCH(AR$4,'Scenario 2_issuedGoos'!$C$3:$W$3,0))</f>
        <v>23838687.845860284</v>
      </c>
      <c r="AS17" s="4" cm="1">
        <f t="array" ref="AS17">V17*INDEX('Scenario 2_issuedGoos'!$C$4:$W$153,MATCH($A17&amp;$B17,'Scenario 2_issuedGoos'!$A$4:$A$153&amp;'Scenario 2_issuedGoos'!$B$4:$B$153,0),MATCH(AS$4,'Scenario 2_issuedGoos'!$C$3:$W$3,0))</f>
        <v>26372720.413607925</v>
      </c>
      <c r="AT17" s="4" cm="1">
        <f t="array" ref="AT17">W17*INDEX('Scenario 2_issuedGoos'!$C$4:$W$153,MATCH($A17&amp;$B17,'Scenario 2_issuedGoos'!$A$4:$A$153&amp;'Scenario 2_issuedGoos'!$B$4:$B$153,0),MATCH(AT$4,'Scenario 2_issuedGoos'!$C$3:$W$3,0))</f>
        <v>28594283.299552899</v>
      </c>
    </row>
    <row r="18" spans="1:46" ht="15" x14ac:dyDescent="0.25">
      <c r="A18" s="8" t="s">
        <v>33</v>
      </c>
      <c r="B18" s="9" t="s">
        <v>28</v>
      </c>
      <c r="C18" s="10">
        <v>47.457627118644069</v>
      </c>
      <c r="D18" s="11">
        <v>46.949152542372886</v>
      </c>
      <c r="E18" s="11">
        <v>46.440677966101696</v>
      </c>
      <c r="F18" s="11">
        <v>45.932203389830512</v>
      </c>
      <c r="G18" s="11">
        <v>45.423728813559322</v>
      </c>
      <c r="H18" s="11">
        <v>22.114800000000002</v>
      </c>
      <c r="I18" s="11">
        <v>22.114800000000002</v>
      </c>
      <c r="J18" s="11">
        <v>22.114800000000002</v>
      </c>
      <c r="K18" s="11">
        <v>22.114800000000002</v>
      </c>
      <c r="L18" s="11">
        <v>22.114800000000002</v>
      </c>
      <c r="M18" s="11">
        <v>22.114800000000002</v>
      </c>
      <c r="N18" s="11">
        <v>22.114800000000002</v>
      </c>
      <c r="O18" s="11">
        <v>22.114800000000002</v>
      </c>
      <c r="P18" s="11">
        <v>22.114800000000002</v>
      </c>
      <c r="Q18" s="11">
        <v>22.114800000000002</v>
      </c>
      <c r="R18" s="11">
        <v>22.114800000000002</v>
      </c>
      <c r="S18" s="11">
        <v>22.114800000000002</v>
      </c>
      <c r="T18" s="11">
        <v>22.114800000000002</v>
      </c>
      <c r="U18" s="11">
        <v>22.114800000000002</v>
      </c>
      <c r="V18" s="11">
        <v>22.114800000000002</v>
      </c>
      <c r="W18" s="19">
        <v>22.114800000000002</v>
      </c>
      <c r="Y18"/>
      <c r="Z18" s="4" cm="1">
        <f t="array" ref="Z18">C18*INDEX('Scenario 2_issuedGoos'!$C$4:$W$153,MATCH($A18&amp;$B18,'Scenario 2_issuedGoos'!$A$4:$A$153&amp;'Scenario 2_issuedGoos'!$B$4:$B$153,0),MATCH(Z$4,'Scenario 2_issuedGoos'!$C$3:$W$3,0))</f>
        <v>0</v>
      </c>
      <c r="AA18" s="4" cm="1">
        <f t="array" ref="AA18">D18*INDEX('Scenario 2_issuedGoos'!$C$4:$W$153,MATCH($A18&amp;$B18,'Scenario 2_issuedGoos'!$A$4:$A$153&amp;'Scenario 2_issuedGoos'!$B$4:$B$153,0),MATCH(AA$4,'Scenario 2_issuedGoos'!$C$3:$W$3,0))</f>
        <v>0</v>
      </c>
      <c r="AB18" s="4" cm="1">
        <f t="array" ref="AB18">E18*INDEX('Scenario 2_issuedGoos'!$C$4:$W$153,MATCH($A18&amp;$B18,'Scenario 2_issuedGoos'!$A$4:$A$153&amp;'Scenario 2_issuedGoos'!$B$4:$B$153,0),MATCH(AB$4,'Scenario 2_issuedGoos'!$C$3:$W$3,0))</f>
        <v>0</v>
      </c>
      <c r="AC18" s="4" cm="1">
        <f t="array" ref="AC18">F18*INDEX('Scenario 2_issuedGoos'!$C$4:$W$153,MATCH($A18&amp;$B18,'Scenario 2_issuedGoos'!$A$4:$A$153&amp;'Scenario 2_issuedGoos'!$B$4:$B$153,0),MATCH(AC$4,'Scenario 2_issuedGoos'!$C$3:$W$3,0))</f>
        <v>0</v>
      </c>
      <c r="AD18" s="4" cm="1">
        <f t="array" ref="AD18">G18*INDEX('Scenario 2_issuedGoos'!$C$4:$W$153,MATCH($A18&amp;$B18,'Scenario 2_issuedGoos'!$A$4:$A$153&amp;'Scenario 2_issuedGoos'!$B$4:$B$153,0),MATCH(AD$4,'Scenario 2_issuedGoos'!$C$3:$W$3,0))</f>
        <v>0</v>
      </c>
      <c r="AE18" s="4" cm="1">
        <f t="array" ref="AE18">H18*INDEX('Scenario 2_issuedGoos'!$C$4:$W$153,MATCH($A18&amp;$B18,'Scenario 2_issuedGoos'!$A$4:$A$153&amp;'Scenario 2_issuedGoos'!$B$4:$B$153,0),MATCH(AE$4,'Scenario 2_issuedGoos'!$C$3:$W$3,0))</f>
        <v>688475.84404593904</v>
      </c>
      <c r="AF18" s="4" cm="1">
        <f t="array" ref="AF18">I18*INDEX('Scenario 2_issuedGoos'!$C$4:$W$153,MATCH($A18&amp;$B18,'Scenario 2_issuedGoos'!$A$4:$A$153&amp;'Scenario 2_issuedGoos'!$B$4:$B$153,0),MATCH(AF$4,'Scenario 2_issuedGoos'!$C$3:$W$3,0))</f>
        <v>770496.02690082428</v>
      </c>
      <c r="AG18" s="4" cm="1">
        <f t="array" ref="AG18">J18*INDEX('Scenario 2_issuedGoos'!$C$4:$W$153,MATCH($A18&amp;$B18,'Scenario 2_issuedGoos'!$A$4:$A$153&amp;'Scenario 2_issuedGoos'!$B$4:$B$153,0),MATCH(AG$4,'Scenario 2_issuedGoos'!$C$3:$W$3,0))</f>
        <v>858997.03843108565</v>
      </c>
      <c r="AH18" s="4" cm="1">
        <f t="array" ref="AH18">K18*INDEX('Scenario 2_issuedGoos'!$C$4:$W$153,MATCH($A18&amp;$B18,'Scenario 2_issuedGoos'!$A$4:$A$153&amp;'Scenario 2_issuedGoos'!$B$4:$B$153,0),MATCH(AH$4,'Scenario 2_issuedGoos'!$C$3:$W$3,0))</f>
        <v>954421.91104711895</v>
      </c>
      <c r="AI18" s="4" cm="1">
        <f t="array" ref="AI18">L18*INDEX('Scenario 2_issuedGoos'!$C$4:$W$153,MATCH($A18&amp;$B18,'Scenario 2_issuedGoos'!$A$4:$A$153&amp;'Scenario 2_issuedGoos'!$B$4:$B$153,0),MATCH(AI$4,'Scenario 2_issuedGoos'!$C$3:$W$3,0))</f>
        <v>1057241.77832868</v>
      </c>
      <c r="AJ18" s="4" cm="1">
        <f t="array" ref="AJ18">M18*INDEX('Scenario 2_issuedGoos'!$C$4:$W$153,MATCH($A18&amp;$B18,'Scenario 2_issuedGoos'!$A$4:$A$153&amp;'Scenario 2_issuedGoos'!$B$4:$B$153,0),MATCH(AJ$4,'Scenario 2_issuedGoos'!$C$3:$W$3,0))</f>
        <v>1167957.5775607775</v>
      </c>
      <c r="AK18" s="4" cm="1">
        <f t="array" ref="AK18">N18*INDEX('Scenario 2_issuedGoos'!$C$4:$W$153,MATCH($A18&amp;$B18,'Scenario 2_issuedGoos'!$A$4:$A$153&amp;'Scenario 2_issuedGoos'!$B$4:$B$153,0),MATCH(AK$4,'Scenario 2_issuedGoos'!$C$3:$W$3,0))</f>
        <v>1282951.8509708883</v>
      </c>
      <c r="AL18" s="4" cm="1">
        <f t="array" ref="AL18">O18*INDEX('Scenario 2_issuedGoos'!$C$4:$W$153,MATCH($A18&amp;$B18,'Scenario 2_issuedGoos'!$A$4:$A$153&amp;'Scenario 2_issuedGoos'!$B$4:$B$153,0),MATCH(AL$4,'Scenario 2_issuedGoos'!$C$3:$W$3,0))</f>
        <v>1406525.6577781069</v>
      </c>
      <c r="AM18" s="4" cm="1">
        <f t="array" ref="AM18">P18*INDEX('Scenario 2_issuedGoos'!$C$4:$W$153,MATCH($A18&amp;$B18,'Scenario 2_issuedGoos'!$A$4:$A$153&amp;'Scenario 2_issuedGoos'!$B$4:$B$153,0),MATCH(AM$4,'Scenario 2_issuedGoos'!$C$3:$W$3,0))</f>
        <v>1539249.4656386208</v>
      </c>
      <c r="AN18" s="4" cm="1">
        <f t="array" ref="AN18">Q18*INDEX('Scenario 2_issuedGoos'!$C$4:$W$153,MATCH($A18&amp;$B18,'Scenario 2_issuedGoos'!$A$4:$A$153&amp;'Scenario 2_issuedGoos'!$B$4:$B$153,0),MATCH(AN$4,'Scenario 2_issuedGoos'!$C$3:$W$3,0))</f>
        <v>1681729.3401407402</v>
      </c>
      <c r="AO18" s="4" cm="1">
        <f t="array" ref="AO18">R18*INDEX('Scenario 2_issuedGoos'!$C$4:$W$153,MATCH($A18&amp;$B18,'Scenario 2_issuedGoos'!$A$4:$A$153&amp;'Scenario 2_issuedGoos'!$B$4:$B$153,0),MATCH(AO$4,'Scenario 2_issuedGoos'!$C$3:$W$3,0))</f>
        <v>1834609.0784289762</v>
      </c>
      <c r="AP18" s="4" cm="1">
        <f t="array" ref="AP18">S18*INDEX('Scenario 2_issuedGoos'!$C$4:$W$153,MATCH($A18&amp;$B18,'Scenario 2_issuedGoos'!$A$4:$A$153&amp;'Scenario 2_issuedGoos'!$B$4:$B$153,0),MATCH(AP$4,'Scenario 2_issuedGoos'!$C$3:$W$3,0))</f>
        <v>1998572.4671956811</v>
      </c>
      <c r="AQ18" s="4" cm="1">
        <f t="array" ref="AQ18">T18*INDEX('Scenario 2_issuedGoos'!$C$4:$W$153,MATCH($A18&amp;$B18,'Scenario 2_issuedGoos'!$A$4:$A$153&amp;'Scenario 2_issuedGoos'!$B$4:$B$153,0),MATCH(AQ$4,'Scenario 2_issuedGoos'!$C$3:$W$3,0))</f>
        <v>2174345.6721429876</v>
      </c>
      <c r="AR18" s="4" cm="1">
        <f t="array" ref="AR18">U18*INDEX('Scenario 2_issuedGoos'!$C$4:$W$153,MATCH($A18&amp;$B18,'Scenario 2_issuedGoos'!$A$4:$A$153&amp;'Scenario 2_issuedGoos'!$B$4:$B$153,0),MATCH(AR$4,'Scenario 2_issuedGoos'!$C$3:$W$3,0))</f>
        <v>2362699.7664170307</v>
      </c>
      <c r="AS18" s="4" cm="1">
        <f t="array" ref="AS18">V18*INDEX('Scenario 2_issuedGoos'!$C$4:$W$153,MATCH($A18&amp;$B18,'Scenario 2_issuedGoos'!$A$4:$A$153&amp;'Scenario 2_issuedGoos'!$B$4:$B$153,0),MATCH(AS$4,'Scenario 2_issuedGoos'!$C$3:$W$3,0))</f>
        <v>2564453.4059381061</v>
      </c>
      <c r="AT18" s="4" cm="1">
        <f t="array" ref="AT18">W18*INDEX('Scenario 2_issuedGoos'!$C$4:$W$153,MATCH($A18&amp;$B18,'Scenario 2_issuedGoos'!$A$4:$A$153&amp;'Scenario 2_issuedGoos'!$B$4:$B$153,0),MATCH(AT$4,'Scenario 2_issuedGoos'!$C$3:$W$3,0))</f>
        <v>2780475.6599952709</v>
      </c>
    </row>
    <row r="19" spans="1:46" ht="15" x14ac:dyDescent="0.25">
      <c r="A19" s="8" t="s">
        <v>33</v>
      </c>
      <c r="B19" s="9" t="s">
        <v>56</v>
      </c>
      <c r="C19" s="10">
        <v>0.62388281249999999</v>
      </c>
      <c r="D19" s="11">
        <v>0.62388281249999999</v>
      </c>
      <c r="E19" s="11">
        <v>0.61163437499999995</v>
      </c>
      <c r="F19" s="11">
        <v>0.61036875000000024</v>
      </c>
      <c r="G19" s="11">
        <v>0.61903828124999993</v>
      </c>
      <c r="H19" s="11">
        <v>0.61036875000000024</v>
      </c>
      <c r="I19" s="11">
        <v>0.61163437499999995</v>
      </c>
      <c r="J19" s="11">
        <v>0.62388281249999999</v>
      </c>
      <c r="K19" s="11">
        <v>0.62388281249999999</v>
      </c>
      <c r="L19" s="11">
        <v>0.62388281249999999</v>
      </c>
      <c r="M19" s="11">
        <v>0.62388281249999999</v>
      </c>
      <c r="N19" s="11">
        <v>0.63053437499999998</v>
      </c>
      <c r="O19" s="11">
        <v>0.63917226562500018</v>
      </c>
      <c r="P19" s="11">
        <v>0.76521796874999992</v>
      </c>
      <c r="Q19" s="11">
        <v>0.81101249999999991</v>
      </c>
      <c r="R19" s="11">
        <v>0.90112499999999995</v>
      </c>
      <c r="S19" s="11">
        <v>0.94811718749999985</v>
      </c>
      <c r="T19" s="11">
        <v>1.1853749999999998</v>
      </c>
      <c r="U19" s="11">
        <v>1.3334062499999999</v>
      </c>
      <c r="V19" s="11">
        <v>1.4961445312499999</v>
      </c>
      <c r="W19" s="19">
        <v>1.4961445312499999</v>
      </c>
      <c r="Y19"/>
      <c r="Z19" s="4" cm="1">
        <f t="array" ref="Z19">C19*INDEX('Scenario 2_issuedGoos'!$C$4:$W$153,MATCH($A19&amp;$B19,'Scenario 2_issuedGoos'!$A$4:$A$153&amp;'Scenario 2_issuedGoos'!$B$4:$B$153,0),MATCH(Z$4,'Scenario 2_issuedGoos'!$C$3:$W$3,0))</f>
        <v>11350987.813009942</v>
      </c>
      <c r="AA19" s="4" cm="1">
        <f t="array" ref="AA19">D19*INDEX('Scenario 2_issuedGoos'!$C$4:$W$153,MATCH($A19&amp;$B19,'Scenario 2_issuedGoos'!$A$4:$A$153&amp;'Scenario 2_issuedGoos'!$B$4:$B$153,0),MATCH(AA$4,'Scenario 2_issuedGoos'!$C$3:$W$3,0))</f>
        <v>12902905.182716267</v>
      </c>
      <c r="AB19" s="4" cm="1">
        <f t="array" ref="AB19">E19*INDEX('Scenario 2_issuedGoos'!$C$4:$W$153,MATCH($A19&amp;$B19,'Scenario 2_issuedGoos'!$A$4:$A$153&amp;'Scenario 2_issuedGoos'!$B$4:$B$153,0),MATCH(AB$4,'Scenario 2_issuedGoos'!$C$3:$W$3,0))</f>
        <v>14295361.475104665</v>
      </c>
      <c r="AC19" s="4" cm="1">
        <f t="array" ref="AC19">F19*INDEX('Scenario 2_issuedGoos'!$C$4:$W$153,MATCH($A19&amp;$B19,'Scenario 2_issuedGoos'!$A$4:$A$153&amp;'Scenario 2_issuedGoos'!$B$4:$B$153,0),MATCH(AC$4,'Scenario 2_issuedGoos'!$C$3:$W$3,0))</f>
        <v>16040827.342822738</v>
      </c>
      <c r="AD19" s="4" cm="1">
        <f t="array" ref="AD19">G19*INDEX('Scenario 2_issuedGoos'!$C$4:$W$153,MATCH($A19&amp;$B19,'Scenario 2_issuedGoos'!$A$4:$A$153&amp;'Scenario 2_issuedGoos'!$B$4:$B$153,0),MATCH(AD$4,'Scenario 2_issuedGoos'!$C$3:$W$3,0))</f>
        <v>18212781.166082669</v>
      </c>
      <c r="AE19" s="4" cm="1">
        <f t="array" ref="AE19">H19*INDEX('Scenario 2_issuedGoos'!$C$4:$W$153,MATCH($A19&amp;$B19,'Scenario 2_issuedGoos'!$A$4:$A$153&amp;'Scenario 2_issuedGoos'!$B$4:$B$153,0),MATCH(AE$4,'Scenario 2_issuedGoos'!$C$3:$W$3,0))</f>
        <v>20026187.473773714</v>
      </c>
      <c r="AF19" s="4" cm="1">
        <f t="array" ref="AF19">I19*INDEX('Scenario 2_issuedGoos'!$C$4:$W$153,MATCH($A19&amp;$B19,'Scenario 2_issuedGoos'!$A$4:$A$153&amp;'Scenario 2_issuedGoos'!$B$4:$B$153,0),MATCH(AF$4,'Scenario 2_issuedGoos'!$C$3:$W$3,0))</f>
        <v>22458439.124951221</v>
      </c>
      <c r="AG19" s="4" cm="1">
        <f t="array" ref="AG19">J19*INDEX('Scenario 2_issuedGoos'!$C$4:$W$153,MATCH($A19&amp;$B19,'Scenario 2_issuedGoos'!$A$4:$A$153&amp;'Scenario 2_issuedGoos'!$B$4:$B$153,0),MATCH(AG$4,'Scenario 2_issuedGoos'!$C$3:$W$3,0))</f>
        <v>25539475.140959732</v>
      </c>
      <c r="AH19" s="4" cm="1">
        <f t="array" ref="AH19">K19*INDEX('Scenario 2_issuedGoos'!$C$4:$W$153,MATCH($A19&amp;$B19,'Scenario 2_issuedGoos'!$A$4:$A$153&amp;'Scenario 2_issuedGoos'!$B$4:$B$153,0),MATCH(AH$4,'Scenario 2_issuedGoos'!$C$3:$W$3,0))</f>
        <v>28376622.480207525</v>
      </c>
      <c r="AI19" s="4" cm="1">
        <f t="array" ref="AI19">L19*INDEX('Scenario 2_issuedGoos'!$C$4:$W$153,MATCH($A19&amp;$B19,'Scenario 2_issuedGoos'!$A$4:$A$153&amp;'Scenario 2_issuedGoos'!$B$4:$B$153,0),MATCH(AI$4,'Scenario 2_issuedGoos'!$C$3:$W$3,0))</f>
        <v>31433635.865527678</v>
      </c>
      <c r="AJ19" s="4" cm="1">
        <f t="array" ref="AJ19">M19*INDEX('Scenario 2_issuedGoos'!$C$4:$W$153,MATCH($A19&amp;$B19,'Scenario 2_issuedGoos'!$A$4:$A$153&amp;'Scenario 2_issuedGoos'!$B$4:$B$153,0),MATCH(AJ$4,'Scenario 2_issuedGoos'!$C$3:$W$3,0))</f>
        <v>34725409.033179283</v>
      </c>
      <c r="AK19" s="4" cm="1">
        <f t="array" ref="AK19">N19*INDEX('Scenario 2_issuedGoos'!$C$4:$W$153,MATCH($A19&amp;$B19,'Scenario 2_issuedGoos'!$A$4:$A$153&amp;'Scenario 2_issuedGoos'!$B$4:$B$153,0),MATCH(AK$4,'Scenario 2_issuedGoos'!$C$3:$W$3,0))</f>
        <v>38551067.269849621</v>
      </c>
      <c r="AL19" s="4" cm="1">
        <f t="array" ref="AL19">O19*INDEX('Scenario 2_issuedGoos'!$C$4:$W$153,MATCH($A19&amp;$B19,'Scenario 2_issuedGoos'!$A$4:$A$153&amp;'Scenario 2_issuedGoos'!$B$4:$B$153,0),MATCH(AL$4,'Scenario 2_issuedGoos'!$C$3:$W$3,0))</f>
        <v>38889413.638327122</v>
      </c>
      <c r="AM19" s="4" cm="1">
        <f t="array" ref="AM19">P19*INDEX('Scenario 2_issuedGoos'!$C$4:$W$153,MATCH($A19&amp;$B19,'Scenario 2_issuedGoos'!$A$4:$A$153&amp;'Scenario 2_issuedGoos'!$B$4:$B$153,0),MATCH(AM$4,'Scenario 2_issuedGoos'!$C$3:$W$3,0))</f>
        <v>48525574.508898333</v>
      </c>
      <c r="AN19" s="4" cm="1">
        <f t="array" ref="AN19">Q19*INDEX('Scenario 2_issuedGoos'!$C$4:$W$153,MATCH($A19&amp;$B19,'Scenario 2_issuedGoos'!$A$4:$A$153&amp;'Scenario 2_issuedGoos'!$B$4:$B$153,0),MATCH(AN$4,'Scenario 2_issuedGoos'!$C$3:$W$3,0))</f>
        <v>53514425.178759664</v>
      </c>
      <c r="AO19" s="4" cm="1">
        <f t="array" ref="AO19">R19*INDEX('Scenario 2_issuedGoos'!$C$4:$W$153,MATCH($A19&amp;$B19,'Scenario 2_issuedGoos'!$A$4:$A$153&amp;'Scenario 2_issuedGoos'!$B$4:$B$153,0),MATCH(AO$4,'Scenario 2_issuedGoos'!$C$3:$W$3,0))</f>
        <v>61776954.351291008</v>
      </c>
      <c r="AP19" s="4" cm="1">
        <f t="array" ref="AP19">S19*INDEX('Scenario 2_issuedGoos'!$C$4:$W$153,MATCH($A19&amp;$B19,'Scenario 2_issuedGoos'!$A$4:$A$153&amp;'Scenario 2_issuedGoos'!$B$4:$B$153,0),MATCH(AP$4,'Scenario 2_issuedGoos'!$C$3:$W$3,0))</f>
        <v>67435803.628410861</v>
      </c>
      <c r="AQ19" s="4" cm="1">
        <f t="array" ref="AQ19">T19*INDEX('Scenario 2_issuedGoos'!$C$4:$W$153,MATCH($A19&amp;$B19,'Scenario 2_issuedGoos'!$A$4:$A$153&amp;'Scenario 2_issuedGoos'!$B$4:$B$153,0),MATCH(AQ$4,'Scenario 2_issuedGoos'!$C$3:$W$3,0))</f>
        <v>87358198.69692722</v>
      </c>
      <c r="AR19" s="4" cm="1">
        <f t="array" ref="AR19">U19*INDEX('Scenario 2_issuedGoos'!$C$4:$W$153,MATCH($A19&amp;$B19,'Scenario 2_issuedGoos'!$A$4:$A$153&amp;'Scenario 2_issuedGoos'!$B$4:$B$153,0),MATCH(AR$4,'Scenario 2_issuedGoos'!$C$3:$W$3,0))</f>
        <v>101695338.0387692</v>
      </c>
      <c r="AS19" s="4" cm="1">
        <f t="array" ref="AS19">V19*INDEX('Scenario 2_issuedGoos'!$C$4:$W$153,MATCH($A19&amp;$B19,'Scenario 2_issuedGoos'!$A$4:$A$153&amp;'Scenario 2_issuedGoos'!$B$4:$B$153,0),MATCH(AS$4,'Scenario 2_issuedGoos'!$C$3:$W$3,0))</f>
        <v>117953024.8277155</v>
      </c>
      <c r="AT19" s="4" cm="1">
        <f t="array" ref="AT19">W19*INDEX('Scenario 2_issuedGoos'!$C$4:$W$153,MATCH($A19&amp;$B19,'Scenario 2_issuedGoos'!$A$4:$A$153&amp;'Scenario 2_issuedGoos'!$B$4:$B$153,0),MATCH(AT$4,'Scenario 2_issuedGoos'!$C$3:$W$3,0))</f>
        <v>121799096.98416162</v>
      </c>
    </row>
    <row r="20" spans="1:46" ht="15" x14ac:dyDescent="0.25">
      <c r="A20" s="8" t="s">
        <v>33</v>
      </c>
      <c r="B20" s="9" t="s">
        <v>29</v>
      </c>
      <c r="C20" s="10">
        <v>47.457627118644069</v>
      </c>
      <c r="D20" s="11">
        <v>46.949152542372886</v>
      </c>
      <c r="E20" s="11">
        <v>46.440677966101696</v>
      </c>
      <c r="F20" s="11">
        <v>45.932203389830512</v>
      </c>
      <c r="G20" s="11">
        <v>45.423728813559322</v>
      </c>
      <c r="H20" s="11">
        <v>4.9294285714285717</v>
      </c>
      <c r="I20" s="11">
        <v>4.6044749999999999</v>
      </c>
      <c r="J20" s="11">
        <v>4.6044749999999999</v>
      </c>
      <c r="K20" s="11">
        <v>4.6044749999999999</v>
      </c>
      <c r="L20" s="11">
        <v>4.6044749999999999</v>
      </c>
      <c r="M20" s="11">
        <v>4.6044749999999999</v>
      </c>
      <c r="N20" s="11">
        <v>4.6044749999999999</v>
      </c>
      <c r="O20" s="11">
        <v>4.6044749999999999</v>
      </c>
      <c r="P20" s="11">
        <v>4.6044749999999999</v>
      </c>
      <c r="Q20" s="11">
        <v>4.6044749999999999</v>
      </c>
      <c r="R20" s="11">
        <v>4.6044749999999999</v>
      </c>
      <c r="S20" s="11">
        <v>4.6044749999999999</v>
      </c>
      <c r="T20" s="11">
        <v>4.6044749999999999</v>
      </c>
      <c r="U20" s="11">
        <v>4.6044749999999999</v>
      </c>
      <c r="V20" s="11">
        <v>4.9294285714285717</v>
      </c>
      <c r="W20" s="19">
        <v>4.9294285714285717</v>
      </c>
      <c r="Y20"/>
      <c r="Z20" s="4" cm="1">
        <f t="array" ref="Z20">C20*INDEX('Scenario 2_issuedGoos'!$C$4:$W$153,MATCH($A20&amp;$B20,'Scenario 2_issuedGoos'!$A$4:$A$153&amp;'Scenario 2_issuedGoos'!$B$4:$B$153,0),MATCH(Z$4,'Scenario 2_issuedGoos'!$C$3:$W$3,0))</f>
        <v>0</v>
      </c>
      <c r="AA20" s="4" cm="1">
        <f t="array" ref="AA20">D20*INDEX('Scenario 2_issuedGoos'!$C$4:$W$153,MATCH($A20&amp;$B20,'Scenario 2_issuedGoos'!$A$4:$A$153&amp;'Scenario 2_issuedGoos'!$B$4:$B$153,0),MATCH(AA$4,'Scenario 2_issuedGoos'!$C$3:$W$3,0))</f>
        <v>0</v>
      </c>
      <c r="AB20" s="4" cm="1">
        <f t="array" ref="AB20">E20*INDEX('Scenario 2_issuedGoos'!$C$4:$W$153,MATCH($A20&amp;$B20,'Scenario 2_issuedGoos'!$A$4:$A$153&amp;'Scenario 2_issuedGoos'!$B$4:$B$153,0),MATCH(AB$4,'Scenario 2_issuedGoos'!$C$3:$W$3,0))</f>
        <v>0</v>
      </c>
      <c r="AC20" s="4" cm="1">
        <f t="array" ref="AC20">F20*INDEX('Scenario 2_issuedGoos'!$C$4:$W$153,MATCH($A20&amp;$B20,'Scenario 2_issuedGoos'!$A$4:$A$153&amp;'Scenario 2_issuedGoos'!$B$4:$B$153,0),MATCH(AC$4,'Scenario 2_issuedGoos'!$C$3:$W$3,0))</f>
        <v>0</v>
      </c>
      <c r="AD20" s="4" cm="1">
        <f t="array" ref="AD20">G20*INDEX('Scenario 2_issuedGoos'!$C$4:$W$153,MATCH($A20&amp;$B20,'Scenario 2_issuedGoos'!$A$4:$A$153&amp;'Scenario 2_issuedGoos'!$B$4:$B$153,0),MATCH(AD$4,'Scenario 2_issuedGoos'!$C$3:$W$3,0))</f>
        <v>0</v>
      </c>
      <c r="AE20" s="4" cm="1">
        <f t="array" ref="AE20">H20*INDEX('Scenario 2_issuedGoos'!$C$4:$W$153,MATCH($A20&amp;$B20,'Scenario 2_issuedGoos'!$A$4:$A$153&amp;'Scenario 2_issuedGoos'!$B$4:$B$153,0),MATCH(AE$4,'Scenario 2_issuedGoos'!$C$3:$W$3,0))</f>
        <v>808835.08682552807</v>
      </c>
      <c r="AF20" s="4" cm="1">
        <f t="array" ref="AF20">I20*INDEX('Scenario 2_issuedGoos'!$C$4:$W$153,MATCH($A20&amp;$B20,'Scenario 2_issuedGoos'!$A$4:$A$153&amp;'Scenario 2_issuedGoos'!$B$4:$B$153,0),MATCH(AF$4,'Scenario 2_issuedGoos'!$C$3:$W$3,0))</f>
        <v>991614.42512246442</v>
      </c>
      <c r="AG20" s="4" cm="1">
        <f t="array" ref="AG20">J20*INDEX('Scenario 2_issuedGoos'!$C$4:$W$153,MATCH($A20&amp;$B20,'Scenario 2_issuedGoos'!$A$4:$A$153&amp;'Scenario 2_issuedGoos'!$B$4:$B$153,0),MATCH(AG$4,'Scenario 2_issuedGoos'!$C$3:$W$3,0))</f>
        <v>1249434.1756543072</v>
      </c>
      <c r="AH20" s="4" cm="1">
        <f t="array" ref="AH20">K20*INDEX('Scenario 2_issuedGoos'!$C$4:$W$153,MATCH($A20&amp;$B20,'Scenario 2_issuedGoos'!$A$4:$A$153&amp;'Scenario 2_issuedGoos'!$B$4:$B$153,0),MATCH(AH$4,'Scenario 2_issuedGoos'!$C$3:$W$3,0))</f>
        <v>1530556.8651765247</v>
      </c>
      <c r="AI20" s="4" cm="1">
        <f t="array" ref="AI20">L20*INDEX('Scenario 2_issuedGoos'!$C$4:$W$153,MATCH($A20&amp;$B20,'Scenario 2_issuedGoos'!$A$4:$A$153&amp;'Scenario 2_issuedGoos'!$B$4:$B$153,0),MATCH(AI$4,'Scenario 2_issuedGoos'!$C$3:$W$3,0))</f>
        <v>1836668.2382118294</v>
      </c>
      <c r="AJ20" s="4" cm="1">
        <f t="array" ref="AJ20">M20*INDEX('Scenario 2_issuedGoos'!$C$4:$W$153,MATCH($A20&amp;$B20,'Scenario 2_issuedGoos'!$A$4:$A$153&amp;'Scenario 2_issuedGoos'!$B$4:$B$153,0),MATCH(AJ$4,'Scenario 2_issuedGoos'!$C$3:$W$3,0))</f>
        <v>2169564.3563877237</v>
      </c>
      <c r="AK20" s="4" cm="1">
        <f t="array" ref="AK20">N20*INDEX('Scenario 2_issuedGoos'!$C$4:$W$153,MATCH($A20&amp;$B20,'Scenario 2_issuedGoos'!$A$4:$A$153&amp;'Scenario 2_issuedGoos'!$B$4:$B$153,0),MATCH(AK$4,'Scenario 2_issuedGoos'!$C$3:$W$3,0))</f>
        <v>2923487.9702324588</v>
      </c>
      <c r="AL20" s="4" cm="1">
        <f t="array" ref="AL20">O20*INDEX('Scenario 2_issuedGoos'!$C$4:$W$153,MATCH($A20&amp;$B20,'Scenario 2_issuedGoos'!$A$4:$A$153&amp;'Scenario 2_issuedGoos'!$B$4:$B$153,0),MATCH(AL$4,'Scenario 2_issuedGoos'!$C$3:$W$3,0))</f>
        <v>3747380.034570701</v>
      </c>
      <c r="AM20" s="4" cm="1">
        <f t="array" ref="AM20">P20*INDEX('Scenario 2_issuedGoos'!$C$4:$W$153,MATCH($A20&amp;$B20,'Scenario 2_issuedGoos'!$A$4:$A$153&amp;'Scenario 2_issuedGoos'!$B$4:$B$153,0),MATCH(AM$4,'Scenario 2_issuedGoos'!$C$3:$W$3,0))</f>
        <v>4646352.5854171673</v>
      </c>
      <c r="AN20" s="4" cm="1">
        <f t="array" ref="AN20">Q20*INDEX('Scenario 2_issuedGoos'!$C$4:$W$153,MATCH($A20&amp;$B20,'Scenario 2_issuedGoos'!$A$4:$A$153&amp;'Scenario 2_issuedGoos'!$B$4:$B$153,0),MATCH(AN$4,'Scenario 2_issuedGoos'!$C$3:$W$3,0))</f>
        <v>5625853.9412618512</v>
      </c>
      <c r="AO20" s="4" cm="1">
        <f t="array" ref="AO20">R20*INDEX('Scenario 2_issuedGoos'!$C$4:$W$153,MATCH($A20&amp;$B20,'Scenario 2_issuedGoos'!$A$4:$A$153&amp;'Scenario 2_issuedGoos'!$B$4:$B$153,0),MATCH(AO$4,'Scenario 2_issuedGoos'!$C$3:$W$3,0))</f>
        <v>6691689.5512274764</v>
      </c>
      <c r="AP20" s="4" cm="1">
        <f t="array" ref="AP20">S20*INDEX('Scenario 2_issuedGoos'!$C$4:$W$153,MATCH($A20&amp;$B20,'Scenario 2_issuedGoos'!$A$4:$A$153&amp;'Scenario 2_issuedGoos'!$B$4:$B$153,0),MATCH(AP$4,'Scenario 2_issuedGoos'!$C$3:$W$3,0))</f>
        <v>7850044.0873365551</v>
      </c>
      <c r="AQ20" s="4" cm="1">
        <f t="array" ref="AQ20">T20*INDEX('Scenario 2_issuedGoos'!$C$4:$W$153,MATCH($A20&amp;$B20,'Scenario 2_issuedGoos'!$A$4:$A$153&amp;'Scenario 2_issuedGoos'!$B$4:$B$153,0),MATCH(AQ$4,'Scenario 2_issuedGoos'!$C$3:$W$3,0))</f>
        <v>9107504.8531784117</v>
      </c>
      <c r="AR20" s="4" cm="1">
        <f t="array" ref="AR20">U20*INDEX('Scenario 2_issuedGoos'!$C$4:$W$153,MATCH($A20&amp;$B20,'Scenario 2_issuedGoos'!$A$4:$A$153&amp;'Scenario 2_issuedGoos'!$B$4:$B$153,0),MATCH(AR$4,'Scenario 2_issuedGoos'!$C$3:$W$3,0))</f>
        <v>10471086.585386144</v>
      </c>
      <c r="AS20" s="4" cm="1">
        <f t="array" ref="AS20">V20*INDEX('Scenario 2_issuedGoos'!$C$4:$W$153,MATCH($A20&amp;$B20,'Scenario 2_issuedGoos'!$A$4:$A$153&amp;'Scenario 2_issuedGoos'!$B$4:$B$153,0),MATCH(AS$4,'Scenario 2_issuedGoos'!$C$3:$W$3,0))</f>
        <v>12791487.200290108</v>
      </c>
      <c r="AT20" s="4" cm="1">
        <f t="array" ref="AT20">W20*INDEX('Scenario 2_issuedGoos'!$C$4:$W$153,MATCH($A20&amp;$B20,'Scenario 2_issuedGoos'!$A$4:$A$153&amp;'Scenario 2_issuedGoos'!$B$4:$B$153,0),MATCH(AT$4,'Scenario 2_issuedGoos'!$C$3:$W$3,0))</f>
        <v>14503024.220047239</v>
      </c>
    </row>
    <row r="21" spans="1:46" ht="15" x14ac:dyDescent="0.25">
      <c r="A21" s="8" t="s">
        <v>33</v>
      </c>
      <c r="B21" s="9" t="s">
        <v>30</v>
      </c>
      <c r="C21" s="10">
        <v>19.903319999999997</v>
      </c>
      <c r="D21" s="11">
        <v>19.903319999999997</v>
      </c>
      <c r="E21" s="11">
        <v>19.903319999999997</v>
      </c>
      <c r="F21" s="11">
        <v>19.903319999999997</v>
      </c>
      <c r="G21" s="11">
        <v>19.903319999999997</v>
      </c>
      <c r="H21" s="11">
        <v>18.175184999999999</v>
      </c>
      <c r="I21" s="11">
        <v>18.175184999999999</v>
      </c>
      <c r="J21" s="11">
        <v>18.175184999999999</v>
      </c>
      <c r="K21" s="11">
        <v>18.175184999999999</v>
      </c>
      <c r="L21" s="11">
        <v>18.175184999999999</v>
      </c>
      <c r="M21" s="11">
        <v>18.175184999999999</v>
      </c>
      <c r="N21" s="11">
        <v>18.175184999999999</v>
      </c>
      <c r="O21" s="11">
        <v>18.175184999999999</v>
      </c>
      <c r="P21" s="11">
        <v>18.175184999999999</v>
      </c>
      <c r="Q21" s="11">
        <v>18.175184999999999</v>
      </c>
      <c r="R21" s="11">
        <v>18.175184999999999</v>
      </c>
      <c r="S21" s="11">
        <v>18.175184999999999</v>
      </c>
      <c r="T21" s="11">
        <v>18.175184999999999</v>
      </c>
      <c r="U21" s="11">
        <v>18.175184999999999</v>
      </c>
      <c r="V21" s="11">
        <v>18.175184999999999</v>
      </c>
      <c r="W21" s="19">
        <v>18.175184999999999</v>
      </c>
      <c r="Y21"/>
      <c r="Z21" s="4" cm="1">
        <f t="array" ref="Z21">C21*INDEX('Scenario 2_issuedGoos'!$C$4:$W$153,MATCH($A21&amp;$B21,'Scenario 2_issuedGoos'!$A$4:$A$153&amp;'Scenario 2_issuedGoos'!$B$4:$B$153,0),MATCH(Z$4,'Scenario 2_issuedGoos'!$C$3:$W$3,0))</f>
        <v>258580.23812906284</v>
      </c>
      <c r="AA21" s="4" cm="1">
        <f t="array" ref="AA21">D21*INDEX('Scenario 2_issuedGoos'!$C$4:$W$153,MATCH($A21&amp;$B21,'Scenario 2_issuedGoos'!$A$4:$A$153&amp;'Scenario 2_issuedGoos'!$B$4:$B$153,0),MATCH(AA$4,'Scenario 2_issuedGoos'!$C$3:$W$3,0))</f>
        <v>293933.56328683859</v>
      </c>
      <c r="AB21" s="4" cm="1">
        <f t="array" ref="AB21">E21*INDEX('Scenario 2_issuedGoos'!$C$4:$W$153,MATCH($A21&amp;$B21,'Scenario 2_issuedGoos'!$A$4:$A$153&amp;'Scenario 2_issuedGoos'!$B$4:$B$153,0),MATCH(AB$4,'Scenario 2_issuedGoos'!$C$3:$W$3,0))</f>
        <v>332175.77036506712</v>
      </c>
      <c r="AC21" s="4" cm="1">
        <f t="array" ref="AC21">F21*INDEX('Scenario 2_issuedGoos'!$C$4:$W$153,MATCH($A21&amp;$B21,'Scenario 2_issuedGoos'!$A$4:$A$153&amp;'Scenario 2_issuedGoos'!$B$4:$B$153,0),MATCH(AC$4,'Scenario 2_issuedGoos'!$C$3:$W$3,0))</f>
        <v>373507.3642429029</v>
      </c>
      <c r="AD21" s="4" cm="1">
        <f t="array" ref="AD21">G21*INDEX('Scenario 2_issuedGoos'!$C$4:$W$153,MATCH($A21&amp;$B21,'Scenario 2_issuedGoos'!$A$4:$A$153&amp;'Scenario 2_issuedGoos'!$B$4:$B$153,0),MATCH(AD$4,'Scenario 2_issuedGoos'!$C$3:$W$3,0))</f>
        <v>418141.67808260996</v>
      </c>
      <c r="AE21" s="4" cm="1">
        <f t="array" ref="AE21">H21*INDEX('Scenario 2_issuedGoos'!$C$4:$W$153,MATCH($A21&amp;$B21,'Scenario 2_issuedGoos'!$A$4:$A$153&amp;'Scenario 2_issuedGoos'!$B$4:$B$153,0),MATCH(AE$4,'Scenario 2_issuedGoos'!$C$3:$W$3,0))</f>
        <v>425817.98133553256</v>
      </c>
      <c r="AF21" s="4" cm="1">
        <f t="array" ref="AF21">I21*INDEX('Scenario 2_issuedGoos'!$C$4:$W$153,MATCH($A21&amp;$B21,'Scenario 2_issuedGoos'!$A$4:$A$153&amp;'Scenario 2_issuedGoos'!$B$4:$B$153,0),MATCH(AF$4,'Scenario 2_issuedGoos'!$C$3:$W$3,0))</f>
        <v>476546.94879907137</v>
      </c>
      <c r="AG21" s="4" cm="1">
        <f t="array" ref="AG21">J21*INDEX('Scenario 2_issuedGoos'!$C$4:$W$153,MATCH($A21&amp;$B21,'Scenario 2_issuedGoos'!$A$4:$A$153&amp;'Scenario 2_issuedGoos'!$B$4:$B$153,0),MATCH(AG$4,'Scenario 2_issuedGoos'!$C$3:$W$3,0))</f>
        <v>531284.26805562642</v>
      </c>
      <c r="AH21" s="4" cm="1">
        <f t="array" ref="AH21">K21*INDEX('Scenario 2_issuedGoos'!$C$4:$W$153,MATCH($A21&amp;$B21,'Scenario 2_issuedGoos'!$A$4:$A$153&amp;'Scenario 2_issuedGoos'!$B$4:$B$153,0),MATCH(AH$4,'Scenario 2_issuedGoos'!$C$3:$W$3,0))</f>
        <v>590303.95186583768</v>
      </c>
      <c r="AI21" s="4" cm="1">
        <f t="array" ref="AI21">L21*INDEX('Scenario 2_issuedGoos'!$C$4:$W$153,MATCH($A21&amp;$B21,'Scenario 2_issuedGoos'!$A$4:$A$153&amp;'Scenario 2_issuedGoos'!$B$4:$B$153,0),MATCH(AI$4,'Scenario 2_issuedGoos'!$C$3:$W$3,0))</f>
        <v>653897.39338693151</v>
      </c>
      <c r="AJ21" s="4" cm="1">
        <f t="array" ref="AJ21">M21*INDEX('Scenario 2_issuedGoos'!$C$4:$W$153,MATCH($A21&amp;$B21,'Scenario 2_issuedGoos'!$A$4:$A$153&amp;'Scenario 2_issuedGoos'!$B$4:$B$153,0),MATCH(AJ$4,'Scenario 2_issuedGoos'!$C$3:$W$3,0))</f>
        <v>722374.41918046959</v>
      </c>
      <c r="AK21" s="4" cm="1">
        <f t="array" ref="AK21">N21*INDEX('Scenario 2_issuedGoos'!$C$4:$W$153,MATCH($A21&amp;$B21,'Scenario 2_issuedGoos'!$A$4:$A$153&amp;'Scenario 2_issuedGoos'!$B$4:$B$153,0),MATCH(AK$4,'Scenario 2_issuedGoos'!$C$3:$W$3,0))</f>
        <v>793497.6543558382</v>
      </c>
      <c r="AL21" s="4" cm="1">
        <f t="array" ref="AL21">O21*INDEX('Scenario 2_issuedGoos'!$C$4:$W$153,MATCH($A21&amp;$B21,'Scenario 2_issuedGoos'!$A$4:$A$153&amp;'Scenario 2_issuedGoos'!$B$4:$B$153,0),MATCH(AL$4,'Scenario 2_issuedGoos'!$C$3:$W$3,0))</f>
        <v>869927.27700079104</v>
      </c>
      <c r="AM21" s="4" cm="1">
        <f t="array" ref="AM21">P21*INDEX('Scenario 2_issuedGoos'!$C$4:$W$153,MATCH($A21&amp;$B21,'Scenario 2_issuedGoos'!$A$4:$A$153&amp;'Scenario 2_issuedGoos'!$B$4:$B$153,0),MATCH(AM$4,'Scenario 2_issuedGoos'!$C$3:$W$3,0))</f>
        <v>952016.11777435057</v>
      </c>
      <c r="AN21" s="4" cm="1">
        <f t="array" ref="AN21">Q21*INDEX('Scenario 2_issuedGoos'!$C$4:$W$153,MATCH($A21&amp;$B21,'Scenario 2_issuedGoos'!$A$4:$A$153&amp;'Scenario 2_issuedGoos'!$B$4:$B$153,0),MATCH(AN$4,'Scenario 2_issuedGoos'!$C$3:$W$3,0))</f>
        <v>1040139.0244327637</v>
      </c>
      <c r="AO21" s="4" cm="1">
        <f t="array" ref="AO21">R21*INDEX('Scenario 2_issuedGoos'!$C$4:$W$153,MATCH($A21&amp;$B21,'Scenario 2_issuedGoos'!$A$4:$A$153&amp;'Scenario 2_issuedGoos'!$B$4:$B$153,0),MATCH(AO$4,'Scenario 2_issuedGoos'!$C$3:$W$3,0))</f>
        <v>1134694.1814625838</v>
      </c>
      <c r="AP21" s="4" cm="1">
        <f t="array" ref="AP21">S21*INDEX('Scenario 2_issuedGoos'!$C$4:$W$153,MATCH($A21&amp;$B21,'Scenario 2_issuedGoos'!$A$4:$A$153&amp;'Scenario 2_issuedGoos'!$B$4:$B$153,0),MATCH(AP$4,'Scenario 2_issuedGoos'!$C$3:$W$3,0))</f>
        <v>1236104.5066343024</v>
      </c>
      <c r="AQ21" s="4" cm="1">
        <f t="array" ref="AQ21">T21*INDEX('Scenario 2_issuedGoos'!$C$4:$W$153,MATCH($A21&amp;$B21,'Scenario 2_issuedGoos'!$A$4:$A$153&amp;'Scenario 2_issuedGoos'!$B$4:$B$153,0),MATCH(AQ$4,'Scenario 2_issuedGoos'!$C$3:$W$3,0))</f>
        <v>1344819.1288695366</v>
      </c>
      <c r="AR21" s="4" cm="1">
        <f t="array" ref="AR21">U21*INDEX('Scenario 2_issuedGoos'!$C$4:$W$153,MATCH($A21&amp;$B21,'Scenario 2_issuedGoos'!$A$4:$A$153&amp;'Scenario 2_issuedGoos'!$B$4:$B$153,0),MATCH(AR$4,'Scenario 2_issuedGoos'!$C$3:$W$3,0))</f>
        <v>1461314.9520617081</v>
      </c>
      <c r="AS21" s="4" cm="1">
        <f t="array" ref="AS21">V21*INDEX('Scenario 2_issuedGoos'!$C$4:$W$153,MATCH($A21&amp;$B21,'Scenario 2_issuedGoos'!$A$4:$A$153&amp;'Scenario 2_issuedGoos'!$B$4:$B$153,0),MATCH(AS$4,'Scenario 2_issuedGoos'!$C$3:$W$3,0))</f>
        <v>1586098.3097509251</v>
      </c>
      <c r="AT21" s="4" cm="1">
        <f t="array" ref="AT21">W21*INDEX('Scenario 2_issuedGoos'!$C$4:$W$153,MATCH($A21&amp;$B21,'Scenario 2_issuedGoos'!$A$4:$A$153&amp;'Scenario 2_issuedGoos'!$B$4:$B$153,0),MATCH(AT$4,'Scenario 2_issuedGoos'!$C$3:$W$3,0))</f>
        <v>1719706.7158289065</v>
      </c>
    </row>
    <row r="22" spans="1:46" ht="15" x14ac:dyDescent="0.25">
      <c r="A22" s="8" t="s">
        <v>33</v>
      </c>
      <c r="B22" s="9" t="s">
        <v>31</v>
      </c>
      <c r="C22" s="10">
        <v>4.9294285714285717</v>
      </c>
      <c r="D22" s="11">
        <v>4.9294285714285717</v>
      </c>
      <c r="E22" s="11">
        <v>4.9294285714285717</v>
      </c>
      <c r="F22" s="11">
        <v>4.9294285714285717</v>
      </c>
      <c r="G22" s="11">
        <v>4.9294285714285717</v>
      </c>
      <c r="H22" s="11">
        <v>4.9294285714285717</v>
      </c>
      <c r="I22" s="11">
        <v>4.9294285714285717</v>
      </c>
      <c r="J22" s="11">
        <v>4.9294285714285717</v>
      </c>
      <c r="K22" s="11">
        <v>4.6044749999999999</v>
      </c>
      <c r="L22" s="11">
        <v>4.6044749999999999</v>
      </c>
      <c r="M22" s="11">
        <v>4.6044749999999999</v>
      </c>
      <c r="N22" s="11">
        <v>4.6044749999999999</v>
      </c>
      <c r="O22" s="11">
        <v>4.6044749999999999</v>
      </c>
      <c r="P22" s="11">
        <v>4.6044749999999999</v>
      </c>
      <c r="Q22" s="11">
        <v>4.9294285714285717</v>
      </c>
      <c r="R22" s="11">
        <v>4.9294285714285717</v>
      </c>
      <c r="S22" s="11">
        <v>4.9294285714285717</v>
      </c>
      <c r="T22" s="11">
        <v>4.9294285714285717</v>
      </c>
      <c r="U22" s="11">
        <v>4.9294285714285717</v>
      </c>
      <c r="V22" s="11">
        <v>4.9294285714285717</v>
      </c>
      <c r="W22" s="19">
        <v>4.9294285714285717</v>
      </c>
      <c r="Y22"/>
      <c r="Z22" s="4" cm="1">
        <f t="array" ref="Z22">C22*INDEX('Scenario 2_issuedGoos'!$C$4:$W$153,MATCH($A22&amp;$B22,'Scenario 2_issuedGoos'!$A$4:$A$153&amp;'Scenario 2_issuedGoos'!$B$4:$B$153,0),MATCH(Z$4,'Scenario 2_issuedGoos'!$C$3:$W$3,0))</f>
        <v>427411.01360160293</v>
      </c>
      <c r="AA22" s="4" cm="1">
        <f t="array" ref="AA22">D22*INDEX('Scenario 2_issuedGoos'!$C$4:$W$153,MATCH($A22&amp;$B22,'Scenario 2_issuedGoos'!$A$4:$A$153&amp;'Scenario 2_issuedGoos'!$B$4:$B$153,0),MATCH(AA$4,'Scenario 2_issuedGoos'!$C$3:$W$3,0))</f>
        <v>485847.03581738233</v>
      </c>
      <c r="AB22" s="4" cm="1">
        <f t="array" ref="AB22">E22*INDEX('Scenario 2_issuedGoos'!$C$4:$W$153,MATCH($A22&amp;$B22,'Scenario 2_issuedGoos'!$A$4:$A$153&amp;'Scenario 2_issuedGoos'!$B$4:$B$153,0),MATCH(AB$4,'Scenario 2_issuedGoos'!$C$3:$W$3,0))</f>
        <v>549058.13272073178</v>
      </c>
      <c r="AC22" s="4" cm="1">
        <f t="array" ref="AC22">F22*INDEX('Scenario 2_issuedGoos'!$C$4:$W$153,MATCH($A22&amp;$B22,'Scenario 2_issuedGoos'!$A$4:$A$153&amp;'Scenario 2_issuedGoos'!$B$4:$B$153,0),MATCH(AC$4,'Scenario 2_issuedGoos'!$C$3:$W$3,0))</f>
        <v>617375.72172487865</v>
      </c>
      <c r="AD22" s="4" cm="1">
        <f t="array" ref="AD22">G22*INDEX('Scenario 2_issuedGoos'!$C$4:$W$153,MATCH($A22&amp;$B22,'Scenario 2_issuedGoos'!$A$4:$A$153&amp;'Scenario 2_issuedGoos'!$B$4:$B$153,0),MATCH(AD$4,'Scenario 2_issuedGoos'!$C$3:$W$3,0))</f>
        <v>691152.42429763672</v>
      </c>
      <c r="AE22" s="4" cm="1">
        <f t="array" ref="AE22">H22*INDEX('Scenario 2_issuedGoos'!$C$4:$W$153,MATCH($A22&amp;$B22,'Scenario 2_issuedGoos'!$A$4:$A$153&amp;'Scenario 2_issuedGoos'!$B$4:$B$153,0),MATCH(AE$4,'Scenario 2_issuedGoos'!$C$3:$W$3,0))</f>
        <v>770763.35782335803</v>
      </c>
      <c r="AF22" s="4" cm="1">
        <f t="array" ref="AF22">I22*INDEX('Scenario 2_issuedGoos'!$C$4:$W$153,MATCH($A22&amp;$B22,'Scenario 2_issuedGoos'!$A$4:$A$153&amp;'Scenario 2_issuedGoos'!$B$4:$B$153,0),MATCH(AF$4,'Scenario 2_issuedGoos'!$C$3:$W$3,0))</f>
        <v>862586.69787695864</v>
      </c>
      <c r="AG22" s="4" cm="1">
        <f t="array" ref="AG22">J22*INDEX('Scenario 2_issuedGoos'!$C$4:$W$153,MATCH($A22&amp;$B22,'Scenario 2_issuedGoos'!$A$4:$A$153&amp;'Scenario 2_issuedGoos'!$B$4:$B$153,0),MATCH(AG$4,'Scenario 2_issuedGoos'!$C$3:$W$3,0))</f>
        <v>961665.46354135487</v>
      </c>
      <c r="AH22" s="4" cm="1">
        <f t="array" ref="AH22">K22*INDEX('Scenario 2_issuedGoos'!$C$4:$W$153,MATCH($A22&amp;$B22,'Scenario 2_issuedGoos'!$A$4:$A$153&amp;'Scenario 2_issuedGoos'!$B$4:$B$153,0),MATCH(AH$4,'Scenario 2_issuedGoos'!$C$3:$W$3,0))</f>
        <v>998059.1839847588</v>
      </c>
      <c r="AI22" s="4" cm="1">
        <f t="array" ref="AI22">L22*INDEX('Scenario 2_issuedGoos'!$C$4:$W$153,MATCH($A22&amp;$B22,'Scenario 2_issuedGoos'!$A$4:$A$153&amp;'Scenario 2_issuedGoos'!$B$4:$B$153,0),MATCH(AI$4,'Scenario 2_issuedGoos'!$C$3:$W$3,0))</f>
        <v>1105580.0944423443</v>
      </c>
      <c r="AJ22" s="4" cm="1">
        <f t="array" ref="AJ22">M22*INDEX('Scenario 2_issuedGoos'!$C$4:$W$153,MATCH($A22&amp;$B22,'Scenario 2_issuedGoos'!$A$4:$A$153&amp;'Scenario 2_issuedGoos'!$B$4:$B$153,0),MATCH(AJ$4,'Scenario 2_issuedGoos'!$C$3:$W$3,0))</f>
        <v>1221357.9479857269</v>
      </c>
      <c r="AK22" s="4" cm="1">
        <f t="array" ref="AK22">N22*INDEX('Scenario 2_issuedGoos'!$C$4:$W$153,MATCH($A22&amp;$B22,'Scenario 2_issuedGoos'!$A$4:$A$153&amp;'Scenario 2_issuedGoos'!$B$4:$B$153,0),MATCH(AK$4,'Scenario 2_issuedGoos'!$C$3:$W$3,0))</f>
        <v>1341609.8924917988</v>
      </c>
      <c r="AL22" s="4" cm="1">
        <f t="array" ref="AL22">O22*INDEX('Scenario 2_issuedGoos'!$C$4:$W$153,MATCH($A22&amp;$B22,'Scenario 2_issuedGoos'!$A$4:$A$153&amp;'Scenario 2_issuedGoos'!$B$4:$B$153,0),MATCH(AL$4,'Scenario 2_issuedGoos'!$C$3:$W$3,0))</f>
        <v>1470833.636578508</v>
      </c>
      <c r="AM22" s="4" cm="1">
        <f t="array" ref="AM22">P22*INDEX('Scenario 2_issuedGoos'!$C$4:$W$153,MATCH($A22&amp;$B22,'Scenario 2_issuedGoos'!$A$4:$A$153&amp;'Scenario 2_issuedGoos'!$B$4:$B$153,0),MATCH(AM$4,'Scenario 2_issuedGoos'!$C$3:$W$3,0))</f>
        <v>1609625.730342662</v>
      </c>
      <c r="AN22" s="4" cm="1">
        <f t="array" ref="AN22">Q22*INDEX('Scenario 2_issuedGoos'!$C$4:$W$153,MATCH($A22&amp;$B22,'Scenario 2_issuedGoos'!$A$4:$A$153&amp;'Scenario 2_issuedGoos'!$B$4:$B$153,0),MATCH(AN$4,'Scenario 2_issuedGoos'!$C$3:$W$3,0))</f>
        <v>1882731.7826280189</v>
      </c>
      <c r="AO22" s="4" cm="1">
        <f t="array" ref="AO22">R22*INDEX('Scenario 2_issuedGoos'!$C$4:$W$153,MATCH($A22&amp;$B22,'Scenario 2_issuedGoos'!$A$4:$A$153&amp;'Scenario 2_issuedGoos'!$B$4:$B$153,0),MATCH(AO$4,'Scenario 2_issuedGoos'!$C$3:$W$3,0))</f>
        <v>2053883.9028443587</v>
      </c>
      <c r="AP22" s="4" cm="1">
        <f t="array" ref="AP22">S22*INDEX('Scenario 2_issuedGoos'!$C$4:$W$153,MATCH($A22&amp;$B22,'Scenario 2_issuedGoos'!$A$4:$A$153&amp;'Scenario 2_issuedGoos'!$B$4:$B$153,0),MATCH(AP$4,'Scenario 2_issuedGoos'!$C$3:$W$3,0))</f>
        <v>2237444.4056257601</v>
      </c>
      <c r="AQ22" s="4" cm="1">
        <f t="array" ref="AQ22">T22*INDEX('Scenario 2_issuedGoos'!$C$4:$W$153,MATCH($A22&amp;$B22,'Scenario 2_issuedGoos'!$A$4:$A$153&amp;'Scenario 2_issuedGoos'!$B$4:$B$153,0),MATCH(AQ$4,'Scenario 2_issuedGoos'!$C$3:$W$3,0))</f>
        <v>2434226.2489281963</v>
      </c>
      <c r="AR22" s="4" cm="1">
        <f t="array" ref="AR22">U22*INDEX('Scenario 2_issuedGoos'!$C$4:$W$153,MATCH($A22&amp;$B22,'Scenario 2_issuedGoos'!$A$4:$A$153&amp;'Scenario 2_issuedGoos'!$B$4:$B$153,0),MATCH(AR$4,'Scenario 2_issuedGoos'!$C$3:$W$3,0))</f>
        <v>2645092.6655468075</v>
      </c>
      <c r="AS22" s="4" cm="1">
        <f t="array" ref="AS22">V22*INDEX('Scenario 2_issuedGoos'!$C$4:$W$153,MATCH($A22&amp;$B22,'Scenario 2_issuedGoos'!$A$4:$A$153&amp;'Scenario 2_issuedGoos'!$B$4:$B$153,0),MATCH(AS$4,'Scenario 2_issuedGoos'!$C$3:$W$3,0))</f>
        <v>2870960.1582049597</v>
      </c>
      <c r="AT22" s="4" cm="1">
        <f t="array" ref="AT22">W22*INDEX('Scenario 2_issuedGoos'!$C$4:$W$153,MATCH($A22&amp;$B22,'Scenario 2_issuedGoos'!$A$4:$A$153&amp;'Scenario 2_issuedGoos'!$B$4:$B$153,0),MATCH(AT$4,'Scenario 2_issuedGoos'!$C$3:$W$3,0))</f>
        <v>3112801.6684650639</v>
      </c>
    </row>
    <row r="23" spans="1:46" ht="15" x14ac:dyDescent="0.25">
      <c r="A23" s="1" t="s">
        <v>34</v>
      </c>
      <c r="B23" s="1" t="s">
        <v>27</v>
      </c>
      <c r="C23" s="6">
        <v>47.457627118644069</v>
      </c>
      <c r="D23" s="7">
        <v>46.949152542372886</v>
      </c>
      <c r="E23" s="7">
        <v>46.440677966101696</v>
      </c>
      <c r="F23" s="7">
        <v>45.932203389830512</v>
      </c>
      <c r="G23" s="7">
        <v>45.423728813559322</v>
      </c>
      <c r="H23" s="7">
        <v>0.9622265624999996</v>
      </c>
      <c r="I23" s="7">
        <v>0.97102031249999976</v>
      </c>
      <c r="J23" s="7">
        <v>0.98125781249999999</v>
      </c>
      <c r="K23" s="7">
        <v>0.98125781249999999</v>
      </c>
      <c r="L23" s="7">
        <v>0.98125781249999999</v>
      </c>
      <c r="M23" s="7">
        <v>0.98125781249999999</v>
      </c>
      <c r="N23" s="7">
        <v>0.98125781249999999</v>
      </c>
      <c r="O23" s="7">
        <v>0.98125781249999999</v>
      </c>
      <c r="P23" s="7">
        <v>0.98125781249999999</v>
      </c>
      <c r="Q23" s="7">
        <v>0.98125781249999999</v>
      </c>
      <c r="R23" s="7">
        <v>0.98125781249999999</v>
      </c>
      <c r="S23" s="7">
        <v>0.99622687499999996</v>
      </c>
      <c r="T23" s="7">
        <v>0.99821531250000017</v>
      </c>
      <c r="U23" s="7">
        <v>1.0179979687499996</v>
      </c>
      <c r="V23" s="7">
        <v>1.1055909375000001</v>
      </c>
      <c r="W23" s="18">
        <v>1.2092062500000003</v>
      </c>
      <c r="Y23"/>
      <c r="Z23" s="4" cm="1">
        <f t="array" ref="Z23">C23*INDEX('Scenario 2_issuedGoos'!$C$4:$W$153,MATCH($A23&amp;$B23,'Scenario 2_issuedGoos'!$A$4:$A$153&amp;'Scenario 2_issuedGoos'!$B$4:$B$153,0),MATCH(Z$4,'Scenario 2_issuedGoos'!$C$3:$W$3,0))</f>
        <v>0</v>
      </c>
      <c r="AA23" s="4" cm="1">
        <f t="array" ref="AA23">D23*INDEX('Scenario 2_issuedGoos'!$C$4:$W$153,MATCH($A23&amp;$B23,'Scenario 2_issuedGoos'!$A$4:$A$153&amp;'Scenario 2_issuedGoos'!$B$4:$B$153,0),MATCH(AA$4,'Scenario 2_issuedGoos'!$C$3:$W$3,0))</f>
        <v>0</v>
      </c>
      <c r="AB23" s="4" cm="1">
        <f t="array" ref="AB23">E23*INDEX('Scenario 2_issuedGoos'!$C$4:$W$153,MATCH($A23&amp;$B23,'Scenario 2_issuedGoos'!$A$4:$A$153&amp;'Scenario 2_issuedGoos'!$B$4:$B$153,0),MATCH(AB$4,'Scenario 2_issuedGoos'!$C$3:$W$3,0))</f>
        <v>0</v>
      </c>
      <c r="AC23" s="4" cm="1">
        <f t="array" ref="AC23">F23*INDEX('Scenario 2_issuedGoos'!$C$4:$W$153,MATCH($A23&amp;$B23,'Scenario 2_issuedGoos'!$A$4:$A$153&amp;'Scenario 2_issuedGoos'!$B$4:$B$153,0),MATCH(AC$4,'Scenario 2_issuedGoos'!$C$3:$W$3,0))</f>
        <v>0</v>
      </c>
      <c r="AD23" s="4" cm="1">
        <f t="array" ref="AD23">G23*INDEX('Scenario 2_issuedGoos'!$C$4:$W$153,MATCH($A23&amp;$B23,'Scenario 2_issuedGoos'!$A$4:$A$153&amp;'Scenario 2_issuedGoos'!$B$4:$B$153,0),MATCH(AD$4,'Scenario 2_issuedGoos'!$C$3:$W$3,0))</f>
        <v>0</v>
      </c>
      <c r="AE23" s="4" cm="1">
        <f t="array" ref="AE23">H23*INDEX('Scenario 2_issuedGoos'!$C$4:$W$153,MATCH($A23&amp;$B23,'Scenario 2_issuedGoos'!$A$4:$A$153&amp;'Scenario 2_issuedGoos'!$B$4:$B$153,0),MATCH(AE$4,'Scenario 2_issuedGoos'!$C$3:$W$3,0))</f>
        <v>23534.229695052207</v>
      </c>
      <c r="AF23" s="4" cm="1">
        <f t="array" ref="AF23">I23*INDEX('Scenario 2_issuedGoos'!$C$4:$W$153,MATCH($A23&amp;$B23,'Scenario 2_issuedGoos'!$A$4:$A$153&amp;'Scenario 2_issuedGoos'!$B$4:$B$153,0),MATCH(AF$4,'Scenario 2_issuedGoos'!$C$3:$W$3,0))</f>
        <v>26578.634055826551</v>
      </c>
      <c r="AG23" s="4" cm="1">
        <f t="array" ref="AG23">J23*INDEX('Scenario 2_issuedGoos'!$C$4:$W$153,MATCH($A23&amp;$B23,'Scenario 2_issuedGoos'!$A$4:$A$153&amp;'Scenario 2_issuedGoos'!$B$4:$B$153,0),MATCH(AG$4,'Scenario 2_issuedGoos'!$C$3:$W$3,0))</f>
        <v>29943.925472992571</v>
      </c>
      <c r="AH23" s="4" cm="1">
        <f t="array" ref="AH23">K23*INDEX('Scenario 2_issuedGoos'!$C$4:$W$153,MATCH($A23&amp;$B23,'Scenario 2_issuedGoos'!$A$4:$A$153&amp;'Scenario 2_issuedGoos'!$B$4:$B$153,0),MATCH(AH$4,'Scenario 2_issuedGoos'!$C$3:$W$3,0))</f>
        <v>33270.357516464144</v>
      </c>
      <c r="AI23" s="4" cm="1">
        <f t="array" ref="AI23">L23*INDEX('Scenario 2_issuedGoos'!$C$4:$W$153,MATCH($A23&amp;$B23,'Scenario 2_issuedGoos'!$A$4:$A$153&amp;'Scenario 2_issuedGoos'!$B$4:$B$153,0),MATCH(AI$4,'Scenario 2_issuedGoos'!$C$3:$W$3,0))</f>
        <v>36854.57295060037</v>
      </c>
      <c r="AJ23" s="4" cm="1">
        <f t="array" ref="AJ23">M23*INDEX('Scenario 2_issuedGoos'!$C$4:$W$153,MATCH($A23&amp;$B23,'Scenario 2_issuedGoos'!$A$4:$A$153&amp;'Scenario 2_issuedGoos'!$B$4:$B$153,0),MATCH(AJ$4,'Scenario 2_issuedGoos'!$C$3:$W$3,0))</f>
        <v>40714.034034359051</v>
      </c>
      <c r="AK23" s="4" cm="1">
        <f t="array" ref="AK23">N23*INDEX('Scenario 2_issuedGoos'!$C$4:$W$153,MATCH($A23&amp;$B23,'Scenario 2_issuedGoos'!$A$4:$A$153&amp;'Scenario 2_issuedGoos'!$B$4:$B$153,0),MATCH(AK$4,'Scenario 2_issuedGoos'!$C$3:$W$3,0))</f>
        <v>44722.639185201471</v>
      </c>
      <c r="AL23" s="4" cm="1">
        <f t="array" ref="AL23">O23*INDEX('Scenario 2_issuedGoos'!$C$4:$W$153,MATCH($A23&amp;$B23,'Scenario 2_issuedGoos'!$A$4:$A$153&amp;'Scenario 2_issuedGoos'!$B$4:$B$153,0),MATCH(AL$4,'Scenario 2_issuedGoos'!$C$3:$W$3,0))</f>
        <v>49030.319766042281</v>
      </c>
      <c r="AM23" s="4" cm="1">
        <f t="array" ref="AM23">P23*INDEX('Scenario 2_issuedGoos'!$C$4:$W$153,MATCH($A23&amp;$B23,'Scenario 2_issuedGoos'!$A$4:$A$153&amp;'Scenario 2_issuedGoos'!$B$4:$B$153,0),MATCH(AM$4,'Scenario 2_issuedGoos'!$C$3:$W$3,0))</f>
        <v>53656.961807004212</v>
      </c>
      <c r="AN23" s="4" cm="1">
        <f t="array" ref="AN23">Q23*INDEX('Scenario 2_issuedGoos'!$C$4:$W$153,MATCH($A23&amp;$B23,'Scenario 2_issuedGoos'!$A$4:$A$153&amp;'Scenario 2_issuedGoos'!$B$4:$B$153,0),MATCH(AN$4,'Scenario 2_issuedGoos'!$C$3:$W$3,0))</f>
        <v>58623.692252647139</v>
      </c>
      <c r="AO23" s="4" cm="1">
        <f t="array" ref="AO23">R23*INDEX('Scenario 2_issuedGoos'!$C$4:$W$153,MATCH($A23&amp;$B23,'Scenario 2_issuedGoos'!$A$4:$A$153&amp;'Scenario 2_issuedGoos'!$B$4:$B$153,0),MATCH(AO$4,'Scenario 2_issuedGoos'!$C$3:$W$3,0))</f>
        <v>63952.953338336883</v>
      </c>
      <c r="AP23" s="4" cm="1">
        <f t="array" ref="AP23">S23*INDEX('Scenario 2_issuedGoos'!$C$4:$W$153,MATCH($A23&amp;$B23,'Scenario 2_issuedGoos'!$A$4:$A$153&amp;'Scenario 2_issuedGoos'!$B$4:$B$153,0),MATCH(AP$4,'Scenario 2_issuedGoos'!$C$3:$W$3,0))</f>
        <v>70731.373704236394</v>
      </c>
      <c r="AQ23" s="4" cm="1">
        <f t="array" ref="AQ23">T23*INDEX('Scenario 2_issuedGoos'!$C$4:$W$153,MATCH($A23&amp;$B23,'Scenario 2_issuedGoos'!$A$4:$A$153&amp;'Scenario 2_issuedGoos'!$B$4:$B$153,0),MATCH(AQ$4,'Scenario 2_issuedGoos'!$C$3:$W$3,0))</f>
        <v>77105.748089773537</v>
      </c>
      <c r="AR23" s="4" cm="1">
        <f t="array" ref="AR23">U23*INDEX('Scenario 2_issuedGoos'!$C$4:$W$153,MATCH($A23&amp;$B23,'Scenario 2_issuedGoos'!$A$4:$A$153&amp;'Scenario 2_issuedGoos'!$B$4:$B$153,0),MATCH(AR$4,'Scenario 2_issuedGoos'!$C$3:$W$3,0))</f>
        <v>85445.538071836243</v>
      </c>
      <c r="AS23" s="4" cm="1">
        <f t="array" ref="AS23">V23*INDEX('Scenario 2_issuedGoos'!$C$4:$W$153,MATCH($A23&amp;$B23,'Scenario 2_issuedGoos'!$A$4:$A$153&amp;'Scenario 2_issuedGoos'!$B$4:$B$153,0),MATCH(AS$4,'Scenario 2_issuedGoos'!$C$3:$W$3,0))</f>
        <v>100721.74052915418</v>
      </c>
      <c r="AT23" s="4" cm="1">
        <f t="array" ref="AT23">W23*INDEX('Scenario 2_issuedGoos'!$C$4:$W$153,MATCH($A23&amp;$B23,'Scenario 2_issuedGoos'!$A$4:$A$153&amp;'Scenario 2_issuedGoos'!$B$4:$B$153,0),MATCH(AT$4,'Scenario 2_issuedGoos'!$C$3:$W$3,0))</f>
        <v>119440.9970559033</v>
      </c>
    </row>
    <row r="24" spans="1:46" ht="15" x14ac:dyDescent="0.25">
      <c r="A24" s="8" t="s">
        <v>34</v>
      </c>
      <c r="B24" s="9" t="s">
        <v>28</v>
      </c>
      <c r="C24" s="10">
        <v>47.457627118644069</v>
      </c>
      <c r="D24" s="11">
        <v>46.949152542372886</v>
      </c>
      <c r="E24" s="11">
        <v>46.440677966101696</v>
      </c>
      <c r="F24" s="11">
        <v>45.932203389830512</v>
      </c>
      <c r="G24" s="11">
        <v>45.423728813559322</v>
      </c>
      <c r="H24" s="11">
        <v>8.668822500000001</v>
      </c>
      <c r="I24" s="11">
        <v>8.668822500000001</v>
      </c>
      <c r="J24" s="11">
        <v>8.668822500000001</v>
      </c>
      <c r="K24" s="11">
        <v>8.668822500000001</v>
      </c>
      <c r="L24" s="11">
        <v>8.668822500000001</v>
      </c>
      <c r="M24" s="11">
        <v>8.668822500000001</v>
      </c>
      <c r="N24" s="11">
        <v>8.668822500000001</v>
      </c>
      <c r="O24" s="11">
        <v>8.668822500000001</v>
      </c>
      <c r="P24" s="11">
        <v>8.668822500000001</v>
      </c>
      <c r="Q24" s="11">
        <v>8.668822500000001</v>
      </c>
      <c r="R24" s="11">
        <v>8.668822500000001</v>
      </c>
      <c r="S24" s="11">
        <v>8.668822500000001</v>
      </c>
      <c r="T24" s="11">
        <v>8.668822500000001</v>
      </c>
      <c r="U24" s="11">
        <v>8.668822500000001</v>
      </c>
      <c r="V24" s="11">
        <v>8.668822500000001</v>
      </c>
      <c r="W24" s="19">
        <v>8.668822500000001</v>
      </c>
      <c r="Y24"/>
      <c r="Z24" s="4" cm="1">
        <f t="array" ref="Z24">C24*INDEX('Scenario 2_issuedGoos'!$C$4:$W$153,MATCH($A24&amp;$B24,'Scenario 2_issuedGoos'!$A$4:$A$153&amp;'Scenario 2_issuedGoos'!$B$4:$B$153,0),MATCH(Z$4,'Scenario 2_issuedGoos'!$C$3:$W$3,0))</f>
        <v>0</v>
      </c>
      <c r="AA24" s="4" cm="1">
        <f t="array" ref="AA24">D24*INDEX('Scenario 2_issuedGoos'!$C$4:$W$153,MATCH($A24&amp;$B24,'Scenario 2_issuedGoos'!$A$4:$A$153&amp;'Scenario 2_issuedGoos'!$B$4:$B$153,0),MATCH(AA$4,'Scenario 2_issuedGoos'!$C$3:$W$3,0))</f>
        <v>0</v>
      </c>
      <c r="AB24" s="4" cm="1">
        <f t="array" ref="AB24">E24*INDEX('Scenario 2_issuedGoos'!$C$4:$W$153,MATCH($A24&amp;$B24,'Scenario 2_issuedGoos'!$A$4:$A$153&amp;'Scenario 2_issuedGoos'!$B$4:$B$153,0),MATCH(AB$4,'Scenario 2_issuedGoos'!$C$3:$W$3,0))</f>
        <v>0</v>
      </c>
      <c r="AC24" s="4" cm="1">
        <f t="array" ref="AC24">F24*INDEX('Scenario 2_issuedGoos'!$C$4:$W$153,MATCH($A24&amp;$B24,'Scenario 2_issuedGoos'!$A$4:$A$153&amp;'Scenario 2_issuedGoos'!$B$4:$B$153,0),MATCH(AC$4,'Scenario 2_issuedGoos'!$C$3:$W$3,0))</f>
        <v>0</v>
      </c>
      <c r="AD24" s="4" cm="1">
        <f t="array" ref="AD24">G24*INDEX('Scenario 2_issuedGoos'!$C$4:$W$153,MATCH($A24&amp;$B24,'Scenario 2_issuedGoos'!$A$4:$A$153&amp;'Scenario 2_issuedGoos'!$B$4:$B$153,0),MATCH(AD$4,'Scenario 2_issuedGoos'!$C$3:$W$3,0))</f>
        <v>0</v>
      </c>
      <c r="AE24" s="4" cm="1">
        <f t="array" ref="AE24">H24*INDEX('Scenario 2_issuedGoos'!$C$4:$W$153,MATCH($A24&amp;$B24,'Scenario 2_issuedGoos'!$A$4:$A$153&amp;'Scenario 2_issuedGoos'!$B$4:$B$153,0),MATCH(AE$4,'Scenario 2_issuedGoos'!$C$3:$W$3,0))</f>
        <v>20669.178137952535</v>
      </c>
      <c r="AF24" s="4" cm="1">
        <f t="array" ref="AF24">I24*INDEX('Scenario 2_issuedGoos'!$C$4:$W$153,MATCH($A24&amp;$B24,'Scenario 2_issuedGoos'!$A$4:$A$153&amp;'Scenario 2_issuedGoos'!$B$4:$B$153,0),MATCH(AF$4,'Scenario 2_issuedGoos'!$C$3:$W$3,0))</f>
        <v>23562.863077265862</v>
      </c>
      <c r="AG24" s="4" cm="1">
        <f t="array" ref="AG24">J24*INDEX('Scenario 2_issuedGoos'!$C$4:$W$153,MATCH($A24&amp;$B24,'Scenario 2_issuedGoos'!$A$4:$A$153&amp;'Scenario 2_issuedGoos'!$B$4:$B$153,0),MATCH(AG$4,'Scenario 2_issuedGoos'!$C$3:$W$3,0))</f>
        <v>26694.243565165711</v>
      </c>
      <c r="AH24" s="4" cm="1">
        <f t="array" ref="AH24">K24*INDEX('Scenario 2_issuedGoos'!$C$4:$W$153,MATCH($A24&amp;$B24,'Scenario 2_issuedGoos'!$A$4:$A$153&amp;'Scenario 2_issuedGoos'!$B$4:$B$153,0),MATCH(AH$4,'Scenario 2_issuedGoos'!$C$3:$W$3,0))</f>
        <v>30079.854944162285</v>
      </c>
      <c r="AI24" s="4" cm="1">
        <f t="array" ref="AI24">L24*INDEX('Scenario 2_issuedGoos'!$C$4:$W$153,MATCH($A24&amp;$B24,'Scenario 2_issuedGoos'!$A$4:$A$153&amp;'Scenario 2_issuedGoos'!$B$4:$B$153,0),MATCH(AI$4,'Scenario 2_issuedGoos'!$C$3:$W$3,0))</f>
        <v>33737.291852145645</v>
      </c>
      <c r="AJ24" s="4" cm="1">
        <f t="array" ref="AJ24">M24*INDEX('Scenario 2_issuedGoos'!$C$4:$W$153,MATCH($A24&amp;$B24,'Scenario 2_issuedGoos'!$A$4:$A$153&amp;'Scenario 2_issuedGoos'!$B$4:$B$153,0),MATCH(AJ$4,'Scenario 2_issuedGoos'!$C$3:$W$3,0))</f>
        <v>37685.272813566989</v>
      </c>
      <c r="AK24" s="4" cm="1">
        <f t="array" ref="AK24">N24*INDEX('Scenario 2_issuedGoos'!$C$4:$W$153,MATCH($A24&amp;$B24,'Scenario 2_issuedGoos'!$A$4:$A$153&amp;'Scenario 2_issuedGoos'!$B$4:$B$153,0),MATCH(AK$4,'Scenario 2_issuedGoos'!$C$3:$W$3,0))</f>
        <v>42735.099370584991</v>
      </c>
      <c r="AL24" s="4" cm="1">
        <f t="array" ref="AL24">O24*INDEX('Scenario 2_issuedGoos'!$C$4:$W$153,MATCH($A24&amp;$B24,'Scenario 2_issuedGoos'!$A$4:$A$153&amp;'Scenario 2_issuedGoos'!$B$4:$B$153,0),MATCH(AL$4,'Scenario 2_issuedGoos'!$C$3:$W$3,0))</f>
        <v>48195.69540127083</v>
      </c>
      <c r="AM24" s="4" cm="1">
        <f t="array" ref="AM24">P24*INDEX('Scenario 2_issuedGoos'!$C$4:$W$153,MATCH($A24&amp;$B24,'Scenario 2_issuedGoos'!$A$4:$A$153&amp;'Scenario 2_issuedGoos'!$B$4:$B$153,0),MATCH(AM$4,'Scenario 2_issuedGoos'!$C$3:$W$3,0))</f>
        <v>54095.513286598842</v>
      </c>
      <c r="AN24" s="4" cm="1">
        <f t="array" ref="AN24">Q24*INDEX('Scenario 2_issuedGoos'!$C$4:$W$153,MATCH($A24&amp;$B24,'Scenario 2_issuedGoos'!$A$4:$A$153&amp;'Scenario 2_issuedGoos'!$B$4:$B$153,0),MATCH(AN$4,'Scenario 2_issuedGoos'!$C$3:$W$3,0))</f>
        <v>60464.823721956476</v>
      </c>
      <c r="AO24" s="4" cm="1">
        <f t="array" ref="AO24">R24*INDEX('Scenario 2_issuedGoos'!$C$4:$W$153,MATCH($A24&amp;$B24,'Scenario 2_issuedGoos'!$A$4:$A$153&amp;'Scenario 2_issuedGoos'!$B$4:$B$153,0),MATCH(AO$4,'Scenario 2_issuedGoos'!$C$3:$W$3,0))</f>
        <v>67335.826417633318</v>
      </c>
      <c r="AP24" s="4" cm="1">
        <f t="array" ref="AP24">S24*INDEX('Scenario 2_issuedGoos'!$C$4:$W$153,MATCH($A24&amp;$B24,'Scenario 2_issuedGoos'!$A$4:$A$153&amp;'Scenario 2_issuedGoos'!$B$4:$B$153,0),MATCH(AP$4,'Scenario 2_issuedGoos'!$C$3:$W$3,0))</f>
        <v>74742.767323573033</v>
      </c>
      <c r="AQ24" s="4" cm="1">
        <f t="array" ref="AQ24">T24*INDEX('Scenario 2_issuedGoos'!$C$4:$W$153,MATCH($A24&amp;$B24,'Scenario 2_issuedGoos'!$A$4:$A$153&amp;'Scenario 2_issuedGoos'!$B$4:$B$153,0),MATCH(AQ$4,'Scenario 2_issuedGoos'!$C$3:$W$3,0))</f>
        <v>82722.062754062514</v>
      </c>
      <c r="AR24" s="4" cm="1">
        <f t="array" ref="AR24">U24*INDEX('Scenario 2_issuedGoos'!$C$4:$W$153,MATCH($A24&amp;$B24,'Scenario 2_issuedGoos'!$A$4:$A$153&amp;'Scenario 2_issuedGoos'!$B$4:$B$153,0),MATCH(AR$4,'Scenario 2_issuedGoos'!$C$3:$W$3,0))</f>
        <v>91312.43080929188</v>
      </c>
      <c r="AS24" s="4" cm="1">
        <f t="array" ref="AS24">V24*INDEX('Scenario 2_issuedGoos'!$C$4:$W$153,MATCH($A24&amp;$B24,'Scenario 2_issuedGoos'!$A$4:$A$153&amp;'Scenario 2_issuedGoos'!$B$4:$B$153,0),MATCH(AS$4,'Scenario 2_issuedGoos'!$C$3:$W$3,0))</f>
        <v>100555.0305131588</v>
      </c>
      <c r="AT24" s="4" cm="1">
        <f t="array" ref="AT24">W24*INDEX('Scenario 2_issuedGoos'!$C$4:$W$153,MATCH($A24&amp;$B24,'Scenario 2_issuedGoos'!$A$4:$A$153&amp;'Scenario 2_issuedGoos'!$B$4:$B$153,0),MATCH(AT$4,'Scenario 2_issuedGoos'!$C$3:$W$3,0))</f>
        <v>110493.60911039033</v>
      </c>
    </row>
    <row r="25" spans="1:46" ht="15" x14ac:dyDescent="0.25">
      <c r="A25" s="8" t="s">
        <v>34</v>
      </c>
      <c r="B25" s="9" t="s">
        <v>56</v>
      </c>
      <c r="C25" s="10">
        <v>0.67192382812499996</v>
      </c>
      <c r="D25" s="11">
        <v>0.67192382812499996</v>
      </c>
      <c r="E25" s="11">
        <v>0.67192382812499996</v>
      </c>
      <c r="F25" s="11">
        <v>0.67192382812499996</v>
      </c>
      <c r="G25" s="11">
        <v>0.67192382812499996</v>
      </c>
      <c r="H25" s="11">
        <v>0.67192382812499996</v>
      </c>
      <c r="I25" s="11">
        <v>0.67192382812499996</v>
      </c>
      <c r="J25" s="11">
        <v>0.68730468749999984</v>
      </c>
      <c r="K25" s="11">
        <v>0.68730468749999984</v>
      </c>
      <c r="L25" s="11">
        <v>0.68730468749999984</v>
      </c>
      <c r="M25" s="11">
        <v>0.68730468749999984</v>
      </c>
      <c r="N25" s="11">
        <v>0.68730468749999984</v>
      </c>
      <c r="O25" s="11">
        <v>0.68730468749999984</v>
      </c>
      <c r="P25" s="11">
        <v>0.69358593749999997</v>
      </c>
      <c r="Q25" s="11">
        <v>0.69358593749999997</v>
      </c>
      <c r="R25" s="11">
        <v>0.69358593749999997</v>
      </c>
      <c r="S25" s="11">
        <v>0.69358593749999997</v>
      </c>
      <c r="T25" s="11">
        <v>0.69358593749999997</v>
      </c>
      <c r="U25" s="11">
        <v>0.70089843750000003</v>
      </c>
      <c r="V25" s="11">
        <v>0.70089843750000003</v>
      </c>
      <c r="W25" s="19">
        <v>0.77308593749999999</v>
      </c>
      <c r="Y25"/>
      <c r="Z25" s="4" cm="1">
        <f t="array" ref="Z25">C25*INDEX('Scenario 2_issuedGoos'!$C$4:$W$153,MATCH($A25&amp;$B25,'Scenario 2_issuedGoos'!$A$4:$A$153&amp;'Scenario 2_issuedGoos'!$B$4:$B$153,0),MATCH(Z$4,'Scenario 2_issuedGoos'!$C$3:$W$3,0))</f>
        <v>91426.737533876061</v>
      </c>
      <c r="AA25" s="4" cm="1">
        <f t="array" ref="AA25">D25*INDEX('Scenario 2_issuedGoos'!$C$4:$W$153,MATCH($A25&amp;$B25,'Scenario 2_issuedGoos'!$A$4:$A$153&amp;'Scenario 2_issuedGoos'!$B$4:$B$153,0),MATCH(AA$4,'Scenario 2_issuedGoos'!$C$3:$W$3,0))</f>
        <v>96108.942522101017</v>
      </c>
      <c r="AB25" s="4" cm="1">
        <f t="array" ref="AB25">E25*INDEX('Scenario 2_issuedGoos'!$C$4:$W$153,MATCH($A25&amp;$B25,'Scenario 2_issuedGoos'!$A$4:$A$153&amp;'Scenario 2_issuedGoos'!$B$4:$B$153,0),MATCH(AB$4,'Scenario 2_issuedGoos'!$C$3:$W$3,0))</f>
        <v>103441.13354264703</v>
      </c>
      <c r="AC25" s="4" cm="1">
        <f t="array" ref="AC25">F25*INDEX('Scenario 2_issuedGoos'!$C$4:$W$153,MATCH($A25&amp;$B25,'Scenario 2_issuedGoos'!$A$4:$A$153&amp;'Scenario 2_issuedGoos'!$B$4:$B$153,0),MATCH(AC$4,'Scenario 2_issuedGoos'!$C$3:$W$3,0))</f>
        <v>110773.32456319306</v>
      </c>
      <c r="AD25" s="4" cm="1">
        <f t="array" ref="AD25">G25*INDEX('Scenario 2_issuedGoos'!$C$4:$W$153,MATCH($A25&amp;$B25,'Scenario 2_issuedGoos'!$A$4:$A$153&amp;'Scenario 2_issuedGoos'!$B$4:$B$153,0),MATCH(AD$4,'Scenario 2_issuedGoos'!$C$3:$W$3,0))</f>
        <v>118105.51558373908</v>
      </c>
      <c r="AE25" s="4" cm="1">
        <f t="array" ref="AE25">H25*INDEX('Scenario 2_issuedGoos'!$C$4:$W$153,MATCH($A25&amp;$B25,'Scenario 2_issuedGoos'!$A$4:$A$153&amp;'Scenario 2_issuedGoos'!$B$4:$B$153,0),MATCH(AE$4,'Scenario 2_issuedGoos'!$C$3:$W$3,0))</f>
        <v>125437.70660428508</v>
      </c>
      <c r="AF25" s="4" cm="1">
        <f t="array" ref="AF25">I25*INDEX('Scenario 2_issuedGoos'!$C$4:$W$153,MATCH($A25&amp;$B25,'Scenario 2_issuedGoos'!$A$4:$A$153&amp;'Scenario 2_issuedGoos'!$B$4:$B$153,0),MATCH(AF$4,'Scenario 2_issuedGoos'!$C$3:$W$3,0))</f>
        <v>133696.64295828308</v>
      </c>
      <c r="AG25" s="4" cm="1">
        <f t="array" ref="AG25">J25*INDEX('Scenario 2_issuedGoos'!$C$4:$W$153,MATCH($A25&amp;$B25,'Scenario 2_issuedGoos'!$A$4:$A$153&amp;'Scenario 2_issuedGoos'!$B$4:$B$153,0),MATCH(AG$4,'Scenario 2_issuedGoos'!$C$3:$W$3,0))</f>
        <v>145205.05300484403</v>
      </c>
      <c r="AH25" s="4" cm="1">
        <f t="array" ref="AH25">K25*INDEX('Scenario 2_issuedGoos'!$C$4:$W$153,MATCH($A25&amp;$B25,'Scenario 2_issuedGoos'!$A$4:$A$153&amp;'Scenario 2_issuedGoos'!$B$4:$B$153,0),MATCH(AH$4,'Scenario 2_issuedGoos'!$C$3:$W$3,0))</f>
        <v>153653.04283980341</v>
      </c>
      <c r="AI25" s="4" cm="1">
        <f t="array" ref="AI25">L25*INDEX('Scenario 2_issuedGoos'!$C$4:$W$153,MATCH($A25&amp;$B25,'Scenario 2_issuedGoos'!$A$4:$A$153&amp;'Scenario 2_issuedGoos'!$B$4:$B$153,0),MATCH(AI$4,'Scenario 2_issuedGoos'!$C$3:$W$3,0))</f>
        <v>162101.03267476277</v>
      </c>
      <c r="AJ25" s="4" cm="1">
        <f t="array" ref="AJ25">M25*INDEX('Scenario 2_issuedGoos'!$C$4:$W$153,MATCH($A25&amp;$B25,'Scenario 2_issuedGoos'!$A$4:$A$153&amp;'Scenario 2_issuedGoos'!$B$4:$B$153,0),MATCH(AJ$4,'Scenario 2_issuedGoos'!$C$3:$W$3,0))</f>
        <v>170549.02250972213</v>
      </c>
      <c r="AK25" s="4" cm="1">
        <f t="array" ref="AK25">N25*INDEX('Scenario 2_issuedGoos'!$C$4:$W$153,MATCH($A25&amp;$B25,'Scenario 2_issuedGoos'!$A$4:$A$153&amp;'Scenario 2_issuedGoos'!$B$4:$B$153,0),MATCH(AK$4,'Scenario 2_issuedGoos'!$C$3:$W$3,0))</f>
        <v>178419.87244506515</v>
      </c>
      <c r="AL25" s="4" cm="1">
        <f t="array" ref="AL25">O25*INDEX('Scenario 2_issuedGoos'!$C$4:$W$153,MATCH($A25&amp;$B25,'Scenario 2_issuedGoos'!$A$4:$A$153&amp;'Scenario 2_issuedGoos'!$B$4:$B$153,0),MATCH(AL$4,'Scenario 2_issuedGoos'!$C$3:$W$3,0))</f>
        <v>186290.72238040884</v>
      </c>
      <c r="AM25" s="4" cm="1">
        <f t="array" ref="AM25">P25*INDEX('Scenario 2_issuedGoos'!$C$4:$W$153,MATCH($A25&amp;$B25,'Scenario 2_issuedGoos'!$A$4:$A$153&amp;'Scenario 2_issuedGoos'!$B$4:$B$153,0),MATCH(AM$4,'Scenario 2_issuedGoos'!$C$3:$W$3,0))</f>
        <v>195936.00714544064</v>
      </c>
      <c r="AN25" s="4" cm="1">
        <f t="array" ref="AN25">Q25*INDEX('Scenario 2_issuedGoos'!$C$4:$W$153,MATCH($A25&amp;$B25,'Scenario 2_issuedGoos'!$A$4:$A$153&amp;'Scenario 2_issuedGoos'!$B$4:$B$153,0),MATCH(AN$4,'Scenario 2_issuedGoos'!$C$3:$W$3,0))</f>
        <v>203878.78846297265</v>
      </c>
      <c r="AO25" s="4" cm="1">
        <f t="array" ref="AO25">R25*INDEX('Scenario 2_issuedGoos'!$C$4:$W$153,MATCH($A25&amp;$B25,'Scenario 2_issuedGoos'!$A$4:$A$153&amp;'Scenario 2_issuedGoos'!$B$4:$B$153,0),MATCH(AO$4,'Scenario 2_issuedGoos'!$C$3:$W$3,0))</f>
        <v>211821.56978050398</v>
      </c>
      <c r="AP25" s="4" cm="1">
        <f t="array" ref="AP25">S25*INDEX('Scenario 2_issuedGoos'!$C$4:$W$153,MATCH($A25&amp;$B25,'Scenario 2_issuedGoos'!$A$4:$A$153&amp;'Scenario 2_issuedGoos'!$B$4:$B$153,0),MATCH(AP$4,'Scenario 2_issuedGoos'!$C$3:$W$3,0))</f>
        <v>219764.35109803532</v>
      </c>
      <c r="AQ25" s="4" cm="1">
        <f t="array" ref="AQ25">T25*INDEX('Scenario 2_issuedGoos'!$C$4:$W$153,MATCH($A25&amp;$B25,'Scenario 2_issuedGoos'!$A$4:$A$153&amp;'Scenario 2_issuedGoos'!$B$4:$B$153,0),MATCH(AQ$4,'Scenario 2_issuedGoos'!$C$3:$W$3,0))</f>
        <v>227707.13241556665</v>
      </c>
      <c r="AR25" s="4" cm="1">
        <f t="array" ref="AR25">U25*INDEX('Scenario 2_issuedGoos'!$C$4:$W$153,MATCH($A25&amp;$B25,'Scenario 2_issuedGoos'!$A$4:$A$153&amp;'Scenario 2_issuedGoos'!$B$4:$B$153,0),MATCH(AR$4,'Scenario 2_issuedGoos'!$C$3:$W$3,0))</f>
        <v>238134.37874457863</v>
      </c>
      <c r="AS25" s="4" cm="1">
        <f t="array" ref="AS25">V25*INDEX('Scenario 2_issuedGoos'!$C$4:$W$153,MATCH($A25&amp;$B25,'Scenario 2_issuedGoos'!$A$4:$A$153&amp;'Scenario 2_issuedGoos'!$B$4:$B$153,0),MATCH(AS$4,'Scenario 2_issuedGoos'!$C$3:$W$3,0))</f>
        <v>246160.9010742098</v>
      </c>
      <c r="AT25" s="4" cm="1">
        <f t="array" ref="AT25">W25*INDEX('Scenario 2_issuedGoos'!$C$4:$W$153,MATCH($A25&amp;$B25,'Scenario 2_issuedGoos'!$A$4:$A$153&amp;'Scenario 2_issuedGoos'!$B$4:$B$153,0),MATCH(AT$4,'Scenario 2_issuedGoos'!$C$3:$W$3,0))</f>
        <v>280366.90055093437</v>
      </c>
    </row>
    <row r="26" spans="1:46" ht="15" x14ac:dyDescent="0.25">
      <c r="A26" s="8" t="s">
        <v>34</v>
      </c>
      <c r="B26" s="9" t="s">
        <v>29</v>
      </c>
      <c r="C26" s="10">
        <v>47.457627118644069</v>
      </c>
      <c r="D26" s="11">
        <v>46.949152542372886</v>
      </c>
      <c r="E26" s="11">
        <v>46.440677966101696</v>
      </c>
      <c r="F26" s="11">
        <v>45.932203389830512</v>
      </c>
      <c r="G26" s="11">
        <v>45.423728813559322</v>
      </c>
      <c r="H26" s="11">
        <v>5.4984375000000005</v>
      </c>
      <c r="I26" s="11">
        <v>5.4984375000000005</v>
      </c>
      <c r="J26" s="11">
        <v>5.4984375000000005</v>
      </c>
      <c r="K26" s="11">
        <v>5.4984375000000005</v>
      </c>
      <c r="L26" s="11">
        <v>5.4984375000000005</v>
      </c>
      <c r="M26" s="11">
        <v>5.4984375000000005</v>
      </c>
      <c r="N26" s="11">
        <v>5.4984375000000005</v>
      </c>
      <c r="O26" s="11">
        <v>5.4984375000000005</v>
      </c>
      <c r="P26" s="11">
        <v>5.3753906249999996</v>
      </c>
      <c r="Q26" s="11">
        <v>5.3753906249999996</v>
      </c>
      <c r="R26" s="11">
        <v>5.3753906249999996</v>
      </c>
      <c r="S26" s="11">
        <v>5.3753906249999996</v>
      </c>
      <c r="T26" s="11">
        <v>5.3753906249999996</v>
      </c>
      <c r="U26" s="11">
        <v>5.3753906249999996</v>
      </c>
      <c r="V26" s="11">
        <v>5.3753906249999996</v>
      </c>
      <c r="W26" s="19">
        <v>5.3753906249999996</v>
      </c>
      <c r="Y26"/>
      <c r="Z26" s="4" cm="1">
        <f t="array" ref="Z26">C26*INDEX('Scenario 2_issuedGoos'!$C$4:$W$153,MATCH($A26&amp;$B26,'Scenario 2_issuedGoos'!$A$4:$A$153&amp;'Scenario 2_issuedGoos'!$B$4:$B$153,0),MATCH(Z$4,'Scenario 2_issuedGoos'!$C$3:$W$3,0))</f>
        <v>0</v>
      </c>
      <c r="AA26" s="4" cm="1">
        <f t="array" ref="AA26">D26*INDEX('Scenario 2_issuedGoos'!$C$4:$W$153,MATCH($A26&amp;$B26,'Scenario 2_issuedGoos'!$A$4:$A$153&amp;'Scenario 2_issuedGoos'!$B$4:$B$153,0),MATCH(AA$4,'Scenario 2_issuedGoos'!$C$3:$W$3,0))</f>
        <v>0</v>
      </c>
      <c r="AB26" s="4" cm="1">
        <f t="array" ref="AB26">E26*INDEX('Scenario 2_issuedGoos'!$C$4:$W$153,MATCH($A26&amp;$B26,'Scenario 2_issuedGoos'!$A$4:$A$153&amp;'Scenario 2_issuedGoos'!$B$4:$B$153,0),MATCH(AB$4,'Scenario 2_issuedGoos'!$C$3:$W$3,0))</f>
        <v>0</v>
      </c>
      <c r="AC26" s="4" cm="1">
        <f t="array" ref="AC26">F26*INDEX('Scenario 2_issuedGoos'!$C$4:$W$153,MATCH($A26&amp;$B26,'Scenario 2_issuedGoos'!$A$4:$A$153&amp;'Scenario 2_issuedGoos'!$B$4:$B$153,0),MATCH(AC$4,'Scenario 2_issuedGoos'!$C$3:$W$3,0))</f>
        <v>0</v>
      </c>
      <c r="AD26" s="4" cm="1">
        <f t="array" ref="AD26">G26*INDEX('Scenario 2_issuedGoos'!$C$4:$W$153,MATCH($A26&amp;$B26,'Scenario 2_issuedGoos'!$A$4:$A$153&amp;'Scenario 2_issuedGoos'!$B$4:$B$153,0),MATCH(AD$4,'Scenario 2_issuedGoos'!$C$3:$W$3,0))</f>
        <v>0</v>
      </c>
      <c r="AE26" s="4" cm="1">
        <f t="array" ref="AE26">H26*INDEX('Scenario 2_issuedGoos'!$C$4:$W$153,MATCH($A26&amp;$B26,'Scenario 2_issuedGoos'!$A$4:$A$153&amp;'Scenario 2_issuedGoos'!$B$4:$B$153,0),MATCH(AE$4,'Scenario 2_issuedGoos'!$C$3:$W$3,0))</f>
        <v>14982.84675329625</v>
      </c>
      <c r="AF26" s="4" cm="1">
        <f t="array" ref="AF26">I26*INDEX('Scenario 2_issuedGoos'!$C$4:$W$153,MATCH($A26&amp;$B26,'Scenario 2_issuedGoos'!$A$4:$A$153&amp;'Scenario 2_issuedGoos'!$B$4:$B$153,0),MATCH(AF$4,'Scenario 2_issuedGoos'!$C$3:$W$3,0))</f>
        <v>19664.98636370134</v>
      </c>
      <c r="AG26" s="4" cm="1">
        <f t="array" ref="AG26">J26*INDEX('Scenario 2_issuedGoos'!$C$4:$W$153,MATCH($A26&amp;$B26,'Scenario 2_issuedGoos'!$A$4:$A$153&amp;'Scenario 2_issuedGoos'!$B$4:$B$153,0),MATCH(AG$4,'Scenario 2_issuedGoos'!$C$3:$W$3,0))</f>
        <v>24777.882818263719</v>
      </c>
      <c r="AH26" s="4" cm="1">
        <f t="array" ref="AH26">K26*INDEX('Scenario 2_issuedGoos'!$C$4:$W$153,MATCH($A26&amp;$B26,'Scenario 2_issuedGoos'!$A$4:$A$153&amp;'Scenario 2_issuedGoos'!$B$4:$B$153,0),MATCH(AH$4,'Scenario 2_issuedGoos'!$C$3:$W$3,0))</f>
        <v>30352.906452373034</v>
      </c>
      <c r="AI26" s="4" cm="1">
        <f t="array" ref="AI26">L26*INDEX('Scenario 2_issuedGoos'!$C$4:$W$153,MATCH($A26&amp;$B26,'Scenario 2_issuedGoos'!$A$4:$A$153&amp;'Scenario 2_issuedGoos'!$B$4:$B$153,0),MATCH(AI$4,'Scenario 2_issuedGoos'!$C$3:$W$3,0))</f>
        <v>36423.487742847661</v>
      </c>
      <c r="AJ26" s="4" cm="1">
        <f t="array" ref="AJ26">M26*INDEX('Scenario 2_issuedGoos'!$C$4:$W$153,MATCH($A26&amp;$B26,'Scenario 2_issuedGoos'!$A$4:$A$153&amp;'Scenario 2_issuedGoos'!$B$4:$B$153,0),MATCH(AJ$4,'Scenario 2_issuedGoos'!$C$3:$W$3,0))</f>
        <v>43025.244896238837</v>
      </c>
      <c r="AK26" s="4" cm="1">
        <f t="array" ref="AK26">N26*INDEX('Scenario 2_issuedGoos'!$C$4:$W$153,MATCH($A26&amp;$B26,'Scenario 2_issuedGoos'!$A$4:$A$153&amp;'Scenario 2_issuedGoos'!$B$4:$B$153,0),MATCH(AK$4,'Scenario 2_issuedGoos'!$C$3:$W$3,0))</f>
        <v>57976.517497681758</v>
      </c>
      <c r="AL26" s="4" cm="1">
        <f t="array" ref="AL26">O26*INDEX('Scenario 2_issuedGoos'!$C$4:$W$153,MATCH($A26&amp;$B26,'Scenario 2_issuedGoos'!$A$4:$A$153&amp;'Scenario 2_issuedGoos'!$B$4:$B$153,0),MATCH(AL$4,'Scenario 2_issuedGoos'!$C$3:$W$3,0))</f>
        <v>74315.354247028197</v>
      </c>
      <c r="AM26" s="4" cm="1">
        <f t="array" ref="AM26">P26*INDEX('Scenario 2_issuedGoos'!$C$4:$W$153,MATCH($A26&amp;$B26,'Scenario 2_issuedGoos'!$A$4:$A$153&amp;'Scenario 2_issuedGoos'!$B$4:$B$153,0),MATCH(AM$4,'Scenario 2_issuedGoos'!$C$3:$W$3,0))</f>
        <v>90081.106735484267</v>
      </c>
      <c r="AN26" s="4" cm="1">
        <f t="array" ref="AN26">Q26*INDEX('Scenario 2_issuedGoos'!$C$4:$W$153,MATCH($A26&amp;$B26,'Scenario 2_issuedGoos'!$A$4:$A$153&amp;'Scenario 2_issuedGoos'!$B$4:$B$153,0),MATCH(AN$4,'Scenario 2_issuedGoos'!$C$3:$W$3,0))</f>
        <v>109071.17788512711</v>
      </c>
      <c r="AO26" s="4" cm="1">
        <f t="array" ref="AO26">R26*INDEX('Scenario 2_issuedGoos'!$C$4:$W$153,MATCH($A26&amp;$B26,'Scenario 2_issuedGoos'!$A$4:$A$153&amp;'Scenario 2_issuedGoos'!$B$4:$B$153,0),MATCH(AO$4,'Scenario 2_issuedGoos'!$C$3:$W$3,0))</f>
        <v>129735.05338289545</v>
      </c>
      <c r="AP26" s="4" cm="1">
        <f t="array" ref="AP26">S26*INDEX('Scenario 2_issuedGoos'!$C$4:$W$153,MATCH($A26&amp;$B26,'Scenario 2_issuedGoos'!$A$4:$A$153&amp;'Scenario 2_issuedGoos'!$B$4:$B$153,0),MATCH(AP$4,'Scenario 2_issuedGoos'!$C$3:$W$3,0))</f>
        <v>152192.63848572766</v>
      </c>
      <c r="AQ26" s="4" cm="1">
        <f t="array" ref="AQ26">T26*INDEX('Scenario 2_issuedGoos'!$C$4:$W$153,MATCH($A26&amp;$B26,'Scenario 2_issuedGoos'!$A$4:$A$153&amp;'Scenario 2_issuedGoos'!$B$4:$B$153,0),MATCH(AQ$4,'Scenario 2_issuedGoos'!$C$3:$W$3,0))</f>
        <v>176571.64446538585</v>
      </c>
      <c r="AR26" s="4" cm="1">
        <f t="array" ref="AR26">U26*INDEX('Scenario 2_issuedGoos'!$C$4:$W$153,MATCH($A26&amp;$B26,'Scenario 2_issuedGoos'!$A$4:$A$153&amp;'Scenario 2_issuedGoos'!$B$4:$B$153,0),MATCH(AR$4,'Scenario 2_issuedGoos'!$C$3:$W$3,0))</f>
        <v>203008.069446796</v>
      </c>
      <c r="AS26" s="4" cm="1">
        <f t="array" ref="AS26">V26*INDEX('Scenario 2_issuedGoos'!$C$4:$W$153,MATCH($A26&amp;$B26,'Scenario 2_issuedGoos'!$A$4:$A$153&amp;'Scenario 2_issuedGoos'!$B$4:$B$153,0),MATCH(AS$4,'Scenario 2_issuedGoos'!$C$3:$W$3,0))</f>
        <v>231646.7078151828</v>
      </c>
      <c r="AT26" s="4" cm="1">
        <f t="array" ref="AT26">W26*INDEX('Scenario 2_issuedGoos'!$C$4:$W$153,MATCH($A26&amp;$B26,'Scenario 2_issuedGoos'!$A$4:$A$153&amp;'Scenario 2_issuedGoos'!$B$4:$B$153,0),MATCH(AT$4,'Scenario 2_issuedGoos'!$C$3:$W$3,0))</f>
        <v>262641.68984679214</v>
      </c>
    </row>
    <row r="27" spans="1:46" ht="15" x14ac:dyDescent="0.25">
      <c r="A27" s="8" t="s">
        <v>34</v>
      </c>
      <c r="B27" s="9" t="s">
        <v>30</v>
      </c>
      <c r="C27" s="10">
        <v>47.457627118644069</v>
      </c>
      <c r="D27" s="11">
        <v>46.949152542372886</v>
      </c>
      <c r="E27" s="11">
        <v>46.440677966101696</v>
      </c>
      <c r="F27" s="11">
        <v>45.932203389830512</v>
      </c>
      <c r="G27" s="11">
        <v>45.423728813559322</v>
      </c>
      <c r="H27" s="11">
        <v>7.7405624999999993</v>
      </c>
      <c r="I27" s="11">
        <v>7.7405624999999993</v>
      </c>
      <c r="J27" s="11">
        <v>7.7405624999999993</v>
      </c>
      <c r="K27" s="11">
        <v>7.7405624999999993</v>
      </c>
      <c r="L27" s="11">
        <v>7.7405624999999993</v>
      </c>
      <c r="M27" s="11">
        <v>7.7405624999999993</v>
      </c>
      <c r="N27" s="11">
        <v>7.7405624999999993</v>
      </c>
      <c r="O27" s="11">
        <v>7.7405624999999993</v>
      </c>
      <c r="P27" s="11">
        <v>7.7405624999999993</v>
      </c>
      <c r="Q27" s="11">
        <v>7.7405624999999993</v>
      </c>
      <c r="R27" s="11">
        <v>7.7405624999999993</v>
      </c>
      <c r="S27" s="11">
        <v>7.7405624999999993</v>
      </c>
      <c r="T27" s="11">
        <v>7.7405624999999993</v>
      </c>
      <c r="U27" s="11">
        <v>7.7405624999999993</v>
      </c>
      <c r="V27" s="11">
        <v>7.7405624999999993</v>
      </c>
      <c r="W27" s="19">
        <v>7.7405624999999993</v>
      </c>
      <c r="Y27"/>
      <c r="Z27" s="4" cm="1">
        <f t="array" ref="Z27">C27*INDEX('Scenario 2_issuedGoos'!$C$4:$W$153,MATCH($A27&amp;$B27,'Scenario 2_issuedGoos'!$A$4:$A$153&amp;'Scenario 2_issuedGoos'!$B$4:$B$153,0),MATCH(Z$4,'Scenario 2_issuedGoos'!$C$3:$W$3,0))</f>
        <v>0</v>
      </c>
      <c r="AA27" s="4" cm="1">
        <f t="array" ref="AA27">D27*INDEX('Scenario 2_issuedGoos'!$C$4:$W$153,MATCH($A27&amp;$B27,'Scenario 2_issuedGoos'!$A$4:$A$153&amp;'Scenario 2_issuedGoos'!$B$4:$B$153,0),MATCH(AA$4,'Scenario 2_issuedGoos'!$C$3:$W$3,0))</f>
        <v>0</v>
      </c>
      <c r="AB27" s="4" cm="1">
        <f t="array" ref="AB27">E27*INDEX('Scenario 2_issuedGoos'!$C$4:$W$153,MATCH($A27&amp;$B27,'Scenario 2_issuedGoos'!$A$4:$A$153&amp;'Scenario 2_issuedGoos'!$B$4:$B$153,0),MATCH(AB$4,'Scenario 2_issuedGoos'!$C$3:$W$3,0))</f>
        <v>0</v>
      </c>
      <c r="AC27" s="4" cm="1">
        <f t="array" ref="AC27">F27*INDEX('Scenario 2_issuedGoos'!$C$4:$W$153,MATCH($A27&amp;$B27,'Scenario 2_issuedGoos'!$A$4:$A$153&amp;'Scenario 2_issuedGoos'!$B$4:$B$153,0),MATCH(AC$4,'Scenario 2_issuedGoos'!$C$3:$W$3,0))</f>
        <v>0</v>
      </c>
      <c r="AD27" s="4" cm="1">
        <f t="array" ref="AD27">G27*INDEX('Scenario 2_issuedGoos'!$C$4:$W$153,MATCH($A27&amp;$B27,'Scenario 2_issuedGoos'!$A$4:$A$153&amp;'Scenario 2_issuedGoos'!$B$4:$B$153,0),MATCH(AD$4,'Scenario 2_issuedGoos'!$C$3:$W$3,0))</f>
        <v>0</v>
      </c>
      <c r="AE27" s="4" cm="1">
        <f t="array" ref="AE27">H27*INDEX('Scenario 2_issuedGoos'!$C$4:$W$153,MATCH($A27&amp;$B27,'Scenario 2_issuedGoos'!$A$4:$A$153&amp;'Scenario 2_issuedGoos'!$B$4:$B$153,0),MATCH(AE$4,'Scenario 2_issuedGoos'!$C$3:$W$3,0))</f>
        <v>17361.596060900854</v>
      </c>
      <c r="AF27" s="4" cm="1">
        <f t="array" ref="AF27">I27*INDEX('Scenario 2_issuedGoos'!$C$4:$W$153,MATCH($A27&amp;$B27,'Scenario 2_issuedGoos'!$A$4:$A$153&amp;'Scenario 2_issuedGoos'!$B$4:$B$153,0),MATCH(AF$4,'Scenario 2_issuedGoos'!$C$3:$W$3,0))</f>
        <v>19429.934835431253</v>
      </c>
      <c r="AG27" s="4" cm="1">
        <f t="array" ref="AG27">J27*INDEX('Scenario 2_issuedGoos'!$C$4:$W$153,MATCH($A27&amp;$B27,'Scenario 2_issuedGoos'!$A$4:$A$153&amp;'Scenario 2_issuedGoos'!$B$4:$B$153,0),MATCH(AG$4,'Scenario 2_issuedGoos'!$C$3:$W$3,0))</f>
        <v>21661.703497262504</v>
      </c>
      <c r="AH27" s="4" cm="1">
        <f t="array" ref="AH27">K27*INDEX('Scenario 2_issuedGoos'!$C$4:$W$153,MATCH($A27&amp;$B27,'Scenario 2_issuedGoos'!$A$4:$A$153&amp;'Scenario 2_issuedGoos'!$B$4:$B$153,0),MATCH(AH$4,'Scenario 2_issuedGoos'!$C$3:$W$3,0))</f>
        <v>24068.074188188231</v>
      </c>
      <c r="AI27" s="4" cm="1">
        <f t="array" ref="AI27">L27*INDEX('Scenario 2_issuedGoos'!$C$4:$W$153,MATCH($A27&amp;$B27,'Scenario 2_issuedGoos'!$A$4:$A$153&amp;'Scenario 2_issuedGoos'!$B$4:$B$153,0),MATCH(AI$4,'Scenario 2_issuedGoos'!$C$3:$W$3,0))</f>
        <v>26660.927689463369</v>
      </c>
      <c r="AJ27" s="4" cm="1">
        <f t="array" ref="AJ27">M27*INDEX('Scenario 2_issuedGoos'!$C$4:$W$153,MATCH($A27&amp;$B27,'Scenario 2_issuedGoos'!$A$4:$A$153&amp;'Scenario 2_issuedGoos'!$B$4:$B$153,0),MATCH(AJ$4,'Scenario 2_issuedGoos'!$C$3:$W$3,0))</f>
        <v>29452.896355395584</v>
      </c>
      <c r="AK27" s="4" cm="1">
        <f t="array" ref="AK27">N27*INDEX('Scenario 2_issuedGoos'!$C$4:$W$153,MATCH($A27&amp;$B27,'Scenario 2_issuedGoos'!$A$4:$A$153&amp;'Scenario 2_issuedGoos'!$B$4:$B$153,0),MATCH(AK$4,'Scenario 2_issuedGoos'!$C$3:$W$3,0))</f>
        <v>32352.75717335899</v>
      </c>
      <c r="AL27" s="4" cm="1">
        <f t="array" ref="AL27">O27*INDEX('Scenario 2_issuedGoos'!$C$4:$W$153,MATCH($A27&amp;$B27,'Scenario 2_issuedGoos'!$A$4:$A$153&amp;'Scenario 2_issuedGoos'!$B$4:$B$153,0),MATCH(AL$4,'Scenario 2_issuedGoos'!$C$3:$W$3,0))</f>
        <v>35468.971832230302</v>
      </c>
      <c r="AM27" s="4" cm="1">
        <f t="array" ref="AM27">P27*INDEX('Scenario 2_issuedGoos'!$C$4:$W$153,MATCH($A27&amp;$B27,'Scenario 2_issuedGoos'!$A$4:$A$153&amp;'Scenario 2_issuedGoos'!$B$4:$B$153,0),MATCH(AM$4,'Scenario 2_issuedGoos'!$C$3:$W$3,0))</f>
        <v>38815.926064055282</v>
      </c>
      <c r="AN27" s="4" cm="1">
        <f t="array" ref="AN27">Q27*INDEX('Scenario 2_issuedGoos'!$C$4:$W$153,MATCH($A27&amp;$B27,'Scenario 2_issuedGoos'!$A$4:$A$153&amp;'Scenario 2_issuedGoos'!$B$4:$B$153,0),MATCH(AN$4,'Scenario 2_issuedGoos'!$C$3:$W$3,0))</f>
        <v>42408.903289482238</v>
      </c>
      <c r="AO27" s="4" cm="1">
        <f t="array" ref="AO27">R27*INDEX('Scenario 2_issuedGoos'!$C$4:$W$153,MATCH($A27&amp;$B27,'Scenario 2_issuedGoos'!$A$4:$A$153&amp;'Scenario 2_issuedGoos'!$B$4:$B$153,0),MATCH(AO$4,'Scenario 2_issuedGoos'!$C$3:$W$3,0))</f>
        <v>46264.13842229177</v>
      </c>
      <c r="AP27" s="4" cm="1">
        <f t="array" ref="AP27">S27*INDEX('Scenario 2_issuedGoos'!$C$4:$W$153,MATCH($A27&amp;$B27,'Scenario 2_issuedGoos'!$A$4:$A$153&amp;'Scenario 2_issuedGoos'!$B$4:$B$153,0),MATCH(AP$4,'Scenario 2_issuedGoos'!$C$3:$W$3,0))</f>
        <v>50398.874810158544</v>
      </c>
      <c r="AQ27" s="4" cm="1">
        <f t="array" ref="AQ27">T27*INDEX('Scenario 2_issuedGoos'!$C$4:$W$153,MATCH($A27&amp;$B27,'Scenario 2_issuedGoos'!$A$4:$A$153&amp;'Scenario 2_issuedGoos'!$B$4:$B$153,0),MATCH(AQ$4,'Scenario 2_issuedGoos'!$C$3:$W$3,0))</f>
        <v>54831.424490756217</v>
      </c>
      <c r="AR27" s="4" cm="1">
        <f t="array" ref="AR27">U27*INDEX('Scenario 2_issuedGoos'!$C$4:$W$153,MATCH($A27&amp;$B27,'Scenario 2_issuedGoos'!$A$4:$A$153&amp;'Scenario 2_issuedGoos'!$B$4:$B$153,0),MATCH(AR$4,'Scenario 2_issuedGoos'!$C$3:$W$3,0))</f>
        <v>59581.231952388312</v>
      </c>
      <c r="AS27" s="4" cm="1">
        <f t="array" ref="AS27">V27*INDEX('Scenario 2_issuedGoos'!$C$4:$W$153,MATCH($A27&amp;$B27,'Scenario 2_issuedGoos'!$A$4:$A$153&amp;'Scenario 2_issuedGoos'!$B$4:$B$153,0),MATCH(AS$4,'Scenario 2_issuedGoos'!$C$3:$W$3,0))</f>
        <v>64668.941598956684</v>
      </c>
      <c r="AT27" s="4" cm="1">
        <f t="array" ref="AT27">W27*INDEX('Scenario 2_issuedGoos'!$C$4:$W$153,MATCH($A27&amp;$B27,'Scenario 2_issuedGoos'!$A$4:$A$153&amp;'Scenario 2_issuedGoos'!$B$4:$B$153,0),MATCH(AT$4,'Scenario 2_issuedGoos'!$C$3:$W$3,0))</f>
        <v>70116.469130300917</v>
      </c>
    </row>
    <row r="28" spans="1:46" ht="15" x14ac:dyDescent="0.25">
      <c r="A28" s="8" t="s">
        <v>34</v>
      </c>
      <c r="B28" s="9" t="s">
        <v>31</v>
      </c>
      <c r="C28" s="10">
        <v>1.0836028125000001</v>
      </c>
      <c r="D28" s="11">
        <v>1.1056500000000002</v>
      </c>
      <c r="E28" s="11">
        <v>1.1056500000000002</v>
      </c>
      <c r="F28" s="11">
        <v>1.1056500000000002</v>
      </c>
      <c r="G28" s="11">
        <v>1.1056500000000002</v>
      </c>
      <c r="H28" s="11">
        <v>1.1056500000000002</v>
      </c>
      <c r="I28" s="11">
        <v>1.1097375</v>
      </c>
      <c r="J28" s="11">
        <v>1.1282512499999999</v>
      </c>
      <c r="K28" s="11">
        <v>1.1282512499999999</v>
      </c>
      <c r="L28" s="11">
        <v>1.1282512499999999</v>
      </c>
      <c r="M28" s="11">
        <v>1.1282512499999999</v>
      </c>
      <c r="N28" s="11">
        <v>1.1282512499999999</v>
      </c>
      <c r="O28" s="11">
        <v>1.1282512499999999</v>
      </c>
      <c r="P28" s="11">
        <v>1.1282512499999999</v>
      </c>
      <c r="Q28" s="11">
        <v>1.1282512499999999</v>
      </c>
      <c r="R28" s="11">
        <v>1.1282512499999999</v>
      </c>
      <c r="S28" s="11">
        <v>1.1405624999999997</v>
      </c>
      <c r="T28" s="11">
        <v>1.1408175</v>
      </c>
      <c r="U28" s="11">
        <v>1.1966587499999997</v>
      </c>
      <c r="V28" s="11">
        <v>1.2800699999999998</v>
      </c>
      <c r="W28" s="19">
        <v>1.4126399999999997</v>
      </c>
      <c r="Y28"/>
      <c r="Z28" s="4" cm="1">
        <f t="array" ref="Z28">C28*INDEX('Scenario 2_issuedGoos'!$C$4:$W$153,MATCH($A28&amp;$B28,'Scenario 2_issuedGoos'!$A$4:$A$153&amp;'Scenario 2_issuedGoos'!$B$4:$B$153,0),MATCH(Z$4,'Scenario 2_issuedGoos'!$C$3:$W$3,0))</f>
        <v>3679152.8894126965</v>
      </c>
      <c r="AA28" s="4" cm="1">
        <f t="array" ref="AA28">D28*INDEX('Scenario 2_issuedGoos'!$C$4:$W$153,MATCH($A28&amp;$B28,'Scenario 2_issuedGoos'!$A$4:$A$153&amp;'Scenario 2_issuedGoos'!$B$4:$B$153,0),MATCH(AA$4,'Scenario 2_issuedGoos'!$C$3:$W$3,0))</f>
        <v>3960019.4923867551</v>
      </c>
      <c r="AB28" s="4" cm="1">
        <f t="array" ref="AB28">E28*INDEX('Scenario 2_issuedGoos'!$C$4:$W$153,MATCH($A28&amp;$B28,'Scenario 2_issuedGoos'!$A$4:$A$153&amp;'Scenario 2_issuedGoos'!$B$4:$B$153,0),MATCH(AB$4,'Scenario 2_issuedGoos'!$C$3:$W$3,0))</f>
        <v>4262131.019174058</v>
      </c>
      <c r="AC28" s="4" cm="1">
        <f t="array" ref="AC28">F28*INDEX('Scenario 2_issuedGoos'!$C$4:$W$153,MATCH($A28&amp;$B28,'Scenario 2_issuedGoos'!$A$4:$A$153&amp;'Scenario 2_issuedGoos'!$B$4:$B$153,0),MATCH(AC$4,'Scenario 2_issuedGoos'!$C$3:$W$3,0))</f>
        <v>4564242.5459613604</v>
      </c>
      <c r="AD28" s="4" cm="1">
        <f t="array" ref="AD28">G28*INDEX('Scenario 2_issuedGoos'!$C$4:$W$153,MATCH($A28&amp;$B28,'Scenario 2_issuedGoos'!$A$4:$A$153&amp;'Scenario 2_issuedGoos'!$B$4:$B$153,0),MATCH(AD$4,'Scenario 2_issuedGoos'!$C$3:$W$3,0))</f>
        <v>4866354.0727486731</v>
      </c>
      <c r="AE28" s="4" cm="1">
        <f t="array" ref="AE28">H28*INDEX('Scenario 2_issuedGoos'!$C$4:$W$153,MATCH($A28&amp;$B28,'Scenario 2_issuedGoos'!$A$4:$A$153&amp;'Scenario 2_issuedGoos'!$B$4:$B$153,0),MATCH(AE$4,'Scenario 2_issuedGoos'!$C$3:$W$3,0))</f>
        <v>5168465.5995359765</v>
      </c>
      <c r="AF28" s="4" cm="1">
        <f t="array" ref="AF28">I28*INDEX('Scenario 2_issuedGoos'!$C$4:$W$153,MATCH($A28&amp;$B28,'Scenario 2_issuedGoos'!$A$4:$A$153&amp;'Scenario 2_issuedGoos'!$B$4:$B$153,0),MATCH(AF$4,'Scenario 2_issuedGoos'!$C$3:$W$3,0))</f>
        <v>5529127.6816161126</v>
      </c>
      <c r="AG28" s="4" cm="1">
        <f t="array" ref="AG28">J28*INDEX('Scenario 2_issuedGoos'!$C$4:$W$153,MATCH($A28&amp;$B28,'Scenario 2_issuedGoos'!$A$4:$A$153&amp;'Scenario 2_issuedGoos'!$B$4:$B$153,0),MATCH(AG$4,'Scenario 2_issuedGoos'!$C$3:$W$3,0))</f>
        <v>5968622.9479816528</v>
      </c>
      <c r="AH28" s="4" cm="1">
        <f t="array" ref="AH28">K28*INDEX('Scenario 2_issuedGoos'!$C$4:$W$153,MATCH($A28&amp;$B28,'Scenario 2_issuedGoos'!$A$4:$A$153&amp;'Scenario 2_issuedGoos'!$B$4:$B$153,0),MATCH(AH$4,'Scenario 2_issuedGoos'!$C$3:$W$3,0))</f>
        <v>6315875.7807847336</v>
      </c>
      <c r="AI28" s="4" cm="1">
        <f t="array" ref="AI28">L28*INDEX('Scenario 2_issuedGoos'!$C$4:$W$153,MATCH($A28&amp;$B28,'Scenario 2_issuedGoos'!$A$4:$A$153&amp;'Scenario 2_issuedGoos'!$B$4:$B$153,0),MATCH(AI$4,'Scenario 2_issuedGoos'!$C$3:$W$3,0))</f>
        <v>6663128.6135878144</v>
      </c>
      <c r="AJ28" s="4" cm="1">
        <f t="array" ref="AJ28">M28*INDEX('Scenario 2_issuedGoos'!$C$4:$W$153,MATCH($A28&amp;$B28,'Scenario 2_issuedGoos'!$A$4:$A$153&amp;'Scenario 2_issuedGoos'!$B$4:$B$153,0),MATCH(AJ$4,'Scenario 2_issuedGoos'!$C$3:$W$3,0))</f>
        <v>7010381.4463908933</v>
      </c>
      <c r="AK28" s="4" cm="1">
        <f t="array" ref="AK28">N28*INDEX('Scenario 2_issuedGoos'!$C$4:$W$153,MATCH($A28&amp;$B28,'Scenario 2_issuedGoos'!$A$4:$A$153&amp;'Scenario 2_issuedGoos'!$B$4:$B$153,0),MATCH(AK$4,'Scenario 2_issuedGoos'!$C$3:$W$3,0))</f>
        <v>7333911.0658638617</v>
      </c>
      <c r="AL28" s="4" cm="1">
        <f t="array" ref="AL28">O28*INDEX('Scenario 2_issuedGoos'!$C$4:$W$153,MATCH($A28&amp;$B28,'Scenario 2_issuedGoos'!$A$4:$A$153&amp;'Scenario 2_issuedGoos'!$B$4:$B$153,0),MATCH(AL$4,'Scenario 2_issuedGoos'!$C$3:$W$3,0))</f>
        <v>7657440.6853368301</v>
      </c>
      <c r="AM28" s="4" cm="1">
        <f t="array" ref="AM28">P28*INDEX('Scenario 2_issuedGoos'!$C$4:$W$153,MATCH($A28&amp;$B28,'Scenario 2_issuedGoos'!$A$4:$A$153&amp;'Scenario 2_issuedGoos'!$B$4:$B$153,0),MATCH(AM$4,'Scenario 2_issuedGoos'!$C$3:$W$3,0))</f>
        <v>7980970.3048097976</v>
      </c>
      <c r="AN28" s="4" cm="1">
        <f t="array" ref="AN28">Q28*INDEX('Scenario 2_issuedGoos'!$C$4:$W$153,MATCH($A28&amp;$B28,'Scenario 2_issuedGoos'!$A$4:$A$153&amp;'Scenario 2_issuedGoos'!$B$4:$B$153,0),MATCH(AN$4,'Scenario 2_issuedGoos'!$C$3:$W$3,0))</f>
        <v>8304499.9242827669</v>
      </c>
      <c r="AO28" s="4" cm="1">
        <f t="array" ref="AO28">R28*INDEX('Scenario 2_issuedGoos'!$C$4:$W$153,MATCH($A28&amp;$B28,'Scenario 2_issuedGoos'!$A$4:$A$153&amp;'Scenario 2_issuedGoos'!$B$4:$B$153,0),MATCH(AO$4,'Scenario 2_issuedGoos'!$C$3:$W$3,0))</f>
        <v>8628029.5437557343</v>
      </c>
      <c r="AP28" s="4" cm="1">
        <f t="array" ref="AP28">S28*INDEX('Scenario 2_issuedGoos'!$C$4:$W$153,MATCH($A28&amp;$B28,'Scenario 2_issuedGoos'!$A$4:$A$153&amp;'Scenario 2_issuedGoos'!$B$4:$B$153,0),MATCH(AP$4,'Scenario 2_issuedGoos'!$C$3:$W$3,0))</f>
        <v>9049236.7707193196</v>
      </c>
      <c r="AQ28" s="4" cm="1">
        <f t="array" ref="AQ28">T28*INDEX('Scenario 2_issuedGoos'!$C$4:$W$153,MATCH($A28&amp;$B28,'Scenario 2_issuedGoos'!$A$4:$A$153&amp;'Scenario 2_issuedGoos'!$B$4:$B$153,0),MATCH(AQ$4,'Scenario 2_issuedGoos'!$C$3:$W$3,0))</f>
        <v>9378392.9752878752</v>
      </c>
      <c r="AR28" s="4" cm="1">
        <f t="array" ref="AR28">U28*INDEX('Scenario 2_issuedGoos'!$C$4:$W$153,MATCH($A28&amp;$B28,'Scenario 2_issuedGoos'!$A$4:$A$153&amp;'Scenario 2_issuedGoos'!$B$4:$B$153,0),MATCH(AR$4,'Scenario 2_issuedGoos'!$C$3:$W$3,0))</f>
        <v>10180596.475185202</v>
      </c>
      <c r="AS28" s="4" cm="1">
        <f t="array" ref="AS28">V28*INDEX('Scenario 2_issuedGoos'!$C$4:$W$153,MATCH($A28&amp;$B28,'Scenario 2_issuedGoos'!$A$4:$A$153&amp;'Scenario 2_issuedGoos'!$B$4:$B$153,0),MATCH(AS$4,'Scenario 2_issuedGoos'!$C$3:$W$3,0))</f>
        <v>11257283.35605252</v>
      </c>
      <c r="AT28" s="4" cm="1">
        <f t="array" ref="AT28">W28*INDEX('Scenario 2_issuedGoos'!$C$4:$W$153,MATCH($A28&amp;$B28,'Scenario 2_issuedGoos'!$A$4:$A$153&amp;'Scenario 2_issuedGoos'!$B$4:$B$153,0),MATCH(AT$4,'Scenario 2_issuedGoos'!$C$3:$W$3,0))</f>
        <v>12828218.947643593</v>
      </c>
    </row>
    <row r="29" spans="1:46" ht="15" x14ac:dyDescent="0.25">
      <c r="A29" s="1" t="s">
        <v>35</v>
      </c>
      <c r="B29" s="1" t="s">
        <v>27</v>
      </c>
      <c r="C29" s="6">
        <v>0.90749531249999993</v>
      </c>
      <c r="D29" s="7">
        <v>0.90749531249999993</v>
      </c>
      <c r="E29" s="7">
        <v>0.93602249999999998</v>
      </c>
      <c r="F29" s="7">
        <v>0.93602249999999998</v>
      </c>
      <c r="G29" s="7">
        <v>0.98122499999999979</v>
      </c>
      <c r="H29" s="7">
        <v>0.98122499999999979</v>
      </c>
      <c r="I29" s="7">
        <v>0.98122499999999979</v>
      </c>
      <c r="J29" s="7">
        <v>0.99858937499999989</v>
      </c>
      <c r="K29" s="7">
        <v>1.0159996874999995</v>
      </c>
      <c r="L29" s="7">
        <v>1.0535027343749999</v>
      </c>
      <c r="M29" s="7">
        <v>1.0535027343749999</v>
      </c>
      <c r="N29" s="7">
        <v>1.0535027343749999</v>
      </c>
      <c r="O29" s="7">
        <v>1.0675300781249997</v>
      </c>
      <c r="P29" s="7">
        <v>1.0749375000000001</v>
      </c>
      <c r="Q29" s="7">
        <v>1.0865367187499995</v>
      </c>
      <c r="R29" s="7">
        <v>1.0885809374999995</v>
      </c>
      <c r="S29" s="7">
        <v>1.1069187499999997</v>
      </c>
      <c r="T29" s="7">
        <v>1.1333699999999998</v>
      </c>
      <c r="U29" s="7">
        <v>1.2116934374999999</v>
      </c>
      <c r="V29" s="7">
        <v>1.3067381249999996</v>
      </c>
      <c r="W29" s="18">
        <v>1.4662216406249997</v>
      </c>
      <c r="Y29"/>
      <c r="Z29" s="4" cm="1">
        <f t="array" ref="Z29">C29*INDEX('Scenario 2_issuedGoos'!$C$4:$W$153,MATCH($A29&amp;$B29,'Scenario 2_issuedGoos'!$A$4:$A$153&amp;'Scenario 2_issuedGoos'!$B$4:$B$153,0),MATCH(Z$4,'Scenario 2_issuedGoos'!$C$3:$W$3,0))</f>
        <v>6269852.9455500552</v>
      </c>
      <c r="AA29" s="4" cm="1">
        <f t="array" ref="AA29">D29*INDEX('Scenario 2_issuedGoos'!$C$4:$W$153,MATCH($A29&amp;$B29,'Scenario 2_issuedGoos'!$A$4:$A$153&amp;'Scenario 2_issuedGoos'!$B$4:$B$153,0),MATCH(AA$4,'Scenario 2_issuedGoos'!$C$3:$W$3,0))</f>
        <v>7127072.9383819448</v>
      </c>
      <c r="AB29" s="4" cm="1">
        <f t="array" ref="AB29">E29*INDEX('Scenario 2_issuedGoos'!$C$4:$W$153,MATCH($A29&amp;$B29,'Scenario 2_issuedGoos'!$A$4:$A$153&amp;'Scenario 2_issuedGoos'!$B$4:$B$153,0),MATCH(AB$4,'Scenario 2_issuedGoos'!$C$3:$W$3,0))</f>
        <v>8307529.127550534</v>
      </c>
      <c r="AC29" s="4" cm="1">
        <f t="array" ref="AC29">F29*INDEX('Scenario 2_issuedGoos'!$C$4:$W$153,MATCH($A29&amp;$B29,'Scenario 2_issuedGoos'!$A$4:$A$153&amp;'Scenario 2_issuedGoos'!$B$4:$B$153,0),MATCH(AC$4,'Scenario 2_issuedGoos'!$C$3:$W$3,0))</f>
        <v>9341209.0363856759</v>
      </c>
      <c r="AD29" s="4" cm="1">
        <f t="array" ref="AD29">G29*INDEX('Scenario 2_issuedGoos'!$C$4:$W$153,MATCH($A29&amp;$B29,'Scenario 2_issuedGoos'!$A$4:$A$153&amp;'Scenario 2_issuedGoos'!$B$4:$B$153,0),MATCH(AD$4,'Scenario 2_issuedGoos'!$C$3:$W$3,0))</f>
        <v>10080666.88004796</v>
      </c>
      <c r="AE29" s="4" cm="1">
        <f t="array" ref="AE29">H29*INDEX('Scenario 2_issuedGoos'!$C$4:$W$153,MATCH($A29&amp;$B29,'Scenario 2_issuedGoos'!$A$4:$A$153&amp;'Scenario 2_issuedGoos'!$B$4:$B$153,0),MATCH(AE$4,'Scenario 2_issuedGoos'!$C$3:$W$3,0))</f>
        <v>10706491.802903507</v>
      </c>
      <c r="AF29" s="4" cm="1">
        <f t="array" ref="AF29">I29*INDEX('Scenario 2_issuedGoos'!$C$4:$W$153,MATCH($A29&amp;$B29,'Scenario 2_issuedGoos'!$A$4:$A$153&amp;'Scenario 2_issuedGoos'!$B$4:$B$153,0),MATCH(AF$4,'Scenario 2_issuedGoos'!$C$3:$W$3,0))</f>
        <v>11411417.273629203</v>
      </c>
      <c r="AG29" s="4" cm="1">
        <f t="array" ref="AG29">J29*INDEX('Scenario 2_issuedGoos'!$C$4:$W$153,MATCH($A29&amp;$B29,'Scenario 2_issuedGoos'!$A$4:$A$153&amp;'Scenario 2_issuedGoos'!$B$4:$B$153,0),MATCH(AG$4,'Scenario 2_issuedGoos'!$C$3:$W$3,0))</f>
        <v>12330761.169325229</v>
      </c>
      <c r="AH29" s="4" cm="1">
        <f t="array" ref="AH29">K29*INDEX('Scenario 2_issuedGoos'!$C$4:$W$153,MATCH($A29&amp;$B29,'Scenario 2_issuedGoos'!$A$4:$A$153&amp;'Scenario 2_issuedGoos'!$B$4:$B$153,0),MATCH(AH$4,'Scenario 2_issuedGoos'!$C$3:$W$3,0))</f>
        <v>13275654.921017775</v>
      </c>
      <c r="AI29" s="4" cm="1">
        <f t="array" ref="AI29">L29*INDEX('Scenario 2_issuedGoos'!$C$4:$W$153,MATCH($A29&amp;$B29,'Scenario 2_issuedGoos'!$A$4:$A$153&amp;'Scenario 2_issuedGoos'!$B$4:$B$153,0),MATCH(AI$4,'Scenario 2_issuedGoos'!$C$3:$W$3,0))</f>
        <v>14522542.774269814</v>
      </c>
      <c r="AJ29" s="4" cm="1">
        <f t="array" ref="AJ29">M29*INDEX('Scenario 2_issuedGoos'!$C$4:$W$153,MATCH($A29&amp;$B29,'Scenario 2_issuedGoos'!$A$4:$A$153&amp;'Scenario 2_issuedGoos'!$B$4:$B$153,0),MATCH(AJ$4,'Scenario 2_issuedGoos'!$C$3:$W$3,0))</f>
        <v>15279393.558687359</v>
      </c>
      <c r="AK29" s="4" cm="1">
        <f t="array" ref="AK29">N29*INDEX('Scenario 2_issuedGoos'!$C$4:$W$153,MATCH($A29&amp;$B29,'Scenario 2_issuedGoos'!$A$4:$A$153&amp;'Scenario 2_issuedGoos'!$B$4:$B$153,0),MATCH(AK$4,'Scenario 2_issuedGoos'!$C$3:$W$3,0))</f>
        <v>15984538.695456618</v>
      </c>
      <c r="AL29" s="4" cm="1">
        <f t="array" ref="AL29">O29*INDEX('Scenario 2_issuedGoos'!$C$4:$W$153,MATCH($A29&amp;$B29,'Scenario 2_issuedGoos'!$A$4:$A$153&amp;'Scenario 2_issuedGoos'!$B$4:$B$153,0),MATCH(AL$4,'Scenario 2_issuedGoos'!$C$3:$W$3,0))</f>
        <v>16911906.257051703</v>
      </c>
      <c r="AM29" s="4" cm="1">
        <f t="array" ref="AM29">P29*INDEX('Scenario 2_issuedGoos'!$C$4:$W$153,MATCH($A29&amp;$B29,'Scenario 2_issuedGoos'!$A$4:$A$153&amp;'Scenario 2_issuedGoos'!$B$4:$B$153,0),MATCH(AM$4,'Scenario 2_issuedGoos'!$C$3:$W$3,0))</f>
        <v>17748747.444829542</v>
      </c>
      <c r="AN29" s="4" cm="1">
        <f t="array" ref="AN29">Q29*INDEX('Scenario 2_issuedGoos'!$C$4:$W$153,MATCH($A29&amp;$B29,'Scenario 2_issuedGoos'!$A$4:$A$153&amp;'Scenario 2_issuedGoos'!$B$4:$B$153,0),MATCH(AN$4,'Scenario 2_issuedGoos'!$C$3:$W$3,0))</f>
        <v>18667522.952376965</v>
      </c>
      <c r="AO29" s="4" cm="1">
        <f t="array" ref="AO29">R29*INDEX('Scenario 2_issuedGoos'!$C$4:$W$153,MATCH($A29&amp;$B29,'Scenario 2_issuedGoos'!$A$4:$A$153&amp;'Scenario 2_issuedGoos'!$B$4:$B$153,0),MATCH(AO$4,'Scenario 2_issuedGoos'!$C$3:$W$3,0))</f>
        <v>19431268.345953561</v>
      </c>
      <c r="AP29" s="4" cm="1">
        <f t="array" ref="AP29">S29*INDEX('Scenario 2_issuedGoos'!$C$4:$W$153,MATCH($A29&amp;$B29,'Scenario 2_issuedGoos'!$A$4:$A$153&amp;'Scenario 2_issuedGoos'!$B$4:$B$153,0),MATCH(AP$4,'Scenario 2_issuedGoos'!$C$3:$W$3,0))</f>
        <v>20499498.249256637</v>
      </c>
      <c r="AQ29" s="4" cm="1">
        <f t="array" ref="AQ29">T29*INDEX('Scenario 2_issuedGoos'!$C$4:$W$153,MATCH($A29&amp;$B29,'Scenario 2_issuedGoos'!$A$4:$A$153&amp;'Scenario 2_issuedGoos'!$B$4:$B$153,0),MATCH(AQ$4,'Scenario 2_issuedGoos'!$C$3:$W$3,0))</f>
        <v>21747963.18570837</v>
      </c>
      <c r="AR29" s="4" cm="1">
        <f t="array" ref="AR29">U29*INDEX('Scenario 2_issuedGoos'!$C$4:$W$153,MATCH($A29&amp;$B29,'Scenario 2_issuedGoos'!$A$4:$A$153&amp;'Scenario 2_issuedGoos'!$B$4:$B$153,0),MATCH(AR$4,'Scenario 2_issuedGoos'!$C$3:$W$3,0))</f>
        <v>24061920.253815606</v>
      </c>
      <c r="AS29" s="4" cm="1">
        <f t="array" ref="AS29">V29*INDEX('Scenario 2_issuedGoos'!$C$4:$W$153,MATCH($A29&amp;$B29,'Scenario 2_issuedGoos'!$A$4:$A$153&amp;'Scenario 2_issuedGoos'!$B$4:$B$153,0),MATCH(AS$4,'Scenario 2_issuedGoos'!$C$3:$W$3,0))</f>
        <v>26823970.619927831</v>
      </c>
      <c r="AT29" s="4" cm="1">
        <f t="array" ref="AT29">W29*INDEX('Scenario 2_issuedGoos'!$C$4:$W$153,MATCH($A29&amp;$B29,'Scenario 2_issuedGoos'!$A$4:$A$153&amp;'Scenario 2_issuedGoos'!$B$4:$B$153,0),MATCH(AT$4,'Scenario 2_issuedGoos'!$C$3:$W$3,0))</f>
        <v>31079148.649693437</v>
      </c>
    </row>
    <row r="30" spans="1:46" ht="15" x14ac:dyDescent="0.25">
      <c r="A30" s="8" t="s">
        <v>35</v>
      </c>
      <c r="B30" s="9" t="s">
        <v>28</v>
      </c>
      <c r="C30" s="10">
        <v>47.457627118644069</v>
      </c>
      <c r="D30" s="11">
        <v>46.949152542372886</v>
      </c>
      <c r="E30" s="11">
        <v>46.440677966101696</v>
      </c>
      <c r="F30" s="11">
        <v>45.932203389830512</v>
      </c>
      <c r="G30" s="11">
        <v>45.423728813559322</v>
      </c>
      <c r="H30" s="11">
        <v>10.723589999999998</v>
      </c>
      <c r="I30" s="11">
        <v>10.723589999999998</v>
      </c>
      <c r="J30" s="11">
        <v>10.723589999999998</v>
      </c>
      <c r="K30" s="11">
        <v>10.723589999999998</v>
      </c>
      <c r="L30" s="11">
        <v>10.723589999999998</v>
      </c>
      <c r="M30" s="11">
        <v>10.723589999999998</v>
      </c>
      <c r="N30" s="11">
        <v>10.723589999999998</v>
      </c>
      <c r="O30" s="11">
        <v>10.723589999999998</v>
      </c>
      <c r="P30" s="11">
        <v>10.723589999999998</v>
      </c>
      <c r="Q30" s="11">
        <v>10.723589999999998</v>
      </c>
      <c r="R30" s="11">
        <v>10.723589999999998</v>
      </c>
      <c r="S30" s="11">
        <v>10.723589999999998</v>
      </c>
      <c r="T30" s="11">
        <v>10.723589999999998</v>
      </c>
      <c r="U30" s="11">
        <v>10.723589999999998</v>
      </c>
      <c r="V30" s="11">
        <v>10.723589999999998</v>
      </c>
      <c r="W30" s="19">
        <v>10.723589999999998</v>
      </c>
      <c r="Y30"/>
      <c r="Z30" s="4" cm="1">
        <f t="array" ref="Z30">C30*INDEX('Scenario 2_issuedGoos'!$C$4:$W$153,MATCH($A30&amp;$B30,'Scenario 2_issuedGoos'!$A$4:$A$153&amp;'Scenario 2_issuedGoos'!$B$4:$B$153,0),MATCH(Z$4,'Scenario 2_issuedGoos'!$C$3:$W$3,0))</f>
        <v>0</v>
      </c>
      <c r="AA30" s="4" cm="1">
        <f t="array" ref="AA30">D30*INDEX('Scenario 2_issuedGoos'!$C$4:$W$153,MATCH($A30&amp;$B30,'Scenario 2_issuedGoos'!$A$4:$A$153&amp;'Scenario 2_issuedGoos'!$B$4:$B$153,0),MATCH(AA$4,'Scenario 2_issuedGoos'!$C$3:$W$3,0))</f>
        <v>0</v>
      </c>
      <c r="AB30" s="4" cm="1">
        <f t="array" ref="AB30">E30*INDEX('Scenario 2_issuedGoos'!$C$4:$W$153,MATCH($A30&amp;$B30,'Scenario 2_issuedGoos'!$A$4:$A$153&amp;'Scenario 2_issuedGoos'!$B$4:$B$153,0),MATCH(AB$4,'Scenario 2_issuedGoos'!$C$3:$W$3,0))</f>
        <v>0</v>
      </c>
      <c r="AC30" s="4" cm="1">
        <f t="array" ref="AC30">F30*INDEX('Scenario 2_issuedGoos'!$C$4:$W$153,MATCH($A30&amp;$B30,'Scenario 2_issuedGoos'!$A$4:$A$153&amp;'Scenario 2_issuedGoos'!$B$4:$B$153,0),MATCH(AC$4,'Scenario 2_issuedGoos'!$C$3:$W$3,0))</f>
        <v>0</v>
      </c>
      <c r="AD30" s="4" cm="1">
        <f t="array" ref="AD30">G30*INDEX('Scenario 2_issuedGoos'!$C$4:$W$153,MATCH($A30&amp;$B30,'Scenario 2_issuedGoos'!$A$4:$A$153&amp;'Scenario 2_issuedGoos'!$B$4:$B$153,0),MATCH(AD$4,'Scenario 2_issuedGoos'!$C$3:$W$3,0))</f>
        <v>0</v>
      </c>
      <c r="AE30" s="4" cm="1">
        <f t="array" ref="AE30">H30*INDEX('Scenario 2_issuedGoos'!$C$4:$W$153,MATCH($A30&amp;$B30,'Scenario 2_issuedGoos'!$A$4:$A$153&amp;'Scenario 2_issuedGoos'!$B$4:$B$153,0),MATCH(AE$4,'Scenario 2_issuedGoos'!$C$3:$W$3,0))</f>
        <v>186080.6906805032</v>
      </c>
      <c r="AF30" s="4" cm="1">
        <f t="array" ref="AF30">I30*INDEX('Scenario 2_issuedGoos'!$C$4:$W$153,MATCH($A30&amp;$B30,'Scenario 2_issuedGoos'!$A$4:$A$153&amp;'Scenario 2_issuedGoos'!$B$4:$B$153,0),MATCH(AF$4,'Scenario 2_issuedGoos'!$C$3:$W$3,0))</f>
        <v>212131.98737577366</v>
      </c>
      <c r="AG30" s="4" cm="1">
        <f t="array" ref="AG30">J30*INDEX('Scenario 2_issuedGoos'!$C$4:$W$153,MATCH($A30&amp;$B30,'Scenario 2_issuedGoos'!$A$4:$A$153&amp;'Scenario 2_issuedGoos'!$B$4:$B$153,0),MATCH(AG$4,'Scenario 2_issuedGoos'!$C$3:$W$3,0))</f>
        <v>240323.21201386943</v>
      </c>
      <c r="AH30" s="4" cm="1">
        <f t="array" ref="AH30">K30*INDEX('Scenario 2_issuedGoos'!$C$4:$W$153,MATCH($A30&amp;$B30,'Scenario 2_issuedGoos'!$A$4:$A$153&amp;'Scenario 2_issuedGoos'!$B$4:$B$153,0),MATCH(AH$4,'Scenario 2_issuedGoos'!$C$3:$W$3,0))</f>
        <v>270803.22914733627</v>
      </c>
      <c r="AI30" s="4" cm="1">
        <f t="array" ref="AI30">L30*INDEX('Scenario 2_issuedGoos'!$C$4:$W$153,MATCH($A30&amp;$B30,'Scenario 2_issuedGoos'!$A$4:$A$153&amp;'Scenario 2_issuedGoos'!$B$4:$B$153,0),MATCH(AI$4,'Scenario 2_issuedGoos'!$C$3:$W$3,0))</f>
        <v>303730.43996411504</v>
      </c>
      <c r="AJ30" s="4" cm="1">
        <f t="array" ref="AJ30">M30*INDEX('Scenario 2_issuedGoos'!$C$4:$W$153,MATCH($A30&amp;$B30,'Scenario 2_issuedGoos'!$A$4:$A$153&amp;'Scenario 2_issuedGoos'!$B$4:$B$153,0),MATCH(AJ$4,'Scenario 2_issuedGoos'!$C$3:$W$3,0))</f>
        <v>339273.36378970306</v>
      </c>
      <c r="AK30" s="4" cm="1">
        <f t="array" ref="AK30">N30*INDEX('Scenario 2_issuedGoos'!$C$4:$W$153,MATCH($A30&amp;$B30,'Scenario 2_issuedGoos'!$A$4:$A$153&amp;'Scenario 2_issuedGoos'!$B$4:$B$153,0),MATCH(AK$4,'Scenario 2_issuedGoos'!$C$3:$W$3,0))</f>
        <v>384735.99453752313</v>
      </c>
      <c r="AL30" s="4" cm="1">
        <f t="array" ref="AL30">O30*INDEX('Scenario 2_issuedGoos'!$C$4:$W$153,MATCH($A30&amp;$B30,'Scenario 2_issuedGoos'!$A$4:$A$153&amp;'Scenario 2_issuedGoos'!$B$4:$B$153,0),MATCH(AL$4,'Scenario 2_issuedGoos'!$C$3:$W$3,0))</f>
        <v>433896.70495065086</v>
      </c>
      <c r="AM30" s="4" cm="1">
        <f t="array" ref="AM30">P30*INDEX('Scenario 2_issuedGoos'!$C$4:$W$153,MATCH($A30&amp;$B30,'Scenario 2_issuedGoos'!$A$4:$A$153&amp;'Scenario 2_issuedGoos'!$B$4:$B$153,0),MATCH(AM$4,'Scenario 2_issuedGoos'!$C$3:$W$3,0))</f>
        <v>487011.64641874784</v>
      </c>
      <c r="AN30" s="4" cm="1">
        <f t="array" ref="AN30">Q30*INDEX('Scenario 2_issuedGoos'!$C$4:$W$153,MATCH($A30&amp;$B30,'Scenario 2_issuedGoos'!$A$4:$A$153&amp;'Scenario 2_issuedGoos'!$B$4:$B$153,0),MATCH(AN$4,'Scenario 2_issuedGoos'!$C$3:$W$3,0))</f>
        <v>544353.34027127817</v>
      </c>
      <c r="AO30" s="4" cm="1">
        <f t="array" ref="AO30">R30*INDEX('Scenario 2_issuedGoos'!$C$4:$W$153,MATCH($A30&amp;$B30,'Scenario 2_issuedGoos'!$A$4:$A$153&amp;'Scenario 2_issuedGoos'!$B$4:$B$153,0),MATCH(AO$4,'Scenario 2_issuedGoos'!$C$3:$W$3,0))</f>
        <v>606211.67439301428</v>
      </c>
      <c r="AP30" s="4" cm="1">
        <f t="array" ref="AP30">S30*INDEX('Scenario 2_issuedGoos'!$C$4:$W$153,MATCH($A30&amp;$B30,'Scenario 2_issuedGoos'!$A$4:$A$153&amp;'Scenario 2_issuedGoos'!$B$4:$B$153,0),MATCH(AP$4,'Scenario 2_issuedGoos'!$C$3:$W$3,0))</f>
        <v>672894.95857624605</v>
      </c>
      <c r="AQ30" s="4" cm="1">
        <f t="array" ref="AQ30">T30*INDEX('Scenario 2_issuedGoos'!$C$4:$W$153,MATCH($A30&amp;$B30,'Scenario 2_issuedGoos'!$A$4:$A$153&amp;'Scenario 2_issuedGoos'!$B$4:$B$153,0),MATCH(AQ$4,'Scenario 2_issuedGoos'!$C$3:$W$3,0))</f>
        <v>744731.04199181835</v>
      </c>
      <c r="AR30" s="4" cm="1">
        <f t="array" ref="AR30">U30*INDEX('Scenario 2_issuedGoos'!$C$4:$W$153,MATCH($A30&amp;$B30,'Scenario 2_issuedGoos'!$A$4:$A$153&amp;'Scenario 2_issuedGoos'!$B$4:$B$153,0),MATCH(AR$4,'Scenario 2_issuedGoos'!$C$3:$W$3,0))</f>
        <v>822068.49635250797</v>
      </c>
      <c r="AS30" s="4" cm="1">
        <f t="array" ref="AS30">V30*INDEX('Scenario 2_issuedGoos'!$C$4:$W$153,MATCH($A30&amp;$B30,'Scenario 2_issuedGoos'!$A$4:$A$153&amp;'Scenario 2_issuedGoos'!$B$4:$B$153,0),MATCH(AS$4,'Scenario 2_issuedGoos'!$C$3:$W$3,0))</f>
        <v>905277.86854428588</v>
      </c>
      <c r="AT30" s="4" cm="1">
        <f t="array" ref="AT30">W30*INDEX('Scenario 2_issuedGoos'!$C$4:$W$153,MATCH($A30&amp;$B30,'Scenario 2_issuedGoos'!$A$4:$A$153&amp;'Scenario 2_issuedGoos'!$B$4:$B$153,0),MATCH(AT$4,'Scenario 2_issuedGoos'!$C$3:$W$3,0))</f>
        <v>994753.00671436125</v>
      </c>
    </row>
    <row r="31" spans="1:46" ht="15" x14ac:dyDescent="0.25">
      <c r="A31" s="8" t="s">
        <v>35</v>
      </c>
      <c r="B31" s="9" t="s">
        <v>56</v>
      </c>
      <c r="C31" s="10">
        <v>0.2666956640625</v>
      </c>
      <c r="D31" s="11">
        <v>0.2666956640625</v>
      </c>
      <c r="E31" s="11">
        <v>0.2666956640625</v>
      </c>
      <c r="F31" s="11">
        <v>0.2666956640625</v>
      </c>
      <c r="G31" s="11">
        <v>0.27655714285714283</v>
      </c>
      <c r="H31" s="11">
        <v>0.27658125</v>
      </c>
      <c r="I31" s="11">
        <v>0.28788749999999996</v>
      </c>
      <c r="J31" s="11">
        <v>0.32694375000000003</v>
      </c>
      <c r="K31" s="11">
        <v>0.32694375000000003</v>
      </c>
      <c r="L31" s="11">
        <v>0.34687499999999999</v>
      </c>
      <c r="M31" s="11">
        <v>0.37964062500000001</v>
      </c>
      <c r="N31" s="11">
        <v>0.42481250000000004</v>
      </c>
      <c r="O31" s="11">
        <v>0.46776562500000002</v>
      </c>
      <c r="P31" s="11">
        <v>0.49041562499999997</v>
      </c>
      <c r="Q31" s="11">
        <v>0.58460390625000003</v>
      </c>
      <c r="R31" s="11">
        <v>0.62845781249999999</v>
      </c>
      <c r="S31" s="11">
        <v>0.63078750000000006</v>
      </c>
      <c r="T31" s="11">
        <v>0.65875781249999998</v>
      </c>
      <c r="U31" s="11">
        <v>0.69493593749999982</v>
      </c>
      <c r="V31" s="11">
        <v>0.7008749999999998</v>
      </c>
      <c r="W31" s="19">
        <v>0.74161171874999998</v>
      </c>
      <c r="Y31"/>
      <c r="Z31" s="4" cm="1">
        <f t="array" ref="Z31">C31*INDEX('Scenario 2_issuedGoos'!$C$4:$W$153,MATCH($A31&amp;$B31,'Scenario 2_issuedGoos'!$A$4:$A$153&amp;'Scenario 2_issuedGoos'!$B$4:$B$153,0),MATCH(Z$4,'Scenario 2_issuedGoos'!$C$3:$W$3,0))</f>
        <v>3931951.4089400698</v>
      </c>
      <c r="AA31" s="4" cm="1">
        <f t="array" ref="AA31">D31*INDEX('Scenario 2_issuedGoos'!$C$4:$W$153,MATCH($A31&amp;$B31,'Scenario 2_issuedGoos'!$A$4:$A$153&amp;'Scenario 2_issuedGoos'!$B$4:$B$153,0),MATCH(AA$4,'Scenario 2_issuedGoos'!$C$3:$W$3,0))</f>
        <v>4103207.3712965827</v>
      </c>
      <c r="AB31" s="4" cm="1">
        <f t="array" ref="AB31">E31*INDEX('Scenario 2_issuedGoos'!$C$4:$W$153,MATCH($A31&amp;$B31,'Scenario 2_issuedGoos'!$A$4:$A$153&amp;'Scenario 2_issuedGoos'!$B$4:$B$153,0),MATCH(AB$4,'Scenario 2_issuedGoos'!$C$3:$W$3,0))</f>
        <v>4416242.7606552839</v>
      </c>
      <c r="AC31" s="4" cm="1">
        <f t="array" ref="AC31">F31*INDEX('Scenario 2_issuedGoos'!$C$4:$W$153,MATCH($A31&amp;$B31,'Scenario 2_issuedGoos'!$A$4:$A$153&amp;'Scenario 2_issuedGoos'!$B$4:$B$153,0),MATCH(AC$4,'Scenario 2_issuedGoos'!$C$3:$W$3,0))</f>
        <v>4729278.1500139842</v>
      </c>
      <c r="AD31" s="4" cm="1">
        <f t="array" ref="AD31">G31*INDEX('Scenario 2_issuedGoos'!$C$4:$W$153,MATCH($A31&amp;$B31,'Scenario 2_issuedGoos'!$A$4:$A$153&amp;'Scenario 2_issuedGoos'!$B$4:$B$153,0),MATCH(AD$4,'Scenario 2_issuedGoos'!$C$3:$W$3,0))</f>
        <v>5228760.7702238457</v>
      </c>
      <c r="AE31" s="4" cm="1">
        <f t="array" ref="AE31">H31*INDEX('Scenario 2_issuedGoos'!$C$4:$W$153,MATCH($A31&amp;$B31,'Scenario 2_issuedGoos'!$A$4:$A$153&amp;'Scenario 2_issuedGoos'!$B$4:$B$153,0),MATCH(AE$4,'Scenario 2_issuedGoos'!$C$3:$W$3,0))</f>
        <v>5553855.2008388564</v>
      </c>
      <c r="AF31" s="4" cm="1">
        <f t="array" ref="AF31">I31*INDEX('Scenario 2_issuedGoos'!$C$4:$W$153,MATCH($A31&amp;$B31,'Scenario 2_issuedGoos'!$A$4:$A$153&amp;'Scenario 2_issuedGoos'!$B$4:$B$153,0),MATCH(AF$4,'Scenario 2_issuedGoos'!$C$3:$W$3,0))</f>
        <v>6161508.0944401361</v>
      </c>
      <c r="AG31" s="4" cm="1">
        <f t="array" ref="AG31">J31*INDEX('Scenario 2_issuedGoos'!$C$4:$W$153,MATCH($A31&amp;$B31,'Scenario 2_issuedGoos'!$A$4:$A$153&amp;'Scenario 2_issuedGoos'!$B$4:$B$153,0),MATCH(AG$4,'Scenario 2_issuedGoos'!$C$3:$W$3,0))</f>
        <v>7429664.7674243124</v>
      </c>
      <c r="AH31" s="4" cm="1">
        <f t="array" ref="AH31">K31*INDEX('Scenario 2_issuedGoos'!$C$4:$W$153,MATCH($A31&amp;$B31,'Scenario 2_issuedGoos'!$A$4:$A$153&amp;'Scenario 2_issuedGoos'!$B$4:$B$153,0),MATCH(AH$4,'Scenario 2_issuedGoos'!$C$3:$W$3,0))</f>
        <v>7861920.6093078768</v>
      </c>
      <c r="AI31" s="4" cm="1">
        <f t="array" ref="AI31">L31*INDEX('Scenario 2_issuedGoos'!$C$4:$W$153,MATCH($A31&amp;$B31,'Scenario 2_issuedGoos'!$A$4:$A$153&amp;'Scenario 2_issuedGoos'!$B$4:$B$153,0),MATCH(AI$4,'Scenario 2_issuedGoos'!$C$3:$W$3,0))</f>
        <v>8799808.7025888413</v>
      </c>
      <c r="AJ31" s="4" cm="1">
        <f t="array" ref="AJ31">M31*INDEX('Scenario 2_issuedGoos'!$C$4:$W$153,MATCH($A31&amp;$B31,'Scenario 2_issuedGoos'!$A$4:$A$153&amp;'Scenario 2_issuedGoos'!$B$4:$B$153,0),MATCH(AJ$4,'Scenario 2_issuedGoos'!$C$3:$W$3,0))</f>
        <v>10132960.822047148</v>
      </c>
      <c r="AK31" s="4" cm="1">
        <f t="array" ref="AK31">N31*INDEX('Scenario 2_issuedGoos'!$C$4:$W$153,MATCH($A31&amp;$B31,'Scenario 2_issuedGoos'!$A$4:$A$153&amp;'Scenario 2_issuedGoos'!$B$4:$B$153,0),MATCH(AK$4,'Scenario 2_issuedGoos'!$C$3:$W$3,0))</f>
        <v>11861919.188530663</v>
      </c>
      <c r="AL31" s="4" cm="1">
        <f t="array" ref="AL31">O31*INDEX('Scenario 2_issuedGoos'!$C$4:$W$153,MATCH($A31&amp;$B31,'Scenario 2_issuedGoos'!$A$4:$A$153&amp;'Scenario 2_issuedGoos'!$B$4:$B$153,0),MATCH(AL$4,'Scenario 2_issuedGoos'!$C$3:$W$3,0))</f>
        <v>13637475.372442212</v>
      </c>
      <c r="AM31" s="4" cm="1">
        <f t="array" ref="AM31">P31*INDEX('Scenario 2_issuedGoos'!$C$4:$W$153,MATCH($A31&amp;$B31,'Scenario 2_issuedGoos'!$A$4:$A$153&amp;'Scenario 2_issuedGoos'!$B$4:$B$153,0),MATCH(AM$4,'Scenario 2_issuedGoos'!$C$3:$W$3,0))</f>
        <v>14901913.154915396</v>
      </c>
      <c r="AN31" s="4" cm="1">
        <f t="array" ref="AN31">Q31*INDEX('Scenario 2_issuedGoos'!$C$4:$W$153,MATCH($A31&amp;$B31,'Scenario 2_issuedGoos'!$A$4:$A$153&amp;'Scenario 2_issuedGoos'!$B$4:$B$153,0),MATCH(AN$4,'Scenario 2_issuedGoos'!$C$3:$W$3,0))</f>
        <v>18484054.183367781</v>
      </c>
      <c r="AO31" s="4" cm="1">
        <f t="array" ref="AO31">R31*INDEX('Scenario 2_issuedGoos'!$C$4:$W$153,MATCH($A31&amp;$B31,'Scenario 2_issuedGoos'!$A$4:$A$153&amp;'Scenario 2_issuedGoos'!$B$4:$B$153,0),MATCH(AO$4,'Scenario 2_issuedGoos'!$C$3:$W$3,0))</f>
        <v>20644757.575107642</v>
      </c>
      <c r="AP31" s="4" cm="1">
        <f t="array" ref="AP31">S31*INDEX('Scenario 2_issuedGoos'!$C$4:$W$153,MATCH($A31&amp;$B31,'Scenario 2_issuedGoos'!$A$4:$A$153&amp;'Scenario 2_issuedGoos'!$B$4:$B$153,0),MATCH(AP$4,'Scenario 2_issuedGoos'!$C$3:$W$3,0))</f>
        <v>21498284.181525253</v>
      </c>
      <c r="AQ31" s="4" cm="1">
        <f t="array" ref="AQ31">T31*INDEX('Scenario 2_issuedGoos'!$C$4:$W$153,MATCH($A31&amp;$B31,'Scenario 2_issuedGoos'!$A$4:$A$153&amp;'Scenario 2_issuedGoos'!$B$4:$B$153,0),MATCH(AQ$4,'Scenario 2_issuedGoos'!$C$3:$W$3,0))</f>
        <v>23263008.99982309</v>
      </c>
      <c r="AR31" s="4" cm="1">
        <f t="array" ref="AR31">U31*INDEX('Scenario 2_issuedGoos'!$C$4:$W$153,MATCH($A31&amp;$B31,'Scenario 2_issuedGoos'!$A$4:$A$153&amp;'Scenario 2_issuedGoos'!$B$4:$B$153,0),MATCH(AR$4,'Scenario 2_issuedGoos'!$C$3:$W$3,0))</f>
        <v>25396597.264616154</v>
      </c>
      <c r="AS31" s="4" cm="1">
        <f t="array" ref="AS31">V31*INDEX('Scenario 2_issuedGoos'!$C$4:$W$153,MATCH($A31&amp;$B31,'Scenario 2_issuedGoos'!$A$4:$A$153&amp;'Scenario 2_issuedGoos'!$B$4:$B$153,0),MATCH(AS$4,'Scenario 2_issuedGoos'!$C$3:$W$3,0))</f>
        <v>26476971.338601124</v>
      </c>
      <c r="AT31" s="4" cm="1">
        <f t="array" ref="AT31">W31*INDEX('Scenario 2_issuedGoos'!$C$4:$W$153,MATCH($A31&amp;$B31,'Scenario 2_issuedGoos'!$A$4:$A$153&amp;'Scenario 2_issuedGoos'!$B$4:$B$153,0),MATCH(AT$4,'Scenario 2_issuedGoos'!$C$3:$W$3,0))</f>
        <v>28929391.97227551</v>
      </c>
    </row>
    <row r="32" spans="1:46" ht="15" x14ac:dyDescent="0.25">
      <c r="A32" s="8" t="s">
        <v>35</v>
      </c>
      <c r="B32" s="9" t="s">
        <v>29</v>
      </c>
      <c r="C32" s="10">
        <v>47.457627118644069</v>
      </c>
      <c r="D32" s="11">
        <v>46.949152542372886</v>
      </c>
      <c r="E32" s="11">
        <v>46.440677966101696</v>
      </c>
      <c r="F32" s="11">
        <v>45.932203389830512</v>
      </c>
      <c r="G32" s="11">
        <v>45.423728813559322</v>
      </c>
      <c r="H32" s="11">
        <v>5.0293406250000015</v>
      </c>
      <c r="I32" s="11">
        <v>4.0191119999999998</v>
      </c>
      <c r="J32" s="11">
        <v>4.0191119999999998</v>
      </c>
      <c r="K32" s="11">
        <v>4.0191119999999998</v>
      </c>
      <c r="L32" s="11">
        <v>3.8123999999999998</v>
      </c>
      <c r="M32" s="11">
        <v>3.8123999999999998</v>
      </c>
      <c r="N32" s="11">
        <v>3.6120093750000004</v>
      </c>
      <c r="O32" s="11">
        <v>3.6120093750000004</v>
      </c>
      <c r="P32" s="11">
        <v>3.6120093750000004</v>
      </c>
      <c r="Q32" s="11">
        <v>3.6120093750000004</v>
      </c>
      <c r="R32" s="11">
        <v>3.6120093750000004</v>
      </c>
      <c r="S32" s="11">
        <v>3.6120093750000004</v>
      </c>
      <c r="T32" s="11">
        <v>3.6120093750000004</v>
      </c>
      <c r="U32" s="11">
        <v>3.6120093750000004</v>
      </c>
      <c r="V32" s="11">
        <v>3.6120093750000004</v>
      </c>
      <c r="W32" s="19">
        <v>3.6120093750000004</v>
      </c>
      <c r="Y32"/>
      <c r="Z32" s="4" cm="1">
        <f t="array" ref="Z32">C32*INDEX('Scenario 2_issuedGoos'!$C$4:$W$153,MATCH($A32&amp;$B32,'Scenario 2_issuedGoos'!$A$4:$A$153&amp;'Scenario 2_issuedGoos'!$B$4:$B$153,0),MATCH(Z$4,'Scenario 2_issuedGoos'!$C$3:$W$3,0))</f>
        <v>0</v>
      </c>
      <c r="AA32" s="4" cm="1">
        <f t="array" ref="AA32">D32*INDEX('Scenario 2_issuedGoos'!$C$4:$W$153,MATCH($A32&amp;$B32,'Scenario 2_issuedGoos'!$A$4:$A$153&amp;'Scenario 2_issuedGoos'!$B$4:$B$153,0),MATCH(AA$4,'Scenario 2_issuedGoos'!$C$3:$W$3,0))</f>
        <v>0</v>
      </c>
      <c r="AB32" s="4" cm="1">
        <f t="array" ref="AB32">E32*INDEX('Scenario 2_issuedGoos'!$C$4:$W$153,MATCH($A32&amp;$B32,'Scenario 2_issuedGoos'!$A$4:$A$153&amp;'Scenario 2_issuedGoos'!$B$4:$B$153,0),MATCH(AB$4,'Scenario 2_issuedGoos'!$C$3:$W$3,0))</f>
        <v>0</v>
      </c>
      <c r="AC32" s="4" cm="1">
        <f t="array" ref="AC32">F32*INDEX('Scenario 2_issuedGoos'!$C$4:$W$153,MATCH($A32&amp;$B32,'Scenario 2_issuedGoos'!$A$4:$A$153&amp;'Scenario 2_issuedGoos'!$B$4:$B$153,0),MATCH(AC$4,'Scenario 2_issuedGoos'!$C$3:$W$3,0))</f>
        <v>0</v>
      </c>
      <c r="AD32" s="4" cm="1">
        <f t="array" ref="AD32">G32*INDEX('Scenario 2_issuedGoos'!$C$4:$W$153,MATCH($A32&amp;$B32,'Scenario 2_issuedGoos'!$A$4:$A$153&amp;'Scenario 2_issuedGoos'!$B$4:$B$153,0),MATCH(AD$4,'Scenario 2_issuedGoos'!$C$3:$W$3,0))</f>
        <v>0</v>
      </c>
      <c r="AE32" s="4" cm="1">
        <f t="array" ref="AE32">H32*INDEX('Scenario 2_issuedGoos'!$C$4:$W$153,MATCH($A32&amp;$B32,'Scenario 2_issuedGoos'!$A$4:$A$153&amp;'Scenario 2_issuedGoos'!$B$4:$B$153,0),MATCH(AE$4,'Scenario 2_issuedGoos'!$C$3:$W$3,0))</f>
        <v>99738.792397216952</v>
      </c>
      <c r="AF32" s="4" cm="1">
        <f t="array" ref="AF32">I32*INDEX('Scenario 2_issuedGoos'!$C$4:$W$153,MATCH($A32&amp;$B32,'Scenario 2_issuedGoos'!$A$4:$A$153&amp;'Scenario 2_issuedGoos'!$B$4:$B$153,0),MATCH(AF$4,'Scenario 2_issuedGoos'!$C$3:$W$3,0))</f>
        <v>104612.23389960361</v>
      </c>
      <c r="AG32" s="4" cm="1">
        <f t="array" ref="AG32">J32*INDEX('Scenario 2_issuedGoos'!$C$4:$W$153,MATCH($A32&amp;$B32,'Scenario 2_issuedGoos'!$A$4:$A$153&amp;'Scenario 2_issuedGoos'!$B$4:$B$153,0),MATCH(AG$4,'Scenario 2_issuedGoos'!$C$3:$W$3,0))</f>
        <v>131811.41471350021</v>
      </c>
      <c r="AH32" s="4" cm="1">
        <f t="array" ref="AH32">K32*INDEX('Scenario 2_issuedGoos'!$C$4:$W$153,MATCH($A32&amp;$B32,'Scenario 2_issuedGoos'!$A$4:$A$153&amp;'Scenario 2_issuedGoos'!$B$4:$B$153,0),MATCH(AH$4,'Scenario 2_issuedGoos'!$C$3:$W$3,0))</f>
        <v>161468.9830240382</v>
      </c>
      <c r="AI32" s="4" cm="1">
        <f t="array" ref="AI32">L32*INDEX('Scenario 2_issuedGoos'!$C$4:$W$153,MATCH($A32&amp;$B32,'Scenario 2_issuedGoos'!$A$4:$A$153&amp;'Scenario 2_issuedGoos'!$B$4:$B$153,0),MATCH(AI$4,'Scenario 2_issuedGoos'!$C$3:$W$3,0))</f>
        <v>183797.12261241081</v>
      </c>
      <c r="AJ32" s="4" cm="1">
        <f t="array" ref="AJ32">M32*INDEX('Scenario 2_issuedGoos'!$C$4:$W$153,MATCH($A32&amp;$B32,'Scenario 2_issuedGoos'!$A$4:$A$153&amp;'Scenario 2_issuedGoos'!$B$4:$B$153,0),MATCH(AJ$4,'Scenario 2_issuedGoos'!$C$3:$W$3,0))</f>
        <v>217110.35108591017</v>
      </c>
      <c r="AK32" s="4" cm="1">
        <f t="array" ref="AK32">N32*INDEX('Scenario 2_issuedGoos'!$C$4:$W$153,MATCH($A32&amp;$B32,'Scenario 2_issuedGoos'!$A$4:$A$153&amp;'Scenario 2_issuedGoos'!$B$4:$B$153,0),MATCH(AK$4,'Scenario 2_issuedGoos'!$C$3:$W$3,0))</f>
        <v>277178.6093298624</v>
      </c>
      <c r="AL32" s="4" cm="1">
        <f t="array" ref="AL32">O32*INDEX('Scenario 2_issuedGoos'!$C$4:$W$153,MATCH($A32&amp;$B32,'Scenario 2_issuedGoos'!$A$4:$A$153&amp;'Scenario 2_issuedGoos'!$B$4:$B$153,0),MATCH(AL$4,'Scenario 2_issuedGoos'!$C$3:$W$3,0))</f>
        <v>355292.58105009643</v>
      </c>
      <c r="AM32" s="4" cm="1">
        <f t="array" ref="AM32">P32*INDEX('Scenario 2_issuedGoos'!$C$4:$W$153,MATCH($A32&amp;$B32,'Scenario 2_issuedGoos'!$A$4:$A$153&amp;'Scenario 2_issuedGoos'!$B$4:$B$153,0),MATCH(AM$4,'Scenario 2_issuedGoos'!$C$3:$W$3,0))</f>
        <v>440525.00341902697</v>
      </c>
      <c r="AN32" s="4" cm="1">
        <f t="array" ref="AN32">Q32*INDEX('Scenario 2_issuedGoos'!$C$4:$W$153,MATCH($A32&amp;$B32,'Scenario 2_issuedGoos'!$A$4:$A$153&amp;'Scenario 2_issuedGoos'!$B$4:$B$153,0),MATCH(AN$4,'Scenario 2_issuedGoos'!$C$3:$W$3,0))</f>
        <v>533392.43657222704</v>
      </c>
      <c r="AO32" s="4" cm="1">
        <f t="array" ref="AO32">R32*INDEX('Scenario 2_issuedGoos'!$C$4:$W$153,MATCH($A32&amp;$B32,'Scenario 2_issuedGoos'!$A$4:$A$153&amp;'Scenario 2_issuedGoos'!$B$4:$B$153,0),MATCH(AO$4,'Scenario 2_issuedGoos'!$C$3:$W$3,0))</f>
        <v>634445.30053220189</v>
      </c>
      <c r="AP32" s="4" cm="1">
        <f t="array" ref="AP32">S32*INDEX('Scenario 2_issuedGoos'!$C$4:$W$153,MATCH($A32&amp;$B32,'Scenario 2_issuedGoos'!$A$4:$A$153&amp;'Scenario 2_issuedGoos'!$B$4:$B$153,0),MATCH(AP$4,'Scenario 2_issuedGoos'!$C$3:$W$3,0))</f>
        <v>744269.96979674313</v>
      </c>
      <c r="AQ32" s="4" cm="1">
        <f t="array" ref="AQ32">T32*INDEX('Scenario 2_issuedGoos'!$C$4:$W$153,MATCH($A32&amp;$B32,'Scenario 2_issuedGoos'!$A$4:$A$153&amp;'Scenario 2_issuedGoos'!$B$4:$B$153,0),MATCH(AQ$4,'Scenario 2_issuedGoos'!$C$3:$W$3,0))</f>
        <v>863490.99273640546</v>
      </c>
      <c r="AR32" s="4" cm="1">
        <f t="array" ref="AR32">U32*INDEX('Scenario 2_issuedGoos'!$C$4:$W$153,MATCH($A32&amp;$B32,'Scenario 2_issuedGoos'!$A$4:$A$153&amp;'Scenario 2_issuedGoos'!$B$4:$B$153,0),MATCH(AR$4,'Scenario 2_issuedGoos'!$C$3:$W$3,0))</f>
        <v>992773.44304554409</v>
      </c>
      <c r="AS32" s="4" cm="1">
        <f t="array" ref="AS32">V32*INDEX('Scenario 2_issuedGoos'!$C$4:$W$153,MATCH($A32&amp;$B32,'Scenario 2_issuedGoos'!$A$4:$A$153&amp;'Scenario 2_issuedGoos'!$B$4:$B$153,0),MATCH(AS$4,'Scenario 2_issuedGoos'!$C$3:$W$3,0))</f>
        <v>1132825.4109037539</v>
      </c>
      <c r="AT32" s="4" cm="1">
        <f t="array" ref="AT32">W32*INDEX('Scenario 2_issuedGoos'!$C$4:$W$153,MATCH($A32&amp;$B32,'Scenario 2_issuedGoos'!$A$4:$A$153&amp;'Scenario 2_issuedGoos'!$B$4:$B$153,0),MATCH(AT$4,'Scenario 2_issuedGoos'!$C$3:$W$3,0))</f>
        <v>1284400.6419401707</v>
      </c>
    </row>
    <row r="33" spans="1:46" ht="15" x14ac:dyDescent="0.25">
      <c r="A33" s="8" t="s">
        <v>35</v>
      </c>
      <c r="B33" s="9" t="s">
        <v>30</v>
      </c>
      <c r="C33" s="10">
        <v>11.494143000000003</v>
      </c>
      <c r="D33" s="11">
        <v>11.494143000000003</v>
      </c>
      <c r="E33" s="11">
        <v>11.494143000000003</v>
      </c>
      <c r="F33" s="11">
        <v>11.494143000000003</v>
      </c>
      <c r="G33" s="11">
        <v>11.494143000000003</v>
      </c>
      <c r="H33" s="11">
        <v>8.668822500000001</v>
      </c>
      <c r="I33" s="11">
        <v>8.668822500000001</v>
      </c>
      <c r="J33" s="11">
        <v>8.668822500000001</v>
      </c>
      <c r="K33" s="11">
        <v>8.668822500000001</v>
      </c>
      <c r="L33" s="11">
        <v>8.668822500000001</v>
      </c>
      <c r="M33" s="11">
        <v>8.668822500000001</v>
      </c>
      <c r="N33" s="11">
        <v>8.668822500000001</v>
      </c>
      <c r="O33" s="11">
        <v>8.668822500000001</v>
      </c>
      <c r="P33" s="11">
        <v>8.668822500000001</v>
      </c>
      <c r="Q33" s="11">
        <v>8.668822500000001</v>
      </c>
      <c r="R33" s="11">
        <v>8.668822500000001</v>
      </c>
      <c r="S33" s="11">
        <v>8.668822500000001</v>
      </c>
      <c r="T33" s="11">
        <v>8.668822500000001</v>
      </c>
      <c r="U33" s="11">
        <v>8.668822500000001</v>
      </c>
      <c r="V33" s="11">
        <v>8.668822500000001</v>
      </c>
      <c r="W33" s="19">
        <v>8.668822500000001</v>
      </c>
      <c r="Y33"/>
      <c r="Z33" s="4" cm="1">
        <f t="array" ref="Z33">C33*INDEX('Scenario 2_issuedGoos'!$C$4:$W$153,MATCH($A33&amp;$B33,'Scenario 2_issuedGoos'!$A$4:$A$153&amp;'Scenario 2_issuedGoos'!$B$4:$B$153,0),MATCH(Z$4,'Scenario 2_issuedGoos'!$C$3:$W$3,0))</f>
        <v>17394.924419543298</v>
      </c>
      <c r="AA33" s="4" cm="1">
        <f t="array" ref="AA33">D33*INDEX('Scenario 2_issuedGoos'!$C$4:$W$153,MATCH($A33&amp;$B33,'Scenario 2_issuedGoos'!$A$4:$A$153&amp;'Scenario 2_issuedGoos'!$B$4:$B$153,0),MATCH(AA$4,'Scenario 2_issuedGoos'!$C$3:$W$3,0))</f>
        <v>19773.174294895773</v>
      </c>
      <c r="AB33" s="4" cm="1">
        <f t="array" ref="AB33">E33*INDEX('Scenario 2_issuedGoos'!$C$4:$W$153,MATCH($A33&amp;$B33,'Scenario 2_issuedGoos'!$A$4:$A$153&amp;'Scenario 2_issuedGoos'!$B$4:$B$153,0),MATCH(AB$4,'Scenario 2_issuedGoos'!$C$3:$W$3,0))</f>
        <v>22345.761846734455</v>
      </c>
      <c r="AC33" s="4" cm="1">
        <f t="array" ref="AC33">F33*INDEX('Scenario 2_issuedGoos'!$C$4:$W$153,MATCH($A33&amp;$B33,'Scenario 2_issuedGoos'!$A$4:$A$153&amp;'Scenario 2_issuedGoos'!$B$4:$B$153,0),MATCH(AC$4,'Scenario 2_issuedGoos'!$C$3:$W$3,0))</f>
        <v>25126.175218019896</v>
      </c>
      <c r="AD33" s="4" cm="1">
        <f t="array" ref="AD33">G33*INDEX('Scenario 2_issuedGoos'!$C$4:$W$153,MATCH($A33&amp;$B33,'Scenario 2_issuedGoos'!$A$4:$A$153&amp;'Scenario 2_issuedGoos'!$B$4:$B$153,0),MATCH(AD$4,'Scenario 2_issuedGoos'!$C$3:$W$3,0))</f>
        <v>28128.765521817008</v>
      </c>
      <c r="AE33" s="4" cm="1">
        <f t="array" ref="AE33">H33*INDEX('Scenario 2_issuedGoos'!$C$4:$W$153,MATCH($A33&amp;$B33,'Scenario 2_issuedGoos'!$A$4:$A$153&amp;'Scenario 2_issuedGoos'!$B$4:$B$153,0),MATCH(AE$4,'Scenario 2_issuedGoos'!$C$3:$W$3,0))</f>
        <v>23658.184363314445</v>
      </c>
      <c r="AF33" s="4" cm="1">
        <f t="array" ref="AF33">I33*INDEX('Scenario 2_issuedGoos'!$C$4:$W$153,MATCH($A33&amp;$B33,'Scenario 2_issuedGoos'!$A$4:$A$153&amp;'Scenario 2_issuedGoos'!$B$4:$B$153,0),MATCH(AF$4,'Scenario 2_issuedGoos'!$C$3:$W$3,0))</f>
        <v>26476.654501773264</v>
      </c>
      <c r="AG33" s="4" cm="1">
        <f t="array" ref="AG33">J33*INDEX('Scenario 2_issuedGoos'!$C$4:$W$153,MATCH($A33&amp;$B33,'Scenario 2_issuedGoos'!$A$4:$A$153&amp;'Scenario 2_issuedGoos'!$B$4:$B$153,0),MATCH(AG$4,'Scenario 2_issuedGoos'!$C$3:$W$3,0))</f>
        <v>29517.826193169629</v>
      </c>
      <c r="AH33" s="4" cm="1">
        <f t="array" ref="AH33">K33*INDEX('Scenario 2_issuedGoos'!$C$4:$W$153,MATCH($A33&amp;$B33,'Scenario 2_issuedGoos'!$A$4:$A$153&amp;'Scenario 2_issuedGoos'!$B$4:$B$153,0),MATCH(AH$4,'Scenario 2_issuedGoos'!$C$3:$W$3,0))</f>
        <v>32796.923417451137</v>
      </c>
      <c r="AI33" s="4" cm="1">
        <f t="array" ref="AI33">L33*INDEX('Scenario 2_issuedGoos'!$C$4:$W$153,MATCH($A33&amp;$B33,'Scenario 2_issuedGoos'!$A$4:$A$153&amp;'Scenario 2_issuedGoos'!$B$4:$B$153,0),MATCH(AI$4,'Scenario 2_issuedGoos'!$C$3:$W$3,0))</f>
        <v>36330.135798677882</v>
      </c>
      <c r="AJ33" s="4" cm="1">
        <f t="array" ref="AJ33">M33*INDEX('Scenario 2_issuedGoos'!$C$4:$W$153,MATCH($A33&amp;$B33,'Scenario 2_issuedGoos'!$A$4:$A$153&amp;'Scenario 2_issuedGoos'!$B$4:$B$153,0),MATCH(AJ$4,'Scenario 2_issuedGoos'!$C$3:$W$3,0))</f>
        <v>40134.677109483746</v>
      </c>
      <c r="AK33" s="4" cm="1">
        <f t="array" ref="AK33">N33*INDEX('Scenario 2_issuedGoos'!$C$4:$W$153,MATCH($A33&amp;$B33,'Scenario 2_issuedGoos'!$A$4:$A$153&amp;'Scenario 2_issuedGoos'!$B$4:$B$153,0),MATCH(AK$4,'Scenario 2_issuedGoos'!$C$3:$W$3,0))</f>
        <v>44086.240181143578</v>
      </c>
      <c r="AL33" s="4" cm="1">
        <f t="array" ref="AL33">O33*INDEX('Scenario 2_issuedGoos'!$C$4:$W$153,MATCH($A33&amp;$B33,'Scenario 2_issuedGoos'!$A$4:$A$153&amp;'Scenario 2_issuedGoos'!$B$4:$B$153,0),MATCH(AL$4,'Scenario 2_issuedGoos'!$C$3:$W$3,0))</f>
        <v>48332.622867195685</v>
      </c>
      <c r="AM33" s="4" cm="1">
        <f t="array" ref="AM33">P33*INDEX('Scenario 2_issuedGoos'!$C$4:$W$153,MATCH($A33&amp;$B33,'Scenario 2_issuedGoos'!$A$4:$A$153&amp;'Scenario 2_issuedGoos'!$B$4:$B$153,0),MATCH(AM$4,'Scenario 2_issuedGoos'!$C$3:$W$3,0))</f>
        <v>52893.428221400187</v>
      </c>
      <c r="AN33" s="4" cm="1">
        <f t="array" ref="AN33">Q33*INDEX('Scenario 2_issuedGoos'!$C$4:$W$153,MATCH($A33&amp;$B33,'Scenario 2_issuedGoos'!$A$4:$A$153&amp;'Scenario 2_issuedGoos'!$B$4:$B$153,0),MATCH(AN$4,'Scenario 2_issuedGoos'!$C$3:$W$3,0))</f>
        <v>57789.48255385708</v>
      </c>
      <c r="AO33" s="4" cm="1">
        <f t="array" ref="AO33">R33*INDEX('Scenario 2_issuedGoos'!$C$4:$W$153,MATCH($A33&amp;$B33,'Scenario 2_issuedGoos'!$A$4:$A$153&amp;'Scenario 2_issuedGoos'!$B$4:$B$153,0),MATCH(AO$4,'Scenario 2_issuedGoos'!$C$3:$W$3,0))</f>
        <v>63042.908749006259</v>
      </c>
      <c r="AP33" s="4" cm="1">
        <f t="array" ref="AP33">S33*INDEX('Scenario 2_issuedGoos'!$C$4:$W$153,MATCH($A33&amp;$B33,'Scenario 2_issuedGoos'!$A$4:$A$153&amp;'Scenario 2_issuedGoos'!$B$4:$B$153,0),MATCH(AP$4,'Scenario 2_issuedGoos'!$C$3:$W$3,0))</f>
        <v>68677.203857285611</v>
      </c>
      <c r="AQ33" s="4" cm="1">
        <f t="array" ref="AQ33">T33*INDEX('Scenario 2_issuedGoos'!$C$4:$W$153,MATCH($A33&amp;$B33,'Scenario 2_issuedGoos'!$A$4:$A$153&amp;'Scenario 2_issuedGoos'!$B$4:$B$153,0),MATCH(AQ$4,'Scenario 2_issuedGoos'!$C$3:$W$3,0))</f>
        <v>74717.321204520471</v>
      </c>
      <c r="AR33" s="4" cm="1">
        <f t="array" ref="AR33">U33*INDEX('Scenario 2_issuedGoos'!$C$4:$W$153,MATCH($A33&amp;$B33,'Scenario 2_issuedGoos'!$A$4:$A$153&amp;'Scenario 2_issuedGoos'!$B$4:$B$153,0),MATCH(AR$4,'Scenario 2_issuedGoos'!$C$3:$W$3,0))</f>
        <v>81189.757276835531</v>
      </c>
      <c r="AS33" s="4" cm="1">
        <f t="array" ref="AS33">V33*INDEX('Scenario 2_issuedGoos'!$C$4:$W$153,MATCH($A33&amp;$B33,'Scenario 2_issuedGoos'!$A$4:$A$153&amp;'Scenario 2_issuedGoos'!$B$4:$B$153,0),MATCH(AS$4,'Scenario 2_issuedGoos'!$C$3:$W$3,0))</f>
        <v>88122.643653370018</v>
      </c>
      <c r="AT33" s="4" cm="1">
        <f t="array" ref="AT33">W33*INDEX('Scenario 2_issuedGoos'!$C$4:$W$153,MATCH($A33&amp;$B33,'Scenario 2_issuedGoos'!$A$4:$A$153&amp;'Scenario 2_issuedGoos'!$B$4:$B$153,0),MATCH(AT$4,'Scenario 2_issuedGoos'!$C$3:$W$3,0))</f>
        <v>95545.844274367046</v>
      </c>
    </row>
    <row r="34" spans="1:46" ht="15" x14ac:dyDescent="0.25">
      <c r="A34" s="8" t="s">
        <v>35</v>
      </c>
      <c r="B34" s="9" t="s">
        <v>31</v>
      </c>
      <c r="C34" s="10">
        <v>1.2076837499999997</v>
      </c>
      <c r="D34" s="11">
        <v>1.2285000000000001</v>
      </c>
      <c r="E34" s="11">
        <v>1.2417562499999997</v>
      </c>
      <c r="F34" s="11">
        <v>1.2417562499999997</v>
      </c>
      <c r="G34" s="11">
        <v>1.2440924999999998</v>
      </c>
      <c r="H34" s="11">
        <v>1.2436199999999995</v>
      </c>
      <c r="I34" s="11">
        <v>1.2559837499999997</v>
      </c>
      <c r="J34" s="11">
        <v>1.2952799999999998</v>
      </c>
      <c r="K34" s="11">
        <v>1.3354425000000001</v>
      </c>
      <c r="L34" s="11">
        <v>1.3847924999999996</v>
      </c>
      <c r="M34" s="11">
        <v>1.447700625</v>
      </c>
      <c r="N34" s="11">
        <v>1.447700625</v>
      </c>
      <c r="O34" s="11">
        <v>1.447700625</v>
      </c>
      <c r="P34" s="11">
        <v>1.4934149999999999</v>
      </c>
      <c r="Q34" s="11">
        <v>1.6756818749999998</v>
      </c>
      <c r="R34" s="11">
        <v>1.6756818749999998</v>
      </c>
      <c r="S34" s="11">
        <v>1.7670318749999996</v>
      </c>
      <c r="T34" s="11">
        <v>1.7670318749999996</v>
      </c>
      <c r="U34" s="11">
        <v>1.7670318749999996</v>
      </c>
      <c r="V34" s="11">
        <v>1.7670318749999996</v>
      </c>
      <c r="W34" s="19">
        <v>1.7816399999999999</v>
      </c>
      <c r="Y34"/>
      <c r="Z34" s="4" cm="1">
        <f t="array" ref="Z34">C34*INDEX('Scenario 2_issuedGoos'!$C$4:$W$153,MATCH($A34&amp;$B34,'Scenario 2_issuedGoos'!$A$4:$A$153&amp;'Scenario 2_issuedGoos'!$B$4:$B$153,0),MATCH(Z$4,'Scenario 2_issuedGoos'!$C$3:$W$3,0))</f>
        <v>6185639.4639453581</v>
      </c>
      <c r="AA34" s="4" cm="1">
        <f t="array" ref="AA34">D34*INDEX('Scenario 2_issuedGoos'!$C$4:$W$153,MATCH($A34&amp;$B34,'Scenario 2_issuedGoos'!$A$4:$A$153&amp;'Scenario 2_issuedGoos'!$B$4:$B$153,0),MATCH(AA$4,'Scenario 2_issuedGoos'!$C$3:$W$3,0))</f>
        <v>6495652.4208373865</v>
      </c>
      <c r="AB34" s="4" cm="1">
        <f t="array" ref="AB34">E34*INDEX('Scenario 2_issuedGoos'!$C$4:$W$153,MATCH($A34&amp;$B34,'Scenario 2_issuedGoos'!$A$4:$A$153&amp;'Scenario 2_issuedGoos'!$B$4:$B$153,0),MATCH(AB$4,'Scenario 2_issuedGoos'!$C$3:$W$3,0))</f>
        <v>7066647.7554313727</v>
      </c>
      <c r="AC34" s="4" cm="1">
        <f t="array" ref="AC34">F34*INDEX('Scenario 2_issuedGoos'!$C$4:$W$153,MATCH($A34&amp;$B34,'Scenario 2_issuedGoos'!$A$4:$A$153&amp;'Scenario 2_issuedGoos'!$B$4:$B$153,0),MATCH(AC$4,'Scenario 2_issuedGoos'!$C$3:$W$3,0))</f>
        <v>7567551.1141167646</v>
      </c>
      <c r="AD34" s="4" cm="1">
        <f t="array" ref="AD34">G34*INDEX('Scenario 2_issuedGoos'!$C$4:$W$153,MATCH($A34&amp;$B34,'Scenario 2_issuedGoos'!$A$4:$A$153&amp;'Scenario 2_issuedGoos'!$B$4:$B$153,0),MATCH(AD$4,'Scenario 2_issuedGoos'!$C$3:$W$3,0))</f>
        <v>8083634.5266670519</v>
      </c>
      <c r="AE34" s="4" cm="1">
        <f t="array" ref="AE34">H34*INDEX('Scenario 2_issuedGoos'!$C$4:$W$153,MATCH($A34&amp;$B34,'Scenario 2_issuedGoos'!$A$4:$A$153&amp;'Scenario 2_issuedGoos'!$B$4:$B$153,0),MATCH(AE$4,'Scenario 2_issuedGoos'!$C$3:$W$3,0))</f>
        <v>8582219.5671610516</v>
      </c>
      <c r="AF34" s="4" cm="1">
        <f t="array" ref="AF34">I34*INDEX('Scenario 2_issuedGoos'!$C$4:$W$153,MATCH($A34&amp;$B34,'Scenario 2_issuedGoos'!$A$4:$A$153&amp;'Scenario 2_issuedGoos'!$B$4:$B$153,0),MATCH(AF$4,'Scenario 2_issuedGoos'!$C$3:$W$3,0))</f>
        <v>9238220.8730744384</v>
      </c>
      <c r="AG34" s="4" cm="1">
        <f t="array" ref="AG34">J34*INDEX('Scenario 2_issuedGoos'!$C$4:$W$153,MATCH($A34&amp;$B34,'Scenario 2_issuedGoos'!$A$4:$A$153&amp;'Scenario 2_issuedGoos'!$B$4:$B$153,0),MATCH(AG$4,'Scenario 2_issuedGoos'!$C$3:$W$3,0))</f>
        <v>10115793.250530792</v>
      </c>
      <c r="AH34" s="4" cm="1">
        <f t="array" ref="AH34">K34*INDEX('Scenario 2_issuedGoos'!$C$4:$W$153,MATCH($A34&amp;$B34,'Scenario 2_issuedGoos'!$A$4:$A$153&amp;'Scenario 2_issuedGoos'!$B$4:$B$153,0),MATCH(AH$4,'Scenario 2_issuedGoos'!$C$3:$W$3,0))</f>
        <v>11036234.340691859</v>
      </c>
      <c r="AI34" s="4" cm="1">
        <f t="array" ref="AI34">L34*INDEX('Scenario 2_issuedGoos'!$C$4:$W$153,MATCH($A34&amp;$B34,'Scenario 2_issuedGoos'!$A$4:$A$153&amp;'Scenario 2_issuedGoos'!$B$4:$B$153,0),MATCH(AI$4,'Scenario 2_issuedGoos'!$C$3:$W$3,0))</f>
        <v>12073273.511307253</v>
      </c>
      <c r="AJ34" s="4" cm="1">
        <f t="array" ref="AJ34">M34*INDEX('Scenario 2_issuedGoos'!$C$4:$W$153,MATCH($A34&amp;$B34,'Scenario 2_issuedGoos'!$A$4:$A$153&amp;'Scenario 2_issuedGoos'!$B$4:$B$153,0),MATCH(AJ$4,'Scenario 2_issuedGoos'!$C$3:$W$3,0))</f>
        <v>13279525.327336948</v>
      </c>
      <c r="AK34" s="4" cm="1">
        <f t="array" ref="AK34">N34*INDEX('Scenario 2_issuedGoos'!$C$4:$W$153,MATCH($A34&amp;$B34,'Scenario 2_issuedGoos'!$A$4:$A$153&amp;'Scenario 2_issuedGoos'!$B$4:$B$153,0),MATCH(AK$4,'Scenario 2_issuedGoos'!$C$3:$W$3,0))</f>
        <v>13892376.39810811</v>
      </c>
      <c r="AL34" s="4" cm="1">
        <f t="array" ref="AL34">O34*INDEX('Scenario 2_issuedGoos'!$C$4:$W$153,MATCH($A34&amp;$B34,'Scenario 2_issuedGoos'!$A$4:$A$153&amp;'Scenario 2_issuedGoos'!$B$4:$B$153,0),MATCH(AL$4,'Scenario 2_issuedGoos'!$C$3:$W$3,0))</f>
        <v>14505227.468879214</v>
      </c>
      <c r="AM34" s="4" cm="1">
        <f t="array" ref="AM34">P34*INDEX('Scenario 2_issuedGoos'!$C$4:$W$153,MATCH($A34&amp;$B34,'Scenario 2_issuedGoos'!$A$4:$A$153&amp;'Scenario 2_issuedGoos'!$B$4:$B$153,0),MATCH(AM$4,'Scenario 2_issuedGoos'!$C$3:$W$3,0))</f>
        <v>15595465.576518569</v>
      </c>
      <c r="AN34" s="4" cm="1">
        <f t="array" ref="AN34">Q34*INDEX('Scenario 2_issuedGoos'!$C$4:$W$153,MATCH($A34&amp;$B34,'Scenario 2_issuedGoos'!$A$4:$A$153&amp;'Scenario 2_issuedGoos'!$B$4:$B$153,0),MATCH(AN$4,'Scenario 2_issuedGoos'!$C$3:$W$3,0))</f>
        <v>18208207.670756567</v>
      </c>
      <c r="AO34" s="4" cm="1">
        <f t="array" ref="AO34">R34*INDEX('Scenario 2_issuedGoos'!$C$4:$W$153,MATCH($A34&amp;$B34,'Scenario 2_issuedGoos'!$A$4:$A$153&amp;'Scenario 2_issuedGoos'!$B$4:$B$153,0),MATCH(AO$4,'Scenario 2_issuedGoos'!$C$3:$W$3,0))</f>
        <v>18917569.408695839</v>
      </c>
      <c r="AP34" s="4" cm="1">
        <f t="array" ref="AP34">S34*INDEX('Scenario 2_issuedGoos'!$C$4:$W$153,MATCH($A34&amp;$B34,'Scenario 2_issuedGoos'!$A$4:$A$153&amp;'Scenario 2_issuedGoos'!$B$4:$B$153,0),MATCH(AP$4,'Scenario 2_issuedGoos'!$C$3:$W$3,0))</f>
        <v>20696895.670924552</v>
      </c>
      <c r="AQ34" s="4" cm="1">
        <f t="array" ref="AQ34">T34*INDEX('Scenario 2_issuedGoos'!$C$4:$W$153,MATCH($A34&amp;$B34,'Scenario 2_issuedGoos'!$A$4:$A$153&amp;'Scenario 2_issuedGoos'!$B$4:$B$153,0),MATCH(AQ$4,'Scenario 2_issuedGoos'!$C$3:$W$3,0))</f>
        <v>21444928.349766888</v>
      </c>
      <c r="AR34" s="4" cm="1">
        <f t="array" ref="AR34">U34*INDEX('Scenario 2_issuedGoos'!$C$4:$W$153,MATCH($A34&amp;$B34,'Scenario 2_issuedGoos'!$A$4:$A$153&amp;'Scenario 2_issuedGoos'!$B$4:$B$153,0),MATCH(AR$4,'Scenario 2_issuedGoos'!$C$3:$W$3,0))</f>
        <v>22192961.02860922</v>
      </c>
      <c r="AS34" s="4" cm="1">
        <f t="array" ref="AS34">V34*INDEX('Scenario 2_issuedGoos'!$C$4:$W$153,MATCH($A34&amp;$B34,'Scenario 2_issuedGoos'!$A$4:$A$153&amp;'Scenario 2_issuedGoos'!$B$4:$B$153,0),MATCH(AS$4,'Scenario 2_issuedGoos'!$C$3:$W$3,0))</f>
        <v>22940993.707451731</v>
      </c>
      <c r="AT34" s="4" cm="1">
        <f t="array" ref="AT34">W34*INDEX('Scenario 2_issuedGoos'!$C$4:$W$153,MATCH($A34&amp;$B34,'Scenario 2_issuedGoos'!$A$4:$A$153&amp;'Scenario 2_issuedGoos'!$B$4:$B$153,0),MATCH(AT$4,'Scenario 2_issuedGoos'!$C$3:$W$3,0))</f>
        <v>23884864.539230209</v>
      </c>
    </row>
    <row r="35" spans="1:46" ht="15" x14ac:dyDescent="0.25">
      <c r="A35" s="1" t="s">
        <v>36</v>
      </c>
      <c r="B35" s="1" t="s">
        <v>27</v>
      </c>
      <c r="C35" s="6">
        <v>2.0350574999999997</v>
      </c>
      <c r="D35" s="7">
        <v>1.9592999999999996</v>
      </c>
      <c r="E35" s="7">
        <v>1.9592999999999996</v>
      </c>
      <c r="F35" s="7">
        <v>1.9592999999999996</v>
      </c>
      <c r="G35" s="7">
        <v>1.9592999999999996</v>
      </c>
      <c r="H35" s="7">
        <v>1.9592999999999996</v>
      </c>
      <c r="I35" s="7">
        <v>1.9592999999999996</v>
      </c>
      <c r="J35" s="7">
        <v>1.9592999999999996</v>
      </c>
      <c r="K35" s="7">
        <v>1.9592999999999996</v>
      </c>
      <c r="L35" s="7">
        <v>2.0908453124999999</v>
      </c>
      <c r="M35" s="7">
        <v>2.0908453124999999</v>
      </c>
      <c r="N35" s="7">
        <v>2.0908453124999999</v>
      </c>
      <c r="O35" s="7">
        <v>2.0947500000000003</v>
      </c>
      <c r="P35" s="7">
        <v>2.2120000000000002</v>
      </c>
      <c r="Q35" s="7">
        <v>2.2120000000000002</v>
      </c>
      <c r="R35" s="7">
        <v>2.2120000000000002</v>
      </c>
      <c r="S35" s="7">
        <v>2.2120000000000002</v>
      </c>
      <c r="T35" s="7">
        <v>2.2120000000000002</v>
      </c>
      <c r="U35" s="7">
        <v>2.2120000000000002</v>
      </c>
      <c r="V35" s="7">
        <v>2.2619399999999996</v>
      </c>
      <c r="W35" s="18">
        <v>2.2619399999999996</v>
      </c>
      <c r="Y35"/>
      <c r="Z35" s="4" cm="1">
        <f t="array" ref="Z35">C35*INDEX('Scenario 2_issuedGoos'!$C$4:$W$153,MATCH($A35&amp;$B35,'Scenario 2_issuedGoos'!$A$4:$A$153&amp;'Scenario 2_issuedGoos'!$B$4:$B$153,0),MATCH(Z$4,'Scenario 2_issuedGoos'!$C$3:$W$3,0))</f>
        <v>8604685.0471937507</v>
      </c>
      <c r="AA35" s="4" cm="1">
        <f t="array" ref="AA35">D35*INDEX('Scenario 2_issuedGoos'!$C$4:$W$153,MATCH($A35&amp;$B35,'Scenario 2_issuedGoos'!$A$4:$A$153&amp;'Scenario 2_issuedGoos'!$B$4:$B$153,0),MATCH(AA$4,'Scenario 2_issuedGoos'!$C$3:$W$3,0))</f>
        <v>9417011.0720264018</v>
      </c>
      <c r="AB35" s="4" cm="1">
        <f t="array" ref="AB35">E35*INDEX('Scenario 2_issuedGoos'!$C$4:$W$153,MATCH($A35&amp;$B35,'Scenario 2_issuedGoos'!$A$4:$A$153&amp;'Scenario 2_issuedGoos'!$B$4:$B$153,0),MATCH(AB$4,'Scenario 2_issuedGoos'!$C$3:$W$3,0))</f>
        <v>10642210.683283377</v>
      </c>
      <c r="AC35" s="4" cm="1">
        <f t="array" ref="AC35">F35*INDEX('Scenario 2_issuedGoos'!$C$4:$W$153,MATCH($A35&amp;$B35,'Scenario 2_issuedGoos'!$A$4:$A$153&amp;'Scenario 2_issuedGoos'!$B$4:$B$153,0),MATCH(AC$4,'Scenario 2_issuedGoos'!$C$3:$W$3,0))</f>
        <v>11966387.727985991</v>
      </c>
      <c r="AD35" s="4" cm="1">
        <f t="array" ref="AD35">G35*INDEX('Scenario 2_issuedGoos'!$C$4:$W$153,MATCH($A35&amp;$B35,'Scenario 2_issuedGoos'!$A$4:$A$153&amp;'Scenario 2_issuedGoos'!$B$4:$B$153,0),MATCH(AD$4,'Scenario 2_issuedGoos'!$C$3:$W$3,0))</f>
        <v>12227842.72209654</v>
      </c>
      <c r="AE35" s="4" cm="1">
        <f t="array" ref="AE35">H35*INDEX('Scenario 2_issuedGoos'!$C$4:$W$153,MATCH($A35&amp;$B35,'Scenario 2_issuedGoos'!$A$4:$A$153&amp;'Scenario 2_issuedGoos'!$B$4:$B$153,0),MATCH(AE$4,'Scenario 2_issuedGoos'!$C$3:$W$3,0))</f>
        <v>12986967.968402566</v>
      </c>
      <c r="AF35" s="4" cm="1">
        <f t="array" ref="AF35">I35*INDEX('Scenario 2_issuedGoos'!$C$4:$W$153,MATCH($A35&amp;$B35,'Scenario 2_issuedGoos'!$A$4:$A$153&amp;'Scenario 2_issuedGoos'!$B$4:$B$153,0),MATCH(AF$4,'Scenario 2_issuedGoos'!$C$3:$W$3,0))</f>
        <v>13842042.130598553</v>
      </c>
      <c r="AG35" s="4" cm="1">
        <f t="array" ref="AG35">J35*INDEX('Scenario 2_issuedGoos'!$C$4:$W$153,MATCH($A35&amp;$B35,'Scenario 2_issuedGoos'!$A$4:$A$153&amp;'Scenario 2_issuedGoos'!$B$4:$B$153,0),MATCH(AG$4,'Scenario 2_issuedGoos'!$C$3:$W$3,0))</f>
        <v>14697116.292794557</v>
      </c>
      <c r="AH35" s="4" cm="1">
        <f t="array" ref="AH35">K35*INDEX('Scenario 2_issuedGoos'!$C$4:$W$153,MATCH($A35&amp;$B35,'Scenario 2_issuedGoos'!$A$4:$A$153&amp;'Scenario 2_issuedGoos'!$B$4:$B$153,0),MATCH(AH$4,'Scenario 2_issuedGoos'!$C$3:$W$3,0))</f>
        <v>15552190.454990543</v>
      </c>
      <c r="AI35" s="4" cm="1">
        <f t="array" ref="AI35">L35*INDEX('Scenario 2_issuedGoos'!$C$4:$W$153,MATCH($A35&amp;$B35,'Scenario 2_issuedGoos'!$A$4:$A$153&amp;'Scenario 2_issuedGoos'!$B$4:$B$153,0),MATCH(AI$4,'Scenario 2_issuedGoos'!$C$3:$W$3,0))</f>
        <v>17508830.866019297</v>
      </c>
      <c r="AJ35" s="4" cm="1">
        <f t="array" ref="AJ35">M35*INDEX('Scenario 2_issuedGoos'!$C$4:$W$153,MATCH($A35&amp;$B35,'Scenario 2_issuedGoos'!$A$4:$A$153&amp;'Scenario 2_issuedGoos'!$B$4:$B$153,0),MATCH(AJ$4,'Scenario 2_issuedGoos'!$C$3:$W$3,0))</f>
        <v>18421313.795569334</v>
      </c>
      <c r="AK35" s="4" cm="1">
        <f t="array" ref="AK35">N35*INDEX('Scenario 2_issuedGoos'!$C$4:$W$153,MATCH($A35&amp;$B35,'Scenario 2_issuedGoos'!$A$4:$A$153&amp;'Scenario 2_issuedGoos'!$B$4:$B$153,0),MATCH(AK$4,'Scenario 2_issuedGoos'!$C$3:$W$3,0))</f>
        <v>19271458.782407518</v>
      </c>
      <c r="AL35" s="4" cm="1">
        <f t="array" ref="AL35">O35*INDEX('Scenario 2_issuedGoos'!$C$4:$W$153,MATCH($A35&amp;$B35,'Scenario 2_issuedGoos'!$A$4:$A$153&amp;'Scenario 2_issuedGoos'!$B$4:$B$153,0),MATCH(AL$4,'Scenario 2_issuedGoos'!$C$3:$W$3,0))</f>
        <v>20159181.190324169</v>
      </c>
      <c r="AM35" s="4" cm="1">
        <f t="array" ref="AM35">P35*INDEX('Scenario 2_issuedGoos'!$C$4:$W$153,MATCH($A35&amp;$B35,'Scenario 2_issuedGoos'!$A$4:$A$153&amp;'Scenario 2_issuedGoos'!$B$4:$B$153,0),MATCH(AM$4,'Scenario 2_issuedGoos'!$C$3:$W$3,0))</f>
        <v>22186963.316281937</v>
      </c>
      <c r="AN35" s="4" cm="1">
        <f t="array" ref="AN35">Q35*INDEX('Scenario 2_issuedGoos'!$C$4:$W$153,MATCH($A35&amp;$B35,'Scenario 2_issuedGoos'!$A$4:$A$153&amp;'Scenario 2_issuedGoos'!$B$4:$B$153,0),MATCH(AN$4,'Scenario 2_issuedGoos'!$C$3:$W$3,0))</f>
        <v>23086370.221060168</v>
      </c>
      <c r="AO35" s="4" cm="1">
        <f t="array" ref="AO35">R35*INDEX('Scenario 2_issuedGoos'!$C$4:$W$153,MATCH($A35&amp;$B35,'Scenario 2_issuedGoos'!$A$4:$A$153&amp;'Scenario 2_issuedGoos'!$B$4:$B$153,0),MATCH(AO$4,'Scenario 2_issuedGoos'!$C$3:$W$3,0))</f>
        <v>23985777.125838626</v>
      </c>
      <c r="AP35" s="4" cm="1">
        <f t="array" ref="AP35">S35*INDEX('Scenario 2_issuedGoos'!$C$4:$W$153,MATCH($A35&amp;$B35,'Scenario 2_issuedGoos'!$A$4:$A$153&amp;'Scenario 2_issuedGoos'!$B$4:$B$153,0),MATCH(AP$4,'Scenario 2_issuedGoos'!$C$3:$W$3,0))</f>
        <v>24885184.030617081</v>
      </c>
      <c r="AQ35" s="4" cm="1">
        <f t="array" ref="AQ35">T35*INDEX('Scenario 2_issuedGoos'!$C$4:$W$153,MATCH($A35&amp;$B35,'Scenario 2_issuedGoos'!$A$4:$A$153&amp;'Scenario 2_issuedGoos'!$B$4:$B$153,0),MATCH(AQ$4,'Scenario 2_issuedGoos'!$C$3:$W$3,0))</f>
        <v>25784590.935395535</v>
      </c>
      <c r="AR35" s="4" cm="1">
        <f t="array" ref="AR35">U35*INDEX('Scenario 2_issuedGoos'!$C$4:$W$153,MATCH($A35&amp;$B35,'Scenario 2_issuedGoos'!$A$4:$A$153&amp;'Scenario 2_issuedGoos'!$B$4:$B$153,0),MATCH(AR$4,'Scenario 2_issuedGoos'!$C$3:$W$3,0))</f>
        <v>26683997.84017399</v>
      </c>
      <c r="AS35" s="4" cm="1">
        <f t="array" ref="AS35">V35*INDEX('Scenario 2_issuedGoos'!$C$4:$W$153,MATCH($A35&amp;$B35,'Scenario 2_issuedGoos'!$A$4:$A$153&amp;'Scenario 2_issuedGoos'!$B$4:$B$153,0),MATCH(AS$4,'Scenario 2_issuedGoos'!$C$3:$W$3,0))</f>
        <v>28206151.23363369</v>
      </c>
      <c r="AT35" s="4" cm="1">
        <f t="array" ref="AT35">W35*INDEX('Scenario 2_issuedGoos'!$C$4:$W$153,MATCH($A35&amp;$B35,'Scenario 2_issuedGoos'!$A$4:$A$153&amp;'Scenario 2_issuedGoos'!$B$4:$B$153,0),MATCH(AT$4,'Scenario 2_issuedGoos'!$C$3:$W$3,0))</f>
        <v>29125863.91636157</v>
      </c>
    </row>
    <row r="36" spans="1:46" ht="15" x14ac:dyDescent="0.25">
      <c r="A36" s="8" t="s">
        <v>36</v>
      </c>
      <c r="B36" s="9" t="s">
        <v>28</v>
      </c>
      <c r="C36" s="10">
        <v>19.903319999999997</v>
      </c>
      <c r="D36" s="11">
        <v>19.903319999999997</v>
      </c>
      <c r="E36" s="11">
        <v>19.903319999999997</v>
      </c>
      <c r="F36" s="11">
        <v>19.903319999999997</v>
      </c>
      <c r="G36" s="11">
        <v>19.903319999999997</v>
      </c>
      <c r="H36" s="11">
        <v>18.175184999999999</v>
      </c>
      <c r="I36" s="11">
        <v>18.175184999999999</v>
      </c>
      <c r="J36" s="11">
        <v>18.175184999999999</v>
      </c>
      <c r="K36" s="11">
        <v>18.175184999999999</v>
      </c>
      <c r="L36" s="11">
        <v>18.175184999999999</v>
      </c>
      <c r="M36" s="11">
        <v>18.175184999999999</v>
      </c>
      <c r="N36" s="11">
        <v>18.175184999999999</v>
      </c>
      <c r="O36" s="11">
        <v>18.175184999999999</v>
      </c>
      <c r="P36" s="11">
        <v>18.175184999999999</v>
      </c>
      <c r="Q36" s="11">
        <v>18.175184999999999</v>
      </c>
      <c r="R36" s="11">
        <v>18.175184999999999</v>
      </c>
      <c r="S36" s="11">
        <v>18.175184999999999</v>
      </c>
      <c r="T36" s="11">
        <v>18.175184999999999</v>
      </c>
      <c r="U36" s="11">
        <v>18.175184999999999</v>
      </c>
      <c r="V36" s="11">
        <v>18.175184999999999</v>
      </c>
      <c r="W36" s="19">
        <v>18.175184999999999</v>
      </c>
      <c r="Y36"/>
      <c r="Z36" s="4" cm="1">
        <f t="array" ref="Z36">C36*INDEX('Scenario 2_issuedGoos'!$C$4:$W$153,MATCH($A36&amp;$B36,'Scenario 2_issuedGoos'!$A$4:$A$153&amp;'Scenario 2_issuedGoos'!$B$4:$B$153,0),MATCH(Z$4,'Scenario 2_issuedGoos'!$C$3:$W$3,0))</f>
        <v>53134.785282546567</v>
      </c>
      <c r="AA36" s="4" cm="1">
        <f t="array" ref="AA36">D36*INDEX('Scenario 2_issuedGoos'!$C$4:$W$153,MATCH($A36&amp;$B36,'Scenario 2_issuedGoos'!$A$4:$A$153&amp;'Scenario 2_issuedGoos'!$B$4:$B$153,0),MATCH(AA$4,'Scenario 2_issuedGoos'!$C$3:$W$3,0))</f>
        <v>60399.4214158955</v>
      </c>
      <c r="AB36" s="4" cm="1">
        <f t="array" ref="AB36">E36*INDEX('Scenario 2_issuedGoos'!$C$4:$W$153,MATCH($A36&amp;$B36,'Scenario 2_issuedGoos'!$A$4:$A$153&amp;'Scenario 2_issuedGoos'!$B$4:$B$153,0),MATCH(AB$4,'Scenario 2_issuedGoos'!$C$3:$W$3,0))</f>
        <v>68257.684199373252</v>
      </c>
      <c r="AC36" s="4" cm="1">
        <f t="array" ref="AC36">F36*INDEX('Scenario 2_issuedGoos'!$C$4:$W$153,MATCH($A36&amp;$B36,'Scenario 2_issuedGoos'!$A$4:$A$153&amp;'Scenario 2_issuedGoos'!$B$4:$B$153,0),MATCH(AC$4,'Scenario 2_issuedGoos'!$C$3:$W$3,0))</f>
        <v>76750.774707658798</v>
      </c>
      <c r="AD36" s="4" cm="1">
        <f t="array" ref="AD36">G36*INDEX('Scenario 2_issuedGoos'!$C$4:$W$153,MATCH($A36&amp;$B36,'Scenario 2_issuedGoos'!$A$4:$A$153&amp;'Scenario 2_issuedGoos'!$B$4:$B$153,0),MATCH(AD$4,'Scenario 2_issuedGoos'!$C$3:$W$3,0))</f>
        <v>85922.530056274583</v>
      </c>
      <c r="AE36" s="4" cm="1">
        <f t="array" ref="AE36">H36*INDEX('Scenario 2_issuedGoos'!$C$4:$W$153,MATCH($A36&amp;$B36,'Scenario 2_issuedGoos'!$A$4:$A$153&amp;'Scenario 2_issuedGoos'!$B$4:$B$153,0),MATCH(AE$4,'Scenario 2_issuedGoos'!$C$3:$W$3,0))</f>
        <v>87499.907848401839</v>
      </c>
      <c r="AF36" s="4" cm="1">
        <f t="array" ref="AF36">I36*INDEX('Scenario 2_issuedGoos'!$C$4:$W$153,MATCH($A36&amp;$B36,'Scenario 2_issuedGoos'!$A$4:$A$153&amp;'Scenario 2_issuedGoos'!$B$4:$B$153,0),MATCH(AF$4,'Scenario 2_issuedGoos'!$C$3:$W$3,0))</f>
        <v>97924.033115217739</v>
      </c>
      <c r="AG36" s="4" cm="1">
        <f t="array" ref="AG36">J36*INDEX('Scenario 2_issuedGoos'!$C$4:$W$153,MATCH($A36&amp;$B36,'Scenario 2_issuedGoos'!$A$4:$A$153&amp;'Scenario 2_issuedGoos'!$B$4:$B$153,0),MATCH(AG$4,'Scenario 2_issuedGoos'!$C$3:$W$3,0))</f>
        <v>109171.82113909413</v>
      </c>
      <c r="AH36" s="4" cm="1">
        <f t="array" ref="AH36">K36*INDEX('Scenario 2_issuedGoos'!$C$4:$W$153,MATCH($A36&amp;$B36,'Scenario 2_issuedGoos'!$A$4:$A$153&amp;'Scenario 2_issuedGoos'!$B$4:$B$153,0),MATCH(AH$4,'Scenario 2_issuedGoos'!$C$3:$W$3,0))</f>
        <v>121299.57788257019</v>
      </c>
      <c r="AI36" s="4" cm="1">
        <f t="array" ref="AI36">L36*INDEX('Scenario 2_issuedGoos'!$C$4:$W$153,MATCH($A36&amp;$B36,'Scenario 2_issuedGoos'!$A$4:$A$153&amp;'Scenario 2_issuedGoos'!$B$4:$B$153,0),MATCH(AI$4,'Scenario 2_issuedGoos'!$C$3:$W$3,0))</f>
        <v>134367.18074754599</v>
      </c>
      <c r="AJ36" s="4" cm="1">
        <f t="array" ref="AJ36">M36*INDEX('Scenario 2_issuedGoos'!$C$4:$W$153,MATCH($A36&amp;$B36,'Scenario 2_issuedGoos'!$A$4:$A$153&amp;'Scenario 2_issuedGoos'!$B$4:$B$153,0),MATCH(AJ$4,'Scenario 2_issuedGoos'!$C$3:$W$3,0))</f>
        <v>148438.29495431297</v>
      </c>
      <c r="AK36" s="4" cm="1">
        <f t="array" ref="AK36">N36*INDEX('Scenario 2_issuedGoos'!$C$4:$W$153,MATCH($A36&amp;$B36,'Scenario 2_issuedGoos'!$A$4:$A$153&amp;'Scenario 2_issuedGoos'!$B$4:$B$153,0),MATCH(AK$4,'Scenario 2_issuedGoos'!$C$3:$W$3,0))</f>
        <v>163053.16984570742</v>
      </c>
      <c r="AL36" s="4" cm="1">
        <f t="array" ref="AL36">O36*INDEX('Scenario 2_issuedGoos'!$C$4:$W$153,MATCH($A36&amp;$B36,'Scenario 2_issuedGoos'!$A$4:$A$153&amp;'Scenario 2_issuedGoos'!$B$4:$B$153,0),MATCH(AL$4,'Scenario 2_issuedGoos'!$C$3:$W$3,0))</f>
        <v>178758.43648885551</v>
      </c>
      <c r="AM36" s="4" cm="1">
        <f t="array" ref="AM36">P36*INDEX('Scenario 2_issuedGoos'!$C$4:$W$153,MATCH($A36&amp;$B36,'Scenario 2_issuedGoos'!$A$4:$A$153&amp;'Scenario 2_issuedGoos'!$B$4:$B$153,0),MATCH(AM$4,'Scenario 2_issuedGoos'!$C$3:$W$3,0))</f>
        <v>195626.59687170386</v>
      </c>
      <c r="AN36" s="4" cm="1">
        <f t="array" ref="AN36">Q36*INDEX('Scenario 2_issuedGoos'!$C$4:$W$153,MATCH($A36&amp;$B36,'Scenario 2_issuedGoos'!$A$4:$A$153&amp;'Scenario 2_issuedGoos'!$B$4:$B$153,0),MATCH(AN$4,'Scenario 2_issuedGoos'!$C$3:$W$3,0))</f>
        <v>213734.67720161437</v>
      </c>
      <c r="AO36" s="4" cm="1">
        <f t="array" ref="AO36">R36*INDEX('Scenario 2_issuedGoos'!$C$4:$W$153,MATCH($A36&amp;$B36,'Scenario 2_issuedGoos'!$A$4:$A$153&amp;'Scenario 2_issuedGoos'!$B$4:$B$153,0),MATCH(AO$4,'Scenario 2_issuedGoos'!$C$3:$W$3,0))</f>
        <v>233164.49907233738</v>
      </c>
      <c r="AP36" s="4" cm="1">
        <f t="array" ref="AP36">S36*INDEX('Scenario 2_issuedGoos'!$C$4:$W$153,MATCH($A36&amp;$B36,'Scenario 2_issuedGoos'!$A$4:$A$153&amp;'Scenario 2_issuedGoos'!$B$4:$B$153,0),MATCH(AP$4,'Scenario 2_issuedGoos'!$C$3:$W$3,0))</f>
        <v>254002.9664371291</v>
      </c>
      <c r="AQ36" s="4" cm="1">
        <f t="array" ref="AQ36">T36*INDEX('Scenario 2_issuedGoos'!$C$4:$W$153,MATCH($A36&amp;$B36,'Scenario 2_issuedGoos'!$A$4:$A$153&amp;'Scenario 2_issuedGoos'!$B$4:$B$153,0),MATCH(AQ$4,'Scenario 2_issuedGoos'!$C$3:$W$3,0))</f>
        <v>276342.36929071863</v>
      </c>
      <c r="AR36" s="4" cm="1">
        <f t="array" ref="AR36">U36*INDEX('Scenario 2_issuedGoos'!$C$4:$W$153,MATCH($A36&amp;$B36,'Scenario 2_issuedGoos'!$A$4:$A$153&amp;'Scenario 2_issuedGoos'!$B$4:$B$153,0),MATCH(AR$4,'Scenario 2_issuedGoos'!$C$3:$W$3,0))</f>
        <v>300280.70501357474</v>
      </c>
      <c r="AS36" s="4" cm="1">
        <f t="array" ref="AS36">V36*INDEX('Scenario 2_issuedGoos'!$C$4:$W$153,MATCH($A36&amp;$B36,'Scenario 2_issuedGoos'!$A$4:$A$153&amp;'Scenario 2_issuedGoos'!$B$4:$B$153,0),MATCH(AS$4,'Scenario 2_issuedGoos'!$C$3:$W$3,0))</f>
        <v>325922.01838548924</v>
      </c>
      <c r="AT36" s="4" cm="1">
        <f t="array" ref="AT36">W36*INDEX('Scenario 2_issuedGoos'!$C$4:$W$153,MATCH($A36&amp;$B36,'Scenario 2_issuedGoos'!$A$4:$A$153&amp;'Scenario 2_issuedGoos'!$B$4:$B$153,0),MATCH(AT$4,'Scenario 2_issuedGoos'!$C$3:$W$3,0))</f>
        <v>353376.76133206126</v>
      </c>
    </row>
    <row r="37" spans="1:46" ht="15" x14ac:dyDescent="0.25">
      <c r="A37" s="8" t="s">
        <v>36</v>
      </c>
      <c r="B37" s="9" t="s">
        <v>56</v>
      </c>
      <c r="C37" s="10">
        <v>0.35559421875000008</v>
      </c>
      <c r="D37" s="11">
        <v>0.35559421875000008</v>
      </c>
      <c r="E37" s="11">
        <v>0.35559421875000008</v>
      </c>
      <c r="F37" s="11">
        <v>0.35559421875000008</v>
      </c>
      <c r="G37" s="11">
        <v>0.35559421875000008</v>
      </c>
      <c r="H37" s="11">
        <v>0.35559421875000008</v>
      </c>
      <c r="I37" s="11">
        <v>0.35559421875000008</v>
      </c>
      <c r="J37" s="11">
        <v>0.35559421875000008</v>
      </c>
      <c r="K37" s="11">
        <v>0.36461250000000001</v>
      </c>
      <c r="L37" s="11">
        <v>0.42984843749999996</v>
      </c>
      <c r="M37" s="11">
        <v>0.43589062500000003</v>
      </c>
      <c r="N37" s="11">
        <v>0.4815281250000002</v>
      </c>
      <c r="O37" s="11">
        <v>0.50048437499999998</v>
      </c>
      <c r="P37" s="11">
        <v>0.53987343749999994</v>
      </c>
      <c r="Q37" s="11">
        <v>0.57630000000000015</v>
      </c>
      <c r="R37" s="11">
        <v>0.59910468750000012</v>
      </c>
      <c r="S37" s="11">
        <v>0.62595000000000012</v>
      </c>
      <c r="T37" s="11">
        <v>0.63439453125</v>
      </c>
      <c r="U37" s="11">
        <v>0.66712499999999997</v>
      </c>
      <c r="V37" s="11">
        <v>0.77065714285714304</v>
      </c>
      <c r="W37" s="19">
        <v>0.80586914062499992</v>
      </c>
      <c r="Y37"/>
      <c r="Z37" s="4" cm="1">
        <f t="array" ref="Z37">C37*INDEX('Scenario 2_issuedGoos'!$C$4:$W$153,MATCH($A37&amp;$B37,'Scenario 2_issuedGoos'!$A$4:$A$153&amp;'Scenario 2_issuedGoos'!$B$4:$B$153,0),MATCH(Z$4,'Scenario 2_issuedGoos'!$C$3:$W$3,0))</f>
        <v>40644296.745304763</v>
      </c>
      <c r="AA37" s="4" cm="1">
        <f t="array" ref="AA37">D37*INDEX('Scenario 2_issuedGoos'!$C$4:$W$153,MATCH($A37&amp;$B37,'Scenario 2_issuedGoos'!$A$4:$A$153&amp;'Scenario 2_issuedGoos'!$B$4:$B$153,0),MATCH(AA$4,'Scenario 2_issuedGoos'!$C$3:$W$3,0))</f>
        <v>46201221.934339233</v>
      </c>
      <c r="AB37" s="4" cm="1">
        <f t="array" ref="AB37">E37*INDEX('Scenario 2_issuedGoos'!$C$4:$W$153,MATCH($A37&amp;$B37,'Scenario 2_issuedGoos'!$A$4:$A$153&amp;'Scenario 2_issuedGoos'!$B$4:$B$153,0),MATCH(AB$4,'Scenario 2_issuedGoos'!$C$3:$W$3,0))</f>
        <v>52212228.900413476</v>
      </c>
      <c r="AC37" s="4" cm="1">
        <f t="array" ref="AC37">F37*INDEX('Scenario 2_issuedGoos'!$C$4:$W$153,MATCH($A37&amp;$B37,'Scenario 2_issuedGoos'!$A$4:$A$153&amp;'Scenario 2_issuedGoos'!$B$4:$B$153,0),MATCH(AC$4,'Scenario 2_issuedGoos'!$C$3:$W$3,0))</f>
        <v>58708833.508259267</v>
      </c>
      <c r="AD37" s="4" cm="1">
        <f t="array" ref="AD37">G37*INDEX('Scenario 2_issuedGoos'!$C$4:$W$153,MATCH($A37&amp;$B37,'Scenario 2_issuedGoos'!$A$4:$A$153&amp;'Scenario 2_issuedGoos'!$B$4:$B$153,0),MATCH(AD$4,'Scenario 2_issuedGoos'!$C$3:$W$3,0))</f>
        <v>65724568.004638925</v>
      </c>
      <c r="AE37" s="4" cm="1">
        <f t="array" ref="AE37">H37*INDEX('Scenario 2_issuedGoos'!$C$4:$W$153,MATCH($A37&amp;$B37,'Scenario 2_issuedGoos'!$A$4:$A$153&amp;'Scenario 2_issuedGoos'!$B$4:$B$153,0),MATCH(AE$4,'Scenario 2_issuedGoos'!$C$3:$W$3,0))</f>
        <v>68738654.211800143</v>
      </c>
      <c r="AF37" s="4" cm="1">
        <f t="array" ref="AF37">I37*INDEX('Scenario 2_issuedGoos'!$C$4:$W$153,MATCH($A37&amp;$B37,'Scenario 2_issuedGoos'!$A$4:$A$153&amp;'Scenario 2_issuedGoos'!$B$4:$B$153,0),MATCH(AF$4,'Scenario 2_issuedGoos'!$C$3:$W$3,0))</f>
        <v>73264471.731612191</v>
      </c>
      <c r="AG37" s="4" cm="1">
        <f t="array" ref="AG37">J37*INDEX('Scenario 2_issuedGoos'!$C$4:$W$153,MATCH($A37&amp;$B37,'Scenario 2_issuedGoos'!$A$4:$A$153&amp;'Scenario 2_issuedGoos'!$B$4:$B$153,0),MATCH(AG$4,'Scenario 2_issuedGoos'!$C$3:$W$3,0))</f>
        <v>77790289.251424253</v>
      </c>
      <c r="AH37" s="4" cm="1">
        <f t="array" ref="AH37">K37*INDEX('Scenario 2_issuedGoos'!$C$4:$W$153,MATCH($A37&amp;$B37,'Scenario 2_issuedGoos'!$A$4:$A$153&amp;'Scenario 2_issuedGoos'!$B$4:$B$153,0),MATCH(AH$4,'Scenario 2_issuedGoos'!$C$3:$W$3,0))</f>
        <v>84403738.58054328</v>
      </c>
      <c r="AI37" s="4" cm="1">
        <f t="array" ref="AI37">L37*INDEX('Scenario 2_issuedGoos'!$C$4:$W$153,MATCH($A37&amp;$B37,'Scenario 2_issuedGoos'!$A$4:$A$153&amp;'Scenario 2_issuedGoos'!$B$4:$B$153,0),MATCH(AI$4,'Scenario 2_issuedGoos'!$C$3:$W$3,0))</f>
        <v>104976019.00621612</v>
      </c>
      <c r="AJ37" s="4" cm="1">
        <f t="array" ref="AJ37">M37*INDEX('Scenario 2_issuedGoos'!$C$4:$W$153,MATCH($A37&amp;$B37,'Scenario 2_issuedGoos'!$A$4:$A$153&amp;'Scenario 2_issuedGoos'!$B$4:$B$153,0),MATCH(AJ$4,'Scenario 2_issuedGoos'!$C$3:$W$3,0))</f>
        <v>111999408.26589923</v>
      </c>
      <c r="AK37" s="4" cm="1">
        <f t="array" ref="AK37">N37*INDEX('Scenario 2_issuedGoos'!$C$4:$W$153,MATCH($A37&amp;$B37,'Scenario 2_issuedGoos'!$A$4:$A$153&amp;'Scenario 2_issuedGoos'!$B$4:$B$153,0),MATCH(AK$4,'Scenario 2_issuedGoos'!$C$3:$W$3,0))</f>
        <v>129435631.82510036</v>
      </c>
      <c r="AL37" s="4" cm="1">
        <f t="array" ref="AL37">O37*INDEX('Scenario 2_issuedGoos'!$C$4:$W$153,MATCH($A37&amp;$B37,'Scenario 2_issuedGoos'!$A$4:$A$153&amp;'Scenario 2_issuedGoos'!$B$4:$B$153,0),MATCH(AL$4,'Scenario 2_issuedGoos'!$C$3:$W$3,0))</f>
        <v>140465838.2676065</v>
      </c>
      <c r="AM37" s="4" cm="1">
        <f t="array" ref="AM37">P37*INDEX('Scenario 2_issuedGoos'!$C$4:$W$153,MATCH($A37&amp;$B37,'Scenario 2_issuedGoos'!$A$4:$A$153&amp;'Scenario 2_issuedGoos'!$B$4:$B$153,0),MATCH(AM$4,'Scenario 2_issuedGoos'!$C$3:$W$3,0))</f>
        <v>157922570.88529882</v>
      </c>
      <c r="AN37" s="4" cm="1">
        <f t="array" ref="AN37">Q37*INDEX('Scenario 2_issuedGoos'!$C$4:$W$153,MATCH($A37&amp;$B37,'Scenario 2_issuedGoos'!$A$4:$A$153&amp;'Scenario 2_issuedGoos'!$B$4:$B$153,0),MATCH(AN$4,'Scenario 2_issuedGoos'!$C$3:$W$3,0))</f>
        <v>175411739.55101091</v>
      </c>
      <c r="AO37" s="4" cm="1">
        <f t="array" ref="AO37">R37*INDEX('Scenario 2_issuedGoos'!$C$4:$W$153,MATCH($A37&amp;$B37,'Scenario 2_issuedGoos'!$A$4:$A$153&amp;'Scenario 2_issuedGoos'!$B$4:$B$153,0),MATCH(AO$4,'Scenario 2_issuedGoos'!$C$3:$W$3,0))</f>
        <v>189457102.70947787</v>
      </c>
      <c r="AP37" s="4" cm="1">
        <f t="array" ref="AP37">S37*INDEX('Scenario 2_issuedGoos'!$C$4:$W$153,MATCH($A37&amp;$B37,'Scenario 2_issuedGoos'!$A$4:$A$153&amp;'Scenario 2_issuedGoos'!$B$4:$B$153,0),MATCH(AP$4,'Scenario 2_issuedGoos'!$C$3:$W$3,0))</f>
        <v>205368996.28363842</v>
      </c>
      <c r="AQ37" s="4" cm="1">
        <f t="array" ref="AQ37">T37*INDEX('Scenario 2_issuedGoos'!$C$4:$W$153,MATCH($A37&amp;$B37,'Scenario 2_issuedGoos'!$A$4:$A$153&amp;'Scenario 2_issuedGoos'!$B$4:$B$153,0),MATCH(AQ$4,'Scenario 2_issuedGoos'!$C$3:$W$3,0))</f>
        <v>215662212.50353757</v>
      </c>
      <c r="AR37" s="4" cm="1">
        <f t="array" ref="AR37">U37*INDEX('Scenario 2_issuedGoos'!$C$4:$W$153,MATCH($A37&amp;$B37,'Scenario 2_issuedGoos'!$A$4:$A$153&amp;'Scenario 2_issuedGoos'!$B$4:$B$153,0),MATCH(AR$4,'Scenario 2_issuedGoos'!$C$3:$W$3,0))</f>
        <v>234699677.39466295</v>
      </c>
      <c r="AS37" s="4" cm="1">
        <f t="array" ref="AS37">V37*INDEX('Scenario 2_issuedGoos'!$C$4:$W$153,MATCH($A37&amp;$B37,'Scenario 2_issuedGoos'!$A$4:$A$153&amp;'Scenario 2_issuedGoos'!$B$4:$B$153,0),MATCH(AS$4,'Scenario 2_issuedGoos'!$C$3:$W$3,0))</f>
        <v>280261511.64246708</v>
      </c>
      <c r="AT37" s="4" cm="1">
        <f t="array" ref="AT37">W37*INDEX('Scenario 2_issuedGoos'!$C$4:$W$153,MATCH($A37&amp;$B37,'Scenario 2_issuedGoos'!$A$4:$A$153&amp;'Scenario 2_issuedGoos'!$B$4:$B$153,0),MATCH(AT$4,'Scenario 2_issuedGoos'!$C$3:$W$3,0))</f>
        <v>302622882.41977954</v>
      </c>
    </row>
    <row r="38" spans="1:46" ht="15" x14ac:dyDescent="0.25">
      <c r="A38" s="8" t="s">
        <v>36</v>
      </c>
      <c r="B38" s="9" t="s">
        <v>29</v>
      </c>
      <c r="C38" s="10">
        <v>47.457627118644069</v>
      </c>
      <c r="D38" s="11">
        <v>46.949152542372886</v>
      </c>
      <c r="E38" s="11">
        <v>46.440677966101696</v>
      </c>
      <c r="F38" s="11">
        <v>45.932203389830512</v>
      </c>
      <c r="G38" s="11">
        <v>45.423728813559322</v>
      </c>
      <c r="H38" s="11">
        <v>4.1440275000000009</v>
      </c>
      <c r="I38" s="11">
        <v>4.1440275000000009</v>
      </c>
      <c r="J38" s="11">
        <v>4.1440275000000009</v>
      </c>
      <c r="K38" s="11">
        <v>4.1440275000000009</v>
      </c>
      <c r="L38" s="11">
        <v>4.1440275000000009</v>
      </c>
      <c r="M38" s="11">
        <v>4.1440275000000009</v>
      </c>
      <c r="N38" s="11">
        <v>4.1440275000000009</v>
      </c>
      <c r="O38" s="11">
        <v>4.1440275000000009</v>
      </c>
      <c r="P38" s="11">
        <v>4.1440275000000009</v>
      </c>
      <c r="Q38" s="11">
        <v>4.1440275000000009</v>
      </c>
      <c r="R38" s="11">
        <v>4.1440275000000009</v>
      </c>
      <c r="S38" s="11">
        <v>4.1440275000000009</v>
      </c>
      <c r="T38" s="11">
        <v>4.1440275000000009</v>
      </c>
      <c r="U38" s="11">
        <v>4.1440275000000009</v>
      </c>
      <c r="V38" s="11">
        <v>4.1440275000000009</v>
      </c>
      <c r="W38" s="19">
        <v>4.1440275000000009</v>
      </c>
      <c r="Y38"/>
      <c r="Z38" s="4" cm="1">
        <f t="array" ref="Z38">C38*INDEX('Scenario 2_issuedGoos'!$C$4:$W$153,MATCH($A38&amp;$B38,'Scenario 2_issuedGoos'!$A$4:$A$153&amp;'Scenario 2_issuedGoos'!$B$4:$B$153,0),MATCH(Z$4,'Scenario 2_issuedGoos'!$C$3:$W$3,0))</f>
        <v>0</v>
      </c>
      <c r="AA38" s="4" cm="1">
        <f t="array" ref="AA38">D38*INDEX('Scenario 2_issuedGoos'!$C$4:$W$153,MATCH($A38&amp;$B38,'Scenario 2_issuedGoos'!$A$4:$A$153&amp;'Scenario 2_issuedGoos'!$B$4:$B$153,0),MATCH(AA$4,'Scenario 2_issuedGoos'!$C$3:$W$3,0))</f>
        <v>0</v>
      </c>
      <c r="AB38" s="4" cm="1">
        <f t="array" ref="AB38">E38*INDEX('Scenario 2_issuedGoos'!$C$4:$W$153,MATCH($A38&amp;$B38,'Scenario 2_issuedGoos'!$A$4:$A$153&amp;'Scenario 2_issuedGoos'!$B$4:$B$153,0),MATCH(AB$4,'Scenario 2_issuedGoos'!$C$3:$W$3,0))</f>
        <v>0</v>
      </c>
      <c r="AC38" s="4" cm="1">
        <f t="array" ref="AC38">F38*INDEX('Scenario 2_issuedGoos'!$C$4:$W$153,MATCH($A38&amp;$B38,'Scenario 2_issuedGoos'!$A$4:$A$153&amp;'Scenario 2_issuedGoos'!$B$4:$B$153,0),MATCH(AC$4,'Scenario 2_issuedGoos'!$C$3:$W$3,0))</f>
        <v>0</v>
      </c>
      <c r="AD38" s="4" cm="1">
        <f t="array" ref="AD38">G38*INDEX('Scenario 2_issuedGoos'!$C$4:$W$153,MATCH($A38&amp;$B38,'Scenario 2_issuedGoos'!$A$4:$A$153&amp;'Scenario 2_issuedGoos'!$B$4:$B$153,0),MATCH(AD$4,'Scenario 2_issuedGoos'!$C$3:$W$3,0))</f>
        <v>0</v>
      </c>
      <c r="AE38" s="4" cm="1">
        <f t="array" ref="AE38">H38*INDEX('Scenario 2_issuedGoos'!$C$4:$W$153,MATCH($A38&amp;$B38,'Scenario 2_issuedGoos'!$A$4:$A$153&amp;'Scenario 2_issuedGoos'!$B$4:$B$153,0),MATCH(AE$4,'Scenario 2_issuedGoos'!$C$3:$W$3,0))</f>
        <v>6781.2080575825939</v>
      </c>
      <c r="AF38" s="4" cm="1">
        <f t="array" ref="AF38">I38*INDEX('Scenario 2_issuedGoos'!$C$4:$W$153,MATCH($A38&amp;$B38,'Scenario 2_issuedGoos'!$A$4:$A$153&amp;'Scenario 2_issuedGoos'!$B$4:$B$153,0),MATCH(AF$4,'Scenario 2_issuedGoos'!$C$3:$W$3,0))</f>
        <v>7589.0736198532659</v>
      </c>
      <c r="AG38" s="4" cm="1">
        <f t="array" ref="AG38">J38*INDEX('Scenario 2_issuedGoos'!$C$4:$W$153,MATCH($A38&amp;$B38,'Scenario 2_issuedGoos'!$A$4:$A$153&amp;'Scenario 2_issuedGoos'!$B$4:$B$153,0),MATCH(AG$4,'Scenario 2_issuedGoos'!$C$3:$W$3,0))</f>
        <v>8460.7727182070739</v>
      </c>
      <c r="AH38" s="4" cm="1">
        <f t="array" ref="AH38">K38*INDEX('Scenario 2_issuedGoos'!$C$4:$W$153,MATCH($A38&amp;$B38,'Scenario 2_issuedGoos'!$A$4:$A$153&amp;'Scenario 2_issuedGoos'!$B$4:$B$153,0),MATCH(AH$4,'Scenario 2_issuedGoos'!$C$3:$W$3,0))</f>
        <v>9400.6690423466061</v>
      </c>
      <c r="AI38" s="4" cm="1">
        <f t="array" ref="AI38">L38*INDEX('Scenario 2_issuedGoos'!$C$4:$W$153,MATCH($A38&amp;$B38,'Scenario 2_issuedGoos'!$A$4:$A$153&amp;'Scenario 2_issuedGoos'!$B$4:$B$153,0),MATCH(AI$4,'Scenario 2_issuedGoos'!$C$3:$W$3,0))</f>
        <v>10413.403067104568</v>
      </c>
      <c r="AJ38" s="4" cm="1">
        <f t="array" ref="AJ38">M38*INDEX('Scenario 2_issuedGoos'!$C$4:$W$153,MATCH($A38&amp;$B38,'Scenario 2_issuedGoos'!$A$4:$A$153&amp;'Scenario 2_issuedGoos'!$B$4:$B$153,0),MATCH(AJ$4,'Scenario 2_issuedGoos'!$C$3:$W$3,0))</f>
        <v>11503.908821732484</v>
      </c>
      <c r="AK38" s="4" cm="1">
        <f t="array" ref="AK38">N38*INDEX('Scenario 2_issuedGoos'!$C$4:$W$153,MATCH($A38&amp;$B38,'Scenario 2_issuedGoos'!$A$4:$A$153&amp;'Scenario 2_issuedGoos'!$B$4:$B$153,0),MATCH(AK$4,'Scenario 2_issuedGoos'!$C$3:$W$3,0))</f>
        <v>12636.555813153242</v>
      </c>
      <c r="AL38" s="4" cm="1">
        <f t="array" ref="AL38">O38*INDEX('Scenario 2_issuedGoos'!$C$4:$W$153,MATCH($A38&amp;$B38,'Scenario 2_issuedGoos'!$A$4:$A$153&amp;'Scenario 2_issuedGoos'!$B$4:$B$153,0),MATCH(AL$4,'Scenario 2_issuedGoos'!$C$3:$W$3,0))</f>
        <v>13853.707731661707</v>
      </c>
      <c r="AM38" s="4" cm="1">
        <f t="array" ref="AM38">P38*INDEX('Scenario 2_issuedGoos'!$C$4:$W$153,MATCH($A38&amp;$B38,'Scenario 2_issuedGoos'!$A$4:$A$153&amp;'Scenario 2_issuedGoos'!$B$4:$B$153,0),MATCH(AM$4,'Scenario 2_issuedGoos'!$C$3:$W$3,0))</f>
        <v>15160.983452488186</v>
      </c>
      <c r="AN38" s="4" cm="1">
        <f t="array" ref="AN38">Q38*INDEX('Scenario 2_issuedGoos'!$C$4:$W$153,MATCH($A38&amp;$B38,'Scenario 2_issuedGoos'!$A$4:$A$153&amp;'Scenario 2_issuedGoos'!$B$4:$B$153,0),MATCH(AN$4,'Scenario 2_issuedGoos'!$C$3:$W$3,0))</f>
        <v>16564.352476068147</v>
      </c>
      <c r="AO38" s="4" cm="1">
        <f t="array" ref="AO38">R38*INDEX('Scenario 2_issuedGoos'!$C$4:$W$153,MATCH($A38&amp;$B38,'Scenario 2_issuedGoos'!$A$4:$A$153&amp;'Scenario 2_issuedGoos'!$B$4:$B$153,0),MATCH(AO$4,'Scenario 2_issuedGoos'!$C$3:$W$3,0))</f>
        <v>18070.155943374855</v>
      </c>
      <c r="AP38" s="4" cm="1">
        <f t="array" ref="AP38">S38*INDEX('Scenario 2_issuedGoos'!$C$4:$W$153,MATCH($A38&amp;$B38,'Scenario 2_issuedGoos'!$A$4:$A$153&amp;'Scenario 2_issuedGoos'!$B$4:$B$153,0),MATCH(AP$4,'Scenario 2_issuedGoos'!$C$3:$W$3,0))</f>
        <v>19685.128876222108</v>
      </c>
      <c r="AQ38" s="4" cm="1">
        <f t="array" ref="AQ38">T38*INDEX('Scenario 2_issuedGoos'!$C$4:$W$153,MATCH($A38&amp;$B38,'Scenario 2_issuedGoos'!$A$4:$A$153&amp;'Scenario 2_issuedGoos'!$B$4:$B$153,0),MATCH(AQ$4,'Scenario 2_issuedGoos'!$C$3:$W$3,0))</f>
        <v>21416.423712495587</v>
      </c>
      <c r="AR38" s="4" cm="1">
        <f t="array" ref="AR38">U38*INDEX('Scenario 2_issuedGoos'!$C$4:$W$153,MATCH($A38&amp;$B38,'Scenario 2_issuedGoos'!$A$4:$A$153&amp;'Scenario 2_issuedGoos'!$B$4:$B$153,0),MATCH(AR$4,'Scenario 2_issuedGoos'!$C$3:$W$3,0))</f>
        <v>23271.635210205914</v>
      </c>
      <c r="AS38" s="4" cm="1">
        <f t="array" ref="AS38">V38*INDEX('Scenario 2_issuedGoos'!$C$4:$W$153,MATCH($A38&amp;$B38,'Scenario 2_issuedGoos'!$A$4:$A$153&amp;'Scenario 2_issuedGoos'!$B$4:$B$153,0),MATCH(AS$4,'Scenario 2_issuedGoos'!$C$3:$W$3,0))</f>
        <v>25258.826798406015</v>
      </c>
      <c r="AT38" s="4" cm="1">
        <f t="array" ref="AT38">W38*INDEX('Scenario 2_issuedGoos'!$C$4:$W$153,MATCH($A38&amp;$B38,'Scenario 2_issuedGoos'!$A$4:$A$153&amp;'Scenario 2_issuedGoos'!$B$4:$B$153,0),MATCH(AT$4,'Scenario 2_issuedGoos'!$C$3:$W$3,0))</f>
        <v>27386.558457400599</v>
      </c>
    </row>
    <row r="39" spans="1:46" ht="15" x14ac:dyDescent="0.25">
      <c r="A39" s="8" t="s">
        <v>36</v>
      </c>
      <c r="B39" s="9" t="s">
        <v>30</v>
      </c>
      <c r="C39" s="10">
        <v>5.4600581249999998</v>
      </c>
      <c r="D39" s="11">
        <v>4.9929750000000004</v>
      </c>
      <c r="E39" s="11">
        <v>4.9910464285714289</v>
      </c>
      <c r="F39" s="11">
        <v>4.9910464285714289</v>
      </c>
      <c r="G39" s="11">
        <v>4.9910464285714289</v>
      </c>
      <c r="H39" s="11">
        <v>4.9910464285714289</v>
      </c>
      <c r="I39" s="11">
        <v>4.9910464285714289</v>
      </c>
      <c r="J39" s="11">
        <v>4.9910464285714289</v>
      </c>
      <c r="K39" s="11">
        <v>4.9910464285714289</v>
      </c>
      <c r="L39" s="11">
        <v>4.9910464285714289</v>
      </c>
      <c r="M39" s="11">
        <v>4.9910464285714289</v>
      </c>
      <c r="N39" s="11">
        <v>4.9910464285714289</v>
      </c>
      <c r="O39" s="11">
        <v>4.9910464285714289</v>
      </c>
      <c r="P39" s="11">
        <v>4.9910464285714289</v>
      </c>
      <c r="Q39" s="11">
        <v>4.9910464285714289</v>
      </c>
      <c r="R39" s="11">
        <v>4.9910464285714289</v>
      </c>
      <c r="S39" s="11">
        <v>4.9910464285714289</v>
      </c>
      <c r="T39" s="11">
        <v>4.9910464285714289</v>
      </c>
      <c r="U39" s="11">
        <v>4.9910464285714289</v>
      </c>
      <c r="V39" s="11">
        <v>4.9910464285714289</v>
      </c>
      <c r="W39" s="19">
        <v>5.0592600000000001</v>
      </c>
      <c r="Y39"/>
      <c r="Z39" s="4" cm="1">
        <f t="array" ref="Z39">C39*INDEX('Scenario 2_issuedGoos'!$C$4:$W$153,MATCH($A39&amp;$B39,'Scenario 2_issuedGoos'!$A$4:$A$153&amp;'Scenario 2_issuedGoos'!$B$4:$B$153,0),MATCH(Z$4,'Scenario 2_issuedGoos'!$C$3:$W$3,0))</f>
        <v>15459077.522418238</v>
      </c>
      <c r="AA39" s="4" cm="1">
        <f t="array" ref="AA39">D39*INDEX('Scenario 2_issuedGoos'!$C$4:$W$153,MATCH($A39&amp;$B39,'Scenario 2_issuedGoos'!$A$4:$A$153&amp;'Scenario 2_issuedGoos'!$B$4:$B$153,0),MATCH(AA$4,'Scenario 2_issuedGoos'!$C$3:$W$3,0))</f>
        <v>16069395.84373107</v>
      </c>
      <c r="AB39" s="4" cm="1">
        <f t="array" ref="AB39">E39*INDEX('Scenario 2_issuedGoos'!$C$4:$W$153,MATCH($A39&amp;$B39,'Scenario 2_issuedGoos'!$A$4:$A$153&amp;'Scenario 2_issuedGoos'!$B$4:$B$153,0),MATCH(AB$4,'Scenario 2_issuedGoos'!$C$3:$W$3,0))</f>
        <v>18153089.07508564</v>
      </c>
      <c r="AC39" s="4" cm="1">
        <f t="array" ref="AC39">F39*INDEX('Scenario 2_issuedGoos'!$C$4:$W$153,MATCH($A39&amp;$B39,'Scenario 2_issuedGoos'!$A$4:$A$153&amp;'Scenario 2_issuedGoos'!$B$4:$B$153,0),MATCH(AC$4,'Scenario 2_issuedGoos'!$C$3:$W$3,0))</f>
        <v>20411821.265139766</v>
      </c>
      <c r="AD39" s="4" cm="1">
        <f t="array" ref="AD39">G39*INDEX('Scenario 2_issuedGoos'!$C$4:$W$153,MATCH($A39&amp;$B39,'Scenario 2_issuedGoos'!$A$4:$A$153&amp;'Scenario 2_issuedGoos'!$B$4:$B$153,0),MATCH(AD$4,'Scenario 2_issuedGoos'!$C$3:$W$3,0))</f>
        <v>22851043.951511599</v>
      </c>
      <c r="AE39" s="4" cm="1">
        <f t="array" ref="AE39">H39*INDEX('Scenario 2_issuedGoos'!$C$4:$W$153,MATCH($A39&amp;$B39,'Scenario 2_issuedGoos'!$A$4:$A$153&amp;'Scenario 2_issuedGoos'!$B$4:$B$153,0),MATCH(AE$4,'Scenario 2_issuedGoos'!$C$3:$W$3,0))</f>
        <v>25483159.353357799</v>
      </c>
      <c r="AF39" s="4" cm="1">
        <f t="array" ref="AF39">I39*INDEX('Scenario 2_issuedGoos'!$C$4:$W$153,MATCH($A39&amp;$B39,'Scenario 2_issuedGoos'!$A$4:$A$153&amp;'Scenario 2_issuedGoos'!$B$4:$B$153,0),MATCH(AF$4,'Scenario 2_issuedGoos'!$C$3:$W$3,0))</f>
        <v>28519044.211132333</v>
      </c>
      <c r="AG39" s="4" cm="1">
        <f t="array" ref="AG39">J39*INDEX('Scenario 2_issuedGoos'!$C$4:$W$153,MATCH($A39&amp;$B39,'Scenario 2_issuedGoos'!$A$4:$A$153&amp;'Scenario 2_issuedGoos'!$B$4:$B$153,0),MATCH(AG$4,'Scenario 2_issuedGoos'!$C$3:$W$3,0))</f>
        <v>31794809.656300914</v>
      </c>
      <c r="AH39" s="4" cm="1">
        <f t="array" ref="AH39">K39*INDEX('Scenario 2_issuedGoos'!$C$4:$W$153,MATCH($A39&amp;$B39,'Scenario 2_issuedGoos'!$A$4:$A$153&amp;'Scenario 2_issuedGoos'!$B$4:$B$153,0),MATCH(AH$4,'Scenario 2_issuedGoos'!$C$3:$W$3,0))</f>
        <v>35326854.035458528</v>
      </c>
      <c r="AI39" s="4" cm="1">
        <f t="array" ref="AI39">L39*INDEX('Scenario 2_issuedGoos'!$C$4:$W$153,MATCH($A39&amp;$B39,'Scenario 2_issuedGoos'!$A$4:$A$153&amp;'Scenario 2_issuedGoos'!$B$4:$B$153,0),MATCH(AI$4,'Scenario 2_issuedGoos'!$C$3:$W$3,0))</f>
        <v>39132615.828391187</v>
      </c>
      <c r="AJ39" s="4" cm="1">
        <f t="array" ref="AJ39">M39*INDEX('Scenario 2_issuedGoos'!$C$4:$W$153,MATCH($A39&amp;$B39,'Scenario 2_issuedGoos'!$A$4:$A$153&amp;'Scenario 2_issuedGoos'!$B$4:$B$153,0),MATCH(AJ$4,'Scenario 2_issuedGoos'!$C$3:$W$3,0))</f>
        <v>43230636.665528439</v>
      </c>
      <c r="AK39" s="4" cm="1">
        <f t="array" ref="AK39">N39*INDEX('Scenario 2_issuedGoos'!$C$4:$W$153,MATCH($A39&amp;$B39,'Scenario 2_issuedGoos'!$A$4:$A$153&amp;'Scenario 2_issuedGoos'!$B$4:$B$153,0),MATCH(AK$4,'Scenario 2_issuedGoos'!$C$3:$W$3,0))</f>
        <v>47487020.414321087</v>
      </c>
      <c r="AL39" s="4" cm="1">
        <f t="array" ref="AL39">O39*INDEX('Scenario 2_issuedGoos'!$C$4:$W$153,MATCH($A39&amp;$B39,'Scenario 2_issuedGoos'!$A$4:$A$153&amp;'Scenario 2_issuedGoos'!$B$4:$B$153,0),MATCH(AL$4,'Scenario 2_issuedGoos'!$C$3:$W$3,0))</f>
        <v>52060965.946328789</v>
      </c>
      <c r="AM39" s="4" cm="1">
        <f t="array" ref="AM39">P39*INDEX('Scenario 2_issuedGoos'!$C$4:$W$153,MATCH($A39&amp;$B39,'Scenario 2_issuedGoos'!$A$4:$A$153&amp;'Scenario 2_issuedGoos'!$B$4:$B$153,0),MATCH(AM$4,'Scenario 2_issuedGoos'!$C$3:$W$3,0))</f>
        <v>56973588.480501972</v>
      </c>
      <c r="AN39" s="4" cm="1">
        <f t="array" ref="AN39">Q39*INDEX('Scenario 2_issuedGoos'!$C$4:$W$153,MATCH($A39&amp;$B39,'Scenario 2_issuedGoos'!$A$4:$A$153&amp;'Scenario 2_issuedGoos'!$B$4:$B$153,0),MATCH(AN$4,'Scenario 2_issuedGoos'!$C$3:$W$3,0))</f>
        <v>62247320.853226632</v>
      </c>
      <c r="AO39" s="4" cm="1">
        <f t="array" ref="AO39">R39*INDEX('Scenario 2_issuedGoos'!$C$4:$W$153,MATCH($A39&amp;$B39,'Scenario 2_issuedGoos'!$A$4:$A$153&amp;'Scenario 2_issuedGoos'!$B$4:$B$153,0),MATCH(AO$4,'Scenario 2_issuedGoos'!$C$3:$W$3,0))</f>
        <v>67905992.492022112</v>
      </c>
      <c r="AP39" s="4" cm="1">
        <f t="array" ref="AP39">S39*INDEX('Scenario 2_issuedGoos'!$C$4:$W$153,MATCH($A39&amp;$B39,'Scenario 2_issuedGoos'!$A$4:$A$153&amp;'Scenario 2_issuedGoos'!$B$4:$B$153,0),MATCH(AP$4,'Scenario 2_issuedGoos'!$C$3:$W$3,0))</f>
        <v>73974912.992564529</v>
      </c>
      <c r="AQ39" s="4" cm="1">
        <f t="array" ref="AQ39">T39*INDEX('Scenario 2_issuedGoos'!$C$4:$W$153,MATCH($A39&amp;$B39,'Scenario 2_issuedGoos'!$A$4:$A$153&amp;'Scenario 2_issuedGoos'!$B$4:$B$153,0),MATCH(AQ$4,'Scenario 2_issuedGoos'!$C$3:$W$3,0))</f>
        <v>80480960.561931208</v>
      </c>
      <c r="AR39" s="4" cm="1">
        <f t="array" ref="AR39">U39*INDEX('Scenario 2_issuedGoos'!$C$4:$W$153,MATCH($A39&amp;$B39,'Scenario 2_issuedGoos'!$A$4:$A$153&amp;'Scenario 2_issuedGoos'!$B$4:$B$153,0),MATCH(AR$4,'Scenario 2_issuedGoos'!$C$3:$W$3,0))</f>
        <v>87452675.605752558</v>
      </c>
      <c r="AS39" s="4" cm="1">
        <f t="array" ref="AS39">V39*INDEX('Scenario 2_issuedGoos'!$C$4:$W$153,MATCH($A39&amp;$B39,'Scenario 2_issuedGoos'!$A$4:$A$153&amp;'Scenario 2_issuedGoos'!$B$4:$B$153,0),MATCH(AS$4,'Scenario 2_issuedGoos'!$C$3:$W$3,0))</f>
        <v>94920359.752551734</v>
      </c>
      <c r="AT39" s="4" cm="1">
        <f t="array" ref="AT39">W39*INDEX('Scenario 2_issuedGoos'!$C$4:$W$153,MATCH($A39&amp;$B39,'Scenario 2_issuedGoos'!$A$4:$A$153&amp;'Scenario 2_issuedGoos'!$B$4:$B$153,0),MATCH(AT$4,'Scenario 2_issuedGoos'!$C$3:$W$3,0))</f>
        <v>104322755.44628662</v>
      </c>
    </row>
    <row r="40" spans="1:46" ht="15" x14ac:dyDescent="0.25">
      <c r="A40" s="8" t="s">
        <v>36</v>
      </c>
      <c r="B40" s="9" t="s">
        <v>31</v>
      </c>
      <c r="C40" s="10">
        <v>2.8447537500000011</v>
      </c>
      <c r="D40" s="11">
        <v>2.8447537500000011</v>
      </c>
      <c r="E40" s="11">
        <v>2.8447537500000011</v>
      </c>
      <c r="F40" s="11">
        <v>2.8447537500000011</v>
      </c>
      <c r="G40" s="11">
        <v>2.8447537500000011</v>
      </c>
      <c r="H40" s="11">
        <v>2.8447537500000011</v>
      </c>
      <c r="I40" s="11">
        <v>2.8447537500000011</v>
      </c>
      <c r="J40" s="11">
        <v>2.8447537500000011</v>
      </c>
      <c r="K40" s="11">
        <v>2.8447537500000011</v>
      </c>
      <c r="L40" s="11">
        <v>2.8447537500000011</v>
      </c>
      <c r="M40" s="11">
        <v>2.8447537500000011</v>
      </c>
      <c r="N40" s="11">
        <v>2.8447537500000011</v>
      </c>
      <c r="O40" s="11">
        <v>2.8447537500000011</v>
      </c>
      <c r="P40" s="11">
        <v>2.8447537500000011</v>
      </c>
      <c r="Q40" s="11">
        <v>2.8447537500000011</v>
      </c>
      <c r="R40" s="11">
        <v>2.8447537500000011</v>
      </c>
      <c r="S40" s="11">
        <v>2.8447537500000011</v>
      </c>
      <c r="T40" s="11">
        <v>2.8447537500000011</v>
      </c>
      <c r="U40" s="11">
        <v>2.8447537500000011</v>
      </c>
      <c r="V40" s="11">
        <v>2.8447537500000011</v>
      </c>
      <c r="W40" s="19">
        <v>2.8447537500000011</v>
      </c>
      <c r="Y40"/>
      <c r="Z40" s="4" cm="1">
        <f t="array" ref="Z40">C40*INDEX('Scenario 2_issuedGoos'!$C$4:$W$153,MATCH($A40&amp;$B40,'Scenario 2_issuedGoos'!$A$4:$A$153&amp;'Scenario 2_issuedGoos'!$B$4:$B$153,0),MATCH(Z$4,'Scenario 2_issuedGoos'!$C$3:$W$3,0))</f>
        <v>67673607.785249829</v>
      </c>
      <c r="AA40" s="4" cm="1">
        <f t="array" ref="AA40">D40*INDEX('Scenario 2_issuedGoos'!$C$4:$W$153,MATCH($A40&amp;$B40,'Scenario 2_issuedGoos'!$A$4:$A$153&amp;'Scenario 2_issuedGoos'!$B$4:$B$153,0),MATCH(AA$4,'Scenario 2_issuedGoos'!$C$3:$W$3,0))</f>
        <v>76926004.94422169</v>
      </c>
      <c r="AB40" s="4" cm="1">
        <f t="array" ref="AB40">E40*INDEX('Scenario 2_issuedGoos'!$C$4:$W$153,MATCH($A40&amp;$B40,'Scenario 2_issuedGoos'!$A$4:$A$153&amp;'Scenario 2_issuedGoos'!$B$4:$B$153,0),MATCH(AB$4,'Scenario 2_issuedGoos'!$C$3:$W$3,0))</f>
        <v>86934457.799627721</v>
      </c>
      <c r="AC40" s="4" cm="1">
        <f t="array" ref="AC40">F40*INDEX('Scenario 2_issuedGoos'!$C$4:$W$153,MATCH($A40&amp;$B40,'Scenario 2_issuedGoos'!$A$4:$A$153&amp;'Scenario 2_issuedGoos'!$B$4:$B$153,0),MATCH(AC$4,'Scenario 2_issuedGoos'!$C$3:$W$3,0))</f>
        <v>97751440.928213954</v>
      </c>
      <c r="AD40" s="4" cm="1">
        <f t="array" ref="AD40">G40*INDEX('Scenario 2_issuedGoos'!$C$4:$W$153,MATCH($A40&amp;$B40,'Scenario 2_issuedGoos'!$A$4:$A$153&amp;'Scenario 2_issuedGoos'!$B$4:$B$153,0),MATCH(AD$4,'Scenario 2_issuedGoos'!$C$3:$W$3,0))</f>
        <v>109432786.22515954</v>
      </c>
      <c r="AE40" s="4" cm="1">
        <f t="array" ref="AE40">H40*INDEX('Scenario 2_issuedGoos'!$C$4:$W$153,MATCH($A40&amp;$B40,'Scenario 2_issuedGoos'!$A$4:$A$153&amp;'Scenario 2_issuedGoos'!$B$4:$B$153,0),MATCH(AE$4,'Scenario 2_issuedGoos'!$C$3:$W$3,0))</f>
        <v>122037887.44947934</v>
      </c>
      <c r="AF40" s="4" cm="1">
        <f t="array" ref="AF40">I40*INDEX('Scenario 2_issuedGoos'!$C$4:$W$153,MATCH($A40&amp;$B40,'Scenario 2_issuedGoos'!$A$4:$A$153&amp;'Scenario 2_issuedGoos'!$B$4:$B$153,0),MATCH(AF$4,'Scenario 2_issuedGoos'!$C$3:$W$3,0))</f>
        <v>136576625.34478065</v>
      </c>
      <c r="AG40" s="4" cm="1">
        <f t="array" ref="AG40">J40*INDEX('Scenario 2_issuedGoos'!$C$4:$W$153,MATCH($A40&amp;$B40,'Scenario 2_issuedGoos'!$A$4:$A$153&amp;'Scenario 2_issuedGoos'!$B$4:$B$153,0),MATCH(AG$4,'Scenario 2_issuedGoos'!$C$3:$W$3,0))</f>
        <v>152264142.31098846</v>
      </c>
      <c r="AH40" s="4" cm="1">
        <f t="array" ref="AH40">K40*INDEX('Scenario 2_issuedGoos'!$C$4:$W$153,MATCH($A40&amp;$B40,'Scenario 2_issuedGoos'!$A$4:$A$153&amp;'Scenario 2_issuedGoos'!$B$4:$B$153,0),MATCH(AH$4,'Scenario 2_issuedGoos'!$C$3:$W$3,0))</f>
        <v>169178969.4104552</v>
      </c>
      <c r="AI40" s="4" cm="1">
        <f t="array" ref="AI40">L40*INDEX('Scenario 2_issuedGoos'!$C$4:$W$153,MATCH($A40&amp;$B40,'Scenario 2_issuedGoos'!$A$4:$A$153&amp;'Scenario 2_issuedGoos'!$B$4:$B$153,0),MATCH(AI$4,'Scenario 2_issuedGoos'!$C$3:$W$3,0))</f>
        <v>187404618.86409101</v>
      </c>
      <c r="AJ40" s="4" cm="1">
        <f t="array" ref="AJ40">M40*INDEX('Scenario 2_issuedGoos'!$C$4:$W$153,MATCH($A40&amp;$B40,'Scenario 2_issuedGoos'!$A$4:$A$153&amp;'Scenario 2_issuedGoos'!$B$4:$B$153,0),MATCH(AJ$4,'Scenario 2_issuedGoos'!$C$3:$W$3,0))</f>
        <v>207029885.83956444</v>
      </c>
      <c r="AK40" s="4" cm="1">
        <f t="array" ref="AK40">N40*INDEX('Scenario 2_issuedGoos'!$C$4:$W$153,MATCH($A40&amp;$B40,'Scenario 2_issuedGoos'!$A$4:$A$153&amp;'Scenario 2_issuedGoos'!$B$4:$B$153,0),MATCH(AK$4,'Scenario 2_issuedGoos'!$C$3:$W$3,0))</f>
        <v>227413546.81637743</v>
      </c>
      <c r="AL40" s="4" cm="1">
        <f t="array" ref="AL40">O40*INDEX('Scenario 2_issuedGoos'!$C$4:$W$153,MATCH($A40&amp;$B40,'Scenario 2_issuedGoos'!$A$4:$A$153&amp;'Scenario 2_issuedGoos'!$B$4:$B$153,0),MATCH(AL$4,'Scenario 2_issuedGoos'!$C$3:$W$3,0))</f>
        <v>249317999.17627287</v>
      </c>
      <c r="AM40" s="4" cm="1">
        <f t="array" ref="AM40">P40*INDEX('Scenario 2_issuedGoos'!$C$4:$W$153,MATCH($A40&amp;$B40,'Scenario 2_issuedGoos'!$A$4:$A$153&amp;'Scenario 2_issuedGoos'!$B$4:$B$153,0),MATCH(AM$4,'Scenario 2_issuedGoos'!$C$3:$W$3,0))</f>
        <v>272844362.90511703</v>
      </c>
      <c r="AN40" s="4" cm="1">
        <f t="array" ref="AN40">Q40*INDEX('Scenario 2_issuedGoos'!$C$4:$W$153,MATCH($A40&amp;$B40,'Scenario 2_issuedGoos'!$A$4:$A$153&amp;'Scenario 2_issuedGoos'!$B$4:$B$153,0),MATCH(AN$4,'Scenario 2_issuedGoos'!$C$3:$W$3,0))</f>
        <v>298100068.00890261</v>
      </c>
      <c r="AO40" s="4" cm="1">
        <f t="array" ref="AO40">R40*INDEX('Scenario 2_issuedGoos'!$C$4:$W$153,MATCH($A40&amp;$B40,'Scenario 2_issuedGoos'!$A$4:$A$153&amp;'Scenario 2_issuedGoos'!$B$4:$B$153,0),MATCH(AO$4,'Scenario 2_issuedGoos'!$C$3:$W$3,0))</f>
        <v>325199232.7158072</v>
      </c>
      <c r="AP40" s="4" cm="1">
        <f t="array" ref="AP40">S40*INDEX('Scenario 2_issuedGoos'!$C$4:$W$153,MATCH($A40&amp;$B40,'Scenario 2_issuedGoos'!$A$4:$A$153&amp;'Scenario 2_issuedGoos'!$B$4:$B$153,0),MATCH(AP$4,'Scenario 2_issuedGoos'!$C$3:$W$3,0))</f>
        <v>354263063.72337943</v>
      </c>
      <c r="AQ40" s="4" cm="1">
        <f t="array" ref="AQ40">T40*INDEX('Scenario 2_issuedGoos'!$C$4:$W$153,MATCH($A40&amp;$B40,'Scenario 2_issuedGoos'!$A$4:$A$153&amp;'Scenario 2_issuedGoos'!$B$4:$B$153,0),MATCH(AQ$4,'Scenario 2_issuedGoos'!$C$3:$W$3,0))</f>
        <v>385420279.74991918</v>
      </c>
      <c r="AR40" s="4" cm="1">
        <f t="array" ref="AR40">U40*INDEX('Scenario 2_issuedGoos'!$C$4:$W$153,MATCH($A40&amp;$B40,'Scenario 2_issuedGoos'!$A$4:$A$153&amp;'Scenario 2_issuedGoos'!$B$4:$B$153,0),MATCH(AR$4,'Scenario 2_issuedGoos'!$C$3:$W$3,0))</f>
        <v>418807559.71980256</v>
      </c>
      <c r="AS40" s="4" cm="1">
        <f t="array" ref="AS40">V40*INDEX('Scenario 2_issuedGoos'!$C$4:$W$153,MATCH($A40&amp;$B40,'Scenario 2_issuedGoos'!$A$4:$A$153&amp;'Scenario 2_issuedGoos'!$B$4:$B$153,0),MATCH(AS$4,'Scenario 2_issuedGoos'!$C$3:$W$3,0))</f>
        <v>454570016.98730266</v>
      </c>
      <c r="AT40" s="4" cm="1">
        <f t="array" ref="AT40">W40*INDEX('Scenario 2_issuedGoos'!$C$4:$W$153,MATCH($A40&amp;$B40,'Scenario 2_issuedGoos'!$A$4:$A$153&amp;'Scenario 2_issuedGoos'!$B$4:$B$153,0),MATCH(AT$4,'Scenario 2_issuedGoos'!$C$3:$W$3,0))</f>
        <v>457830132.92704403</v>
      </c>
    </row>
    <row r="41" spans="1:46" ht="15" x14ac:dyDescent="0.25">
      <c r="A41" s="1" t="s">
        <v>37</v>
      </c>
      <c r="B41" s="1" t="s">
        <v>27</v>
      </c>
      <c r="C41" s="6">
        <v>47.457627118644069</v>
      </c>
      <c r="D41" s="7">
        <v>46.949152542372886</v>
      </c>
      <c r="E41" s="7">
        <v>46.440677966101696</v>
      </c>
      <c r="F41" s="7">
        <v>45.932203389830512</v>
      </c>
      <c r="G41" s="7">
        <v>45.423728813559322</v>
      </c>
      <c r="H41" s="7">
        <v>2.8211531249999999</v>
      </c>
      <c r="I41" s="7">
        <v>2.8054031249999998</v>
      </c>
      <c r="J41" s="7">
        <v>2.7611062499999997</v>
      </c>
      <c r="K41" s="7">
        <v>2.7611062499999997</v>
      </c>
      <c r="L41" s="7">
        <v>2.7611062499999997</v>
      </c>
      <c r="M41" s="7">
        <v>2.7611062499999997</v>
      </c>
      <c r="N41" s="7">
        <v>2.7611062499999997</v>
      </c>
      <c r="O41" s="7">
        <v>2.7611062499999997</v>
      </c>
      <c r="P41" s="7">
        <v>2.7611062499999997</v>
      </c>
      <c r="Q41" s="7">
        <v>2.7611062499999997</v>
      </c>
      <c r="R41" s="7">
        <v>2.7611062499999997</v>
      </c>
      <c r="S41" s="7">
        <v>2.7611062499999997</v>
      </c>
      <c r="T41" s="7">
        <v>2.7611062499999997</v>
      </c>
      <c r="U41" s="7">
        <v>2.8054031249999998</v>
      </c>
      <c r="V41" s="7">
        <v>2.8211531249999999</v>
      </c>
      <c r="W41" s="18">
        <v>2.8519125000000001</v>
      </c>
      <c r="Y41"/>
      <c r="Z41" s="4" cm="1">
        <f t="array" ref="Z41">C41*INDEX('Scenario 2_issuedGoos'!$C$4:$W$153,MATCH($A41&amp;$B41,'Scenario 2_issuedGoos'!$A$4:$A$153&amp;'Scenario 2_issuedGoos'!$B$4:$B$153,0),MATCH(Z$4,'Scenario 2_issuedGoos'!$C$3:$W$3,0))</f>
        <v>0</v>
      </c>
      <c r="AA41" s="4" cm="1">
        <f t="array" ref="AA41">D41*INDEX('Scenario 2_issuedGoos'!$C$4:$W$153,MATCH($A41&amp;$B41,'Scenario 2_issuedGoos'!$A$4:$A$153&amp;'Scenario 2_issuedGoos'!$B$4:$B$153,0),MATCH(AA$4,'Scenario 2_issuedGoos'!$C$3:$W$3,0))</f>
        <v>0</v>
      </c>
      <c r="AB41" s="4" cm="1">
        <f t="array" ref="AB41">E41*INDEX('Scenario 2_issuedGoos'!$C$4:$W$153,MATCH($A41&amp;$B41,'Scenario 2_issuedGoos'!$A$4:$A$153&amp;'Scenario 2_issuedGoos'!$B$4:$B$153,0),MATCH(AB$4,'Scenario 2_issuedGoos'!$C$3:$W$3,0))</f>
        <v>0</v>
      </c>
      <c r="AC41" s="4" cm="1">
        <f t="array" ref="AC41">F41*INDEX('Scenario 2_issuedGoos'!$C$4:$W$153,MATCH($A41&amp;$B41,'Scenario 2_issuedGoos'!$A$4:$A$153&amp;'Scenario 2_issuedGoos'!$B$4:$B$153,0),MATCH(AC$4,'Scenario 2_issuedGoos'!$C$3:$W$3,0))</f>
        <v>0</v>
      </c>
      <c r="AD41" s="4" cm="1">
        <f t="array" ref="AD41">G41*INDEX('Scenario 2_issuedGoos'!$C$4:$W$153,MATCH($A41&amp;$B41,'Scenario 2_issuedGoos'!$A$4:$A$153&amp;'Scenario 2_issuedGoos'!$B$4:$B$153,0),MATCH(AD$4,'Scenario 2_issuedGoos'!$C$3:$W$3,0))</f>
        <v>0</v>
      </c>
      <c r="AE41" s="4" cm="1">
        <f t="array" ref="AE41">H41*INDEX('Scenario 2_issuedGoos'!$C$4:$W$153,MATCH($A41&amp;$B41,'Scenario 2_issuedGoos'!$A$4:$A$153&amp;'Scenario 2_issuedGoos'!$B$4:$B$153,0),MATCH(AE$4,'Scenario 2_issuedGoos'!$C$3:$W$3,0))</f>
        <v>473591.85095874761</v>
      </c>
      <c r="AF41" s="4" cm="1">
        <f t="array" ref="AF41">I41*INDEX('Scenario 2_issuedGoos'!$C$4:$W$153,MATCH($A41&amp;$B41,'Scenario 2_issuedGoos'!$A$4:$A$153&amp;'Scenario 2_issuedGoos'!$B$4:$B$153,0),MATCH(AF$4,'Scenario 2_issuedGoos'!$C$3:$W$3,0))</f>
        <v>527053.29722766893</v>
      </c>
      <c r="AG41" s="4" cm="1">
        <f t="array" ref="AG41">J41*INDEX('Scenario 2_issuedGoos'!$C$4:$W$153,MATCH($A41&amp;$B41,'Scenario 2_issuedGoos'!$A$4:$A$153&amp;'Scenario 2_issuedGoos'!$B$4:$B$153,0),MATCH(AG$4,'Scenario 2_issuedGoos'!$C$3:$W$3,0))</f>
        <v>578313.91232859436</v>
      </c>
      <c r="AH41" s="4" cm="1">
        <f t="array" ref="AH41">K41*INDEX('Scenario 2_issuedGoos'!$C$4:$W$153,MATCH($A41&amp;$B41,'Scenario 2_issuedGoos'!$A$4:$A$153&amp;'Scenario 2_issuedGoos'!$B$4:$B$153,0),MATCH(AH$4,'Scenario 2_issuedGoos'!$C$3:$W$3,0))</f>
        <v>642558.05863767851</v>
      </c>
      <c r="AI41" s="4" cm="1">
        <f t="array" ref="AI41">L41*INDEX('Scenario 2_issuedGoos'!$C$4:$W$153,MATCH($A41&amp;$B41,'Scenario 2_issuedGoos'!$A$4:$A$153&amp;'Scenario 2_issuedGoos'!$B$4:$B$153,0),MATCH(AI$4,'Scenario 2_issuedGoos'!$C$3:$W$3,0))</f>
        <v>711780.83479684743</v>
      </c>
      <c r="AJ41" s="4" cm="1">
        <f t="array" ref="AJ41">M41*INDEX('Scenario 2_issuedGoos'!$C$4:$W$153,MATCH($A41&amp;$B41,'Scenario 2_issuedGoos'!$A$4:$A$153&amp;'Scenario 2_issuedGoos'!$B$4:$B$153,0),MATCH(AJ$4,'Scenario 2_issuedGoos'!$C$3:$W$3,0))</f>
        <v>786319.49342534051</v>
      </c>
      <c r="AK41" s="4" cm="1">
        <f t="array" ref="AK41">N41*INDEX('Scenario 2_issuedGoos'!$C$4:$W$153,MATCH($A41&amp;$B41,'Scenario 2_issuedGoos'!$A$4:$A$153&amp;'Scenario 2_issuedGoos'!$B$4:$B$153,0),MATCH(AK$4,'Scenario 2_issuedGoos'!$C$3:$W$3,0))</f>
        <v>863738.60568753129</v>
      </c>
      <c r="AL41" s="4" cm="1">
        <f t="array" ref="AL41">O41*INDEX('Scenario 2_issuedGoos'!$C$4:$W$153,MATCH($A41&amp;$B41,'Scenario 2_issuedGoos'!$A$4:$A$153&amp;'Scenario 2_issuedGoos'!$B$4:$B$153,0),MATCH(AL$4,'Scenario 2_issuedGoos'!$C$3:$W$3,0))</f>
        <v>946933.83044237597</v>
      </c>
      <c r="AM41" s="4" cm="1">
        <f t="array" ref="AM41">P41*INDEX('Scenario 2_issuedGoos'!$C$4:$W$153,MATCH($A41&amp;$B41,'Scenario 2_issuedGoos'!$A$4:$A$153&amp;'Scenario 2_issuedGoos'!$B$4:$B$153,0),MATCH(AM$4,'Scenario 2_issuedGoos'!$C$3:$W$3,0))</f>
        <v>1036289.2311584878</v>
      </c>
      <c r="AN41" s="4" cm="1">
        <f t="array" ref="AN41">Q41*INDEX('Scenario 2_issuedGoos'!$C$4:$W$153,MATCH($A41&amp;$B41,'Scenario 2_issuedGoos'!$A$4:$A$153&amp;'Scenario 2_issuedGoos'!$B$4:$B$153,0),MATCH(AN$4,'Scenario 2_issuedGoos'!$C$3:$W$3,0))</f>
        <v>1132212.8373701051</v>
      </c>
      <c r="AO41" s="4" cm="1">
        <f t="array" ref="AO41">R41*INDEX('Scenario 2_issuedGoos'!$C$4:$W$153,MATCH($A41&amp;$B41,'Scenario 2_issuedGoos'!$A$4:$A$153&amp;'Scenario 2_issuedGoos'!$B$4:$B$153,0),MATCH(AO$4,'Scenario 2_issuedGoos'!$C$3:$W$3,0))</f>
        <v>1235138.0811249865</v>
      </c>
      <c r="AP41" s="4" cm="1">
        <f t="array" ref="AP41">S41*INDEX('Scenario 2_issuedGoos'!$C$4:$W$153,MATCH($A41&amp;$B41,'Scenario 2_issuedGoos'!$A$4:$A$153&amp;'Scenario 2_issuedGoos'!$B$4:$B$153,0),MATCH(AP$4,'Scenario 2_issuedGoos'!$C$3:$W$3,0))</f>
        <v>1345525.3171619314</v>
      </c>
      <c r="AQ41" s="4" cm="1">
        <f t="array" ref="AQ41">T41*INDEX('Scenario 2_issuedGoos'!$C$4:$W$153,MATCH($A41&amp;$B41,'Scenario 2_issuedGoos'!$A$4:$A$153&amp;'Scenario 2_issuedGoos'!$B$4:$B$153,0),MATCH(AQ$4,'Scenario 2_issuedGoos'!$C$3:$W$3,0))</f>
        <v>1463863.4315997579</v>
      </c>
      <c r="AR41" s="4" cm="1">
        <f t="array" ref="AR41">U41*INDEX('Scenario 2_issuedGoos'!$C$4:$W$153,MATCH($A41&amp;$B41,'Scenario 2_issuedGoos'!$A$4:$A$153&amp;'Scenario 2_issuedGoos'!$B$4:$B$153,0),MATCH(AR$4,'Scenario 2_issuedGoos'!$C$3:$W$3,0))</f>
        <v>1616190.9455367345</v>
      </c>
      <c r="AS41" s="4" cm="1">
        <f t="array" ref="AS41">V41*INDEX('Scenario 2_issuedGoos'!$C$4:$W$153,MATCH($A41&amp;$B41,'Scenario 2_issuedGoos'!$A$4:$A$153&amp;'Scenario 2_issuedGoos'!$B$4:$B$153,0),MATCH(AS$4,'Scenario 2_issuedGoos'!$C$3:$W$3,0))</f>
        <v>1764047.7087452726</v>
      </c>
      <c r="AT41" s="4" cm="1">
        <f t="array" ref="AT41">W41*INDEX('Scenario 2_issuedGoos'!$C$4:$W$153,MATCH($A41&amp;$B41,'Scenario 2_issuedGoos'!$A$4:$A$153&amp;'Scenario 2_issuedGoos'!$B$4:$B$153,0),MATCH(AT$4,'Scenario 2_issuedGoos'!$C$3:$W$3,0))</f>
        <v>1933499.8778238855</v>
      </c>
    </row>
    <row r="42" spans="1:46" ht="15" x14ac:dyDescent="0.25">
      <c r="A42" s="8" t="s">
        <v>37</v>
      </c>
      <c r="B42" s="9" t="s">
        <v>28</v>
      </c>
      <c r="C42" s="10">
        <v>47.457627118644069</v>
      </c>
      <c r="D42" s="11">
        <v>46.949152542372886</v>
      </c>
      <c r="E42" s="11">
        <v>46.440677966101696</v>
      </c>
      <c r="F42" s="11">
        <v>45.932203389830512</v>
      </c>
      <c r="G42" s="11">
        <v>45.423728813559322</v>
      </c>
      <c r="H42" s="11">
        <v>11.142224999999998</v>
      </c>
      <c r="I42" s="11">
        <v>11.142224999999998</v>
      </c>
      <c r="J42" s="11">
        <v>11.142224999999998</v>
      </c>
      <c r="K42" s="11">
        <v>11.142224999999998</v>
      </c>
      <c r="L42" s="11">
        <v>11.142224999999998</v>
      </c>
      <c r="M42" s="11">
        <v>11.142224999999998</v>
      </c>
      <c r="N42" s="11">
        <v>11.142224999999998</v>
      </c>
      <c r="O42" s="11">
        <v>11.142224999999998</v>
      </c>
      <c r="P42" s="11">
        <v>11.142224999999998</v>
      </c>
      <c r="Q42" s="11">
        <v>11.142224999999998</v>
      </c>
      <c r="R42" s="11">
        <v>11.142224999999998</v>
      </c>
      <c r="S42" s="11">
        <v>11.142224999999998</v>
      </c>
      <c r="T42" s="11">
        <v>11.142224999999998</v>
      </c>
      <c r="U42" s="11">
        <v>11.142224999999998</v>
      </c>
      <c r="V42" s="11">
        <v>11.142224999999998</v>
      </c>
      <c r="W42" s="19">
        <v>11.142224999999998</v>
      </c>
      <c r="Y42"/>
      <c r="Z42" s="4" cm="1">
        <f t="array" ref="Z42">C42*INDEX('Scenario 2_issuedGoos'!$C$4:$W$153,MATCH($A42&amp;$B42,'Scenario 2_issuedGoos'!$A$4:$A$153&amp;'Scenario 2_issuedGoos'!$B$4:$B$153,0),MATCH(Z$4,'Scenario 2_issuedGoos'!$C$3:$W$3,0))</f>
        <v>0</v>
      </c>
      <c r="AA42" s="4" cm="1">
        <f t="array" ref="AA42">D42*INDEX('Scenario 2_issuedGoos'!$C$4:$W$153,MATCH($A42&amp;$B42,'Scenario 2_issuedGoos'!$A$4:$A$153&amp;'Scenario 2_issuedGoos'!$B$4:$B$153,0),MATCH(AA$4,'Scenario 2_issuedGoos'!$C$3:$W$3,0))</f>
        <v>0</v>
      </c>
      <c r="AB42" s="4" cm="1">
        <f t="array" ref="AB42">E42*INDEX('Scenario 2_issuedGoos'!$C$4:$W$153,MATCH($A42&amp;$B42,'Scenario 2_issuedGoos'!$A$4:$A$153&amp;'Scenario 2_issuedGoos'!$B$4:$B$153,0),MATCH(AB$4,'Scenario 2_issuedGoos'!$C$3:$W$3,0))</f>
        <v>0</v>
      </c>
      <c r="AC42" s="4" cm="1">
        <f t="array" ref="AC42">F42*INDEX('Scenario 2_issuedGoos'!$C$4:$W$153,MATCH($A42&amp;$B42,'Scenario 2_issuedGoos'!$A$4:$A$153&amp;'Scenario 2_issuedGoos'!$B$4:$B$153,0),MATCH(AC$4,'Scenario 2_issuedGoos'!$C$3:$W$3,0))</f>
        <v>0</v>
      </c>
      <c r="AD42" s="4" cm="1">
        <f t="array" ref="AD42">G42*INDEX('Scenario 2_issuedGoos'!$C$4:$W$153,MATCH($A42&amp;$B42,'Scenario 2_issuedGoos'!$A$4:$A$153&amp;'Scenario 2_issuedGoos'!$B$4:$B$153,0),MATCH(AD$4,'Scenario 2_issuedGoos'!$C$3:$W$3,0))</f>
        <v>0</v>
      </c>
      <c r="AE42" s="4" cm="1">
        <f t="array" ref="AE42">H42*INDEX('Scenario 2_issuedGoos'!$C$4:$W$153,MATCH($A42&amp;$B42,'Scenario 2_issuedGoos'!$A$4:$A$153&amp;'Scenario 2_issuedGoos'!$B$4:$B$153,0),MATCH(AE$4,'Scenario 2_issuedGoos'!$C$3:$W$3,0))</f>
        <v>142956.34570208142</v>
      </c>
      <c r="AF42" s="4" cm="1">
        <f t="array" ref="AF42">I42*INDEX('Scenario 2_issuedGoos'!$C$4:$W$153,MATCH($A42&amp;$B42,'Scenario 2_issuedGoos'!$A$4:$A$153&amp;'Scenario 2_issuedGoos'!$B$4:$B$153,0),MATCH(AF$4,'Scenario 2_issuedGoos'!$C$3:$W$3,0))</f>
        <v>162970.23410037282</v>
      </c>
      <c r="AG42" s="4" cm="1">
        <f t="array" ref="AG42">J42*INDEX('Scenario 2_issuedGoos'!$C$4:$W$153,MATCH($A42&amp;$B42,'Scenario 2_issuedGoos'!$A$4:$A$153&amp;'Scenario 2_issuedGoos'!$B$4:$B$153,0),MATCH(AG$4,'Scenario 2_issuedGoos'!$C$3:$W$3,0))</f>
        <v>184628.12047423853</v>
      </c>
      <c r="AH42" s="4" cm="1">
        <f t="array" ref="AH42">K42*INDEX('Scenario 2_issuedGoos'!$C$4:$W$153,MATCH($A42&amp;$B42,'Scenario 2_issuedGoos'!$A$4:$A$153&amp;'Scenario 2_issuedGoos'!$B$4:$B$153,0),MATCH(AH$4,'Scenario 2_issuedGoos'!$C$3:$W$3,0))</f>
        <v>208044.3699002394</v>
      </c>
      <c r="AI42" s="4" cm="1">
        <f t="array" ref="AI42">L42*INDEX('Scenario 2_issuedGoos'!$C$4:$W$153,MATCH($A42&amp;$B42,'Scenario 2_issuedGoos'!$A$4:$A$153&amp;'Scenario 2_issuedGoos'!$B$4:$B$153,0),MATCH(AI$4,'Scenario 2_issuedGoos'!$C$3:$W$3,0))</f>
        <v>233340.67396765496</v>
      </c>
      <c r="AJ42" s="4" cm="1">
        <f t="array" ref="AJ42">M42*INDEX('Scenario 2_issuedGoos'!$C$4:$W$153,MATCH($A42&amp;$B42,'Scenario 2_issuedGoos'!$A$4:$A$153&amp;'Scenario 2_issuedGoos'!$B$4:$B$153,0),MATCH(AJ$4,'Scenario 2_issuedGoos'!$C$3:$W$3,0))</f>
        <v>260646.49751706084</v>
      </c>
      <c r="AK42" s="4" cm="1">
        <f t="array" ref="AK42">N42*INDEX('Scenario 2_issuedGoos'!$C$4:$W$153,MATCH($A42&amp;$B42,'Scenario 2_issuedGoos'!$A$4:$A$153&amp;'Scenario 2_issuedGoos'!$B$4:$B$153,0),MATCH(AK$4,'Scenario 2_issuedGoos'!$C$3:$W$3,0))</f>
        <v>295573.12818434736</v>
      </c>
      <c r="AL42" s="4" cm="1">
        <f t="array" ref="AL42">O42*INDEX('Scenario 2_issuedGoos'!$C$4:$W$153,MATCH($A42&amp;$B42,'Scenario 2_issuedGoos'!$A$4:$A$153&amp;'Scenario 2_issuedGoos'!$B$4:$B$153,0),MATCH(AL$4,'Scenario 2_issuedGoos'!$C$3:$W$3,0))</f>
        <v>333340.8056745698</v>
      </c>
      <c r="AM42" s="4" cm="1">
        <f t="array" ref="AM42">P42*INDEX('Scenario 2_issuedGoos'!$C$4:$W$153,MATCH($A42&amp;$B42,'Scenario 2_issuedGoos'!$A$4:$A$153&amp;'Scenario 2_issuedGoos'!$B$4:$B$153,0),MATCH(AM$4,'Scenario 2_issuedGoos'!$C$3:$W$3,0))</f>
        <v>374146.31809335336</v>
      </c>
      <c r="AN42" s="4" cm="1">
        <f t="array" ref="AN42">Q42*INDEX('Scenario 2_issuedGoos'!$C$4:$W$153,MATCH($A42&amp;$B42,'Scenario 2_issuedGoos'!$A$4:$A$153&amp;'Scenario 2_issuedGoos'!$B$4:$B$153,0),MATCH(AN$4,'Scenario 2_issuedGoos'!$C$3:$W$3,0))</f>
        <v>418199.02973982861</v>
      </c>
      <c r="AO42" s="4" cm="1">
        <f t="array" ref="AO42">R42*INDEX('Scenario 2_issuedGoos'!$C$4:$W$153,MATCH($A42&amp;$B42,'Scenario 2_issuedGoos'!$A$4:$A$153&amp;'Scenario 2_issuedGoos'!$B$4:$B$153,0),MATCH(AO$4,'Scenario 2_issuedGoos'!$C$3:$W$3,0))</f>
        <v>465721.64675571851</v>
      </c>
      <c r="AP42" s="4" cm="1">
        <f t="array" ref="AP42">S42*INDEX('Scenario 2_issuedGoos'!$C$4:$W$153,MATCH($A42&amp;$B42,'Scenario 2_issuedGoos'!$A$4:$A$153&amp;'Scenario 2_issuedGoos'!$B$4:$B$153,0),MATCH(AP$4,'Scenario 2_issuedGoos'!$C$3:$W$3,0))</f>
        <v>516951.02789884724</v>
      </c>
      <c r="AQ42" s="4" cm="1">
        <f t="array" ref="AQ42">T42*INDEX('Scenario 2_issuedGoos'!$C$4:$W$153,MATCH($A42&amp;$B42,'Scenario 2_issuedGoos'!$A$4:$A$153&amp;'Scenario 2_issuedGoos'!$B$4:$B$153,0),MATCH(AQ$4,'Scenario 2_issuedGoos'!$C$3:$W$3,0))</f>
        <v>572139.04303940048</v>
      </c>
      <c r="AR42" s="4" cm="1">
        <f t="array" ref="AR42">U42*INDEX('Scenario 2_issuedGoos'!$C$4:$W$153,MATCH($A42&amp;$B42,'Scenario 2_issuedGoos'!$A$4:$A$153&amp;'Scenario 2_issuedGoos'!$B$4:$B$153,0),MATCH(AR$4,'Scenario 2_issuedGoos'!$C$3:$W$3,0))</f>
        <v>631553.48212426133</v>
      </c>
      <c r="AS42" s="4" cm="1">
        <f t="array" ref="AS42">V42*INDEX('Scenario 2_issuedGoos'!$C$4:$W$153,MATCH($A42&amp;$B42,'Scenario 2_issuedGoos'!$A$4:$A$153&amp;'Scenario 2_issuedGoos'!$B$4:$B$153,0),MATCH(AS$4,'Scenario 2_issuedGoos'!$C$3:$W$3,0))</f>
        <v>695479.01751000993</v>
      </c>
      <c r="AT42" s="4" cm="1">
        <f t="array" ref="AT42">W42*INDEX('Scenario 2_issuedGoos'!$C$4:$W$153,MATCH($A42&amp;$B42,'Scenario 2_issuedGoos'!$A$4:$A$153&amp;'Scenario 2_issuedGoos'!$B$4:$B$153,0),MATCH(AT$4,'Scenario 2_issuedGoos'!$C$3:$W$3,0))</f>
        <v>764218.22272902215</v>
      </c>
    </row>
    <row r="43" spans="1:46" ht="15" x14ac:dyDescent="0.25">
      <c r="A43" s="8" t="s">
        <v>37</v>
      </c>
      <c r="B43" s="9" t="s">
        <v>56</v>
      </c>
      <c r="C43" s="10">
        <v>47.457627118644069</v>
      </c>
      <c r="D43" s="11">
        <v>46.949152542372886</v>
      </c>
      <c r="E43" s="11">
        <v>46.440677966101696</v>
      </c>
      <c r="F43" s="11">
        <v>45.932203389830512</v>
      </c>
      <c r="G43" s="11">
        <v>45.423728813559322</v>
      </c>
      <c r="H43" s="11">
        <v>1.2251953124999999</v>
      </c>
      <c r="I43" s="11">
        <v>1.2251953124999999</v>
      </c>
      <c r="J43" s="11">
        <v>1.2251953124999999</v>
      </c>
      <c r="K43" s="11">
        <v>1.2251953124999999</v>
      </c>
      <c r="L43" s="11">
        <v>1.2251953124999999</v>
      </c>
      <c r="M43" s="11">
        <v>1.2251953124999999</v>
      </c>
      <c r="N43" s="11">
        <v>1.2251953124999999</v>
      </c>
      <c r="O43" s="11">
        <v>1.2251953124999999</v>
      </c>
      <c r="P43" s="11">
        <v>1.2251953124999999</v>
      </c>
      <c r="Q43" s="11">
        <v>1.2251953124999999</v>
      </c>
      <c r="R43" s="11">
        <v>1.2251953124999999</v>
      </c>
      <c r="S43" s="11">
        <v>1.2251953124999999</v>
      </c>
      <c r="T43" s="11">
        <v>1.2251953124999999</v>
      </c>
      <c r="U43" s="11">
        <v>1.2251953124999999</v>
      </c>
      <c r="V43" s="11">
        <v>1.2251953124999999</v>
      </c>
      <c r="W43" s="19">
        <v>1.2251953124999999</v>
      </c>
      <c r="Y43"/>
      <c r="Z43" s="4" cm="1">
        <f t="array" ref="Z43">C43*INDEX('Scenario 2_issuedGoos'!$C$4:$W$153,MATCH($A43&amp;$B43,'Scenario 2_issuedGoos'!$A$4:$A$153&amp;'Scenario 2_issuedGoos'!$B$4:$B$153,0),MATCH(Z$4,'Scenario 2_issuedGoos'!$C$3:$W$3,0))</f>
        <v>0</v>
      </c>
      <c r="AA43" s="4" cm="1">
        <f t="array" ref="AA43">D43*INDEX('Scenario 2_issuedGoos'!$C$4:$W$153,MATCH($A43&amp;$B43,'Scenario 2_issuedGoos'!$A$4:$A$153&amp;'Scenario 2_issuedGoos'!$B$4:$B$153,0),MATCH(AA$4,'Scenario 2_issuedGoos'!$C$3:$W$3,0))</f>
        <v>0</v>
      </c>
      <c r="AB43" s="4" cm="1">
        <f t="array" ref="AB43">E43*INDEX('Scenario 2_issuedGoos'!$C$4:$W$153,MATCH($A43&amp;$B43,'Scenario 2_issuedGoos'!$A$4:$A$153&amp;'Scenario 2_issuedGoos'!$B$4:$B$153,0),MATCH(AB$4,'Scenario 2_issuedGoos'!$C$3:$W$3,0))</f>
        <v>0</v>
      </c>
      <c r="AC43" s="4" cm="1">
        <f t="array" ref="AC43">F43*INDEX('Scenario 2_issuedGoos'!$C$4:$W$153,MATCH($A43&amp;$B43,'Scenario 2_issuedGoos'!$A$4:$A$153&amp;'Scenario 2_issuedGoos'!$B$4:$B$153,0),MATCH(AC$4,'Scenario 2_issuedGoos'!$C$3:$W$3,0))</f>
        <v>0</v>
      </c>
      <c r="AD43" s="4" cm="1">
        <f t="array" ref="AD43">G43*INDEX('Scenario 2_issuedGoos'!$C$4:$W$153,MATCH($A43&amp;$B43,'Scenario 2_issuedGoos'!$A$4:$A$153&amp;'Scenario 2_issuedGoos'!$B$4:$B$153,0),MATCH(AD$4,'Scenario 2_issuedGoos'!$C$3:$W$3,0))</f>
        <v>0</v>
      </c>
      <c r="AE43" s="4" cm="1">
        <f t="array" ref="AE43">H43*INDEX('Scenario 2_issuedGoos'!$C$4:$W$153,MATCH($A43&amp;$B43,'Scenario 2_issuedGoos'!$A$4:$A$153&amp;'Scenario 2_issuedGoos'!$B$4:$B$153,0),MATCH(AE$4,'Scenario 2_issuedGoos'!$C$3:$W$3,0))</f>
        <v>1094644.4129953946</v>
      </c>
      <c r="AF43" s="4" cm="1">
        <f t="array" ref="AF43">I43*INDEX('Scenario 2_issuedGoos'!$C$4:$W$153,MATCH($A43&amp;$B43,'Scenario 2_issuedGoos'!$A$4:$A$153&amp;'Scenario 2_issuedGoos'!$B$4:$B$153,0),MATCH(AF$4,'Scenario 2_issuedGoos'!$C$3:$W$3,0))</f>
        <v>1225052.6701498339</v>
      </c>
      <c r="AG43" s="4" cm="1">
        <f t="array" ref="AG43">J43*INDEX('Scenario 2_issuedGoos'!$C$4:$W$153,MATCH($A43&amp;$B43,'Scenario 2_issuedGoos'!$A$4:$A$153&amp;'Scenario 2_issuedGoos'!$B$4:$B$153,0),MATCH(AG$4,'Scenario 2_issuedGoos'!$C$3:$W$3,0))</f>
        <v>1365765.1419872162</v>
      </c>
      <c r="AH43" s="4" cm="1">
        <f t="array" ref="AH43">K43*INDEX('Scenario 2_issuedGoos'!$C$4:$W$153,MATCH($A43&amp;$B43,'Scenario 2_issuedGoos'!$A$4:$A$153&amp;'Scenario 2_issuedGoos'!$B$4:$B$153,0),MATCH(AH$4,'Scenario 2_issuedGoos'!$C$3:$W$3,0))</f>
        <v>1517486.229332977</v>
      </c>
      <c r="AI43" s="4" cm="1">
        <f t="array" ref="AI43">L43*INDEX('Scenario 2_issuedGoos'!$C$4:$W$153,MATCH($A43&amp;$B43,'Scenario 2_issuedGoos'!$A$4:$A$153&amp;'Scenario 2_issuedGoos'!$B$4:$B$153,0),MATCH(AI$4,'Scenario 2_issuedGoos'!$C$3:$W$3,0))</f>
        <v>1680965.0125583429</v>
      </c>
      <c r="AJ43" s="4" cm="1">
        <f t="array" ref="AJ43">M43*INDEX('Scenario 2_issuedGoos'!$C$4:$W$153,MATCH($A43&amp;$B43,'Scenario 2_issuedGoos'!$A$4:$A$153&amp;'Scenario 2_issuedGoos'!$B$4:$B$153,0),MATCH(AJ$4,'Scenario 2_issuedGoos'!$C$3:$W$3,0))</f>
        <v>1856997.9585329224</v>
      </c>
      <c r="AK43" s="4" cm="1">
        <f t="array" ref="AK43">N43*INDEX('Scenario 2_issuedGoos'!$C$4:$W$153,MATCH($A43&amp;$B43,'Scenario 2_issuedGoos'!$A$4:$A$153&amp;'Scenario 2_issuedGoos'!$B$4:$B$153,0),MATCH(AK$4,'Scenario 2_issuedGoos'!$C$3:$W$3,0))</f>
        <v>2039833.4784766501</v>
      </c>
      <c r="AL43" s="4" cm="1">
        <f t="array" ref="AL43">O43*INDEX('Scenario 2_issuedGoos'!$C$4:$W$153,MATCH($A43&amp;$B43,'Scenario 2_issuedGoos'!$A$4:$A$153&amp;'Scenario 2_issuedGoos'!$B$4:$B$153,0),MATCH(AL$4,'Scenario 2_issuedGoos'!$C$3:$W$3,0))</f>
        <v>2236310.0555184269</v>
      </c>
      <c r="AM43" s="4" cm="1">
        <f t="array" ref="AM43">P43*INDEX('Scenario 2_issuedGoos'!$C$4:$W$153,MATCH($A43&amp;$B43,'Scenario 2_issuedGoos'!$A$4:$A$153&amp;'Scenario 2_issuedGoos'!$B$4:$B$153,0),MATCH(AM$4,'Scenario 2_issuedGoos'!$C$3:$W$3,0))</f>
        <v>2447334.7065681997</v>
      </c>
      <c r="AN43" s="4" cm="1">
        <f t="array" ref="AN43">Q43*INDEX('Scenario 2_issuedGoos'!$C$4:$W$153,MATCH($A43&amp;$B43,'Scenario 2_issuedGoos'!$A$4:$A$153&amp;'Scenario 2_issuedGoos'!$B$4:$B$153,0),MATCH(AN$4,'Scenario 2_issuedGoos'!$C$3:$W$3,0))</f>
        <v>2673871.0475841393</v>
      </c>
      <c r="AO43" s="4" cm="1">
        <f t="array" ref="AO43">R43*INDEX('Scenario 2_issuedGoos'!$C$4:$W$153,MATCH($A43&amp;$B43,'Scenario 2_issuedGoos'!$A$4:$A$153&amp;'Scenario 2_issuedGoos'!$B$4:$B$153,0),MATCH(AO$4,'Scenario 2_issuedGoos'!$C$3:$W$3,0))</f>
        <v>2916942.6859352519</v>
      </c>
      <c r="AP43" s="4" cm="1">
        <f t="array" ref="AP43">S43*INDEX('Scenario 2_issuedGoos'!$C$4:$W$153,MATCH($A43&amp;$B43,'Scenario 2_issuedGoos'!$A$4:$A$153&amp;'Scenario 2_issuedGoos'!$B$4:$B$153,0),MATCH(AP$4,'Scenario 2_issuedGoos'!$C$3:$W$3,0))</f>
        <v>3177636.8105025254</v>
      </c>
      <c r="AQ43" s="4" cm="1">
        <f t="array" ref="AQ43">T43*INDEX('Scenario 2_issuedGoos'!$C$4:$W$153,MATCH($A43&amp;$B43,'Scenario 2_issuedGoos'!$A$4:$A$153&amp;'Scenario 2_issuedGoos'!$B$4:$B$153,0),MATCH(AQ$4,'Scenario 2_issuedGoos'!$C$3:$W$3,0))</f>
        <v>3457107.9908116823</v>
      </c>
      <c r="AR43" s="4" cm="1">
        <f t="array" ref="AR43">U43*INDEX('Scenario 2_issuedGoos'!$C$4:$W$153,MATCH($A43&amp;$B43,'Scenario 2_issuedGoos'!$A$4:$A$153&amp;'Scenario 2_issuedGoos'!$B$4:$B$153,0),MATCH(AR$4,'Scenario 2_issuedGoos'!$C$3:$W$3,0))</f>
        <v>3756582.1971254945</v>
      </c>
      <c r="AS43" s="4" cm="1">
        <f t="array" ref="AS43">V43*INDEX('Scenario 2_issuedGoos'!$C$4:$W$153,MATCH($A43&amp;$B43,'Scenario 2_issuedGoos'!$A$4:$A$153&amp;'Scenario 2_issuedGoos'!$B$4:$B$153,0),MATCH(AS$4,'Scenario 2_issuedGoos'!$C$3:$W$3,0))</f>
        <v>4077361.0540936664</v>
      </c>
      <c r="AT43" s="4" cm="1">
        <f t="array" ref="AT43">W43*INDEX('Scenario 2_issuedGoos'!$C$4:$W$153,MATCH($A43&amp;$B43,'Scenario 2_issuedGoos'!$A$4:$A$153&amp;'Scenario 2_issuedGoos'!$B$4:$B$153,0),MATCH(AT$4,'Scenario 2_issuedGoos'!$C$3:$W$3,0))</f>
        <v>4420826.3412658358</v>
      </c>
    </row>
    <row r="44" spans="1:46" ht="15" x14ac:dyDescent="0.25">
      <c r="A44" s="8" t="s">
        <v>37</v>
      </c>
      <c r="B44" s="9" t="s">
        <v>29</v>
      </c>
      <c r="C44" s="10">
        <v>47.457627118644069</v>
      </c>
      <c r="D44" s="11">
        <v>46.949152542372886</v>
      </c>
      <c r="E44" s="11">
        <v>46.440677966101696</v>
      </c>
      <c r="F44" s="11">
        <v>45.932203389830512</v>
      </c>
      <c r="G44" s="11">
        <v>45.423728813559322</v>
      </c>
      <c r="H44" s="11">
        <v>4.1783343750000004</v>
      </c>
      <c r="I44" s="11">
        <v>4.1783343750000004</v>
      </c>
      <c r="J44" s="11">
        <v>4.1783343750000004</v>
      </c>
      <c r="K44" s="11">
        <v>4.1783343750000004</v>
      </c>
      <c r="L44" s="11">
        <v>4.1783343750000004</v>
      </c>
      <c r="M44" s="11">
        <v>4.1783343750000004</v>
      </c>
      <c r="N44" s="11">
        <v>4.1783343750000004</v>
      </c>
      <c r="O44" s="11">
        <v>4.1783343750000004</v>
      </c>
      <c r="P44" s="11">
        <v>4.1783343750000004</v>
      </c>
      <c r="Q44" s="11">
        <v>4.1783343750000004</v>
      </c>
      <c r="R44" s="11">
        <v>4.1783343750000004</v>
      </c>
      <c r="S44" s="11">
        <v>4.1783343750000004</v>
      </c>
      <c r="T44" s="11">
        <v>4.1783343750000004</v>
      </c>
      <c r="U44" s="11">
        <v>4.1783343750000004</v>
      </c>
      <c r="V44" s="11">
        <v>4.1783343750000004</v>
      </c>
      <c r="W44" s="19">
        <v>4.1783343750000004</v>
      </c>
      <c r="Y44"/>
      <c r="Z44" s="4" cm="1">
        <f t="array" ref="Z44">C44*INDEX('Scenario 2_issuedGoos'!$C$4:$W$153,MATCH($A44&amp;$B44,'Scenario 2_issuedGoos'!$A$4:$A$153&amp;'Scenario 2_issuedGoos'!$B$4:$B$153,0),MATCH(Z$4,'Scenario 2_issuedGoos'!$C$3:$W$3,0))</f>
        <v>0</v>
      </c>
      <c r="AA44" s="4" cm="1">
        <f t="array" ref="AA44">D44*INDEX('Scenario 2_issuedGoos'!$C$4:$W$153,MATCH($A44&amp;$B44,'Scenario 2_issuedGoos'!$A$4:$A$153&amp;'Scenario 2_issuedGoos'!$B$4:$B$153,0),MATCH(AA$4,'Scenario 2_issuedGoos'!$C$3:$W$3,0))</f>
        <v>0</v>
      </c>
      <c r="AB44" s="4" cm="1">
        <f t="array" ref="AB44">E44*INDEX('Scenario 2_issuedGoos'!$C$4:$W$153,MATCH($A44&amp;$B44,'Scenario 2_issuedGoos'!$A$4:$A$153&amp;'Scenario 2_issuedGoos'!$B$4:$B$153,0),MATCH(AB$4,'Scenario 2_issuedGoos'!$C$3:$W$3,0))</f>
        <v>0</v>
      </c>
      <c r="AC44" s="4" cm="1">
        <f t="array" ref="AC44">F44*INDEX('Scenario 2_issuedGoos'!$C$4:$W$153,MATCH($A44&amp;$B44,'Scenario 2_issuedGoos'!$A$4:$A$153&amp;'Scenario 2_issuedGoos'!$B$4:$B$153,0),MATCH(AC$4,'Scenario 2_issuedGoos'!$C$3:$W$3,0))</f>
        <v>0</v>
      </c>
      <c r="AD44" s="4" cm="1">
        <f t="array" ref="AD44">G44*INDEX('Scenario 2_issuedGoos'!$C$4:$W$153,MATCH($A44&amp;$B44,'Scenario 2_issuedGoos'!$A$4:$A$153&amp;'Scenario 2_issuedGoos'!$B$4:$B$153,0),MATCH(AD$4,'Scenario 2_issuedGoos'!$C$3:$W$3,0))</f>
        <v>0</v>
      </c>
      <c r="AE44" s="4" cm="1">
        <f t="array" ref="AE44">H44*INDEX('Scenario 2_issuedGoos'!$C$4:$W$153,MATCH($A44&amp;$B44,'Scenario 2_issuedGoos'!$A$4:$A$153&amp;'Scenario 2_issuedGoos'!$B$4:$B$153,0),MATCH(AE$4,'Scenario 2_issuedGoos'!$C$3:$W$3,0))</f>
        <v>61267.005300891993</v>
      </c>
      <c r="AF44" s="4" cm="1">
        <f t="array" ref="AF44">I44*INDEX('Scenario 2_issuedGoos'!$C$4:$W$153,MATCH($A44&amp;$B44,'Scenario 2_issuedGoos'!$A$4:$A$153&amp;'Scenario 2_issuedGoos'!$B$4:$B$153,0),MATCH(AF$4,'Scenario 2_issuedGoos'!$C$3:$W$3,0))</f>
        <v>80412.944457420599</v>
      </c>
      <c r="AG44" s="4" cm="1">
        <f t="array" ref="AG44">J44*INDEX('Scenario 2_issuedGoos'!$C$4:$W$153,MATCH($A44&amp;$B44,'Scenario 2_issuedGoos'!$A$4:$A$153&amp;'Scenario 2_issuedGoos'!$B$4:$B$153,0),MATCH(AG$4,'Scenario 2_issuedGoos'!$C$3:$W$3,0))</f>
        <v>101320.31001635014</v>
      </c>
      <c r="AH44" s="4" cm="1">
        <f t="array" ref="AH44">K44*INDEX('Scenario 2_issuedGoos'!$C$4:$W$153,MATCH($A44&amp;$B44,'Scenario 2_issuedGoos'!$A$4:$A$153&amp;'Scenario 2_issuedGoos'!$B$4:$B$153,0),MATCH(AH$4,'Scenario 2_issuedGoos'!$C$3:$W$3,0))</f>
        <v>124117.3797700291</v>
      </c>
      <c r="AI44" s="4" cm="1">
        <f t="array" ref="AI44">L44*INDEX('Scenario 2_issuedGoos'!$C$4:$W$153,MATCH($A44&amp;$B44,'Scenario 2_issuedGoos'!$A$4:$A$153&amp;'Scenario 2_issuedGoos'!$B$4:$B$153,0),MATCH(AI$4,'Scenario 2_issuedGoos'!$C$3:$W$3,0))</f>
        <v>148940.85572403521</v>
      </c>
      <c r="AJ44" s="4" cm="1">
        <f t="array" ref="AJ44">M44*INDEX('Scenario 2_issuedGoos'!$C$4:$W$153,MATCH($A44&amp;$B44,'Scenario 2_issuedGoos'!$A$4:$A$153&amp;'Scenario 2_issuedGoos'!$B$4:$B$153,0),MATCH(AJ$4,'Scenario 2_issuedGoos'!$C$3:$W$3,0))</f>
        <v>175936.38582401647</v>
      </c>
      <c r="AK44" s="4" cm="1">
        <f t="array" ref="AK44">N44*INDEX('Scenario 2_issuedGoos'!$C$4:$W$153,MATCH($A44&amp;$B44,'Scenario 2_issuedGoos'!$A$4:$A$153&amp;'Scenario 2_issuedGoos'!$B$4:$B$153,0),MATCH(AK$4,'Scenario 2_issuedGoos'!$C$3:$W$3,0))</f>
        <v>237074.27989786226</v>
      </c>
      <c r="AL44" s="4" cm="1">
        <f t="array" ref="AL44">O44*INDEX('Scenario 2_issuedGoos'!$C$4:$W$153,MATCH($A44&amp;$B44,'Scenario 2_issuedGoos'!$A$4:$A$153&amp;'Scenario 2_issuedGoos'!$B$4:$B$153,0),MATCH(AL$4,'Scenario 2_issuedGoos'!$C$3:$W$3,0))</f>
        <v>303886.12241453247</v>
      </c>
      <c r="AM44" s="4" cm="1">
        <f t="array" ref="AM44">P44*INDEX('Scenario 2_issuedGoos'!$C$4:$W$153,MATCH($A44&amp;$B44,'Scenario 2_issuedGoos'!$A$4:$A$153&amp;'Scenario 2_issuedGoos'!$B$4:$B$153,0),MATCH(AM$4,'Scenario 2_issuedGoos'!$C$3:$W$3,0))</f>
        <v>376786.46348312532</v>
      </c>
      <c r="AN44" s="4" cm="1">
        <f t="array" ref="AN44">Q44*INDEX('Scenario 2_issuedGoos'!$C$4:$W$153,MATCH($A44&amp;$B44,'Scenario 2_issuedGoos'!$A$4:$A$153&amp;'Scenario 2_issuedGoos'!$B$4:$B$153,0),MATCH(AN$4,'Scenario 2_issuedGoos'!$C$3:$W$3,0))</f>
        <v>456217.12335253868</v>
      </c>
      <c r="AO44" s="4" cm="1">
        <f t="array" ref="AO44">R44*INDEX('Scenario 2_issuedGoos'!$C$4:$W$153,MATCH($A44&amp;$B44,'Scenario 2_issuedGoos'!$A$4:$A$153&amp;'Scenario 2_issuedGoos'!$B$4:$B$153,0),MATCH(AO$4,'Scenario 2_issuedGoos'!$C$3:$W$3,0))</f>
        <v>542648.88305018889</v>
      </c>
      <c r="AP44" s="4" cm="1">
        <f t="array" ref="AP44">S44*INDEX('Scenario 2_issuedGoos'!$C$4:$W$153,MATCH($A44&amp;$B44,'Scenario 2_issuedGoos'!$A$4:$A$153&amp;'Scenario 2_issuedGoos'!$B$4:$B$153,0),MATCH(AP$4,'Scenario 2_issuedGoos'!$C$3:$W$3,0))</f>
        <v>636583.27590922057</v>
      </c>
      <c r="AQ44" s="4" cm="1">
        <f t="array" ref="AQ44">T44*INDEX('Scenario 2_issuedGoos'!$C$4:$W$153,MATCH($A44&amp;$B44,'Scenario 2_issuedGoos'!$A$4:$A$153&amp;'Scenario 2_issuedGoos'!$B$4:$B$153,0),MATCH(AQ$4,'Scenario 2_issuedGoos'!$C$3:$W$3,0))</f>
        <v>738554.48584653146</v>
      </c>
      <c r="AR44" s="4" cm="1">
        <f t="array" ref="AR44">U44*INDEX('Scenario 2_issuedGoos'!$C$4:$W$153,MATCH($A44&amp;$B44,'Scenario 2_issuedGoos'!$A$4:$A$153&amp;'Scenario 2_issuedGoos'!$B$4:$B$153,0),MATCH(AR$4,'Scenario 2_issuedGoos'!$C$3:$W$3,0))</f>
        <v>849131.35858780274</v>
      </c>
      <c r="AS44" s="4" cm="1">
        <f t="array" ref="AS44">V44*INDEX('Scenario 2_issuedGoos'!$C$4:$W$153,MATCH($A44&amp;$B44,'Scenario 2_issuedGoos'!$A$4:$A$153&amp;'Scenario 2_issuedGoos'!$B$4:$B$153,0),MATCH(AS$4,'Scenario 2_issuedGoos'!$C$3:$W$3,0))</f>
        <v>968919.53238858189</v>
      </c>
      <c r="AT44" s="4" cm="1">
        <f t="array" ref="AT44">W44*INDEX('Scenario 2_issuedGoos'!$C$4:$W$153,MATCH($A44&amp;$B44,'Scenario 2_issuedGoos'!$A$4:$A$153&amp;'Scenario 2_issuedGoos'!$B$4:$B$153,0),MATCH(AT$4,'Scenario 2_issuedGoos'!$C$3:$W$3,0))</f>
        <v>1098563.6951729679</v>
      </c>
    </row>
    <row r="45" spans="1:46" ht="15" x14ac:dyDescent="0.25">
      <c r="A45" s="8" t="s">
        <v>37</v>
      </c>
      <c r="B45" s="9" t="s">
        <v>30</v>
      </c>
      <c r="C45" s="10">
        <v>47.457627118644069</v>
      </c>
      <c r="D45" s="11">
        <v>46.949152542372886</v>
      </c>
      <c r="E45" s="11">
        <v>46.440677966101696</v>
      </c>
      <c r="F45" s="11">
        <v>45.932203389830512</v>
      </c>
      <c r="G45" s="11">
        <v>45.423728813559322</v>
      </c>
      <c r="H45" s="11">
        <v>4.7006261718750002</v>
      </c>
      <c r="I45" s="11">
        <v>4.7006261718750002</v>
      </c>
      <c r="J45" s="11">
        <v>4.7006261718750002</v>
      </c>
      <c r="K45" s="11">
        <v>4.7006261718750002</v>
      </c>
      <c r="L45" s="11">
        <v>4.7006261718750002</v>
      </c>
      <c r="M45" s="11">
        <v>4.7006261718750002</v>
      </c>
      <c r="N45" s="11">
        <v>4.7006261718750002</v>
      </c>
      <c r="O45" s="11">
        <v>4.7006261718750002</v>
      </c>
      <c r="P45" s="11">
        <v>4.7006261718750002</v>
      </c>
      <c r="Q45" s="11">
        <v>4.7006261718750002</v>
      </c>
      <c r="R45" s="11">
        <v>4.7006261718750002</v>
      </c>
      <c r="S45" s="11">
        <v>4.7006261718750002</v>
      </c>
      <c r="T45" s="11">
        <v>4.7006261718750002</v>
      </c>
      <c r="U45" s="11">
        <v>4.7006261718750002</v>
      </c>
      <c r="V45" s="11">
        <v>4.7006261718750002</v>
      </c>
      <c r="W45" s="19">
        <v>4.7006261718750002</v>
      </c>
      <c r="Y45"/>
      <c r="Z45" s="4" cm="1">
        <f t="array" ref="Z45">C45*INDEX('Scenario 2_issuedGoos'!$C$4:$W$153,MATCH($A45&amp;$B45,'Scenario 2_issuedGoos'!$A$4:$A$153&amp;'Scenario 2_issuedGoos'!$B$4:$B$153,0),MATCH(Z$4,'Scenario 2_issuedGoos'!$C$3:$W$3,0))</f>
        <v>0</v>
      </c>
      <c r="AA45" s="4" cm="1">
        <f t="array" ref="AA45">D45*INDEX('Scenario 2_issuedGoos'!$C$4:$W$153,MATCH($A45&amp;$B45,'Scenario 2_issuedGoos'!$A$4:$A$153&amp;'Scenario 2_issuedGoos'!$B$4:$B$153,0),MATCH(AA$4,'Scenario 2_issuedGoos'!$C$3:$W$3,0))</f>
        <v>0</v>
      </c>
      <c r="AB45" s="4" cm="1">
        <f t="array" ref="AB45">E45*INDEX('Scenario 2_issuedGoos'!$C$4:$W$153,MATCH($A45&amp;$B45,'Scenario 2_issuedGoos'!$A$4:$A$153&amp;'Scenario 2_issuedGoos'!$B$4:$B$153,0),MATCH(AB$4,'Scenario 2_issuedGoos'!$C$3:$W$3,0))</f>
        <v>0</v>
      </c>
      <c r="AC45" s="4" cm="1">
        <f t="array" ref="AC45">F45*INDEX('Scenario 2_issuedGoos'!$C$4:$W$153,MATCH($A45&amp;$B45,'Scenario 2_issuedGoos'!$A$4:$A$153&amp;'Scenario 2_issuedGoos'!$B$4:$B$153,0),MATCH(AC$4,'Scenario 2_issuedGoos'!$C$3:$W$3,0))</f>
        <v>0</v>
      </c>
      <c r="AD45" s="4" cm="1">
        <f t="array" ref="AD45">G45*INDEX('Scenario 2_issuedGoos'!$C$4:$W$153,MATCH($A45&amp;$B45,'Scenario 2_issuedGoos'!$A$4:$A$153&amp;'Scenario 2_issuedGoos'!$B$4:$B$153,0),MATCH(AD$4,'Scenario 2_issuedGoos'!$C$3:$W$3,0))</f>
        <v>0</v>
      </c>
      <c r="AE45" s="4" cm="1">
        <f t="array" ref="AE45">H45*INDEX('Scenario 2_issuedGoos'!$C$4:$W$153,MATCH($A45&amp;$B45,'Scenario 2_issuedGoos'!$A$4:$A$153&amp;'Scenario 2_issuedGoos'!$B$4:$B$153,0),MATCH(AE$4,'Scenario 2_issuedGoos'!$C$3:$W$3,0))</f>
        <v>2462506.9998818971</v>
      </c>
      <c r="AF45" s="4" cm="1">
        <f t="array" ref="AF45">I45*INDEX('Scenario 2_issuedGoos'!$C$4:$W$153,MATCH($A45&amp;$B45,'Scenario 2_issuedGoos'!$A$4:$A$153&amp;'Scenario 2_issuedGoos'!$B$4:$B$153,0),MATCH(AF$4,'Scenario 2_issuedGoos'!$C$3:$W$3,0))</f>
        <v>2755872.8109825626</v>
      </c>
      <c r="AG45" s="4" cm="1">
        <f t="array" ref="AG45">J45*INDEX('Scenario 2_issuedGoos'!$C$4:$W$153,MATCH($A45&amp;$B45,'Scenario 2_issuedGoos'!$A$4:$A$153&amp;'Scenario 2_issuedGoos'!$B$4:$B$153,0),MATCH(AG$4,'Scenario 2_issuedGoos'!$C$3:$W$3,0))</f>
        <v>3072418.9356935862</v>
      </c>
      <c r="AH45" s="4" cm="1">
        <f t="array" ref="AH45">K45*INDEX('Scenario 2_issuedGoos'!$C$4:$W$153,MATCH($A45&amp;$B45,'Scenario 2_issuedGoos'!$A$4:$A$153&amp;'Scenario 2_issuedGoos'!$B$4:$B$153,0),MATCH(AH$4,'Scenario 2_issuedGoos'!$C$3:$W$3,0))</f>
        <v>3413729.9908482567</v>
      </c>
      <c r="AI45" s="4" cm="1">
        <f t="array" ref="AI45">L45*INDEX('Scenario 2_issuedGoos'!$C$4:$W$153,MATCH($A45&amp;$B45,'Scenario 2_issuedGoos'!$A$4:$A$153&amp;'Scenario 2_issuedGoos'!$B$4:$B$153,0),MATCH(AI$4,'Scenario 2_issuedGoos'!$C$3:$W$3,0))</f>
        <v>3781491.104179163</v>
      </c>
      <c r="AJ45" s="4" cm="1">
        <f t="array" ref="AJ45">M45*INDEX('Scenario 2_issuedGoos'!$C$4:$W$153,MATCH($A45&amp;$B45,'Scenario 2_issuedGoos'!$A$4:$A$153&amp;'Scenario 2_issuedGoos'!$B$4:$B$153,0),MATCH(AJ$4,'Scenario 2_issuedGoos'!$C$3:$W$3,0))</f>
        <v>4177494.0038660336</v>
      </c>
      <c r="AK45" s="4" cm="1">
        <f t="array" ref="AK45">N45*INDEX('Scenario 2_issuedGoos'!$C$4:$W$153,MATCH($A45&amp;$B45,'Scenario 2_issuedGoos'!$A$4:$A$153&amp;'Scenario 2_issuedGoos'!$B$4:$B$153,0),MATCH(AK$4,'Scenario 2_issuedGoos'!$C$3:$W$3,0))</f>
        <v>4588799.9424369633</v>
      </c>
      <c r="AL45" s="4" cm="1">
        <f t="array" ref="AL45">O45*INDEX('Scenario 2_issuedGoos'!$C$4:$W$153,MATCH($A45&amp;$B45,'Scenario 2_issuedGoos'!$A$4:$A$153&amp;'Scenario 2_issuedGoos'!$B$4:$B$153,0),MATCH(AL$4,'Scenario 2_issuedGoos'!$C$3:$W$3,0))</f>
        <v>5030792.7398552913</v>
      </c>
      <c r="AM45" s="4" cm="1">
        <f t="array" ref="AM45">P45*INDEX('Scenario 2_issuedGoos'!$C$4:$W$153,MATCH($A45&amp;$B45,'Scenario 2_issuedGoos'!$A$4:$A$153&amp;'Scenario 2_issuedGoos'!$B$4:$B$153,0),MATCH(AM$4,'Scenario 2_issuedGoos'!$C$3:$W$3,0))</f>
        <v>5505512.8171593947</v>
      </c>
      <c r="AN45" s="4" cm="1">
        <f t="array" ref="AN45">Q45*INDEX('Scenario 2_issuedGoos'!$C$4:$W$153,MATCH($A45&amp;$B45,'Scenario 2_issuedGoos'!$A$4:$A$153&amp;'Scenario 2_issuedGoos'!$B$4:$B$153,0),MATCH(AN$4,'Scenario 2_issuedGoos'!$C$3:$W$3,0))</f>
        <v>6015127.9203442875</v>
      </c>
      <c r="AO45" s="4" cm="1">
        <f t="array" ref="AO45">R45*INDEX('Scenario 2_issuedGoos'!$C$4:$W$153,MATCH($A45&amp;$B45,'Scenario 2_issuedGoos'!$A$4:$A$153&amp;'Scenario 2_issuedGoos'!$B$4:$B$153,0),MATCH(AO$4,'Scenario 2_issuedGoos'!$C$3:$W$3,0))</f>
        <v>6561940.7518047364</v>
      </c>
      <c r="AP45" s="4" cm="1">
        <f t="array" ref="AP45">S45*INDEX('Scenario 2_issuedGoos'!$C$4:$W$153,MATCH($A45&amp;$B45,'Scenario 2_issuedGoos'!$A$4:$A$153&amp;'Scenario 2_issuedGoos'!$B$4:$B$153,0),MATCH(AP$4,'Scenario 2_issuedGoos'!$C$3:$W$3,0))</f>
        <v>7148397.0466104057</v>
      </c>
      <c r="AQ45" s="4" cm="1">
        <f t="array" ref="AQ45">T45*INDEX('Scenario 2_issuedGoos'!$C$4:$W$153,MATCH($A45&amp;$B45,'Scenario 2_issuedGoos'!$A$4:$A$153&amp;'Scenario 2_issuedGoos'!$B$4:$B$153,0),MATCH(AQ$4,'Scenario 2_issuedGoos'!$C$3:$W$3,0))</f>
        <v>7777094.1190170646</v>
      </c>
      <c r="AR45" s="4" cm="1">
        <f t="array" ref="AR45">U45*INDEX('Scenario 2_issuedGoos'!$C$4:$W$153,MATCH($A45&amp;$B45,'Scenario 2_issuedGoos'!$A$4:$A$153&amp;'Scenario 2_issuedGoos'!$B$4:$B$153,0),MATCH(AR$4,'Scenario 2_issuedGoos'!$C$3:$W$3,0))</f>
        <v>8450789.906047916</v>
      </c>
      <c r="AS45" s="4" cm="1">
        <f t="array" ref="AS45">V45*INDEX('Scenario 2_issuedGoos'!$C$4:$W$153,MATCH($A45&amp;$B45,'Scenario 2_issuedGoos'!$A$4:$A$153&amp;'Scenario 2_issuedGoos'!$B$4:$B$153,0),MATCH(AS$4,'Scenario 2_issuedGoos'!$C$3:$W$3,0))</f>
        <v>9172412.5364842992</v>
      </c>
      <c r="AT45" s="4" cm="1">
        <f t="array" ref="AT45">W45*INDEX('Scenario 2_issuedGoos'!$C$4:$W$153,MATCH($A45&amp;$B45,'Scenario 2_issuedGoos'!$A$4:$A$153&amp;'Scenario 2_issuedGoos'!$B$4:$B$153,0),MATCH(AT$4,'Scenario 2_issuedGoos'!$C$3:$W$3,0))</f>
        <v>9945070.4551992435</v>
      </c>
    </row>
    <row r="46" spans="1:46" ht="15" x14ac:dyDescent="0.25">
      <c r="A46" s="8" t="s">
        <v>37</v>
      </c>
      <c r="B46" s="9" t="s">
        <v>31</v>
      </c>
      <c r="C46" s="10">
        <v>47.457627118644069</v>
      </c>
      <c r="D46" s="11">
        <v>46.949152542372886</v>
      </c>
      <c r="E46" s="11">
        <v>46.440677966101696</v>
      </c>
      <c r="F46" s="11">
        <v>45.932203389830512</v>
      </c>
      <c r="G46" s="11">
        <v>45.423728813559322</v>
      </c>
      <c r="H46" s="11">
        <v>3.5053874999999999</v>
      </c>
      <c r="I46" s="11">
        <v>3.5053874999999999</v>
      </c>
      <c r="J46" s="11">
        <v>3.4641428571428574</v>
      </c>
      <c r="K46" s="11">
        <v>3.3412800000000002</v>
      </c>
      <c r="L46" s="11">
        <v>3.3412800000000002</v>
      </c>
      <c r="M46" s="11">
        <v>3.3412800000000002</v>
      </c>
      <c r="N46" s="11">
        <v>3.3412800000000002</v>
      </c>
      <c r="O46" s="11">
        <v>3.3412800000000002</v>
      </c>
      <c r="P46" s="11">
        <v>3.3412800000000002</v>
      </c>
      <c r="Q46" s="11">
        <v>3.3412800000000002</v>
      </c>
      <c r="R46" s="11">
        <v>3.3412800000000002</v>
      </c>
      <c r="S46" s="11">
        <v>3.4641428571428574</v>
      </c>
      <c r="T46" s="11">
        <v>3.5053874999999999</v>
      </c>
      <c r="U46" s="11">
        <v>3.5053874999999999</v>
      </c>
      <c r="V46" s="11">
        <v>3.5053874999999999</v>
      </c>
      <c r="W46" s="19">
        <v>3.5310600000000001</v>
      </c>
      <c r="Y46"/>
      <c r="Z46" s="4" cm="1">
        <f t="array" ref="Z46">C46*INDEX('Scenario 2_issuedGoos'!$C$4:$W$153,MATCH($A46&amp;$B46,'Scenario 2_issuedGoos'!$A$4:$A$153&amp;'Scenario 2_issuedGoos'!$B$4:$B$153,0),MATCH(Z$4,'Scenario 2_issuedGoos'!$C$3:$W$3,0))</f>
        <v>0</v>
      </c>
      <c r="AA46" s="4" cm="1">
        <f t="array" ref="AA46">D46*INDEX('Scenario 2_issuedGoos'!$C$4:$W$153,MATCH($A46&amp;$B46,'Scenario 2_issuedGoos'!$A$4:$A$153&amp;'Scenario 2_issuedGoos'!$B$4:$B$153,0),MATCH(AA$4,'Scenario 2_issuedGoos'!$C$3:$W$3,0))</f>
        <v>0</v>
      </c>
      <c r="AB46" s="4" cm="1">
        <f t="array" ref="AB46">E46*INDEX('Scenario 2_issuedGoos'!$C$4:$W$153,MATCH($A46&amp;$B46,'Scenario 2_issuedGoos'!$A$4:$A$153&amp;'Scenario 2_issuedGoos'!$B$4:$B$153,0),MATCH(AB$4,'Scenario 2_issuedGoos'!$C$3:$W$3,0))</f>
        <v>0</v>
      </c>
      <c r="AC46" s="4" cm="1">
        <f t="array" ref="AC46">F46*INDEX('Scenario 2_issuedGoos'!$C$4:$W$153,MATCH($A46&amp;$B46,'Scenario 2_issuedGoos'!$A$4:$A$153&amp;'Scenario 2_issuedGoos'!$B$4:$B$153,0),MATCH(AC$4,'Scenario 2_issuedGoos'!$C$3:$W$3,0))</f>
        <v>0</v>
      </c>
      <c r="AD46" s="4" cm="1">
        <f t="array" ref="AD46">G46*INDEX('Scenario 2_issuedGoos'!$C$4:$W$153,MATCH($A46&amp;$B46,'Scenario 2_issuedGoos'!$A$4:$A$153&amp;'Scenario 2_issuedGoos'!$B$4:$B$153,0),MATCH(AD$4,'Scenario 2_issuedGoos'!$C$3:$W$3,0))</f>
        <v>0</v>
      </c>
      <c r="AE46" s="4" cm="1">
        <f t="array" ref="AE46">H46*INDEX('Scenario 2_issuedGoos'!$C$4:$W$153,MATCH($A46&amp;$B46,'Scenario 2_issuedGoos'!$A$4:$A$153&amp;'Scenario 2_issuedGoos'!$B$4:$B$153,0),MATCH(AE$4,'Scenario 2_issuedGoos'!$C$3:$W$3,0))</f>
        <v>4116666.0263179322</v>
      </c>
      <c r="AF46" s="4" cm="1">
        <f t="array" ref="AF46">I46*INDEX('Scenario 2_issuedGoos'!$C$4:$W$153,MATCH($A46&amp;$B46,'Scenario 2_issuedGoos'!$A$4:$A$153&amp;'Scenario 2_issuedGoos'!$B$4:$B$153,0),MATCH(AF$4,'Scenario 2_issuedGoos'!$C$3:$W$3,0))</f>
        <v>4607096.740991733</v>
      </c>
      <c r="AG46" s="4" cm="1">
        <f t="array" ref="AG46">J46*INDEX('Scenario 2_issuedGoos'!$C$4:$W$153,MATCH($A46&amp;$B46,'Scenario 2_issuedGoos'!$A$4:$A$153&amp;'Scenario 2_issuedGoos'!$B$4:$B$153,0),MATCH(AG$4,'Scenario 2_issuedGoos'!$C$3:$W$3,0))</f>
        <v>5075845.0334873274</v>
      </c>
      <c r="AH46" s="4" cm="1">
        <f t="array" ref="AH46">K46*INDEX('Scenario 2_issuedGoos'!$C$4:$W$153,MATCH($A46&amp;$B46,'Scenario 2_issuedGoos'!$A$4:$A$153&amp;'Scenario 2_issuedGoos'!$B$4:$B$153,0),MATCH(AH$4,'Scenario 2_issuedGoos'!$C$3:$W$3,0))</f>
        <v>5439690.2017275263</v>
      </c>
      <c r="AI46" s="4" cm="1">
        <f t="array" ref="AI46">L46*INDEX('Scenario 2_issuedGoos'!$C$4:$W$153,MATCH($A46&amp;$B46,'Scenario 2_issuedGoos'!$A$4:$A$153&amp;'Scenario 2_issuedGoos'!$B$4:$B$153,0),MATCH(AI$4,'Scenario 2_issuedGoos'!$C$3:$W$3,0))</f>
        <v>6025707.9975478193</v>
      </c>
      <c r="AJ46" s="4" cm="1">
        <f t="array" ref="AJ46">M46*INDEX('Scenario 2_issuedGoos'!$C$4:$W$153,MATCH($A46&amp;$B46,'Scenario 2_issuedGoos'!$A$4:$A$153&amp;'Scenario 2_issuedGoos'!$B$4:$B$153,0),MATCH(AJ$4,'Scenario 2_issuedGoos'!$C$3:$W$3,0))</f>
        <v>6656728.3474458018</v>
      </c>
      <c r="AK46" s="4" cm="1">
        <f t="array" ref="AK46">N46*INDEX('Scenario 2_issuedGoos'!$C$4:$W$153,MATCH($A46&amp;$B46,'Scenario 2_issuedGoos'!$A$4:$A$153&amp;'Scenario 2_issuedGoos'!$B$4:$B$153,0),MATCH(AK$4,'Scenario 2_issuedGoos'!$C$3:$W$3,0))</f>
        <v>7312133.6929051019</v>
      </c>
      <c r="AL46" s="4" cm="1">
        <f t="array" ref="AL46">O46*INDEX('Scenario 2_issuedGoos'!$C$4:$W$153,MATCH($A46&amp;$B46,'Scenario 2_issuedGoos'!$A$4:$A$153&amp;'Scenario 2_issuedGoos'!$B$4:$B$153,0),MATCH(AL$4,'Scenario 2_issuedGoos'!$C$3:$W$3,0))</f>
        <v>8016437.7520416928</v>
      </c>
      <c r="AM46" s="4" cm="1">
        <f t="array" ref="AM46">P46*INDEX('Scenario 2_issuedGoos'!$C$4:$W$153,MATCH($A46&amp;$B46,'Scenario 2_issuedGoos'!$A$4:$A$153&amp;'Scenario 2_issuedGoos'!$B$4:$B$153,0),MATCH(AM$4,'Scenario 2_issuedGoos'!$C$3:$W$3,0))</f>
        <v>8772891.8828597199</v>
      </c>
      <c r="AN46" s="4" cm="1">
        <f t="array" ref="AN46">Q46*INDEX('Scenario 2_issuedGoos'!$C$4:$W$153,MATCH($A46&amp;$B46,'Scenario 2_issuedGoos'!$A$4:$A$153&amp;'Scenario 2_issuedGoos'!$B$4:$B$153,0),MATCH(AN$4,'Scenario 2_issuedGoos'!$C$3:$W$3,0))</f>
        <v>9584950.33237941</v>
      </c>
      <c r="AO46" s="4" cm="1">
        <f t="array" ref="AO46">R46*INDEX('Scenario 2_issuedGoos'!$C$4:$W$153,MATCH($A46&amp;$B46,'Scenario 2_issuedGoos'!$A$4:$A$153&amp;'Scenario 2_issuedGoos'!$B$4:$B$153,0),MATCH(AO$4,'Scenario 2_issuedGoos'!$C$3:$W$3,0))</f>
        <v>10456282.397143938</v>
      </c>
      <c r="AP46" s="4" cm="1">
        <f t="array" ref="AP46">S46*INDEX('Scenario 2_issuedGoos'!$C$4:$W$153,MATCH($A46&amp;$B46,'Scenario 2_issuedGoos'!$A$4:$A$153&amp;'Scenario 2_issuedGoos'!$B$4:$B$153,0),MATCH(AP$4,'Scenario 2_issuedGoos'!$C$3:$W$3,0))</f>
        <v>11809638.075362928</v>
      </c>
      <c r="AQ46" s="4" cm="1">
        <f t="array" ref="AQ46">T46*INDEX('Scenario 2_issuedGoos'!$C$4:$W$153,MATCH($A46&amp;$B46,'Scenario 2_issuedGoos'!$A$4:$A$153&amp;'Scenario 2_issuedGoos'!$B$4:$B$153,0),MATCH(AQ$4,'Scenario 2_issuedGoos'!$C$3:$W$3,0))</f>
        <v>13001262.187181668</v>
      </c>
      <c r="AR46" s="4" cm="1">
        <f t="array" ref="AR46">U46*INDEX('Scenario 2_issuedGoos'!$C$4:$W$153,MATCH($A46&amp;$B46,'Scenario 2_issuedGoos'!$A$4:$A$153&amp;'Scenario 2_issuedGoos'!$B$4:$B$153,0),MATCH(AR$4,'Scenario 2_issuedGoos'!$C$3:$W$3,0))</f>
        <v>14127504.897832401</v>
      </c>
      <c r="AS46" s="4" cm="1">
        <f t="array" ref="AS46">V46*INDEX('Scenario 2_issuedGoos'!$C$4:$W$153,MATCH($A46&amp;$B46,'Scenario 2_issuedGoos'!$A$4:$A$153&amp;'Scenario 2_issuedGoos'!$B$4:$B$153,0),MATCH(AS$4,'Scenario 2_issuedGoos'!$C$3:$W$3,0))</f>
        <v>15333868.724080272</v>
      </c>
      <c r="AT46" s="4" cm="1">
        <f t="array" ref="AT46">W46*INDEX('Scenario 2_issuedGoos'!$C$4:$W$153,MATCH($A46&amp;$B46,'Scenario 2_issuedGoos'!$A$4:$A$153&amp;'Scenario 2_issuedGoos'!$B$4:$B$153,0),MATCH(AT$4,'Scenario 2_issuedGoos'!$C$3:$W$3,0))</f>
        <v>16747311.156264838</v>
      </c>
    </row>
    <row r="47" spans="1:46" ht="15" x14ac:dyDescent="0.25">
      <c r="A47" s="1" t="s">
        <v>38</v>
      </c>
      <c r="B47" s="1" t="s">
        <v>27</v>
      </c>
      <c r="C47" s="6">
        <v>47.457627118644069</v>
      </c>
      <c r="D47" s="7">
        <v>46.949152542372886</v>
      </c>
      <c r="E47" s="7">
        <v>46.440677966101696</v>
      </c>
      <c r="F47" s="7">
        <v>45.932203389830512</v>
      </c>
      <c r="G47" s="7">
        <v>45.423728813559322</v>
      </c>
      <c r="H47" s="7">
        <v>3.555890625</v>
      </c>
      <c r="I47" s="7">
        <v>3.555890625</v>
      </c>
      <c r="J47" s="7">
        <v>3.555890625</v>
      </c>
      <c r="K47" s="7">
        <v>3.555890625</v>
      </c>
      <c r="L47" s="7">
        <v>3.555890625</v>
      </c>
      <c r="M47" s="7">
        <v>3.555890625</v>
      </c>
      <c r="N47" s="7">
        <v>3.555890625</v>
      </c>
      <c r="O47" s="7">
        <v>3.555890625</v>
      </c>
      <c r="P47" s="7">
        <v>3.555890625</v>
      </c>
      <c r="Q47" s="7">
        <v>3.555890625</v>
      </c>
      <c r="R47" s="7">
        <v>3.555890625</v>
      </c>
      <c r="S47" s="7">
        <v>3.555890625</v>
      </c>
      <c r="T47" s="7">
        <v>3.555890625</v>
      </c>
      <c r="U47" s="7">
        <v>3.555890625</v>
      </c>
      <c r="V47" s="7">
        <v>3.555890625</v>
      </c>
      <c r="W47" s="18">
        <v>3.555890625</v>
      </c>
      <c r="Y47"/>
      <c r="Z47" s="4" cm="1">
        <f t="array" ref="Z47">C47*INDEX('Scenario 2_issuedGoos'!$C$4:$W$153,MATCH($A47&amp;$B47,'Scenario 2_issuedGoos'!$A$4:$A$153&amp;'Scenario 2_issuedGoos'!$B$4:$B$153,0),MATCH(Z$4,'Scenario 2_issuedGoos'!$C$3:$W$3,0))</f>
        <v>0</v>
      </c>
      <c r="AA47" s="4" cm="1">
        <f t="array" ref="AA47">D47*INDEX('Scenario 2_issuedGoos'!$C$4:$W$153,MATCH($A47&amp;$B47,'Scenario 2_issuedGoos'!$A$4:$A$153&amp;'Scenario 2_issuedGoos'!$B$4:$B$153,0),MATCH(AA$4,'Scenario 2_issuedGoos'!$C$3:$W$3,0))</f>
        <v>0</v>
      </c>
      <c r="AB47" s="4" cm="1">
        <f t="array" ref="AB47">E47*INDEX('Scenario 2_issuedGoos'!$C$4:$W$153,MATCH($A47&amp;$B47,'Scenario 2_issuedGoos'!$A$4:$A$153&amp;'Scenario 2_issuedGoos'!$B$4:$B$153,0),MATCH(AB$4,'Scenario 2_issuedGoos'!$C$3:$W$3,0))</f>
        <v>0</v>
      </c>
      <c r="AC47" s="4" cm="1">
        <f t="array" ref="AC47">F47*INDEX('Scenario 2_issuedGoos'!$C$4:$W$153,MATCH($A47&amp;$B47,'Scenario 2_issuedGoos'!$A$4:$A$153&amp;'Scenario 2_issuedGoos'!$B$4:$B$153,0),MATCH(AC$4,'Scenario 2_issuedGoos'!$C$3:$W$3,0))</f>
        <v>0</v>
      </c>
      <c r="AD47" s="4" cm="1">
        <f t="array" ref="AD47">G47*INDEX('Scenario 2_issuedGoos'!$C$4:$W$153,MATCH($A47&amp;$B47,'Scenario 2_issuedGoos'!$A$4:$A$153&amp;'Scenario 2_issuedGoos'!$B$4:$B$153,0),MATCH(AD$4,'Scenario 2_issuedGoos'!$C$3:$W$3,0))</f>
        <v>0</v>
      </c>
      <c r="AE47" s="4" cm="1">
        <f t="array" ref="AE47">H47*INDEX('Scenario 2_issuedGoos'!$C$4:$W$153,MATCH($A47&amp;$B47,'Scenario 2_issuedGoos'!$A$4:$A$153&amp;'Scenario 2_issuedGoos'!$B$4:$B$153,0),MATCH(AE$4,'Scenario 2_issuedGoos'!$C$3:$W$3,0))</f>
        <v>196753.77202784162</v>
      </c>
      <c r="AF47" s="4" cm="1">
        <f t="array" ref="AF47">I47*INDEX('Scenario 2_issuedGoos'!$C$4:$W$153,MATCH($A47&amp;$B47,'Scenario 2_issuedGoos'!$A$4:$A$153&amp;'Scenario 2_issuedGoos'!$B$4:$B$153,0),MATCH(AF$4,'Scenario 2_issuedGoos'!$C$3:$W$3,0))</f>
        <v>220193.63632907235</v>
      </c>
      <c r="AG47" s="4" cm="1">
        <f t="array" ref="AG47">J47*INDEX('Scenario 2_issuedGoos'!$C$4:$W$153,MATCH($A47&amp;$B47,'Scenario 2_issuedGoos'!$A$4:$A$153&amp;'Scenario 2_issuedGoos'!$B$4:$B$153,0),MATCH(AG$4,'Scenario 2_issuedGoos'!$C$3:$W$3,0))</f>
        <v>245485.60263035665</v>
      </c>
      <c r="AH47" s="4" cm="1">
        <f t="array" ref="AH47">K47*INDEX('Scenario 2_issuedGoos'!$C$4:$W$153,MATCH($A47&amp;$B47,'Scenario 2_issuedGoos'!$A$4:$A$153&amp;'Scenario 2_issuedGoos'!$B$4:$B$153,0),MATCH(AH$4,'Scenario 2_issuedGoos'!$C$3:$W$3,0))</f>
        <v>272756.28147094691</v>
      </c>
      <c r="AI47" s="4" cm="1">
        <f t="array" ref="AI47">L47*INDEX('Scenario 2_issuedGoos'!$C$4:$W$153,MATCH($A47&amp;$B47,'Scenario 2_issuedGoos'!$A$4:$A$153&amp;'Scenario 2_issuedGoos'!$B$4:$B$153,0),MATCH(AI$4,'Scenario 2_issuedGoos'!$C$3:$W$3,0))</f>
        <v>302140.31418901996</v>
      </c>
      <c r="AJ47" s="4" cm="1">
        <f t="array" ref="AJ47">M47*INDEX('Scenario 2_issuedGoos'!$C$4:$W$153,MATCH($A47&amp;$B47,'Scenario 2_issuedGoos'!$A$4:$A$153&amp;'Scenario 2_issuedGoos'!$B$4:$B$153,0),MATCH(AJ$4,'Scenario 2_issuedGoos'!$C$3:$W$3,0))</f>
        <v>333780.859475223</v>
      </c>
      <c r="AK47" s="4" cm="1">
        <f t="array" ref="AK47">N47*INDEX('Scenario 2_issuedGoos'!$C$4:$W$153,MATCH($A47&amp;$B47,'Scenario 2_issuedGoos'!$A$4:$A$153&amp;'Scenario 2_issuedGoos'!$B$4:$B$153,0),MATCH(AK$4,'Scenario 2_issuedGoos'!$C$3:$W$3,0))</f>
        <v>366644.11422948638</v>
      </c>
      <c r="AL47" s="4" cm="1">
        <f t="array" ref="AL47">O47*INDEX('Scenario 2_issuedGoos'!$C$4:$W$153,MATCH($A47&amp;$B47,'Scenario 2_issuedGoos'!$A$4:$A$153&amp;'Scenario 2_issuedGoos'!$B$4:$B$153,0),MATCH(AL$4,'Scenario 2_issuedGoos'!$C$3:$W$3,0))</f>
        <v>401959.24231049197</v>
      </c>
      <c r="AM47" s="4" cm="1">
        <f t="array" ref="AM47">P47*INDEX('Scenario 2_issuedGoos'!$C$4:$W$153,MATCH($A47&amp;$B47,'Scenario 2_issuedGoos'!$A$4:$A$153&amp;'Scenario 2_issuedGoos'!$B$4:$B$153,0),MATCH(AM$4,'Scenario 2_issuedGoos'!$C$3:$W$3,0))</f>
        <v>439889.27291402401</v>
      </c>
      <c r="AN47" s="4" cm="1">
        <f t="array" ref="AN47">Q47*INDEX('Scenario 2_issuedGoos'!$C$4:$W$153,MATCH($A47&amp;$B47,'Scenario 2_issuedGoos'!$A$4:$A$153&amp;'Scenario 2_issuedGoos'!$B$4:$B$153,0),MATCH(AN$4,'Scenario 2_issuedGoos'!$C$3:$W$3,0))</f>
        <v>480607.40847213299</v>
      </c>
      <c r="AO47" s="4" cm="1">
        <f t="array" ref="AO47">R47*INDEX('Scenario 2_issuedGoos'!$C$4:$W$153,MATCH($A47&amp;$B47,'Scenario 2_issuedGoos'!$A$4:$A$153&amp;'Scenario 2_issuedGoos'!$B$4:$B$153,0),MATCH(AO$4,'Scenario 2_issuedGoos'!$C$3:$W$3,0))</f>
        <v>524297.63440376671</v>
      </c>
      <c r="AP47" s="4" cm="1">
        <f t="array" ref="AP47">S47*INDEX('Scenario 2_issuedGoos'!$C$4:$W$153,MATCH($A47&amp;$B47,'Scenario 2_issuedGoos'!$A$4:$A$153&amp;'Scenario 2_issuedGoos'!$B$4:$B$153,0),MATCH(AP$4,'Scenario 2_issuedGoos'!$C$3:$W$3,0))</f>
        <v>571155.36440738419</v>
      </c>
      <c r="AQ47" s="4" cm="1">
        <f t="array" ref="AQ47">T47*INDEX('Scenario 2_issuedGoos'!$C$4:$W$153,MATCH($A47&amp;$B47,'Scenario 2_issuedGoos'!$A$4:$A$153&amp;'Scenario 2_issuedGoos'!$B$4:$B$153,0),MATCH(AQ$4,'Scenario 2_issuedGoos'!$C$3:$W$3,0))</f>
        <v>621388.12332535081</v>
      </c>
      <c r="AR47" s="4" cm="1">
        <f t="array" ref="AR47">U47*INDEX('Scenario 2_issuedGoos'!$C$4:$W$153,MATCH($A47&amp;$B47,'Scenario 2_issuedGoos'!$A$4:$A$153&amp;'Scenario 2_issuedGoos'!$B$4:$B$153,0),MATCH(AR$4,'Scenario 2_issuedGoos'!$C$3:$W$3,0))</f>
        <v>675216.2697240985</v>
      </c>
      <c r="AS47" s="4" cm="1">
        <f t="array" ref="AS47">V47*INDEX('Scenario 2_issuedGoos'!$C$4:$W$153,MATCH($A47&amp;$B47,'Scenario 2_issuedGoos'!$A$4:$A$153&amp;'Scenario 2_issuedGoos'!$B$4:$B$153,0),MATCH(AS$4,'Scenario 2_issuedGoos'!$C$3:$W$3,0))</f>
        <v>732873.76045441115</v>
      </c>
      <c r="AT47" s="4" cm="1">
        <f t="array" ref="AT47">W47*INDEX('Scenario 2_issuedGoos'!$C$4:$W$153,MATCH($A47&amp;$B47,'Scenario 2_issuedGoos'!$A$4:$A$153&amp;'Scenario 2_issuedGoos'!$B$4:$B$153,0),MATCH(AT$4,'Scenario 2_issuedGoos'!$C$3:$W$3,0))</f>
        <v>794608.95958343963</v>
      </c>
    </row>
    <row r="48" spans="1:46" ht="15" x14ac:dyDescent="0.25">
      <c r="A48" s="8" t="s">
        <v>38</v>
      </c>
      <c r="B48" s="9" t="s">
        <v>28</v>
      </c>
      <c r="C48" s="10">
        <v>47.457627118644069</v>
      </c>
      <c r="D48" s="11">
        <v>46.949152542372886</v>
      </c>
      <c r="E48" s="11">
        <v>46.440677966101696</v>
      </c>
      <c r="F48" s="11">
        <v>45.932203389830512</v>
      </c>
      <c r="G48" s="11">
        <v>45.423728813559322</v>
      </c>
      <c r="H48" s="11">
        <v>14.560155</v>
      </c>
      <c r="I48" s="11">
        <v>14.560155</v>
      </c>
      <c r="J48" s="11">
        <v>14.560155</v>
      </c>
      <c r="K48" s="11">
        <v>14.560155</v>
      </c>
      <c r="L48" s="11">
        <v>14.560155</v>
      </c>
      <c r="M48" s="11">
        <v>14.560155</v>
      </c>
      <c r="N48" s="11">
        <v>14.560155</v>
      </c>
      <c r="O48" s="11">
        <v>14.560155</v>
      </c>
      <c r="P48" s="11">
        <v>14.560155</v>
      </c>
      <c r="Q48" s="11">
        <v>14.560155</v>
      </c>
      <c r="R48" s="11">
        <v>14.560155</v>
      </c>
      <c r="S48" s="11">
        <v>14.560155</v>
      </c>
      <c r="T48" s="11">
        <v>14.560155</v>
      </c>
      <c r="U48" s="11">
        <v>14.560155</v>
      </c>
      <c r="V48" s="11">
        <v>14.560155</v>
      </c>
      <c r="W48" s="19">
        <v>14.560155</v>
      </c>
      <c r="Y48"/>
      <c r="Z48" s="4" cm="1">
        <f t="array" ref="Z48">C48*INDEX('Scenario 2_issuedGoos'!$C$4:$W$153,MATCH($A48&amp;$B48,'Scenario 2_issuedGoos'!$A$4:$A$153&amp;'Scenario 2_issuedGoos'!$B$4:$B$153,0),MATCH(Z$4,'Scenario 2_issuedGoos'!$C$3:$W$3,0))</f>
        <v>0</v>
      </c>
      <c r="AA48" s="4" cm="1">
        <f t="array" ref="AA48">D48*INDEX('Scenario 2_issuedGoos'!$C$4:$W$153,MATCH($A48&amp;$B48,'Scenario 2_issuedGoos'!$A$4:$A$153&amp;'Scenario 2_issuedGoos'!$B$4:$B$153,0),MATCH(AA$4,'Scenario 2_issuedGoos'!$C$3:$W$3,0))</f>
        <v>0</v>
      </c>
      <c r="AB48" s="4" cm="1">
        <f t="array" ref="AB48">E48*INDEX('Scenario 2_issuedGoos'!$C$4:$W$153,MATCH($A48&amp;$B48,'Scenario 2_issuedGoos'!$A$4:$A$153&amp;'Scenario 2_issuedGoos'!$B$4:$B$153,0),MATCH(AB$4,'Scenario 2_issuedGoos'!$C$3:$W$3,0))</f>
        <v>0</v>
      </c>
      <c r="AC48" s="4" cm="1">
        <f t="array" ref="AC48">F48*INDEX('Scenario 2_issuedGoos'!$C$4:$W$153,MATCH($A48&amp;$B48,'Scenario 2_issuedGoos'!$A$4:$A$153&amp;'Scenario 2_issuedGoos'!$B$4:$B$153,0),MATCH(AC$4,'Scenario 2_issuedGoos'!$C$3:$W$3,0))</f>
        <v>0</v>
      </c>
      <c r="AD48" s="4" cm="1">
        <f t="array" ref="AD48">G48*INDEX('Scenario 2_issuedGoos'!$C$4:$W$153,MATCH($A48&amp;$B48,'Scenario 2_issuedGoos'!$A$4:$A$153&amp;'Scenario 2_issuedGoos'!$B$4:$B$153,0),MATCH(AD$4,'Scenario 2_issuedGoos'!$C$3:$W$3,0))</f>
        <v>0</v>
      </c>
      <c r="AE48" s="4" cm="1">
        <f t="array" ref="AE48">H48*INDEX('Scenario 2_issuedGoos'!$C$4:$W$153,MATCH($A48&amp;$B48,'Scenario 2_issuedGoos'!$A$4:$A$153&amp;'Scenario 2_issuedGoos'!$B$4:$B$153,0),MATCH(AE$4,'Scenario 2_issuedGoos'!$C$3:$W$3,0))</f>
        <v>111198.17420038806</v>
      </c>
      <c r="AF48" s="4" cm="1">
        <f t="array" ref="AF48">I48*INDEX('Scenario 2_issuedGoos'!$C$4:$W$153,MATCH($A48&amp;$B48,'Scenario 2_issuedGoos'!$A$4:$A$153&amp;'Scenario 2_issuedGoos'!$B$4:$B$153,0),MATCH(AF$4,'Scenario 2_issuedGoos'!$C$3:$W$3,0))</f>
        <v>126765.91858844244</v>
      </c>
      <c r="AG48" s="4" cm="1">
        <f t="array" ref="AG48">J48*INDEX('Scenario 2_issuedGoos'!$C$4:$W$153,MATCH($A48&amp;$B48,'Scenario 2_issuedGoos'!$A$4:$A$153&amp;'Scenario 2_issuedGoos'!$B$4:$B$153,0),MATCH(AG$4,'Scenario 2_issuedGoos'!$C$3:$W$3,0))</f>
        <v>143612.44197980125</v>
      </c>
      <c r="AH48" s="4" cm="1">
        <f t="array" ref="AH48">K48*INDEX('Scenario 2_issuedGoos'!$C$4:$W$153,MATCH($A48&amp;$B48,'Scenario 2_issuedGoos'!$A$4:$A$153&amp;'Scenario 2_issuedGoos'!$B$4:$B$153,0),MATCH(AH$4,'Scenario 2_issuedGoos'!$C$3:$W$3,0))</f>
        <v>161826.70291382392</v>
      </c>
      <c r="AI48" s="4" cm="1">
        <f t="array" ref="AI48">L48*INDEX('Scenario 2_issuedGoos'!$C$4:$W$153,MATCH($A48&amp;$B48,'Scenario 2_issuedGoos'!$A$4:$A$153&amp;'Scenario 2_issuedGoos'!$B$4:$B$153,0),MATCH(AI$4,'Scenario 2_issuedGoos'!$C$3:$W$3,0))</f>
        <v>181503.35883630012</v>
      </c>
      <c r="AJ48" s="4" cm="1">
        <f t="array" ref="AJ48">M48*INDEX('Scenario 2_issuedGoos'!$C$4:$W$153,MATCH($A48&amp;$B48,'Scenario 2_issuedGoos'!$A$4:$A$153&amp;'Scenario 2_issuedGoos'!$B$4:$B$153,0),MATCH(AJ$4,'Scenario 2_issuedGoos'!$C$3:$W$3,0))</f>
        <v>202743.11359373989</v>
      </c>
      <c r="AK48" s="4" cm="1">
        <f t="array" ref="AK48">N48*INDEX('Scenario 2_issuedGoos'!$C$4:$W$153,MATCH($A48&amp;$B48,'Scenario 2_issuedGoos'!$A$4:$A$153&amp;'Scenario 2_issuedGoos'!$B$4:$B$153,0),MATCH(AK$4,'Scenario 2_issuedGoos'!$C$3:$W$3,0))</f>
        <v>229910.69081530167</v>
      </c>
      <c r="AL48" s="4" cm="1">
        <f t="array" ref="AL48">O48*INDEX('Scenario 2_issuedGoos'!$C$4:$W$153,MATCH($A48&amp;$B48,'Scenario 2_issuedGoos'!$A$4:$A$153&amp;'Scenario 2_issuedGoos'!$B$4:$B$153,0),MATCH(AL$4,'Scenario 2_issuedGoos'!$C$3:$W$3,0))</f>
        <v>259288.16797503529</v>
      </c>
      <c r="AM48" s="4" cm="1">
        <f t="array" ref="AM48">P48*INDEX('Scenario 2_issuedGoos'!$C$4:$W$153,MATCH($A48&amp;$B48,'Scenario 2_issuedGoos'!$A$4:$A$153&amp;'Scenario 2_issuedGoos'!$B$4:$B$153,0),MATCH(AM$4,'Scenario 2_issuedGoos'!$C$3:$W$3,0))</f>
        <v>291028.61612370238</v>
      </c>
      <c r="AN48" s="4" cm="1">
        <f t="array" ref="AN48">Q48*INDEX('Scenario 2_issuedGoos'!$C$4:$W$153,MATCH($A48&amp;$B48,'Scenario 2_issuedGoos'!$A$4:$A$153&amp;'Scenario 2_issuedGoos'!$B$4:$B$153,0),MATCH(AN$4,'Scenario 2_issuedGoos'!$C$3:$W$3,0))</f>
        <v>325294.88866730063</v>
      </c>
      <c r="AO48" s="4" cm="1">
        <f t="array" ref="AO48">R48*INDEX('Scenario 2_issuedGoos'!$C$4:$W$153,MATCH($A48&amp;$B48,'Scenario 2_issuedGoos'!$A$4:$A$153&amp;'Scenario 2_issuedGoos'!$B$4:$B$153,0),MATCH(AO$4,'Scenario 2_issuedGoos'!$C$3:$W$3,0))</f>
        <v>362260.21692494856</v>
      </c>
      <c r="AP48" s="4" cm="1">
        <f t="array" ref="AP48">S48*INDEX('Scenario 2_issuedGoos'!$C$4:$W$153,MATCH($A48&amp;$B48,'Scenario 2_issuedGoos'!$A$4:$A$153&amp;'Scenario 2_issuedGoos'!$B$4:$B$153,0),MATCH(AP$4,'Scenario 2_issuedGoos'!$C$3:$W$3,0))</f>
        <v>402108.84078669298</v>
      </c>
      <c r="AQ48" s="4" cm="1">
        <f t="array" ref="AQ48">T48*INDEX('Scenario 2_issuedGoos'!$C$4:$W$153,MATCH($A48&amp;$B48,'Scenario 2_issuedGoos'!$A$4:$A$153&amp;'Scenario 2_issuedGoos'!$B$4:$B$153,0),MATCH(AQ$4,'Scenario 2_issuedGoos'!$C$3:$W$3,0))</f>
        <v>445036.67649229895</v>
      </c>
      <c r="AR48" s="4" cm="1">
        <f t="array" ref="AR48">U48*INDEX('Scenario 2_issuedGoos'!$C$4:$W$153,MATCH($A48&amp;$B48,'Scenario 2_issuedGoos'!$A$4:$A$153&amp;'Scenario 2_issuedGoos'!$B$4:$B$153,0),MATCH(AR$4,'Scenario 2_issuedGoos'!$C$3:$W$3,0))</f>
        <v>491252.02366649982</v>
      </c>
      <c r="AS48" s="4" cm="1">
        <f t="array" ref="AS48">V48*INDEX('Scenario 2_issuedGoos'!$C$4:$W$153,MATCH($A48&amp;$B48,'Scenario 2_issuedGoos'!$A$4:$A$153&amp;'Scenario 2_issuedGoos'!$B$4:$B$153,0),MATCH(AS$4,'Scenario 2_issuedGoos'!$C$3:$W$3,0))</f>
        <v>540976.3138668891</v>
      </c>
      <c r="AT48" s="4" cm="1">
        <f t="array" ref="AT48">W48*INDEX('Scenario 2_issuedGoos'!$C$4:$W$153,MATCH($A48&amp;$B48,'Scenario 2_issuedGoos'!$A$4:$A$153&amp;'Scenario 2_issuedGoos'!$B$4:$B$153,0),MATCH(AT$4,'Scenario 2_issuedGoos'!$C$3:$W$3,0))</f>
        <v>594444.90302815184</v>
      </c>
    </row>
    <row r="49" spans="1:46" ht="15" x14ac:dyDescent="0.25">
      <c r="A49" s="8" t="s">
        <v>38</v>
      </c>
      <c r="B49" s="9" t="s">
        <v>56</v>
      </c>
      <c r="C49" s="10">
        <v>1.1375121093749998</v>
      </c>
      <c r="D49" s="11">
        <v>1.1375121093749998</v>
      </c>
      <c r="E49" s="11">
        <v>1.1375121093749998</v>
      </c>
      <c r="F49" s="11">
        <v>1.2219750000000003</v>
      </c>
      <c r="G49" s="11">
        <v>1.3144992187500002</v>
      </c>
      <c r="H49" s="11">
        <v>1.3144992187500002</v>
      </c>
      <c r="I49" s="11">
        <v>1.3144992187500002</v>
      </c>
      <c r="J49" s="11">
        <v>1.3144992187500002</v>
      </c>
      <c r="K49" s="11">
        <v>1.3144992187500002</v>
      </c>
      <c r="L49" s="11">
        <v>1.3144992187500002</v>
      </c>
      <c r="M49" s="11">
        <v>1.3144992187500002</v>
      </c>
      <c r="N49" s="11">
        <v>1.3144992187500002</v>
      </c>
      <c r="O49" s="11">
        <v>1.3144992187500002</v>
      </c>
      <c r="P49" s="11">
        <v>1.3144992187500002</v>
      </c>
      <c r="Q49" s="11">
        <v>1.3144992187500002</v>
      </c>
      <c r="R49" s="11">
        <v>1.3144992187500002</v>
      </c>
      <c r="S49" s="11">
        <v>1.3144992187500002</v>
      </c>
      <c r="T49" s="11">
        <v>1.3144992187500002</v>
      </c>
      <c r="U49" s="11">
        <v>1.3144992187500002</v>
      </c>
      <c r="V49" s="11">
        <v>1.3144992187500002</v>
      </c>
      <c r="W49" s="19">
        <v>1.3144992187500002</v>
      </c>
      <c r="Y49"/>
      <c r="Z49" s="4" cm="1">
        <f t="array" ref="Z49">C49*INDEX('Scenario 2_issuedGoos'!$C$4:$W$153,MATCH($A49&amp;$B49,'Scenario 2_issuedGoos'!$A$4:$A$153&amp;'Scenario 2_issuedGoos'!$B$4:$B$153,0),MATCH(Z$4,'Scenario 2_issuedGoos'!$C$3:$W$3,0))</f>
        <v>1087177.0927078978</v>
      </c>
      <c r="AA49" s="4" cm="1">
        <f t="array" ref="AA49">D49*INDEX('Scenario 2_issuedGoos'!$C$4:$W$153,MATCH($A49&amp;$B49,'Scenario 2_issuedGoos'!$A$4:$A$153&amp;'Scenario 2_issuedGoos'!$B$4:$B$153,0),MATCH(AA$4,'Scenario 2_issuedGoos'!$C$3:$W$3,0))</f>
        <v>1235816.9328622713</v>
      </c>
      <c r="AB49" s="4" cm="1">
        <f t="array" ref="AB49">E49*INDEX('Scenario 2_issuedGoos'!$C$4:$W$153,MATCH($A49&amp;$B49,'Scenario 2_issuedGoos'!$A$4:$A$153&amp;'Scenario 2_issuedGoos'!$B$4:$B$153,0),MATCH(AB$4,'Scenario 2_issuedGoos'!$C$3:$W$3,0))</f>
        <v>1396602.8143003311</v>
      </c>
      <c r="AC49" s="4" cm="1">
        <f t="array" ref="AC49">F49*INDEX('Scenario 2_issuedGoos'!$C$4:$W$153,MATCH($A49&amp;$B49,'Scenario 2_issuedGoos'!$A$4:$A$153&amp;'Scenario 2_issuedGoos'!$B$4:$B$153,0),MATCH(AC$4,'Scenario 2_issuedGoos'!$C$3:$W$3,0))</f>
        <v>1686981.9010410011</v>
      </c>
      <c r="AD49" s="4" cm="1">
        <f t="array" ref="AD49">G49*INDEX('Scenario 2_issuedGoos'!$C$4:$W$153,MATCH($A49&amp;$B49,'Scenario 2_issuedGoos'!$A$4:$A$153&amp;'Scenario 2_issuedGoos'!$B$4:$B$153,0),MATCH(AD$4,'Scenario 2_issuedGoos'!$C$3:$W$3,0))</f>
        <v>2031574.3619887864</v>
      </c>
      <c r="AE49" s="4" cm="1">
        <f t="array" ref="AE49">H49*INDEX('Scenario 2_issuedGoos'!$C$4:$W$153,MATCH($A49&amp;$B49,'Scenario 2_issuedGoos'!$A$4:$A$153&amp;'Scenario 2_issuedGoos'!$B$4:$B$153,0),MATCH(AE$4,'Scenario 2_issuedGoos'!$C$3:$W$3,0))</f>
        <v>2265582.8466572776</v>
      </c>
      <c r="AF49" s="4" cm="1">
        <f t="array" ref="AF49">I49*INDEX('Scenario 2_issuedGoos'!$C$4:$W$153,MATCH($A49&amp;$B49,'Scenario 2_issuedGoos'!$A$4:$A$153&amp;'Scenario 2_issuedGoos'!$B$4:$B$153,0),MATCH(AF$4,'Scenario 2_issuedGoos'!$C$3:$W$3,0))</f>
        <v>2389482.9726931951</v>
      </c>
      <c r="AG49" s="4" cm="1">
        <f t="array" ref="AG49">J49*INDEX('Scenario 2_issuedGoos'!$C$4:$W$153,MATCH($A49&amp;$B49,'Scenario 2_issuedGoos'!$A$4:$A$153&amp;'Scenario 2_issuedGoos'!$B$4:$B$153,0),MATCH(AG$4,'Scenario 2_issuedGoos'!$C$3:$W$3,0))</f>
        <v>2537090.1777341738</v>
      </c>
      <c r="AH49" s="4" cm="1">
        <f t="array" ref="AH49">K49*INDEX('Scenario 2_issuedGoos'!$C$4:$W$153,MATCH($A49&amp;$B49,'Scenario 2_issuedGoos'!$A$4:$A$153&amp;'Scenario 2_issuedGoos'!$B$4:$B$153,0),MATCH(AH$4,'Scenario 2_issuedGoos'!$C$3:$W$3,0))</f>
        <v>2684697.3827751661</v>
      </c>
      <c r="AI49" s="4" cm="1">
        <f t="array" ref="AI49">L49*INDEX('Scenario 2_issuedGoos'!$C$4:$W$153,MATCH($A49&amp;$B49,'Scenario 2_issuedGoos'!$A$4:$A$153&amp;'Scenario 2_issuedGoos'!$B$4:$B$153,0),MATCH(AI$4,'Scenario 2_issuedGoos'!$C$3:$W$3,0))</f>
        <v>2832304.5878161578</v>
      </c>
      <c r="AJ49" s="4" cm="1">
        <f t="array" ref="AJ49">M49*INDEX('Scenario 2_issuedGoos'!$C$4:$W$153,MATCH($A49&amp;$B49,'Scenario 2_issuedGoos'!$A$4:$A$153&amp;'Scenario 2_issuedGoos'!$B$4:$B$153,0),MATCH(AJ$4,'Scenario 2_issuedGoos'!$C$3:$W$3,0))</f>
        <v>2979911.792857137</v>
      </c>
      <c r="AK49" s="4" cm="1">
        <f t="array" ref="AK49">N49*INDEX('Scenario 2_issuedGoos'!$C$4:$W$153,MATCH($A49&amp;$B49,'Scenario 2_issuedGoos'!$A$4:$A$153&amp;'Scenario 2_issuedGoos'!$B$4:$B$153,0),MATCH(AK$4,'Scenario 2_issuedGoos'!$C$3:$W$3,0))</f>
        <v>3117434.9413161171</v>
      </c>
      <c r="AL49" s="4" cm="1">
        <f t="array" ref="AL49">O49*INDEX('Scenario 2_issuedGoos'!$C$4:$W$153,MATCH($A49&amp;$B49,'Scenario 2_issuedGoos'!$A$4:$A$153&amp;'Scenario 2_issuedGoos'!$B$4:$B$153,0),MATCH(AL$4,'Scenario 2_issuedGoos'!$C$3:$W$3,0))</f>
        <v>3254958.0897750971</v>
      </c>
      <c r="AM49" s="4" cm="1">
        <f t="array" ref="AM49">P49*INDEX('Scenario 2_issuedGoos'!$C$4:$W$153,MATCH($A49&amp;$B49,'Scenario 2_issuedGoos'!$A$4:$A$153&amp;'Scenario 2_issuedGoos'!$B$4:$B$153,0),MATCH(AM$4,'Scenario 2_issuedGoos'!$C$3:$W$3,0))</f>
        <v>3392481.2382340771</v>
      </c>
      <c r="AN49" s="4" cm="1">
        <f t="array" ref="AN49">Q49*INDEX('Scenario 2_issuedGoos'!$C$4:$W$153,MATCH($A49&amp;$B49,'Scenario 2_issuedGoos'!$A$4:$A$153&amp;'Scenario 2_issuedGoos'!$B$4:$B$153,0),MATCH(AN$4,'Scenario 2_issuedGoos'!$C$3:$W$3,0))</f>
        <v>3530004.3866930576</v>
      </c>
      <c r="AO49" s="4" cm="1">
        <f t="array" ref="AO49">R49*INDEX('Scenario 2_issuedGoos'!$C$4:$W$153,MATCH($A49&amp;$B49,'Scenario 2_issuedGoos'!$A$4:$A$153&amp;'Scenario 2_issuedGoos'!$B$4:$B$153,0),MATCH(AO$4,'Scenario 2_issuedGoos'!$C$3:$W$3,0))</f>
        <v>3667527.5351520376</v>
      </c>
      <c r="AP49" s="4" cm="1">
        <f t="array" ref="AP49">S49*INDEX('Scenario 2_issuedGoos'!$C$4:$W$153,MATCH($A49&amp;$B49,'Scenario 2_issuedGoos'!$A$4:$A$153&amp;'Scenario 2_issuedGoos'!$B$4:$B$153,0),MATCH(AP$4,'Scenario 2_issuedGoos'!$C$3:$W$3,0))</f>
        <v>3805050.6836110046</v>
      </c>
      <c r="AQ49" s="4" cm="1">
        <f t="array" ref="AQ49">T49*INDEX('Scenario 2_issuedGoos'!$C$4:$W$153,MATCH($A49&amp;$B49,'Scenario 2_issuedGoos'!$A$4:$A$153&amp;'Scenario 2_issuedGoos'!$B$4:$B$153,0),MATCH(AQ$4,'Scenario 2_issuedGoos'!$C$3:$W$3,0))</f>
        <v>3942573.8320699846</v>
      </c>
      <c r="AR49" s="4" cm="1">
        <f t="array" ref="AR49">U49*INDEX('Scenario 2_issuedGoos'!$C$4:$W$153,MATCH($A49&amp;$B49,'Scenario 2_issuedGoos'!$A$4:$A$153&amp;'Scenario 2_issuedGoos'!$B$4:$B$153,0),MATCH(AR$4,'Scenario 2_issuedGoos'!$C$3:$W$3,0))</f>
        <v>4080096.9805289647</v>
      </c>
      <c r="AS49" s="4" cm="1">
        <f t="array" ref="AS49">V49*INDEX('Scenario 2_issuedGoos'!$C$4:$W$153,MATCH($A49&amp;$B49,'Scenario 2_issuedGoos'!$A$4:$A$153&amp;'Scenario 2_issuedGoos'!$B$4:$B$153,0),MATCH(AS$4,'Scenario 2_issuedGoos'!$C$3:$W$3,0))</f>
        <v>4217620.1289879447</v>
      </c>
      <c r="AT49" s="4" cm="1">
        <f t="array" ref="AT49">W49*INDEX('Scenario 2_issuedGoos'!$C$4:$W$153,MATCH($A49&amp;$B49,'Scenario 2_issuedGoos'!$A$4:$A$153&amp;'Scenario 2_issuedGoos'!$B$4:$B$153,0),MATCH(AT$4,'Scenario 2_issuedGoos'!$C$3:$W$3,0))</f>
        <v>4355143.2774469256</v>
      </c>
    </row>
    <row r="50" spans="1:46" ht="15" x14ac:dyDescent="0.25">
      <c r="A50" s="8" t="s">
        <v>38</v>
      </c>
      <c r="B50" s="9" t="s">
        <v>29</v>
      </c>
      <c r="C50" s="10">
        <v>47.457627118644069</v>
      </c>
      <c r="D50" s="11">
        <v>46.949152542372886</v>
      </c>
      <c r="E50" s="11">
        <v>46.440677966101696</v>
      </c>
      <c r="F50" s="11">
        <v>45.932203389830512</v>
      </c>
      <c r="G50" s="11">
        <v>45.423728813559322</v>
      </c>
      <c r="H50" s="11">
        <v>9.1000968750000002</v>
      </c>
      <c r="I50" s="11">
        <v>9.1000968750000002</v>
      </c>
      <c r="J50" s="11">
        <v>9.1000968750000002</v>
      </c>
      <c r="K50" s="11">
        <v>9.1000968750000002</v>
      </c>
      <c r="L50" s="11">
        <v>9.1000968750000002</v>
      </c>
      <c r="M50" s="11">
        <v>9.1000968750000002</v>
      </c>
      <c r="N50" s="11">
        <v>9.1000968750000002</v>
      </c>
      <c r="O50" s="11">
        <v>9.1000968750000002</v>
      </c>
      <c r="P50" s="11">
        <v>9.1000968750000002</v>
      </c>
      <c r="Q50" s="11">
        <v>9.1000968750000002</v>
      </c>
      <c r="R50" s="11">
        <v>9.1000968750000002</v>
      </c>
      <c r="S50" s="11">
        <v>9.1000968750000002</v>
      </c>
      <c r="T50" s="11">
        <v>9.1000968750000002</v>
      </c>
      <c r="U50" s="11">
        <v>9.1000968750000002</v>
      </c>
      <c r="V50" s="11">
        <v>9.1000968750000002</v>
      </c>
      <c r="W50" s="19">
        <v>9.1000968750000002</v>
      </c>
      <c r="Y50"/>
      <c r="Z50" s="4" cm="1">
        <f t="array" ref="Z50">C50*INDEX('Scenario 2_issuedGoos'!$C$4:$W$153,MATCH($A50&amp;$B50,'Scenario 2_issuedGoos'!$A$4:$A$153&amp;'Scenario 2_issuedGoos'!$B$4:$B$153,0),MATCH(Z$4,'Scenario 2_issuedGoos'!$C$3:$W$3,0))</f>
        <v>0</v>
      </c>
      <c r="AA50" s="4" cm="1">
        <f t="array" ref="AA50">D50*INDEX('Scenario 2_issuedGoos'!$C$4:$W$153,MATCH($A50&amp;$B50,'Scenario 2_issuedGoos'!$A$4:$A$153&amp;'Scenario 2_issuedGoos'!$B$4:$B$153,0),MATCH(AA$4,'Scenario 2_issuedGoos'!$C$3:$W$3,0))</f>
        <v>0</v>
      </c>
      <c r="AB50" s="4" cm="1">
        <f t="array" ref="AB50">E50*INDEX('Scenario 2_issuedGoos'!$C$4:$W$153,MATCH($A50&amp;$B50,'Scenario 2_issuedGoos'!$A$4:$A$153&amp;'Scenario 2_issuedGoos'!$B$4:$B$153,0),MATCH(AB$4,'Scenario 2_issuedGoos'!$C$3:$W$3,0))</f>
        <v>0</v>
      </c>
      <c r="AC50" s="4" cm="1">
        <f t="array" ref="AC50">F50*INDEX('Scenario 2_issuedGoos'!$C$4:$W$153,MATCH($A50&amp;$B50,'Scenario 2_issuedGoos'!$A$4:$A$153&amp;'Scenario 2_issuedGoos'!$B$4:$B$153,0),MATCH(AC$4,'Scenario 2_issuedGoos'!$C$3:$W$3,0))</f>
        <v>0</v>
      </c>
      <c r="AD50" s="4" cm="1">
        <f t="array" ref="AD50">G50*INDEX('Scenario 2_issuedGoos'!$C$4:$W$153,MATCH($A50&amp;$B50,'Scenario 2_issuedGoos'!$A$4:$A$153&amp;'Scenario 2_issuedGoos'!$B$4:$B$153,0),MATCH(AD$4,'Scenario 2_issuedGoos'!$C$3:$W$3,0))</f>
        <v>0</v>
      </c>
      <c r="AE50" s="4" cm="1">
        <f t="array" ref="AE50">H50*INDEX('Scenario 2_issuedGoos'!$C$4:$W$153,MATCH($A50&amp;$B50,'Scenario 2_issuedGoos'!$A$4:$A$153&amp;'Scenario 2_issuedGoos'!$B$4:$B$153,0),MATCH(AE$4,'Scenario 2_issuedGoos'!$C$3:$W$3,0))</f>
        <v>79427.267285991504</v>
      </c>
      <c r="AF50" s="4" cm="1">
        <f t="array" ref="AF50">I50*INDEX('Scenario 2_issuedGoos'!$C$4:$W$153,MATCH($A50&amp;$B50,'Scenario 2_issuedGoos'!$A$4:$A$153&amp;'Scenario 2_issuedGoos'!$B$4:$B$153,0),MATCH(AF$4,'Scenario 2_issuedGoos'!$C$3:$W$3,0))</f>
        <v>104248.2883128634</v>
      </c>
      <c r="AG50" s="4" cm="1">
        <f t="array" ref="AG50">J50*INDEX('Scenario 2_issuedGoos'!$C$4:$W$153,MATCH($A50&amp;$B50,'Scenario 2_issuedGoos'!$A$4:$A$153&amp;'Scenario 2_issuedGoos'!$B$4:$B$153,0),MATCH(AG$4,'Scenario 2_issuedGoos'!$C$3:$W$3,0))</f>
        <v>131352.84327420831</v>
      </c>
      <c r="AH50" s="4" cm="1">
        <f t="array" ref="AH50">K50*INDEX('Scenario 2_issuedGoos'!$C$4:$W$153,MATCH($A50&amp;$B50,'Scenario 2_issuedGoos'!$A$4:$A$153&amp;'Scenario 2_issuedGoos'!$B$4:$B$153,0),MATCH(AH$4,'Scenario 2_issuedGoos'!$C$3:$W$3,0))</f>
        <v>160907.23301090542</v>
      </c>
      <c r="AI50" s="4" cm="1">
        <f t="array" ref="AI50">L50*INDEX('Scenario 2_issuedGoos'!$C$4:$W$153,MATCH($A50&amp;$B50,'Scenario 2_issuedGoos'!$A$4:$A$153&amp;'Scenario 2_issuedGoos'!$B$4:$B$153,0),MATCH(AI$4,'Scenario 2_issuedGoos'!$C$3:$W$3,0))</f>
        <v>193088.67961308575</v>
      </c>
      <c r="AJ50" s="4" cm="1">
        <f t="array" ref="AJ50">M50*INDEX('Scenario 2_issuedGoos'!$C$4:$W$153,MATCH($A50&amp;$B50,'Scenario 2_issuedGoos'!$A$4:$A$153&amp;'Scenario 2_issuedGoos'!$B$4:$B$153,0),MATCH(AJ$4,'Scenario 2_issuedGoos'!$C$3:$W$3,0))</f>
        <v>228086.00279295829</v>
      </c>
      <c r="AK50" s="4" cm="1">
        <f t="array" ref="AK50">N50*INDEX('Scenario 2_issuedGoos'!$C$4:$W$153,MATCH($A50&amp;$B50,'Scenario 2_issuedGoos'!$A$4:$A$153&amp;'Scenario 2_issuedGoos'!$B$4:$B$153,0),MATCH(AK$4,'Scenario 2_issuedGoos'!$C$3:$W$3,0))</f>
        <v>307345.8887635115</v>
      </c>
      <c r="AL50" s="4" cm="1">
        <f t="array" ref="AL50">O50*INDEX('Scenario 2_issuedGoos'!$C$4:$W$153,MATCH($A50&amp;$B50,'Scenario 2_issuedGoos'!$A$4:$A$153&amp;'Scenario 2_issuedGoos'!$B$4:$B$153,0),MATCH(AL$4,'Scenario 2_issuedGoos'!$C$3:$W$3,0))</f>
        <v>393961.54832413775</v>
      </c>
      <c r="AM50" s="4" cm="1">
        <f t="array" ref="AM50">P50*INDEX('Scenario 2_issuedGoos'!$C$4:$W$153,MATCH($A50&amp;$B50,'Scenario 2_issuedGoos'!$A$4:$A$153&amp;'Scenario 2_issuedGoos'!$B$4:$B$153,0),MATCH(AM$4,'Scenario 2_issuedGoos'!$C$3:$W$3,0))</f>
        <v>488470.4091189169</v>
      </c>
      <c r="AN50" s="4" cm="1">
        <f t="array" ref="AN50">Q50*INDEX('Scenario 2_issuedGoos'!$C$4:$W$153,MATCH($A50&amp;$B50,'Scenario 2_issuedGoos'!$A$4:$A$153&amp;'Scenario 2_issuedGoos'!$B$4:$B$153,0),MATCH(AN$4,'Scenario 2_issuedGoos'!$C$3:$W$3,0))</f>
        <v>591445.25212236447</v>
      </c>
      <c r="AO50" s="4" cm="1">
        <f t="array" ref="AO50">R50*INDEX('Scenario 2_issuedGoos'!$C$4:$W$153,MATCH($A50&amp;$B50,'Scenario 2_issuedGoos'!$A$4:$A$153&amp;'Scenario 2_issuedGoos'!$B$4:$B$153,0),MATCH(AO$4,'Scenario 2_issuedGoos'!$C$3:$W$3,0))</f>
        <v>703496.40340336016</v>
      </c>
      <c r="AP50" s="4" cm="1">
        <f t="array" ref="AP50">S50*INDEX('Scenario 2_issuedGoos'!$C$4:$W$153,MATCH($A50&amp;$B50,'Scenario 2_issuedGoos'!$A$4:$A$153&amp;'Scenario 2_issuedGoos'!$B$4:$B$153,0),MATCH(AP$4,'Scenario 2_issuedGoos'!$C$3:$W$3,0))</f>
        <v>825274.0566821486</v>
      </c>
      <c r="AQ50" s="4" cm="1">
        <f t="array" ref="AQ50">T50*INDEX('Scenario 2_issuedGoos'!$C$4:$W$153,MATCH($A50&amp;$B50,'Scenario 2_issuedGoos'!$A$4:$A$153&amp;'Scenario 2_issuedGoos'!$B$4:$B$153,0),MATCH(AQ$4,'Scenario 2_issuedGoos'!$C$3:$W$3,0))</f>
        <v>957470.73428030079</v>
      </c>
      <c r="AR50" s="4" cm="1">
        <f t="array" ref="AR50">U50*INDEX('Scenario 2_issuedGoos'!$C$4:$W$153,MATCH($A50&amp;$B50,'Scenario 2_issuedGoos'!$A$4:$A$153&amp;'Scenario 2_issuedGoos'!$B$4:$B$153,0),MATCH(AR$4,'Scenario 2_issuedGoos'!$C$3:$W$3,0))</f>
        <v>1100823.8944965769</v>
      </c>
      <c r="AS50" s="4" cm="1">
        <f t="array" ref="AS50">V50*INDEX('Scenario 2_issuedGoos'!$C$4:$W$153,MATCH($A50&amp;$B50,'Scenario 2_issuedGoos'!$A$4:$A$153&amp;'Scenario 2_issuedGoos'!$B$4:$B$153,0),MATCH(AS$4,'Scenario 2_issuedGoos'!$C$3:$W$3,0))</f>
        <v>1256118.6938987724</v>
      </c>
      <c r="AT50" s="4" cm="1">
        <f t="array" ref="AT50">W50*INDEX('Scenario 2_issuedGoos'!$C$4:$W$153,MATCH($A50&amp;$B50,'Scenario 2_issuedGoos'!$A$4:$A$153&amp;'Scenario 2_issuedGoos'!$B$4:$B$153,0),MATCH(AT$4,'Scenario 2_issuedGoos'!$C$3:$W$3,0))</f>
        <v>1424190.9135049428</v>
      </c>
    </row>
    <row r="51" spans="1:46" ht="15" x14ac:dyDescent="0.25">
      <c r="A51" s="8" t="s">
        <v>38</v>
      </c>
      <c r="B51" s="9" t="s">
        <v>30</v>
      </c>
      <c r="C51" s="10">
        <v>47.457627118644069</v>
      </c>
      <c r="D51" s="11">
        <v>46.949152542372886</v>
      </c>
      <c r="E51" s="11">
        <v>46.440677966101696</v>
      </c>
      <c r="F51" s="11">
        <v>45.932203389830512</v>
      </c>
      <c r="G51" s="11">
        <v>45.423728813559322</v>
      </c>
      <c r="H51" s="11">
        <v>10.237608984375001</v>
      </c>
      <c r="I51" s="11">
        <v>10.237608984375001</v>
      </c>
      <c r="J51" s="11">
        <v>10.237608984375001</v>
      </c>
      <c r="K51" s="11">
        <v>10.237608984375001</v>
      </c>
      <c r="L51" s="11">
        <v>10.237608984375001</v>
      </c>
      <c r="M51" s="11">
        <v>10.237608984375001</v>
      </c>
      <c r="N51" s="11">
        <v>10.237608984375001</v>
      </c>
      <c r="O51" s="11">
        <v>10.237608984375001</v>
      </c>
      <c r="P51" s="11">
        <v>10.237608984375001</v>
      </c>
      <c r="Q51" s="11">
        <v>10.237608984375001</v>
      </c>
      <c r="R51" s="11">
        <v>10.237608984375001</v>
      </c>
      <c r="S51" s="11">
        <v>10.237608984375001</v>
      </c>
      <c r="T51" s="11">
        <v>10.237608984375001</v>
      </c>
      <c r="U51" s="11">
        <v>10.237608984375001</v>
      </c>
      <c r="V51" s="11">
        <v>10.237608984375001</v>
      </c>
      <c r="W51" s="19">
        <v>10.237608984375001</v>
      </c>
      <c r="Y51"/>
      <c r="Z51" s="4" cm="1">
        <f t="array" ref="Z51">C51*INDEX('Scenario 2_issuedGoos'!$C$4:$W$153,MATCH($A51&amp;$B51,'Scenario 2_issuedGoos'!$A$4:$A$153&amp;'Scenario 2_issuedGoos'!$B$4:$B$153,0),MATCH(Z$4,'Scenario 2_issuedGoos'!$C$3:$W$3,0))</f>
        <v>0</v>
      </c>
      <c r="AA51" s="4" cm="1">
        <f t="array" ref="AA51">D51*INDEX('Scenario 2_issuedGoos'!$C$4:$W$153,MATCH($A51&amp;$B51,'Scenario 2_issuedGoos'!$A$4:$A$153&amp;'Scenario 2_issuedGoos'!$B$4:$B$153,0),MATCH(AA$4,'Scenario 2_issuedGoos'!$C$3:$W$3,0))</f>
        <v>0</v>
      </c>
      <c r="AB51" s="4" cm="1">
        <f t="array" ref="AB51">E51*INDEX('Scenario 2_issuedGoos'!$C$4:$W$153,MATCH($A51&amp;$B51,'Scenario 2_issuedGoos'!$A$4:$A$153&amp;'Scenario 2_issuedGoos'!$B$4:$B$153,0),MATCH(AB$4,'Scenario 2_issuedGoos'!$C$3:$W$3,0))</f>
        <v>0</v>
      </c>
      <c r="AC51" s="4" cm="1">
        <f t="array" ref="AC51">F51*INDEX('Scenario 2_issuedGoos'!$C$4:$W$153,MATCH($A51&amp;$B51,'Scenario 2_issuedGoos'!$A$4:$A$153&amp;'Scenario 2_issuedGoos'!$B$4:$B$153,0),MATCH(AC$4,'Scenario 2_issuedGoos'!$C$3:$W$3,0))</f>
        <v>0</v>
      </c>
      <c r="AD51" s="4" cm="1">
        <f t="array" ref="AD51">G51*INDEX('Scenario 2_issuedGoos'!$C$4:$W$153,MATCH($A51&amp;$B51,'Scenario 2_issuedGoos'!$A$4:$A$153&amp;'Scenario 2_issuedGoos'!$B$4:$B$153,0),MATCH(AD$4,'Scenario 2_issuedGoos'!$C$3:$W$3,0))</f>
        <v>0</v>
      </c>
      <c r="AE51" s="4" cm="1">
        <f t="array" ref="AE51">H51*INDEX('Scenario 2_issuedGoos'!$C$4:$W$153,MATCH($A51&amp;$B51,'Scenario 2_issuedGoos'!$A$4:$A$153&amp;'Scenario 2_issuedGoos'!$B$4:$B$153,0),MATCH(AE$4,'Scenario 2_issuedGoos'!$C$3:$W$3,0))</f>
        <v>3172126.4872342809</v>
      </c>
      <c r="AF51" s="4" cm="1">
        <f t="array" ref="AF51">I51*INDEX('Scenario 2_issuedGoos'!$C$4:$W$153,MATCH($A51&amp;$B51,'Scenario 2_issuedGoos'!$A$4:$A$153&amp;'Scenario 2_issuedGoos'!$B$4:$B$153,0),MATCH(AF$4,'Scenario 2_issuedGoos'!$C$3:$W$3,0))</f>
        <v>3706026.6495223111</v>
      </c>
      <c r="AG51" s="4" cm="1">
        <f t="array" ref="AG51">J51*INDEX('Scenario 2_issuedGoos'!$C$4:$W$153,MATCH($A51&amp;$B51,'Scenario 2_issuedGoos'!$A$4:$A$153&amp;'Scenario 2_issuedGoos'!$B$4:$B$153,0),MATCH(AG$4,'Scenario 2_issuedGoos'!$C$3:$W$3,0))</f>
        <v>4285386.5118210474</v>
      </c>
      <c r="AH51" s="4" cm="1">
        <f t="array" ref="AH51">K51*INDEX('Scenario 2_issuedGoos'!$C$4:$W$153,MATCH($A51&amp;$B51,'Scenario 2_issuedGoos'!$A$4:$A$153&amp;'Scenario 2_issuedGoos'!$B$4:$B$153,0),MATCH(AH$4,'Scenario 2_issuedGoos'!$C$3:$W$3,0))</f>
        <v>4913417.2937258584</v>
      </c>
      <c r="AI51" s="4" cm="1">
        <f t="array" ref="AI51">L51*INDEX('Scenario 2_issuedGoos'!$C$4:$W$153,MATCH($A51&amp;$B51,'Scenario 2_issuedGoos'!$A$4:$A$153&amp;'Scenario 2_issuedGoos'!$B$4:$B$153,0),MATCH(AI$4,'Scenario 2_issuedGoos'!$C$3:$W$3,0))</f>
        <v>5593537.6875415966</v>
      </c>
      <c r="AJ51" s="4" cm="1">
        <f t="array" ref="AJ51">M51*INDEX('Scenario 2_issuedGoos'!$C$4:$W$153,MATCH($A51&amp;$B51,'Scenario 2_issuedGoos'!$A$4:$A$153&amp;'Scenario 2_issuedGoos'!$B$4:$B$153,0),MATCH(AJ$4,'Scenario 2_issuedGoos'!$C$3:$W$3,0))</f>
        <v>6329386.577504592</v>
      </c>
      <c r="AK51" s="4" cm="1">
        <f t="array" ref="AK51">N51*INDEX('Scenario 2_issuedGoos'!$C$4:$W$153,MATCH($A51&amp;$B51,'Scenario 2_issuedGoos'!$A$4:$A$153&amp;'Scenario 2_issuedGoos'!$B$4:$B$153,0),MATCH(AK$4,'Scenario 2_issuedGoos'!$C$3:$W$3,0))</f>
        <v>6873371.6941658081</v>
      </c>
      <c r="AL51" s="4" cm="1">
        <f t="array" ref="AL51">O51*INDEX('Scenario 2_issuedGoos'!$C$4:$W$153,MATCH($A51&amp;$B51,'Scenario 2_issuedGoos'!$A$4:$A$153&amp;'Scenario 2_issuedGoos'!$B$4:$B$153,0),MATCH(AL$4,'Scenario 2_issuedGoos'!$C$3:$W$3,0))</f>
        <v>7455931.8560493644</v>
      </c>
      <c r="AM51" s="4" cm="1">
        <f t="array" ref="AM51">P51*INDEX('Scenario 2_issuedGoos'!$C$4:$W$153,MATCH($A51&amp;$B51,'Scenario 2_issuedGoos'!$A$4:$A$153&amp;'Scenario 2_issuedGoos'!$B$4:$B$153,0),MATCH(AM$4,'Scenario 2_issuedGoos'!$C$3:$W$3,0))</f>
        <v>8079564.6048858827</v>
      </c>
      <c r="AN51" s="4" cm="1">
        <f t="array" ref="AN51">Q51*INDEX('Scenario 2_issuedGoos'!$C$4:$W$153,MATCH($A51&amp;$B51,'Scenario 2_issuedGoos'!$A$4:$A$153&amp;'Scenario 2_issuedGoos'!$B$4:$B$153,0),MATCH(AN$4,'Scenario 2_issuedGoos'!$C$3:$W$3,0))</f>
        <v>8746920.7989659123</v>
      </c>
      <c r="AO51" s="4" cm="1">
        <f t="array" ref="AO51">R51*INDEX('Scenario 2_issuedGoos'!$C$4:$W$153,MATCH($A51&amp;$B51,'Scenario 2_issuedGoos'!$A$4:$A$153&amp;'Scenario 2_issuedGoos'!$B$4:$B$153,0),MATCH(AO$4,'Scenario 2_issuedGoos'!$C$3:$W$3,0))</f>
        <v>9460813.7009417415</v>
      </c>
      <c r="AP51" s="4" cm="1">
        <f t="array" ref="AP51">S51*INDEX('Scenario 2_issuedGoos'!$C$4:$W$153,MATCH($A51&amp;$B51,'Scenario 2_issuedGoos'!$A$4:$A$153&amp;'Scenario 2_issuedGoos'!$B$4:$B$153,0),MATCH(AP$4,'Scenario 2_issuedGoos'!$C$3:$W$3,0))</f>
        <v>10224228.591117725</v>
      </c>
      <c r="AQ51" s="4" cm="1">
        <f t="array" ref="AQ51">T51*INDEX('Scenario 2_issuedGoos'!$C$4:$W$153,MATCH($A51&amp;$B51,'Scenario 2_issuedGoos'!$A$4:$A$153&amp;'Scenario 2_issuedGoos'!$B$4:$B$153,0),MATCH(AQ$4,'Scenario 2_issuedGoos'!$C$3:$W$3,0))</f>
        <v>11040332.93605897</v>
      </c>
      <c r="AR51" s="4" cm="1">
        <f t="array" ref="AR51">U51*INDEX('Scenario 2_issuedGoos'!$C$4:$W$153,MATCH($A51&amp;$B51,'Scenario 2_issuedGoos'!$A$4:$A$153&amp;'Scenario 2_issuedGoos'!$B$4:$B$153,0),MATCH(AR$4,'Scenario 2_issuedGoos'!$C$3:$W$3,0))</f>
        <v>11912487.144016474</v>
      </c>
      <c r="AS51" s="4" cm="1">
        <f t="array" ref="AS51">V51*INDEX('Scenario 2_issuedGoos'!$C$4:$W$153,MATCH($A51&amp;$B51,'Scenario 2_issuedGoos'!$A$4:$A$153&amp;'Scenario 2_issuedGoos'!$B$4:$B$153,0),MATCH(AS$4,'Scenario 2_issuedGoos'!$C$3:$W$3,0))</f>
        <v>12844255.940429613</v>
      </c>
      <c r="AT51" s="4" cm="1">
        <f t="array" ref="AT51">W51*INDEX('Scenario 2_issuedGoos'!$C$4:$W$153,MATCH($A51&amp;$B51,'Scenario 2_issuedGoos'!$A$4:$A$153&amp;'Scenario 2_issuedGoos'!$B$4:$B$153,0),MATCH(AT$4,'Scenario 2_issuedGoos'!$C$3:$W$3,0))</f>
        <v>13839420.398624076</v>
      </c>
    </row>
    <row r="52" spans="1:46" ht="15" x14ac:dyDescent="0.25">
      <c r="A52" s="8" t="s">
        <v>38</v>
      </c>
      <c r="B52" s="9" t="s">
        <v>31</v>
      </c>
      <c r="C52" s="10">
        <v>4.7161743750000005</v>
      </c>
      <c r="D52" s="11">
        <v>4.7161743750000005</v>
      </c>
      <c r="E52" s="11">
        <v>4.7161743750000005</v>
      </c>
      <c r="F52" s="11">
        <v>4.7161743750000005</v>
      </c>
      <c r="G52" s="11">
        <v>4.7161743750000005</v>
      </c>
      <c r="H52" s="11">
        <v>4.7161743750000005</v>
      </c>
      <c r="I52" s="11">
        <v>4.7161743750000005</v>
      </c>
      <c r="J52" s="11">
        <v>4.7161743750000005</v>
      </c>
      <c r="K52" s="11">
        <v>4.7161743750000005</v>
      </c>
      <c r="L52" s="11">
        <v>4.7161743750000005</v>
      </c>
      <c r="M52" s="11">
        <v>4.7161743750000005</v>
      </c>
      <c r="N52" s="11">
        <v>4.7161743750000005</v>
      </c>
      <c r="O52" s="11">
        <v>4.7161743750000005</v>
      </c>
      <c r="P52" s="11">
        <v>4.7161743750000005</v>
      </c>
      <c r="Q52" s="11">
        <v>4.7161743750000005</v>
      </c>
      <c r="R52" s="11">
        <v>4.7161743750000005</v>
      </c>
      <c r="S52" s="11">
        <v>4.7161743750000005</v>
      </c>
      <c r="T52" s="11">
        <v>4.7161743750000005</v>
      </c>
      <c r="U52" s="11">
        <v>4.7161743750000005</v>
      </c>
      <c r="V52" s="11">
        <v>4.7161743750000005</v>
      </c>
      <c r="W52" s="19">
        <v>4.7161743750000005</v>
      </c>
      <c r="Y52"/>
      <c r="Z52" s="4" cm="1">
        <f t="array" ref="Z52">C52*INDEX('Scenario 2_issuedGoos'!$C$4:$W$153,MATCH($A52&amp;$B52,'Scenario 2_issuedGoos'!$A$4:$A$153&amp;'Scenario 2_issuedGoos'!$B$4:$B$153,0),MATCH(Z$4,'Scenario 2_issuedGoos'!$C$3:$W$3,0))</f>
        <v>7525843.9254601505</v>
      </c>
      <c r="AA52" s="4" cm="1">
        <f t="array" ref="AA52">D52*INDEX('Scenario 2_issuedGoos'!$C$4:$W$153,MATCH($A52&amp;$B52,'Scenario 2_issuedGoos'!$A$4:$A$153&amp;'Scenario 2_issuedGoos'!$B$4:$B$153,0),MATCH(AA$4,'Scenario 2_issuedGoos'!$C$3:$W$3,0))</f>
        <v>8554784.1465247553</v>
      </c>
      <c r="AB52" s="4" cm="1">
        <f t="array" ref="AB52">E52*INDEX('Scenario 2_issuedGoos'!$C$4:$W$153,MATCH($A52&amp;$B52,'Scenario 2_issuedGoos'!$A$4:$A$153&amp;'Scenario 2_issuedGoos'!$B$4:$B$153,0),MATCH(AB$4,'Scenario 2_issuedGoos'!$C$3:$W$3,0))</f>
        <v>9667803.7798821684</v>
      </c>
      <c r="AC52" s="4" cm="1">
        <f t="array" ref="AC52">F52*INDEX('Scenario 2_issuedGoos'!$C$4:$W$153,MATCH($A52&amp;$B52,'Scenario 2_issuedGoos'!$A$4:$A$153&amp;'Scenario 2_issuedGoos'!$B$4:$B$153,0),MATCH(AC$4,'Scenario 2_issuedGoos'!$C$3:$W$3,0))</f>
        <v>10870738.41620901</v>
      </c>
      <c r="AD52" s="4" cm="1">
        <f t="array" ref="AD52">G52*INDEX('Scenario 2_issuedGoos'!$C$4:$W$153,MATCH($A52&amp;$B52,'Scenario 2_issuedGoos'!$A$4:$A$153&amp;'Scenario 2_issuedGoos'!$B$4:$B$153,0),MATCH(AD$4,'Scenario 2_issuedGoos'!$C$3:$W$3,0))</f>
        <v>12169797.00671887</v>
      </c>
      <c r="AE52" s="4" cm="1">
        <f t="array" ref="AE52">H52*INDEX('Scenario 2_issuedGoos'!$C$4:$W$153,MATCH($A52&amp;$B52,'Scenario 2_issuedGoos'!$A$4:$A$153&amp;'Scenario 2_issuedGoos'!$B$4:$B$153,0),MATCH(AE$4,'Scenario 2_issuedGoos'!$C$3:$W$3,0))</f>
        <v>13571584.610239154</v>
      </c>
      <c r="AF52" s="4" cm="1">
        <f t="array" ref="AF52">I52*INDEX('Scenario 2_issuedGoos'!$C$4:$W$153,MATCH($A52&amp;$B52,'Scenario 2_issuedGoos'!$A$4:$A$153&amp;'Scenario 2_issuedGoos'!$B$4:$B$153,0),MATCH(AF$4,'Scenario 2_issuedGoos'!$C$3:$W$3,0))</f>
        <v>15188408.004972637</v>
      </c>
      <c r="AG52" s="4" cm="1">
        <f t="array" ref="AG52">J52*INDEX('Scenario 2_issuedGoos'!$C$4:$W$153,MATCH($A52&amp;$B52,'Scenario 2_issuedGoos'!$A$4:$A$153&amp;'Scenario 2_issuedGoos'!$B$4:$B$153,0),MATCH(AG$4,'Scenario 2_issuedGoos'!$C$3:$W$3,0))</f>
        <v>16932984.777653906</v>
      </c>
      <c r="AH52" s="4" cm="1">
        <f t="array" ref="AH52">K52*INDEX('Scenario 2_issuedGoos'!$C$4:$W$153,MATCH($A52&amp;$B52,'Scenario 2_issuedGoos'!$A$4:$A$153&amp;'Scenario 2_issuedGoos'!$B$4:$B$153,0),MATCH(AH$4,'Scenario 2_issuedGoos'!$C$3:$W$3,0))</f>
        <v>18814048.207590874</v>
      </c>
      <c r="AI52" s="4" cm="1">
        <f t="array" ref="AI52">L52*INDEX('Scenario 2_issuedGoos'!$C$4:$W$153,MATCH($A52&amp;$B52,'Scenario 2_issuedGoos'!$A$4:$A$153&amp;'Scenario 2_issuedGoos'!$B$4:$B$153,0),MATCH(AI$4,'Scenario 2_issuedGoos'!$C$3:$W$3,0))</f>
        <v>20840885.518577408</v>
      </c>
      <c r="AJ52" s="4" cm="1">
        <f t="array" ref="AJ52">M52*INDEX('Scenario 2_issuedGoos'!$C$4:$W$153,MATCH($A52&amp;$B52,'Scenario 2_issuedGoos'!$A$4:$A$153&amp;'Scenario 2_issuedGoos'!$B$4:$B$153,0),MATCH(AJ$4,'Scenario 2_issuedGoos'!$C$3:$W$3,0))</f>
        <v>23023371.440143608</v>
      </c>
      <c r="AK52" s="4" cm="1">
        <f t="array" ref="AK52">N52*INDEX('Scenario 2_issuedGoos'!$C$4:$W$153,MATCH($A52&amp;$B52,'Scenario 2_issuedGoos'!$A$4:$A$153&amp;'Scenario 2_issuedGoos'!$B$4:$B$153,0),MATCH(AK$4,'Scenario 2_issuedGoos'!$C$3:$W$3,0))</f>
        <v>25290196.812123004</v>
      </c>
      <c r="AL52" s="4" cm="1">
        <f t="array" ref="AL52">O52*INDEX('Scenario 2_issuedGoos'!$C$4:$W$153,MATCH($A52&amp;$B52,'Scenario 2_issuedGoos'!$A$4:$A$153&amp;'Scenario 2_issuedGoos'!$B$4:$B$153,0),MATCH(AL$4,'Scenario 2_issuedGoos'!$C$3:$W$3,0))</f>
        <v>27726146.292700026</v>
      </c>
      <c r="AM52" s="4" cm="1">
        <f t="array" ref="AM52">P52*INDEX('Scenario 2_issuedGoos'!$C$4:$W$153,MATCH($A52&amp;$B52,'Scenario 2_issuedGoos'!$A$4:$A$153&amp;'Scenario 2_issuedGoos'!$B$4:$B$153,0),MATCH(AM$4,'Scenario 2_issuedGoos'!$C$3:$W$3,0))</f>
        <v>30342465.229304414</v>
      </c>
      <c r="AN52" s="4" cm="1">
        <f t="array" ref="AN52">Q52*INDEX('Scenario 2_issuedGoos'!$C$4:$W$153,MATCH($A52&amp;$B52,'Scenario 2_issuedGoos'!$A$4:$A$153&amp;'Scenario 2_issuedGoos'!$B$4:$B$153,0),MATCH(AN$4,'Scenario 2_issuedGoos'!$C$3:$W$3,0))</f>
        <v>33151100.693837494</v>
      </c>
      <c r="AO52" s="4" cm="1">
        <f t="array" ref="AO52">R52*INDEX('Scenario 2_issuedGoos'!$C$4:$W$153,MATCH($A52&amp;$B52,'Scenario 2_issuedGoos'!$A$4:$A$153&amp;'Scenario 2_issuedGoos'!$B$4:$B$153,0),MATCH(AO$4,'Scenario 2_issuedGoos'!$C$3:$W$3,0))</f>
        <v>36164743.54175061</v>
      </c>
      <c r="AP52" s="4" cm="1">
        <f t="array" ref="AP52">S52*INDEX('Scenario 2_issuedGoos'!$C$4:$W$153,MATCH($A52&amp;$B52,'Scenario 2_issuedGoos'!$A$4:$A$153&amp;'Scenario 2_issuedGoos'!$B$4:$B$153,0),MATCH(AP$4,'Scenario 2_issuedGoos'!$C$3:$W$3,0))</f>
        <v>39396872.922720455</v>
      </c>
      <c r="AQ52" s="4" cm="1">
        <f t="array" ref="AQ52">T52*INDEX('Scenario 2_issuedGoos'!$C$4:$W$153,MATCH($A52&amp;$B52,'Scenario 2_issuedGoos'!$A$4:$A$153&amp;'Scenario 2_issuedGoos'!$B$4:$B$153,0),MATCH(AQ$4,'Scenario 2_issuedGoos'!$C$3:$W$3,0))</f>
        <v>42861803.382932916</v>
      </c>
      <c r="AR52" s="4" cm="1">
        <f t="array" ref="AR52">U52*INDEX('Scenario 2_issuedGoos'!$C$4:$W$153,MATCH($A52&amp;$B52,'Scenario 2_issuedGoos'!$A$4:$A$153&amp;'Scenario 2_issuedGoos'!$B$4:$B$153,0),MATCH(AR$4,'Scenario 2_issuedGoos'!$C$3:$W$3,0))</f>
        <v>46574734.706859834</v>
      </c>
      <c r="AS52" s="4" cm="1">
        <f t="array" ref="AS52">V52*INDEX('Scenario 2_issuedGoos'!$C$4:$W$153,MATCH($A52&amp;$B52,'Scenario 2_issuedGoos'!$A$4:$A$153&amp;'Scenario 2_issuedGoos'!$B$4:$B$153,0),MATCH(AS$4,'Scenario 2_issuedGoos'!$C$3:$W$3,0))</f>
        <v>50551804.654722072</v>
      </c>
      <c r="AT52" s="4" cm="1">
        <f t="array" ref="AT52">W52*INDEX('Scenario 2_issuedGoos'!$C$4:$W$153,MATCH($A52&amp;$B52,'Scenario 2_issuedGoos'!$A$4:$A$153&amp;'Scenario 2_issuedGoos'!$B$4:$B$153,0),MATCH(AT$4,'Scenario 2_issuedGoos'!$C$3:$W$3,0))</f>
        <v>54810144.760603316</v>
      </c>
    </row>
    <row r="53" spans="1:46" ht="15" x14ac:dyDescent="0.25">
      <c r="A53" s="1" t="s">
        <v>39</v>
      </c>
      <c r="B53" s="1" t="s">
        <v>27</v>
      </c>
      <c r="C53" s="6">
        <v>47.457627118644069</v>
      </c>
      <c r="D53" s="7">
        <v>46.949152542372886</v>
      </c>
      <c r="E53" s="7">
        <v>46.440677966101696</v>
      </c>
      <c r="F53" s="7">
        <v>45.932203389830512</v>
      </c>
      <c r="G53" s="7">
        <v>45.423728813559322</v>
      </c>
      <c r="H53" s="7">
        <v>1.2728362500000001</v>
      </c>
      <c r="I53" s="7">
        <v>1.2728362500000001</v>
      </c>
      <c r="J53" s="7">
        <v>1.2728362500000001</v>
      </c>
      <c r="K53" s="7">
        <v>1.2728362500000001</v>
      </c>
      <c r="L53" s="7">
        <v>1.2728362500000001</v>
      </c>
      <c r="M53" s="7">
        <v>1.2728362500000001</v>
      </c>
      <c r="N53" s="7">
        <v>1.2728362500000001</v>
      </c>
      <c r="O53" s="7">
        <v>1.2728362500000001</v>
      </c>
      <c r="P53" s="7">
        <v>1.2728362500000001</v>
      </c>
      <c r="Q53" s="7">
        <v>1.2728362500000001</v>
      </c>
      <c r="R53" s="7">
        <v>1.2728362500000001</v>
      </c>
      <c r="S53" s="7">
        <v>1.2728362500000001</v>
      </c>
      <c r="T53" s="7">
        <v>1.2728362500000001</v>
      </c>
      <c r="U53" s="7">
        <v>1.2728362500000001</v>
      </c>
      <c r="V53" s="7">
        <v>1.2728362500000001</v>
      </c>
      <c r="W53" s="18">
        <v>1.2728362500000001</v>
      </c>
      <c r="Y53"/>
      <c r="Z53" s="4" cm="1">
        <f t="array" ref="Z53">C53*INDEX('Scenario 2_issuedGoos'!$C$4:$W$153,MATCH($A53&amp;$B53,'Scenario 2_issuedGoos'!$A$4:$A$153&amp;'Scenario 2_issuedGoos'!$B$4:$B$153,0),MATCH(Z$4,'Scenario 2_issuedGoos'!$C$3:$W$3,0))</f>
        <v>0</v>
      </c>
      <c r="AA53" s="4" cm="1">
        <f t="array" ref="AA53">D53*INDEX('Scenario 2_issuedGoos'!$C$4:$W$153,MATCH($A53&amp;$B53,'Scenario 2_issuedGoos'!$A$4:$A$153&amp;'Scenario 2_issuedGoos'!$B$4:$B$153,0),MATCH(AA$4,'Scenario 2_issuedGoos'!$C$3:$W$3,0))</f>
        <v>0</v>
      </c>
      <c r="AB53" s="4" cm="1">
        <f t="array" ref="AB53">E53*INDEX('Scenario 2_issuedGoos'!$C$4:$W$153,MATCH($A53&amp;$B53,'Scenario 2_issuedGoos'!$A$4:$A$153&amp;'Scenario 2_issuedGoos'!$B$4:$B$153,0),MATCH(AB$4,'Scenario 2_issuedGoos'!$C$3:$W$3,0))</f>
        <v>0</v>
      </c>
      <c r="AC53" s="4" cm="1">
        <f t="array" ref="AC53">F53*INDEX('Scenario 2_issuedGoos'!$C$4:$W$153,MATCH($A53&amp;$B53,'Scenario 2_issuedGoos'!$A$4:$A$153&amp;'Scenario 2_issuedGoos'!$B$4:$B$153,0),MATCH(AC$4,'Scenario 2_issuedGoos'!$C$3:$W$3,0))</f>
        <v>0</v>
      </c>
      <c r="AD53" s="4" cm="1">
        <f t="array" ref="AD53">G53*INDEX('Scenario 2_issuedGoos'!$C$4:$W$153,MATCH($A53&amp;$B53,'Scenario 2_issuedGoos'!$A$4:$A$153&amp;'Scenario 2_issuedGoos'!$B$4:$B$153,0),MATCH(AD$4,'Scenario 2_issuedGoos'!$C$3:$W$3,0))</f>
        <v>0</v>
      </c>
      <c r="AE53" s="4" cm="1">
        <f t="array" ref="AE53">H53*INDEX('Scenario 2_issuedGoos'!$C$4:$W$153,MATCH($A53&amp;$B53,'Scenario 2_issuedGoos'!$A$4:$A$153&amp;'Scenario 2_issuedGoos'!$B$4:$B$153,0),MATCH(AE$4,'Scenario 2_issuedGoos'!$C$3:$W$3,0))</f>
        <v>10447.593908301818</v>
      </c>
      <c r="AF53" s="4" cm="1">
        <f t="array" ref="AF53">I53*INDEX('Scenario 2_issuedGoos'!$C$4:$W$153,MATCH($A53&amp;$B53,'Scenario 2_issuedGoos'!$A$4:$A$153&amp;'Scenario 2_issuedGoos'!$B$4:$B$153,0),MATCH(AF$4,'Scenario 2_issuedGoos'!$C$3:$W$3,0))</f>
        <v>11282.008408444868</v>
      </c>
      <c r="AG53" s="4" cm="1">
        <f t="array" ref="AG53">J53*INDEX('Scenario 2_issuedGoos'!$C$4:$W$153,MATCH($A53&amp;$B53,'Scenario 2_issuedGoos'!$A$4:$A$153&amp;'Scenario 2_issuedGoos'!$B$4:$B$153,0),MATCH(AG$4,'Scenario 2_issuedGoos'!$C$3:$W$3,0))</f>
        <v>12173.745373831454</v>
      </c>
      <c r="AH53" s="4" cm="1">
        <f t="array" ref="AH53">K53*INDEX('Scenario 2_issuedGoos'!$C$4:$W$153,MATCH($A53&amp;$B53,'Scenario 2_issuedGoos'!$A$4:$A$153&amp;'Scenario 2_issuedGoos'!$B$4:$B$153,0),MATCH(AH$4,'Scenario 2_issuedGoos'!$C$3:$W$3,0))</f>
        <v>13126.451014735519</v>
      </c>
      <c r="AI53" s="4" cm="1">
        <f t="array" ref="AI53">L53*INDEX('Scenario 2_issuedGoos'!$C$4:$W$153,MATCH($A53&amp;$B53,'Scenario 2_issuedGoos'!$A$4:$A$153&amp;'Scenario 2_issuedGoos'!$B$4:$B$153,0),MATCH(AI$4,'Scenario 2_issuedGoos'!$C$3:$W$3,0))</f>
        <v>14143.99285629551</v>
      </c>
      <c r="AJ53" s="4" cm="1">
        <f t="array" ref="AJ53">M53*INDEX('Scenario 2_issuedGoos'!$C$4:$W$153,MATCH($A53&amp;$B53,'Scenario 2_issuedGoos'!$A$4:$A$153&amp;'Scenario 2_issuedGoos'!$B$4:$B$153,0),MATCH(AJ$4,'Scenario 2_issuedGoos'!$C$3:$W$3,0))</f>
        <v>15230.472754474684</v>
      </c>
      <c r="AK53" s="4" cm="1">
        <f t="array" ref="AK53">N53*INDEX('Scenario 2_issuedGoos'!$C$4:$W$153,MATCH($A53&amp;$B53,'Scenario 2_issuedGoos'!$A$4:$A$153&amp;'Scenario 2_issuedGoos'!$B$4:$B$153,0),MATCH(AK$4,'Scenario 2_issuedGoos'!$C$3:$W$3,0))</f>
        <v>16415.130927089187</v>
      </c>
      <c r="AL53" s="4" cm="1">
        <f t="array" ref="AL53">O53*INDEX('Scenario 2_issuedGoos'!$C$4:$W$153,MATCH($A53&amp;$B53,'Scenario 2_issuedGoos'!$A$4:$A$153&amp;'Scenario 2_issuedGoos'!$B$4:$B$153,0),MATCH(AL$4,'Scenario 2_issuedGoos'!$C$3:$W$3,0))</f>
        <v>17680.178735079102</v>
      </c>
      <c r="AM53" s="4" cm="1">
        <f t="array" ref="AM53">P53*INDEX('Scenario 2_issuedGoos'!$C$4:$W$153,MATCH($A53&amp;$B53,'Scenario 2_issuedGoos'!$A$4:$A$153&amp;'Scenario 2_issuedGoos'!$B$4:$B$153,0),MATCH(AM$4,'Scenario 2_issuedGoos'!$C$3:$W$3,0))</f>
        <v>19030.693496550164</v>
      </c>
      <c r="AN53" s="4" cm="1">
        <f t="array" ref="AN53">Q53*INDEX('Scenario 2_issuedGoos'!$C$4:$W$153,MATCH($A53&amp;$B53,'Scenario 2_issuedGoos'!$A$4:$A$153&amp;'Scenario 2_issuedGoos'!$B$4:$B$153,0),MATCH(AN$4,'Scenario 2_issuedGoos'!$C$3:$W$3,0))</f>
        <v>20472.059287330732</v>
      </c>
      <c r="AO53" s="4" cm="1">
        <f t="array" ref="AO53">R53*INDEX('Scenario 2_issuedGoos'!$C$4:$W$153,MATCH($A53&amp;$B53,'Scenario 2_issuedGoos'!$A$4:$A$153&amp;'Scenario 2_issuedGoos'!$B$4:$B$153,0),MATCH(AO$4,'Scenario 2_issuedGoos'!$C$3:$W$3,0))</f>
        <v>22009.984923447897</v>
      </c>
      <c r="AP53" s="4" cm="1">
        <f t="array" ref="AP53">S53*INDEX('Scenario 2_issuedGoos'!$C$4:$W$153,MATCH($A53&amp;$B53,'Scenario 2_issuedGoos'!$A$4:$A$153&amp;'Scenario 2_issuedGoos'!$B$4:$B$153,0),MATCH(AP$4,'Scenario 2_issuedGoos'!$C$3:$W$3,0))</f>
        <v>23650.522974958571</v>
      </c>
      <c r="AQ53" s="4" cm="1">
        <f t="array" ref="AQ53">T53*INDEX('Scenario 2_issuedGoos'!$C$4:$W$153,MATCH($A53&amp;$B53,'Scenario 2_issuedGoos'!$A$4:$A$153&amp;'Scenario 2_issuedGoos'!$B$4:$B$153,0),MATCH(AQ$4,'Scenario 2_issuedGoos'!$C$3:$W$3,0))</f>
        <v>25400.089869311658</v>
      </c>
      <c r="AR53" s="4" cm="1">
        <f t="array" ref="AR53">U53*INDEX('Scenario 2_issuedGoos'!$C$4:$W$153,MATCH($A53&amp;$B53,'Scenario 2_issuedGoos'!$A$4:$A$153&amp;'Scenario 2_issuedGoos'!$B$4:$B$153,0),MATCH(AR$4,'Scenario 2_issuedGoos'!$C$3:$W$3,0))</f>
        <v>27265.487145662646</v>
      </c>
      <c r="AS53" s="4" cm="1">
        <f t="array" ref="AS53">V53*INDEX('Scenario 2_issuedGoos'!$C$4:$W$153,MATCH($A53&amp;$B53,'Scenario 2_issuedGoos'!$A$4:$A$153&amp;'Scenario 2_issuedGoos'!$B$4:$B$153,0),MATCH(AS$4,'Scenario 2_issuedGoos'!$C$3:$W$3,0))</f>
        <v>29253.923924975425</v>
      </c>
      <c r="AT53" s="4" cm="1">
        <f t="array" ref="AT53">W53*INDEX('Scenario 2_issuedGoos'!$C$4:$W$153,MATCH($A53&amp;$B53,'Scenario 2_issuedGoos'!$A$4:$A$153&amp;'Scenario 2_issuedGoos'!$B$4:$B$153,0),MATCH(AT$4,'Scenario 2_issuedGoos'!$C$3:$W$3,0))</f>
        <v>31373.040664355234</v>
      </c>
    </row>
    <row r="54" spans="1:46" ht="15" x14ac:dyDescent="0.25">
      <c r="A54" s="8" t="s">
        <v>39</v>
      </c>
      <c r="B54" s="9" t="s">
        <v>28</v>
      </c>
      <c r="C54" s="10">
        <v>47.457627118644069</v>
      </c>
      <c r="D54" s="11">
        <v>46.949152542372886</v>
      </c>
      <c r="E54" s="11">
        <v>46.440677966101696</v>
      </c>
      <c r="F54" s="11">
        <v>45.932203389830512</v>
      </c>
      <c r="G54" s="11">
        <v>45.423728813559322</v>
      </c>
      <c r="H54" s="11">
        <v>4.0681200000000004</v>
      </c>
      <c r="I54" s="11">
        <v>4.0681200000000004</v>
      </c>
      <c r="J54" s="11">
        <v>4.0681200000000004</v>
      </c>
      <c r="K54" s="11">
        <v>4.0681200000000004</v>
      </c>
      <c r="L54" s="11">
        <v>4.0681200000000004</v>
      </c>
      <c r="M54" s="11">
        <v>4.0681200000000004</v>
      </c>
      <c r="N54" s="11">
        <v>4.0681200000000004</v>
      </c>
      <c r="O54" s="11">
        <v>4.0681200000000004</v>
      </c>
      <c r="P54" s="11">
        <v>4.0681200000000004</v>
      </c>
      <c r="Q54" s="11">
        <v>4.0681200000000004</v>
      </c>
      <c r="R54" s="11">
        <v>4.0681200000000004</v>
      </c>
      <c r="S54" s="11">
        <v>4.0681200000000004</v>
      </c>
      <c r="T54" s="11">
        <v>4.0681200000000004</v>
      </c>
      <c r="U54" s="11">
        <v>4.0681200000000004</v>
      </c>
      <c r="V54" s="11">
        <v>4.0681200000000004</v>
      </c>
      <c r="W54" s="19">
        <v>4.0681200000000004</v>
      </c>
      <c r="Y54"/>
      <c r="Z54" s="4" cm="1">
        <f t="array" ref="Z54">C54*INDEX('Scenario 2_issuedGoos'!$C$4:$W$153,MATCH($A54&amp;$B54,'Scenario 2_issuedGoos'!$A$4:$A$153&amp;'Scenario 2_issuedGoos'!$B$4:$B$153,0),MATCH(Z$4,'Scenario 2_issuedGoos'!$C$3:$W$3,0))</f>
        <v>0</v>
      </c>
      <c r="AA54" s="4" cm="1">
        <f t="array" ref="AA54">D54*INDEX('Scenario 2_issuedGoos'!$C$4:$W$153,MATCH($A54&amp;$B54,'Scenario 2_issuedGoos'!$A$4:$A$153&amp;'Scenario 2_issuedGoos'!$B$4:$B$153,0),MATCH(AA$4,'Scenario 2_issuedGoos'!$C$3:$W$3,0))</f>
        <v>0</v>
      </c>
      <c r="AB54" s="4" cm="1">
        <f t="array" ref="AB54">E54*INDEX('Scenario 2_issuedGoos'!$C$4:$W$153,MATCH($A54&amp;$B54,'Scenario 2_issuedGoos'!$A$4:$A$153&amp;'Scenario 2_issuedGoos'!$B$4:$B$153,0),MATCH(AB$4,'Scenario 2_issuedGoos'!$C$3:$W$3,0))</f>
        <v>0</v>
      </c>
      <c r="AC54" s="4" cm="1">
        <f t="array" ref="AC54">F54*INDEX('Scenario 2_issuedGoos'!$C$4:$W$153,MATCH($A54&amp;$B54,'Scenario 2_issuedGoos'!$A$4:$A$153&amp;'Scenario 2_issuedGoos'!$B$4:$B$153,0),MATCH(AC$4,'Scenario 2_issuedGoos'!$C$3:$W$3,0))</f>
        <v>0</v>
      </c>
      <c r="AD54" s="4" cm="1">
        <f t="array" ref="AD54">G54*INDEX('Scenario 2_issuedGoos'!$C$4:$W$153,MATCH($A54&amp;$B54,'Scenario 2_issuedGoos'!$A$4:$A$153&amp;'Scenario 2_issuedGoos'!$B$4:$B$153,0),MATCH(AD$4,'Scenario 2_issuedGoos'!$C$3:$W$3,0))</f>
        <v>0</v>
      </c>
      <c r="AE54" s="4" cm="1">
        <f t="array" ref="AE54">H54*INDEX('Scenario 2_issuedGoos'!$C$4:$W$153,MATCH($A54&amp;$B54,'Scenario 2_issuedGoos'!$A$4:$A$153&amp;'Scenario 2_issuedGoos'!$B$4:$B$153,0),MATCH(AE$4,'Scenario 2_issuedGoos'!$C$3:$W$3,0))</f>
        <v>3385.1934220390613</v>
      </c>
      <c r="AF54" s="4" cm="1">
        <f t="array" ref="AF54">I54*INDEX('Scenario 2_issuedGoos'!$C$4:$W$153,MATCH($A54&amp;$B54,'Scenario 2_issuedGoos'!$A$4:$A$153&amp;'Scenario 2_issuedGoos'!$B$4:$B$153,0),MATCH(AF$4,'Scenario 2_issuedGoos'!$C$3:$W$3,0))</f>
        <v>3788.4816214377825</v>
      </c>
      <c r="AG54" s="4" cm="1">
        <f t="array" ref="AG54">J54*INDEX('Scenario 2_issuedGoos'!$C$4:$W$153,MATCH($A54&amp;$B54,'Scenario 2_issuedGoos'!$A$4:$A$153&amp;'Scenario 2_issuedGoos'!$B$4:$B$153,0),MATCH(AG$4,'Scenario 2_issuedGoos'!$C$3:$W$3,0))</f>
        <v>4223.635657221259</v>
      </c>
      <c r="AH54" s="4" cm="1">
        <f t="array" ref="AH54">K54*INDEX('Scenario 2_issuedGoos'!$C$4:$W$153,MATCH($A54&amp;$B54,'Scenario 2_issuedGoos'!$A$4:$A$153&amp;'Scenario 2_issuedGoos'!$B$4:$B$153,0),MATCH(AH$4,'Scenario 2_issuedGoos'!$C$3:$W$3,0))</f>
        <v>4692.8338925295002</v>
      </c>
      <c r="AI54" s="4" cm="1">
        <f t="array" ref="AI54">L54*INDEX('Scenario 2_issuedGoos'!$C$4:$W$153,MATCH($A54&amp;$B54,'Scenario 2_issuedGoos'!$A$4:$A$153&amp;'Scenario 2_issuedGoos'!$B$4:$B$153,0),MATCH(AI$4,'Scenario 2_issuedGoos'!$C$3:$W$3,0))</f>
        <v>5198.3928622255489</v>
      </c>
      <c r="AJ54" s="4" cm="1">
        <f t="array" ref="AJ54">M54*INDEX('Scenario 2_issuedGoos'!$C$4:$W$153,MATCH($A54&amp;$B54,'Scenario 2_issuedGoos'!$A$4:$A$153&amp;'Scenario 2_issuedGoos'!$B$4:$B$153,0),MATCH(AJ$4,'Scenario 2_issuedGoos'!$C$3:$W$3,0))</f>
        <v>5742.7756441598358</v>
      </c>
      <c r="AK54" s="4" cm="1">
        <f t="array" ref="AK54">N54*INDEX('Scenario 2_issuedGoos'!$C$4:$W$153,MATCH($A54&amp;$B54,'Scenario 2_issuedGoos'!$A$4:$A$153&amp;'Scenario 2_issuedGoos'!$B$4:$B$153,0),MATCH(AK$4,'Scenario 2_issuedGoos'!$C$3:$W$3,0))</f>
        <v>6308.1954207382068</v>
      </c>
      <c r="AL54" s="4" cm="1">
        <f t="array" ref="AL54">O54*INDEX('Scenario 2_issuedGoos'!$C$4:$W$153,MATCH($A54&amp;$B54,'Scenario 2_issuedGoos'!$A$4:$A$153&amp;'Scenario 2_issuedGoos'!$B$4:$B$153,0),MATCH(AL$4,'Scenario 2_issuedGoos'!$C$3:$W$3,0))</f>
        <v>6915.8002358640433</v>
      </c>
      <c r="AM54" s="4" cm="1">
        <f t="array" ref="AM54">P54*INDEX('Scenario 2_issuedGoos'!$C$4:$W$153,MATCH($A54&amp;$B54,'Scenario 2_issuedGoos'!$A$4:$A$153&amp;'Scenario 2_issuedGoos'!$B$4:$B$153,0),MATCH(AM$4,'Scenario 2_issuedGoos'!$C$3:$W$3,0))</f>
        <v>7568.3950439505643</v>
      </c>
      <c r="AN54" s="4" cm="1">
        <f t="array" ref="AN54">Q54*INDEX('Scenario 2_issuedGoos'!$C$4:$W$153,MATCH($A54&amp;$B54,'Scenario 2_issuedGoos'!$A$4:$A$153&amp;'Scenario 2_issuedGoos'!$B$4:$B$153,0),MATCH(AN$4,'Scenario 2_issuedGoos'!$C$3:$W$3,0))</f>
        <v>8268.9598322561396</v>
      </c>
      <c r="AO54" s="4" cm="1">
        <f t="array" ref="AO54">R54*INDEX('Scenario 2_issuedGoos'!$C$4:$W$153,MATCH($A54&amp;$B54,'Scenario 2_issuedGoos'!$A$4:$A$153&amp;'Scenario 2_issuedGoos'!$B$4:$B$153,0),MATCH(AO$4,'Scenario 2_issuedGoos'!$C$3:$W$3,0))</f>
        <v>9020.6601117823757</v>
      </c>
      <c r="AP54" s="4" cm="1">
        <f t="array" ref="AP54">S54*INDEX('Scenario 2_issuedGoos'!$C$4:$W$153,MATCH($A54&amp;$B54,'Scenario 2_issuedGoos'!$A$4:$A$153&amp;'Scenario 2_issuedGoos'!$B$4:$B$153,0),MATCH(AP$4,'Scenario 2_issuedGoos'!$C$3:$W$3,0))</f>
        <v>9826.8580196805578</v>
      </c>
      <c r="AQ54" s="4" cm="1">
        <f t="array" ref="AQ54">T54*INDEX('Scenario 2_issuedGoos'!$C$4:$W$153,MATCH($A54&amp;$B54,'Scenario 2_issuedGoos'!$A$4:$A$153&amp;'Scenario 2_issuedGoos'!$B$4:$B$153,0),MATCH(AQ$4,'Scenario 2_issuedGoos'!$C$3:$W$3,0))</f>
        <v>10691.124068089124</v>
      </c>
      <c r="AR54" s="4" cm="1">
        <f t="array" ref="AR54">U54*INDEX('Scenario 2_issuedGoos'!$C$4:$W$153,MATCH($A54&amp;$B54,'Scenario 2_issuedGoos'!$A$4:$A$153&amp;'Scenario 2_issuedGoos'!$B$4:$B$153,0),MATCH(AR$4,'Scenario 2_issuedGoos'!$C$3:$W$3,0))</f>
        <v>11617.249576289347</v>
      </c>
      <c r="AS54" s="4" cm="1">
        <f t="array" ref="AS54">V54*INDEX('Scenario 2_issuedGoos'!$C$4:$W$153,MATCH($A54&amp;$B54,'Scenario 2_issuedGoos'!$A$4:$A$153&amp;'Scenario 2_issuedGoos'!$B$4:$B$153,0),MATCH(AS$4,'Scenario 2_issuedGoos'!$C$3:$W$3,0))</f>
        <v>12609.259825139405</v>
      </c>
      <c r="AT54" s="4" cm="1">
        <f t="array" ref="AT54">W54*INDEX('Scenario 2_issuedGoos'!$C$4:$W$153,MATCH($A54&amp;$B54,'Scenario 2_issuedGoos'!$A$4:$A$153&amp;'Scenario 2_issuedGoos'!$B$4:$B$153,0),MATCH(AT$4,'Scenario 2_issuedGoos'!$C$3:$W$3,0))</f>
        <v>13671.427974933689</v>
      </c>
    </row>
    <row r="55" spans="1:46" ht="15" x14ac:dyDescent="0.25">
      <c r="A55" s="8" t="s">
        <v>39</v>
      </c>
      <c r="B55" s="9" t="s">
        <v>56</v>
      </c>
      <c r="C55" s="10">
        <v>47.457627118644069</v>
      </c>
      <c r="D55" s="11">
        <v>46.949152542372886</v>
      </c>
      <c r="E55" s="11">
        <v>46.440677966101696</v>
      </c>
      <c r="F55" s="11">
        <v>45.932203389830512</v>
      </c>
      <c r="G55" s="11">
        <v>45.423728813559322</v>
      </c>
      <c r="H55" s="11">
        <v>0.90916875000000008</v>
      </c>
      <c r="I55" s="11">
        <v>0.90916875000000008</v>
      </c>
      <c r="J55" s="11">
        <v>0.90916875000000008</v>
      </c>
      <c r="K55" s="11">
        <v>0.90916875000000008</v>
      </c>
      <c r="L55" s="11">
        <v>0.90916875000000008</v>
      </c>
      <c r="M55" s="11">
        <v>0.90916875000000008</v>
      </c>
      <c r="N55" s="11">
        <v>0.90916875000000008</v>
      </c>
      <c r="O55" s="11">
        <v>0.90916875000000008</v>
      </c>
      <c r="P55" s="11">
        <v>0.90916875000000008</v>
      </c>
      <c r="Q55" s="11">
        <v>0.90916875000000008</v>
      </c>
      <c r="R55" s="11">
        <v>0.90916875000000008</v>
      </c>
      <c r="S55" s="11">
        <v>0.90916875000000008</v>
      </c>
      <c r="T55" s="11">
        <v>0.90916875000000008</v>
      </c>
      <c r="U55" s="11">
        <v>0.90916875000000008</v>
      </c>
      <c r="V55" s="11">
        <v>0.90916875000000008</v>
      </c>
      <c r="W55" s="19">
        <v>0.90916875000000008</v>
      </c>
      <c r="Y55"/>
      <c r="Z55" s="4" cm="1">
        <f t="array" ref="Z55">C55*INDEX('Scenario 2_issuedGoos'!$C$4:$W$153,MATCH($A55&amp;$B55,'Scenario 2_issuedGoos'!$A$4:$A$153&amp;'Scenario 2_issuedGoos'!$B$4:$B$153,0),MATCH(Z$4,'Scenario 2_issuedGoos'!$C$3:$W$3,0))</f>
        <v>0</v>
      </c>
      <c r="AA55" s="4" cm="1">
        <f t="array" ref="AA55">D55*INDEX('Scenario 2_issuedGoos'!$C$4:$W$153,MATCH($A55&amp;$B55,'Scenario 2_issuedGoos'!$A$4:$A$153&amp;'Scenario 2_issuedGoos'!$B$4:$B$153,0),MATCH(AA$4,'Scenario 2_issuedGoos'!$C$3:$W$3,0))</f>
        <v>0</v>
      </c>
      <c r="AB55" s="4" cm="1">
        <f t="array" ref="AB55">E55*INDEX('Scenario 2_issuedGoos'!$C$4:$W$153,MATCH($A55&amp;$B55,'Scenario 2_issuedGoos'!$A$4:$A$153&amp;'Scenario 2_issuedGoos'!$B$4:$B$153,0),MATCH(AB$4,'Scenario 2_issuedGoos'!$C$3:$W$3,0))</f>
        <v>0</v>
      </c>
      <c r="AC55" s="4" cm="1">
        <f t="array" ref="AC55">F55*INDEX('Scenario 2_issuedGoos'!$C$4:$W$153,MATCH($A55&amp;$B55,'Scenario 2_issuedGoos'!$A$4:$A$153&amp;'Scenario 2_issuedGoos'!$B$4:$B$153,0),MATCH(AC$4,'Scenario 2_issuedGoos'!$C$3:$W$3,0))</f>
        <v>0</v>
      </c>
      <c r="AD55" s="4" cm="1">
        <f t="array" ref="AD55">G55*INDEX('Scenario 2_issuedGoos'!$C$4:$W$153,MATCH($A55&amp;$B55,'Scenario 2_issuedGoos'!$A$4:$A$153&amp;'Scenario 2_issuedGoos'!$B$4:$B$153,0),MATCH(AD$4,'Scenario 2_issuedGoos'!$C$3:$W$3,0))</f>
        <v>0</v>
      </c>
      <c r="AE55" s="4" cm="1">
        <f t="array" ref="AE55">H55*INDEX('Scenario 2_issuedGoos'!$C$4:$W$153,MATCH($A55&amp;$B55,'Scenario 2_issuedGoos'!$A$4:$A$153&amp;'Scenario 2_issuedGoos'!$B$4:$B$153,0),MATCH(AE$4,'Scenario 2_issuedGoos'!$C$3:$W$3,0))</f>
        <v>2068.4735571358328</v>
      </c>
      <c r="AF55" s="4" cm="1">
        <f t="array" ref="AF55">I55*INDEX('Scenario 2_issuedGoos'!$C$4:$W$153,MATCH($A55&amp;$B55,'Scenario 2_issuedGoos'!$A$4:$A$153&amp;'Scenario 2_issuedGoos'!$B$4:$B$153,0),MATCH(AF$4,'Scenario 2_issuedGoos'!$C$3:$W$3,0))</f>
        <v>2314.8969877528916</v>
      </c>
      <c r="AG55" s="4" cm="1">
        <f t="array" ref="AG55">J55*INDEX('Scenario 2_issuedGoos'!$C$4:$W$153,MATCH($A55&amp;$B55,'Scenario 2_issuedGoos'!$A$4:$A$153&amp;'Scenario 2_issuedGoos'!$B$4:$B$153,0),MATCH(AG$4,'Scenario 2_issuedGoos'!$C$3:$W$3,0))</f>
        <v>2580.7915775388196</v>
      </c>
      <c r="AH55" s="4" cm="1">
        <f t="array" ref="AH55">K55*INDEX('Scenario 2_issuedGoos'!$C$4:$W$153,MATCH($A55&amp;$B55,'Scenario 2_issuedGoos'!$A$4:$A$153&amp;'Scenario 2_issuedGoos'!$B$4:$B$153,0),MATCH(AH$4,'Scenario 2_issuedGoos'!$C$3:$W$3,0))</f>
        <v>2867.4883838339629</v>
      </c>
      <c r="AI55" s="4" cm="1">
        <f t="array" ref="AI55">L55*INDEX('Scenario 2_issuedGoos'!$C$4:$W$153,MATCH($A55&amp;$B55,'Scenario 2_issuedGoos'!$A$4:$A$153&amp;'Scenario 2_issuedGoos'!$B$4:$B$153,0),MATCH(AI$4,'Scenario 2_issuedGoos'!$C$3:$W$3,0))</f>
        <v>3176.4028918147706</v>
      </c>
      <c r="AJ55" s="4" cm="1">
        <f t="array" ref="AJ55">M55*INDEX('Scenario 2_issuedGoos'!$C$4:$W$153,MATCH($A55&amp;$B55,'Scenario 2_issuedGoos'!$A$4:$A$153&amp;'Scenario 2_issuedGoos'!$B$4:$B$153,0),MATCH(AJ$4,'Scenario 2_issuedGoos'!$C$3:$W$3,0))</f>
        <v>3509.0401296340724</v>
      </c>
      <c r="AK55" s="4" cm="1">
        <f t="array" ref="AK55">N55*INDEX('Scenario 2_issuedGoos'!$C$4:$W$153,MATCH($A55&amp;$B55,'Scenario 2_issuedGoos'!$A$4:$A$153&amp;'Scenario 2_issuedGoos'!$B$4:$B$153,0),MATCH(AK$4,'Scenario 2_issuedGoos'!$C$3:$W$3,0))</f>
        <v>3854.5317192489301</v>
      </c>
      <c r="AL55" s="4" cm="1">
        <f t="array" ref="AL55">O55*INDEX('Scenario 2_issuedGoos'!$C$4:$W$153,MATCH($A55&amp;$B55,'Scenario 2_issuedGoos'!$A$4:$A$153&amp;'Scenario 2_issuedGoos'!$B$4:$B$153,0),MATCH(AL$4,'Scenario 2_issuedGoos'!$C$3:$W$3,0))</f>
        <v>4225.7998675011804</v>
      </c>
      <c r="AM55" s="4" cm="1">
        <f t="array" ref="AM55">P55*INDEX('Scenario 2_issuedGoos'!$C$4:$W$153,MATCH($A55&amp;$B55,'Scenario 2_issuedGoos'!$A$4:$A$153&amp;'Scenario 2_issuedGoos'!$B$4:$B$153,0),MATCH(AM$4,'Scenario 2_issuedGoos'!$C$3:$W$3,0))</f>
        <v>4624.5585012805377</v>
      </c>
      <c r="AN55" s="4" cm="1">
        <f t="array" ref="AN55">Q55*INDEX('Scenario 2_issuedGoos'!$C$4:$W$153,MATCH($A55&amp;$B55,'Scenario 2_issuedGoos'!$A$4:$A$153&amp;'Scenario 2_issuedGoos'!$B$4:$B$153,0),MATCH(AN$4,'Scenario 2_issuedGoos'!$C$3:$W$3,0))</f>
        <v>5052.6284987690769</v>
      </c>
      <c r="AO55" s="4" cm="1">
        <f t="array" ref="AO55">R55*INDEX('Scenario 2_issuedGoos'!$C$4:$W$153,MATCH($A55&amp;$B55,'Scenario 2_issuedGoos'!$A$4:$A$153&amp;'Scenario 2_issuedGoos'!$B$4:$B$153,0),MATCH(AO$4,'Scenario 2_issuedGoos'!$C$3:$W$3,0))</f>
        <v>5511.944099753272</v>
      </c>
      <c r="AP55" s="4" cm="1">
        <f t="array" ref="AP55">S55*INDEX('Scenario 2_issuedGoos'!$C$4:$W$153,MATCH($A55&amp;$B55,'Scenario 2_issuedGoos'!$A$4:$A$153&amp;'Scenario 2_issuedGoos'!$B$4:$B$153,0),MATCH(AP$4,'Scenario 2_issuedGoos'!$C$3:$W$3,0))</f>
        <v>6004.559689588963</v>
      </c>
      <c r="AQ55" s="4" cm="1">
        <f t="array" ref="AQ55">T55*INDEX('Scenario 2_issuedGoos'!$C$4:$W$153,MATCH($A55&amp;$B55,'Scenario 2_issuedGoos'!$A$4:$A$153&amp;'Scenario 2_issuedGoos'!$B$4:$B$153,0),MATCH(AQ$4,'Scenario 2_issuedGoos'!$C$3:$W$3,0))</f>
        <v>6532.6569781588441</v>
      </c>
      <c r="AR55" s="4" cm="1">
        <f t="array" ref="AR55">U55*INDEX('Scenario 2_issuedGoos'!$C$4:$W$153,MATCH($A55&amp;$B55,'Scenario 2_issuedGoos'!$A$4:$A$153&amp;'Scenario 2_issuedGoos'!$B$4:$B$153,0),MATCH(AR$4,'Scenario 2_issuedGoos'!$C$3:$W$3,0))</f>
        <v>7098.5525963617374</v>
      </c>
      <c r="AS55" s="4" cm="1">
        <f t="array" ref="AS55">V55*INDEX('Scenario 2_issuedGoos'!$C$4:$W$153,MATCH($A55&amp;$B55,'Scenario 2_issuedGoos'!$A$4:$A$153&amp;'Scenario 2_issuedGoos'!$B$4:$B$153,0),MATCH(AS$4,'Scenario 2_issuedGoos'!$C$3:$W$3,0))</f>
        <v>7704.7061339395195</v>
      </c>
      <c r="AT55" s="4" cm="1">
        <f t="array" ref="AT55">W55*INDEX('Scenario 2_issuedGoos'!$C$4:$W$153,MATCH($A55&amp;$B55,'Scenario 2_issuedGoos'!$A$4:$A$153&amp;'Scenario 2_issuedGoos'!$B$4:$B$153,0),MATCH(AT$4,'Scenario 2_issuedGoos'!$C$3:$W$3,0))</f>
        <v>8353.7286437841776</v>
      </c>
    </row>
    <row r="56" spans="1:46" ht="15" x14ac:dyDescent="0.25">
      <c r="A56" s="8" t="s">
        <v>39</v>
      </c>
      <c r="B56" s="9" t="s">
        <v>29</v>
      </c>
      <c r="C56" s="10">
        <v>47.457627118644069</v>
      </c>
      <c r="D56" s="11">
        <v>46.949152542372886</v>
      </c>
      <c r="E56" s="11">
        <v>46.440677966101696</v>
      </c>
      <c r="F56" s="11">
        <v>45.932203389830512</v>
      </c>
      <c r="G56" s="11">
        <v>45.423728813559322</v>
      </c>
      <c r="H56" s="11">
        <v>1.6559699999999997</v>
      </c>
      <c r="I56" s="11">
        <v>1.6559699999999997</v>
      </c>
      <c r="J56" s="11">
        <v>1.6559699999999997</v>
      </c>
      <c r="K56" s="11">
        <v>1.6559699999999997</v>
      </c>
      <c r="L56" s="11">
        <v>1.6559699999999997</v>
      </c>
      <c r="M56" s="11">
        <v>1.6559699999999997</v>
      </c>
      <c r="N56" s="11">
        <v>1.6559699999999997</v>
      </c>
      <c r="O56" s="11">
        <v>1.6559699999999997</v>
      </c>
      <c r="P56" s="11">
        <v>1.6559699999999997</v>
      </c>
      <c r="Q56" s="11">
        <v>1.6559699999999997</v>
      </c>
      <c r="R56" s="11">
        <v>1.6559699999999997</v>
      </c>
      <c r="S56" s="11">
        <v>1.6559699999999997</v>
      </c>
      <c r="T56" s="11">
        <v>1.6559699999999997</v>
      </c>
      <c r="U56" s="11">
        <v>1.6559699999999997</v>
      </c>
      <c r="V56" s="11">
        <v>1.7165699999999997</v>
      </c>
      <c r="W56" s="19">
        <v>1.7352899999999991</v>
      </c>
      <c r="Y56"/>
      <c r="Z56" s="4" cm="1">
        <f t="array" ref="Z56">C56*INDEX('Scenario 2_issuedGoos'!$C$4:$W$153,MATCH($A56&amp;$B56,'Scenario 2_issuedGoos'!$A$4:$A$153&amp;'Scenario 2_issuedGoos'!$B$4:$B$153,0),MATCH(Z$4,'Scenario 2_issuedGoos'!$C$3:$W$3,0))</f>
        <v>0</v>
      </c>
      <c r="AA56" s="4" cm="1">
        <f t="array" ref="AA56">D56*INDEX('Scenario 2_issuedGoos'!$C$4:$W$153,MATCH($A56&amp;$B56,'Scenario 2_issuedGoos'!$A$4:$A$153&amp;'Scenario 2_issuedGoos'!$B$4:$B$153,0),MATCH(AA$4,'Scenario 2_issuedGoos'!$C$3:$W$3,0))</f>
        <v>0</v>
      </c>
      <c r="AB56" s="4" cm="1">
        <f t="array" ref="AB56">E56*INDEX('Scenario 2_issuedGoos'!$C$4:$W$153,MATCH($A56&amp;$B56,'Scenario 2_issuedGoos'!$A$4:$A$153&amp;'Scenario 2_issuedGoos'!$B$4:$B$153,0),MATCH(AB$4,'Scenario 2_issuedGoos'!$C$3:$W$3,0))</f>
        <v>0</v>
      </c>
      <c r="AC56" s="4" cm="1">
        <f t="array" ref="AC56">F56*INDEX('Scenario 2_issuedGoos'!$C$4:$W$153,MATCH($A56&amp;$B56,'Scenario 2_issuedGoos'!$A$4:$A$153&amp;'Scenario 2_issuedGoos'!$B$4:$B$153,0),MATCH(AC$4,'Scenario 2_issuedGoos'!$C$3:$W$3,0))</f>
        <v>0</v>
      </c>
      <c r="AD56" s="4" cm="1">
        <f t="array" ref="AD56">G56*INDEX('Scenario 2_issuedGoos'!$C$4:$W$153,MATCH($A56&amp;$B56,'Scenario 2_issuedGoos'!$A$4:$A$153&amp;'Scenario 2_issuedGoos'!$B$4:$B$153,0),MATCH(AD$4,'Scenario 2_issuedGoos'!$C$3:$W$3,0))</f>
        <v>0</v>
      </c>
      <c r="AE56" s="4" cm="1">
        <f t="array" ref="AE56">H56*INDEX('Scenario 2_issuedGoos'!$C$4:$W$153,MATCH($A56&amp;$B56,'Scenario 2_issuedGoos'!$A$4:$A$153&amp;'Scenario 2_issuedGoos'!$B$4:$B$153,0),MATCH(AE$4,'Scenario 2_issuedGoos'!$C$3:$W$3,0))</f>
        <v>483.28540707466607</v>
      </c>
      <c r="AF56" s="4" cm="1">
        <f t="array" ref="AF56">I56*INDEX('Scenario 2_issuedGoos'!$C$4:$W$153,MATCH($A56&amp;$B56,'Scenario 2_issuedGoos'!$A$4:$A$153&amp;'Scenario 2_issuedGoos'!$B$4:$B$153,0),MATCH(AF$4,'Scenario 2_issuedGoos'!$C$3:$W$3,0))</f>
        <v>634.31209678549976</v>
      </c>
      <c r="AG56" s="4" cm="1">
        <f t="array" ref="AG56">J56*INDEX('Scenario 2_issuedGoos'!$C$4:$W$153,MATCH($A56&amp;$B56,'Scenario 2_issuedGoos'!$A$4:$A$153&amp;'Scenario 2_issuedGoos'!$B$4:$B$153,0),MATCH(AG$4,'Scenario 2_issuedGoos'!$C$3:$W$3,0))</f>
        <v>799.2332419497302</v>
      </c>
      <c r="AH56" s="4" cm="1">
        <f t="array" ref="AH56">K56*INDEX('Scenario 2_issuedGoos'!$C$4:$W$153,MATCH($A56&amp;$B56,'Scenario 2_issuedGoos'!$A$4:$A$153&amp;'Scenario 2_issuedGoos'!$B$4:$B$153,0),MATCH(AH$4,'Scenario 2_issuedGoos'!$C$3:$W$3,0))</f>
        <v>979.06072138841898</v>
      </c>
      <c r="AI56" s="4" cm="1">
        <f t="array" ref="AI56">L56*INDEX('Scenario 2_issuedGoos'!$C$4:$W$153,MATCH($A56&amp;$B56,'Scenario 2_issuedGoos'!$A$4:$A$153&amp;'Scenario 2_issuedGoos'!$B$4:$B$153,0),MATCH(AI$4,'Scenario 2_issuedGoos'!$C$3:$W$3,0))</f>
        <v>1174.8728656661033</v>
      </c>
      <c r="AJ56" s="4" cm="1">
        <f t="array" ref="AJ56">M56*INDEX('Scenario 2_issuedGoos'!$C$4:$W$153,MATCH($A56&amp;$B56,'Scenario 2_issuedGoos'!$A$4:$A$153&amp;'Scenario 2_issuedGoos'!$B$4:$B$153,0),MATCH(AJ$4,'Scenario 2_issuedGoos'!$C$3:$W$3,0))</f>
        <v>1387.8185725680842</v>
      </c>
      <c r="AK56" s="4" cm="1">
        <f t="array" ref="AK56">N56*INDEX('Scenario 2_issuedGoos'!$C$4:$W$153,MATCH($A56&amp;$B56,'Scenario 2_issuedGoos'!$A$4:$A$153&amp;'Scenario 2_issuedGoos'!$B$4:$B$153,0),MATCH(AK$4,'Scenario 2_issuedGoos'!$C$3:$W$3,0))</f>
        <v>1870.0855265354828</v>
      </c>
      <c r="AL56" s="4" cm="1">
        <f t="array" ref="AL56">O56*INDEX('Scenario 2_issuedGoos'!$C$4:$W$153,MATCH($A56&amp;$B56,'Scenario 2_issuedGoos'!$A$4:$A$153&amp;'Scenario 2_issuedGoos'!$B$4:$B$153,0),MATCH(AL$4,'Scenario 2_issuedGoos'!$C$3:$W$3,0))</f>
        <v>2397.1096294682161</v>
      </c>
      <c r="AM56" s="4" cm="1">
        <f t="array" ref="AM56">P56*INDEX('Scenario 2_issuedGoos'!$C$4:$W$153,MATCH($A56&amp;$B56,'Scenario 2_issuedGoos'!$A$4:$A$153&amp;'Scenario 2_issuedGoos'!$B$4:$B$153,0),MATCH(AM$4,'Scenario 2_issuedGoos'!$C$3:$W$3,0))</f>
        <v>2972.1609288778836</v>
      </c>
      <c r="AN56" s="4" cm="1">
        <f t="array" ref="AN56">Q56*INDEX('Scenario 2_issuedGoos'!$C$4:$W$153,MATCH($A56&amp;$B56,'Scenario 2_issuedGoos'!$A$4:$A$153&amp;'Scenario 2_issuedGoos'!$B$4:$B$153,0),MATCH(AN$4,'Scenario 2_issuedGoos'!$C$3:$W$3,0))</f>
        <v>3598.7245841548515</v>
      </c>
      <c r="AO56" s="4" cm="1">
        <f t="array" ref="AO56">R56*INDEX('Scenario 2_issuedGoos'!$C$4:$W$153,MATCH($A56&amp;$B56,'Scenario 2_issuedGoos'!$A$4:$A$153&amp;'Scenario 2_issuedGoos'!$B$4:$B$153,0),MATCH(AO$4,'Scenario 2_issuedGoos'!$C$3:$W$3,0))</f>
        <v>4280.5142026373023</v>
      </c>
      <c r="AP56" s="4" cm="1">
        <f t="array" ref="AP56">S56*INDEX('Scenario 2_issuedGoos'!$C$4:$W$153,MATCH($A56&amp;$B56,'Scenario 2_issuedGoos'!$A$4:$A$153&amp;'Scenario 2_issuedGoos'!$B$4:$B$153,0),MATCH(AP$4,'Scenario 2_issuedGoos'!$C$3:$W$3,0))</f>
        <v>5021.4859715076318</v>
      </c>
      <c r="AQ56" s="4" cm="1">
        <f t="array" ref="AQ56">T56*INDEX('Scenario 2_issuedGoos'!$C$4:$W$153,MATCH($A56&amp;$B56,'Scenario 2_issuedGoos'!$A$4:$A$153&amp;'Scenario 2_issuedGoos'!$B$4:$B$153,0),MATCH(AQ$4,'Scenario 2_issuedGoos'!$C$3:$W$3,0))</f>
        <v>5825.8536317583903</v>
      </c>
      <c r="AR56" s="4" cm="1">
        <f t="array" ref="AR56">U56*INDEX('Scenario 2_issuedGoos'!$C$4:$W$153,MATCH($A56&amp;$B56,'Scenario 2_issuedGoos'!$A$4:$A$153&amp;'Scenario 2_issuedGoos'!$B$4:$B$153,0),MATCH(AR$4,'Scenario 2_issuedGoos'!$C$3:$W$3,0))</f>
        <v>6698.1043431054522</v>
      </c>
      <c r="AS56" s="4" cm="1">
        <f t="array" ref="AS56">V56*INDEX('Scenario 2_issuedGoos'!$C$4:$W$153,MATCH($A56&amp;$B56,'Scenario 2_issuedGoos'!$A$4:$A$153&amp;'Scenario 2_issuedGoos'!$B$4:$B$153,0),MATCH(AS$4,'Scenario 2_issuedGoos'!$C$3:$W$3,0))</f>
        <v>7922.7106181015461</v>
      </c>
      <c r="AT56" s="4" cm="1">
        <f t="array" ref="AT56">W56*INDEX('Scenario 2_issuedGoos'!$C$4:$W$153,MATCH($A56&amp;$B56,'Scenario 2_issuedGoos'!$A$4:$A$153&amp;'Scenario 2_issuedGoos'!$B$4:$B$153,0),MATCH(AT$4,'Scenario 2_issuedGoos'!$C$3:$W$3,0))</f>
        <v>9080.7531669819182</v>
      </c>
    </row>
    <row r="57" spans="1:46" ht="15" x14ac:dyDescent="0.25">
      <c r="A57" s="8" t="s">
        <v>39</v>
      </c>
      <c r="B57" s="9" t="s">
        <v>30</v>
      </c>
      <c r="C57" s="10">
        <v>47.457627118644069</v>
      </c>
      <c r="D57" s="11">
        <v>46.949152542372886</v>
      </c>
      <c r="E57" s="11">
        <v>46.440677966101696</v>
      </c>
      <c r="F57" s="11">
        <v>45.932203389830512</v>
      </c>
      <c r="G57" s="11">
        <v>45.423728813559322</v>
      </c>
      <c r="H57" s="11">
        <v>1.8629662499999999</v>
      </c>
      <c r="I57" s="11">
        <v>1.8629662499999999</v>
      </c>
      <c r="J57" s="11">
        <v>1.8629662499999999</v>
      </c>
      <c r="K57" s="11">
        <v>1.8629662499999999</v>
      </c>
      <c r="L57" s="11">
        <v>1.8629662499999999</v>
      </c>
      <c r="M57" s="11">
        <v>1.8629662499999999</v>
      </c>
      <c r="N57" s="11">
        <v>1.8629662499999999</v>
      </c>
      <c r="O57" s="11">
        <v>1.8629662499999999</v>
      </c>
      <c r="P57" s="11">
        <v>1.8629662499999999</v>
      </c>
      <c r="Q57" s="11">
        <v>1.8629662499999999</v>
      </c>
      <c r="R57" s="11">
        <v>1.8629662499999999</v>
      </c>
      <c r="S57" s="11">
        <v>1.8629662499999999</v>
      </c>
      <c r="T57" s="11">
        <v>1.8629662499999999</v>
      </c>
      <c r="U57" s="11">
        <v>1.8629662499999999</v>
      </c>
      <c r="V57" s="11">
        <v>1.9311412500000005</v>
      </c>
      <c r="W57" s="19">
        <v>1.9522012499999999</v>
      </c>
      <c r="Y57"/>
      <c r="Z57" s="4" cm="1">
        <f t="array" ref="Z57">C57*INDEX('Scenario 2_issuedGoos'!$C$4:$W$153,MATCH($A57&amp;$B57,'Scenario 2_issuedGoos'!$A$4:$A$153&amp;'Scenario 2_issuedGoos'!$B$4:$B$153,0),MATCH(Z$4,'Scenario 2_issuedGoos'!$C$3:$W$3,0))</f>
        <v>0</v>
      </c>
      <c r="AA57" s="4" cm="1">
        <f t="array" ref="AA57">D57*INDEX('Scenario 2_issuedGoos'!$C$4:$W$153,MATCH($A57&amp;$B57,'Scenario 2_issuedGoos'!$A$4:$A$153&amp;'Scenario 2_issuedGoos'!$B$4:$B$153,0),MATCH(AA$4,'Scenario 2_issuedGoos'!$C$3:$W$3,0))</f>
        <v>0</v>
      </c>
      <c r="AB57" s="4" cm="1">
        <f t="array" ref="AB57">E57*INDEX('Scenario 2_issuedGoos'!$C$4:$W$153,MATCH($A57&amp;$B57,'Scenario 2_issuedGoos'!$A$4:$A$153&amp;'Scenario 2_issuedGoos'!$B$4:$B$153,0),MATCH(AB$4,'Scenario 2_issuedGoos'!$C$3:$W$3,0))</f>
        <v>0</v>
      </c>
      <c r="AC57" s="4" cm="1">
        <f t="array" ref="AC57">F57*INDEX('Scenario 2_issuedGoos'!$C$4:$W$153,MATCH($A57&amp;$B57,'Scenario 2_issuedGoos'!$A$4:$A$153&amp;'Scenario 2_issuedGoos'!$B$4:$B$153,0),MATCH(AC$4,'Scenario 2_issuedGoos'!$C$3:$W$3,0))</f>
        <v>0</v>
      </c>
      <c r="AD57" s="4" cm="1">
        <f t="array" ref="AD57">G57*INDEX('Scenario 2_issuedGoos'!$C$4:$W$153,MATCH($A57&amp;$B57,'Scenario 2_issuedGoos'!$A$4:$A$153&amp;'Scenario 2_issuedGoos'!$B$4:$B$153,0),MATCH(AD$4,'Scenario 2_issuedGoos'!$C$3:$W$3,0))</f>
        <v>0</v>
      </c>
      <c r="AE57" s="4" cm="1">
        <f t="array" ref="AE57">H57*INDEX('Scenario 2_issuedGoos'!$C$4:$W$153,MATCH($A57&amp;$B57,'Scenario 2_issuedGoos'!$A$4:$A$153&amp;'Scenario 2_issuedGoos'!$B$4:$B$153,0),MATCH(AE$4,'Scenario 2_issuedGoos'!$C$3:$W$3,0))</f>
        <v>19301.210945044419</v>
      </c>
      <c r="AF57" s="4" cm="1">
        <f t="array" ref="AF57">I57*INDEX('Scenario 2_issuedGoos'!$C$4:$W$153,MATCH($A57&amp;$B57,'Scenario 2_issuedGoos'!$A$4:$A$153&amp;'Scenario 2_issuedGoos'!$B$4:$B$153,0),MATCH(AF$4,'Scenario 2_issuedGoos'!$C$3:$W$3,0))</f>
        <v>22549.795040724479</v>
      </c>
      <c r="AG57" s="4" cm="1">
        <f t="array" ref="AG57">J57*INDEX('Scenario 2_issuedGoos'!$C$4:$W$153,MATCH($A57&amp;$B57,'Scenario 2_issuedGoos'!$A$4:$A$153&amp;'Scenario 2_issuedGoos'!$B$4:$B$153,0),MATCH(AG$4,'Scenario 2_issuedGoos'!$C$3:$W$3,0))</f>
        <v>26074.984518609777</v>
      </c>
      <c r="AH57" s="4" cm="1">
        <f t="array" ref="AH57">K57*INDEX('Scenario 2_issuedGoos'!$C$4:$W$153,MATCH($A57&amp;$B57,'Scenario 2_issuedGoos'!$A$4:$A$153&amp;'Scenario 2_issuedGoos'!$B$4:$B$153,0),MATCH(AH$4,'Scenario 2_issuedGoos'!$C$3:$W$3,0))</f>
        <v>29896.318456681933</v>
      </c>
      <c r="AI57" s="4" cm="1">
        <f t="array" ref="AI57">L57*INDEX('Scenario 2_issuedGoos'!$C$4:$W$153,MATCH($A57&amp;$B57,'Scenario 2_issuedGoos'!$A$4:$A$153&amp;'Scenario 2_issuedGoos'!$B$4:$B$153,0),MATCH(AI$4,'Scenario 2_issuedGoos'!$C$3:$W$3,0))</f>
        <v>34034.598327264779</v>
      </c>
      <c r="AJ57" s="4" cm="1">
        <f t="array" ref="AJ57">M57*INDEX('Scenario 2_issuedGoos'!$C$4:$W$153,MATCH($A57&amp;$B57,'Scenario 2_issuedGoos'!$A$4:$A$153&amp;'Scenario 2_issuedGoos'!$B$4:$B$153,0),MATCH(AJ$4,'Scenario 2_issuedGoos'!$C$3:$W$3,0))</f>
        <v>38511.965388764227</v>
      </c>
      <c r="AK57" s="4" cm="1">
        <f t="array" ref="AK57">N57*INDEX('Scenario 2_issuedGoos'!$C$4:$W$153,MATCH($A57&amp;$B57,'Scenario 2_issuedGoos'!$A$4:$A$153&amp;'Scenario 2_issuedGoos'!$B$4:$B$153,0),MATCH(AK$4,'Scenario 2_issuedGoos'!$C$3:$W$3,0))</f>
        <v>41821.912684339091</v>
      </c>
      <c r="AL57" s="4" cm="1">
        <f t="array" ref="AL57">O57*INDEX('Scenario 2_issuedGoos'!$C$4:$W$153,MATCH($A57&amp;$B57,'Scenario 2_issuedGoos'!$A$4:$A$153&amp;'Scenario 2_issuedGoos'!$B$4:$B$153,0),MATCH(AL$4,'Scenario 2_issuedGoos'!$C$3:$W$3,0))</f>
        <v>45366.57479599955</v>
      </c>
      <c r="AM57" s="4" cm="1">
        <f t="array" ref="AM57">P57*INDEX('Scenario 2_issuedGoos'!$C$4:$W$153,MATCH($A57&amp;$B57,'Scenario 2_issuedGoos'!$A$4:$A$153&amp;'Scenario 2_issuedGoos'!$B$4:$B$153,0),MATCH(AM$4,'Scenario 2_issuedGoos'!$C$3:$W$3,0))</f>
        <v>49161.148337115257</v>
      </c>
      <c r="AN57" s="4" cm="1">
        <f t="array" ref="AN57">Q57*INDEX('Scenario 2_issuedGoos'!$C$4:$W$153,MATCH($A57&amp;$B57,'Scenario 2_issuedGoos'!$A$4:$A$153&amp;'Scenario 2_issuedGoos'!$B$4:$B$153,0),MATCH(AN$4,'Scenario 2_issuedGoos'!$C$3:$W$3,0))</f>
        <v>53221.762795352573</v>
      </c>
      <c r="AO57" s="4" cm="1">
        <f t="array" ref="AO57">R57*INDEX('Scenario 2_issuedGoos'!$C$4:$W$153,MATCH($A57&amp;$B57,'Scenario 2_issuedGoos'!$A$4:$A$153&amp;'Scenario 2_issuedGoos'!$B$4:$B$153,0),MATCH(AO$4,'Scenario 2_issuedGoos'!$C$3:$W$3,0))</f>
        <v>57565.535828570792</v>
      </c>
      <c r="AP57" s="4" cm="1">
        <f t="array" ref="AP57">S57*INDEX('Scenario 2_issuedGoos'!$C$4:$W$153,MATCH($A57&amp;$B57,'Scenario 2_issuedGoos'!$A$4:$A$153&amp;'Scenario 2_issuedGoos'!$B$4:$B$153,0),MATCH(AP$4,'Scenario 2_issuedGoos'!$C$3:$W$3,0))</f>
        <v>62210.631758122378</v>
      </c>
      <c r="AQ57" s="4" cm="1">
        <f t="array" ref="AQ57">T57*INDEX('Scenario 2_issuedGoos'!$C$4:$W$153,MATCH($A57&amp;$B57,'Scenario 2_issuedGoos'!$A$4:$A$153&amp;'Scenario 2_issuedGoos'!$B$4:$B$153,0),MATCH(AQ$4,'Scenario 2_issuedGoos'!$C$3:$W$3,0))</f>
        <v>67176.323441057684</v>
      </c>
      <c r="AR57" s="4" cm="1">
        <f t="array" ref="AR57">U57*INDEX('Scenario 2_issuedGoos'!$C$4:$W$153,MATCH($A57&amp;$B57,'Scenario 2_issuedGoos'!$A$4:$A$153&amp;'Scenario 2_issuedGoos'!$B$4:$B$153,0),MATCH(AR$4,'Scenario 2_issuedGoos'!$C$3:$W$3,0))</f>
        <v>72483.057712891226</v>
      </c>
      <c r="AS57" s="4" cm="1">
        <f t="array" ref="AS57">V57*INDEX('Scenario 2_issuedGoos'!$C$4:$W$153,MATCH($A57&amp;$B57,'Scenario 2_issuedGoos'!$A$4:$A$153&amp;'Scenario 2_issuedGoos'!$B$4:$B$153,0),MATCH(AS$4,'Scenario 2_issuedGoos'!$C$3:$W$3,0))</f>
        <v>81012.505756925675</v>
      </c>
      <c r="AT57" s="4" cm="1">
        <f t="array" ref="AT57">W57*INDEX('Scenario 2_issuedGoos'!$C$4:$W$153,MATCH($A57&amp;$B57,'Scenario 2_issuedGoos'!$A$4:$A$153&amp;'Scenario 2_issuedGoos'!$B$4:$B$153,0),MATCH(AT$4,'Scenario 2_issuedGoos'!$C$3:$W$3,0))</f>
        <v>88241.231861759021</v>
      </c>
    </row>
    <row r="58" spans="1:46" ht="15" x14ac:dyDescent="0.25">
      <c r="A58" s="8" t="s">
        <v>39</v>
      </c>
      <c r="B58" s="9" t="s">
        <v>31</v>
      </c>
      <c r="C58" s="10">
        <v>47.457627118644069</v>
      </c>
      <c r="D58" s="11">
        <v>46.949152542372886</v>
      </c>
      <c r="E58" s="11">
        <v>46.440677966101696</v>
      </c>
      <c r="F58" s="11">
        <v>45.932203389830512</v>
      </c>
      <c r="G58" s="11">
        <v>45.423728813559322</v>
      </c>
      <c r="H58" s="11">
        <v>1.6559699999999997</v>
      </c>
      <c r="I58" s="11">
        <v>1.6559699999999997</v>
      </c>
      <c r="J58" s="11">
        <v>1.6559699999999997</v>
      </c>
      <c r="K58" s="11">
        <v>1.6559699999999997</v>
      </c>
      <c r="L58" s="11">
        <v>1.6559699999999997</v>
      </c>
      <c r="M58" s="11">
        <v>1.6559699999999997</v>
      </c>
      <c r="N58" s="11">
        <v>1.6559699999999997</v>
      </c>
      <c r="O58" s="11">
        <v>1.6559699999999997</v>
      </c>
      <c r="P58" s="11">
        <v>1.6559699999999997</v>
      </c>
      <c r="Q58" s="11">
        <v>1.6559699999999997</v>
      </c>
      <c r="R58" s="11">
        <v>1.6559699999999997</v>
      </c>
      <c r="S58" s="11">
        <v>1.6559699999999997</v>
      </c>
      <c r="T58" s="11">
        <v>1.6559699999999997</v>
      </c>
      <c r="U58" s="11">
        <v>1.6559699999999997</v>
      </c>
      <c r="V58" s="11">
        <v>1.7165699999999997</v>
      </c>
      <c r="W58" s="19">
        <v>1.7352899999999991</v>
      </c>
      <c r="Y58"/>
      <c r="Z58" s="4" cm="1">
        <f t="array" ref="Z58">C58*INDEX('Scenario 2_issuedGoos'!$C$4:$W$153,MATCH($A58&amp;$B58,'Scenario 2_issuedGoos'!$A$4:$A$153&amp;'Scenario 2_issuedGoos'!$B$4:$B$153,0),MATCH(Z$4,'Scenario 2_issuedGoos'!$C$3:$W$3,0))</f>
        <v>0</v>
      </c>
      <c r="AA58" s="4" cm="1">
        <f t="array" ref="AA58">D58*INDEX('Scenario 2_issuedGoos'!$C$4:$W$153,MATCH($A58&amp;$B58,'Scenario 2_issuedGoos'!$A$4:$A$153&amp;'Scenario 2_issuedGoos'!$B$4:$B$153,0),MATCH(AA$4,'Scenario 2_issuedGoos'!$C$3:$W$3,0))</f>
        <v>0</v>
      </c>
      <c r="AB58" s="4" cm="1">
        <f t="array" ref="AB58">E58*INDEX('Scenario 2_issuedGoos'!$C$4:$W$153,MATCH($A58&amp;$B58,'Scenario 2_issuedGoos'!$A$4:$A$153&amp;'Scenario 2_issuedGoos'!$B$4:$B$153,0),MATCH(AB$4,'Scenario 2_issuedGoos'!$C$3:$W$3,0))</f>
        <v>0</v>
      </c>
      <c r="AC58" s="4" cm="1">
        <f t="array" ref="AC58">F58*INDEX('Scenario 2_issuedGoos'!$C$4:$W$153,MATCH($A58&amp;$B58,'Scenario 2_issuedGoos'!$A$4:$A$153&amp;'Scenario 2_issuedGoos'!$B$4:$B$153,0),MATCH(AC$4,'Scenario 2_issuedGoos'!$C$3:$W$3,0))</f>
        <v>0</v>
      </c>
      <c r="AD58" s="4" cm="1">
        <f t="array" ref="AD58">G58*INDEX('Scenario 2_issuedGoos'!$C$4:$W$153,MATCH($A58&amp;$B58,'Scenario 2_issuedGoos'!$A$4:$A$153&amp;'Scenario 2_issuedGoos'!$B$4:$B$153,0),MATCH(AD$4,'Scenario 2_issuedGoos'!$C$3:$W$3,0))</f>
        <v>0</v>
      </c>
      <c r="AE58" s="4" cm="1">
        <f t="array" ref="AE58">H58*INDEX('Scenario 2_issuedGoos'!$C$4:$W$153,MATCH($A58&amp;$B58,'Scenario 2_issuedGoos'!$A$4:$A$153&amp;'Scenario 2_issuedGoos'!$B$4:$B$153,0),MATCH(AE$4,'Scenario 2_issuedGoos'!$C$3:$W$3,0))</f>
        <v>2.8137413385920609</v>
      </c>
      <c r="AF58" s="4" cm="1">
        <f t="array" ref="AF58">I58*INDEX('Scenario 2_issuedGoos'!$C$4:$W$153,MATCH($A58&amp;$B58,'Scenario 2_issuedGoos'!$A$4:$A$153&amp;'Scenario 2_issuedGoos'!$B$4:$B$153,0),MATCH(AF$4,'Scenario 2_issuedGoos'!$C$3:$W$3,0))</f>
        <v>3.1489507451290262</v>
      </c>
      <c r="AG58" s="4" cm="1">
        <f t="array" ref="AG58">J58*INDEX('Scenario 2_issuedGoos'!$C$4:$W$153,MATCH($A58&amp;$B58,'Scenario 2_issuedGoos'!$A$4:$A$153&amp;'Scenario 2_issuedGoos'!$B$4:$B$153,0),MATCH(AG$4,'Scenario 2_issuedGoos'!$C$3:$W$3,0))</f>
        <v>3.5106467389732177</v>
      </c>
      <c r="AH58" s="4" cm="1">
        <f t="array" ref="AH58">K58*INDEX('Scenario 2_issuedGoos'!$C$4:$W$153,MATCH($A58&amp;$B58,'Scenario 2_issuedGoos'!$A$4:$A$153&amp;'Scenario 2_issuedGoos'!$B$4:$B$153,0),MATCH(AH$4,'Scenario 2_issuedGoos'!$C$3:$W$3,0))</f>
        <v>3.9006399553389826</v>
      </c>
      <c r="AI58" s="4" cm="1">
        <f t="array" ref="AI58">L58*INDEX('Scenario 2_issuedGoos'!$C$4:$W$153,MATCH($A58&amp;$B58,'Scenario 2_issuedGoos'!$A$4:$A$153&amp;'Scenario 2_issuedGoos'!$B$4:$B$153,0),MATCH(AI$4,'Scenario 2_issuedGoos'!$C$3:$W$3,0))</f>
        <v>4.3208558764939067</v>
      </c>
      <c r="AJ58" s="4" cm="1">
        <f t="array" ref="AJ58">M58*INDEX('Scenario 2_issuedGoos'!$C$4:$W$153,MATCH($A58&amp;$B58,'Scenario 2_issuedGoos'!$A$4:$A$153&amp;'Scenario 2_issuedGoos'!$B$4:$B$153,0),MATCH(AJ$4,'Scenario 2_issuedGoos'!$C$3:$W$3,0))</f>
        <v>4.7733417898759738</v>
      </c>
      <c r="AK58" s="4" cm="1">
        <f t="array" ref="AK58">N58*INDEX('Scenario 2_issuedGoos'!$C$4:$W$153,MATCH($A58&amp;$B58,'Scenario 2_issuedGoos'!$A$4:$A$153&amp;'Scenario 2_issuedGoos'!$B$4:$B$153,0),MATCH(AK$4,'Scenario 2_issuedGoos'!$C$3:$W$3,0))</f>
        <v>5.2433134578634943</v>
      </c>
      <c r="AL58" s="4" cm="1">
        <f t="array" ref="AL58">O58*INDEX('Scenario 2_issuedGoos'!$C$4:$W$153,MATCH($A58&amp;$B58,'Scenario 2_issuedGoos'!$A$4:$A$153&amp;'Scenario 2_issuedGoos'!$B$4:$B$153,0),MATCH(AL$4,'Scenario 2_issuedGoos'!$C$3:$W$3,0))</f>
        <v>5.7483489381750683</v>
      </c>
      <c r="AM58" s="4" cm="1">
        <f t="array" ref="AM58">P58*INDEX('Scenario 2_issuedGoos'!$C$4:$W$153,MATCH($A58&amp;$B58,'Scenario 2_issuedGoos'!$A$4:$A$153&amp;'Scenario 2_issuedGoos'!$B$4:$B$153,0),MATCH(AM$4,'Scenario 2_issuedGoos'!$C$3:$W$3,0))</f>
        <v>6.2907796828731479</v>
      </c>
      <c r="AN58" s="4" cm="1">
        <f t="array" ref="AN58">Q58*INDEX('Scenario 2_issuedGoos'!$C$4:$W$153,MATCH($A58&amp;$B58,'Scenario 2_issuedGoos'!$A$4:$A$153&amp;'Scenario 2_issuedGoos'!$B$4:$B$153,0),MATCH(AN$4,'Scenario 2_issuedGoos'!$C$3:$W$3,0))</f>
        <v>6.8730826296956025</v>
      </c>
      <c r="AO58" s="4" cm="1">
        <f t="array" ref="AO58">R58*INDEX('Scenario 2_issuedGoos'!$C$4:$W$153,MATCH($A58&amp;$B58,'Scenario 2_issuedGoos'!$A$4:$A$153&amp;'Scenario 2_issuedGoos'!$B$4:$B$153,0),MATCH(AO$4,'Scenario 2_issuedGoos'!$C$3:$W$3,0))</f>
        <v>7.4978889219931242</v>
      </c>
      <c r="AP58" s="4" cm="1">
        <f t="array" ref="AP58">S58*INDEX('Scenario 2_issuedGoos'!$C$4:$W$153,MATCH($A58&amp;$B58,'Scenario 2_issuedGoos'!$A$4:$A$153&amp;'Scenario 2_issuedGoos'!$B$4:$B$153,0),MATCH(AP$4,'Scenario 2_issuedGoos'!$C$3:$W$3,0))</f>
        <v>8.1679931369461567</v>
      </c>
      <c r="AQ58" s="4" cm="1">
        <f t="array" ref="AQ58">T58*INDEX('Scenario 2_issuedGoos'!$C$4:$W$153,MATCH($A58&amp;$B58,'Scenario 2_issuedGoos'!$A$4:$A$153&amp;'Scenario 2_issuedGoos'!$B$4:$B$153,0),MATCH(AQ$4,'Scenario 2_issuedGoos'!$C$3:$W$3,0))</f>
        <v>8.8863630510894858</v>
      </c>
      <c r="AR58" s="4" cm="1">
        <f t="array" ref="AR58">U58*INDEX('Scenario 2_issuedGoos'!$C$4:$W$153,MATCH($A58&amp;$B58,'Scenario 2_issuedGoos'!$A$4:$A$153&amp;'Scenario 2_issuedGoos'!$B$4:$B$153,0),MATCH(AR$4,'Scenario 2_issuedGoos'!$C$3:$W$3,0))</f>
        <v>9.6561499738048173</v>
      </c>
      <c r="AS58" s="4" cm="1">
        <f t="array" ref="AS58">V58*INDEX('Scenario 2_issuedGoos'!$C$4:$W$153,MATCH($A58&amp;$B58,'Scenario 2_issuedGoos'!$A$4:$A$153&amp;'Scenario 2_issuedGoos'!$B$4:$B$153,0),MATCH(AS$4,'Scenario 2_issuedGoos'!$C$3:$W$3,0))</f>
        <v>10.864239479999988</v>
      </c>
      <c r="AT58" s="4" cm="1">
        <f t="array" ref="AT58">W58*INDEX('Scenario 2_issuedGoos'!$C$4:$W$153,MATCH($A58&amp;$B58,'Scenario 2_issuedGoos'!$A$4:$A$153&amp;'Scenario 2_issuedGoos'!$B$4:$B$153,0),MATCH(AT$4,'Scenario 2_issuedGoos'!$C$3:$W$3,0))</f>
        <v>11.907872090894383</v>
      </c>
    </row>
    <row r="59" spans="1:46" ht="15" x14ac:dyDescent="0.25">
      <c r="A59" s="1" t="s">
        <v>40</v>
      </c>
      <c r="B59" s="1" t="s">
        <v>27</v>
      </c>
      <c r="C59" s="6">
        <v>47.457627118644069</v>
      </c>
      <c r="D59" s="7">
        <v>46.949152542372886</v>
      </c>
      <c r="E59" s="7">
        <v>46.440677966101696</v>
      </c>
      <c r="F59" s="7">
        <v>45.932203389830512</v>
      </c>
      <c r="G59" s="7">
        <v>45.423728813559322</v>
      </c>
      <c r="H59" s="7">
        <v>2.1569624999999997</v>
      </c>
      <c r="I59" s="7">
        <v>2.1569624999999997</v>
      </c>
      <c r="J59" s="7">
        <v>2.1569624999999997</v>
      </c>
      <c r="K59" s="7">
        <v>2.1569624999999997</v>
      </c>
      <c r="L59" s="7">
        <v>2.1569624999999997</v>
      </c>
      <c r="M59" s="7">
        <v>2.1569624999999997</v>
      </c>
      <c r="N59" s="7">
        <v>2.1569624999999997</v>
      </c>
      <c r="O59" s="7">
        <v>2.1569624999999997</v>
      </c>
      <c r="P59" s="7">
        <v>2.1569624999999997</v>
      </c>
      <c r="Q59" s="7">
        <v>2.1569624999999997</v>
      </c>
      <c r="R59" s="7">
        <v>2.1569624999999997</v>
      </c>
      <c r="S59" s="7">
        <v>2.1569624999999997</v>
      </c>
      <c r="T59" s="7">
        <v>2.2302656249999999</v>
      </c>
      <c r="U59" s="7">
        <v>2.2611750000000002</v>
      </c>
      <c r="V59" s="7">
        <v>2.2611750000000002</v>
      </c>
      <c r="W59" s="18">
        <v>2.2611750000000002</v>
      </c>
      <c r="Y59"/>
      <c r="Z59" s="4" cm="1">
        <f t="array" ref="Z59">C59*INDEX('Scenario 2_issuedGoos'!$C$4:$W$153,MATCH($A59&amp;$B59,'Scenario 2_issuedGoos'!$A$4:$A$153&amp;'Scenario 2_issuedGoos'!$B$4:$B$153,0),MATCH(Z$4,'Scenario 2_issuedGoos'!$C$3:$W$3,0))</f>
        <v>0</v>
      </c>
      <c r="AA59" s="4" cm="1">
        <f t="array" ref="AA59">D59*INDEX('Scenario 2_issuedGoos'!$C$4:$W$153,MATCH($A59&amp;$B59,'Scenario 2_issuedGoos'!$A$4:$A$153&amp;'Scenario 2_issuedGoos'!$B$4:$B$153,0),MATCH(AA$4,'Scenario 2_issuedGoos'!$C$3:$W$3,0))</f>
        <v>0</v>
      </c>
      <c r="AB59" s="4" cm="1">
        <f t="array" ref="AB59">E59*INDEX('Scenario 2_issuedGoos'!$C$4:$W$153,MATCH($A59&amp;$B59,'Scenario 2_issuedGoos'!$A$4:$A$153&amp;'Scenario 2_issuedGoos'!$B$4:$B$153,0),MATCH(AB$4,'Scenario 2_issuedGoos'!$C$3:$W$3,0))</f>
        <v>0</v>
      </c>
      <c r="AC59" s="4" cm="1">
        <f t="array" ref="AC59">F59*INDEX('Scenario 2_issuedGoos'!$C$4:$W$153,MATCH($A59&amp;$B59,'Scenario 2_issuedGoos'!$A$4:$A$153&amp;'Scenario 2_issuedGoos'!$B$4:$B$153,0),MATCH(AC$4,'Scenario 2_issuedGoos'!$C$3:$W$3,0))</f>
        <v>0</v>
      </c>
      <c r="AD59" s="4" cm="1">
        <f t="array" ref="AD59">G59*INDEX('Scenario 2_issuedGoos'!$C$4:$W$153,MATCH($A59&amp;$B59,'Scenario 2_issuedGoos'!$A$4:$A$153&amp;'Scenario 2_issuedGoos'!$B$4:$B$153,0),MATCH(AD$4,'Scenario 2_issuedGoos'!$C$3:$W$3,0))</f>
        <v>0</v>
      </c>
      <c r="AE59" s="4" cm="1">
        <f t="array" ref="AE59">H59*INDEX('Scenario 2_issuedGoos'!$C$4:$W$153,MATCH($A59&amp;$B59,'Scenario 2_issuedGoos'!$A$4:$A$153&amp;'Scenario 2_issuedGoos'!$B$4:$B$153,0),MATCH(AE$4,'Scenario 2_issuedGoos'!$C$3:$W$3,0))</f>
        <v>5112048.8799275821</v>
      </c>
      <c r="AF59" s="4" cm="1">
        <f t="array" ref="AF59">I59*INDEX('Scenario 2_issuedGoos'!$C$4:$W$153,MATCH($A59&amp;$B59,'Scenario 2_issuedGoos'!$A$4:$A$153&amp;'Scenario 2_issuedGoos'!$B$4:$B$153,0),MATCH(AF$4,'Scenario 2_issuedGoos'!$C$3:$W$3,0))</f>
        <v>5520331.1838044785</v>
      </c>
      <c r="AG59" s="4" cm="1">
        <f t="array" ref="AG59">J59*INDEX('Scenario 2_issuedGoos'!$C$4:$W$153,MATCH($A59&amp;$B59,'Scenario 2_issuedGoos'!$A$4:$A$153&amp;'Scenario 2_issuedGoos'!$B$4:$B$153,0),MATCH(AG$4,'Scenario 2_issuedGoos'!$C$3:$W$3,0))</f>
        <v>5956661.5958692338</v>
      </c>
      <c r="AH59" s="4" cm="1">
        <f t="array" ref="AH59">K59*INDEX('Scenario 2_issuedGoos'!$C$4:$W$153,MATCH($A59&amp;$B59,'Scenario 2_issuedGoos'!$A$4:$A$153&amp;'Scenario 2_issuedGoos'!$B$4:$B$153,0),MATCH(AH$4,'Scenario 2_issuedGoos'!$C$3:$W$3,0))</f>
        <v>6422824.2211809549</v>
      </c>
      <c r="AI59" s="4" cm="1">
        <f t="array" ref="AI59">L59*INDEX('Scenario 2_issuedGoos'!$C$4:$W$153,MATCH($A59&amp;$B59,'Scenario 2_issuedGoos'!$A$4:$A$153&amp;'Scenario 2_issuedGoos'!$B$4:$B$153,0),MATCH(AI$4,'Scenario 2_issuedGoos'!$C$3:$W$3,0))</f>
        <v>6920711.4550341759</v>
      </c>
      <c r="AJ59" s="4" cm="1">
        <f t="array" ref="AJ59">M59*INDEX('Scenario 2_issuedGoos'!$C$4:$W$153,MATCH($A59&amp;$B59,'Scenario 2_issuedGoos'!$A$4:$A$153&amp;'Scenario 2_issuedGoos'!$B$4:$B$153,0),MATCH(AJ$4,'Scenario 2_issuedGoos'!$C$3:$W$3,0))</f>
        <v>7452330.3517197436</v>
      </c>
      <c r="AK59" s="4" cm="1">
        <f t="array" ref="AK59">N59*INDEX('Scenario 2_issuedGoos'!$C$4:$W$153,MATCH($A59&amp;$B59,'Scenario 2_issuedGoos'!$A$4:$A$153&amp;'Scenario 2_issuedGoos'!$B$4:$B$153,0),MATCH(AK$4,'Scenario 2_issuedGoos'!$C$3:$W$3,0))</f>
        <v>8031988.2650694726</v>
      </c>
      <c r="AL59" s="4" cm="1">
        <f t="array" ref="AL59">O59*INDEX('Scenario 2_issuedGoos'!$C$4:$W$153,MATCH($A59&amp;$B59,'Scenario 2_issuedGoos'!$A$4:$A$153&amp;'Scenario 2_issuedGoos'!$B$4:$B$153,0),MATCH(AL$4,'Scenario 2_issuedGoos'!$C$3:$W$3,0))</f>
        <v>8650981.1438748688</v>
      </c>
      <c r="AM59" s="4" cm="1">
        <f t="array" ref="AM59">P59*INDEX('Scenario 2_issuedGoos'!$C$4:$W$153,MATCH($A59&amp;$B59,'Scenario 2_issuedGoos'!$A$4:$A$153&amp;'Scenario 2_issuedGoos'!$B$4:$B$153,0),MATCH(AM$4,'Scenario 2_issuedGoos'!$C$3:$W$3,0))</f>
        <v>9311793.3398981187</v>
      </c>
      <c r="AN59" s="4" cm="1">
        <f t="array" ref="AN59">Q59*INDEX('Scenario 2_issuedGoos'!$C$4:$W$153,MATCH($A59&amp;$B59,'Scenario 2_issuedGoos'!$A$4:$A$153&amp;'Scenario 2_issuedGoos'!$B$4:$B$153,0),MATCH(AN$4,'Scenario 2_issuedGoos'!$C$3:$W$3,0))</f>
        <v>10017059.302664028</v>
      </c>
      <c r="AO59" s="4" cm="1">
        <f t="array" ref="AO59">R59*INDEX('Scenario 2_issuedGoos'!$C$4:$W$153,MATCH($A59&amp;$B59,'Scenario 2_issuedGoos'!$A$4:$A$153&amp;'Scenario 2_issuedGoos'!$B$4:$B$153,0),MATCH(AO$4,'Scenario 2_issuedGoos'!$C$3:$W$3,0))</f>
        <v>10769572.378356762</v>
      </c>
      <c r="AP59" s="4" cm="1">
        <f t="array" ref="AP59">S59*INDEX('Scenario 2_issuedGoos'!$C$4:$W$153,MATCH($A59&amp;$B59,'Scenario 2_issuedGoos'!$A$4:$A$153&amp;'Scenario 2_issuedGoos'!$B$4:$B$153,0),MATCH(AP$4,'Scenario 2_issuedGoos'!$C$3:$W$3,0))</f>
        <v>11572294.113362134</v>
      </c>
      <c r="AQ59" s="4" cm="1">
        <f t="array" ref="AQ59">T59*INDEX('Scenario 2_issuedGoos'!$C$4:$W$153,MATCH($A59&amp;$B59,'Scenario 2_issuedGoos'!$A$4:$A$153&amp;'Scenario 2_issuedGoos'!$B$4:$B$153,0),MATCH(AQ$4,'Scenario 2_issuedGoos'!$C$3:$W$3,0))</f>
        <v>12850734.867652064</v>
      </c>
      <c r="AR59" s="4" cm="1">
        <f t="array" ref="AR59">U59*INDEX('Scenario 2_issuedGoos'!$C$4:$W$153,MATCH($A59&amp;$B59,'Scenario 2_issuedGoos'!$A$4:$A$153&amp;'Scenario 2_issuedGoos'!$B$4:$B$153,0),MATCH(AR$4,'Scenario 2_issuedGoos'!$C$3:$W$3,0))</f>
        <v>13985679.005822551</v>
      </c>
      <c r="AS59" s="4" cm="1">
        <f t="array" ref="AS59">V59*INDEX('Scenario 2_issuedGoos'!$C$4:$W$153,MATCH($A59&amp;$B59,'Scenario 2_issuedGoos'!$A$4:$A$153&amp;'Scenario 2_issuedGoos'!$B$4:$B$153,0),MATCH(AS$4,'Scenario 2_issuedGoos'!$C$3:$W$3,0))</f>
        <v>15005636.520987069</v>
      </c>
      <c r="AT59" s="4" cm="1">
        <f t="array" ref="AT59">W59*INDEX('Scenario 2_issuedGoos'!$C$4:$W$153,MATCH($A59&amp;$B59,'Scenario 2_issuedGoos'!$A$4:$A$153&amp;'Scenario 2_issuedGoos'!$B$4:$B$153,0),MATCH(AT$4,'Scenario 2_issuedGoos'!$C$3:$W$3,0))</f>
        <v>16092625.590153482</v>
      </c>
    </row>
    <row r="60" spans="1:46" ht="15" x14ac:dyDescent="0.25">
      <c r="A60" s="8" t="s">
        <v>40</v>
      </c>
      <c r="B60" s="9" t="s">
        <v>28</v>
      </c>
      <c r="C60" s="10">
        <v>5.1205567499999995</v>
      </c>
      <c r="D60" s="11">
        <v>5.1205567499999995</v>
      </c>
      <c r="E60" s="11">
        <v>5.1205567499999995</v>
      </c>
      <c r="F60" s="11">
        <v>5.1205567499999995</v>
      </c>
      <c r="G60" s="11">
        <v>5.1205567499999995</v>
      </c>
      <c r="H60" s="11">
        <v>5.1205567499999995</v>
      </c>
      <c r="I60" s="11">
        <v>5.1205567499999995</v>
      </c>
      <c r="J60" s="11">
        <v>5.1205567499999995</v>
      </c>
      <c r="K60" s="11">
        <v>5.1205567499999995</v>
      </c>
      <c r="L60" s="11">
        <v>5.1205567499999995</v>
      </c>
      <c r="M60" s="11">
        <v>5.1205567499999995</v>
      </c>
      <c r="N60" s="11">
        <v>5.1205567499999995</v>
      </c>
      <c r="O60" s="11">
        <v>5.1205567499999995</v>
      </c>
      <c r="P60" s="11">
        <v>5.1205567499999995</v>
      </c>
      <c r="Q60" s="11">
        <v>5.1205567499999995</v>
      </c>
      <c r="R60" s="11">
        <v>5.1205567499999995</v>
      </c>
      <c r="S60" s="11">
        <v>5.1205567499999995</v>
      </c>
      <c r="T60" s="11">
        <v>5.1586406250000012</v>
      </c>
      <c r="U60" s="11">
        <v>5.2160625000000005</v>
      </c>
      <c r="V60" s="11">
        <v>5.4397828124999998</v>
      </c>
      <c r="W60" s="19">
        <v>6.0529781249999992</v>
      </c>
      <c r="Y60"/>
      <c r="Z60" s="4" cm="1">
        <f t="array" ref="Z60">C60*INDEX('Scenario 2_issuedGoos'!$C$4:$W$153,MATCH($A60&amp;$B60,'Scenario 2_issuedGoos'!$A$4:$A$153&amp;'Scenario 2_issuedGoos'!$B$4:$B$153,0),MATCH(Z$4,'Scenario 2_issuedGoos'!$C$3:$W$3,0))</f>
        <v>42695600.497536793</v>
      </c>
      <c r="AA60" s="4" cm="1">
        <f t="array" ref="AA60">D60*INDEX('Scenario 2_issuedGoos'!$C$4:$W$153,MATCH($A60&amp;$B60,'Scenario 2_issuedGoos'!$A$4:$A$153&amp;'Scenario 2_issuedGoos'!$B$4:$B$153,0),MATCH(AA$4,'Scenario 2_issuedGoos'!$C$3:$W$3,0))</f>
        <v>44071072.7209308</v>
      </c>
      <c r="AB60" s="4" cm="1">
        <f t="array" ref="AB60">E60*INDEX('Scenario 2_issuedGoos'!$C$4:$W$153,MATCH($A60&amp;$B60,'Scenario 2_issuedGoos'!$A$4:$A$153&amp;'Scenario 2_issuedGoos'!$B$4:$B$153,0),MATCH(AB$4,'Scenario 2_issuedGoos'!$C$3:$W$3,0))</f>
        <v>47433273.107184455</v>
      </c>
      <c r="AC60" s="4" cm="1">
        <f t="array" ref="AC60">F60*INDEX('Scenario 2_issuedGoos'!$C$4:$W$153,MATCH($A60&amp;$B60,'Scenario 2_issuedGoos'!$A$4:$A$153&amp;'Scenario 2_issuedGoos'!$B$4:$B$153,0),MATCH(AC$4,'Scenario 2_issuedGoos'!$C$3:$W$3,0))</f>
        <v>50795473.493438102</v>
      </c>
      <c r="AD60" s="4" cm="1">
        <f t="array" ref="AD60">G60*INDEX('Scenario 2_issuedGoos'!$C$4:$W$153,MATCH($A60&amp;$B60,'Scenario 2_issuedGoos'!$A$4:$A$153&amp;'Scenario 2_issuedGoos'!$B$4:$B$153,0),MATCH(AD$4,'Scenario 2_issuedGoos'!$C$3:$W$3,0))</f>
        <v>54157673.879691392</v>
      </c>
      <c r="AE60" s="4" cm="1">
        <f t="array" ref="AE60">H60*INDEX('Scenario 2_issuedGoos'!$C$4:$W$153,MATCH($A60&amp;$B60,'Scenario 2_issuedGoos'!$A$4:$A$153&amp;'Scenario 2_issuedGoos'!$B$4:$B$153,0),MATCH(AE$4,'Scenario 2_issuedGoos'!$C$3:$W$3,0))</f>
        <v>57519874.265945248</v>
      </c>
      <c r="AF60" s="4" cm="1">
        <f t="array" ref="AF60">I60*INDEX('Scenario 2_issuedGoos'!$C$4:$W$153,MATCH($A60&amp;$B60,'Scenario 2_issuedGoos'!$A$4:$A$153&amp;'Scenario 2_issuedGoos'!$B$4:$B$153,0),MATCH(AF$4,'Scenario 2_issuedGoos'!$C$3:$W$3,0))</f>
        <v>61307036.782803535</v>
      </c>
      <c r="AG60" s="4" cm="1">
        <f t="array" ref="AG60">J60*INDEX('Scenario 2_issuedGoos'!$C$4:$W$153,MATCH($A60&amp;$B60,'Scenario 2_issuedGoos'!$A$4:$A$153&amp;'Scenario 2_issuedGoos'!$B$4:$B$153,0),MATCH(AG$4,'Scenario 2_issuedGoos'!$C$3:$W$3,0))</f>
        <v>65094199.299661808</v>
      </c>
      <c r="AH60" s="4" cm="1">
        <f t="array" ref="AH60">K60*INDEX('Scenario 2_issuedGoos'!$C$4:$W$153,MATCH($A60&amp;$B60,'Scenario 2_issuedGoos'!$A$4:$A$153&amp;'Scenario 2_issuedGoos'!$B$4:$B$153,0),MATCH(AH$4,'Scenario 2_issuedGoos'!$C$3:$W$3,0))</f>
        <v>68881361.816519573</v>
      </c>
      <c r="AI60" s="4" cm="1">
        <f t="array" ref="AI60">L60*INDEX('Scenario 2_issuedGoos'!$C$4:$W$153,MATCH($A60&amp;$B60,'Scenario 2_issuedGoos'!$A$4:$A$153&amp;'Scenario 2_issuedGoos'!$B$4:$B$153,0),MATCH(AI$4,'Scenario 2_issuedGoos'!$C$3:$W$3,0))</f>
        <v>72668524.333377868</v>
      </c>
      <c r="AJ60" s="4" cm="1">
        <f t="array" ref="AJ60">M60*INDEX('Scenario 2_issuedGoos'!$C$4:$W$153,MATCH($A60&amp;$B60,'Scenario 2_issuedGoos'!$A$4:$A$153&amp;'Scenario 2_issuedGoos'!$B$4:$B$153,0),MATCH(AJ$4,'Scenario 2_issuedGoos'!$C$3:$W$3,0))</f>
        <v>76455686.850236148</v>
      </c>
      <c r="AK60" s="4" cm="1">
        <f t="array" ref="AK60">N60*INDEX('Scenario 2_issuedGoos'!$C$4:$W$153,MATCH($A60&amp;$B60,'Scenario 2_issuedGoos'!$A$4:$A$153&amp;'Scenario 2_issuedGoos'!$B$4:$B$153,0),MATCH(AK$4,'Scenario 2_issuedGoos'!$C$3:$W$3,0))</f>
        <v>79984122.422873259</v>
      </c>
      <c r="AL60" s="4" cm="1">
        <f t="array" ref="AL60">O60*INDEX('Scenario 2_issuedGoos'!$C$4:$W$153,MATCH($A60&amp;$B60,'Scenario 2_issuedGoos'!$A$4:$A$153&amp;'Scenario 2_issuedGoos'!$B$4:$B$153,0),MATCH(AL$4,'Scenario 2_issuedGoos'!$C$3:$W$3,0))</f>
        <v>83512557.99551037</v>
      </c>
      <c r="AM60" s="4" cm="1">
        <f t="array" ref="AM60">P60*INDEX('Scenario 2_issuedGoos'!$C$4:$W$153,MATCH($A60&amp;$B60,'Scenario 2_issuedGoos'!$A$4:$A$153&amp;'Scenario 2_issuedGoos'!$B$4:$B$153,0),MATCH(AM$4,'Scenario 2_issuedGoos'!$C$3:$W$3,0))</f>
        <v>87040993.568147987</v>
      </c>
      <c r="AN60" s="4" cm="1">
        <f t="array" ref="AN60">Q60*INDEX('Scenario 2_issuedGoos'!$C$4:$W$153,MATCH($A60&amp;$B60,'Scenario 2_issuedGoos'!$A$4:$A$153&amp;'Scenario 2_issuedGoos'!$B$4:$B$153,0),MATCH(AN$4,'Scenario 2_issuedGoos'!$C$3:$W$3,0))</f>
        <v>90569429.140785098</v>
      </c>
      <c r="AO60" s="4" cm="1">
        <f t="array" ref="AO60">R60*INDEX('Scenario 2_issuedGoos'!$C$4:$W$153,MATCH($A60&amp;$B60,'Scenario 2_issuedGoos'!$A$4:$A$153&amp;'Scenario 2_issuedGoos'!$B$4:$B$153,0),MATCH(AO$4,'Scenario 2_issuedGoos'!$C$3:$W$3,0))</f>
        <v>94097864.713422224</v>
      </c>
      <c r="AP60" s="4" cm="1">
        <f t="array" ref="AP60">S60*INDEX('Scenario 2_issuedGoos'!$C$4:$W$153,MATCH($A60&amp;$B60,'Scenario 2_issuedGoos'!$A$4:$A$153&amp;'Scenario 2_issuedGoos'!$B$4:$B$153,0),MATCH(AP$4,'Scenario 2_issuedGoos'!$C$3:$W$3,0))</f>
        <v>97626300.286059335</v>
      </c>
      <c r="AQ60" s="4" cm="1">
        <f t="array" ref="AQ60">T60*INDEX('Scenario 2_issuedGoos'!$C$4:$W$153,MATCH($A60&amp;$B60,'Scenario 2_issuedGoos'!$A$4:$A$153&amp;'Scenario 2_issuedGoos'!$B$4:$B$153,0),MATCH(AQ$4,'Scenario 2_issuedGoos'!$C$3:$W$3,0))</f>
        <v>101907068.95530762</v>
      </c>
      <c r="AR60" s="4" cm="1">
        <f t="array" ref="AR60">U60*INDEX('Scenario 2_issuedGoos'!$C$4:$W$153,MATCH($A60&amp;$B60,'Scenario 2_issuedGoos'!$A$4:$A$153&amp;'Scenario 2_issuedGoos'!$B$4:$B$153,0),MATCH(AR$4,'Scenario 2_issuedGoos'!$C$3:$W$3,0))</f>
        <v>106635663.17940974</v>
      </c>
      <c r="AS60" s="4" cm="1">
        <f t="array" ref="AS60">V60*INDEX('Scenario 2_issuedGoos'!$C$4:$W$153,MATCH($A60&amp;$B60,'Scenario 2_issuedGoos'!$A$4:$A$153&amp;'Scenario 2_issuedGoos'!$B$4:$B$153,0),MATCH(AS$4,'Scenario 2_issuedGoos'!$C$3:$W$3,0))</f>
        <v>114957741.63487341</v>
      </c>
      <c r="AT60" s="4" cm="1">
        <f t="array" ref="AT60">W60*INDEX('Scenario 2_issuedGoos'!$C$4:$W$153,MATCH($A60&amp;$B60,'Scenario 2_issuedGoos'!$A$4:$A$153&amp;'Scenario 2_issuedGoos'!$B$4:$B$153,0),MATCH(AT$4,'Scenario 2_issuedGoos'!$C$3:$W$3,0))</f>
        <v>132087205.83026028</v>
      </c>
    </row>
    <row r="61" spans="1:46" ht="15" x14ac:dyDescent="0.25">
      <c r="A61" s="8" t="s">
        <v>40</v>
      </c>
      <c r="B61" s="9" t="s">
        <v>56</v>
      </c>
      <c r="C61" s="10">
        <v>0.50489062500000004</v>
      </c>
      <c r="D61" s="11">
        <v>0.46878750000000008</v>
      </c>
      <c r="E61" s="11">
        <v>0.43183125000000011</v>
      </c>
      <c r="F61" s="11">
        <v>0.45866250000000003</v>
      </c>
      <c r="G61" s="11">
        <v>0.48473437500000005</v>
      </c>
      <c r="H61" s="11">
        <v>0.46878750000000008</v>
      </c>
      <c r="I61" s="11">
        <v>0.50489062500000004</v>
      </c>
      <c r="J61" s="11">
        <v>0.50489062500000004</v>
      </c>
      <c r="K61" s="11">
        <v>0.54585351562499995</v>
      </c>
      <c r="L61" s="11">
        <v>0.59071874999999996</v>
      </c>
      <c r="M61" s="11">
        <v>0.59985937499999997</v>
      </c>
      <c r="N61" s="11">
        <v>0.60934042968749991</v>
      </c>
      <c r="O61" s="11">
        <v>0.64584374999999994</v>
      </c>
      <c r="P61" s="11">
        <v>0.66567187499999991</v>
      </c>
      <c r="Q61" s="11">
        <v>0.66567187499999991</v>
      </c>
      <c r="R61" s="11">
        <v>0.67499999999999993</v>
      </c>
      <c r="S61" s="11">
        <v>0.72548437499999974</v>
      </c>
      <c r="T61" s="11">
        <v>0.73265625000000001</v>
      </c>
      <c r="U61" s="11">
        <v>0.79293749999999996</v>
      </c>
      <c r="V61" s="11">
        <v>1.20013048828125</v>
      </c>
      <c r="W61" s="19">
        <v>1.20013048828125</v>
      </c>
      <c r="Y61"/>
      <c r="Z61" s="4" cm="1">
        <f t="array" ref="Z61">C61*INDEX('Scenario 2_issuedGoos'!$C$4:$W$153,MATCH($A61&amp;$B61,'Scenario 2_issuedGoos'!$A$4:$A$153&amp;'Scenario 2_issuedGoos'!$B$4:$B$153,0),MATCH(Z$4,'Scenario 2_issuedGoos'!$C$3:$W$3,0))</f>
        <v>26541705.494272374</v>
      </c>
      <c r="AA61" s="4" cm="1">
        <f t="array" ref="AA61">D61*INDEX('Scenario 2_issuedGoos'!$C$4:$W$153,MATCH($A61&amp;$B61,'Scenario 2_issuedGoos'!$A$4:$A$153&amp;'Scenario 2_issuedGoos'!$B$4:$B$153,0),MATCH(AA$4,'Scenario 2_issuedGoos'!$C$3:$W$3,0))</f>
        <v>28013114.132198911</v>
      </c>
      <c r="AB61" s="4" cm="1">
        <f t="array" ref="AB61">E61*INDEX('Scenario 2_issuedGoos'!$C$4:$W$153,MATCH($A61&amp;$B61,'Scenario 2_issuedGoos'!$A$4:$A$153&amp;'Scenario 2_issuedGoos'!$B$4:$B$153,0),MATCH(AB$4,'Scenario 2_issuedGoos'!$C$3:$W$3,0))</f>
        <v>29162060.493278738</v>
      </c>
      <c r="AC61" s="4" cm="1">
        <f t="array" ref="AC61">F61*INDEX('Scenario 2_issuedGoos'!$C$4:$W$153,MATCH($A61&amp;$B61,'Scenario 2_issuedGoos'!$A$4:$A$153&amp;'Scenario 2_issuedGoos'!$B$4:$B$153,0),MATCH(AC$4,'Scenario 2_issuedGoos'!$C$3:$W$3,0))</f>
        <v>33159016.733738638</v>
      </c>
      <c r="AD61" s="4" cm="1">
        <f t="array" ref="AD61">G61*INDEX('Scenario 2_issuedGoos'!$C$4:$W$153,MATCH($A61&amp;$B61,'Scenario 2_issuedGoos'!$A$4:$A$153&amp;'Scenario 2_issuedGoos'!$B$4:$B$153,0),MATCH(AD$4,'Scenario 2_issuedGoos'!$C$3:$W$3,0))</f>
        <v>37363471.3454023</v>
      </c>
      <c r="AE61" s="4" cm="1">
        <f t="array" ref="AE61">H61*INDEX('Scenario 2_issuedGoos'!$C$4:$W$153,MATCH($A61&amp;$B61,'Scenario 2_issuedGoos'!$A$4:$A$153&amp;'Scenario 2_issuedGoos'!$B$4:$B$153,0),MATCH(AE$4,'Scenario 2_issuedGoos'!$C$3:$W$3,0))</f>
        <v>38377558.994831048</v>
      </c>
      <c r="AF61" s="4" cm="1">
        <f t="array" ref="AF61">I61*INDEX('Scenario 2_issuedGoos'!$C$4:$W$153,MATCH($A61&amp;$B61,'Scenario 2_issuedGoos'!$A$4:$A$153&amp;'Scenario 2_issuedGoos'!$B$4:$B$153,0),MATCH(AF$4,'Scenario 2_issuedGoos'!$C$3:$W$3,0))</f>
        <v>44054576.336043477</v>
      </c>
      <c r="AG61" s="4" cm="1">
        <f t="array" ref="AG61">J61*INDEX('Scenario 2_issuedGoos'!$C$4:$W$153,MATCH($A61&amp;$B61,'Scenario 2_issuedGoos'!$A$4:$A$153&amp;'Scenario 2_issuedGoos'!$B$4:$B$153,0),MATCH(AG$4,'Scenario 2_issuedGoos'!$C$3:$W$3,0))</f>
        <v>46775990.531725667</v>
      </c>
      <c r="AH61" s="4" cm="1">
        <f t="array" ref="AH61">K61*INDEX('Scenario 2_issuedGoos'!$C$4:$W$153,MATCH($A61&amp;$B61,'Scenario 2_issuedGoos'!$A$4:$A$153&amp;'Scenario 2_issuedGoos'!$B$4:$B$153,0),MATCH(AH$4,'Scenario 2_issuedGoos'!$C$3:$W$3,0))</f>
        <v>53513238.406375773</v>
      </c>
      <c r="AI61" s="4" cm="1">
        <f t="array" ref="AI61">L61*INDEX('Scenario 2_issuedGoos'!$C$4:$W$153,MATCH($A61&amp;$B61,'Scenario 2_issuedGoos'!$A$4:$A$153&amp;'Scenario 2_issuedGoos'!$B$4:$B$153,0),MATCH(AI$4,'Scenario 2_issuedGoos'!$C$3:$W$3,0))</f>
        <v>61095678.773445301</v>
      </c>
      <c r="AJ61" s="4" cm="1">
        <f t="array" ref="AJ61">M61*INDEX('Scenario 2_issuedGoos'!$C$4:$W$153,MATCH($A61&amp;$B61,'Scenario 2_issuedGoos'!$A$4:$A$153&amp;'Scenario 2_issuedGoos'!$B$4:$B$153,0),MATCH(AJ$4,'Scenario 2_issuedGoos'!$C$3:$W$3,0))</f>
        <v>65274362.939460233</v>
      </c>
      <c r="AK61" s="4" cm="1">
        <f t="array" ref="AK61">N61*INDEX('Scenario 2_issuedGoos'!$C$4:$W$153,MATCH($A61&amp;$B61,'Scenario 2_issuedGoos'!$A$4:$A$153&amp;'Scenario 2_issuedGoos'!$B$4:$B$153,0),MATCH(AK$4,'Scenario 2_issuedGoos'!$C$3:$W$3,0))</f>
        <v>69366083.705851063</v>
      </c>
      <c r="AL61" s="4" cm="1">
        <f t="array" ref="AL61">O61*INDEX('Scenario 2_issuedGoos'!$C$4:$W$153,MATCH($A61&amp;$B61,'Scenario 2_issuedGoos'!$A$4:$A$153&amp;'Scenario 2_issuedGoos'!$B$4:$B$153,0),MATCH(AL$4,'Scenario 2_issuedGoos'!$C$3:$W$3,0))</f>
        <v>76764892.227182046</v>
      </c>
      <c r="AM61" s="4" cm="1">
        <f t="array" ref="AM61">P61*INDEX('Scenario 2_issuedGoos'!$C$4:$W$153,MATCH($A61&amp;$B61,'Scenario 2_issuedGoos'!$A$4:$A$153&amp;'Scenario 2_issuedGoos'!$B$4:$B$153,0),MATCH(AM$4,'Scenario 2_issuedGoos'!$C$3:$W$3,0))</f>
        <v>82464578.784965053</v>
      </c>
      <c r="AN61" s="4" cm="1">
        <f t="array" ref="AN61">Q61*INDEX('Scenario 2_issuedGoos'!$C$4:$W$153,MATCH($A61&amp;$B61,'Scenario 2_issuedGoos'!$A$4:$A$153&amp;'Scenario 2_issuedGoos'!$B$4:$B$153,0),MATCH(AN$4,'Scenario 2_issuedGoos'!$C$3:$W$3,0))</f>
        <v>85807497.349418268</v>
      </c>
      <c r="AO61" s="4" cm="1">
        <f t="array" ref="AO61">R61*INDEX('Scenario 2_issuedGoos'!$C$4:$W$153,MATCH($A61&amp;$B61,'Scenario 2_issuedGoos'!$A$4:$A$153&amp;'Scenario 2_issuedGoos'!$B$4:$B$153,0),MATCH(AO$4,'Scenario 2_issuedGoos'!$C$3:$W$3,0))</f>
        <v>90399689.399320409</v>
      </c>
      <c r="AP61" s="4" cm="1">
        <f t="array" ref="AP61">S61*INDEX('Scenario 2_issuedGoos'!$C$4:$W$153,MATCH($A61&amp;$B61,'Scenario 2_issuedGoos'!$A$4:$A$153&amp;'Scenario 2_issuedGoos'!$B$4:$B$153,0),MATCH(AP$4,'Scenario 2_issuedGoos'!$C$3:$W$3,0))</f>
        <v>100804122.08443284</v>
      </c>
      <c r="AQ61" s="4" cm="1">
        <f t="array" ref="AQ61">T61*INDEX('Scenario 2_issuedGoos'!$C$4:$W$153,MATCH($A61&amp;$B61,'Scenario 2_issuedGoos'!$A$4:$A$153&amp;'Scenario 2_issuedGoos'!$B$4:$B$153,0),MATCH(AQ$4,'Scenario 2_issuedGoos'!$C$3:$W$3,0))</f>
        <v>105479940.50127585</v>
      </c>
      <c r="AR61" s="4" cm="1">
        <f t="array" ref="AR61">U61*INDEX('Scenario 2_issuedGoos'!$C$4:$W$153,MATCH($A61&amp;$B61,'Scenario 2_issuedGoos'!$A$4:$A$153&amp;'Scenario 2_issuedGoos'!$B$4:$B$153,0),MATCH(AR$4,'Scenario 2_issuedGoos'!$C$3:$W$3,0))</f>
        <v>118140614.52770378</v>
      </c>
      <c r="AS61" s="4" cm="1">
        <f t="array" ref="AS61">V61*INDEX('Scenario 2_issuedGoos'!$C$4:$W$153,MATCH($A61&amp;$B61,'Scenario 2_issuedGoos'!$A$4:$A$153&amp;'Scenario 2_issuedGoos'!$B$4:$B$153,0),MATCH(AS$4,'Scenario 2_issuedGoos'!$C$3:$W$3,0))</f>
        <v>184835638.63556325</v>
      </c>
      <c r="AT61" s="4" cm="1">
        <f t="array" ref="AT61">W61*INDEX('Scenario 2_issuedGoos'!$C$4:$W$153,MATCH($A61&amp;$B61,'Scenario 2_issuedGoos'!$A$4:$A$153&amp;'Scenario 2_issuedGoos'!$B$4:$B$153,0),MATCH(AT$4,'Scenario 2_issuedGoos'!$C$3:$W$3,0))</f>
        <v>190862539.6354616</v>
      </c>
    </row>
    <row r="62" spans="1:46" ht="15" x14ac:dyDescent="0.25">
      <c r="A62" s="8" t="s">
        <v>40</v>
      </c>
      <c r="B62" s="9" t="s">
        <v>29</v>
      </c>
      <c r="C62" s="10">
        <v>47.457627118644069</v>
      </c>
      <c r="D62" s="11">
        <v>46.949152542372886</v>
      </c>
      <c r="E62" s="11">
        <v>46.440677966101696</v>
      </c>
      <c r="F62" s="11">
        <v>45.932203389830512</v>
      </c>
      <c r="G62" s="11">
        <v>45.423728813559322</v>
      </c>
      <c r="H62" s="11">
        <v>4.0951499999999994</v>
      </c>
      <c r="I62" s="11">
        <v>3.9167999999999994</v>
      </c>
      <c r="J62" s="11">
        <v>3.9167999999999994</v>
      </c>
      <c r="K62" s="11">
        <v>3.9167999999999994</v>
      </c>
      <c r="L62" s="11">
        <v>3.9167999999999994</v>
      </c>
      <c r="M62" s="11">
        <v>3.9167999999999994</v>
      </c>
      <c r="N62" s="11">
        <v>3.9167999999999994</v>
      </c>
      <c r="O62" s="11">
        <v>3.9167999999999994</v>
      </c>
      <c r="P62" s="11">
        <v>3.9167999999999994</v>
      </c>
      <c r="Q62" s="11">
        <v>3.9167999999999994</v>
      </c>
      <c r="R62" s="11">
        <v>3.9167999999999994</v>
      </c>
      <c r="S62" s="11">
        <v>3.9167999999999994</v>
      </c>
      <c r="T62" s="11">
        <v>3.9167999999999994</v>
      </c>
      <c r="U62" s="11">
        <v>3.9167999999999994</v>
      </c>
      <c r="V62" s="11">
        <v>3.9167999999999994</v>
      </c>
      <c r="W62" s="19">
        <v>3.9167999999999994</v>
      </c>
      <c r="Y62"/>
      <c r="Z62" s="4" cm="1">
        <f t="array" ref="Z62">C62*INDEX('Scenario 2_issuedGoos'!$C$4:$W$153,MATCH($A62&amp;$B62,'Scenario 2_issuedGoos'!$A$4:$A$153&amp;'Scenario 2_issuedGoos'!$B$4:$B$153,0),MATCH(Z$4,'Scenario 2_issuedGoos'!$C$3:$W$3,0))</f>
        <v>0</v>
      </c>
      <c r="AA62" s="4" cm="1">
        <f t="array" ref="AA62">D62*INDEX('Scenario 2_issuedGoos'!$C$4:$W$153,MATCH($A62&amp;$B62,'Scenario 2_issuedGoos'!$A$4:$A$153&amp;'Scenario 2_issuedGoos'!$B$4:$B$153,0),MATCH(AA$4,'Scenario 2_issuedGoos'!$C$3:$W$3,0))</f>
        <v>0</v>
      </c>
      <c r="AB62" s="4" cm="1">
        <f t="array" ref="AB62">E62*INDEX('Scenario 2_issuedGoos'!$C$4:$W$153,MATCH($A62&amp;$B62,'Scenario 2_issuedGoos'!$A$4:$A$153&amp;'Scenario 2_issuedGoos'!$B$4:$B$153,0),MATCH(AB$4,'Scenario 2_issuedGoos'!$C$3:$W$3,0))</f>
        <v>0</v>
      </c>
      <c r="AC62" s="4" cm="1">
        <f t="array" ref="AC62">F62*INDEX('Scenario 2_issuedGoos'!$C$4:$W$153,MATCH($A62&amp;$B62,'Scenario 2_issuedGoos'!$A$4:$A$153&amp;'Scenario 2_issuedGoos'!$B$4:$B$153,0),MATCH(AC$4,'Scenario 2_issuedGoos'!$C$3:$W$3,0))</f>
        <v>0</v>
      </c>
      <c r="AD62" s="4" cm="1">
        <f t="array" ref="AD62">G62*INDEX('Scenario 2_issuedGoos'!$C$4:$W$153,MATCH($A62&amp;$B62,'Scenario 2_issuedGoos'!$A$4:$A$153&amp;'Scenario 2_issuedGoos'!$B$4:$B$153,0),MATCH(AD$4,'Scenario 2_issuedGoos'!$C$3:$W$3,0))</f>
        <v>0</v>
      </c>
      <c r="AE62" s="4" cm="1">
        <f t="array" ref="AE62">H62*INDEX('Scenario 2_issuedGoos'!$C$4:$W$153,MATCH($A62&amp;$B62,'Scenario 2_issuedGoos'!$A$4:$A$153&amp;'Scenario 2_issuedGoos'!$B$4:$B$153,0),MATCH(AE$4,'Scenario 2_issuedGoos'!$C$3:$W$3,0))</f>
        <v>345087.86368708365</v>
      </c>
      <c r="AF62" s="4" cm="1">
        <f t="array" ref="AF62">I62*INDEX('Scenario 2_issuedGoos'!$C$4:$W$153,MATCH($A62&amp;$B62,'Scenario 2_issuedGoos'!$A$4:$A$153&amp;'Scenario 2_issuedGoos'!$B$4:$B$153,0),MATCH(AF$4,'Scenario 2_issuedGoos'!$C$3:$W$3,0))</f>
        <v>433202.12681893189</v>
      </c>
      <c r="AG62" s="4" cm="1">
        <f t="array" ref="AG62">J62*INDEX('Scenario 2_issuedGoos'!$C$4:$W$153,MATCH($A62&amp;$B62,'Scenario 2_issuedGoos'!$A$4:$A$153&amp;'Scenario 2_issuedGoos'!$B$4:$B$153,0),MATCH(AG$4,'Scenario 2_issuedGoos'!$C$3:$W$3,0))</f>
        <v>545834.67979185737</v>
      </c>
      <c r="AH62" s="4" cm="1">
        <f t="array" ref="AH62">K62*INDEX('Scenario 2_issuedGoos'!$C$4:$W$153,MATCH($A62&amp;$B62,'Scenario 2_issuedGoos'!$A$4:$A$153&amp;'Scenario 2_issuedGoos'!$B$4:$B$153,0),MATCH(AH$4,'Scenario 2_issuedGoos'!$C$3:$W$3,0))</f>
        <v>668647.48274502379</v>
      </c>
      <c r="AI62" s="4" cm="1">
        <f t="array" ref="AI62">L62*INDEX('Scenario 2_issuedGoos'!$C$4:$W$153,MATCH($A62&amp;$B62,'Scenario 2_issuedGoos'!$A$4:$A$153&amp;'Scenario 2_issuedGoos'!$B$4:$B$153,0),MATCH(AI$4,'Scenario 2_issuedGoos'!$C$3:$W$3,0))</f>
        <v>802376.97929402767</v>
      </c>
      <c r="AJ62" s="4" cm="1">
        <f t="array" ref="AJ62">M62*INDEX('Scenario 2_issuedGoos'!$C$4:$W$153,MATCH($A62&amp;$B62,'Scenario 2_issuedGoos'!$A$4:$A$153&amp;'Scenario 2_issuedGoos'!$B$4:$B$153,0),MATCH(AJ$4,'Scenario 2_issuedGoos'!$C$3:$W$3,0))</f>
        <v>947807.80679107085</v>
      </c>
      <c r="AK62" s="4" cm="1">
        <f t="array" ref="AK62">N62*INDEX('Scenario 2_issuedGoos'!$C$4:$W$153,MATCH($A62&amp;$B62,'Scenario 2_issuedGoos'!$A$4:$A$153&amp;'Scenario 2_issuedGoos'!$B$4:$B$153,0),MATCH(AK$4,'Scenario 2_issuedGoos'!$C$3:$W$3,0))</f>
        <v>1277171.019650972</v>
      </c>
      <c r="AL62" s="4" cm="1">
        <f t="array" ref="AL62">O62*INDEX('Scenario 2_issuedGoos'!$C$4:$W$153,MATCH($A62&amp;$B62,'Scenario 2_issuedGoos'!$A$4:$A$153&amp;'Scenario 2_issuedGoos'!$B$4:$B$153,0),MATCH(AL$4,'Scenario 2_issuedGoos'!$C$3:$W$3,0))</f>
        <v>1637101.0342798822</v>
      </c>
      <c r="AM62" s="4" cm="1">
        <f t="array" ref="AM62">P62*INDEX('Scenario 2_issuedGoos'!$C$4:$W$153,MATCH($A62&amp;$B62,'Scenario 2_issuedGoos'!$A$4:$A$153&amp;'Scenario 2_issuedGoos'!$B$4:$B$153,0),MATCH(AM$4,'Scenario 2_issuedGoos'!$C$3:$W$3,0))</f>
        <v>2029831.1228225571</v>
      </c>
      <c r="AN62" s="4" cm="1">
        <f t="array" ref="AN62">Q62*INDEX('Scenario 2_issuedGoos'!$C$4:$W$153,MATCH($A62&amp;$B62,'Scenario 2_issuedGoos'!$A$4:$A$153&amp;'Scenario 2_issuedGoos'!$B$4:$B$153,0),MATCH(AN$4,'Scenario 2_issuedGoos'!$C$3:$W$3,0))</f>
        <v>2457741.4676337992</v>
      </c>
      <c r="AO62" s="4" cm="1">
        <f t="array" ref="AO62">R62*INDEX('Scenario 2_issuedGoos'!$C$4:$W$153,MATCH($A62&amp;$B62,'Scenario 2_issuedGoos'!$A$4:$A$153&amp;'Scenario 2_issuedGoos'!$B$4:$B$153,0),MATCH(AO$4,'Scenario 2_issuedGoos'!$C$3:$W$3,0))</f>
        <v>2923368.2691191072</v>
      </c>
      <c r="AP62" s="4" cm="1">
        <f t="array" ref="AP62">S62*INDEX('Scenario 2_issuedGoos'!$C$4:$W$153,MATCH($A62&amp;$B62,'Scenario 2_issuedGoos'!$A$4:$A$153&amp;'Scenario 2_issuedGoos'!$B$4:$B$153,0),MATCH(AP$4,'Scenario 2_issuedGoos'!$C$3:$W$3,0))</f>
        <v>3429413.397083865</v>
      </c>
      <c r="AQ62" s="4" cm="1">
        <f t="array" ref="AQ62">T62*INDEX('Scenario 2_issuedGoos'!$C$4:$W$153,MATCH($A62&amp;$B62,'Scenario 2_issuedGoos'!$A$4:$A$153&amp;'Scenario 2_issuedGoos'!$B$4:$B$153,0),MATCH(AQ$4,'Scenario 2_issuedGoos'!$C$3:$W$3,0))</f>
        <v>3978754.6171723008</v>
      </c>
      <c r="AR62" s="4" cm="1">
        <f t="array" ref="AR62">U62*INDEX('Scenario 2_issuedGoos'!$C$4:$W$153,MATCH($A62&amp;$B62,'Scenario 2_issuedGoos'!$A$4:$A$153&amp;'Scenario 2_issuedGoos'!$B$4:$B$153,0),MATCH(AR$4,'Scenario 2_issuedGoos'!$C$3:$W$3,0))</f>
        <v>4574456.425776856</v>
      </c>
      <c r="AS62" s="4" cm="1">
        <f t="array" ref="AS62">V62*INDEX('Scenario 2_issuedGoos'!$C$4:$W$153,MATCH($A62&amp;$B62,'Scenario 2_issuedGoos'!$A$4:$A$153&amp;'Scenario 2_issuedGoos'!$B$4:$B$153,0),MATCH(AS$4,'Scenario 2_issuedGoos'!$C$3:$W$3,0))</f>
        <v>5219781.5286989538</v>
      </c>
      <c r="AT62" s="4" cm="1">
        <f t="array" ref="AT62">W62*INDEX('Scenario 2_issuedGoos'!$C$4:$W$153,MATCH($A62&amp;$B62,'Scenario 2_issuedGoos'!$A$4:$A$153&amp;'Scenario 2_issuedGoos'!$B$4:$B$153,0),MATCH(AT$4,'Scenario 2_issuedGoos'!$C$3:$W$3,0))</f>
        <v>5918203.0008487888</v>
      </c>
    </row>
    <row r="63" spans="1:46" ht="15" x14ac:dyDescent="0.25">
      <c r="A63" s="8" t="s">
        <v>40</v>
      </c>
      <c r="B63" s="9" t="s">
        <v>30</v>
      </c>
      <c r="C63" s="10">
        <v>4.6085010750000013</v>
      </c>
      <c r="D63" s="11">
        <v>4.6085010750000013</v>
      </c>
      <c r="E63" s="11">
        <v>4.6085010750000013</v>
      </c>
      <c r="F63" s="11">
        <v>4.6085010750000013</v>
      </c>
      <c r="G63" s="11">
        <v>4.6085010750000013</v>
      </c>
      <c r="H63" s="11">
        <v>4.6085010750000013</v>
      </c>
      <c r="I63" s="11">
        <v>4.6085010750000013</v>
      </c>
      <c r="J63" s="11">
        <v>4.6085010750000013</v>
      </c>
      <c r="K63" s="11">
        <v>4.6085010750000013</v>
      </c>
      <c r="L63" s="11">
        <v>4.6085010750000013</v>
      </c>
      <c r="M63" s="11">
        <v>4.6085010750000013</v>
      </c>
      <c r="N63" s="11">
        <v>4.6085010750000013</v>
      </c>
      <c r="O63" s="11">
        <v>4.6085010750000013</v>
      </c>
      <c r="P63" s="11">
        <v>4.6085010750000013</v>
      </c>
      <c r="Q63" s="11">
        <v>4.6085010750000013</v>
      </c>
      <c r="R63" s="11">
        <v>4.6085010750000013</v>
      </c>
      <c r="S63" s="11">
        <v>4.6085010750000013</v>
      </c>
      <c r="T63" s="11">
        <v>4.6085010750000013</v>
      </c>
      <c r="U63" s="11">
        <v>4.6085010750000013</v>
      </c>
      <c r="V63" s="11">
        <v>4.6085010750000013</v>
      </c>
      <c r="W63" s="19">
        <v>4.6085010750000013</v>
      </c>
      <c r="Y63"/>
      <c r="Z63" s="4" cm="1">
        <f t="array" ref="Z63">C63*INDEX('Scenario 2_issuedGoos'!$C$4:$W$153,MATCH($A63&amp;$B63,'Scenario 2_issuedGoos'!$A$4:$A$153&amp;'Scenario 2_issuedGoos'!$B$4:$B$153,0),MATCH(Z$4,'Scenario 2_issuedGoos'!$C$3:$W$3,0))</f>
        <v>60540646.869400643</v>
      </c>
      <c r="AA63" s="4" cm="1">
        <f t="array" ref="AA63">D63*INDEX('Scenario 2_issuedGoos'!$C$4:$W$153,MATCH($A63&amp;$B63,'Scenario 2_issuedGoos'!$A$4:$A$153&amp;'Scenario 2_issuedGoos'!$B$4:$B$153,0),MATCH(AA$4,'Scenario 2_issuedGoos'!$C$3:$W$3,0))</f>
        <v>68817819.129438579</v>
      </c>
      <c r="AB63" s="4" cm="1">
        <f t="array" ref="AB63">E63*INDEX('Scenario 2_issuedGoos'!$C$4:$W$153,MATCH($A63&amp;$B63,'Scenario 2_issuedGoos'!$A$4:$A$153&amp;'Scenario 2_issuedGoos'!$B$4:$B$153,0),MATCH(AB$4,'Scenario 2_issuedGoos'!$C$3:$W$3,0))</f>
        <v>77771356.998307362</v>
      </c>
      <c r="AC63" s="4" cm="1">
        <f t="array" ref="AC63">F63*INDEX('Scenario 2_issuedGoos'!$C$4:$W$153,MATCH($A63&amp;$B63,'Scenario 2_issuedGoos'!$A$4:$A$153&amp;'Scenario 2_issuedGoos'!$B$4:$B$153,0),MATCH(AC$4,'Scenario 2_issuedGoos'!$C$3:$W$3,0))</f>
        <v>87448204.106238842</v>
      </c>
      <c r="AD63" s="4" cm="1">
        <f t="array" ref="AD63">G63*INDEX('Scenario 2_issuedGoos'!$C$4:$W$153,MATCH($A63&amp;$B63,'Scenario 2_issuedGoos'!$A$4:$A$153&amp;'Scenario 2_issuedGoos'!$B$4:$B$153,0),MATCH(AD$4,'Scenario 2_issuedGoos'!$C$3:$W$3,0))</f>
        <v>97898307.53246817</v>
      </c>
      <c r="AE63" s="4" cm="1">
        <f t="array" ref="AE63">H63*INDEX('Scenario 2_issuedGoos'!$C$4:$W$153,MATCH($A63&amp;$B63,'Scenario 2_issuedGoos'!$A$4:$A$153&amp;'Scenario 2_issuedGoos'!$B$4:$B$153,0),MATCH(AE$4,'Scenario 2_issuedGoos'!$C$3:$W$3,0))</f>
        <v>109174800.79105419</v>
      </c>
      <c r="AF63" s="4" cm="1">
        <f t="array" ref="AF63">I63*INDEX('Scenario 2_issuedGoos'!$C$4:$W$153,MATCH($A63&amp;$B63,'Scenario 2_issuedGoos'!$A$4:$A$153&amp;'Scenario 2_issuedGoos'!$B$4:$B$153,0),MATCH(AF$4,'Scenario 2_issuedGoos'!$C$3:$W$3,0))</f>
        <v>122181120.7679549</v>
      </c>
      <c r="AG63" s="4" cm="1">
        <f t="array" ref="AG63">J63*INDEX('Scenario 2_issuedGoos'!$C$4:$W$153,MATCH($A63&amp;$B63,'Scenario 2_issuedGoos'!$A$4:$A$153&amp;'Scenario 2_issuedGoos'!$B$4:$B$153,0),MATCH(AG$4,'Scenario 2_issuedGoos'!$C$3:$W$3,0))</f>
        <v>136215135.74056762</v>
      </c>
      <c r="AH63" s="4" cm="1">
        <f t="array" ref="AH63">K63*INDEX('Scenario 2_issuedGoos'!$C$4:$W$153,MATCH($A63&amp;$B63,'Scenario 2_issuedGoos'!$A$4:$A$153&amp;'Scenario 2_issuedGoos'!$B$4:$B$153,0),MATCH(AH$4,'Scenario 2_issuedGoos'!$C$3:$W$3,0))</f>
        <v>151347099.40852198</v>
      </c>
      <c r="AI63" s="4" cm="1">
        <f t="array" ref="AI63">L63*INDEX('Scenario 2_issuedGoos'!$C$4:$W$153,MATCH($A63&amp;$B63,'Scenario 2_issuedGoos'!$A$4:$A$153&amp;'Scenario 2_issuedGoos'!$B$4:$B$153,0),MATCH(AI$4,'Scenario 2_issuedGoos'!$C$3:$W$3,0))</f>
        <v>167651721.60391989</v>
      </c>
      <c r="AJ63" s="4" cm="1">
        <f t="array" ref="AJ63">M63*INDEX('Scenario 2_issuedGoos'!$C$4:$W$153,MATCH($A63&amp;$B63,'Scenario 2_issuedGoos'!$A$4:$A$153&amp;'Scenario 2_issuedGoos'!$B$4:$B$153,0),MATCH(AJ$4,'Scenario 2_issuedGoos'!$C$3:$W$3,0))</f>
        <v>185208438.27033699</v>
      </c>
      <c r="AK63" s="4" cm="1">
        <f t="array" ref="AK63">N63*INDEX('Scenario 2_issuedGoos'!$C$4:$W$153,MATCH($A63&amp;$B63,'Scenario 2_issuedGoos'!$A$4:$A$153&amp;'Scenario 2_issuedGoos'!$B$4:$B$153,0),MATCH(AK$4,'Scenario 2_issuedGoos'!$C$3:$W$3,0))</f>
        <v>203443612.38753217</v>
      </c>
      <c r="AL63" s="4" cm="1">
        <f t="array" ref="AL63">O63*INDEX('Scenario 2_issuedGoos'!$C$4:$W$153,MATCH($A63&amp;$B63,'Scenario 2_issuedGoos'!$A$4:$A$153&amp;'Scenario 2_issuedGoos'!$B$4:$B$153,0),MATCH(AL$4,'Scenario 2_issuedGoos'!$C$3:$W$3,0))</f>
        <v>223039282.82077152</v>
      </c>
      <c r="AM63" s="4" cm="1">
        <f t="array" ref="AM63">P63*INDEX('Scenario 2_issuedGoos'!$C$4:$W$153,MATCH($A63&amp;$B63,'Scenario 2_issuedGoos'!$A$4:$A$153&amp;'Scenario 2_issuedGoos'!$B$4:$B$153,0),MATCH(AM$4,'Scenario 2_issuedGoos'!$C$3:$W$3,0))</f>
        <v>225339589.25226134</v>
      </c>
      <c r="AN63" s="4" cm="1">
        <f t="array" ref="AN63">Q63*INDEX('Scenario 2_issuedGoos'!$C$4:$W$153,MATCH($A63&amp;$B63,'Scenario 2_issuedGoos'!$A$4:$A$153&amp;'Scenario 2_issuedGoos'!$B$4:$B$153,0),MATCH(AN$4,'Scenario 2_issuedGoos'!$C$3:$W$3,0))</f>
        <v>234474322.09533986</v>
      </c>
      <c r="AO63" s="4" cm="1">
        <f t="array" ref="AO63">R63*INDEX('Scenario 2_issuedGoos'!$C$4:$W$153,MATCH($A63&amp;$B63,'Scenario 2_issuedGoos'!$A$4:$A$153&amp;'Scenario 2_issuedGoos'!$B$4:$B$153,0),MATCH(AO$4,'Scenario 2_issuedGoos'!$C$3:$W$3,0))</f>
        <v>243609054.93841785</v>
      </c>
      <c r="AP63" s="4" cm="1">
        <f t="array" ref="AP63">S63*INDEX('Scenario 2_issuedGoos'!$C$4:$W$153,MATCH($A63&amp;$B63,'Scenario 2_issuedGoos'!$A$4:$A$153&amp;'Scenario 2_issuedGoos'!$B$4:$B$153,0),MATCH(AP$4,'Scenario 2_issuedGoos'!$C$3:$W$3,0))</f>
        <v>252743787.78149638</v>
      </c>
      <c r="AQ63" s="4" cm="1">
        <f t="array" ref="AQ63">T63*INDEX('Scenario 2_issuedGoos'!$C$4:$W$153,MATCH($A63&amp;$B63,'Scenario 2_issuedGoos'!$A$4:$A$153&amp;'Scenario 2_issuedGoos'!$B$4:$B$153,0),MATCH(AQ$4,'Scenario 2_issuedGoos'!$C$3:$W$3,0))</f>
        <v>261878520.62457487</v>
      </c>
      <c r="AR63" s="4" cm="1">
        <f t="array" ref="AR63">U63*INDEX('Scenario 2_issuedGoos'!$C$4:$W$153,MATCH($A63&amp;$B63,'Scenario 2_issuedGoos'!$A$4:$A$153&amp;'Scenario 2_issuedGoos'!$B$4:$B$153,0),MATCH(AR$4,'Scenario 2_issuedGoos'!$C$3:$W$3,0))</f>
        <v>271013253.46765333</v>
      </c>
      <c r="AS63" s="4" cm="1">
        <f t="array" ref="AS63">V63*INDEX('Scenario 2_issuedGoos'!$C$4:$W$153,MATCH($A63&amp;$B63,'Scenario 2_issuedGoos'!$A$4:$A$153&amp;'Scenario 2_issuedGoos'!$B$4:$B$153,0),MATCH(AS$4,'Scenario 2_issuedGoos'!$C$3:$W$3,0))</f>
        <v>280147986.31073135</v>
      </c>
      <c r="AT63" s="4" cm="1">
        <f t="array" ref="AT63">W63*INDEX('Scenario 2_issuedGoos'!$C$4:$W$153,MATCH($A63&amp;$B63,'Scenario 2_issuedGoos'!$A$4:$A$153&amp;'Scenario 2_issuedGoos'!$B$4:$B$153,0),MATCH(AT$4,'Scenario 2_issuedGoos'!$C$3:$W$3,0))</f>
        <v>289282719.15380991</v>
      </c>
    </row>
    <row r="64" spans="1:46" ht="15" x14ac:dyDescent="0.25">
      <c r="A64" s="8" t="s">
        <v>40</v>
      </c>
      <c r="B64" s="9" t="s">
        <v>31</v>
      </c>
      <c r="C64" s="10">
        <v>3.2003479687500005</v>
      </c>
      <c r="D64" s="11">
        <v>3.2003479687500005</v>
      </c>
      <c r="E64" s="11">
        <v>3.2003479687500005</v>
      </c>
      <c r="F64" s="11">
        <v>3.2003479687500005</v>
      </c>
      <c r="G64" s="11">
        <v>3.2003479687500005</v>
      </c>
      <c r="H64" s="11">
        <v>3.2003479687500005</v>
      </c>
      <c r="I64" s="11">
        <v>3.2003479687500005</v>
      </c>
      <c r="J64" s="11">
        <v>3.2003479687500005</v>
      </c>
      <c r="K64" s="11">
        <v>3.2003479687500005</v>
      </c>
      <c r="L64" s="11">
        <v>3.2003479687500005</v>
      </c>
      <c r="M64" s="11">
        <v>3.2003479687500005</v>
      </c>
      <c r="N64" s="11">
        <v>3.2003479687500005</v>
      </c>
      <c r="O64" s="11">
        <v>3.2003479687500005</v>
      </c>
      <c r="P64" s="11">
        <v>3.2003479687500005</v>
      </c>
      <c r="Q64" s="11">
        <v>3.2003479687500005</v>
      </c>
      <c r="R64" s="11">
        <v>3.2003479687500005</v>
      </c>
      <c r="S64" s="11">
        <v>3.2003479687500005</v>
      </c>
      <c r="T64" s="11">
        <v>3.2003479687500005</v>
      </c>
      <c r="U64" s="11">
        <v>3.2003479687500005</v>
      </c>
      <c r="V64" s="11">
        <v>3.2003479687500005</v>
      </c>
      <c r="W64" s="19">
        <v>3.2003479687500005</v>
      </c>
      <c r="Y64"/>
      <c r="Z64" s="4" cm="1">
        <f t="array" ref="Z64">C64*INDEX('Scenario 2_issuedGoos'!$C$4:$W$153,MATCH($A64&amp;$B64,'Scenario 2_issuedGoos'!$A$4:$A$153&amp;'Scenario 2_issuedGoos'!$B$4:$B$153,0),MATCH(Z$4,'Scenario 2_issuedGoos'!$C$3:$W$3,0))</f>
        <v>78447411.559129253</v>
      </c>
      <c r="AA64" s="4" cm="1">
        <f t="array" ref="AA64">D64*INDEX('Scenario 2_issuedGoos'!$C$4:$W$153,MATCH($A64&amp;$B64,'Scenario 2_issuedGoos'!$A$4:$A$153&amp;'Scenario 2_issuedGoos'!$B$4:$B$153,0),MATCH(AA$4,'Scenario 2_issuedGoos'!$C$3:$W$3,0))</f>
        <v>89172812.961425677</v>
      </c>
      <c r="AB64" s="4" cm="1">
        <f t="array" ref="AB64">E64*INDEX('Scenario 2_issuedGoos'!$C$4:$W$153,MATCH($A64&amp;$B64,'Scenario 2_issuedGoos'!$A$4:$A$153&amp;'Scenario 2_issuedGoos'!$B$4:$B$153,0),MATCH(AB$4,'Scenario 2_issuedGoos'!$C$3:$W$3,0))</f>
        <v>95461739.251744717</v>
      </c>
      <c r="AC64" s="4" cm="1">
        <f t="array" ref="AC64">F64*INDEX('Scenario 2_issuedGoos'!$C$4:$W$153,MATCH($A64&amp;$B64,'Scenario 2_issuedGoos'!$A$4:$A$153&amp;'Scenario 2_issuedGoos'!$B$4:$B$153,0),MATCH(AC$4,'Scenario 2_issuedGoos'!$C$3:$W$3,0))</f>
        <v>102228328.93783692</v>
      </c>
      <c r="AD64" s="4" cm="1">
        <f t="array" ref="AD64">G64*INDEX('Scenario 2_issuedGoos'!$C$4:$W$153,MATCH($A64&amp;$B64,'Scenario 2_issuedGoos'!$A$4:$A$153&amp;'Scenario 2_issuedGoos'!$B$4:$B$153,0),MATCH(AD$4,'Scenario 2_issuedGoos'!$C$3:$W$3,0))</f>
        <v>108994918.6239288</v>
      </c>
      <c r="AE64" s="4" cm="1">
        <f t="array" ref="AE64">H64*INDEX('Scenario 2_issuedGoos'!$C$4:$W$153,MATCH($A64&amp;$B64,'Scenario 2_issuedGoos'!$A$4:$A$153&amp;'Scenario 2_issuedGoos'!$B$4:$B$153,0),MATCH(AE$4,'Scenario 2_issuedGoos'!$C$3:$W$3,0))</f>
        <v>115761508.31002101</v>
      </c>
      <c r="AF64" s="4" cm="1">
        <f t="array" ref="AF64">I64*INDEX('Scenario 2_issuedGoos'!$C$4:$W$153,MATCH($A64&amp;$B64,'Scenario 2_issuedGoos'!$A$4:$A$153&amp;'Scenario 2_issuedGoos'!$B$4:$B$153,0),MATCH(AF$4,'Scenario 2_issuedGoos'!$C$3:$W$3,0))</f>
        <v>123383354.68506153</v>
      </c>
      <c r="AG64" s="4" cm="1">
        <f t="array" ref="AG64">J64*INDEX('Scenario 2_issuedGoos'!$C$4:$W$153,MATCH($A64&amp;$B64,'Scenario 2_issuedGoos'!$A$4:$A$153&amp;'Scenario 2_issuedGoos'!$B$4:$B$153,0),MATCH(AG$4,'Scenario 2_issuedGoos'!$C$3:$W$3,0))</f>
        <v>131005201.06010208</v>
      </c>
      <c r="AH64" s="4" cm="1">
        <f t="array" ref="AH64">K64*INDEX('Scenario 2_issuedGoos'!$C$4:$W$153,MATCH($A64&amp;$B64,'Scenario 2_issuedGoos'!$A$4:$A$153&amp;'Scenario 2_issuedGoos'!$B$4:$B$153,0),MATCH(AH$4,'Scenario 2_issuedGoos'!$C$3:$W$3,0))</f>
        <v>138627047.43514261</v>
      </c>
      <c r="AI64" s="4" cm="1">
        <f t="array" ref="AI64">L64*INDEX('Scenario 2_issuedGoos'!$C$4:$W$153,MATCH($A64&amp;$B64,'Scenario 2_issuedGoos'!$A$4:$A$153&amp;'Scenario 2_issuedGoos'!$B$4:$B$153,0),MATCH(AI$4,'Scenario 2_issuedGoos'!$C$3:$W$3,0))</f>
        <v>146248893.81018281</v>
      </c>
      <c r="AJ64" s="4" cm="1">
        <f t="array" ref="AJ64">M64*INDEX('Scenario 2_issuedGoos'!$C$4:$W$153,MATCH($A64&amp;$B64,'Scenario 2_issuedGoos'!$A$4:$A$153&amp;'Scenario 2_issuedGoos'!$B$4:$B$153,0),MATCH(AJ$4,'Scenario 2_issuedGoos'!$C$3:$W$3,0))</f>
        <v>153870740.18522337</v>
      </c>
      <c r="AK64" s="4" cm="1">
        <f t="array" ref="AK64">N64*INDEX('Scenario 2_issuedGoos'!$C$4:$W$153,MATCH($A64&amp;$B64,'Scenario 2_issuedGoos'!$A$4:$A$153&amp;'Scenario 2_issuedGoos'!$B$4:$B$153,0),MATCH(AK$4,'Scenario 2_issuedGoos'!$C$3:$W$3,0))</f>
        <v>160971886.16434544</v>
      </c>
      <c r="AL64" s="4" cm="1">
        <f t="array" ref="AL64">O64*INDEX('Scenario 2_issuedGoos'!$C$4:$W$153,MATCH($A64&amp;$B64,'Scenario 2_issuedGoos'!$A$4:$A$153&amp;'Scenario 2_issuedGoos'!$B$4:$B$153,0),MATCH(AL$4,'Scenario 2_issuedGoos'!$C$3:$W$3,0))</f>
        <v>168073032.14346722</v>
      </c>
      <c r="AM64" s="4" cm="1">
        <f t="array" ref="AM64">P64*INDEX('Scenario 2_issuedGoos'!$C$4:$W$153,MATCH($A64&amp;$B64,'Scenario 2_issuedGoos'!$A$4:$A$153&amp;'Scenario 2_issuedGoos'!$B$4:$B$153,0),MATCH(AM$4,'Scenario 2_issuedGoos'!$C$3:$W$3,0))</f>
        <v>175174178.12258899</v>
      </c>
      <c r="AN64" s="4" cm="1">
        <f t="array" ref="AN64">Q64*INDEX('Scenario 2_issuedGoos'!$C$4:$W$153,MATCH($A64&amp;$B64,'Scenario 2_issuedGoos'!$A$4:$A$153&amp;'Scenario 2_issuedGoos'!$B$4:$B$153,0),MATCH(AN$4,'Scenario 2_issuedGoos'!$C$3:$W$3,0))</f>
        <v>182275324.10171106</v>
      </c>
      <c r="AO64" s="4" cm="1">
        <f t="array" ref="AO64">R64*INDEX('Scenario 2_issuedGoos'!$C$4:$W$153,MATCH($A64&amp;$B64,'Scenario 2_issuedGoos'!$A$4:$A$153&amp;'Scenario 2_issuedGoos'!$B$4:$B$153,0),MATCH(AO$4,'Scenario 2_issuedGoos'!$C$3:$W$3,0))</f>
        <v>189376470.08083284</v>
      </c>
      <c r="AP64" s="4" cm="1">
        <f t="array" ref="AP64">S64*INDEX('Scenario 2_issuedGoos'!$C$4:$W$153,MATCH($A64&amp;$B64,'Scenario 2_issuedGoos'!$A$4:$A$153&amp;'Scenario 2_issuedGoos'!$B$4:$B$153,0),MATCH(AP$4,'Scenario 2_issuedGoos'!$C$3:$W$3,0))</f>
        <v>196477616.05995494</v>
      </c>
      <c r="AQ64" s="4" cm="1">
        <f t="array" ref="AQ64">T64*INDEX('Scenario 2_issuedGoos'!$C$4:$W$153,MATCH($A64&amp;$B64,'Scenario 2_issuedGoos'!$A$4:$A$153&amp;'Scenario 2_issuedGoos'!$B$4:$B$153,0),MATCH(AQ$4,'Scenario 2_issuedGoos'!$C$3:$W$3,0))</f>
        <v>203578762.03907672</v>
      </c>
      <c r="AR64" s="4" cm="1">
        <f t="array" ref="AR64">U64*INDEX('Scenario 2_issuedGoos'!$C$4:$W$153,MATCH($A64&amp;$B64,'Scenario 2_issuedGoos'!$A$4:$A$153&amp;'Scenario 2_issuedGoos'!$B$4:$B$153,0),MATCH(AR$4,'Scenario 2_issuedGoos'!$C$3:$W$3,0))</f>
        <v>210679908.01819846</v>
      </c>
      <c r="AS64" s="4" cm="1">
        <f t="array" ref="AS64">V64*INDEX('Scenario 2_issuedGoos'!$C$4:$W$153,MATCH($A64&amp;$B64,'Scenario 2_issuedGoos'!$A$4:$A$153&amp;'Scenario 2_issuedGoos'!$B$4:$B$153,0),MATCH(AS$4,'Scenario 2_issuedGoos'!$C$3:$W$3,0))</f>
        <v>217781053.99732056</v>
      </c>
      <c r="AT64" s="4" cm="1">
        <f t="array" ref="AT64">W64*INDEX('Scenario 2_issuedGoos'!$C$4:$W$153,MATCH($A64&amp;$B64,'Scenario 2_issuedGoos'!$A$4:$A$153&amp;'Scenario 2_issuedGoos'!$B$4:$B$153,0),MATCH(AT$4,'Scenario 2_issuedGoos'!$C$3:$W$3,0))</f>
        <v>224882199.97644231</v>
      </c>
    </row>
    <row r="65" spans="1:46" ht="15" x14ac:dyDescent="0.25">
      <c r="A65" s="1" t="s">
        <v>41</v>
      </c>
      <c r="B65" s="1" t="s">
        <v>27</v>
      </c>
      <c r="C65" s="6">
        <v>2.7623974218750003</v>
      </c>
      <c r="D65" s="7">
        <v>2.7623974218750003</v>
      </c>
      <c r="E65" s="7">
        <v>2.7623974218750003</v>
      </c>
      <c r="F65" s="7">
        <v>2.7623974218750003</v>
      </c>
      <c r="G65" s="7">
        <v>2.7623974218750003</v>
      </c>
      <c r="H65" s="7">
        <v>2.7623974218750003</v>
      </c>
      <c r="I65" s="7">
        <v>2.7623974218750003</v>
      </c>
      <c r="J65" s="7">
        <v>2.7623974218750003</v>
      </c>
      <c r="K65" s="7">
        <v>2.7623974218750003</v>
      </c>
      <c r="L65" s="7">
        <v>2.7623974218750003</v>
      </c>
      <c r="M65" s="7">
        <v>2.7623974218750003</v>
      </c>
      <c r="N65" s="7">
        <v>2.7623974218750003</v>
      </c>
      <c r="O65" s="7">
        <v>2.7623974218750003</v>
      </c>
      <c r="P65" s="7">
        <v>2.7623974218750003</v>
      </c>
      <c r="Q65" s="7">
        <v>2.7623974218750003</v>
      </c>
      <c r="R65" s="7">
        <v>2.7623974218750003</v>
      </c>
      <c r="S65" s="7">
        <v>2.7623974218750003</v>
      </c>
      <c r="T65" s="7">
        <v>2.7623974218750003</v>
      </c>
      <c r="U65" s="7">
        <v>2.7623974218750003</v>
      </c>
      <c r="V65" s="7">
        <v>2.7623974218750003</v>
      </c>
      <c r="W65" s="18">
        <v>2.7623974218750003</v>
      </c>
      <c r="Y65"/>
      <c r="Z65" s="4" cm="1">
        <f t="array" ref="Z65">C65*INDEX('Scenario 2_issuedGoos'!$C$4:$W$153,MATCH($A65&amp;$B65,'Scenario 2_issuedGoos'!$A$4:$A$153&amp;'Scenario 2_issuedGoos'!$B$4:$B$153,0),MATCH(Z$4,'Scenario 2_issuedGoos'!$C$3:$W$3,0))</f>
        <v>23565.728363874547</v>
      </c>
      <c r="AA65" s="4" cm="1">
        <f t="array" ref="AA65">D65*INDEX('Scenario 2_issuedGoos'!$C$4:$W$153,MATCH($A65&amp;$B65,'Scenario 2_issuedGoos'!$A$4:$A$153&amp;'Scenario 2_issuedGoos'!$B$4:$B$153,0),MATCH(AA$4,'Scenario 2_issuedGoos'!$C$3:$W$3,0))</f>
        <v>26787.65616259526</v>
      </c>
      <c r="AB65" s="4" cm="1">
        <f t="array" ref="AB65">E65*INDEX('Scenario 2_issuedGoos'!$C$4:$W$153,MATCH($A65&amp;$B65,'Scenario 2_issuedGoos'!$A$4:$A$153&amp;'Scenario 2_issuedGoos'!$B$4:$B$153,0),MATCH(AB$4,'Scenario 2_issuedGoos'!$C$3:$W$3,0))</f>
        <v>30272.862420278248</v>
      </c>
      <c r="AC65" s="4" cm="1">
        <f t="array" ref="AC65">F65*INDEX('Scenario 2_issuedGoos'!$C$4:$W$153,MATCH($A65&amp;$B65,'Scenario 2_issuedGoos'!$A$4:$A$153&amp;'Scenario 2_issuedGoos'!$B$4:$B$153,0),MATCH(AC$4,'Scenario 2_issuedGoos'!$C$3:$W$3,0))</f>
        <v>34039.620163323278</v>
      </c>
      <c r="AD65" s="4" cm="1">
        <f t="array" ref="AD65">G65*INDEX('Scenario 2_issuedGoos'!$C$4:$W$153,MATCH($A65&amp;$B65,'Scenario 2_issuedGoos'!$A$4:$A$153&amp;'Scenario 2_issuedGoos'!$B$4:$B$153,0),MATCH(AD$4,'Scenario 2_issuedGoos'!$C$3:$W$3,0))</f>
        <v>38107.371524621893</v>
      </c>
      <c r="AE65" s="4" cm="1">
        <f t="array" ref="AE65">H65*INDEX('Scenario 2_issuedGoos'!$C$4:$W$153,MATCH($A65&amp;$B65,'Scenario 2_issuedGoos'!$A$4:$A$153&amp;'Scenario 2_issuedGoos'!$B$4:$B$153,0),MATCH(AE$4,'Scenario 2_issuedGoos'!$C$3:$W$3,0))</f>
        <v>42496.79897164226</v>
      </c>
      <c r="AF65" s="4" cm="1">
        <f t="array" ref="AF65">I65*INDEX('Scenario 2_issuedGoos'!$C$4:$W$153,MATCH($A65&amp;$B65,'Scenario 2_issuedGoos'!$A$4:$A$153&amp;'Scenario 2_issuedGoos'!$B$4:$B$153,0),MATCH(AF$4,'Scenario 2_issuedGoos'!$C$3:$W$3,0))</f>
        <v>47559.569514059243</v>
      </c>
      <c r="AG65" s="4" cm="1">
        <f t="array" ref="AG65">J65*INDEX('Scenario 2_issuedGoos'!$C$4:$W$153,MATCH($A65&amp;$B65,'Scenario 2_issuedGoos'!$A$4:$A$153&amp;'Scenario 2_issuedGoos'!$B$4:$B$153,0),MATCH(AG$4,'Scenario 2_issuedGoos'!$C$3:$W$3,0))</f>
        <v>53022.375113288603</v>
      </c>
      <c r="AH65" s="4" cm="1">
        <f t="array" ref="AH65">K65*INDEX('Scenario 2_issuedGoos'!$C$4:$W$153,MATCH($A65&amp;$B65,'Scenario 2_issuedGoos'!$A$4:$A$153&amp;'Scenario 2_issuedGoos'!$B$4:$B$153,0),MATCH(AH$4,'Scenario 2_issuedGoos'!$C$3:$W$3,0))</f>
        <v>58912.562348655993</v>
      </c>
      <c r="AI65" s="4" cm="1">
        <f t="array" ref="AI65">L65*INDEX('Scenario 2_issuedGoos'!$C$4:$W$153,MATCH($A65&amp;$B65,'Scenario 2_issuedGoos'!$A$4:$A$153&amp;'Scenario 2_issuedGoos'!$B$4:$B$153,0),MATCH(AI$4,'Scenario 2_issuedGoos'!$C$3:$W$3,0))</f>
        <v>65259.212369776971</v>
      </c>
      <c r="AJ65" s="4" cm="1">
        <f t="array" ref="AJ65">M65*INDEX('Scenario 2_issuedGoos'!$C$4:$W$153,MATCH($A65&amp;$B65,'Scenario 2_issuedGoos'!$A$4:$A$153&amp;'Scenario 2_issuedGoos'!$B$4:$B$153,0),MATCH(AJ$4,'Scenario 2_issuedGoos'!$C$3:$W$3,0))</f>
        <v>72093.24598713826</v>
      </c>
      <c r="AK65" s="4" cm="1">
        <f t="array" ref="AK65">N65*INDEX('Scenario 2_issuedGoos'!$C$4:$W$153,MATCH($A65&amp;$B65,'Scenario 2_issuedGoos'!$A$4:$A$153&amp;'Scenario 2_issuedGoos'!$B$4:$B$153,0),MATCH(AK$4,'Scenario 2_issuedGoos'!$C$3:$W$3,0))</f>
        <v>79191.37232266934</v>
      </c>
      <c r="AL65" s="4" cm="1">
        <f t="array" ref="AL65">O65*INDEX('Scenario 2_issuedGoos'!$C$4:$W$153,MATCH($A65&amp;$B65,'Scenario 2_issuedGoos'!$A$4:$A$153&amp;'Scenario 2_issuedGoos'!$B$4:$B$153,0),MATCH(AL$4,'Scenario 2_issuedGoos'!$C$3:$W$3,0))</f>
        <v>86819.07817678577</v>
      </c>
      <c r="AM65" s="4" cm="1">
        <f t="array" ref="AM65">P65*INDEX('Scenario 2_issuedGoos'!$C$4:$W$153,MATCH($A65&amp;$B65,'Scenario 2_issuedGoos'!$A$4:$A$153&amp;'Scenario 2_issuedGoos'!$B$4:$B$153,0),MATCH(AM$4,'Scenario 2_issuedGoos'!$C$3:$W$3,0))</f>
        <v>95011.576185507147</v>
      </c>
      <c r="AN65" s="4" cm="1">
        <f t="array" ref="AN65">Q65*INDEX('Scenario 2_issuedGoos'!$C$4:$W$153,MATCH($A65&amp;$B65,'Scenario 2_issuedGoos'!$A$4:$A$153&amp;'Scenario 2_issuedGoos'!$B$4:$B$153,0),MATCH(AN$4,'Scenario 2_issuedGoos'!$C$3:$W$3,0))</f>
        <v>103806.27629965871</v>
      </c>
      <c r="AO65" s="4" cm="1">
        <f t="array" ref="AO65">R65*INDEX('Scenario 2_issuedGoos'!$C$4:$W$153,MATCH($A65&amp;$B65,'Scenario 2_issuedGoos'!$A$4:$A$153&amp;'Scenario 2_issuedGoos'!$B$4:$B$153,0),MATCH(AO$4,'Scenario 2_issuedGoos'!$C$3:$W$3,0))</f>
        <v>113242.91748476171</v>
      </c>
      <c r="AP65" s="4" cm="1">
        <f t="array" ref="AP65">S65*INDEX('Scenario 2_issuedGoos'!$C$4:$W$153,MATCH($A65&amp;$B65,'Scenario 2_issuedGoos'!$A$4:$A$153&amp;'Scenario 2_issuedGoos'!$B$4:$B$153,0),MATCH(AP$4,'Scenario 2_issuedGoos'!$C$3:$W$3,0))</f>
        <v>123363.70709762581</v>
      </c>
      <c r="AQ65" s="4" cm="1">
        <f t="array" ref="AQ65">T65*INDEX('Scenario 2_issuedGoos'!$C$4:$W$153,MATCH($A65&amp;$B65,'Scenario 2_issuedGoos'!$A$4:$A$153&amp;'Scenario 2_issuedGoos'!$B$4:$B$153,0),MATCH(AQ$4,'Scenario 2_issuedGoos'!$C$3:$W$3,0))</f>
        <v>134213.46837806428</v>
      </c>
      <c r="AR65" s="4" cm="1">
        <f t="array" ref="AR65">U65*INDEX('Scenario 2_issuedGoos'!$C$4:$W$153,MATCH($A65&amp;$B65,'Scenario 2_issuedGoos'!$A$4:$A$153&amp;'Scenario 2_issuedGoos'!$B$4:$B$153,0),MATCH(AR$4,'Scenario 2_issuedGoos'!$C$3:$W$3,0))</f>
        <v>145839.79651880256</v>
      </c>
      <c r="AS65" s="4" cm="1">
        <f t="array" ref="AS65">V65*INDEX('Scenario 2_issuedGoos'!$C$4:$W$153,MATCH($A65&amp;$B65,'Scenario 2_issuedGoos'!$A$4:$A$153&amp;'Scenario 2_issuedGoos'!$B$4:$B$153,0),MATCH(AS$4,'Scenario 2_issuedGoos'!$C$3:$W$3,0))</f>
        <v>158293.22380266961</v>
      </c>
      <c r="AT65" s="4" cm="1">
        <f t="array" ref="AT65">W65*INDEX('Scenario 2_issuedGoos'!$C$4:$W$153,MATCH($A65&amp;$B65,'Scenario 2_issuedGoos'!$A$4:$A$153&amp;'Scenario 2_issuedGoos'!$B$4:$B$153,0),MATCH(AT$4,'Scenario 2_issuedGoos'!$C$3:$W$3,0))</f>
        <v>171627.39432362647</v>
      </c>
    </row>
    <row r="66" spans="1:46" ht="15" x14ac:dyDescent="0.25">
      <c r="A66" s="8" t="s">
        <v>41</v>
      </c>
      <c r="B66" s="9" t="s">
        <v>28</v>
      </c>
      <c r="C66" s="10">
        <v>47.457627118644069</v>
      </c>
      <c r="D66" s="11">
        <v>46.949152542372886</v>
      </c>
      <c r="E66" s="11">
        <v>46.440677966101696</v>
      </c>
      <c r="F66" s="11">
        <v>45.932203389830512</v>
      </c>
      <c r="G66" s="11">
        <v>45.423728813559322</v>
      </c>
      <c r="H66" s="11">
        <v>9.7172999999999998</v>
      </c>
      <c r="I66" s="11">
        <v>9.7172999999999998</v>
      </c>
      <c r="J66" s="11">
        <v>9.7172999999999998</v>
      </c>
      <c r="K66" s="11">
        <v>9.7172999999999998</v>
      </c>
      <c r="L66" s="11">
        <v>9.7172999999999998</v>
      </c>
      <c r="M66" s="11">
        <v>9.7172999999999998</v>
      </c>
      <c r="N66" s="11">
        <v>9.7172999999999998</v>
      </c>
      <c r="O66" s="11">
        <v>9.7172999999999998</v>
      </c>
      <c r="P66" s="11">
        <v>9.7172999999999998</v>
      </c>
      <c r="Q66" s="11">
        <v>9.7172999999999998</v>
      </c>
      <c r="R66" s="11">
        <v>9.7172999999999998</v>
      </c>
      <c r="S66" s="11">
        <v>9.7172999999999998</v>
      </c>
      <c r="T66" s="11">
        <v>9.7172999999999998</v>
      </c>
      <c r="U66" s="11">
        <v>9.7172999999999998</v>
      </c>
      <c r="V66" s="11">
        <v>9.7172999999999998</v>
      </c>
      <c r="W66" s="19">
        <v>9.7172999999999998</v>
      </c>
      <c r="Y66"/>
      <c r="Z66" s="4" cm="1">
        <f t="array" ref="Z66">C66*INDEX('Scenario 2_issuedGoos'!$C$4:$W$153,MATCH($A66&amp;$B66,'Scenario 2_issuedGoos'!$A$4:$A$153&amp;'Scenario 2_issuedGoos'!$B$4:$B$153,0),MATCH(Z$4,'Scenario 2_issuedGoos'!$C$3:$W$3,0))</f>
        <v>0</v>
      </c>
      <c r="AA66" s="4" cm="1">
        <f t="array" ref="AA66">D66*INDEX('Scenario 2_issuedGoos'!$C$4:$W$153,MATCH($A66&amp;$B66,'Scenario 2_issuedGoos'!$A$4:$A$153&amp;'Scenario 2_issuedGoos'!$B$4:$B$153,0),MATCH(AA$4,'Scenario 2_issuedGoos'!$C$3:$W$3,0))</f>
        <v>0</v>
      </c>
      <c r="AB66" s="4" cm="1">
        <f t="array" ref="AB66">E66*INDEX('Scenario 2_issuedGoos'!$C$4:$W$153,MATCH($A66&amp;$B66,'Scenario 2_issuedGoos'!$A$4:$A$153&amp;'Scenario 2_issuedGoos'!$B$4:$B$153,0),MATCH(AB$4,'Scenario 2_issuedGoos'!$C$3:$W$3,0))</f>
        <v>0</v>
      </c>
      <c r="AC66" s="4" cm="1">
        <f t="array" ref="AC66">F66*INDEX('Scenario 2_issuedGoos'!$C$4:$W$153,MATCH($A66&amp;$B66,'Scenario 2_issuedGoos'!$A$4:$A$153&amp;'Scenario 2_issuedGoos'!$B$4:$B$153,0),MATCH(AC$4,'Scenario 2_issuedGoos'!$C$3:$W$3,0))</f>
        <v>0</v>
      </c>
      <c r="AD66" s="4" cm="1">
        <f t="array" ref="AD66">G66*INDEX('Scenario 2_issuedGoos'!$C$4:$W$153,MATCH($A66&amp;$B66,'Scenario 2_issuedGoos'!$A$4:$A$153&amp;'Scenario 2_issuedGoos'!$B$4:$B$153,0),MATCH(AD$4,'Scenario 2_issuedGoos'!$C$3:$W$3,0))</f>
        <v>0</v>
      </c>
      <c r="AE66" s="4" cm="1">
        <f t="array" ref="AE66">H66*INDEX('Scenario 2_issuedGoos'!$C$4:$W$153,MATCH($A66&amp;$B66,'Scenario 2_issuedGoos'!$A$4:$A$153&amp;'Scenario 2_issuedGoos'!$B$4:$B$153,0),MATCH(AE$4,'Scenario 2_issuedGoos'!$C$3:$W$3,0))</f>
        <v>24522.072688598128</v>
      </c>
      <c r="AF66" s="4" cm="1">
        <f t="array" ref="AF66">I66*INDEX('Scenario 2_issuedGoos'!$C$4:$W$153,MATCH($A66&amp;$B66,'Scenario 2_issuedGoos'!$A$4:$A$153&amp;'Scenario 2_issuedGoos'!$B$4:$B$153,0),MATCH(AF$4,'Scenario 2_issuedGoos'!$C$3:$W$3,0))</f>
        <v>27443.46042252336</v>
      </c>
      <c r="AG66" s="4" cm="1">
        <f t="array" ref="AG66">J66*INDEX('Scenario 2_issuedGoos'!$C$4:$W$153,MATCH($A66&amp;$B66,'Scenario 2_issuedGoos'!$A$4:$A$153&amp;'Scenario 2_issuedGoos'!$B$4:$B$153,0),MATCH(AG$4,'Scenario 2_issuedGoos'!$C$3:$W$3,0))</f>
        <v>30595.681748119645</v>
      </c>
      <c r="AH66" s="4" cm="1">
        <f t="array" ref="AH66">K66*INDEX('Scenario 2_issuedGoos'!$C$4:$W$153,MATCH($A66&amp;$B66,'Scenario 2_issuedGoos'!$A$4:$A$153&amp;'Scenario 2_issuedGoos'!$B$4:$B$153,0),MATCH(AH$4,'Scenario 2_issuedGoos'!$C$3:$W$3,0))</f>
        <v>33994.516555219278</v>
      </c>
      <c r="AI66" s="4" cm="1">
        <f t="array" ref="AI66">L66*INDEX('Scenario 2_issuedGoos'!$C$4:$W$153,MATCH($A66&amp;$B66,'Scenario 2_issuedGoos'!$A$4:$A$153&amp;'Scenario 2_issuedGoos'!$B$4:$B$153,0),MATCH(AI$4,'Scenario 2_issuedGoos'!$C$3:$W$3,0))</f>
        <v>37656.745638658518</v>
      </c>
      <c r="AJ66" s="4" cm="1">
        <f t="array" ref="AJ66">M66*INDEX('Scenario 2_issuedGoos'!$C$4:$W$153,MATCH($A66&amp;$B66,'Scenario 2_issuedGoos'!$A$4:$A$153&amp;'Scenario 2_issuedGoos'!$B$4:$B$153,0),MATCH(AJ$4,'Scenario 2_issuedGoos'!$C$3:$W$3,0))</f>
        <v>41600.211339053618</v>
      </c>
      <c r="AK66" s="4" cm="1">
        <f t="array" ref="AK66">N66*INDEX('Scenario 2_issuedGoos'!$C$4:$W$153,MATCH($A66&amp;$B66,'Scenario 2_issuedGoos'!$A$4:$A$153&amp;'Scenario 2_issuedGoos'!$B$4:$B$153,0),MATCH(AK$4,'Scenario 2_issuedGoos'!$C$3:$W$3,0))</f>
        <v>45696.067360324763</v>
      </c>
      <c r="AL66" s="4" cm="1">
        <f t="array" ref="AL66">O66*INDEX('Scenario 2_issuedGoos'!$C$4:$W$153,MATCH($A66&amp;$B66,'Scenario 2_issuedGoos'!$A$4:$A$153&amp;'Scenario 2_issuedGoos'!$B$4:$B$153,0),MATCH(AL$4,'Scenario 2_issuedGoos'!$C$3:$W$3,0))</f>
        <v>50097.508455375275</v>
      </c>
      <c r="AM66" s="4" cm="1">
        <f t="array" ref="AM66">P66*INDEX('Scenario 2_issuedGoos'!$C$4:$W$153,MATCH($A66&amp;$B66,'Scenario 2_issuedGoos'!$A$4:$A$153&amp;'Scenario 2_issuedGoos'!$B$4:$B$153,0),MATCH(AM$4,'Scenario 2_issuedGoos'!$C$3:$W$3,0))</f>
        <v>54824.853491530092</v>
      </c>
      <c r="AN66" s="4" cm="1">
        <f t="array" ref="AN66">Q66*INDEX('Scenario 2_issuedGoos'!$C$4:$W$153,MATCH($A66&amp;$B66,'Scenario 2_issuedGoos'!$A$4:$A$153&amp;'Scenario 2_issuedGoos'!$B$4:$B$153,0),MATCH(AN$4,'Scenario 2_issuedGoos'!$C$3:$W$3,0))</f>
        <v>59899.68926016186</v>
      </c>
      <c r="AO66" s="4" cm="1">
        <f t="array" ref="AO66">R66*INDEX('Scenario 2_issuedGoos'!$C$4:$W$153,MATCH($A66&amp;$B66,'Scenario 2_issuedGoos'!$A$4:$A$153&amp;'Scenario 2_issuedGoos'!$B$4:$B$153,0),MATCH(AO$4,'Scenario 2_issuedGoos'!$C$3:$W$3,0))</f>
        <v>65344.946471928066</v>
      </c>
      <c r="AP66" s="4" cm="1">
        <f t="array" ref="AP66">S66*INDEX('Scenario 2_issuedGoos'!$C$4:$W$153,MATCH($A66&amp;$B66,'Scenario 2_issuedGoos'!$A$4:$A$153&amp;'Scenario 2_issuedGoos'!$B$4:$B$153,0),MATCH(AP$4,'Scenario 2_issuedGoos'!$C$3:$W$3,0))</f>
        <v>71184.980181720486</v>
      </c>
      <c r="AQ66" s="4" cm="1">
        <f t="array" ref="AQ66">T66*INDEX('Scenario 2_issuedGoos'!$C$4:$W$153,MATCH($A66&amp;$B66,'Scenario 2_issuedGoos'!$A$4:$A$153&amp;'Scenario 2_issuedGoos'!$B$4:$B$153,0),MATCH(AQ$4,'Scenario 2_issuedGoos'!$C$3:$W$3,0))</f>
        <v>77445.654896312306</v>
      </c>
      <c r="AR66" s="4" cm="1">
        <f t="array" ref="AR66">U66*INDEX('Scenario 2_issuedGoos'!$C$4:$W$153,MATCH($A66&amp;$B66,'Scenario 2_issuedGoos'!$A$4:$A$153&amp;'Scenario 2_issuedGoos'!$B$4:$B$153,0),MATCH(AR$4,'Scenario 2_issuedGoos'!$C$3:$W$3,0))</f>
        <v>84154.434631909055</v>
      </c>
      <c r="AS66" s="4" cm="1">
        <f t="array" ref="AS66">V66*INDEX('Scenario 2_issuedGoos'!$C$4:$W$153,MATCH($A66&amp;$B66,'Scenario 2_issuedGoos'!$A$4:$A$153&amp;'Scenario 2_issuedGoos'!$B$4:$B$153,0),MATCH(AS$4,'Scenario 2_issuedGoos'!$C$3:$W$3,0))</f>
        <v>91340.478203824649</v>
      </c>
      <c r="AT66" s="4" cm="1">
        <f t="array" ref="AT66">W66*INDEX('Scenario 2_issuedGoos'!$C$4:$W$153,MATCH($A66&amp;$B66,'Scenario 2_issuedGoos'!$A$4:$A$153&amp;'Scenario 2_issuedGoos'!$B$4:$B$153,0),MATCH(AT$4,'Scenario 2_issuedGoos'!$C$3:$W$3,0))</f>
        <v>99034.740046352046</v>
      </c>
    </row>
    <row r="67" spans="1:46" ht="15" x14ac:dyDescent="0.25">
      <c r="A67" s="8" t="s">
        <v>41</v>
      </c>
      <c r="B67" s="9" t="s">
        <v>56</v>
      </c>
      <c r="C67" s="10">
        <v>0.65771367187499974</v>
      </c>
      <c r="D67" s="11">
        <v>0.65771367187499974</v>
      </c>
      <c r="E67" s="11">
        <v>0.65771367187499974</v>
      </c>
      <c r="F67" s="11">
        <v>0.65771367187499974</v>
      </c>
      <c r="G67" s="11">
        <v>0.65771367187499974</v>
      </c>
      <c r="H67" s="11">
        <v>0.65771367187499974</v>
      </c>
      <c r="I67" s="11">
        <v>0.65771367187499974</v>
      </c>
      <c r="J67" s="11">
        <v>0.65771367187499974</v>
      </c>
      <c r="K67" s="11">
        <v>0.65771367187499974</v>
      </c>
      <c r="L67" s="11">
        <v>0.65771367187499974</v>
      </c>
      <c r="M67" s="11">
        <v>0.65771367187499974</v>
      </c>
      <c r="N67" s="11">
        <v>0.65771367187499974</v>
      </c>
      <c r="O67" s="11">
        <v>0.65771367187499974</v>
      </c>
      <c r="P67" s="11">
        <v>0.65771367187499974</v>
      </c>
      <c r="Q67" s="11">
        <v>0.66178124999999999</v>
      </c>
      <c r="R67" s="11">
        <v>0.67017890624999976</v>
      </c>
      <c r="S67" s="11">
        <v>0.68069531250000015</v>
      </c>
      <c r="T67" s="11">
        <v>0.68503125000000009</v>
      </c>
      <c r="U67" s="11">
        <v>0.71156249999999999</v>
      </c>
      <c r="V67" s="11">
        <v>0.84337031250000005</v>
      </c>
      <c r="W67" s="19">
        <v>0.84337031250000005</v>
      </c>
      <c r="Y67"/>
      <c r="Z67" s="4" cm="1">
        <f t="array" ref="Z67">C67*INDEX('Scenario 2_issuedGoos'!$C$4:$W$153,MATCH($A67&amp;$B67,'Scenario 2_issuedGoos'!$A$4:$A$153&amp;'Scenario 2_issuedGoos'!$B$4:$B$153,0),MATCH(Z$4,'Scenario 2_issuedGoos'!$C$3:$W$3,0))</f>
        <v>2233752.5633864398</v>
      </c>
      <c r="AA67" s="4" cm="1">
        <f t="array" ref="AA67">D67*INDEX('Scenario 2_issuedGoos'!$C$4:$W$153,MATCH($A67&amp;$B67,'Scenario 2_issuedGoos'!$A$4:$A$153&amp;'Scenario 2_issuedGoos'!$B$4:$B$153,0),MATCH(AA$4,'Scenario 2_issuedGoos'!$C$3:$W$3,0))</f>
        <v>2539153.2439133041</v>
      </c>
      <c r="AB67" s="4" cm="1">
        <f t="array" ref="AB67">E67*INDEX('Scenario 2_issuedGoos'!$C$4:$W$153,MATCH($A67&amp;$B67,'Scenario 2_issuedGoos'!$A$4:$A$153&amp;'Scenario 2_issuedGoos'!$B$4:$B$153,0),MATCH(AB$4,'Scenario 2_issuedGoos'!$C$3:$W$3,0))</f>
        <v>2869509.6110843807</v>
      </c>
      <c r="AC67" s="4" cm="1">
        <f t="array" ref="AC67">F67*INDEX('Scenario 2_issuedGoos'!$C$4:$W$153,MATCH($A67&amp;$B67,'Scenario 2_issuedGoos'!$A$4:$A$153&amp;'Scenario 2_issuedGoos'!$B$4:$B$153,0),MATCH(AC$4,'Scenario 2_issuedGoos'!$C$3:$W$3,0))</f>
        <v>3226553.7318627858</v>
      </c>
      <c r="AD67" s="4" cm="1">
        <f t="array" ref="AD67">G67*INDEX('Scenario 2_issuedGoos'!$C$4:$W$153,MATCH($A67&amp;$B67,'Scenario 2_issuedGoos'!$A$4:$A$153&amp;'Scenario 2_issuedGoos'!$B$4:$B$153,0),MATCH(AD$4,'Scenario 2_issuedGoos'!$C$3:$W$3,0))</f>
        <v>3291426.2199614141</v>
      </c>
      <c r="AE67" s="4" cm="1">
        <f t="array" ref="AE67">H67*INDEX('Scenario 2_issuedGoos'!$C$4:$W$153,MATCH($A67&amp;$B67,'Scenario 2_issuedGoos'!$A$4:$A$153&amp;'Scenario 2_issuedGoos'!$B$4:$B$153,0),MATCH(AE$4,'Scenario 2_issuedGoos'!$C$3:$W$3,0))</f>
        <v>3495763.5504875276</v>
      </c>
      <c r="AF67" s="4" cm="1">
        <f t="array" ref="AF67">I67*INDEX('Scenario 2_issuedGoos'!$C$4:$W$153,MATCH($A67&amp;$B67,'Scenario 2_issuedGoos'!$A$4:$A$153&amp;'Scenario 2_issuedGoos'!$B$4:$B$153,0),MATCH(AF$4,'Scenario 2_issuedGoos'!$C$3:$W$3,0))</f>
        <v>3725927.9042028058</v>
      </c>
      <c r="AG67" s="4" cm="1">
        <f t="array" ref="AG67">J67*INDEX('Scenario 2_issuedGoos'!$C$4:$W$153,MATCH($A67&amp;$B67,'Scenario 2_issuedGoos'!$A$4:$A$153&amp;'Scenario 2_issuedGoos'!$B$4:$B$153,0),MATCH(AG$4,'Scenario 2_issuedGoos'!$C$3:$W$3,0))</f>
        <v>3956092.2579180845</v>
      </c>
      <c r="AH67" s="4" cm="1">
        <f t="array" ref="AH67">K67*INDEX('Scenario 2_issuedGoos'!$C$4:$W$153,MATCH($A67&amp;$B67,'Scenario 2_issuedGoos'!$A$4:$A$153&amp;'Scenario 2_issuedGoos'!$B$4:$B$153,0),MATCH(AH$4,'Scenario 2_issuedGoos'!$C$3:$W$3,0))</f>
        <v>4186256.6116333632</v>
      </c>
      <c r="AI67" s="4" cm="1">
        <f t="array" ref="AI67">L67*INDEX('Scenario 2_issuedGoos'!$C$4:$W$153,MATCH($A67&amp;$B67,'Scenario 2_issuedGoos'!$A$4:$A$153&amp;'Scenario 2_issuedGoos'!$B$4:$B$153,0),MATCH(AI$4,'Scenario 2_issuedGoos'!$C$3:$W$3,0))</f>
        <v>4416420.9653486479</v>
      </c>
      <c r="AJ67" s="4" cm="1">
        <f t="array" ref="AJ67">M67*INDEX('Scenario 2_issuedGoos'!$C$4:$W$153,MATCH($A67&amp;$B67,'Scenario 2_issuedGoos'!$A$4:$A$153&amp;'Scenario 2_issuedGoos'!$B$4:$B$153,0),MATCH(AJ$4,'Scenario 2_issuedGoos'!$C$3:$W$3,0))</f>
        <v>4646585.319063927</v>
      </c>
      <c r="AK67" s="4" cm="1">
        <f t="array" ref="AK67">N67*INDEX('Scenario 2_issuedGoos'!$C$4:$W$153,MATCH($A67&amp;$B67,'Scenario 2_issuedGoos'!$A$4:$A$153&amp;'Scenario 2_issuedGoos'!$B$4:$B$153,0),MATCH(AK$4,'Scenario 2_issuedGoos'!$C$3:$W$3,0))</f>
        <v>4861025.5733669735</v>
      </c>
      <c r="AL67" s="4" cm="1">
        <f t="array" ref="AL67">O67*INDEX('Scenario 2_issuedGoos'!$C$4:$W$153,MATCH($A67&amp;$B67,'Scenario 2_issuedGoos'!$A$4:$A$153&amp;'Scenario 2_issuedGoos'!$B$4:$B$153,0),MATCH(AL$4,'Scenario 2_issuedGoos'!$C$3:$W$3,0))</f>
        <v>5075465.827670021</v>
      </c>
      <c r="AM67" s="4" cm="1">
        <f t="array" ref="AM67">P67*INDEX('Scenario 2_issuedGoos'!$C$4:$W$153,MATCH($A67&amp;$B67,'Scenario 2_issuedGoos'!$A$4:$A$153&amp;'Scenario 2_issuedGoos'!$B$4:$B$153,0),MATCH(AM$4,'Scenario 2_issuedGoos'!$C$3:$W$3,0))</f>
        <v>5289906.0819730749</v>
      </c>
      <c r="AN67" s="4" cm="1">
        <f t="array" ref="AN67">Q67*INDEX('Scenario 2_issuedGoos'!$C$4:$W$153,MATCH($A67&amp;$B67,'Scenario 2_issuedGoos'!$A$4:$A$153&amp;'Scenario 2_issuedGoos'!$B$4:$B$153,0),MATCH(AN$4,'Scenario 2_issuedGoos'!$C$3:$W$3,0))</f>
        <v>5538387.5303507932</v>
      </c>
      <c r="AO67" s="4" cm="1">
        <f t="array" ref="AO67">R67*INDEX('Scenario 2_issuedGoos'!$C$4:$W$153,MATCH($A67&amp;$B67,'Scenario 2_issuedGoos'!$A$4:$A$153&amp;'Scenario 2_issuedGoos'!$B$4:$B$153,0),MATCH(AO$4,'Scenario 2_issuedGoos'!$C$3:$W$3,0))</f>
        <v>5827171.1631378559</v>
      </c>
      <c r="AP67" s="4" cm="1">
        <f t="array" ref="AP67">S67*INDEX('Scenario 2_issuedGoos'!$C$4:$W$153,MATCH($A67&amp;$B67,'Scenario 2_issuedGoos'!$A$4:$A$153&amp;'Scenario 2_issuedGoos'!$B$4:$B$153,0),MATCH(AP$4,'Scenario 2_issuedGoos'!$C$3:$W$3,0))</f>
        <v>6140543.9388191076</v>
      </c>
      <c r="AQ67" s="4" cm="1">
        <f t="array" ref="AQ67">T67*INDEX('Scenario 2_issuedGoos'!$C$4:$W$153,MATCH($A67&amp;$B67,'Scenario 2_issuedGoos'!$A$4:$A$153&amp;'Scenario 2_issuedGoos'!$B$4:$B$153,0),MATCH(AQ$4,'Scenario 2_issuedGoos'!$C$3:$W$3,0))</f>
        <v>6403005.2249531709</v>
      </c>
      <c r="AR67" s="4" cm="1">
        <f t="array" ref="AR67">U67*INDEX('Scenario 2_issuedGoos'!$C$4:$W$153,MATCH($A67&amp;$B67,'Scenario 2_issuedGoos'!$A$4:$A$153&amp;'Scenario 2_issuedGoos'!$B$4:$B$153,0),MATCH(AR$4,'Scenario 2_issuedGoos'!$C$3:$W$3,0))</f>
        <v>6882990.5889152708</v>
      </c>
      <c r="AS67" s="4" cm="1">
        <f t="array" ref="AS67">V67*INDEX('Scenario 2_issuedGoos'!$C$4:$W$153,MATCH($A67&amp;$B67,'Scenario 2_issuedGoos'!$A$4:$A$153&amp;'Scenario 2_issuedGoos'!$B$4:$B$153,0),MATCH(AS$4,'Scenario 2_issuedGoos'!$C$3:$W$3,0))</f>
        <v>8432947.7222852223</v>
      </c>
      <c r="AT67" s="4" cm="1">
        <f t="array" ref="AT67">W67*INDEX('Scenario 2_issuedGoos'!$C$4:$W$153,MATCH($A67&amp;$B67,'Scenario 2_issuedGoos'!$A$4:$A$153&amp;'Scenario 2_issuedGoos'!$B$4:$B$153,0),MATCH(AT$4,'Scenario 2_issuedGoos'!$C$3:$W$3,0))</f>
        <v>8707919.2669218984</v>
      </c>
    </row>
    <row r="68" spans="1:46" ht="15" x14ac:dyDescent="0.25">
      <c r="A68" s="8" t="s">
        <v>41</v>
      </c>
      <c r="B68" s="9" t="s">
        <v>29</v>
      </c>
      <c r="C68" s="10">
        <v>47.457627118644069</v>
      </c>
      <c r="D68" s="11">
        <v>46.949152542372886</v>
      </c>
      <c r="E68" s="11">
        <v>46.440677966101696</v>
      </c>
      <c r="F68" s="11">
        <v>45.932203389830512</v>
      </c>
      <c r="G68" s="11">
        <v>45.423728813559322</v>
      </c>
      <c r="H68" s="11">
        <v>3.9095000000000004</v>
      </c>
      <c r="I68" s="11">
        <v>3.8753999999999995</v>
      </c>
      <c r="J68" s="11">
        <v>3.8753999999999995</v>
      </c>
      <c r="K68" s="11">
        <v>3.72885</v>
      </c>
      <c r="L68" s="11">
        <v>3.72885</v>
      </c>
      <c r="M68" s="11">
        <v>3.72885</v>
      </c>
      <c r="N68" s="11">
        <v>3.72885</v>
      </c>
      <c r="O68" s="11">
        <v>3.6488399999999999</v>
      </c>
      <c r="P68" s="11">
        <v>3.6488399999999999</v>
      </c>
      <c r="Q68" s="11">
        <v>3.6488399999999999</v>
      </c>
      <c r="R68" s="11">
        <v>3.6488399999999999</v>
      </c>
      <c r="S68" s="11">
        <v>3.6488399999999999</v>
      </c>
      <c r="T68" s="11">
        <v>3.6488399999999999</v>
      </c>
      <c r="U68" s="11">
        <v>3.6488399999999999</v>
      </c>
      <c r="V68" s="11">
        <v>3.6488399999999999</v>
      </c>
      <c r="W68" s="19">
        <v>3.6488399999999999</v>
      </c>
      <c r="Y68"/>
      <c r="Z68" s="4" cm="1">
        <f t="array" ref="Z68">C68*INDEX('Scenario 2_issuedGoos'!$C$4:$W$153,MATCH($A68&amp;$B68,'Scenario 2_issuedGoos'!$A$4:$A$153&amp;'Scenario 2_issuedGoos'!$B$4:$B$153,0),MATCH(Z$4,'Scenario 2_issuedGoos'!$C$3:$W$3,0))</f>
        <v>0</v>
      </c>
      <c r="AA68" s="4" cm="1">
        <f t="array" ref="AA68">D68*INDEX('Scenario 2_issuedGoos'!$C$4:$W$153,MATCH($A68&amp;$B68,'Scenario 2_issuedGoos'!$A$4:$A$153&amp;'Scenario 2_issuedGoos'!$B$4:$B$153,0),MATCH(AA$4,'Scenario 2_issuedGoos'!$C$3:$W$3,0))</f>
        <v>0</v>
      </c>
      <c r="AB68" s="4" cm="1">
        <f t="array" ref="AB68">E68*INDEX('Scenario 2_issuedGoos'!$C$4:$W$153,MATCH($A68&amp;$B68,'Scenario 2_issuedGoos'!$A$4:$A$153&amp;'Scenario 2_issuedGoos'!$B$4:$B$153,0),MATCH(AB$4,'Scenario 2_issuedGoos'!$C$3:$W$3,0))</f>
        <v>0</v>
      </c>
      <c r="AC68" s="4" cm="1">
        <f t="array" ref="AC68">F68*INDEX('Scenario 2_issuedGoos'!$C$4:$W$153,MATCH($A68&amp;$B68,'Scenario 2_issuedGoos'!$A$4:$A$153&amp;'Scenario 2_issuedGoos'!$B$4:$B$153,0),MATCH(AC$4,'Scenario 2_issuedGoos'!$C$3:$W$3,0))</f>
        <v>0</v>
      </c>
      <c r="AD68" s="4" cm="1">
        <f t="array" ref="AD68">G68*INDEX('Scenario 2_issuedGoos'!$C$4:$W$153,MATCH($A68&amp;$B68,'Scenario 2_issuedGoos'!$A$4:$A$153&amp;'Scenario 2_issuedGoos'!$B$4:$B$153,0),MATCH(AD$4,'Scenario 2_issuedGoos'!$C$3:$W$3,0))</f>
        <v>0</v>
      </c>
      <c r="AE68" s="4" cm="1">
        <f t="array" ref="AE68">H68*INDEX('Scenario 2_issuedGoos'!$C$4:$W$153,MATCH($A68&amp;$B68,'Scenario 2_issuedGoos'!$A$4:$A$153&amp;'Scenario 2_issuedGoos'!$B$4:$B$153,0),MATCH(AE$4,'Scenario 2_issuedGoos'!$C$3:$W$3,0))</f>
        <v>14282.845717822567</v>
      </c>
      <c r="AF68" s="4" cm="1">
        <f t="array" ref="AF68">I68*INDEX('Scenario 2_issuedGoos'!$C$4:$W$153,MATCH($A68&amp;$B68,'Scenario 2_issuedGoos'!$A$4:$A$153&amp;'Scenario 2_issuedGoos'!$B$4:$B$153,0),MATCH(AF$4,'Scenario 2_issuedGoos'!$C$3:$W$3,0))</f>
        <v>18582.723912773996</v>
      </c>
      <c r="AG68" s="4" cm="1">
        <f t="array" ref="AG68">J68*INDEX('Scenario 2_issuedGoos'!$C$4:$W$153,MATCH($A68&amp;$B68,'Scenario 2_issuedGoos'!$A$4:$A$153&amp;'Scenario 2_issuedGoos'!$B$4:$B$153,0),MATCH(AG$4,'Scenario 2_issuedGoos'!$C$3:$W$3,0))</f>
        <v>23414.232130095268</v>
      </c>
      <c r="AH68" s="4" cm="1">
        <f t="array" ref="AH68">K68*INDEX('Scenario 2_issuedGoos'!$C$4:$W$153,MATCH($A68&amp;$B68,'Scenario 2_issuedGoos'!$A$4:$A$153&amp;'Scenario 2_issuedGoos'!$B$4:$B$153,0),MATCH(AH$4,'Scenario 2_issuedGoos'!$C$3:$W$3,0))</f>
        <v>27597.795159447949</v>
      </c>
      <c r="AI68" s="4" cm="1">
        <f t="array" ref="AI68">L68*INDEX('Scenario 2_issuedGoos'!$C$4:$W$153,MATCH($A68&amp;$B68,'Scenario 2_issuedGoos'!$A$4:$A$153&amp;'Scenario 2_issuedGoos'!$B$4:$B$153,0),MATCH(AI$4,'Scenario 2_issuedGoos'!$C$3:$W$3,0))</f>
        <v>33117.354191337523</v>
      </c>
      <c r="AJ68" s="4" cm="1">
        <f t="array" ref="AJ68">M68*INDEX('Scenario 2_issuedGoos'!$C$4:$W$153,MATCH($A68&amp;$B68,'Scenario 2_issuedGoos'!$A$4:$A$153&amp;'Scenario 2_issuedGoos'!$B$4:$B$153,0),MATCH(AJ$4,'Scenario 2_issuedGoos'!$C$3:$W$3,0))</f>
        <v>39119.874638517365</v>
      </c>
      <c r="AK68" s="4" cm="1">
        <f t="array" ref="AK68">N68*INDEX('Scenario 2_issuedGoos'!$C$4:$W$153,MATCH($A68&amp;$B68,'Scenario 2_issuedGoos'!$A$4:$A$153&amp;'Scenario 2_issuedGoos'!$B$4:$B$153,0),MATCH(AK$4,'Scenario 2_issuedGoos'!$C$3:$W$3,0))</f>
        <v>52714.031075402272</v>
      </c>
      <c r="AL68" s="4" cm="1">
        <f t="array" ref="AL68">O68*INDEX('Scenario 2_issuedGoos'!$C$4:$W$153,MATCH($A68&amp;$B68,'Scenario 2_issuedGoos'!$A$4:$A$153&amp;'Scenario 2_issuedGoos'!$B$4:$B$153,0),MATCH(AL$4,'Scenario 2_issuedGoos'!$C$3:$W$3,0))</f>
        <v>66119.957008517085</v>
      </c>
      <c r="AM68" s="4" cm="1">
        <f t="array" ref="AM68">P68*INDEX('Scenario 2_issuedGoos'!$C$4:$W$153,MATCH($A68&amp;$B68,'Scenario 2_issuedGoos'!$A$4:$A$153&amp;'Scenario 2_issuedGoos'!$B$4:$B$153,0),MATCH(AM$4,'Scenario 2_issuedGoos'!$C$3:$W$3,0))</f>
        <v>81981.712652581758</v>
      </c>
      <c r="AN68" s="4" cm="1">
        <f t="array" ref="AN68">Q68*INDEX('Scenario 2_issuedGoos'!$C$4:$W$153,MATCH($A68&amp;$B68,'Scenario 2_issuedGoos'!$A$4:$A$153&amp;'Scenario 2_issuedGoos'!$B$4:$B$153,0),MATCH(AN$4,'Scenario 2_issuedGoos'!$C$3:$W$3,0))</f>
        <v>99264.343968531583</v>
      </c>
      <c r="AO68" s="4" cm="1">
        <f t="array" ref="AO68">R68*INDEX('Scenario 2_issuedGoos'!$C$4:$W$153,MATCH($A68&amp;$B68,'Scenario 2_issuedGoos'!$A$4:$A$153&amp;'Scenario 2_issuedGoos'!$B$4:$B$153,0),MATCH(AO$4,'Scenario 2_issuedGoos'!$C$3:$W$3,0))</f>
        <v>118070.28413444471</v>
      </c>
      <c r="AP68" s="4" cm="1">
        <f t="array" ref="AP68">S68*INDEX('Scenario 2_issuedGoos'!$C$4:$W$153,MATCH($A68&amp;$B68,'Scenario 2_issuedGoos'!$A$4:$A$153&amp;'Scenario 2_issuedGoos'!$B$4:$B$153,0),MATCH(AP$4,'Scenario 2_issuedGoos'!$C$3:$W$3,0))</f>
        <v>138508.65745702782</v>
      </c>
      <c r="AQ68" s="4" cm="1">
        <f t="array" ref="AQ68">T68*INDEX('Scenario 2_issuedGoos'!$C$4:$W$153,MATCH($A68&amp;$B68,'Scenario 2_issuedGoos'!$A$4:$A$153&amp;'Scenario 2_issuedGoos'!$B$4:$B$153,0),MATCH(AQ$4,'Scenario 2_issuedGoos'!$C$3:$W$3,0))</f>
        <v>160695.69240153334</v>
      </c>
      <c r="AR68" s="4" cm="1">
        <f t="array" ref="AR68">U68*INDEX('Scenario 2_issuedGoos'!$C$4:$W$153,MATCH($A68&amp;$B68,'Scenario 2_issuedGoos'!$A$4:$A$153&amp;'Scenario 2_issuedGoos'!$B$4:$B$153,0),MATCH(AR$4,'Scenario 2_issuedGoos'!$C$3:$W$3,0))</f>
        <v>184755.15919684677</v>
      </c>
      <c r="AS68" s="4" cm="1">
        <f t="array" ref="AS68">V68*INDEX('Scenario 2_issuedGoos'!$C$4:$W$153,MATCH($A68&amp;$B68,'Scenario 2_issuedGoos'!$A$4:$A$153&amp;'Scenario 2_issuedGoos'!$B$4:$B$153,0),MATCH(AS$4,'Scenario 2_issuedGoos'!$C$3:$W$3,0))</f>
        <v>210818.83344068762</v>
      </c>
      <c r="AT68" s="4" cm="1">
        <f t="array" ref="AT68">W68*INDEX('Scenario 2_issuedGoos'!$C$4:$W$153,MATCH($A68&amp;$B68,'Scenario 2_issuedGoos'!$A$4:$A$153&amp;'Scenario 2_issuedGoos'!$B$4:$B$153,0),MATCH(AT$4,'Scenario 2_issuedGoos'!$C$3:$W$3,0))</f>
        <v>239026.98721092049</v>
      </c>
    </row>
    <row r="69" spans="1:46" ht="15" x14ac:dyDescent="0.25">
      <c r="A69" s="8" t="s">
        <v>41</v>
      </c>
      <c r="B69" s="9" t="s">
        <v>30</v>
      </c>
      <c r="C69" s="10">
        <v>47.457627118644069</v>
      </c>
      <c r="D69" s="11">
        <v>46.949152542372886</v>
      </c>
      <c r="E69" s="11">
        <v>46.440677966101696</v>
      </c>
      <c r="F69" s="11">
        <v>45.932203389830512</v>
      </c>
      <c r="G69" s="11">
        <v>45.423728813559322</v>
      </c>
      <c r="H69" s="11">
        <v>5.9194230468750009</v>
      </c>
      <c r="I69" s="11">
        <v>5.9194230468750009</v>
      </c>
      <c r="J69" s="11">
        <v>5.9194230468750009</v>
      </c>
      <c r="K69" s="11">
        <v>5.9194230468750009</v>
      </c>
      <c r="L69" s="11">
        <v>5.9194230468750009</v>
      </c>
      <c r="M69" s="11">
        <v>5.9194230468750009</v>
      </c>
      <c r="N69" s="11">
        <v>5.9194230468750009</v>
      </c>
      <c r="O69" s="11">
        <v>5.9194230468750009</v>
      </c>
      <c r="P69" s="11">
        <v>5.9194230468750009</v>
      </c>
      <c r="Q69" s="11">
        <v>5.9194230468750009</v>
      </c>
      <c r="R69" s="11">
        <v>5.9194230468750009</v>
      </c>
      <c r="S69" s="11">
        <v>5.9194230468750009</v>
      </c>
      <c r="T69" s="11">
        <v>5.9194230468750009</v>
      </c>
      <c r="U69" s="11">
        <v>5.9194230468750009</v>
      </c>
      <c r="V69" s="11">
        <v>5.9194230468750009</v>
      </c>
      <c r="W69" s="19">
        <v>5.9194230468750009</v>
      </c>
      <c r="Y69"/>
      <c r="Z69" s="4" cm="1">
        <f t="array" ref="Z69">C69*INDEX('Scenario 2_issuedGoos'!$C$4:$W$153,MATCH($A69&amp;$B69,'Scenario 2_issuedGoos'!$A$4:$A$153&amp;'Scenario 2_issuedGoos'!$B$4:$B$153,0),MATCH(Z$4,'Scenario 2_issuedGoos'!$C$3:$W$3,0))</f>
        <v>0</v>
      </c>
      <c r="AA69" s="4" cm="1">
        <f t="array" ref="AA69">D69*INDEX('Scenario 2_issuedGoos'!$C$4:$W$153,MATCH($A69&amp;$B69,'Scenario 2_issuedGoos'!$A$4:$A$153&amp;'Scenario 2_issuedGoos'!$B$4:$B$153,0),MATCH(AA$4,'Scenario 2_issuedGoos'!$C$3:$W$3,0))</f>
        <v>0</v>
      </c>
      <c r="AB69" s="4" cm="1">
        <f t="array" ref="AB69">E69*INDEX('Scenario 2_issuedGoos'!$C$4:$W$153,MATCH($A69&amp;$B69,'Scenario 2_issuedGoos'!$A$4:$A$153&amp;'Scenario 2_issuedGoos'!$B$4:$B$153,0),MATCH(AB$4,'Scenario 2_issuedGoos'!$C$3:$W$3,0))</f>
        <v>0</v>
      </c>
      <c r="AC69" s="4" cm="1">
        <f t="array" ref="AC69">F69*INDEX('Scenario 2_issuedGoos'!$C$4:$W$153,MATCH($A69&amp;$B69,'Scenario 2_issuedGoos'!$A$4:$A$153&amp;'Scenario 2_issuedGoos'!$B$4:$B$153,0),MATCH(AC$4,'Scenario 2_issuedGoos'!$C$3:$W$3,0))</f>
        <v>0</v>
      </c>
      <c r="AD69" s="4" cm="1">
        <f t="array" ref="AD69">G69*INDEX('Scenario 2_issuedGoos'!$C$4:$W$153,MATCH($A69&amp;$B69,'Scenario 2_issuedGoos'!$A$4:$A$153&amp;'Scenario 2_issuedGoos'!$B$4:$B$153,0),MATCH(AD$4,'Scenario 2_issuedGoos'!$C$3:$W$3,0))</f>
        <v>0</v>
      </c>
      <c r="AE69" s="4" cm="1">
        <f t="array" ref="AE69">H69*INDEX('Scenario 2_issuedGoos'!$C$4:$W$153,MATCH($A69&amp;$B69,'Scenario 2_issuedGoos'!$A$4:$A$153&amp;'Scenario 2_issuedGoos'!$B$4:$B$153,0),MATCH(AE$4,'Scenario 2_issuedGoos'!$C$3:$W$3,0))</f>
        <v>33153.623730372994</v>
      </c>
      <c r="AF69" s="4" cm="1">
        <f t="array" ref="AF69">I69*INDEX('Scenario 2_issuedGoos'!$C$4:$W$153,MATCH($A69&amp;$B69,'Scenario 2_issuedGoos'!$A$4:$A$153&amp;'Scenario 2_issuedGoos'!$B$4:$B$153,0),MATCH(AF$4,'Scenario 2_issuedGoos'!$C$3:$W$3,0))</f>
        <v>37103.313910767814</v>
      </c>
      <c r="AG69" s="4" cm="1">
        <f t="array" ref="AG69">J69*INDEX('Scenario 2_issuedGoos'!$C$4:$W$153,MATCH($A69&amp;$B69,'Scenario 2_issuedGoos'!$A$4:$A$153&amp;'Scenario 2_issuedGoos'!$B$4:$B$153,0),MATCH(AG$4,'Scenario 2_issuedGoos'!$C$3:$W$3,0))</f>
        <v>41365.089049876195</v>
      </c>
      <c r="AH69" s="4" cm="1">
        <f t="array" ref="AH69">K69*INDEX('Scenario 2_issuedGoos'!$C$4:$W$153,MATCH($A69&amp;$B69,'Scenario 2_issuedGoos'!$A$4:$A$153&amp;'Scenario 2_issuedGoos'!$B$4:$B$153,0),MATCH(AH$4,'Scenario 2_issuedGoos'!$C$3:$W$3,0))</f>
        <v>45960.28341811851</v>
      </c>
      <c r="AI69" s="4" cm="1">
        <f t="array" ref="AI69">L69*INDEX('Scenario 2_issuedGoos'!$C$4:$W$153,MATCH($A69&amp;$B69,'Scenario 2_issuedGoos'!$A$4:$A$153&amp;'Scenario 2_issuedGoos'!$B$4:$B$153,0),MATCH(AI$4,'Scenario 2_issuedGoos'!$C$3:$W$3,0))</f>
        <v>50911.584500560311</v>
      </c>
      <c r="AJ69" s="4" cm="1">
        <f t="array" ref="AJ69">M69*INDEX('Scenario 2_issuedGoos'!$C$4:$W$153,MATCH($A69&amp;$B69,'Scenario 2_issuedGoos'!$A$4:$A$153&amp;'Scenario 2_issuedGoos'!$B$4:$B$153,0),MATCH(AJ$4,'Scenario 2_issuedGoos'!$C$3:$W$3,0))</f>
        <v>56243.114982701045</v>
      </c>
      <c r="AK69" s="4" cm="1">
        <f t="array" ref="AK69">N69*INDEX('Scenario 2_issuedGoos'!$C$4:$W$153,MATCH($A69&amp;$B69,'Scenario 2_issuedGoos'!$A$4:$A$153&amp;'Scenario 2_issuedGoos'!$B$4:$B$153,0),MATCH(AK$4,'Scenario 2_issuedGoos'!$C$3:$W$3,0))</f>
        <v>61780.675820539298</v>
      </c>
      <c r="AL69" s="4" cm="1">
        <f t="array" ref="AL69">O69*INDEX('Scenario 2_issuedGoos'!$C$4:$W$153,MATCH($A69&amp;$B69,'Scenario 2_issuedGoos'!$A$4:$A$153&amp;'Scenario 2_issuedGoos'!$B$4:$B$153,0),MATCH(AL$4,'Scenario 2_issuedGoos'!$C$3:$W$3,0))</f>
        <v>67731.38495470419</v>
      </c>
      <c r="AM69" s="4" cm="1">
        <f t="array" ref="AM69">P69*INDEX('Scenario 2_issuedGoos'!$C$4:$W$153,MATCH($A69&amp;$B69,'Scenario 2_issuedGoos'!$A$4:$A$153&amp;'Scenario 2_issuedGoos'!$B$4:$B$153,0),MATCH(AM$4,'Scenario 2_issuedGoos'!$C$3:$W$3,0))</f>
        <v>74122.713312735053</v>
      </c>
      <c r="AN69" s="4" cm="1">
        <f t="array" ref="AN69">Q69*INDEX('Scenario 2_issuedGoos'!$C$4:$W$153,MATCH($A69&amp;$B69,'Scenario 2_issuedGoos'!$A$4:$A$153&amp;'Scenario 2_issuedGoos'!$B$4:$B$153,0),MATCH(AN$4,'Scenario 2_issuedGoos'!$C$3:$W$3,0))</f>
        <v>80983.846044181322</v>
      </c>
      <c r="AO69" s="4" cm="1">
        <f t="array" ref="AO69">R69*INDEX('Scenario 2_issuedGoos'!$C$4:$W$153,MATCH($A69&amp;$B69,'Scenario 2_issuedGoos'!$A$4:$A$153&amp;'Scenario 2_issuedGoos'!$B$4:$B$153,0),MATCH(AO$4,'Scenario 2_issuedGoos'!$C$3:$W$3,0))</f>
        <v>88345.785265491315</v>
      </c>
      <c r="AP69" s="4" cm="1">
        <f t="array" ref="AP69">S69*INDEX('Scenario 2_issuedGoos'!$C$4:$W$153,MATCH($A69&amp;$B69,'Scenario 2_issuedGoos'!$A$4:$A$153&amp;'Scenario 2_issuedGoos'!$B$4:$B$153,0),MATCH(AP$4,'Scenario 2_issuedGoos'!$C$3:$W$3,0))</f>
        <v>96241.458793821439</v>
      </c>
      <c r="AQ69" s="4" cm="1">
        <f t="array" ref="AQ69">T69*INDEX('Scenario 2_issuedGoos'!$C$4:$W$153,MATCH($A69&amp;$B69,'Scenario 2_issuedGoos'!$A$4:$A$153&amp;'Scenario 2_issuedGoos'!$B$4:$B$153,0),MATCH(AQ$4,'Scenario 2_issuedGoos'!$C$3:$W$3,0))</f>
        <v>104705.83521182094</v>
      </c>
      <c r="AR69" s="4" cm="1">
        <f t="array" ref="AR69">U69*INDEX('Scenario 2_issuedGoos'!$C$4:$W$153,MATCH($A69&amp;$B69,'Scenario 2_issuedGoos'!$A$4:$A$153&amp;'Scenario 2_issuedGoos'!$B$4:$B$153,0),MATCH(AR$4,'Scenario 2_issuedGoos'!$C$3:$W$3,0))</f>
        <v>113776.04562463582</v>
      </c>
      <c r="AS69" s="4" cm="1">
        <f t="array" ref="AS69">V69*INDEX('Scenario 2_issuedGoos'!$C$4:$W$153,MATCH($A69&amp;$B69,'Scenario 2_issuedGoos'!$A$4:$A$153&amp;'Scenario 2_issuedGoos'!$B$4:$B$153,0),MATCH(AS$4,'Scenario 2_issuedGoos'!$C$3:$W$3,0))</f>
        <v>123491.51249070214</v>
      </c>
      <c r="AT69" s="4" cm="1">
        <f t="array" ref="AT69">W69*INDEX('Scenario 2_issuedGoos'!$C$4:$W$153,MATCH($A69&amp;$B69,'Scenario 2_issuedGoos'!$A$4:$A$153&amp;'Scenario 2_issuedGoos'!$B$4:$B$153,0),MATCH(AT$4,'Scenario 2_issuedGoos'!$C$3:$W$3,0))</f>
        <v>133894.08592931431</v>
      </c>
    </row>
    <row r="70" spans="1:46" ht="15" x14ac:dyDescent="0.25">
      <c r="A70" s="8" t="s">
        <v>41</v>
      </c>
      <c r="B70" s="9" t="s">
        <v>31</v>
      </c>
      <c r="C70" s="10">
        <v>3.1570256249999997</v>
      </c>
      <c r="D70" s="11">
        <v>3.1570256249999997</v>
      </c>
      <c r="E70" s="11">
        <v>3.1570256249999997</v>
      </c>
      <c r="F70" s="11">
        <v>3.1570256249999997</v>
      </c>
      <c r="G70" s="11">
        <v>3.1570256249999997</v>
      </c>
      <c r="H70" s="11">
        <v>3.1570256249999997</v>
      </c>
      <c r="I70" s="11">
        <v>3.1570256249999997</v>
      </c>
      <c r="J70" s="11">
        <v>3.1570256249999997</v>
      </c>
      <c r="K70" s="11">
        <v>3.1570256249999997</v>
      </c>
      <c r="L70" s="11">
        <v>3.1570256249999997</v>
      </c>
      <c r="M70" s="11">
        <v>3.1570256249999997</v>
      </c>
      <c r="N70" s="11">
        <v>3.1570256249999997</v>
      </c>
      <c r="O70" s="11">
        <v>3.1570256249999997</v>
      </c>
      <c r="P70" s="11">
        <v>3.1570256249999997</v>
      </c>
      <c r="Q70" s="11">
        <v>3.1570256249999997</v>
      </c>
      <c r="R70" s="11">
        <v>3.1570256249999997</v>
      </c>
      <c r="S70" s="11">
        <v>3.1570256249999997</v>
      </c>
      <c r="T70" s="11">
        <v>3.1570256249999997</v>
      </c>
      <c r="U70" s="11">
        <v>3.1570256249999997</v>
      </c>
      <c r="V70" s="11">
        <v>3.1570256249999997</v>
      </c>
      <c r="W70" s="19">
        <v>3.1570256249999997</v>
      </c>
      <c r="Y70"/>
      <c r="Z70" s="4" cm="1">
        <f t="array" ref="Z70">C70*INDEX('Scenario 2_issuedGoos'!$C$4:$W$153,MATCH($A70&amp;$B70,'Scenario 2_issuedGoos'!$A$4:$A$153&amp;'Scenario 2_issuedGoos'!$B$4:$B$153,0),MATCH(Z$4,'Scenario 2_issuedGoos'!$C$3:$W$3,0))</f>
        <v>1378427.8291360154</v>
      </c>
      <c r="AA70" s="4" cm="1">
        <f t="array" ref="AA70">D70*INDEX('Scenario 2_issuedGoos'!$C$4:$W$153,MATCH($A70&amp;$B70,'Scenario 2_issuedGoos'!$A$4:$A$153&amp;'Scenario 2_issuedGoos'!$B$4:$B$153,0),MATCH(AA$4,'Scenario 2_issuedGoos'!$C$3:$W$3,0))</f>
        <v>1566887.7346669547</v>
      </c>
      <c r="AB70" s="4" cm="1">
        <f t="array" ref="AB70">E70*INDEX('Scenario 2_issuedGoos'!$C$4:$W$153,MATCH($A70&amp;$B70,'Scenario 2_issuedGoos'!$A$4:$A$153&amp;'Scenario 2_issuedGoos'!$B$4:$B$153,0),MATCH(AB$4,'Scenario 2_issuedGoos'!$C$3:$W$3,0))</f>
        <v>1770747.5611781476</v>
      </c>
      <c r="AC70" s="4" cm="1">
        <f t="array" ref="AC70">F70*INDEX('Scenario 2_issuedGoos'!$C$4:$W$153,MATCH($A70&amp;$B70,'Scenario 2_issuedGoos'!$A$4:$A$153&amp;'Scenario 2_issuedGoos'!$B$4:$B$153,0),MATCH(AC$4,'Scenario 2_issuedGoos'!$C$3:$W$3,0))</f>
        <v>1991076.1510037922</v>
      </c>
      <c r="AD70" s="4" cm="1">
        <f t="array" ref="AD70">G70*INDEX('Scenario 2_issuedGoos'!$C$4:$W$153,MATCH($A70&amp;$B70,'Scenario 2_issuedGoos'!$A$4:$A$153&amp;'Scenario 2_issuedGoos'!$B$4:$B$153,0),MATCH(AD$4,'Scenario 2_issuedGoos'!$C$3:$W$3,0))</f>
        <v>2229010.730909056</v>
      </c>
      <c r="AE70" s="4" cm="1">
        <f t="array" ref="AE70">H70*INDEX('Scenario 2_issuedGoos'!$C$4:$W$153,MATCH($A70&amp;$B70,'Scenario 2_issuedGoos'!$A$4:$A$153&amp;'Scenario 2_issuedGoos'!$B$4:$B$153,0),MATCH(AE$4,'Scenario 2_issuedGoos'!$C$3:$W$3,0))</f>
        <v>2485761.0784273357</v>
      </c>
      <c r="AF70" s="4" cm="1">
        <f t="array" ref="AF70">I70*INDEX('Scenario 2_issuedGoos'!$C$4:$W$153,MATCH($A70&amp;$B70,'Scenario 2_issuedGoos'!$A$4:$A$153&amp;'Scenario 2_issuedGoos'!$B$4:$B$153,0),MATCH(AF$4,'Scenario 2_issuedGoos'!$C$3:$W$3,0))</f>
        <v>2781897.2173338518</v>
      </c>
      <c r="AG70" s="4" cm="1">
        <f t="array" ref="AG70">J70*INDEX('Scenario 2_issuedGoos'!$C$4:$W$153,MATCH($A70&amp;$B70,'Scenario 2_issuedGoos'!$A$4:$A$153&amp;'Scenario 2_issuedGoos'!$B$4:$B$153,0),MATCH(AG$4,'Scenario 2_issuedGoos'!$C$3:$W$3,0))</f>
        <v>3101432.5674349554</v>
      </c>
      <c r="AH70" s="4" cm="1">
        <f t="array" ref="AH70">K70*INDEX('Scenario 2_issuedGoos'!$C$4:$W$153,MATCH($A70&amp;$B70,'Scenario 2_issuedGoos'!$A$4:$A$153&amp;'Scenario 2_issuedGoos'!$B$4:$B$153,0),MATCH(AH$4,'Scenario 2_issuedGoos'!$C$3:$W$3,0))</f>
        <v>3445966.7095028115</v>
      </c>
      <c r="AI70" s="4" cm="1">
        <f t="array" ref="AI70">L70*INDEX('Scenario 2_issuedGoos'!$C$4:$W$153,MATCH($A70&amp;$B70,'Scenario 2_issuedGoos'!$A$4:$A$153&amp;'Scenario 2_issuedGoos'!$B$4:$B$153,0),MATCH(AI$4,'Scenario 2_issuedGoos'!$C$3:$W$3,0))</f>
        <v>3817200.6843589023</v>
      </c>
      <c r="AJ70" s="4" cm="1">
        <f t="array" ref="AJ70">M70*INDEX('Scenario 2_issuedGoos'!$C$4:$W$153,MATCH($A70&amp;$B70,'Scenario 2_issuedGoos'!$A$4:$A$153&amp;'Scenario 2_issuedGoos'!$B$4:$B$153,0),MATCH(AJ$4,'Scenario 2_issuedGoos'!$C$3:$W$3,0))</f>
        <v>4216943.139926808</v>
      </c>
      <c r="AK70" s="4" cm="1">
        <f t="array" ref="AK70">N70*INDEX('Scenario 2_issuedGoos'!$C$4:$W$153,MATCH($A70&amp;$B70,'Scenario 2_issuedGoos'!$A$4:$A$153&amp;'Scenario 2_issuedGoos'!$B$4:$B$153,0),MATCH(AK$4,'Scenario 2_issuedGoos'!$C$3:$W$3,0))</f>
        <v>4632133.1448586537</v>
      </c>
      <c r="AL70" s="4" cm="1">
        <f t="array" ref="AL70">O70*INDEX('Scenario 2_issuedGoos'!$C$4:$W$153,MATCH($A70&amp;$B70,'Scenario 2_issuedGoos'!$A$4:$A$153&amp;'Scenario 2_issuedGoos'!$B$4:$B$153,0),MATCH(AL$4,'Scenario 2_issuedGoos'!$C$3:$W$3,0))</f>
        <v>5078299.7924338477</v>
      </c>
      <c r="AM70" s="4" cm="1">
        <f t="array" ref="AM70">P70*INDEX('Scenario 2_issuedGoos'!$C$4:$W$153,MATCH($A70&amp;$B70,'Scenario 2_issuedGoos'!$A$4:$A$153&amp;'Scenario 2_issuedGoos'!$B$4:$B$153,0),MATCH(AM$4,'Scenario 2_issuedGoos'!$C$3:$W$3,0))</f>
        <v>5557502.7719044257</v>
      </c>
      <c r="AN70" s="4" cm="1">
        <f t="array" ref="AN70">Q70*INDEX('Scenario 2_issuedGoos'!$C$4:$W$153,MATCH($A70&amp;$B70,'Scenario 2_issuedGoos'!$A$4:$A$153&amp;'Scenario 2_issuedGoos'!$B$4:$B$153,0),MATCH(AN$4,'Scenario 2_issuedGoos'!$C$3:$W$3,0))</f>
        <v>5710701.6082935315</v>
      </c>
      <c r="AO70" s="4" cm="1">
        <f t="array" ref="AO70">R70*INDEX('Scenario 2_issuedGoos'!$C$4:$W$153,MATCH($A70&amp;$B70,'Scenario 2_issuedGoos'!$A$4:$A$153&amp;'Scenario 2_issuedGoos'!$B$4:$B$153,0),MATCH(AO$4,'Scenario 2_issuedGoos'!$C$3:$W$3,0))</f>
        <v>5933181.1236286424</v>
      </c>
      <c r="AP70" s="4" cm="1">
        <f t="array" ref="AP70">S70*INDEX('Scenario 2_issuedGoos'!$C$4:$W$153,MATCH($A70&amp;$B70,'Scenario 2_issuedGoos'!$A$4:$A$153&amp;'Scenario 2_issuedGoos'!$B$4:$B$153,0),MATCH(AP$4,'Scenario 2_issuedGoos'!$C$3:$W$3,0))</f>
        <v>6155660.6389637534</v>
      </c>
      <c r="AQ70" s="4" cm="1">
        <f t="array" ref="AQ70">T70*INDEX('Scenario 2_issuedGoos'!$C$4:$W$153,MATCH($A70&amp;$B70,'Scenario 2_issuedGoos'!$A$4:$A$153&amp;'Scenario 2_issuedGoos'!$B$4:$B$153,0),MATCH(AQ$4,'Scenario 2_issuedGoos'!$C$3:$W$3,0))</f>
        <v>6378140.1542988643</v>
      </c>
      <c r="AR70" s="4" cm="1">
        <f t="array" ref="AR70">U70*INDEX('Scenario 2_issuedGoos'!$C$4:$W$153,MATCH($A70&amp;$B70,'Scenario 2_issuedGoos'!$A$4:$A$153&amp;'Scenario 2_issuedGoos'!$B$4:$B$153,0),MATCH(AR$4,'Scenario 2_issuedGoos'!$C$3:$W$3,0))</f>
        <v>6600619.6696339753</v>
      </c>
      <c r="AS70" s="4" cm="1">
        <f t="array" ref="AS70">V70*INDEX('Scenario 2_issuedGoos'!$C$4:$W$153,MATCH($A70&amp;$B70,'Scenario 2_issuedGoos'!$A$4:$A$153&amp;'Scenario 2_issuedGoos'!$B$4:$B$153,0),MATCH(AS$4,'Scenario 2_issuedGoos'!$C$3:$W$3,0))</f>
        <v>6823099.1849690862</v>
      </c>
      <c r="AT70" s="4" cm="1">
        <f t="array" ref="AT70">W70*INDEX('Scenario 2_issuedGoos'!$C$4:$W$153,MATCH($A70&amp;$B70,'Scenario 2_issuedGoos'!$A$4:$A$153&amp;'Scenario 2_issuedGoos'!$B$4:$B$153,0),MATCH(AT$4,'Scenario 2_issuedGoos'!$C$3:$W$3,0))</f>
        <v>7045578.7003041981</v>
      </c>
    </row>
    <row r="71" spans="1:46" ht="15" x14ac:dyDescent="0.25">
      <c r="A71" s="1" t="s">
        <v>42</v>
      </c>
      <c r="B71" s="1" t="s">
        <v>27</v>
      </c>
      <c r="C71" s="6">
        <v>47.457627118644069</v>
      </c>
      <c r="D71" s="7">
        <v>46.949152542372886</v>
      </c>
      <c r="E71" s="7">
        <v>46.440677966101696</v>
      </c>
      <c r="F71" s="7">
        <v>45.932203389830512</v>
      </c>
      <c r="G71" s="7">
        <v>45.423728813559322</v>
      </c>
      <c r="H71" s="7">
        <v>1.0568250000000001</v>
      </c>
      <c r="I71" s="7">
        <v>1.0568250000000001</v>
      </c>
      <c r="J71" s="7">
        <v>1.07926875</v>
      </c>
      <c r="K71" s="7">
        <v>1.07926875</v>
      </c>
      <c r="L71" s="7">
        <v>1.07926875</v>
      </c>
      <c r="M71" s="7">
        <v>1.07926875</v>
      </c>
      <c r="N71" s="7">
        <v>1.07926875</v>
      </c>
      <c r="O71" s="7">
        <v>1.07926875</v>
      </c>
      <c r="P71" s="7">
        <v>1.07926875</v>
      </c>
      <c r="Q71" s="7">
        <v>1.07926875</v>
      </c>
      <c r="R71" s="7">
        <v>1.07926875</v>
      </c>
      <c r="S71" s="7">
        <v>1.07926875</v>
      </c>
      <c r="T71" s="7">
        <v>1.1091281249999998</v>
      </c>
      <c r="U71" s="7">
        <v>1.1091281249999998</v>
      </c>
      <c r="V71" s="7">
        <v>1.1765249999999998</v>
      </c>
      <c r="W71" s="18">
        <v>1.3066199999999999</v>
      </c>
      <c r="Y71"/>
      <c r="Z71" s="4" cm="1">
        <f t="array" ref="Z71">C71*INDEX('Scenario 2_issuedGoos'!$C$4:$W$153,MATCH($A71&amp;$B71,'Scenario 2_issuedGoos'!$A$4:$A$153&amp;'Scenario 2_issuedGoos'!$B$4:$B$153,0),MATCH(Z$4,'Scenario 2_issuedGoos'!$C$3:$W$3,0))</f>
        <v>0</v>
      </c>
      <c r="AA71" s="4" cm="1">
        <f t="array" ref="AA71">D71*INDEX('Scenario 2_issuedGoos'!$C$4:$W$153,MATCH($A71&amp;$B71,'Scenario 2_issuedGoos'!$A$4:$A$153&amp;'Scenario 2_issuedGoos'!$B$4:$B$153,0),MATCH(AA$4,'Scenario 2_issuedGoos'!$C$3:$W$3,0))</f>
        <v>0</v>
      </c>
      <c r="AB71" s="4" cm="1">
        <f t="array" ref="AB71">E71*INDEX('Scenario 2_issuedGoos'!$C$4:$W$153,MATCH($A71&amp;$B71,'Scenario 2_issuedGoos'!$A$4:$A$153&amp;'Scenario 2_issuedGoos'!$B$4:$B$153,0),MATCH(AB$4,'Scenario 2_issuedGoos'!$C$3:$W$3,0))</f>
        <v>0</v>
      </c>
      <c r="AC71" s="4" cm="1">
        <f t="array" ref="AC71">F71*INDEX('Scenario 2_issuedGoos'!$C$4:$W$153,MATCH($A71&amp;$B71,'Scenario 2_issuedGoos'!$A$4:$A$153&amp;'Scenario 2_issuedGoos'!$B$4:$B$153,0),MATCH(AC$4,'Scenario 2_issuedGoos'!$C$3:$W$3,0))</f>
        <v>0</v>
      </c>
      <c r="AD71" s="4" cm="1">
        <f t="array" ref="AD71">G71*INDEX('Scenario 2_issuedGoos'!$C$4:$W$153,MATCH($A71&amp;$B71,'Scenario 2_issuedGoos'!$A$4:$A$153&amp;'Scenario 2_issuedGoos'!$B$4:$B$153,0),MATCH(AD$4,'Scenario 2_issuedGoos'!$C$3:$W$3,0))</f>
        <v>0</v>
      </c>
      <c r="AE71" s="4" cm="1">
        <f t="array" ref="AE71">H71*INDEX('Scenario 2_issuedGoos'!$C$4:$W$153,MATCH($A71&amp;$B71,'Scenario 2_issuedGoos'!$A$4:$A$153&amp;'Scenario 2_issuedGoos'!$B$4:$B$153,0),MATCH(AE$4,'Scenario 2_issuedGoos'!$C$3:$W$3,0))</f>
        <v>25905.891074028816</v>
      </c>
      <c r="AF71" s="4" cm="1">
        <f t="array" ref="AF71">I71*INDEX('Scenario 2_issuedGoos'!$C$4:$W$153,MATCH($A71&amp;$B71,'Scenario 2_issuedGoos'!$A$4:$A$153&amp;'Scenario 2_issuedGoos'!$B$4:$B$153,0),MATCH(AF$4,'Scenario 2_issuedGoos'!$C$3:$W$3,0))</f>
        <v>28992.137223819438</v>
      </c>
      <c r="AG71" s="4" cm="1">
        <f t="array" ref="AG71">J71*INDEX('Scenario 2_issuedGoos'!$C$4:$W$153,MATCH($A71&amp;$B71,'Scenario 2_issuedGoos'!$A$4:$A$153&amp;'Scenario 2_issuedGoos'!$B$4:$B$153,0),MATCH(AG$4,'Scenario 2_issuedGoos'!$C$3:$W$3,0))</f>
        <v>33008.66944043884</v>
      </c>
      <c r="AH71" s="4" cm="1">
        <f t="array" ref="AH71">K71*INDEX('Scenario 2_issuedGoos'!$C$4:$W$153,MATCH($A71&amp;$B71,'Scenario 2_issuedGoos'!$A$4:$A$153&amp;'Scenario 2_issuedGoos'!$B$4:$B$153,0),MATCH(AH$4,'Scenario 2_issuedGoos'!$C$3:$W$3,0))</f>
        <v>36675.559936745682</v>
      </c>
      <c r="AI71" s="4" cm="1">
        <f t="array" ref="AI71">L71*INDEX('Scenario 2_issuedGoos'!$C$4:$W$153,MATCH($A71&amp;$B71,'Scenario 2_issuedGoos'!$A$4:$A$153&amp;'Scenario 2_issuedGoos'!$B$4:$B$153,0),MATCH(AI$4,'Scenario 2_issuedGoos'!$C$3:$W$3,0))</f>
        <v>40626.617809082083</v>
      </c>
      <c r="AJ71" s="4" cm="1">
        <f t="array" ref="AJ71">M71*INDEX('Scenario 2_issuedGoos'!$C$4:$W$153,MATCH($A71&amp;$B71,'Scenario 2_issuedGoos'!$A$4:$A$153&amp;'Scenario 2_issuedGoos'!$B$4:$B$153,0),MATCH(AJ$4,'Scenario 2_issuedGoos'!$C$3:$W$3,0))</f>
        <v>44881.092568810294</v>
      </c>
      <c r="AK71" s="4" cm="1">
        <f t="array" ref="AK71">N71*INDEX('Scenario 2_issuedGoos'!$C$4:$W$153,MATCH($A71&amp;$B71,'Scenario 2_issuedGoos'!$A$4:$A$153&amp;'Scenario 2_issuedGoos'!$B$4:$B$153,0),MATCH(AK$4,'Scenario 2_issuedGoos'!$C$3:$W$3,0))</f>
        <v>49299.976207187698</v>
      </c>
      <c r="AL71" s="4" cm="1">
        <f t="array" ref="AL71">O71*INDEX('Scenario 2_issuedGoos'!$C$4:$W$153,MATCH($A71&amp;$B71,'Scenario 2_issuedGoos'!$A$4:$A$153&amp;'Scenario 2_issuedGoos'!$B$4:$B$153,0),MATCH(AL$4,'Scenario 2_issuedGoos'!$C$3:$W$3,0))</f>
        <v>54048.545477980777</v>
      </c>
      <c r="AM71" s="4" cm="1">
        <f t="array" ref="AM71">P71*INDEX('Scenario 2_issuedGoos'!$C$4:$W$153,MATCH($A71&amp;$B71,'Scenario 2_issuedGoos'!$A$4:$A$153&amp;'Scenario 2_issuedGoos'!$B$4:$B$153,0),MATCH(AM$4,'Scenario 2_issuedGoos'!$C$3:$W$3,0))</f>
        <v>59148.721735335275</v>
      </c>
      <c r="AN71" s="4" cm="1">
        <f t="array" ref="AN71">Q71*INDEX('Scenario 2_issuedGoos'!$C$4:$W$153,MATCH($A71&amp;$B71,'Scenario 2_issuedGoos'!$A$4:$A$153&amp;'Scenario 2_issuedGoos'!$B$4:$B$153,0),MATCH(AN$4,'Scenario 2_issuedGoos'!$C$3:$W$3,0))</f>
        <v>64623.794254730281</v>
      </c>
      <c r="AO71" s="4" cm="1">
        <f t="array" ref="AO71">R71*INDEX('Scenario 2_issuedGoos'!$C$4:$W$153,MATCH($A71&amp;$B71,'Scenario 2_issuedGoos'!$A$4:$A$153&amp;'Scenario 2_issuedGoos'!$B$4:$B$153,0),MATCH(AO$4,'Scenario 2_issuedGoos'!$C$3:$W$3,0))</f>
        <v>70498.50222172639</v>
      </c>
      <c r="AP71" s="4" cm="1">
        <f t="array" ref="AP71">S71*INDEX('Scenario 2_issuedGoos'!$C$4:$W$153,MATCH($A71&amp;$B71,'Scenario 2_issuedGoos'!$A$4:$A$153&amp;'Scenario 2_issuedGoos'!$B$4:$B$153,0),MATCH(AP$4,'Scenario 2_issuedGoos'!$C$3:$W$3,0))</f>
        <v>76799.12149978528</v>
      </c>
      <c r="AQ71" s="4" cm="1">
        <f t="array" ref="AQ71">T71*INDEX('Scenario 2_issuedGoos'!$C$4:$W$153,MATCH($A71&amp;$B71,'Scenario 2_issuedGoos'!$A$4:$A$153&amp;'Scenario 2_issuedGoos'!$B$4:$B$153,0),MATCH(AQ$4,'Scenario 2_issuedGoos'!$C$3:$W$3,0))</f>
        <v>85865.174362341495</v>
      </c>
      <c r="AR71" s="4" cm="1">
        <f t="array" ref="AR71">U71*INDEX('Scenario 2_issuedGoos'!$C$4:$W$153,MATCH($A71&amp;$B71,'Scenario 2_issuedGoos'!$A$4:$A$153&amp;'Scenario 2_issuedGoos'!$B$4:$B$153,0),MATCH(AR$4,'Scenario 2_issuedGoos'!$C$3:$W$3,0))</f>
        <v>93303.300394418984</v>
      </c>
      <c r="AS71" s="4" cm="1">
        <f t="array" ref="AS71">V71*INDEX('Scenario 2_issuedGoos'!$C$4:$W$153,MATCH($A71&amp;$B71,'Scenario 2_issuedGoos'!$A$4:$A$153&amp;'Scenario 2_issuedGoos'!$B$4:$B$153,0),MATCH(AS$4,'Scenario 2_issuedGoos'!$C$3:$W$3,0))</f>
        <v>107424.346974121</v>
      </c>
      <c r="AT71" s="4" cm="1">
        <f t="array" ref="AT71">W71*INDEX('Scenario 2_issuedGoos'!$C$4:$W$153,MATCH($A71&amp;$B71,'Scenario 2_issuedGoos'!$A$4:$A$153&amp;'Scenario 2_issuedGoos'!$B$4:$B$153,0),MATCH(AT$4,'Scenario 2_issuedGoos'!$C$3:$W$3,0))</f>
        <v>129352.59593343294</v>
      </c>
    </row>
    <row r="72" spans="1:46" ht="15" x14ac:dyDescent="0.25">
      <c r="A72" s="8" t="s">
        <v>42</v>
      </c>
      <c r="B72" s="9" t="s">
        <v>28</v>
      </c>
      <c r="C72" s="10">
        <v>47.457627118644069</v>
      </c>
      <c r="D72" s="11">
        <v>46.949152542372886</v>
      </c>
      <c r="E72" s="11">
        <v>46.440677966101696</v>
      </c>
      <c r="F72" s="11">
        <v>45.932203389830512</v>
      </c>
      <c r="G72" s="11">
        <v>45.423728813559322</v>
      </c>
      <c r="H72" s="11">
        <v>9.1160999999999994</v>
      </c>
      <c r="I72" s="11">
        <v>9.1160999999999994</v>
      </c>
      <c r="J72" s="11">
        <v>9.1160999999999994</v>
      </c>
      <c r="K72" s="11">
        <v>9.1160999999999994</v>
      </c>
      <c r="L72" s="11">
        <v>9.1160999999999994</v>
      </c>
      <c r="M72" s="11">
        <v>9.1160999999999994</v>
      </c>
      <c r="N72" s="11">
        <v>9.1160999999999994</v>
      </c>
      <c r="O72" s="11">
        <v>9.1160999999999994</v>
      </c>
      <c r="P72" s="11">
        <v>9.1160999999999994</v>
      </c>
      <c r="Q72" s="11">
        <v>9.1160999999999994</v>
      </c>
      <c r="R72" s="11">
        <v>9.1160999999999994</v>
      </c>
      <c r="S72" s="11">
        <v>9.1160999999999994</v>
      </c>
      <c r="T72" s="11">
        <v>9.1160999999999994</v>
      </c>
      <c r="U72" s="11">
        <v>9.1160999999999994</v>
      </c>
      <c r="V72" s="11">
        <v>9.1160999999999994</v>
      </c>
      <c r="W72" s="19">
        <v>9.1160999999999994</v>
      </c>
      <c r="Y72"/>
      <c r="Z72" s="4" cm="1">
        <f t="array" ref="Z72">C72*INDEX('Scenario 2_issuedGoos'!$C$4:$W$153,MATCH($A72&amp;$B72,'Scenario 2_issuedGoos'!$A$4:$A$153&amp;'Scenario 2_issuedGoos'!$B$4:$B$153,0),MATCH(Z$4,'Scenario 2_issuedGoos'!$C$3:$W$3,0))</f>
        <v>0</v>
      </c>
      <c r="AA72" s="4" cm="1">
        <f t="array" ref="AA72">D72*INDEX('Scenario 2_issuedGoos'!$C$4:$W$153,MATCH($A72&amp;$B72,'Scenario 2_issuedGoos'!$A$4:$A$153&amp;'Scenario 2_issuedGoos'!$B$4:$B$153,0),MATCH(AA$4,'Scenario 2_issuedGoos'!$C$3:$W$3,0))</f>
        <v>0</v>
      </c>
      <c r="AB72" s="4" cm="1">
        <f t="array" ref="AB72">E72*INDEX('Scenario 2_issuedGoos'!$C$4:$W$153,MATCH($A72&amp;$B72,'Scenario 2_issuedGoos'!$A$4:$A$153&amp;'Scenario 2_issuedGoos'!$B$4:$B$153,0),MATCH(AB$4,'Scenario 2_issuedGoos'!$C$3:$W$3,0))</f>
        <v>0</v>
      </c>
      <c r="AC72" s="4" cm="1">
        <f t="array" ref="AC72">F72*INDEX('Scenario 2_issuedGoos'!$C$4:$W$153,MATCH($A72&amp;$B72,'Scenario 2_issuedGoos'!$A$4:$A$153&amp;'Scenario 2_issuedGoos'!$B$4:$B$153,0),MATCH(AC$4,'Scenario 2_issuedGoos'!$C$3:$W$3,0))</f>
        <v>0</v>
      </c>
      <c r="AD72" s="4" cm="1">
        <f t="array" ref="AD72">G72*INDEX('Scenario 2_issuedGoos'!$C$4:$W$153,MATCH($A72&amp;$B72,'Scenario 2_issuedGoos'!$A$4:$A$153&amp;'Scenario 2_issuedGoos'!$B$4:$B$153,0),MATCH(AD$4,'Scenario 2_issuedGoos'!$C$3:$W$3,0))</f>
        <v>0</v>
      </c>
      <c r="AE72" s="4" cm="1">
        <f t="array" ref="AE72">H72*INDEX('Scenario 2_issuedGoos'!$C$4:$W$153,MATCH($A72&amp;$B72,'Scenario 2_issuedGoos'!$A$4:$A$153&amp;'Scenario 2_issuedGoos'!$B$4:$B$153,0),MATCH(AE$4,'Scenario 2_issuedGoos'!$C$3:$W$3,0))</f>
        <v>9036.2003644171218</v>
      </c>
      <c r="AF72" s="4" cm="1">
        <f t="array" ref="AF72">I72*INDEX('Scenario 2_issuedGoos'!$C$4:$W$153,MATCH($A72&amp;$B72,'Scenario 2_issuedGoos'!$A$4:$A$153&amp;'Scenario 2_issuedGoos'!$B$4:$B$153,0),MATCH(AF$4,'Scenario 2_issuedGoos'!$C$3:$W$3,0))</f>
        <v>10301.268415435517</v>
      </c>
      <c r="AG72" s="4" cm="1">
        <f t="array" ref="AG72">J72*INDEX('Scenario 2_issuedGoos'!$C$4:$W$153,MATCH($A72&amp;$B72,'Scenario 2_issuedGoos'!$A$4:$A$153&amp;'Scenario 2_issuedGoos'!$B$4:$B$153,0),MATCH(AG$4,'Scenario 2_issuedGoos'!$C$3:$W$3,0))</f>
        <v>11670.252770644625</v>
      </c>
      <c r="AH72" s="4" cm="1">
        <f t="array" ref="AH72">K72*INDEX('Scenario 2_issuedGoos'!$C$4:$W$153,MATCH($A72&amp;$B72,'Scenario 2_issuedGoos'!$A$4:$A$153&amp;'Scenario 2_issuedGoos'!$B$4:$B$153,0),MATCH(AH$4,'Scenario 2_issuedGoos'!$C$3:$W$3,0))</f>
        <v>13150.382390336195</v>
      </c>
      <c r="AI72" s="4" cm="1">
        <f t="array" ref="AI72">L72*INDEX('Scenario 2_issuedGoos'!$C$4:$W$153,MATCH($A72&amp;$B72,'Scenario 2_issuedGoos'!$A$4:$A$153&amp;'Scenario 2_issuedGoos'!$B$4:$B$153,0),MATCH(AI$4,'Scenario 2_issuedGoos'!$C$3:$W$3,0))</f>
        <v>14749.349340070305</v>
      </c>
      <c r="AJ72" s="4" cm="1">
        <f t="array" ref="AJ72">M72*INDEX('Scenario 2_issuedGoos'!$C$4:$W$153,MATCH($A72&amp;$B72,'Scenario 2_issuedGoos'!$A$4:$A$153&amp;'Scenario 2_issuedGoos'!$B$4:$B$153,0),MATCH(AJ$4,'Scenario 2_issuedGoos'!$C$3:$W$3,0))</f>
        <v>16475.337028801889</v>
      </c>
      <c r="AK72" s="4" cm="1">
        <f t="array" ref="AK72">N72*INDEX('Scenario 2_issuedGoos'!$C$4:$W$153,MATCH($A72&amp;$B72,'Scenario 2_issuedGoos'!$A$4:$A$153&amp;'Scenario 2_issuedGoos'!$B$4:$B$153,0),MATCH(AK$4,'Scenario 2_issuedGoos'!$C$3:$W$3,0))</f>
        <v>18683.032190661321</v>
      </c>
      <c r="AL72" s="4" cm="1">
        <f t="array" ref="AL72">O72*INDEX('Scenario 2_issuedGoos'!$C$4:$W$153,MATCH($A72&amp;$B72,'Scenario 2_issuedGoos'!$A$4:$A$153&amp;'Scenario 2_issuedGoos'!$B$4:$B$153,0),MATCH(AL$4,'Scenario 2_issuedGoos'!$C$3:$W$3,0))</f>
        <v>21070.308526134773</v>
      </c>
      <c r="AM72" s="4" cm="1">
        <f t="array" ref="AM72">P72*INDEX('Scenario 2_issuedGoos'!$C$4:$W$153,MATCH($A72&amp;$B72,'Scenario 2_issuedGoos'!$A$4:$A$153&amp;'Scenario 2_issuedGoos'!$B$4:$B$153,0),MATCH(AM$4,'Scenario 2_issuedGoos'!$C$3:$W$3,0))</f>
        <v>23649.604914678861</v>
      </c>
      <c r="AN72" s="4" cm="1">
        <f t="array" ref="AN72">Q72*INDEX('Scenario 2_issuedGoos'!$C$4:$W$153,MATCH($A72&amp;$B72,'Scenario 2_issuedGoos'!$A$4:$A$153&amp;'Scenario 2_issuedGoos'!$B$4:$B$153,0),MATCH(AN$4,'Scenario 2_issuedGoos'!$C$3:$W$3,0))</f>
        <v>26434.155170762024</v>
      </c>
      <c r="AO72" s="4" cm="1">
        <f t="array" ref="AO72">R72*INDEX('Scenario 2_issuedGoos'!$C$4:$W$153,MATCH($A72&amp;$B72,'Scenario 2_issuedGoos'!$A$4:$A$153&amp;'Scenario 2_issuedGoos'!$B$4:$B$153,0),MATCH(AO$4,'Scenario 2_issuedGoos'!$C$3:$W$3,0))</f>
        <v>29438.036440166838</v>
      </c>
      <c r="AP72" s="4" cm="1">
        <f t="array" ref="AP72">S72*INDEX('Scenario 2_issuedGoos'!$C$4:$W$153,MATCH($A72&amp;$B72,'Scenario 2_issuedGoos'!$A$4:$A$153&amp;'Scenario 2_issuedGoos'!$B$4:$B$153,0),MATCH(AP$4,'Scenario 2_issuedGoos'!$C$3:$W$3,0))</f>
        <v>32676.220448585173</v>
      </c>
      <c r="AQ72" s="4" cm="1">
        <f t="array" ref="AQ72">T72*INDEX('Scenario 2_issuedGoos'!$C$4:$W$153,MATCH($A72&amp;$B72,'Scenario 2_issuedGoos'!$A$4:$A$153&amp;'Scenario 2_issuedGoos'!$B$4:$B$153,0),MATCH(AQ$4,'Scenario 2_issuedGoos'!$C$3:$W$3,0))</f>
        <v>36164.627766744896</v>
      </c>
      <c r="AR72" s="4" cm="1">
        <f t="array" ref="AR72">U72*INDEX('Scenario 2_issuedGoos'!$C$4:$W$153,MATCH($A72&amp;$B72,'Scenario 2_issuedGoos'!$A$4:$A$153&amp;'Scenario 2_issuedGoos'!$B$4:$B$153,0),MATCH(AR$4,'Scenario 2_issuedGoos'!$C$3:$W$3,0))</f>
        <v>39920.185265599212</v>
      </c>
      <c r="AS72" s="4" cm="1">
        <f t="array" ref="AS72">V72*INDEX('Scenario 2_issuedGoos'!$C$4:$W$153,MATCH($A72&amp;$B72,'Scenario 2_issuedGoos'!$A$4:$A$153&amp;'Scenario 2_issuedGoos'!$B$4:$B$153,0),MATCH(AS$4,'Scenario 2_issuedGoos'!$C$3:$W$3,0))</f>
        <v>43960.88694492208</v>
      </c>
      <c r="AT72" s="4" cm="1">
        <f t="array" ref="AT72">W72*INDEX('Scenario 2_issuedGoos'!$C$4:$W$153,MATCH($A72&amp;$B72,'Scenario 2_issuedGoos'!$A$4:$A$153&amp;'Scenario 2_issuedGoos'!$B$4:$B$153,0),MATCH(AT$4,'Scenario 2_issuedGoos'!$C$3:$W$3,0))</f>
        <v>48305.858329013208</v>
      </c>
    </row>
    <row r="73" spans="1:46" ht="15" x14ac:dyDescent="0.25">
      <c r="A73" s="8" t="s">
        <v>42</v>
      </c>
      <c r="B73" s="9" t="s">
        <v>56</v>
      </c>
      <c r="C73" s="10">
        <v>0.7121953124999999</v>
      </c>
      <c r="D73" s="11">
        <v>0.7121953124999999</v>
      </c>
      <c r="E73" s="11">
        <v>0.7121953124999999</v>
      </c>
      <c r="F73" s="11">
        <v>0.7121953124999999</v>
      </c>
      <c r="G73" s="11">
        <v>0.71442187499999998</v>
      </c>
      <c r="H73" s="11">
        <v>0.71442187499999998</v>
      </c>
      <c r="I73" s="11">
        <v>0.71442187499999998</v>
      </c>
      <c r="J73" s="11">
        <v>0.71442187499999998</v>
      </c>
      <c r="K73" s="11">
        <v>0.71442187499999998</v>
      </c>
      <c r="L73" s="11">
        <v>0.71442187499999998</v>
      </c>
      <c r="M73" s="11">
        <v>0.71442187499999998</v>
      </c>
      <c r="N73" s="11">
        <v>0.71442187499999998</v>
      </c>
      <c r="O73" s="11">
        <v>0.71442187499999998</v>
      </c>
      <c r="P73" s="11">
        <v>0.71442187499999998</v>
      </c>
      <c r="Q73" s="11">
        <v>0.71442187499999998</v>
      </c>
      <c r="R73" s="11">
        <v>0.71442187499999998</v>
      </c>
      <c r="S73" s="11">
        <v>0.71442187499999998</v>
      </c>
      <c r="T73" s="11">
        <v>0.75487500000000018</v>
      </c>
      <c r="U73" s="11">
        <v>0.75487500000000018</v>
      </c>
      <c r="V73" s="11">
        <v>0.77090625000000002</v>
      </c>
      <c r="W73" s="19">
        <v>0.77465624999999994</v>
      </c>
      <c r="Y73"/>
      <c r="Z73" s="4" cm="1">
        <f t="array" ref="Z73">C73*INDEX('Scenario 2_issuedGoos'!$C$4:$W$153,MATCH($A73&amp;$B73,'Scenario 2_issuedGoos'!$A$4:$A$153&amp;'Scenario 2_issuedGoos'!$B$4:$B$153,0),MATCH(Z$4,'Scenario 2_issuedGoos'!$C$3:$W$3,0))</f>
        <v>144466.46893403379</v>
      </c>
      <c r="AA73" s="4" cm="1">
        <f t="array" ref="AA73">D73*INDEX('Scenario 2_issuedGoos'!$C$4:$W$153,MATCH($A73&amp;$B73,'Scenario 2_issuedGoos'!$A$4:$A$153&amp;'Scenario 2_issuedGoos'!$B$4:$B$153,0),MATCH(AA$4,'Scenario 2_issuedGoos'!$C$3:$W$3,0))</f>
        <v>164218.05585952519</v>
      </c>
      <c r="AB73" s="4" cm="1">
        <f t="array" ref="AB73">E73*INDEX('Scenario 2_issuedGoos'!$C$4:$W$153,MATCH($A73&amp;$B73,'Scenario 2_issuedGoos'!$A$4:$A$153&amp;'Scenario 2_issuedGoos'!$B$4:$B$153,0),MATCH(AB$4,'Scenario 2_issuedGoos'!$C$3:$W$3,0))</f>
        <v>185583.63530523033</v>
      </c>
      <c r="AC73" s="4" cm="1">
        <f t="array" ref="AC73">F73*INDEX('Scenario 2_issuedGoos'!$C$4:$W$153,MATCH($A73&amp;$B73,'Scenario 2_issuedGoos'!$A$4:$A$153&amp;'Scenario 2_issuedGoos'!$B$4:$B$153,0),MATCH(AC$4,'Scenario 2_issuedGoos'!$C$3:$W$3,0))</f>
        <v>208675.22755585806</v>
      </c>
      <c r="AD73" s="4" cm="1">
        <f t="array" ref="AD73">G73*INDEX('Scenario 2_issuedGoos'!$C$4:$W$153,MATCH($A73&amp;$B73,'Scenario 2_issuedGoos'!$A$4:$A$153&amp;'Scenario 2_issuedGoos'!$B$4:$B$153,0),MATCH(AD$4,'Scenario 2_issuedGoos'!$C$3:$W$3,0))</f>
        <v>234342.36982628086</v>
      </c>
      <c r="AE73" s="4" cm="1">
        <f t="array" ref="AE73">H73*INDEX('Scenario 2_issuedGoos'!$C$4:$W$153,MATCH($A73&amp;$B73,'Scenario 2_issuedGoos'!$A$4:$A$153&amp;'Scenario 2_issuedGoos'!$B$4:$B$153,0),MATCH(AE$4,'Scenario 2_issuedGoos'!$C$3:$W$3,0))</f>
        <v>261335.2793070786</v>
      </c>
      <c r="AF73" s="4" cm="1">
        <f t="array" ref="AF73">I73*INDEX('Scenario 2_issuedGoos'!$C$4:$W$153,MATCH($A73&amp;$B73,'Scenario 2_issuedGoos'!$A$4:$A$153&amp;'Scenario 2_issuedGoos'!$B$4:$B$153,0),MATCH(AF$4,'Scenario 2_issuedGoos'!$C$3:$W$3,0))</f>
        <v>292468.93138880533</v>
      </c>
      <c r="AG73" s="4" cm="1">
        <f t="array" ref="AG73">J73*INDEX('Scenario 2_issuedGoos'!$C$4:$W$153,MATCH($A73&amp;$B73,'Scenario 2_issuedGoos'!$A$4:$A$153&amp;'Scenario 2_issuedGoos'!$B$4:$B$153,0),MATCH(AG$4,'Scenario 2_issuedGoos'!$C$3:$W$3,0))</f>
        <v>326062.61048043711</v>
      </c>
      <c r="AH73" s="4" cm="1">
        <f t="array" ref="AH73">K73*INDEX('Scenario 2_issuedGoos'!$C$4:$W$153,MATCH($A73&amp;$B73,'Scenario 2_issuedGoos'!$A$4:$A$153&amp;'Scenario 2_issuedGoos'!$B$4:$B$153,0),MATCH(AH$4,'Scenario 2_issuedGoos'!$C$3:$W$3,0))</f>
        <v>362284.48515276011</v>
      </c>
      <c r="AI73" s="4" cm="1">
        <f t="array" ref="AI73">L73*INDEX('Scenario 2_issuedGoos'!$C$4:$W$153,MATCH($A73&amp;$B73,'Scenario 2_issuedGoos'!$A$4:$A$153&amp;'Scenario 2_issuedGoos'!$B$4:$B$153,0),MATCH(AI$4,'Scenario 2_issuedGoos'!$C$3:$W$3,0))</f>
        <v>401313.39076611417</v>
      </c>
      <c r="AJ73" s="4" cm="1">
        <f t="array" ref="AJ73">M73*INDEX('Scenario 2_issuedGoos'!$C$4:$W$153,MATCH($A73&amp;$B73,'Scenario 2_issuedGoos'!$A$4:$A$153&amp;'Scenario 2_issuedGoos'!$B$4:$B$153,0),MATCH(AJ$4,'Scenario 2_issuedGoos'!$C$3:$W$3,0))</f>
        <v>443339.47572792182</v>
      </c>
      <c r="AK73" s="4" cm="1">
        <f t="array" ref="AK73">N73*INDEX('Scenario 2_issuedGoos'!$C$4:$W$153,MATCH($A73&amp;$B73,'Scenario 2_issuedGoos'!$A$4:$A$153&amp;'Scenario 2_issuedGoos'!$B$4:$B$153,0),MATCH(AK$4,'Scenario 2_issuedGoos'!$C$3:$W$3,0))</f>
        <v>486989.60640460561</v>
      </c>
      <c r="AL73" s="4" cm="1">
        <f t="array" ref="AL73">O73*INDEX('Scenario 2_issuedGoos'!$C$4:$W$153,MATCH($A73&amp;$B73,'Scenario 2_issuedGoos'!$A$4:$A$153&amp;'Scenario 2_issuedGoos'!$B$4:$B$153,0),MATCH(AL$4,'Scenario 2_issuedGoos'!$C$3:$W$3,0))</f>
        <v>533896.40145963815</v>
      </c>
      <c r="AM73" s="4" cm="1">
        <f t="array" ref="AM73">P73*INDEX('Scenario 2_issuedGoos'!$C$4:$W$153,MATCH($A73&amp;$B73,'Scenario 2_issuedGoos'!$A$4:$A$153&amp;'Scenario 2_issuedGoos'!$B$4:$B$153,0),MATCH(AM$4,'Scenario 2_issuedGoos'!$C$3:$W$3,0))</f>
        <v>584276.4020041629</v>
      </c>
      <c r="AN73" s="4" cm="1">
        <f t="array" ref="AN73">Q73*INDEX('Scenario 2_issuedGoos'!$C$4:$W$153,MATCH($A73&amp;$B73,'Scenario 2_issuedGoos'!$A$4:$A$153&amp;'Scenario 2_issuedGoos'!$B$4:$B$153,0),MATCH(AN$4,'Scenario 2_issuedGoos'!$C$3:$W$3,0))</f>
        <v>638359.66159949056</v>
      </c>
      <c r="AO73" s="4" cm="1">
        <f t="array" ref="AO73">R73*INDEX('Scenario 2_issuedGoos'!$C$4:$W$153,MATCH($A73&amp;$B73,'Scenario 2_issuedGoos'!$A$4:$A$153&amp;'Scenario 2_issuedGoos'!$B$4:$B$153,0),MATCH(AO$4,'Scenario 2_issuedGoos'!$C$3:$W$3,0))</f>
        <v>696390.5561493407</v>
      </c>
      <c r="AP73" s="4" cm="1">
        <f t="array" ref="AP73">S73*INDEX('Scenario 2_issuedGoos'!$C$4:$W$153,MATCH($A73&amp;$B73,'Scenario 2_issuedGoos'!$A$4:$A$153&amp;'Scenario 2_issuedGoos'!$B$4:$B$153,0),MATCH(AP$4,'Scenario 2_issuedGoos'!$C$3:$W$3,0))</f>
        <v>758628.64100017282</v>
      </c>
      <c r="AQ73" s="4" cm="1">
        <f t="array" ref="AQ73">T73*INDEX('Scenario 2_issuedGoos'!$C$4:$W$153,MATCH($A73&amp;$B73,'Scenario 2_issuedGoos'!$A$4:$A$153&amp;'Scenario 2_issuedGoos'!$B$4:$B$153,0),MATCH(AQ$4,'Scenario 2_issuedGoos'!$C$3:$W$3,0))</f>
        <v>872083.80560054653</v>
      </c>
      <c r="AR73" s="4" cm="1">
        <f t="array" ref="AR73">U73*INDEX('Scenario 2_issuedGoos'!$C$4:$W$153,MATCH($A73&amp;$B73,'Scenario 2_issuedGoos'!$A$4:$A$153&amp;'Scenario 2_issuedGoos'!$B$4:$B$153,0),MATCH(AR$4,'Scenario 2_issuedGoos'!$C$3:$W$3,0))</f>
        <v>947628.62694123713</v>
      </c>
      <c r="AS73" s="4" cm="1">
        <f t="array" ref="AS73">V73*INDEX('Scenario 2_issuedGoos'!$C$4:$W$153,MATCH($A73&amp;$B73,'Scenario 2_issuedGoos'!$A$4:$A$153&amp;'Scenario 2_issuedGoos'!$B$4:$B$153,0),MATCH(AS$4,'Scenario 2_issuedGoos'!$C$3:$W$3,0))</f>
        <v>1050390.94746363</v>
      </c>
      <c r="AT73" s="4" cm="1">
        <f t="array" ref="AT73">W73*INDEX('Scenario 2_issuedGoos'!$C$4:$W$153,MATCH($A73&amp;$B73,'Scenario 2_issuedGoos'!$A$4:$A$153&amp;'Scenario 2_issuedGoos'!$B$4:$B$153,0),MATCH(AT$4,'Scenario 2_issuedGoos'!$C$3:$W$3,0))</f>
        <v>1144412.8291343462</v>
      </c>
    </row>
    <row r="74" spans="1:46" ht="15" x14ac:dyDescent="0.25">
      <c r="A74" s="8" t="s">
        <v>42</v>
      </c>
      <c r="B74" s="9" t="s">
        <v>29</v>
      </c>
      <c r="C74" s="10">
        <v>47.457627118644069</v>
      </c>
      <c r="D74" s="11">
        <v>46.949152542372886</v>
      </c>
      <c r="E74" s="11">
        <v>46.440677966101696</v>
      </c>
      <c r="F74" s="11">
        <v>45.932203389830512</v>
      </c>
      <c r="G74" s="11">
        <v>45.423728813559322</v>
      </c>
      <c r="H74" s="11">
        <v>5.6975625000000001</v>
      </c>
      <c r="I74" s="11">
        <v>5.6975625000000001</v>
      </c>
      <c r="J74" s="11">
        <v>5.6975625000000001</v>
      </c>
      <c r="K74" s="11">
        <v>5.6975625000000001</v>
      </c>
      <c r="L74" s="11">
        <v>5.6975625000000001</v>
      </c>
      <c r="M74" s="11">
        <v>5.6975625000000001</v>
      </c>
      <c r="N74" s="11">
        <v>5.6975625000000001</v>
      </c>
      <c r="O74" s="11">
        <v>5.6975625000000001</v>
      </c>
      <c r="P74" s="11">
        <v>5.6975625000000001</v>
      </c>
      <c r="Q74" s="11">
        <v>5.6975625000000001</v>
      </c>
      <c r="R74" s="11">
        <v>5.6975625000000001</v>
      </c>
      <c r="S74" s="11">
        <v>5.6975625000000001</v>
      </c>
      <c r="T74" s="11">
        <v>5.6975625000000001</v>
      </c>
      <c r="U74" s="11">
        <v>5.6975625000000001</v>
      </c>
      <c r="V74" s="11">
        <v>5.6975625000000001</v>
      </c>
      <c r="W74" s="19">
        <v>5.6975625000000001</v>
      </c>
      <c r="Y74"/>
      <c r="Z74" s="4" cm="1">
        <f t="array" ref="Z74">C74*INDEX('Scenario 2_issuedGoos'!$C$4:$W$153,MATCH($A74&amp;$B74,'Scenario 2_issuedGoos'!$A$4:$A$153&amp;'Scenario 2_issuedGoos'!$B$4:$B$153,0),MATCH(Z$4,'Scenario 2_issuedGoos'!$C$3:$W$3,0))</f>
        <v>0</v>
      </c>
      <c r="AA74" s="4" cm="1">
        <f t="array" ref="AA74">D74*INDEX('Scenario 2_issuedGoos'!$C$4:$W$153,MATCH($A74&amp;$B74,'Scenario 2_issuedGoos'!$A$4:$A$153&amp;'Scenario 2_issuedGoos'!$B$4:$B$153,0),MATCH(AA$4,'Scenario 2_issuedGoos'!$C$3:$W$3,0))</f>
        <v>0</v>
      </c>
      <c r="AB74" s="4" cm="1">
        <f t="array" ref="AB74">E74*INDEX('Scenario 2_issuedGoos'!$C$4:$W$153,MATCH($A74&amp;$B74,'Scenario 2_issuedGoos'!$A$4:$A$153&amp;'Scenario 2_issuedGoos'!$B$4:$B$153,0),MATCH(AB$4,'Scenario 2_issuedGoos'!$C$3:$W$3,0))</f>
        <v>0</v>
      </c>
      <c r="AC74" s="4" cm="1">
        <f t="array" ref="AC74">F74*INDEX('Scenario 2_issuedGoos'!$C$4:$W$153,MATCH($A74&amp;$B74,'Scenario 2_issuedGoos'!$A$4:$A$153&amp;'Scenario 2_issuedGoos'!$B$4:$B$153,0),MATCH(AC$4,'Scenario 2_issuedGoos'!$C$3:$W$3,0))</f>
        <v>0</v>
      </c>
      <c r="AD74" s="4" cm="1">
        <f t="array" ref="AD74">G74*INDEX('Scenario 2_issuedGoos'!$C$4:$W$153,MATCH($A74&amp;$B74,'Scenario 2_issuedGoos'!$A$4:$A$153&amp;'Scenario 2_issuedGoos'!$B$4:$B$153,0),MATCH(AD$4,'Scenario 2_issuedGoos'!$C$3:$W$3,0))</f>
        <v>0</v>
      </c>
      <c r="AE74" s="4" cm="1">
        <f t="array" ref="AE74">H74*INDEX('Scenario 2_issuedGoos'!$C$4:$W$153,MATCH($A74&amp;$B74,'Scenario 2_issuedGoos'!$A$4:$A$153&amp;'Scenario 2_issuedGoos'!$B$4:$B$153,0),MATCH(AE$4,'Scenario 2_issuedGoos'!$C$3:$W$3,0))</f>
        <v>6454.42883172651</v>
      </c>
      <c r="AF74" s="4" cm="1">
        <f t="array" ref="AF74">I74*INDEX('Scenario 2_issuedGoos'!$C$4:$W$153,MATCH($A74&amp;$B74,'Scenario 2_issuedGoos'!$A$4:$A$153&amp;'Scenario 2_issuedGoos'!$B$4:$B$153,0),MATCH(AF$4,'Scenario 2_issuedGoos'!$C$3:$W$3,0))</f>
        <v>8471.4378416410436</v>
      </c>
      <c r="AG74" s="4" cm="1">
        <f t="array" ref="AG74">J74*INDEX('Scenario 2_issuedGoos'!$C$4:$W$153,MATCH($A74&amp;$B74,'Scenario 2_issuedGoos'!$A$4:$A$153&amp;'Scenario 2_issuedGoos'!$B$4:$B$153,0),MATCH(AG$4,'Scenario 2_issuedGoos'!$C$3:$W$3,0))</f>
        <v>10674.011680467691</v>
      </c>
      <c r="AH74" s="4" cm="1">
        <f t="array" ref="AH74">K74*INDEX('Scenario 2_issuedGoos'!$C$4:$W$153,MATCH($A74&amp;$B74,'Scenario 2_issuedGoos'!$A$4:$A$153&amp;'Scenario 2_issuedGoos'!$B$4:$B$153,0),MATCH(AH$4,'Scenario 2_issuedGoos'!$C$3:$W$3,0))</f>
        <v>13075.664308572928</v>
      </c>
      <c r="AI74" s="4" cm="1">
        <f t="array" ref="AI74">L74*INDEX('Scenario 2_issuedGoos'!$C$4:$W$153,MATCH($A74&amp;$B74,'Scenario 2_issuedGoos'!$A$4:$A$153&amp;'Scenario 2_issuedGoos'!$B$4:$B$153,0),MATCH(AI$4,'Scenario 2_issuedGoos'!$C$3:$W$3,0))</f>
        <v>15690.797170287558</v>
      </c>
      <c r="AJ74" s="4" cm="1">
        <f t="array" ref="AJ74">M74*INDEX('Scenario 2_issuedGoos'!$C$4:$W$153,MATCH($A74&amp;$B74,'Scenario 2_issuedGoos'!$A$4:$A$153&amp;'Scenario 2_issuedGoos'!$B$4:$B$153,0),MATCH(AJ$4,'Scenario 2_issuedGoos'!$C$3:$W$3,0))</f>
        <v>18534.754157402149</v>
      </c>
      <c r="AK74" s="4" cm="1">
        <f t="array" ref="AK74">N74*INDEX('Scenario 2_issuedGoos'!$C$4:$W$153,MATCH($A74&amp;$B74,'Scenario 2_issuedGoos'!$A$4:$A$153&amp;'Scenario 2_issuedGoos'!$B$4:$B$153,0),MATCH(AK$4,'Scenario 2_issuedGoos'!$C$3:$W$3,0))</f>
        <v>24975.58122709945</v>
      </c>
      <c r="AL74" s="4" cm="1">
        <f t="array" ref="AL74">O74*INDEX('Scenario 2_issuedGoos'!$C$4:$W$153,MATCH($A74&amp;$B74,'Scenario 2_issuedGoos'!$A$4:$A$153&amp;'Scenario 2_issuedGoos'!$B$4:$B$153,0),MATCH(AL$4,'Scenario 2_issuedGoos'!$C$3:$W$3,0))</f>
        <v>32014.154118372877</v>
      </c>
      <c r="AM74" s="4" cm="1">
        <f t="array" ref="AM74">P74*INDEX('Scenario 2_issuedGoos'!$C$4:$W$153,MATCH($A74&amp;$B74,'Scenario 2_issuedGoos'!$A$4:$A$153&amp;'Scenario 2_issuedGoos'!$B$4:$B$153,0),MATCH(AM$4,'Scenario 2_issuedGoos'!$C$3:$W$3,0))</f>
        <v>39694.145345705976</v>
      </c>
      <c r="AN74" s="4" cm="1">
        <f t="array" ref="AN74">Q74*INDEX('Scenario 2_issuedGoos'!$C$4:$W$153,MATCH($A74&amp;$B74,'Scenario 2_issuedGoos'!$A$4:$A$153&amp;'Scenario 2_issuedGoos'!$B$4:$B$153,0),MATCH(AN$4,'Scenario 2_issuedGoos'!$C$3:$W$3,0))</f>
        <v>48062.100310476439</v>
      </c>
      <c r="AO74" s="4" cm="1">
        <f t="array" ref="AO74">R74*INDEX('Scenario 2_issuedGoos'!$C$4:$W$153,MATCH($A74&amp;$B74,'Scenario 2_issuedGoos'!$A$4:$A$153&amp;'Scenario 2_issuedGoos'!$B$4:$B$153,0),MATCH(AO$4,'Scenario 2_issuedGoos'!$C$3:$W$3,0))</f>
        <v>57167.615408359357</v>
      </c>
      <c r="AP74" s="4" cm="1">
        <f t="array" ref="AP74">S74*INDEX('Scenario 2_issuedGoos'!$C$4:$W$153,MATCH($A74&amp;$B74,'Scenario 2_issuedGoos'!$A$4:$A$153&amp;'Scenario 2_issuedGoos'!$B$4:$B$153,0),MATCH(AP$4,'Scenario 2_issuedGoos'!$C$3:$W$3,0))</f>
        <v>67063.526765254763</v>
      </c>
      <c r="AQ74" s="4" cm="1">
        <f t="array" ref="AQ74">T74*INDEX('Scenario 2_issuedGoos'!$C$4:$W$153,MATCH($A74&amp;$B74,'Scenario 2_issuedGoos'!$A$4:$A$153&amp;'Scenario 2_issuedGoos'!$B$4:$B$153,0),MATCH(AQ$4,'Scenario 2_issuedGoos'!$C$3:$W$3,0))</f>
        <v>77806.110219318813</v>
      </c>
      <c r="AR74" s="4" cm="1">
        <f t="array" ref="AR74">U74*INDEX('Scenario 2_issuedGoos'!$C$4:$W$153,MATCH($A74&amp;$B74,'Scenario 2_issuedGoos'!$A$4:$A$153&amp;'Scenario 2_issuedGoos'!$B$4:$B$153,0),MATCH(AR$4,'Scenario 2_issuedGoos'!$C$3:$W$3,0))</f>
        <v>89455.293201876382</v>
      </c>
      <c r="AS74" s="4" cm="1">
        <f t="array" ref="AS74">V74*INDEX('Scenario 2_issuedGoos'!$C$4:$W$153,MATCH($A74&amp;$B74,'Scenario 2_issuedGoos'!$A$4:$A$153&amp;'Scenario 2_issuedGoos'!$B$4:$B$153,0),MATCH(AS$4,'Scenario 2_issuedGoos'!$C$3:$W$3,0))</f>
        <v>102074.87920714096</v>
      </c>
      <c r="AT74" s="4" cm="1">
        <f t="array" ref="AT74">W74*INDEX('Scenario 2_issuedGoos'!$C$4:$W$153,MATCH($A74&amp;$B74,'Scenario 2_issuedGoos'!$A$4:$A$153&amp;'Scenario 2_issuedGoos'!$B$4:$B$153,0),MATCH(AT$4,'Scenario 2_issuedGoos'!$C$3:$W$3,0))</f>
        <v>115732.78557992706</v>
      </c>
    </row>
    <row r="75" spans="1:46" ht="15" x14ac:dyDescent="0.25">
      <c r="A75" s="8" t="s">
        <v>42</v>
      </c>
      <c r="B75" s="9" t="s">
        <v>30</v>
      </c>
      <c r="C75" s="10">
        <v>47.457627118644069</v>
      </c>
      <c r="D75" s="11">
        <v>46.949152542372886</v>
      </c>
      <c r="E75" s="11">
        <v>46.440677966101696</v>
      </c>
      <c r="F75" s="11">
        <v>45.932203389830512</v>
      </c>
      <c r="G75" s="11">
        <v>45.423728813559322</v>
      </c>
      <c r="H75" s="11">
        <v>8.0469449999999991</v>
      </c>
      <c r="I75" s="11">
        <v>8.0469449999999991</v>
      </c>
      <c r="J75" s="11">
        <v>8.0469449999999991</v>
      </c>
      <c r="K75" s="11">
        <v>8.0469449999999991</v>
      </c>
      <c r="L75" s="11">
        <v>8.0469449999999991</v>
      </c>
      <c r="M75" s="11">
        <v>8.0469449999999991</v>
      </c>
      <c r="N75" s="11">
        <v>8.0469449999999991</v>
      </c>
      <c r="O75" s="11">
        <v>8.0469449999999991</v>
      </c>
      <c r="P75" s="11">
        <v>8.0469449999999991</v>
      </c>
      <c r="Q75" s="11">
        <v>8.0469449999999991</v>
      </c>
      <c r="R75" s="11">
        <v>8.0469449999999991</v>
      </c>
      <c r="S75" s="11">
        <v>8.0469449999999991</v>
      </c>
      <c r="T75" s="11">
        <v>8.0469449999999991</v>
      </c>
      <c r="U75" s="11">
        <v>8.0469449999999991</v>
      </c>
      <c r="V75" s="11">
        <v>8.0469449999999991</v>
      </c>
      <c r="W75" s="19">
        <v>8.0469449999999991</v>
      </c>
      <c r="Y75"/>
      <c r="Z75" s="4" cm="1">
        <f t="array" ref="Z75">C75*INDEX('Scenario 2_issuedGoos'!$C$4:$W$153,MATCH($A75&amp;$B75,'Scenario 2_issuedGoos'!$A$4:$A$153&amp;'Scenario 2_issuedGoos'!$B$4:$B$153,0),MATCH(Z$4,'Scenario 2_issuedGoos'!$C$3:$W$3,0))</f>
        <v>0</v>
      </c>
      <c r="AA75" s="4" cm="1">
        <f t="array" ref="AA75">D75*INDEX('Scenario 2_issuedGoos'!$C$4:$W$153,MATCH($A75&amp;$B75,'Scenario 2_issuedGoos'!$A$4:$A$153&amp;'Scenario 2_issuedGoos'!$B$4:$B$153,0),MATCH(AA$4,'Scenario 2_issuedGoos'!$C$3:$W$3,0))</f>
        <v>0</v>
      </c>
      <c r="AB75" s="4" cm="1">
        <f t="array" ref="AB75">E75*INDEX('Scenario 2_issuedGoos'!$C$4:$W$153,MATCH($A75&amp;$B75,'Scenario 2_issuedGoos'!$A$4:$A$153&amp;'Scenario 2_issuedGoos'!$B$4:$B$153,0),MATCH(AB$4,'Scenario 2_issuedGoos'!$C$3:$W$3,0))</f>
        <v>0</v>
      </c>
      <c r="AC75" s="4" cm="1">
        <f t="array" ref="AC75">F75*INDEX('Scenario 2_issuedGoos'!$C$4:$W$153,MATCH($A75&amp;$B75,'Scenario 2_issuedGoos'!$A$4:$A$153&amp;'Scenario 2_issuedGoos'!$B$4:$B$153,0),MATCH(AC$4,'Scenario 2_issuedGoos'!$C$3:$W$3,0))</f>
        <v>0</v>
      </c>
      <c r="AD75" s="4" cm="1">
        <f t="array" ref="AD75">G75*INDEX('Scenario 2_issuedGoos'!$C$4:$W$153,MATCH($A75&amp;$B75,'Scenario 2_issuedGoos'!$A$4:$A$153&amp;'Scenario 2_issuedGoos'!$B$4:$B$153,0),MATCH(AD$4,'Scenario 2_issuedGoos'!$C$3:$W$3,0))</f>
        <v>0</v>
      </c>
      <c r="AE75" s="4" cm="1">
        <f t="array" ref="AE75">H75*INDEX('Scenario 2_issuedGoos'!$C$4:$W$153,MATCH($A75&amp;$B75,'Scenario 2_issuedGoos'!$A$4:$A$153&amp;'Scenario 2_issuedGoos'!$B$4:$B$153,0),MATCH(AE$4,'Scenario 2_issuedGoos'!$C$3:$W$3,0))</f>
        <v>36600.386687406426</v>
      </c>
      <c r="AF75" s="4" cm="1">
        <f t="array" ref="AF75">I75*INDEX('Scenario 2_issuedGoos'!$C$4:$W$153,MATCH($A75&amp;$B75,'Scenario 2_issuedGoos'!$A$4:$A$153&amp;'Scenario 2_issuedGoos'!$B$4:$B$153,0),MATCH(AF$4,'Scenario 2_issuedGoos'!$C$3:$W$3,0))</f>
        <v>40960.700029729465</v>
      </c>
      <c r="AG75" s="4" cm="1">
        <f t="array" ref="AG75">J75*INDEX('Scenario 2_issuedGoos'!$C$4:$W$153,MATCH($A75&amp;$B75,'Scenario 2_issuedGoos'!$A$4:$A$153&amp;'Scenario 2_issuedGoos'!$B$4:$B$153,0),MATCH(AG$4,'Scenario 2_issuedGoos'!$C$3:$W$3,0))</f>
        <v>45665.543739566296</v>
      </c>
      <c r="AH75" s="4" cm="1">
        <f t="array" ref="AH75">K75*INDEX('Scenario 2_issuedGoos'!$C$4:$W$153,MATCH($A75&amp;$B75,'Scenario 2_issuedGoos'!$A$4:$A$153&amp;'Scenario 2_issuedGoos'!$B$4:$B$153,0),MATCH(AH$4,'Scenario 2_issuedGoos'!$C$3:$W$3,0))</f>
        <v>50738.470070312462</v>
      </c>
      <c r="AI75" s="4" cm="1">
        <f t="array" ref="AI75">L75*INDEX('Scenario 2_issuedGoos'!$C$4:$W$153,MATCH($A75&amp;$B75,'Scenario 2_issuedGoos'!$A$4:$A$153&amp;'Scenario 2_issuedGoos'!$B$4:$B$153,0),MATCH(AI$4,'Scenario 2_issuedGoos'!$C$3:$W$3,0))</f>
        <v>56204.525174784394</v>
      </c>
      <c r="AJ75" s="4" cm="1">
        <f t="array" ref="AJ75">M75*INDEX('Scenario 2_issuedGoos'!$C$4:$W$153,MATCH($A75&amp;$B75,'Scenario 2_issuedGoos'!$A$4:$A$153&amp;'Scenario 2_issuedGoos'!$B$4:$B$153,0),MATCH(AJ$4,'Scenario 2_issuedGoos'!$C$3:$W$3,0))</f>
        <v>62090.3396145277</v>
      </c>
      <c r="AK75" s="4" cm="1">
        <f t="array" ref="AK75">N75*INDEX('Scenario 2_issuedGoos'!$C$4:$W$153,MATCH($A75&amp;$B75,'Scenario 2_issuedGoos'!$A$4:$A$153&amp;'Scenario 2_issuedGoos'!$B$4:$B$153,0),MATCH(AK$4,'Scenario 2_issuedGoos'!$C$3:$W$3,0))</f>
        <v>68203.604023215492</v>
      </c>
      <c r="AL75" s="4" cm="1">
        <f t="array" ref="AL75">O75*INDEX('Scenario 2_issuedGoos'!$C$4:$W$153,MATCH($A75&amp;$B75,'Scenario 2_issuedGoos'!$A$4:$A$153&amp;'Scenario 2_issuedGoos'!$B$4:$B$153,0),MATCH(AL$4,'Scenario 2_issuedGoos'!$C$3:$W$3,0))</f>
        <v>74772.969023735859</v>
      </c>
      <c r="AM75" s="4" cm="1">
        <f t="array" ref="AM75">P75*INDEX('Scenario 2_issuedGoos'!$C$4:$W$153,MATCH($A75&amp;$B75,'Scenario 2_issuedGoos'!$A$4:$A$153&amp;'Scenario 2_issuedGoos'!$B$4:$B$153,0),MATCH(AM$4,'Scenario 2_issuedGoos'!$C$3:$W$3,0))</f>
        <v>81828.761514250175</v>
      </c>
      <c r="AN75" s="4" cm="1">
        <f t="array" ref="AN75">Q75*INDEX('Scenario 2_issuedGoos'!$C$4:$W$153,MATCH($A75&amp;$B75,'Scenario 2_issuedGoos'!$A$4:$A$153&amp;'Scenario 2_issuedGoos'!$B$4:$B$153,0),MATCH(AN$4,'Scenario 2_issuedGoos'!$C$3:$W$3,0))</f>
        <v>89403.200831256268</v>
      </c>
      <c r="AO75" s="4" cm="1">
        <f t="array" ref="AO75">R75*INDEX('Scenario 2_issuedGoos'!$C$4:$W$153,MATCH($A75&amp;$B75,'Scenario 2_issuedGoos'!$A$4:$A$153&amp;'Scenario 2_issuedGoos'!$B$4:$B$153,0),MATCH(AO$4,'Scenario 2_issuedGoos'!$C$3:$W$3,0))</f>
        <v>97530.512176177275</v>
      </c>
      <c r="AP75" s="4" cm="1">
        <f t="array" ref="AP75">S75*INDEX('Scenario 2_issuedGoos'!$C$4:$W$153,MATCH($A75&amp;$B75,'Scenario 2_issuedGoos'!$A$4:$A$153&amp;'Scenario 2_issuedGoos'!$B$4:$B$153,0),MATCH(AP$4,'Scenario 2_issuedGoos'!$C$3:$W$3,0))</f>
        <v>106247.04665351291</v>
      </c>
      <c r="AQ75" s="4" cm="1">
        <f t="array" ref="AQ75">T75*INDEX('Scenario 2_issuedGoos'!$C$4:$W$153,MATCH($A75&amp;$B75,'Scenario 2_issuedGoos'!$A$4:$A$153&amp;'Scenario 2_issuedGoos'!$B$4:$B$153,0),MATCH(AQ$4,'Scenario 2_issuedGoos'!$C$3:$W$3,0))</f>
        <v>115591.40829814116</v>
      </c>
      <c r="AR75" s="4" cm="1">
        <f t="array" ref="AR75">U75*INDEX('Scenario 2_issuedGoos'!$C$4:$W$153,MATCH($A75&amp;$B75,'Scenario 2_issuedGoos'!$A$4:$A$153&amp;'Scenario 2_issuedGoos'!$B$4:$B$153,0),MATCH(AR$4,'Scenario 2_issuedGoos'!$C$3:$W$3,0))</f>
        <v>125604.58849059916</v>
      </c>
      <c r="AS75" s="4" cm="1">
        <f t="array" ref="AS75">V75*INDEX('Scenario 2_issuedGoos'!$C$4:$W$153,MATCH($A75&amp;$B75,'Scenario 2_issuedGoos'!$A$4:$A$153&amp;'Scenario 2_issuedGoos'!$B$4:$B$153,0),MATCH(AS$4,'Scenario 2_issuedGoos'!$C$3:$W$3,0))</f>
        <v>136330.10818155724</v>
      </c>
      <c r="AT75" s="4" cm="1">
        <f t="array" ref="AT75">W75*INDEX('Scenario 2_issuedGoos'!$C$4:$W$153,MATCH($A75&amp;$B75,'Scenario 2_issuedGoos'!$A$4:$A$153&amp;'Scenario 2_issuedGoos'!$B$4:$B$153,0),MATCH(AT$4,'Scenario 2_issuedGoos'!$C$3:$W$3,0))</f>
        <v>147814.16837038414</v>
      </c>
    </row>
    <row r="76" spans="1:46" ht="15" x14ac:dyDescent="0.25">
      <c r="A76" s="8" t="s">
        <v>42</v>
      </c>
      <c r="B76" s="9" t="s">
        <v>31</v>
      </c>
      <c r="C76" s="10">
        <v>5.6975625000000001</v>
      </c>
      <c r="D76" s="11">
        <v>5.6975625000000001</v>
      </c>
      <c r="E76" s="11">
        <v>5.6975625000000001</v>
      </c>
      <c r="F76" s="11">
        <v>5.6975625000000001</v>
      </c>
      <c r="G76" s="11">
        <v>5.6975625000000001</v>
      </c>
      <c r="H76" s="11">
        <v>5.6975625000000001</v>
      </c>
      <c r="I76" s="11">
        <v>5.6975625000000001</v>
      </c>
      <c r="J76" s="11">
        <v>5.6975625000000001</v>
      </c>
      <c r="K76" s="11">
        <v>5.6975625000000001</v>
      </c>
      <c r="L76" s="11">
        <v>5.6975625000000001</v>
      </c>
      <c r="M76" s="11">
        <v>5.6975625000000001</v>
      </c>
      <c r="N76" s="11">
        <v>5.6975625000000001</v>
      </c>
      <c r="O76" s="11">
        <v>5.6975625000000001</v>
      </c>
      <c r="P76" s="11">
        <v>5.6975625000000001</v>
      </c>
      <c r="Q76" s="11">
        <v>5.6975625000000001</v>
      </c>
      <c r="R76" s="11">
        <v>5.6975625000000001</v>
      </c>
      <c r="S76" s="11">
        <v>5.6975625000000001</v>
      </c>
      <c r="T76" s="11">
        <v>5.6975625000000001</v>
      </c>
      <c r="U76" s="11">
        <v>5.6975625000000001</v>
      </c>
      <c r="V76" s="11">
        <v>5.6975625000000001</v>
      </c>
      <c r="W76" s="19">
        <v>5.6975625000000001</v>
      </c>
      <c r="Y76"/>
      <c r="Z76" s="4" cm="1">
        <f t="array" ref="Z76">C76*INDEX('Scenario 2_issuedGoos'!$C$4:$W$153,MATCH($A76&amp;$B76,'Scenario 2_issuedGoos'!$A$4:$A$153&amp;'Scenario 2_issuedGoos'!$B$4:$B$153,0),MATCH(Z$4,'Scenario 2_issuedGoos'!$C$3:$W$3,0))</f>
        <v>37375.980650372658</v>
      </c>
      <c r="AA76" s="4" cm="1">
        <f t="array" ref="AA76">D76*INDEX('Scenario 2_issuedGoos'!$C$4:$W$153,MATCH($A76&amp;$B76,'Scenario 2_issuedGoos'!$A$4:$A$153&amp;'Scenario 2_issuedGoos'!$B$4:$B$153,0),MATCH(AA$4,'Scenario 2_issuedGoos'!$C$3:$W$3,0))</f>
        <v>42486.058692623446</v>
      </c>
      <c r="AB76" s="4" cm="1">
        <f t="array" ref="AB76">E76*INDEX('Scenario 2_issuedGoos'!$C$4:$W$153,MATCH($A76&amp;$B76,'Scenario 2_issuedGoos'!$A$4:$A$153&amp;'Scenario 2_issuedGoos'!$B$4:$B$153,0),MATCH(AB$4,'Scenario 2_issuedGoos'!$C$3:$W$3,0))</f>
        <v>48013.704587473469</v>
      </c>
      <c r="AC76" s="4" cm="1">
        <f t="array" ref="AC76">F76*INDEX('Scenario 2_issuedGoos'!$C$4:$W$153,MATCH($A76&amp;$B76,'Scenario 2_issuedGoos'!$A$4:$A$153&amp;'Scenario 2_issuedGoos'!$B$4:$B$153,0),MATCH(AC$4,'Scenario 2_issuedGoos'!$C$3:$W$3,0))</f>
        <v>53987.899925076847</v>
      </c>
      <c r="AD76" s="4" cm="1">
        <f t="array" ref="AD76">G76*INDEX('Scenario 2_issuedGoos'!$C$4:$W$153,MATCH($A76&amp;$B76,'Scenario 2_issuedGoos'!$A$4:$A$153&amp;'Scenario 2_issuedGoos'!$B$4:$B$153,0),MATCH(AD$4,'Scenario 2_issuedGoos'!$C$3:$W$3,0))</f>
        <v>60439.48053497143</v>
      </c>
      <c r="AE76" s="4" cm="1">
        <f t="array" ref="AE76">H76*INDEX('Scenario 2_issuedGoos'!$C$4:$W$153,MATCH($A76&amp;$B76,'Scenario 2_issuedGoos'!$A$4:$A$153&amp;'Scenario 2_issuedGoos'!$B$4:$B$153,0),MATCH(AE$4,'Scenario 2_issuedGoos'!$C$3:$W$3,0))</f>
        <v>67401.249456043719</v>
      </c>
      <c r="AF76" s="4" cm="1">
        <f t="array" ref="AF76">I76*INDEX('Scenario 2_issuedGoos'!$C$4:$W$153,MATCH($A76&amp;$B76,'Scenario 2_issuedGoos'!$A$4:$A$153&amp;'Scenario 2_issuedGoos'!$B$4:$B$153,0),MATCH(AF$4,'Scenario 2_issuedGoos'!$C$3:$W$3,0))</f>
        <v>75430.961540849617</v>
      </c>
      <c r="AG76" s="4" cm="1">
        <f t="array" ref="AG76">J76*INDEX('Scenario 2_issuedGoos'!$C$4:$W$153,MATCH($A76&amp;$B76,'Scenario 2_issuedGoos'!$A$4:$A$153&amp;'Scenario 2_issuedGoos'!$B$4:$B$153,0),MATCH(AG$4,'Scenario 2_issuedGoos'!$C$3:$W$3,0))</f>
        <v>84095.141710495431</v>
      </c>
      <c r="AH76" s="4" cm="1">
        <f t="array" ref="AH76">K76*INDEX('Scenario 2_issuedGoos'!$C$4:$W$153,MATCH($A76&amp;$B76,'Scenario 2_issuedGoos'!$A$4:$A$153&amp;'Scenario 2_issuedGoos'!$B$4:$B$153,0),MATCH(AH$4,'Scenario 2_issuedGoos'!$C$3:$W$3,0))</f>
        <v>93437.162493254131</v>
      </c>
      <c r="AI76" s="4" cm="1">
        <f t="array" ref="AI76">L76*INDEX('Scenario 2_issuedGoos'!$C$4:$W$153,MATCH($A76&amp;$B76,'Scenario 2_issuedGoos'!$A$4:$A$153&amp;'Scenario 2_issuedGoos'!$B$4:$B$153,0),MATCH(AI$4,'Scenario 2_issuedGoos'!$C$3:$W$3,0))</f>
        <v>103503.14750001249</v>
      </c>
      <c r="AJ76" s="4" cm="1">
        <f t="array" ref="AJ76">M76*INDEX('Scenario 2_issuedGoos'!$C$4:$W$153,MATCH($A76&amp;$B76,'Scenario 2_issuedGoos'!$A$4:$A$153&amp;'Scenario 2_issuedGoos'!$B$4:$B$153,0),MATCH(AJ$4,'Scenario 2_issuedGoos'!$C$3:$W$3,0))</f>
        <v>114342.13810121344</v>
      </c>
      <c r="AK76" s="4" cm="1">
        <f t="array" ref="AK76">N76*INDEX('Scenario 2_issuedGoos'!$C$4:$W$153,MATCH($A76&amp;$B76,'Scenario 2_issuedGoos'!$A$4:$A$153&amp;'Scenario 2_issuedGoos'!$B$4:$B$153,0),MATCH(AK$4,'Scenario 2_issuedGoos'!$C$3:$W$3,0))</f>
        <v>125599.98799552917</v>
      </c>
      <c r="AL76" s="4" cm="1">
        <f t="array" ref="AL76">O76*INDEX('Scenario 2_issuedGoos'!$C$4:$W$153,MATCH($A76&amp;$B76,'Scenario 2_issuedGoos'!$A$4:$A$153&amp;'Scenario 2_issuedGoos'!$B$4:$B$153,0),MATCH(AL$4,'Scenario 2_issuedGoos'!$C$3:$W$3,0))</f>
        <v>137697.76753402295</v>
      </c>
      <c r="AM76" s="4" cm="1">
        <f t="array" ref="AM76">P76*INDEX('Scenario 2_issuedGoos'!$C$4:$W$153,MATCH($A76&amp;$B76,'Scenario 2_issuedGoos'!$A$4:$A$153&amp;'Scenario 2_issuedGoos'!$B$4:$B$153,0),MATCH(AM$4,'Scenario 2_issuedGoos'!$C$3:$W$3,0))</f>
        <v>150691.32505637759</v>
      </c>
      <c r="AN76" s="4" cm="1">
        <f t="array" ref="AN76">Q76*INDEX('Scenario 2_issuedGoos'!$C$4:$W$153,MATCH($A76&amp;$B76,'Scenario 2_issuedGoos'!$A$4:$A$153&amp;'Scenario 2_issuedGoos'!$B$4:$B$153,0),MATCH(AN$4,'Scenario 2_issuedGoos'!$C$3:$W$3,0))</f>
        <v>164639.99391213281</v>
      </c>
      <c r="AO76" s="4" cm="1">
        <f t="array" ref="AO76">R76*INDEX('Scenario 2_issuedGoos'!$C$4:$W$153,MATCH($A76&amp;$B76,'Scenario 2_issuedGoos'!$A$4:$A$153&amp;'Scenario 2_issuedGoos'!$B$4:$B$153,0),MATCH(AO$4,'Scenario 2_issuedGoos'!$C$3:$W$3,0))</f>
        <v>179606.80134082216</v>
      </c>
      <c r="AP76" s="4" cm="1">
        <f t="array" ref="AP76">S76*INDEX('Scenario 2_issuedGoos'!$C$4:$W$153,MATCH($A76&amp;$B76,'Scenario 2_issuedGoos'!$A$4:$A$153&amp;'Scenario 2_issuedGoos'!$B$4:$B$153,0),MATCH(AP$4,'Scenario 2_issuedGoos'!$C$3:$W$3,0))</f>
        <v>195658.6895276001</v>
      </c>
      <c r="AQ76" s="4" cm="1">
        <f t="array" ref="AQ76">T76*INDEX('Scenario 2_issuedGoos'!$C$4:$W$153,MATCH($A76&amp;$B76,'Scenario 2_issuedGoos'!$A$4:$A$153&amp;'Scenario 2_issuedGoos'!$B$4:$B$153,0),MATCH(AQ$4,'Scenario 2_issuedGoos'!$C$3:$W$3,0))</f>
        <v>212866.74952970399</v>
      </c>
      <c r="AR76" s="4" cm="1">
        <f t="array" ref="AR76">U76*INDEX('Scenario 2_issuedGoos'!$C$4:$W$153,MATCH($A76&amp;$B76,'Scenario 2_issuedGoos'!$A$4:$A$153&amp;'Scenario 2_issuedGoos'!$B$4:$B$153,0),MATCH(AR$4,'Scenario 2_issuedGoos'!$C$3:$W$3,0))</f>
        <v>231306.46880819937</v>
      </c>
      <c r="AS76" s="4" cm="1">
        <f t="array" ref="AS76">V76*INDEX('Scenario 2_issuedGoos'!$C$4:$W$153,MATCH($A76&amp;$B76,'Scenario 2_issuedGoos'!$A$4:$A$153&amp;'Scenario 2_issuedGoos'!$B$4:$B$153,0),MATCH(AS$4,'Scenario 2_issuedGoos'!$C$3:$W$3,0))</f>
        <v>251057.9931407198</v>
      </c>
      <c r="AT76" s="4" cm="1">
        <f t="array" ref="AT76">W76*INDEX('Scenario 2_issuedGoos'!$C$4:$W$153,MATCH($A76&amp;$B76,'Scenario 2_issuedGoos'!$A$4:$A$153&amp;'Scenario 2_issuedGoos'!$B$4:$B$153,0),MATCH(AT$4,'Scenario 2_issuedGoos'!$C$3:$W$3,0))</f>
        <v>272206.40373447177</v>
      </c>
    </row>
    <row r="77" spans="1:46" ht="15" x14ac:dyDescent="0.25">
      <c r="A77" s="1" t="s">
        <v>43</v>
      </c>
      <c r="B77" s="1" t="s">
        <v>27</v>
      </c>
      <c r="C77" s="6">
        <v>1.8525248437499999</v>
      </c>
      <c r="D77" s="7">
        <v>1.885142109375</v>
      </c>
      <c r="E77" s="7">
        <v>1.885142109375</v>
      </c>
      <c r="F77" s="7">
        <v>1.885142109375</v>
      </c>
      <c r="G77" s="7">
        <v>1.9653932812499999</v>
      </c>
      <c r="H77" s="7">
        <v>1.9879108593749999</v>
      </c>
      <c r="I77" s="7">
        <v>1.9879108593749999</v>
      </c>
      <c r="J77" s="7">
        <v>1.9879108593749999</v>
      </c>
      <c r="K77" s="7">
        <v>1.9879108593749999</v>
      </c>
      <c r="L77" s="7">
        <v>1.9879108593749999</v>
      </c>
      <c r="M77" s="7">
        <v>1.9879108593749999</v>
      </c>
      <c r="N77" s="7">
        <v>1.9879108593749999</v>
      </c>
      <c r="O77" s="7">
        <v>1.9879108593749999</v>
      </c>
      <c r="P77" s="7">
        <v>1.9907999999999999</v>
      </c>
      <c r="Q77" s="7">
        <v>1.9907999999999999</v>
      </c>
      <c r="R77" s="7">
        <v>1.9907999999999999</v>
      </c>
      <c r="S77" s="7">
        <v>2.1373875</v>
      </c>
      <c r="T77" s="7">
        <v>2.1373875</v>
      </c>
      <c r="U77" s="7">
        <v>2.1373875</v>
      </c>
      <c r="V77" s="7">
        <v>2.1373875</v>
      </c>
      <c r="W77" s="18">
        <v>2.1373875</v>
      </c>
      <c r="Y77"/>
      <c r="Z77" s="4" cm="1">
        <f t="array" ref="Z77">C77*INDEX('Scenario 2_issuedGoos'!$C$4:$W$153,MATCH($A77&amp;$B77,'Scenario 2_issuedGoos'!$A$4:$A$153&amp;'Scenario 2_issuedGoos'!$B$4:$B$153,0),MATCH(Z$4,'Scenario 2_issuedGoos'!$C$3:$W$3,0))</f>
        <v>29627.281483080202</v>
      </c>
      <c r="AA77" s="4" cm="1">
        <f t="array" ref="AA77">D77*INDEX('Scenario 2_issuedGoos'!$C$4:$W$153,MATCH($A77&amp;$B77,'Scenario 2_issuedGoos'!$A$4:$A$153&amp;'Scenario 2_issuedGoos'!$B$4:$B$153,0),MATCH(AA$4,'Scenario 2_issuedGoos'!$C$3:$W$3,0))</f>
        <v>34270.915472201457</v>
      </c>
      <c r="AB77" s="4" cm="1">
        <f t="array" ref="AB77">E77*INDEX('Scenario 2_issuedGoos'!$C$4:$W$153,MATCH($A77&amp;$B77,'Scenario 2_issuedGoos'!$A$4:$A$153&amp;'Scenario 2_issuedGoos'!$B$4:$B$153,0),MATCH(AB$4,'Scenario 2_issuedGoos'!$C$3:$W$3,0))</f>
        <v>38729.730694229896</v>
      </c>
      <c r="AC77" s="4" cm="1">
        <f t="array" ref="AC77">F77*INDEX('Scenario 2_issuedGoos'!$C$4:$W$153,MATCH($A77&amp;$B77,'Scenario 2_issuedGoos'!$A$4:$A$153&amp;'Scenario 2_issuedGoos'!$B$4:$B$153,0),MATCH(AC$4,'Scenario 2_issuedGoos'!$C$3:$W$3,0))</f>
        <v>43548.750149780761</v>
      </c>
      <c r="AD77" s="4" cm="1">
        <f t="array" ref="AD77">G77*INDEX('Scenario 2_issuedGoos'!$C$4:$W$153,MATCH($A77&amp;$B77,'Scenario 2_issuedGoos'!$A$4:$A$153&amp;'Scenario 2_issuedGoos'!$B$4:$B$153,0),MATCH(AD$4,'Scenario 2_issuedGoos'!$C$3:$W$3,0))</f>
        <v>50828.273316711406</v>
      </c>
      <c r="AE77" s="4" cm="1">
        <f t="array" ref="AE77">H77*INDEX('Scenario 2_issuedGoos'!$C$4:$W$153,MATCH($A77&amp;$B77,'Scenario 2_issuedGoos'!$A$4:$A$153&amp;'Scenario 2_issuedGoos'!$B$4:$B$153,0),MATCH(AE$4,'Scenario 2_issuedGoos'!$C$3:$W$3,0))</f>
        <v>57332.386506901683</v>
      </c>
      <c r="AF77" s="4" cm="1">
        <f t="array" ref="AF77">I77*INDEX('Scenario 2_issuedGoos'!$C$4:$W$153,MATCH($A77&amp;$B77,'Scenario 2_issuedGoos'!$A$4:$A$153&amp;'Scenario 2_issuedGoos'!$B$4:$B$153,0),MATCH(AF$4,'Scenario 2_issuedGoos'!$C$3:$W$3,0))</f>
        <v>64162.564886390835</v>
      </c>
      <c r="AG77" s="4" cm="1">
        <f t="array" ref="AG77">J77*INDEX('Scenario 2_issuedGoos'!$C$4:$W$153,MATCH($A77&amp;$B77,'Scenario 2_issuedGoos'!$A$4:$A$153&amp;'Scenario 2_issuedGoos'!$B$4:$B$153,0),MATCH(AG$4,'Scenario 2_issuedGoos'!$C$3:$W$3,0))</f>
        <v>71532.430137561765</v>
      </c>
      <c r="AH77" s="4" cm="1">
        <f t="array" ref="AH77">K77*INDEX('Scenario 2_issuedGoos'!$C$4:$W$153,MATCH($A77&amp;$B77,'Scenario 2_issuedGoos'!$A$4:$A$153&amp;'Scenario 2_issuedGoos'!$B$4:$B$153,0),MATCH(AH$4,'Scenario 2_issuedGoos'!$C$3:$W$3,0))</f>
        <v>79478.875501633593</v>
      </c>
      <c r="AI77" s="4" cm="1">
        <f t="array" ref="AI77">L77*INDEX('Scenario 2_issuedGoos'!$C$4:$W$153,MATCH($A77&amp;$B77,'Scenario 2_issuedGoos'!$A$4:$A$153&amp;'Scenario 2_issuedGoos'!$B$4:$B$153,0),MATCH(AI$4,'Scenario 2_issuedGoos'!$C$3:$W$3,0))</f>
        <v>88041.134326768806</v>
      </c>
      <c r="AJ77" s="4" cm="1">
        <f t="array" ref="AJ77">M77*INDEX('Scenario 2_issuedGoos'!$C$4:$W$153,MATCH($A77&amp;$B77,'Scenario 2_issuedGoos'!$A$4:$A$153&amp;'Scenario 2_issuedGoos'!$B$4:$B$153,0),MATCH(AJ$4,'Scenario 2_issuedGoos'!$C$3:$W$3,0))</f>
        <v>97260.921845663281</v>
      </c>
      <c r="AK77" s="4" cm="1">
        <f t="array" ref="AK77">N77*INDEX('Scenario 2_issuedGoos'!$C$4:$W$153,MATCH($A77&amp;$B77,'Scenario 2_issuedGoos'!$A$4:$A$153&amp;'Scenario 2_issuedGoos'!$B$4:$B$153,0),MATCH(AK$4,'Scenario 2_issuedGoos'!$C$3:$W$3,0))</f>
        <v>106836.99657108076</v>
      </c>
      <c r="AL77" s="4" cm="1">
        <f t="array" ref="AL77">O77*INDEX('Scenario 2_issuedGoos'!$C$4:$W$153,MATCH($A77&amp;$B77,'Scenario 2_issuedGoos'!$A$4:$A$153&amp;'Scenario 2_issuedGoos'!$B$4:$B$153,0),MATCH(AL$4,'Scenario 2_issuedGoos'!$C$3:$W$3,0))</f>
        <v>117127.5264644258</v>
      </c>
      <c r="AM77" s="4" cm="1">
        <f t="array" ref="AM77">P77*INDEX('Scenario 2_issuedGoos'!$C$4:$W$153,MATCH($A77&amp;$B77,'Scenario 2_issuedGoos'!$A$4:$A$153&amp;'Scenario 2_issuedGoos'!$B$4:$B$153,0),MATCH(AM$4,'Scenario 2_issuedGoos'!$C$3:$W$3,0))</f>
        <v>128366.30795231546</v>
      </c>
      <c r="AN77" s="4" cm="1">
        <f t="array" ref="AN77">Q77*INDEX('Scenario 2_issuedGoos'!$C$4:$W$153,MATCH($A77&amp;$B77,'Scenario 2_issuedGoos'!$A$4:$A$153&amp;'Scenario 2_issuedGoos'!$B$4:$B$153,0),MATCH(AN$4,'Scenario 2_issuedGoos'!$C$3:$W$3,0))</f>
        <v>140248.47251084464</v>
      </c>
      <c r="AO77" s="4" cm="1">
        <f t="array" ref="AO77">R77*INDEX('Scenario 2_issuedGoos'!$C$4:$W$153,MATCH($A77&amp;$B77,'Scenario 2_issuedGoos'!$A$4:$A$153&amp;'Scenario 2_issuedGoos'!$B$4:$B$153,0),MATCH(AO$4,'Scenario 2_issuedGoos'!$C$3:$W$3,0))</f>
        <v>152997.93775534609</v>
      </c>
      <c r="AP77" s="4" cm="1">
        <f t="array" ref="AP77">S77*INDEX('Scenario 2_issuedGoos'!$C$4:$W$153,MATCH($A77&amp;$B77,'Scenario 2_issuedGoos'!$A$4:$A$153&amp;'Scenario 2_issuedGoos'!$B$4:$B$153,0),MATCH(AP$4,'Scenario 2_issuedGoos'!$C$3:$W$3,0))</f>
        <v>178944.17759883864</v>
      </c>
      <c r="AQ77" s="4" cm="1">
        <f t="array" ref="AQ77">T77*INDEX('Scenario 2_issuedGoos'!$C$4:$W$153,MATCH($A77&amp;$B77,'Scenario 2_issuedGoos'!$A$4:$A$153&amp;'Scenario 2_issuedGoos'!$B$4:$B$153,0),MATCH(AQ$4,'Scenario 2_issuedGoos'!$C$3:$W$3,0))</f>
        <v>194682.20667683447</v>
      </c>
      <c r="AR77" s="4" cm="1">
        <f t="array" ref="AR77">U77*INDEX('Scenario 2_issuedGoos'!$C$4:$W$153,MATCH($A77&amp;$B77,'Scenario 2_issuedGoos'!$A$4:$A$153&amp;'Scenario 2_issuedGoos'!$B$4:$B$153,0),MATCH(AR$4,'Scenario 2_issuedGoos'!$C$3:$W$3,0))</f>
        <v>211546.67821863282</v>
      </c>
      <c r="AS77" s="4" cm="1">
        <f t="array" ref="AS77">V77*INDEX('Scenario 2_issuedGoos'!$C$4:$W$153,MATCH($A77&amp;$B77,'Scenario 2_issuedGoos'!$A$4:$A$153&amp;'Scenario 2_issuedGoos'!$B$4:$B$153,0),MATCH(AS$4,'Scenario 2_issuedGoos'!$C$3:$W$3,0))</f>
        <v>229610.89139791828</v>
      </c>
      <c r="AT77" s="4" cm="1">
        <f t="array" ref="AT77">W77*INDEX('Scenario 2_issuedGoos'!$C$4:$W$153,MATCH($A77&amp;$B77,'Scenario 2_issuedGoos'!$A$4:$A$153&amp;'Scenario 2_issuedGoos'!$B$4:$B$153,0),MATCH(AT$4,'Scenario 2_issuedGoos'!$C$3:$W$3,0))</f>
        <v>248952.65919958625</v>
      </c>
    </row>
    <row r="78" spans="1:46" ht="15" x14ac:dyDescent="0.25">
      <c r="A78" s="8" t="s">
        <v>43</v>
      </c>
      <c r="B78" s="9" t="s">
        <v>28</v>
      </c>
      <c r="C78" s="10">
        <v>47.457627118644069</v>
      </c>
      <c r="D78" s="11">
        <v>46.949152542372886</v>
      </c>
      <c r="E78" s="11">
        <v>46.440677966101696</v>
      </c>
      <c r="F78" s="11">
        <v>45.932203389830512</v>
      </c>
      <c r="G78" s="11">
        <v>45.423728813559322</v>
      </c>
      <c r="H78" s="11">
        <v>19.903319999999997</v>
      </c>
      <c r="I78" s="11">
        <v>19.903319999999997</v>
      </c>
      <c r="J78" s="11">
        <v>19.903319999999997</v>
      </c>
      <c r="K78" s="11">
        <v>19.903319999999997</v>
      </c>
      <c r="L78" s="11">
        <v>19.903319999999997</v>
      </c>
      <c r="M78" s="11">
        <v>19.903319999999997</v>
      </c>
      <c r="N78" s="11">
        <v>19.903319999999997</v>
      </c>
      <c r="O78" s="11">
        <v>19.903319999999997</v>
      </c>
      <c r="P78" s="11">
        <v>19.903319999999997</v>
      </c>
      <c r="Q78" s="11">
        <v>19.903319999999997</v>
      </c>
      <c r="R78" s="11">
        <v>19.903319999999997</v>
      </c>
      <c r="S78" s="11">
        <v>19.903319999999997</v>
      </c>
      <c r="T78" s="11">
        <v>19.903319999999997</v>
      </c>
      <c r="U78" s="11">
        <v>19.903319999999997</v>
      </c>
      <c r="V78" s="11">
        <v>19.903319999999997</v>
      </c>
      <c r="W78" s="19">
        <v>19.903319999999997</v>
      </c>
      <c r="Y78"/>
      <c r="Z78" s="4" cm="1">
        <f t="array" ref="Z78">C78*INDEX('Scenario 2_issuedGoos'!$C$4:$W$153,MATCH($A78&amp;$B78,'Scenario 2_issuedGoos'!$A$4:$A$153&amp;'Scenario 2_issuedGoos'!$B$4:$B$153,0),MATCH(Z$4,'Scenario 2_issuedGoos'!$C$3:$W$3,0))</f>
        <v>0</v>
      </c>
      <c r="AA78" s="4" cm="1">
        <f t="array" ref="AA78">D78*INDEX('Scenario 2_issuedGoos'!$C$4:$W$153,MATCH($A78&amp;$B78,'Scenario 2_issuedGoos'!$A$4:$A$153&amp;'Scenario 2_issuedGoos'!$B$4:$B$153,0),MATCH(AA$4,'Scenario 2_issuedGoos'!$C$3:$W$3,0))</f>
        <v>0</v>
      </c>
      <c r="AB78" s="4" cm="1">
        <f t="array" ref="AB78">E78*INDEX('Scenario 2_issuedGoos'!$C$4:$W$153,MATCH($A78&amp;$B78,'Scenario 2_issuedGoos'!$A$4:$A$153&amp;'Scenario 2_issuedGoos'!$B$4:$B$153,0),MATCH(AB$4,'Scenario 2_issuedGoos'!$C$3:$W$3,0))</f>
        <v>0</v>
      </c>
      <c r="AC78" s="4" cm="1">
        <f t="array" ref="AC78">F78*INDEX('Scenario 2_issuedGoos'!$C$4:$W$153,MATCH($A78&amp;$B78,'Scenario 2_issuedGoos'!$A$4:$A$153&amp;'Scenario 2_issuedGoos'!$B$4:$B$153,0),MATCH(AC$4,'Scenario 2_issuedGoos'!$C$3:$W$3,0))</f>
        <v>0</v>
      </c>
      <c r="AD78" s="4" cm="1">
        <f t="array" ref="AD78">G78*INDEX('Scenario 2_issuedGoos'!$C$4:$W$153,MATCH($A78&amp;$B78,'Scenario 2_issuedGoos'!$A$4:$A$153&amp;'Scenario 2_issuedGoos'!$B$4:$B$153,0),MATCH(AD$4,'Scenario 2_issuedGoos'!$C$3:$W$3,0))</f>
        <v>0</v>
      </c>
      <c r="AE78" s="4" cm="1">
        <f t="array" ref="AE78">H78*INDEX('Scenario 2_issuedGoos'!$C$4:$W$153,MATCH($A78&amp;$B78,'Scenario 2_issuedGoos'!$A$4:$A$153&amp;'Scenario 2_issuedGoos'!$B$4:$B$153,0),MATCH(AE$4,'Scenario 2_issuedGoos'!$C$3:$W$3,0))</f>
        <v>10825.046638839158</v>
      </c>
      <c r="AF78" s="4" cm="1">
        <f t="array" ref="AF78">I78*INDEX('Scenario 2_issuedGoos'!$C$4:$W$153,MATCH($A78&amp;$B78,'Scenario 2_issuedGoos'!$A$4:$A$153&amp;'Scenario 2_issuedGoos'!$B$4:$B$153,0),MATCH(AF$4,'Scenario 2_issuedGoos'!$C$3:$W$3,0))</f>
        <v>12340.553168276643</v>
      </c>
      <c r="AG78" s="4" cm="1">
        <f t="array" ref="AG78">J78*INDEX('Scenario 2_issuedGoos'!$C$4:$W$153,MATCH($A78&amp;$B78,'Scenario 2_issuedGoos'!$A$4:$A$153&amp;'Scenario 2_issuedGoos'!$B$4:$B$153,0),MATCH(AG$4,'Scenario 2_issuedGoos'!$C$3:$W$3,0))</f>
        <v>13980.547734060789</v>
      </c>
      <c r="AH78" s="4" cm="1">
        <f t="array" ref="AH78">K78*INDEX('Scenario 2_issuedGoos'!$C$4:$W$153,MATCH($A78&amp;$B78,'Scenario 2_issuedGoos'!$A$4:$A$153&amp;'Scenario 2_issuedGoos'!$B$4:$B$153,0),MATCH(AH$4,'Scenario 2_issuedGoos'!$C$3:$W$3,0))</f>
        <v>15753.690373502644</v>
      </c>
      <c r="AI78" s="4" cm="1">
        <f t="array" ref="AI78">L78*INDEX('Scenario 2_issuedGoos'!$C$4:$W$153,MATCH($A78&amp;$B78,'Scenario 2_issuedGoos'!$A$4:$A$153&amp;'Scenario 2_issuedGoos'!$B$4:$B$153,0),MATCH(AI$4,'Scenario 2_issuedGoos'!$C$3:$W$3,0))</f>
        <v>17669.19590755352</v>
      </c>
      <c r="AJ78" s="4" cm="1">
        <f t="array" ref="AJ78">M78*INDEX('Scenario 2_issuedGoos'!$C$4:$W$153,MATCH($A78&amp;$B78,'Scenario 2_issuedGoos'!$A$4:$A$153&amp;'Scenario 2_issuedGoos'!$B$4:$B$153,0),MATCH(AJ$4,'Scenario 2_issuedGoos'!$C$3:$W$3,0))</f>
        <v>19736.867769075743</v>
      </c>
      <c r="AK78" s="4" cm="1">
        <f t="array" ref="AK78">N78*INDEX('Scenario 2_issuedGoos'!$C$4:$W$153,MATCH($A78&amp;$B78,'Scenario 2_issuedGoos'!$A$4:$A$153&amp;'Scenario 2_issuedGoos'!$B$4:$B$153,0),MATCH(AK$4,'Scenario 2_issuedGoos'!$C$3:$W$3,0))</f>
        <v>22381.608050131879</v>
      </c>
      <c r="AL78" s="4" cm="1">
        <f t="array" ref="AL78">O78*INDEX('Scenario 2_issuedGoos'!$C$4:$W$153,MATCH($A78&amp;$B78,'Scenario 2_issuedGoos'!$A$4:$A$153&amp;'Scenario 2_issuedGoos'!$B$4:$B$153,0),MATCH(AL$4,'Scenario 2_issuedGoos'!$C$3:$W$3,0))</f>
        <v>25241.480189870981</v>
      </c>
      <c r="AM78" s="4" cm="1">
        <f t="array" ref="AM78">P78*INDEX('Scenario 2_issuedGoos'!$C$4:$W$153,MATCH($A78&amp;$B78,'Scenario 2_issuedGoos'!$A$4:$A$153&amp;'Scenario 2_issuedGoos'!$B$4:$B$153,0),MATCH(AM$4,'Scenario 2_issuedGoos'!$C$3:$W$3,0))</f>
        <v>28331.38552345859</v>
      </c>
      <c r="AN78" s="4" cm="1">
        <f t="array" ref="AN78">Q78*INDEX('Scenario 2_issuedGoos'!$C$4:$W$153,MATCH($A78&amp;$B78,'Scenario 2_issuedGoos'!$A$4:$A$153&amp;'Scenario 2_issuedGoos'!$B$4:$B$153,0),MATCH(AN$4,'Scenario 2_issuedGoos'!$C$3:$W$3,0))</f>
        <v>31667.177689930311</v>
      </c>
      <c r="AO78" s="4" cm="1">
        <f t="array" ref="AO78">R78*INDEX('Scenario 2_issuedGoos'!$C$4:$W$153,MATCH($A78&amp;$B78,'Scenario 2_issuedGoos'!$A$4:$A$153&amp;'Scenario 2_issuedGoos'!$B$4:$B$153,0),MATCH(AO$4,'Scenario 2_issuedGoos'!$C$3:$W$3,0))</f>
        <v>35265.72060924051</v>
      </c>
      <c r="AP78" s="4" cm="1">
        <f t="array" ref="AP78">S78*INDEX('Scenario 2_issuedGoos'!$C$4:$W$153,MATCH($A78&amp;$B78,'Scenario 2_issuedGoos'!$A$4:$A$153&amp;'Scenario 2_issuedGoos'!$B$4:$B$153,0),MATCH(AP$4,'Scenario 2_issuedGoos'!$C$3:$W$3,0))</f>
        <v>39144.949876256956</v>
      </c>
      <c r="AQ78" s="4" cm="1">
        <f t="array" ref="AQ78">T78*INDEX('Scenario 2_issuedGoos'!$C$4:$W$153,MATCH($A78&amp;$B78,'Scenario 2_issuedGoos'!$A$4:$A$153&amp;'Scenario 2_issuedGoos'!$B$4:$B$153,0),MATCH(AQ$4,'Scenario 2_issuedGoos'!$C$3:$W$3,0))</f>
        <v>43323.937768451986</v>
      </c>
      <c r="AR78" s="4" cm="1">
        <f t="array" ref="AR78">U78*INDEX('Scenario 2_issuedGoos'!$C$4:$W$153,MATCH($A78&amp;$B78,'Scenario 2_issuedGoos'!$A$4:$A$153&amp;'Scenario 2_issuedGoos'!$B$4:$B$153,0),MATCH(AR$4,'Scenario 2_issuedGoos'!$C$3:$W$3,0))</f>
        <v>47822.962075176023</v>
      </c>
      <c r="AS78" s="4" cm="1">
        <f t="array" ref="AS78">V78*INDEX('Scenario 2_issuedGoos'!$C$4:$W$153,MATCH($A78&amp;$B78,'Scenario 2_issuedGoos'!$A$4:$A$153&amp;'Scenario 2_issuedGoos'!$B$4:$B$153,0),MATCH(AS$4,'Scenario 2_issuedGoos'!$C$3:$W$3,0))</f>
        <v>52663.578968151131</v>
      </c>
      <c r="AT78" s="4" cm="1">
        <f t="array" ref="AT78">W78*INDEX('Scenario 2_issuedGoos'!$C$4:$W$153,MATCH($A78&amp;$B78,'Scenario 2_issuedGoos'!$A$4:$A$153&amp;'Scenario 2_issuedGoos'!$B$4:$B$153,0),MATCH(AT$4,'Scenario 2_issuedGoos'!$C$3:$W$3,0))</f>
        <v>57868.700145235816</v>
      </c>
    </row>
    <row r="79" spans="1:46" ht="15" x14ac:dyDescent="0.25">
      <c r="A79" s="8" t="s">
        <v>43</v>
      </c>
      <c r="B79" s="9" t="s">
        <v>56</v>
      </c>
      <c r="C79" s="10">
        <v>1.1914218749999999</v>
      </c>
      <c r="D79" s="11">
        <v>1.1914218749999999</v>
      </c>
      <c r="E79" s="11">
        <v>1.1914218749999999</v>
      </c>
      <c r="F79" s="11">
        <v>1.1914218749999999</v>
      </c>
      <c r="G79" s="11">
        <v>1.1914218749999999</v>
      </c>
      <c r="H79" s="11">
        <v>1.1914218749999999</v>
      </c>
      <c r="I79" s="11">
        <v>1.1914218749999999</v>
      </c>
      <c r="J79" s="11">
        <v>1.1914218749999999</v>
      </c>
      <c r="K79" s="11">
        <v>1.1914218749999999</v>
      </c>
      <c r="L79" s="11">
        <v>1.1914218749999999</v>
      </c>
      <c r="M79" s="11">
        <v>1.1914218749999999</v>
      </c>
      <c r="N79" s="11">
        <v>1.1914218749999999</v>
      </c>
      <c r="O79" s="11">
        <v>1.1914218749999999</v>
      </c>
      <c r="P79" s="11">
        <v>1.1914218749999999</v>
      </c>
      <c r="Q79" s="11">
        <v>1.1914218749999999</v>
      </c>
      <c r="R79" s="11">
        <v>1.1914218749999999</v>
      </c>
      <c r="S79" s="11">
        <v>1.1914218749999999</v>
      </c>
      <c r="T79" s="11">
        <v>1.1914218749999999</v>
      </c>
      <c r="U79" s="11">
        <v>1.1914218749999999</v>
      </c>
      <c r="V79" s="11">
        <v>1.1914218749999999</v>
      </c>
      <c r="W79" s="19">
        <v>1.3243500000000001</v>
      </c>
      <c r="Y79"/>
      <c r="Z79" s="4" cm="1">
        <f t="array" ref="Z79">C79*INDEX('Scenario 2_issuedGoos'!$C$4:$W$153,MATCH($A79&amp;$B79,'Scenario 2_issuedGoos'!$A$4:$A$153&amp;'Scenario 2_issuedGoos'!$B$4:$B$153,0),MATCH(Z$4,'Scenario 2_issuedGoos'!$C$3:$W$3,0))</f>
        <v>51526.877771328167</v>
      </c>
      <c r="AA79" s="4" cm="1">
        <f t="array" ref="AA79">D79*INDEX('Scenario 2_issuedGoos'!$C$4:$W$153,MATCH($A79&amp;$B79,'Scenario 2_issuedGoos'!$A$4:$A$153&amp;'Scenario 2_issuedGoos'!$B$4:$B$153,0),MATCH(AA$4,'Scenario 2_issuedGoos'!$C$3:$W$3,0))</f>
        <v>58571.679328458275</v>
      </c>
      <c r="AB79" s="4" cm="1">
        <f t="array" ref="AB79">E79*INDEX('Scenario 2_issuedGoos'!$C$4:$W$153,MATCH($A79&amp;$B79,'Scenario 2_issuedGoos'!$A$4:$A$153&amp;'Scenario 2_issuedGoos'!$B$4:$B$153,0),MATCH(AB$4,'Scenario 2_issuedGoos'!$C$3:$W$3,0))</f>
        <v>66192.143846872903</v>
      </c>
      <c r="AC79" s="4" cm="1">
        <f t="array" ref="AC79">F79*INDEX('Scenario 2_issuedGoos'!$C$4:$W$153,MATCH($A79&amp;$B79,'Scenario 2_issuedGoos'!$A$4:$A$153&amp;'Scenario 2_issuedGoos'!$B$4:$B$153,0),MATCH(AC$4,'Scenario 2_issuedGoos'!$C$3:$W$3,0))</f>
        <v>74428.225618807919</v>
      </c>
      <c r="AD79" s="4" cm="1">
        <f t="array" ref="AD79">G79*INDEX('Scenario 2_issuedGoos'!$C$4:$W$153,MATCH($A79&amp;$B79,'Scenario 2_issuedGoos'!$A$4:$A$153&amp;'Scenario 2_issuedGoos'!$B$4:$B$153,0),MATCH(AD$4,'Scenario 2_issuedGoos'!$C$3:$W$3,0))</f>
        <v>83322.43520831925</v>
      </c>
      <c r="AE79" s="4" cm="1">
        <f t="array" ref="AE79">H79*INDEX('Scenario 2_issuedGoos'!$C$4:$W$153,MATCH($A79&amp;$B79,'Scenario 2_issuedGoos'!$A$4:$A$153&amp;'Scenario 2_issuedGoos'!$B$4:$B$153,0),MATCH(AE$4,'Scenario 2_issuedGoos'!$C$3:$W$3,0))</f>
        <v>92919.995192734816</v>
      </c>
      <c r="AF79" s="4" cm="1">
        <f t="array" ref="AF79">I79*INDEX('Scenario 2_issuedGoos'!$C$4:$W$153,MATCH($A79&amp;$B79,'Scenario 2_issuedGoos'!$A$4:$A$153&amp;'Scenario 2_issuedGoos'!$B$4:$B$153,0),MATCH(AF$4,'Scenario 2_issuedGoos'!$C$3:$W$3,0))</f>
        <v>103989.83164741036</v>
      </c>
      <c r="AG79" s="4" cm="1">
        <f t="array" ref="AG79">J79*INDEX('Scenario 2_issuedGoos'!$C$4:$W$153,MATCH($A79&amp;$B79,'Scenario 2_issuedGoos'!$A$4:$A$153&amp;'Scenario 2_issuedGoos'!$B$4:$B$153,0),MATCH(AG$4,'Scenario 2_issuedGoos'!$C$3:$W$3,0))</f>
        <v>115934.3517595716</v>
      </c>
      <c r="AH79" s="4" cm="1">
        <f t="array" ref="AH79">K79*INDEX('Scenario 2_issuedGoos'!$C$4:$W$153,MATCH($A79&amp;$B79,'Scenario 2_issuedGoos'!$A$4:$A$153&amp;'Scenario 2_issuedGoos'!$B$4:$B$153,0),MATCH(AH$4,'Scenario 2_issuedGoos'!$C$3:$W$3,0))</f>
        <v>128813.34930382977</v>
      </c>
      <c r="AI79" s="4" cm="1">
        <f t="array" ref="AI79">L79*INDEX('Scenario 2_issuedGoos'!$C$4:$W$153,MATCH($A79&amp;$B79,'Scenario 2_issuedGoos'!$A$4:$A$153&amp;'Scenario 2_issuedGoos'!$B$4:$B$153,0),MATCH(AI$4,'Scenario 2_issuedGoos'!$C$3:$W$3,0))</f>
        <v>142690.41072311631</v>
      </c>
      <c r="AJ79" s="4" cm="1">
        <f t="array" ref="AJ79">M79*INDEX('Scenario 2_issuedGoos'!$C$4:$W$153,MATCH($A79&amp;$B79,'Scenario 2_issuedGoos'!$A$4:$A$153&amp;'Scenario 2_issuedGoos'!$B$4:$B$153,0),MATCH(AJ$4,'Scenario 2_issuedGoos'!$C$3:$W$3,0))</f>
        <v>157633.14491107021</v>
      </c>
      <c r="AK79" s="4" cm="1">
        <f t="array" ref="AK79">N79*INDEX('Scenario 2_issuedGoos'!$C$4:$W$153,MATCH($A79&amp;$B79,'Scenario 2_issuedGoos'!$A$4:$A$153&amp;'Scenario 2_issuedGoos'!$B$4:$B$153,0),MATCH(AK$4,'Scenario 2_issuedGoos'!$C$3:$W$3,0))</f>
        <v>173153.3224523266</v>
      </c>
      <c r="AL79" s="4" cm="1">
        <f t="array" ref="AL79">O79*INDEX('Scenario 2_issuedGoos'!$C$4:$W$153,MATCH($A79&amp;$B79,'Scenario 2_issuedGoos'!$A$4:$A$153&amp;'Scenario 2_issuedGoos'!$B$4:$B$153,0),MATCH(AL$4,'Scenario 2_issuedGoos'!$C$3:$W$3,0))</f>
        <v>189831.43488543123</v>
      </c>
      <c r="AM79" s="4" cm="1">
        <f t="array" ref="AM79">P79*INDEX('Scenario 2_issuedGoos'!$C$4:$W$153,MATCH($A79&amp;$B79,'Scenario 2_issuedGoos'!$A$4:$A$153&amp;'Scenario 2_issuedGoos'!$B$4:$B$153,0),MATCH(AM$4,'Scenario 2_issuedGoos'!$C$3:$W$3,0))</f>
        <v>207744.47525571546</v>
      </c>
      <c r="AN79" s="4" cm="1">
        <f t="array" ref="AN79">Q79*INDEX('Scenario 2_issuedGoos'!$C$4:$W$153,MATCH($A79&amp;$B79,'Scenario 2_issuedGoos'!$A$4:$A$153&amp;'Scenario 2_issuedGoos'!$B$4:$B$153,0),MATCH(AN$4,'Scenario 2_issuedGoos'!$C$3:$W$3,0))</f>
        <v>226974.24107581441</v>
      </c>
      <c r="AO79" s="4" cm="1">
        <f t="array" ref="AO79">R79*INDEX('Scenario 2_issuedGoos'!$C$4:$W$153,MATCH($A79&amp;$B79,'Scenario 2_issuedGoos'!$A$4:$A$153&amp;'Scenario 2_issuedGoos'!$B$4:$B$153,0),MATCH(AO$4,'Scenario 2_issuedGoos'!$C$3:$W$3,0))</f>
        <v>247607.62228978466</v>
      </c>
      <c r="AP79" s="4" cm="1">
        <f t="array" ref="AP79">S79*INDEX('Scenario 2_issuedGoos'!$C$4:$W$153,MATCH($A79&amp;$B79,'Scenario 2_issuedGoos'!$A$4:$A$153&amp;'Scenario 2_issuedGoos'!$B$4:$B$153,0),MATCH(AP$4,'Scenario 2_issuedGoos'!$C$3:$W$3,0))</f>
        <v>269736.9060224616</v>
      </c>
      <c r="AQ79" s="4" cm="1">
        <f t="array" ref="AQ79">T79*INDEX('Scenario 2_issuedGoos'!$C$4:$W$153,MATCH($A79&amp;$B79,'Scenario 2_issuedGoos'!$A$4:$A$153&amp;'Scenario 2_issuedGoos'!$B$4:$B$153,0),MATCH(AQ$4,'Scenario 2_issuedGoos'!$C$3:$W$3,0))</f>
        <v>293460.09907268191</v>
      </c>
      <c r="AR79" s="4" cm="1">
        <f t="array" ref="AR79">U79*INDEX('Scenario 2_issuedGoos'!$C$4:$W$153,MATCH($A79&amp;$B79,'Scenario 2_issuedGoos'!$A$4:$A$153&amp;'Scenario 2_issuedGoos'!$B$4:$B$153,0),MATCH(AR$4,'Scenario 2_issuedGoos'!$C$3:$W$3,0))</f>
        <v>318881.26916286757</v>
      </c>
      <c r="AS79" s="4" cm="1">
        <f t="array" ref="AS79">V79*INDEX('Scenario 2_issuedGoos'!$C$4:$W$153,MATCH($A79&amp;$B79,'Scenario 2_issuedGoos'!$A$4:$A$153&amp;'Scenario 2_issuedGoos'!$B$4:$B$153,0),MATCH(AS$4,'Scenario 2_issuedGoos'!$C$3:$W$3,0))</f>
        <v>346110.90601439157</v>
      </c>
      <c r="AT79" s="4" cm="1">
        <f t="array" ref="AT79">W79*INDEX('Scenario 2_issuedGoos'!$C$4:$W$153,MATCH($A79&amp;$B79,'Scenario 2_issuedGoos'!$A$4:$A$153&amp;'Scenario 2_issuedGoos'!$B$4:$B$153,0),MATCH(AT$4,'Scenario 2_issuedGoos'!$C$3:$W$3,0))</f>
        <v>417135.13853257516</v>
      </c>
    </row>
    <row r="80" spans="1:46" ht="15" x14ac:dyDescent="0.25">
      <c r="A80" s="8" t="s">
        <v>43</v>
      </c>
      <c r="B80" s="9" t="s">
        <v>29</v>
      </c>
      <c r="C80" s="10">
        <v>47.457627118644069</v>
      </c>
      <c r="D80" s="11">
        <v>46.949152542372886</v>
      </c>
      <c r="E80" s="11">
        <v>46.440677966101696</v>
      </c>
      <c r="F80" s="11">
        <v>45.932203389830512</v>
      </c>
      <c r="G80" s="11">
        <v>45.423728813559322</v>
      </c>
      <c r="H80" s="11">
        <v>4.2551999999999994</v>
      </c>
      <c r="I80" s="11">
        <v>4.2551999999999994</v>
      </c>
      <c r="J80" s="11">
        <v>4.2551999999999994</v>
      </c>
      <c r="K80" s="11">
        <v>4.2551999999999994</v>
      </c>
      <c r="L80" s="11">
        <v>4.2551999999999994</v>
      </c>
      <c r="M80" s="11">
        <v>4.2551999999999994</v>
      </c>
      <c r="N80" s="11">
        <v>4.2551999999999994</v>
      </c>
      <c r="O80" s="11">
        <v>4.2551999999999994</v>
      </c>
      <c r="P80" s="11">
        <v>4.2551999999999994</v>
      </c>
      <c r="Q80" s="11">
        <v>4.2551999999999994</v>
      </c>
      <c r="R80" s="11">
        <v>4.2551999999999994</v>
      </c>
      <c r="S80" s="11">
        <v>4.2551999999999994</v>
      </c>
      <c r="T80" s="11">
        <v>4.2551999999999994</v>
      </c>
      <c r="U80" s="11">
        <v>4.2551999999999994</v>
      </c>
      <c r="V80" s="11">
        <v>4.2551999999999994</v>
      </c>
      <c r="W80" s="19">
        <v>4.2551999999999994</v>
      </c>
      <c r="Y80"/>
      <c r="Z80" s="4" cm="1">
        <f t="array" ref="Z80">C80*INDEX('Scenario 2_issuedGoos'!$C$4:$W$153,MATCH($A80&amp;$B80,'Scenario 2_issuedGoos'!$A$4:$A$153&amp;'Scenario 2_issuedGoos'!$B$4:$B$153,0),MATCH(Z$4,'Scenario 2_issuedGoos'!$C$3:$W$3,0))</f>
        <v>0</v>
      </c>
      <c r="AA80" s="4" cm="1">
        <f t="array" ref="AA80">D80*INDEX('Scenario 2_issuedGoos'!$C$4:$W$153,MATCH($A80&amp;$B80,'Scenario 2_issuedGoos'!$A$4:$A$153&amp;'Scenario 2_issuedGoos'!$B$4:$B$153,0),MATCH(AA$4,'Scenario 2_issuedGoos'!$C$3:$W$3,0))</f>
        <v>0</v>
      </c>
      <c r="AB80" s="4" cm="1">
        <f t="array" ref="AB80">E80*INDEX('Scenario 2_issuedGoos'!$C$4:$W$153,MATCH($A80&amp;$B80,'Scenario 2_issuedGoos'!$A$4:$A$153&amp;'Scenario 2_issuedGoos'!$B$4:$B$153,0),MATCH(AB$4,'Scenario 2_issuedGoos'!$C$3:$W$3,0))</f>
        <v>0</v>
      </c>
      <c r="AC80" s="4" cm="1">
        <f t="array" ref="AC80">F80*INDEX('Scenario 2_issuedGoos'!$C$4:$W$153,MATCH($A80&amp;$B80,'Scenario 2_issuedGoos'!$A$4:$A$153&amp;'Scenario 2_issuedGoos'!$B$4:$B$153,0),MATCH(AC$4,'Scenario 2_issuedGoos'!$C$3:$W$3,0))</f>
        <v>0</v>
      </c>
      <c r="AD80" s="4" cm="1">
        <f t="array" ref="AD80">G80*INDEX('Scenario 2_issuedGoos'!$C$4:$W$153,MATCH($A80&amp;$B80,'Scenario 2_issuedGoos'!$A$4:$A$153&amp;'Scenario 2_issuedGoos'!$B$4:$B$153,0),MATCH(AD$4,'Scenario 2_issuedGoos'!$C$3:$W$3,0))</f>
        <v>0</v>
      </c>
      <c r="AE80" s="4" cm="1">
        <f t="array" ref="AE80">H80*INDEX('Scenario 2_issuedGoos'!$C$4:$W$153,MATCH($A80&amp;$B80,'Scenario 2_issuedGoos'!$A$4:$A$153&amp;'Scenario 2_issuedGoos'!$B$4:$B$153,0),MATCH(AE$4,'Scenario 2_issuedGoos'!$C$3:$W$3,0))</f>
        <v>2644.9421335644142</v>
      </c>
      <c r="AF80" s="4" cm="1">
        <f t="array" ref="AF80">I80*INDEX('Scenario 2_issuedGoos'!$C$4:$W$153,MATCH($A80&amp;$B80,'Scenario 2_issuedGoos'!$A$4:$A$153&amp;'Scenario 2_issuedGoos'!$B$4:$B$153,0),MATCH(AF$4,'Scenario 2_issuedGoos'!$C$3:$W$3,0))</f>
        <v>3471.4865503032947</v>
      </c>
      <c r="AG80" s="4" cm="1">
        <f t="array" ref="AG80">J80*INDEX('Scenario 2_issuedGoos'!$C$4:$W$153,MATCH($A80&amp;$B80,'Scenario 2_issuedGoos'!$A$4:$A$153&amp;'Scenario 2_issuedGoos'!$B$4:$B$153,0),MATCH(AG$4,'Scenario 2_issuedGoos'!$C$3:$W$3,0))</f>
        <v>4374.0730533821561</v>
      </c>
      <c r="AH80" s="4" cm="1">
        <f t="array" ref="AH80">K80*INDEX('Scenario 2_issuedGoos'!$C$4:$W$153,MATCH($A80&amp;$B80,'Scenario 2_issuedGoos'!$A$4:$A$153&amp;'Scenario 2_issuedGoos'!$B$4:$B$153,0),MATCH(AH$4,'Scenario 2_issuedGoos'!$C$3:$W$3,0))</f>
        <v>5358.2394903931208</v>
      </c>
      <c r="AI80" s="4" cm="1">
        <f t="array" ref="AI80">L80*INDEX('Scenario 2_issuedGoos'!$C$4:$W$153,MATCH($A80&amp;$B80,'Scenario 2_issuedGoos'!$A$4:$A$153&amp;'Scenario 2_issuedGoos'!$B$4:$B$153,0),MATCH(AI$4,'Scenario 2_issuedGoos'!$C$3:$W$3,0))</f>
        <v>6429.8873884717359</v>
      </c>
      <c r="AJ80" s="4" cm="1">
        <f t="array" ref="AJ80">M80*INDEX('Scenario 2_issuedGoos'!$C$4:$W$153,MATCH($A80&amp;$B80,'Scenario 2_issuedGoos'!$A$4:$A$153&amp;'Scenario 2_issuedGoos'!$B$4:$B$153,0),MATCH(AJ$4,'Scenario 2_issuedGoos'!$C$3:$W$3,0))</f>
        <v>7595.3044776322504</v>
      </c>
      <c r="AK80" s="4" cm="1">
        <f t="array" ref="AK80">N80*INDEX('Scenario 2_issuedGoos'!$C$4:$W$153,MATCH($A80&amp;$B80,'Scenario 2_issuedGoos'!$A$4:$A$153&amp;'Scenario 2_issuedGoos'!$B$4:$B$153,0),MATCH(AK$4,'Scenario 2_issuedGoos'!$C$3:$W$3,0))</f>
        <v>10234.672783609467</v>
      </c>
      <c r="AL80" s="4" cm="1">
        <f t="array" ref="AL80">O80*INDEX('Scenario 2_issuedGoos'!$C$4:$W$153,MATCH($A80&amp;$B80,'Scenario 2_issuedGoos'!$A$4:$A$153&amp;'Scenario 2_issuedGoos'!$B$4:$B$153,0),MATCH(AL$4,'Scenario 2_issuedGoos'!$C$3:$W$3,0))</f>
        <v>13118.989658990355</v>
      </c>
      <c r="AM80" s="4" cm="1">
        <f t="array" ref="AM80">P80*INDEX('Scenario 2_issuedGoos'!$C$4:$W$153,MATCH($A80&amp;$B80,'Scenario 2_issuedGoos'!$A$4:$A$153&amp;'Scenario 2_issuedGoos'!$B$4:$B$153,0),MATCH(AM$4,'Scenario 2_issuedGoos'!$C$3:$W$3,0))</f>
        <v>16266.151539950242</v>
      </c>
      <c r="AN80" s="4" cm="1">
        <f t="array" ref="AN80">Q80*INDEX('Scenario 2_issuedGoos'!$C$4:$W$153,MATCH($A80&amp;$B80,'Scenario 2_issuedGoos'!$A$4:$A$153&amp;'Scenario 2_issuedGoos'!$B$4:$B$153,0),MATCH(AN$4,'Scenario 2_issuedGoos'!$C$3:$W$3,0))</f>
        <v>19695.232134858685</v>
      </c>
      <c r="AO80" s="4" cm="1">
        <f t="array" ref="AO80">R80*INDEX('Scenario 2_issuedGoos'!$C$4:$W$153,MATCH($A80&amp;$B80,'Scenario 2_issuedGoos'!$A$4:$A$153&amp;'Scenario 2_issuedGoos'!$B$4:$B$153,0),MATCH(AO$4,'Scenario 2_issuedGoos'!$C$3:$W$3,0))</f>
        <v>23426.555410408124</v>
      </c>
      <c r="AP80" s="4" cm="1">
        <f t="array" ref="AP80">S80*INDEX('Scenario 2_issuedGoos'!$C$4:$W$153,MATCH($A80&amp;$B80,'Scenario 2_issuedGoos'!$A$4:$A$153&amp;'Scenario 2_issuedGoos'!$B$4:$B$153,0),MATCH(AP$4,'Scenario 2_issuedGoos'!$C$3:$W$3,0))</f>
        <v>27481.7729331753</v>
      </c>
      <c r="AQ80" s="4" cm="1">
        <f t="array" ref="AQ80">T80*INDEX('Scenario 2_issuedGoos'!$C$4:$W$153,MATCH($A80&amp;$B80,'Scenario 2_issuedGoos'!$A$4:$A$153&amp;'Scenario 2_issuedGoos'!$B$4:$B$153,0),MATCH(AQ$4,'Scenario 2_issuedGoos'!$C$3:$W$3,0))</f>
        <v>31883.945819693206</v>
      </c>
      <c r="AR80" s="4" cm="1">
        <f t="array" ref="AR80">U80*INDEX('Scenario 2_issuedGoos'!$C$4:$W$153,MATCH($A80&amp;$B80,'Scenario 2_issuedGoos'!$A$4:$A$153&amp;'Scenario 2_issuedGoos'!$B$4:$B$153,0),MATCH(AR$4,'Scenario 2_issuedGoos'!$C$3:$W$3,0))</f>
        <v>36657.631562529939</v>
      </c>
      <c r="AS80" s="4" cm="1">
        <f t="array" ref="AS80">V80*INDEX('Scenario 2_issuedGoos'!$C$4:$W$153,MATCH($A80&amp;$B80,'Scenario 2_issuedGoos'!$A$4:$A$153&amp;'Scenario 2_issuedGoos'!$B$4:$B$153,0),MATCH(AS$4,'Scenario 2_issuedGoos'!$C$3:$W$3,0))</f>
        <v>41828.976015101165</v>
      </c>
      <c r="AT80" s="4" cm="1">
        <f t="array" ref="AT80">W80*INDEX('Scenario 2_issuedGoos'!$C$4:$W$153,MATCH($A80&amp;$B80,'Scenario 2_issuedGoos'!$A$4:$A$153&amp;'Scenario 2_issuedGoos'!$B$4:$B$153,0),MATCH(AT$4,'Scenario 2_issuedGoos'!$C$3:$W$3,0))</f>
        <v>47425.810834023127</v>
      </c>
    </row>
    <row r="81" spans="1:46" ht="15" x14ac:dyDescent="0.25">
      <c r="A81" s="8" t="s">
        <v>43</v>
      </c>
      <c r="B81" s="9" t="s">
        <v>30</v>
      </c>
      <c r="C81" s="10">
        <v>13.994521875</v>
      </c>
      <c r="D81" s="11">
        <v>13.994521875</v>
      </c>
      <c r="E81" s="11">
        <v>13.994521875</v>
      </c>
      <c r="F81" s="11">
        <v>13.994521875</v>
      </c>
      <c r="G81" s="11">
        <v>13.994521875</v>
      </c>
      <c r="H81" s="11">
        <v>13.994521875</v>
      </c>
      <c r="I81" s="11">
        <v>13.994521875</v>
      </c>
      <c r="J81" s="11">
        <v>13.994521875</v>
      </c>
      <c r="K81" s="11">
        <v>13.994521875</v>
      </c>
      <c r="L81" s="11">
        <v>13.994521875</v>
      </c>
      <c r="M81" s="11">
        <v>13.994521875</v>
      </c>
      <c r="N81" s="11">
        <v>13.994521875</v>
      </c>
      <c r="O81" s="11">
        <v>13.994521875</v>
      </c>
      <c r="P81" s="11">
        <v>13.994521875</v>
      </c>
      <c r="Q81" s="11">
        <v>13.994521875</v>
      </c>
      <c r="R81" s="11">
        <v>13.994521875</v>
      </c>
      <c r="S81" s="11">
        <v>13.994521875</v>
      </c>
      <c r="T81" s="11">
        <v>13.994521875</v>
      </c>
      <c r="U81" s="11">
        <v>13.994521875</v>
      </c>
      <c r="V81" s="11">
        <v>13.994521875</v>
      </c>
      <c r="W81" s="19">
        <v>13.994521875</v>
      </c>
      <c r="Y81"/>
      <c r="Z81" s="4" cm="1">
        <f t="array" ref="Z81">C81*INDEX('Scenario 2_issuedGoos'!$C$4:$W$153,MATCH($A81&amp;$B81,'Scenario 2_issuedGoos'!$A$4:$A$153&amp;'Scenario 2_issuedGoos'!$B$4:$B$153,0),MATCH(Z$4,'Scenario 2_issuedGoos'!$C$3:$W$3,0))</f>
        <v>12475.426248049089</v>
      </c>
      <c r="AA81" s="4" cm="1">
        <f t="array" ref="AA81">D81*INDEX('Scenario 2_issuedGoos'!$C$4:$W$153,MATCH($A81&amp;$B81,'Scenario 2_issuedGoos'!$A$4:$A$153&amp;'Scenario 2_issuedGoos'!$B$4:$B$153,0),MATCH(AA$4,'Scenario 2_issuedGoos'!$C$3:$W$3,0))</f>
        <v>14181.077862496772</v>
      </c>
      <c r="AB81" s="4" cm="1">
        <f t="array" ref="AB81">E81*INDEX('Scenario 2_issuedGoos'!$C$4:$W$153,MATCH($A81&amp;$B81,'Scenario 2_issuedGoos'!$A$4:$A$153&amp;'Scenario 2_issuedGoos'!$B$4:$B$153,0),MATCH(AB$4,'Scenario 2_issuedGoos'!$C$3:$W$3,0))</f>
        <v>16026.106072769197</v>
      </c>
      <c r="AC81" s="4" cm="1">
        <f t="array" ref="AC81">F81*INDEX('Scenario 2_issuedGoos'!$C$4:$W$153,MATCH($A81&amp;$B81,'Scenario 2_issuedGoos'!$A$4:$A$153&amp;'Scenario 2_issuedGoos'!$B$4:$B$153,0),MATCH(AC$4,'Scenario 2_issuedGoos'!$C$3:$W$3,0))</f>
        <v>18020.184409412534</v>
      </c>
      <c r="AD81" s="4" cm="1">
        <f t="array" ref="AD81">G81*INDEX('Scenario 2_issuedGoos'!$C$4:$W$153,MATCH($A81&amp;$B81,'Scenario 2_issuedGoos'!$A$4:$A$153&amp;'Scenario 2_issuedGoos'!$B$4:$B$153,0),MATCH(AD$4,'Scenario 2_issuedGoos'!$C$3:$W$3,0))</f>
        <v>20173.605314538258</v>
      </c>
      <c r="AE81" s="4" cm="1">
        <f t="array" ref="AE81">H81*INDEX('Scenario 2_issuedGoos'!$C$4:$W$153,MATCH($A81&amp;$B81,'Scenario 2_issuedGoos'!$A$4:$A$153&amp;'Scenario 2_issuedGoos'!$B$4:$B$153,0),MATCH(AE$4,'Scenario 2_issuedGoos'!$C$3:$W$3,0))</f>
        <v>22497.317849153205</v>
      </c>
      <c r="AF81" s="4" cm="1">
        <f t="array" ref="AF81">I81*INDEX('Scenario 2_issuedGoos'!$C$4:$W$153,MATCH($A81&amp;$B81,'Scenario 2_issuedGoos'!$A$4:$A$153&amp;'Scenario 2_issuedGoos'!$B$4:$B$153,0),MATCH(AF$4,'Scenario 2_issuedGoos'!$C$3:$W$3,0))</f>
        <v>25177.490493829027</v>
      </c>
      <c r="AG81" s="4" cm="1">
        <f t="array" ref="AG81">J81*INDEX('Scenario 2_issuedGoos'!$C$4:$W$153,MATCH($A81&amp;$B81,'Scenario 2_issuedGoos'!$A$4:$A$153&amp;'Scenario 2_issuedGoos'!$B$4:$B$153,0),MATCH(AG$4,'Scenario 2_issuedGoos'!$C$3:$W$3,0))</f>
        <v>28069.437108349612</v>
      </c>
      <c r="AH81" s="4" cm="1">
        <f t="array" ref="AH81">K81*INDEX('Scenario 2_issuedGoos'!$C$4:$W$153,MATCH($A81&amp;$B81,'Scenario 2_issuedGoos'!$A$4:$A$153&amp;'Scenario 2_issuedGoos'!$B$4:$B$153,0),MATCH(AH$4,'Scenario 2_issuedGoos'!$C$3:$W$3,0))</f>
        <v>31187.634658087583</v>
      </c>
      <c r="AI81" s="4" cm="1">
        <f t="array" ref="AI81">L81*INDEX('Scenario 2_issuedGoos'!$C$4:$W$153,MATCH($A81&amp;$B81,'Scenario 2_issuedGoos'!$A$4:$A$153&amp;'Scenario 2_issuedGoos'!$B$4:$B$153,0),MATCH(AI$4,'Scenario 2_issuedGoos'!$C$3:$W$3,0))</f>
        <v>34547.478370028548</v>
      </c>
      <c r="AJ81" s="4" cm="1">
        <f t="array" ref="AJ81">M81*INDEX('Scenario 2_issuedGoos'!$C$4:$W$153,MATCH($A81&amp;$B81,'Scenario 2_issuedGoos'!$A$4:$A$153&amp;'Scenario 2_issuedGoos'!$B$4:$B$153,0),MATCH(AJ$4,'Scenario 2_issuedGoos'!$C$3:$W$3,0))</f>
        <v>38165.337366518346</v>
      </c>
      <c r="AK81" s="4" cm="1">
        <f t="array" ref="AK81">N81*INDEX('Scenario 2_issuedGoos'!$C$4:$W$153,MATCH($A81&amp;$B81,'Scenario 2_issuedGoos'!$A$4:$A$153&amp;'Scenario 2_issuedGoos'!$B$4:$B$153,0),MATCH(AK$4,'Scenario 2_issuedGoos'!$C$3:$W$3,0))</f>
        <v>41923.004018316045</v>
      </c>
      <c r="AL81" s="4" cm="1">
        <f t="array" ref="AL81">O81*INDEX('Scenario 2_issuedGoos'!$C$4:$W$153,MATCH($A81&amp;$B81,'Scenario 2_issuedGoos'!$A$4:$A$153&amp;'Scenario 2_issuedGoos'!$B$4:$B$153,0),MATCH(AL$4,'Scenario 2_issuedGoos'!$C$3:$W$3,0))</f>
        <v>45961.023991877097</v>
      </c>
      <c r="AM81" s="4" cm="1">
        <f t="array" ref="AM81">P81*INDEX('Scenario 2_issuedGoos'!$C$4:$W$153,MATCH($A81&amp;$B81,'Scenario 2_issuedGoos'!$A$4:$A$153&amp;'Scenario 2_issuedGoos'!$B$4:$B$153,0),MATCH(AM$4,'Scenario 2_issuedGoos'!$C$3:$W$3,0))</f>
        <v>50298.038452748646</v>
      </c>
      <c r="AN81" s="4" cm="1">
        <f t="array" ref="AN81">Q81*INDEX('Scenario 2_issuedGoos'!$C$4:$W$153,MATCH($A81&amp;$B81,'Scenario 2_issuedGoos'!$A$4:$A$153&amp;'Scenario 2_issuedGoos'!$B$4:$B$153,0),MATCH(AN$4,'Scenario 2_issuedGoos'!$C$3:$W$3,0))</f>
        <v>54953.851799727468</v>
      </c>
      <c r="AO81" s="4" cm="1">
        <f t="array" ref="AO81">R81*INDEX('Scenario 2_issuedGoos'!$C$4:$W$153,MATCH($A81&amp;$B81,'Scenario 2_issuedGoos'!$A$4:$A$153&amp;'Scenario 2_issuedGoos'!$B$4:$B$153,0),MATCH(AO$4,'Scenario 2_issuedGoos'!$C$3:$W$3,0))</f>
        <v>59949.501385272386</v>
      </c>
      <c r="AP81" s="4" cm="1">
        <f t="array" ref="AP81">S81*INDEX('Scenario 2_issuedGoos'!$C$4:$W$153,MATCH($A81&amp;$B81,'Scenario 2_issuedGoos'!$A$4:$A$153&amp;'Scenario 2_issuedGoos'!$B$4:$B$153,0),MATCH(AP$4,'Scenario 2_issuedGoos'!$C$3:$W$3,0))</f>
        <v>65307.331299872523</v>
      </c>
      <c r="AQ81" s="4" cm="1">
        <f t="array" ref="AQ81">T81*INDEX('Scenario 2_issuedGoos'!$C$4:$W$153,MATCH($A81&amp;$B81,'Scenario 2_issuedGoos'!$A$4:$A$153&amp;'Scenario 2_issuedGoos'!$B$4:$B$153,0),MATCH(AQ$4,'Scenario 2_issuedGoos'!$C$3:$W$3,0))</f>
        <v>71051.070452469387</v>
      </c>
      <c r="AR81" s="4" cm="1">
        <f t="array" ref="AR81">U81*INDEX('Scenario 2_issuedGoos'!$C$4:$W$153,MATCH($A81&amp;$B81,'Scenario 2_issuedGoos'!$A$4:$A$153&amp;'Scenario 2_issuedGoos'!$B$4:$B$153,0),MATCH(AR$4,'Scenario 2_issuedGoos'!$C$3:$W$3,0))</f>
        <v>77205.915192076311</v>
      </c>
      <c r="AS81" s="4" cm="1">
        <f t="array" ref="AS81">V81*INDEX('Scenario 2_issuedGoos'!$C$4:$W$153,MATCH($A81&amp;$B81,'Scenario 2_issuedGoos'!$A$4:$A$153&amp;'Scenario 2_issuedGoos'!$B$4:$B$153,0),MATCH(AS$4,'Scenario 2_issuedGoos'!$C$3:$W$3,0))</f>
        <v>83798.61672951284</v>
      </c>
      <c r="AT81" s="4" cm="1">
        <f t="array" ref="AT81">W81*INDEX('Scenario 2_issuedGoos'!$C$4:$W$153,MATCH($A81&amp;$B81,'Scenario 2_issuedGoos'!$A$4:$A$153&amp;'Scenario 2_issuedGoos'!$B$4:$B$153,0),MATCH(AT$4,'Scenario 2_issuedGoos'!$C$3:$W$3,0))</f>
        <v>90857.573632712636</v>
      </c>
    </row>
    <row r="82" spans="1:46" ht="15" x14ac:dyDescent="0.25">
      <c r="A82" s="8" t="s">
        <v>43</v>
      </c>
      <c r="B82" s="9" t="s">
        <v>31</v>
      </c>
      <c r="C82" s="10">
        <v>4.0589100000000018</v>
      </c>
      <c r="D82" s="11">
        <v>4.0589100000000018</v>
      </c>
      <c r="E82" s="11">
        <v>4.0589100000000018</v>
      </c>
      <c r="F82" s="11">
        <v>4.0589100000000018</v>
      </c>
      <c r="G82" s="11">
        <v>4.0589100000000018</v>
      </c>
      <c r="H82" s="11">
        <v>3.3422142857142871</v>
      </c>
      <c r="I82" s="11">
        <v>3.3422142857142871</v>
      </c>
      <c r="J82" s="11">
        <v>3.3422142857142871</v>
      </c>
      <c r="K82" s="11">
        <v>3.3422142857142871</v>
      </c>
      <c r="L82" s="11">
        <v>3.3422142857142871</v>
      </c>
      <c r="M82" s="11">
        <v>3.3422142857142871</v>
      </c>
      <c r="N82" s="11">
        <v>3.3422142857142871</v>
      </c>
      <c r="O82" s="11">
        <v>3.3422142857142871</v>
      </c>
      <c r="P82" s="11">
        <v>3.3422142857142871</v>
      </c>
      <c r="Q82" s="11">
        <v>3.3422142857142871</v>
      </c>
      <c r="R82" s="11">
        <v>3.3422142857142871</v>
      </c>
      <c r="S82" s="11">
        <v>3.3422142857142871</v>
      </c>
      <c r="T82" s="11">
        <v>3.3422142857142871</v>
      </c>
      <c r="U82" s="11">
        <v>3.3422142857142871</v>
      </c>
      <c r="V82" s="11">
        <v>3.3422142857142871</v>
      </c>
      <c r="W82" s="19">
        <v>4.0589100000000018</v>
      </c>
      <c r="Y82"/>
      <c r="Z82" s="4" cm="1">
        <f t="array" ref="Z82">C82*INDEX('Scenario 2_issuedGoos'!$C$4:$W$153,MATCH($A82&amp;$B82,'Scenario 2_issuedGoos'!$A$4:$A$153&amp;'Scenario 2_issuedGoos'!$B$4:$B$153,0),MATCH(Z$4,'Scenario 2_issuedGoos'!$C$3:$W$3,0))</f>
        <v>425966.94992429338</v>
      </c>
      <c r="AA82" s="4" cm="1">
        <f t="array" ref="AA82">D82*INDEX('Scenario 2_issuedGoos'!$C$4:$W$153,MATCH($A82&amp;$B82,'Scenario 2_issuedGoos'!$A$4:$A$153&amp;'Scenario 2_issuedGoos'!$B$4:$B$153,0),MATCH(AA$4,'Scenario 2_issuedGoos'!$C$3:$W$3,0))</f>
        <v>484205.53844173136</v>
      </c>
      <c r="AB82" s="4" cm="1">
        <f t="array" ref="AB82">E82*INDEX('Scenario 2_issuedGoos'!$C$4:$W$153,MATCH($A82&amp;$B82,'Scenario 2_issuedGoos'!$A$4:$A$153&amp;'Scenario 2_issuedGoos'!$B$4:$B$153,0),MATCH(AB$4,'Scenario 2_issuedGoos'!$C$3:$W$3,0))</f>
        <v>496883.76660039631</v>
      </c>
      <c r="AC82" s="4" cm="1">
        <f t="array" ref="AC82">F82*INDEX('Scenario 2_issuedGoos'!$C$4:$W$153,MATCH($A82&amp;$B82,'Scenario 2_issuedGoos'!$A$4:$A$153&amp;'Scenario 2_issuedGoos'!$B$4:$B$153,0),MATCH(AC$4,'Scenario 2_issuedGoos'!$C$3:$W$3,0))</f>
        <v>532104.24966113607</v>
      </c>
      <c r="AD82" s="4" cm="1">
        <f t="array" ref="AD82">G82*INDEX('Scenario 2_issuedGoos'!$C$4:$W$153,MATCH($A82&amp;$B82,'Scenario 2_issuedGoos'!$A$4:$A$153&amp;'Scenario 2_issuedGoos'!$B$4:$B$153,0),MATCH(AD$4,'Scenario 2_issuedGoos'!$C$3:$W$3,0))</f>
        <v>567324.73272187577</v>
      </c>
      <c r="AE82" s="4" cm="1">
        <f t="array" ref="AE82">H82*INDEX('Scenario 2_issuedGoos'!$C$4:$W$153,MATCH($A82&amp;$B82,'Scenario 2_issuedGoos'!$A$4:$A$153&amp;'Scenario 2_issuedGoos'!$B$4:$B$153,0),MATCH(AE$4,'Scenario 2_issuedGoos'!$C$3:$W$3,0))</f>
        <v>496151.73235608934</v>
      </c>
      <c r="AF82" s="4" cm="1">
        <f t="array" ref="AF82">I82*INDEX('Scenario 2_issuedGoos'!$C$4:$W$153,MATCH($A82&amp;$B82,'Scenario 2_issuedGoos'!$A$4:$A$153&amp;'Scenario 2_issuedGoos'!$B$4:$B$153,0),MATCH(AF$4,'Scenario 2_issuedGoos'!$C$3:$W$3,0))</f>
        <v>528818.82816310774</v>
      </c>
      <c r="AG82" s="4" cm="1">
        <f t="array" ref="AG82">J82*INDEX('Scenario 2_issuedGoos'!$C$4:$W$153,MATCH($A82&amp;$B82,'Scenario 2_issuedGoos'!$A$4:$A$153&amp;'Scenario 2_issuedGoos'!$B$4:$B$153,0),MATCH(AG$4,'Scenario 2_issuedGoos'!$C$3:$W$3,0))</f>
        <v>561485.9239701262</v>
      </c>
      <c r="AH82" s="4" cm="1">
        <f t="array" ref="AH82">K82*INDEX('Scenario 2_issuedGoos'!$C$4:$W$153,MATCH($A82&amp;$B82,'Scenario 2_issuedGoos'!$A$4:$A$153&amp;'Scenario 2_issuedGoos'!$B$4:$B$153,0),MATCH(AH$4,'Scenario 2_issuedGoos'!$C$3:$W$3,0))</f>
        <v>594153.01977714465</v>
      </c>
      <c r="AI82" s="4" cm="1">
        <f t="array" ref="AI82">L82*INDEX('Scenario 2_issuedGoos'!$C$4:$W$153,MATCH($A82&amp;$B82,'Scenario 2_issuedGoos'!$A$4:$A$153&amp;'Scenario 2_issuedGoos'!$B$4:$B$153,0),MATCH(AI$4,'Scenario 2_issuedGoos'!$C$3:$W$3,0))</f>
        <v>626820.11558416311</v>
      </c>
      <c r="AJ82" s="4" cm="1">
        <f t="array" ref="AJ82">M82*INDEX('Scenario 2_issuedGoos'!$C$4:$W$153,MATCH($A82&amp;$B82,'Scenario 2_issuedGoos'!$A$4:$A$153&amp;'Scenario 2_issuedGoos'!$B$4:$B$153,0),MATCH(AJ$4,'Scenario 2_issuedGoos'!$C$3:$W$3,0))</f>
        <v>659487.21139117831</v>
      </c>
      <c r="AK82" s="4" cm="1">
        <f t="array" ref="AK82">N82*INDEX('Scenario 2_issuedGoos'!$C$4:$W$153,MATCH($A82&amp;$B82,'Scenario 2_issuedGoos'!$A$4:$A$153&amp;'Scenario 2_issuedGoos'!$B$4:$B$153,0),MATCH(AK$4,'Scenario 2_issuedGoos'!$C$3:$W$3,0))</f>
        <v>689922.59471237019</v>
      </c>
      <c r="AL82" s="4" cm="1">
        <f t="array" ref="AL82">O82*INDEX('Scenario 2_issuedGoos'!$C$4:$W$153,MATCH($A82&amp;$B82,'Scenario 2_issuedGoos'!$A$4:$A$153&amp;'Scenario 2_issuedGoos'!$B$4:$B$153,0),MATCH(AL$4,'Scenario 2_issuedGoos'!$C$3:$W$3,0))</f>
        <v>720357.97803356196</v>
      </c>
      <c r="AM82" s="4" cm="1">
        <f t="array" ref="AM82">P82*INDEX('Scenario 2_issuedGoos'!$C$4:$W$153,MATCH($A82&amp;$B82,'Scenario 2_issuedGoos'!$A$4:$A$153&amp;'Scenario 2_issuedGoos'!$B$4:$B$153,0),MATCH(AM$4,'Scenario 2_issuedGoos'!$C$3:$W$3,0))</f>
        <v>750793.36135475384</v>
      </c>
      <c r="AN82" s="4" cm="1">
        <f t="array" ref="AN82">Q82*INDEX('Scenario 2_issuedGoos'!$C$4:$W$153,MATCH($A82&amp;$B82,'Scenario 2_issuedGoos'!$A$4:$A$153&amp;'Scenario 2_issuedGoos'!$B$4:$B$153,0),MATCH(AN$4,'Scenario 2_issuedGoos'!$C$3:$W$3,0))</f>
        <v>781228.74467594561</v>
      </c>
      <c r="AO82" s="4" cm="1">
        <f t="array" ref="AO82">R82*INDEX('Scenario 2_issuedGoos'!$C$4:$W$153,MATCH($A82&amp;$B82,'Scenario 2_issuedGoos'!$A$4:$A$153&amp;'Scenario 2_issuedGoos'!$B$4:$B$153,0),MATCH(AO$4,'Scenario 2_issuedGoos'!$C$3:$W$3,0))</f>
        <v>811664.12799714075</v>
      </c>
      <c r="AP82" s="4" cm="1">
        <f t="array" ref="AP82">S82*INDEX('Scenario 2_issuedGoos'!$C$4:$W$153,MATCH($A82&amp;$B82,'Scenario 2_issuedGoos'!$A$4:$A$153&amp;'Scenario 2_issuedGoos'!$B$4:$B$153,0),MATCH(AP$4,'Scenario 2_issuedGoos'!$C$3:$W$3,0))</f>
        <v>842099.51131833263</v>
      </c>
      <c r="AQ82" s="4" cm="1">
        <f t="array" ref="AQ82">T82*INDEX('Scenario 2_issuedGoos'!$C$4:$W$153,MATCH($A82&amp;$B82,'Scenario 2_issuedGoos'!$A$4:$A$153&amp;'Scenario 2_issuedGoos'!$B$4:$B$153,0),MATCH(AQ$4,'Scenario 2_issuedGoos'!$C$3:$W$3,0))</f>
        <v>872534.89463952114</v>
      </c>
      <c r="AR82" s="4" cm="1">
        <f t="array" ref="AR82">U82*INDEX('Scenario 2_issuedGoos'!$C$4:$W$153,MATCH($A82&amp;$B82,'Scenario 2_issuedGoos'!$A$4:$A$153&amp;'Scenario 2_issuedGoos'!$B$4:$B$153,0),MATCH(AR$4,'Scenario 2_issuedGoos'!$C$3:$W$3,0))</f>
        <v>902970.27796071628</v>
      </c>
      <c r="AS82" s="4" cm="1">
        <f t="array" ref="AS82">V82*INDEX('Scenario 2_issuedGoos'!$C$4:$W$153,MATCH($A82&amp;$B82,'Scenario 2_issuedGoos'!$A$4:$A$153&amp;'Scenario 2_issuedGoos'!$B$4:$B$153,0),MATCH(AS$4,'Scenario 2_issuedGoos'!$C$3:$W$3,0))</f>
        <v>933405.66128190828</v>
      </c>
      <c r="AT82" s="4" cm="1">
        <f t="array" ref="AT82">W82*INDEX('Scenario 2_issuedGoos'!$C$4:$W$153,MATCH($A82&amp;$B82,'Scenario 2_issuedGoos'!$A$4:$A$153&amp;'Scenario 2_issuedGoos'!$B$4:$B$153,0),MATCH(AT$4,'Scenario 2_issuedGoos'!$C$3:$W$3,0))</f>
        <v>1170524.6043234717</v>
      </c>
    </row>
    <row r="83" spans="1:46" ht="15" x14ac:dyDescent="0.25">
      <c r="A83" s="1" t="s">
        <v>44</v>
      </c>
      <c r="B83" s="1" t="s">
        <v>27</v>
      </c>
      <c r="C83" s="6">
        <v>1.4593359374999999</v>
      </c>
      <c r="D83" s="7">
        <v>1.5231923437499999</v>
      </c>
      <c r="E83" s="7">
        <v>1.5618782812499998</v>
      </c>
      <c r="F83" s="7">
        <v>1.6358212499999993</v>
      </c>
      <c r="G83" s="7">
        <v>1.6800918749999998</v>
      </c>
      <c r="H83" s="7">
        <v>1.6800918749999998</v>
      </c>
      <c r="I83" s="7">
        <v>1.6800918749999998</v>
      </c>
      <c r="J83" s="7">
        <v>1.6800918749999998</v>
      </c>
      <c r="K83" s="7">
        <v>1.730990625</v>
      </c>
      <c r="L83" s="7">
        <v>1.7396859374999998</v>
      </c>
      <c r="M83" s="7">
        <v>1.8525248437499999</v>
      </c>
      <c r="N83" s="7">
        <v>1.885142109375</v>
      </c>
      <c r="O83" s="7">
        <v>1.885142109375</v>
      </c>
      <c r="P83" s="7">
        <v>1.9653932812499999</v>
      </c>
      <c r="Q83" s="7">
        <v>1.9879108593749999</v>
      </c>
      <c r="R83" s="7">
        <v>1.9879108593749999</v>
      </c>
      <c r="S83" s="7">
        <v>1.9879108593749999</v>
      </c>
      <c r="T83" s="7">
        <v>1.9879108593749999</v>
      </c>
      <c r="U83" s="7">
        <v>1.9879108593749999</v>
      </c>
      <c r="V83" s="7">
        <v>2.0043450000000007</v>
      </c>
      <c r="W83" s="18">
        <v>2.1424265624999999</v>
      </c>
      <c r="Y83"/>
      <c r="Z83" s="4" cm="1">
        <f t="array" ref="Z83">C83*INDEX('Scenario 2_issuedGoos'!$C$4:$W$153,MATCH($A83&amp;$B83,'Scenario 2_issuedGoos'!$A$4:$A$153&amp;'Scenario 2_issuedGoos'!$B$4:$B$153,0),MATCH(Z$4,'Scenario 2_issuedGoos'!$C$3:$W$3,0))</f>
        <v>11892073.479944816</v>
      </c>
      <c r="AA83" s="4" cm="1">
        <f t="array" ref="AA83">D83*INDEX('Scenario 2_issuedGoos'!$C$4:$W$153,MATCH($A83&amp;$B83,'Scenario 2_issuedGoos'!$A$4:$A$153&amp;'Scenario 2_issuedGoos'!$B$4:$B$153,0),MATCH(AA$4,'Scenario 2_issuedGoos'!$C$3:$W$3,0))</f>
        <v>12968808.678782742</v>
      </c>
      <c r="AB83" s="4" cm="1">
        <f t="array" ref="AB83">E83*INDEX('Scenario 2_issuedGoos'!$C$4:$W$153,MATCH($A83&amp;$B83,'Scenario 2_issuedGoos'!$A$4:$A$153&amp;'Scenario 2_issuedGoos'!$B$4:$B$153,0),MATCH(AB$4,'Scenario 2_issuedGoos'!$C$3:$W$3,0))</f>
        <v>14312714.008322081</v>
      </c>
      <c r="AC83" s="4" cm="1">
        <f t="array" ref="AC83">F83*INDEX('Scenario 2_issuedGoos'!$C$4:$W$153,MATCH($A83&amp;$B83,'Scenario 2_issuedGoos'!$A$4:$A$153&amp;'Scenario 2_issuedGoos'!$B$4:$B$153,0),MATCH(AC$4,'Scenario 2_issuedGoos'!$C$3:$W$3,0))</f>
        <v>16052865.694025027</v>
      </c>
      <c r="AD83" s="4" cm="1">
        <f t="array" ref="AD83">G83*INDEX('Scenario 2_issuedGoos'!$C$4:$W$153,MATCH($A83&amp;$B83,'Scenario 2_issuedGoos'!$A$4:$A$153&amp;'Scenario 2_issuedGoos'!$B$4:$B$153,0),MATCH(AD$4,'Scenario 2_issuedGoos'!$C$3:$W$3,0))</f>
        <v>17578618.782709643</v>
      </c>
      <c r="AE83" s="4" cm="1">
        <f t="array" ref="AE83">H83*INDEX('Scenario 2_issuedGoos'!$C$4:$W$153,MATCH($A83&amp;$B83,'Scenario 2_issuedGoos'!$A$4:$A$153&amp;'Scenario 2_issuedGoos'!$B$4:$B$153,0),MATCH(AE$4,'Scenario 2_issuedGoos'!$C$3:$W$3,0))</f>
        <v>18669929.295645121</v>
      </c>
      <c r="AF83" s="4" cm="1">
        <f t="array" ref="AF83">I83*INDEX('Scenario 2_issuedGoos'!$C$4:$W$153,MATCH($A83&amp;$B83,'Scenario 2_issuedGoos'!$A$4:$A$153&amp;'Scenario 2_issuedGoos'!$B$4:$B$153,0),MATCH(AF$4,'Scenario 2_issuedGoos'!$C$3:$W$3,0))</f>
        <v>19899174.966349144</v>
      </c>
      <c r="AG83" s="4" cm="1">
        <f t="array" ref="AG83">J83*INDEX('Scenario 2_issuedGoos'!$C$4:$W$153,MATCH($A83&amp;$B83,'Scenario 2_issuedGoos'!$A$4:$A$153&amp;'Scenario 2_issuedGoos'!$B$4:$B$153,0),MATCH(AG$4,'Scenario 2_issuedGoos'!$C$3:$W$3,0))</f>
        <v>21128420.637053329</v>
      </c>
      <c r="AH83" s="4" cm="1">
        <f t="array" ref="AH83">K83*INDEX('Scenario 2_issuedGoos'!$C$4:$W$153,MATCH($A83&amp;$B83,'Scenario 2_issuedGoos'!$A$4:$A$153&amp;'Scenario 2_issuedGoos'!$B$4:$B$153,0),MATCH(AH$4,'Scenario 2_issuedGoos'!$C$3:$W$3,0))</f>
        <v>23034996.687670212</v>
      </c>
      <c r="AI83" s="4" cm="1">
        <f t="array" ref="AI83">L83*INDEX('Scenario 2_issuedGoos'!$C$4:$W$153,MATCH($A83&amp;$B83,'Scenario 2_issuedGoos'!$A$4:$A$153&amp;'Scenario 2_issuedGoos'!$B$4:$B$153,0),MATCH(AI$4,'Scenario 2_issuedGoos'!$C$3:$W$3,0))</f>
        <v>24423556.645067483</v>
      </c>
      <c r="AJ83" s="4" cm="1">
        <f t="array" ref="AJ83">M83*INDEX('Scenario 2_issuedGoos'!$C$4:$W$153,MATCH($A83&amp;$B83,'Scenario 2_issuedGoos'!$A$4:$A$153&amp;'Scenario 2_issuedGoos'!$B$4:$B$153,0),MATCH(AJ$4,'Scenario 2_issuedGoos'!$C$3:$W$3,0))</f>
        <v>27363115.824541509</v>
      </c>
      <c r="AK83" s="4" cm="1">
        <f t="array" ref="AK83">N83*INDEX('Scenario 2_issuedGoos'!$C$4:$W$153,MATCH($A83&amp;$B83,'Scenario 2_issuedGoos'!$A$4:$A$153&amp;'Scenario 2_issuedGoos'!$B$4:$B$153,0),MATCH(AK$4,'Scenario 2_issuedGoos'!$C$3:$W$3,0))</f>
        <v>29129940.152941719</v>
      </c>
      <c r="AL83" s="4" cm="1">
        <f t="array" ref="AL83">O83*INDEX('Scenario 2_issuedGoos'!$C$4:$W$153,MATCH($A83&amp;$B83,'Scenario 2_issuedGoos'!$A$4:$A$153&amp;'Scenario 2_issuedGoos'!$B$4:$B$153,0),MATCH(AL$4,'Scenario 2_issuedGoos'!$C$3:$W$3,0))</f>
        <v>30414984.158563428</v>
      </c>
      <c r="AM83" s="4" cm="1">
        <f t="array" ref="AM83">P83*INDEX('Scenario 2_issuedGoos'!$C$4:$W$153,MATCH($A83&amp;$B83,'Scenario 2_issuedGoos'!$A$4:$A$153&amp;'Scenario 2_issuedGoos'!$B$4:$B$153,0),MATCH(AM$4,'Scenario 2_issuedGoos'!$C$3:$W$3,0))</f>
        <v>33049509.667990591</v>
      </c>
      <c r="AN83" s="4" cm="1">
        <f t="array" ref="AN83">Q83*INDEX('Scenario 2_issuedGoos'!$C$4:$W$153,MATCH($A83&amp;$B83,'Scenario 2_issuedGoos'!$A$4:$A$153&amp;'Scenario 2_issuedGoos'!$B$4:$B$153,0),MATCH(AN$4,'Scenario 2_issuedGoos'!$C$3:$W$3,0))</f>
        <v>34783257.366929777</v>
      </c>
      <c r="AO83" s="4" cm="1">
        <f t="array" ref="AO83">R83*INDEX('Scenario 2_issuedGoos'!$C$4:$W$153,MATCH($A83&amp;$B83,'Scenario 2_issuedGoos'!$A$4:$A$153&amp;'Scenario 2_issuedGoos'!$B$4:$B$153,0),MATCH(AO$4,'Scenario 2_issuedGoos'!$C$3:$W$3,0))</f>
        <v>36138355.701875508</v>
      </c>
      <c r="AP83" s="4" cm="1">
        <f t="array" ref="AP83">S83*INDEX('Scenario 2_issuedGoos'!$C$4:$W$153,MATCH($A83&amp;$B83,'Scenario 2_issuedGoos'!$A$4:$A$153&amp;'Scenario 2_issuedGoos'!$B$4:$B$153,0),MATCH(AP$4,'Scenario 2_issuedGoos'!$C$3:$W$3,0))</f>
        <v>37493454.036821432</v>
      </c>
      <c r="AQ83" s="4" cm="1">
        <f t="array" ref="AQ83">T83*INDEX('Scenario 2_issuedGoos'!$C$4:$W$153,MATCH($A83&amp;$B83,'Scenario 2_issuedGoos'!$A$4:$A$153&amp;'Scenario 2_issuedGoos'!$B$4:$B$153,0),MATCH(AQ$4,'Scenario 2_issuedGoos'!$C$3:$W$3,0))</f>
        <v>38848552.371767171</v>
      </c>
      <c r="AR83" s="4" cm="1">
        <f t="array" ref="AR83">U83*INDEX('Scenario 2_issuedGoos'!$C$4:$W$153,MATCH($A83&amp;$B83,'Scenario 2_issuedGoos'!$A$4:$A$153&amp;'Scenario 2_issuedGoos'!$B$4:$B$153,0),MATCH(AR$4,'Scenario 2_issuedGoos'!$C$3:$W$3,0))</f>
        <v>40203650.706712902</v>
      </c>
      <c r="AS83" s="4" cm="1">
        <f t="array" ref="AS83">V83*INDEX('Scenario 2_issuedGoos'!$C$4:$W$153,MATCH($A83&amp;$B83,'Scenario 2_issuedGoos'!$A$4:$A$153&amp;'Scenario 2_issuedGoos'!$B$4:$B$153,0),MATCH(AS$4,'Scenario 2_issuedGoos'!$C$3:$W$3,0))</f>
        <v>41902316.924860828</v>
      </c>
      <c r="AT83" s="4" cm="1">
        <f t="array" ref="AT83">W83*INDEX('Scenario 2_issuedGoos'!$C$4:$W$153,MATCH($A83&amp;$B83,'Scenario 2_issuedGoos'!$A$4:$A$153&amp;'Scenario 2_issuedGoos'!$B$4:$B$153,0),MATCH(AT$4,'Scenario 2_issuedGoos'!$C$3:$W$3,0))</f>
        <v>46249441.258957893</v>
      </c>
    </row>
    <row r="84" spans="1:46" ht="15" x14ac:dyDescent="0.25">
      <c r="A84" s="8" t="s">
        <v>44</v>
      </c>
      <c r="B84" s="9" t="s">
        <v>28</v>
      </c>
      <c r="C84" s="10">
        <v>47.457627118644069</v>
      </c>
      <c r="D84" s="11">
        <v>46.949152542372886</v>
      </c>
      <c r="E84" s="11">
        <v>46.440677966101696</v>
      </c>
      <c r="F84" s="11">
        <v>45.932203389830512</v>
      </c>
      <c r="G84" s="11">
        <v>45.423728813559322</v>
      </c>
      <c r="H84" s="11">
        <v>19.903319999999997</v>
      </c>
      <c r="I84" s="11">
        <v>19.903319999999997</v>
      </c>
      <c r="J84" s="11">
        <v>19.903319999999997</v>
      </c>
      <c r="K84" s="11">
        <v>19.903319999999997</v>
      </c>
      <c r="L84" s="11">
        <v>19.903319999999997</v>
      </c>
      <c r="M84" s="11">
        <v>19.903319999999997</v>
      </c>
      <c r="N84" s="11">
        <v>19.903319999999997</v>
      </c>
      <c r="O84" s="11">
        <v>19.903319999999997</v>
      </c>
      <c r="P84" s="11">
        <v>19.903319999999997</v>
      </c>
      <c r="Q84" s="11">
        <v>19.903319999999997</v>
      </c>
      <c r="R84" s="11">
        <v>19.903319999999997</v>
      </c>
      <c r="S84" s="11">
        <v>19.903319999999997</v>
      </c>
      <c r="T84" s="11">
        <v>19.903319999999997</v>
      </c>
      <c r="U84" s="11">
        <v>19.903319999999997</v>
      </c>
      <c r="V84" s="11">
        <v>19.903319999999997</v>
      </c>
      <c r="W84" s="19">
        <v>19.903319999999997</v>
      </c>
      <c r="Y84"/>
      <c r="Z84" s="4" cm="1">
        <f t="array" ref="Z84">C84*INDEX('Scenario 2_issuedGoos'!$C$4:$W$153,MATCH($A84&amp;$B84,'Scenario 2_issuedGoos'!$A$4:$A$153&amp;'Scenario 2_issuedGoos'!$B$4:$B$153,0),MATCH(Z$4,'Scenario 2_issuedGoos'!$C$3:$W$3,0))</f>
        <v>0</v>
      </c>
      <c r="AA84" s="4" cm="1">
        <f t="array" ref="AA84">D84*INDEX('Scenario 2_issuedGoos'!$C$4:$W$153,MATCH($A84&amp;$B84,'Scenario 2_issuedGoos'!$A$4:$A$153&amp;'Scenario 2_issuedGoos'!$B$4:$B$153,0),MATCH(AA$4,'Scenario 2_issuedGoos'!$C$3:$W$3,0))</f>
        <v>0</v>
      </c>
      <c r="AB84" s="4" cm="1">
        <f t="array" ref="AB84">E84*INDEX('Scenario 2_issuedGoos'!$C$4:$W$153,MATCH($A84&amp;$B84,'Scenario 2_issuedGoos'!$A$4:$A$153&amp;'Scenario 2_issuedGoos'!$B$4:$B$153,0),MATCH(AB$4,'Scenario 2_issuedGoos'!$C$3:$W$3,0))</f>
        <v>0</v>
      </c>
      <c r="AC84" s="4" cm="1">
        <f t="array" ref="AC84">F84*INDEX('Scenario 2_issuedGoos'!$C$4:$W$153,MATCH($A84&amp;$B84,'Scenario 2_issuedGoos'!$A$4:$A$153&amp;'Scenario 2_issuedGoos'!$B$4:$B$153,0),MATCH(AC$4,'Scenario 2_issuedGoos'!$C$3:$W$3,0))</f>
        <v>0</v>
      </c>
      <c r="AD84" s="4" cm="1">
        <f t="array" ref="AD84">G84*INDEX('Scenario 2_issuedGoos'!$C$4:$W$153,MATCH($A84&amp;$B84,'Scenario 2_issuedGoos'!$A$4:$A$153&amp;'Scenario 2_issuedGoos'!$B$4:$B$153,0),MATCH(AD$4,'Scenario 2_issuedGoos'!$C$3:$W$3,0))</f>
        <v>0</v>
      </c>
      <c r="AE84" s="4" cm="1">
        <f t="array" ref="AE84">H84*INDEX('Scenario 2_issuedGoos'!$C$4:$W$153,MATCH($A84&amp;$B84,'Scenario 2_issuedGoos'!$A$4:$A$153&amp;'Scenario 2_issuedGoos'!$B$4:$B$153,0),MATCH(AE$4,'Scenario 2_issuedGoos'!$C$3:$W$3,0))</f>
        <v>589305.57532368135</v>
      </c>
      <c r="AF84" s="4" cm="1">
        <f t="array" ref="AF84">I84*INDEX('Scenario 2_issuedGoos'!$C$4:$W$153,MATCH($A84&amp;$B84,'Scenario 2_issuedGoos'!$A$4:$A$153&amp;'Scenario 2_issuedGoos'!$B$4:$B$153,0),MATCH(AF$4,'Scenario 2_issuedGoos'!$C$3:$W$3,0))</f>
        <v>671808.35586899554</v>
      </c>
      <c r="AG84" s="4" cm="1">
        <f t="array" ref="AG84">J84*INDEX('Scenario 2_issuedGoos'!$C$4:$W$153,MATCH($A84&amp;$B84,'Scenario 2_issuedGoos'!$A$4:$A$153&amp;'Scenario 2_issuedGoos'!$B$4:$B$153,0),MATCH(AG$4,'Scenario 2_issuedGoos'!$C$3:$W$3,0))</f>
        <v>761088.1505305334</v>
      </c>
      <c r="AH84" s="4" cm="1">
        <f t="array" ref="AH84">K84*INDEX('Scenario 2_issuedGoos'!$C$4:$W$153,MATCH($A84&amp;$B84,'Scenario 2_issuedGoos'!$A$4:$A$153&amp;'Scenario 2_issuedGoos'!$B$4:$B$153,0),MATCH(AH$4,'Scenario 2_issuedGoos'!$C$3:$W$3,0))</f>
        <v>857616.4037685527</v>
      </c>
      <c r="AI84" s="4" cm="1">
        <f t="array" ref="AI84">L84*INDEX('Scenario 2_issuedGoos'!$C$4:$W$153,MATCH($A84&amp;$B84,'Scenario 2_issuedGoos'!$A$4:$A$153&amp;'Scenario 2_issuedGoos'!$B$4:$B$153,0),MATCH(AI$4,'Scenario 2_issuedGoos'!$C$3:$W$3,0))</f>
        <v>961894.76195404807</v>
      </c>
      <c r="AJ84" s="4" cm="1">
        <f t="array" ref="AJ84">M84*INDEX('Scenario 2_issuedGoos'!$C$4:$W$153,MATCH($A84&amp;$B84,'Scenario 2_issuedGoos'!$A$4:$A$153&amp;'Scenario 2_issuedGoos'!$B$4:$B$153,0),MATCH(AJ$4,'Scenario 2_issuedGoos'!$C$3:$W$3,0))</f>
        <v>1074456.9149486702</v>
      </c>
      <c r="AK84" s="4" cm="1">
        <f t="array" ref="AK84">N84*INDEX('Scenario 2_issuedGoos'!$C$4:$W$153,MATCH($A84&amp;$B84,'Scenario 2_issuedGoos'!$A$4:$A$153&amp;'Scenario 2_issuedGoos'!$B$4:$B$153,0),MATCH(AK$4,'Scenario 2_issuedGoos'!$C$3:$W$3,0))</f>
        <v>1218434.141551794</v>
      </c>
      <c r="AL84" s="4" cm="1">
        <f t="array" ref="AL84">O84*INDEX('Scenario 2_issuedGoos'!$C$4:$W$153,MATCH($A84&amp;$B84,'Scenario 2_issuedGoos'!$A$4:$A$153&amp;'Scenario 2_issuedGoos'!$B$4:$B$153,0),MATCH(AL$4,'Scenario 2_issuedGoos'!$C$3:$W$3,0))</f>
        <v>1374122.9485278549</v>
      </c>
      <c r="AM84" s="4" cm="1">
        <f t="array" ref="AM84">P84*INDEX('Scenario 2_issuedGoos'!$C$4:$W$153,MATCH($A84&amp;$B84,'Scenario 2_issuedGoos'!$A$4:$A$153&amp;'Scenario 2_issuedGoos'!$B$4:$B$153,0),MATCH(AM$4,'Scenario 2_issuedGoos'!$C$3:$W$3,0))</f>
        <v>1542334.5508476442</v>
      </c>
      <c r="AN84" s="4" cm="1">
        <f t="array" ref="AN84">Q84*INDEX('Scenario 2_issuedGoos'!$C$4:$W$153,MATCH($A84&amp;$B84,'Scenario 2_issuedGoos'!$A$4:$A$153&amp;'Scenario 2_issuedGoos'!$B$4:$B$153,0),MATCH(AN$4,'Scenario 2_issuedGoos'!$C$3:$W$3,0))</f>
        <v>1723932.0060280943</v>
      </c>
      <c r="AO84" s="4" cm="1">
        <f t="array" ref="AO84">R84*INDEX('Scenario 2_issuedGoos'!$C$4:$W$153,MATCH($A84&amp;$B84,'Scenario 2_issuedGoos'!$A$4:$A$153&amp;'Scenario 2_issuedGoos'!$B$4:$B$153,0),MATCH(AO$4,'Scenario 2_issuedGoos'!$C$3:$W$3,0))</f>
        <v>1919833.3703494691</v>
      </c>
      <c r="AP84" s="4" cm="1">
        <f t="array" ref="AP84">S84*INDEX('Scenario 2_issuedGoos'!$C$4:$W$153,MATCH($A84&amp;$B84,'Scenario 2_issuedGoos'!$A$4:$A$153&amp;'Scenario 2_issuedGoos'!$B$4:$B$153,0),MATCH(AP$4,'Scenario 2_issuedGoos'!$C$3:$W$3,0))</f>
        <v>2131015.0410879054</v>
      </c>
      <c r="AQ84" s="4" cm="1">
        <f t="array" ref="AQ84">T84*INDEX('Scenario 2_issuedGoos'!$C$4:$W$153,MATCH($A84&amp;$B84,'Scenario 2_issuedGoos'!$A$4:$A$153&amp;'Scenario 2_issuedGoos'!$B$4:$B$153,0),MATCH(AQ$4,'Scenario 2_issuedGoos'!$C$3:$W$3,0))</f>
        <v>2358515.2954743104</v>
      </c>
      <c r="AR84" s="4" cm="1">
        <f t="array" ref="AR84">U84*INDEX('Scenario 2_issuedGoos'!$C$4:$W$153,MATCH($A84&amp;$B84,'Scenario 2_issuedGoos'!$A$4:$A$153&amp;'Scenario 2_issuedGoos'!$B$4:$B$153,0),MATCH(AR$4,'Scenario 2_issuedGoos'!$C$3:$W$3,0))</f>
        <v>2603438.0376966549</v>
      </c>
      <c r="AS84" s="4" cm="1">
        <f t="array" ref="AS84">V84*INDEX('Scenario 2_issuedGoos'!$C$4:$W$153,MATCH($A84&amp;$B84,'Scenario 2_issuedGoos'!$A$4:$A$153&amp;'Scenario 2_issuedGoos'!$B$4:$B$153,0),MATCH(AS$4,'Scenario 2_issuedGoos'!$C$3:$W$3,0))</f>
        <v>2866956.7659025271</v>
      </c>
      <c r="AT84" s="4" cm="1">
        <f t="array" ref="AT84">W84*INDEX('Scenario 2_issuedGoos'!$C$4:$W$153,MATCH($A84&amp;$B84,'Scenario 2_issuedGoos'!$A$4:$A$153&amp;'Scenario 2_issuedGoos'!$B$4:$B$153,0),MATCH(AT$4,'Scenario 2_issuedGoos'!$C$3:$W$3,0))</f>
        <v>3150318.7718347469</v>
      </c>
    </row>
    <row r="85" spans="1:46" ht="15" x14ac:dyDescent="0.25">
      <c r="A85" s="8" t="s">
        <v>44</v>
      </c>
      <c r="B85" s="9" t="s">
        <v>56</v>
      </c>
      <c r="C85" s="10">
        <v>1.0111218749999999</v>
      </c>
      <c r="D85" s="11">
        <v>1.0111218749999999</v>
      </c>
      <c r="E85" s="11">
        <v>1.0893164062499998</v>
      </c>
      <c r="F85" s="11">
        <v>1.0893164062499998</v>
      </c>
      <c r="G85" s="11">
        <v>1.1684437499999998</v>
      </c>
      <c r="H85" s="11">
        <v>1.1684437499999998</v>
      </c>
      <c r="I85" s="11">
        <v>1.1684437499999998</v>
      </c>
      <c r="J85" s="11">
        <v>1.1684437499999998</v>
      </c>
      <c r="K85" s="11">
        <v>1.1684437499999998</v>
      </c>
      <c r="L85" s="11">
        <v>1.2147421875</v>
      </c>
      <c r="M85" s="11">
        <v>1.2565781249999997</v>
      </c>
      <c r="N85" s="11">
        <v>1.2565781249999997</v>
      </c>
      <c r="O85" s="11">
        <v>1.2565781249999997</v>
      </c>
      <c r="P85" s="11">
        <v>1.2990937499999999</v>
      </c>
      <c r="Q85" s="11">
        <v>1.34709375</v>
      </c>
      <c r="R85" s="11">
        <v>1.34709375</v>
      </c>
      <c r="S85" s="11">
        <v>1.34709375</v>
      </c>
      <c r="T85" s="11">
        <v>1.34709375</v>
      </c>
      <c r="U85" s="11">
        <v>1.34709375</v>
      </c>
      <c r="V85" s="11">
        <v>1.3918125000000001</v>
      </c>
      <c r="W85" s="19">
        <v>1.4516015625000001</v>
      </c>
      <c r="Y85"/>
      <c r="Z85" s="4" cm="1">
        <f t="array" ref="Z85">C85*INDEX('Scenario 2_issuedGoos'!$C$4:$W$153,MATCH($A85&amp;$B85,'Scenario 2_issuedGoos'!$A$4:$A$153&amp;'Scenario 2_issuedGoos'!$B$4:$B$153,0),MATCH(Z$4,'Scenario 2_issuedGoos'!$C$3:$W$3,0))</f>
        <v>278368.15986688249</v>
      </c>
      <c r="AA85" s="4" cm="1">
        <f t="array" ref="AA85">D85*INDEX('Scenario 2_issuedGoos'!$C$4:$W$153,MATCH($A85&amp;$B85,'Scenario 2_issuedGoos'!$A$4:$A$153&amp;'Scenario 2_issuedGoos'!$B$4:$B$153,0),MATCH(AA$4,'Scenario 2_issuedGoos'!$C$3:$W$3,0))</f>
        <v>316426.90766814799</v>
      </c>
      <c r="AB85" s="4" cm="1">
        <f t="array" ref="AB85">E85*INDEX('Scenario 2_issuedGoos'!$C$4:$W$153,MATCH($A85&amp;$B85,'Scenario 2_issuedGoos'!$A$4:$A$153&amp;'Scenario 2_issuedGoos'!$B$4:$B$153,0),MATCH(AB$4,'Scenario 2_issuedGoos'!$C$3:$W$3,0))</f>
        <v>349666.38853332476</v>
      </c>
      <c r="AC85" s="4" cm="1">
        <f t="array" ref="AC85">F85*INDEX('Scenario 2_issuedGoos'!$C$4:$W$153,MATCH($A85&amp;$B85,'Scenario 2_issuedGoos'!$A$4:$A$153&amp;'Scenario 2_issuedGoos'!$B$4:$B$153,0),MATCH(AC$4,'Scenario 2_issuedGoos'!$C$3:$W$3,0))</f>
        <v>374451.70039510669</v>
      </c>
      <c r="AD85" s="4" cm="1">
        <f t="array" ref="AD85">G85*INDEX('Scenario 2_issuedGoos'!$C$4:$W$153,MATCH($A85&amp;$B85,'Scenario 2_issuedGoos'!$A$4:$A$153&amp;'Scenario 2_issuedGoos'!$B$4:$B$153,0),MATCH(AD$4,'Scenario 2_issuedGoos'!$C$3:$W$3,0))</f>
        <v>428237.36892582598</v>
      </c>
      <c r="AE85" s="4" cm="1">
        <f t="array" ref="AE85">H85*INDEX('Scenario 2_issuedGoos'!$C$4:$W$153,MATCH($A85&amp;$B85,'Scenario 2_issuedGoos'!$A$4:$A$153&amp;'Scenario 2_issuedGoos'!$B$4:$B$153,0),MATCH(AE$4,'Scenario 2_issuedGoos'!$C$3:$W$3,0))</f>
        <v>454823.07218939502</v>
      </c>
      <c r="AF85" s="4" cm="1">
        <f t="array" ref="AF85">I85*INDEX('Scenario 2_issuedGoos'!$C$4:$W$153,MATCH($A85&amp;$B85,'Scenario 2_issuedGoos'!$A$4:$A$153&amp;'Scenario 2_issuedGoos'!$B$4:$B$153,0),MATCH(AF$4,'Scenario 2_issuedGoos'!$C$3:$W$3,0))</f>
        <v>484769.05021490279</v>
      </c>
      <c r="AG85" s="4" cm="1">
        <f t="array" ref="AG85">J85*INDEX('Scenario 2_issuedGoos'!$C$4:$W$153,MATCH($A85&amp;$B85,'Scenario 2_issuedGoos'!$A$4:$A$153&amp;'Scenario 2_issuedGoos'!$B$4:$B$153,0),MATCH(AG$4,'Scenario 2_issuedGoos'!$C$3:$W$3,0))</f>
        <v>514715.02824041055</v>
      </c>
      <c r="AH85" s="4" cm="1">
        <f t="array" ref="AH85">K85*INDEX('Scenario 2_issuedGoos'!$C$4:$W$153,MATCH($A85&amp;$B85,'Scenario 2_issuedGoos'!$A$4:$A$153&amp;'Scenario 2_issuedGoos'!$B$4:$B$153,0),MATCH(AH$4,'Scenario 2_issuedGoos'!$C$3:$W$3,0))</f>
        <v>544661.00626591837</v>
      </c>
      <c r="AI85" s="4" cm="1">
        <f t="array" ref="AI85">L85*INDEX('Scenario 2_issuedGoos'!$C$4:$W$153,MATCH($A85&amp;$B85,'Scenario 2_issuedGoos'!$A$4:$A$153&amp;'Scenario 2_issuedGoos'!$B$4:$B$153,0),MATCH(AI$4,'Scenario 2_issuedGoos'!$C$3:$W$3,0))</f>
        <v>597375.22242807597</v>
      </c>
      <c r="AJ85" s="4" cm="1">
        <f t="array" ref="AJ85">M85*INDEX('Scenario 2_issuedGoos'!$C$4:$W$153,MATCH($A85&amp;$B85,'Scenario 2_issuedGoos'!$A$4:$A$153&amp;'Scenario 2_issuedGoos'!$B$4:$B$153,0),MATCH(AJ$4,'Scenario 2_issuedGoos'!$C$3:$W$3,0))</f>
        <v>650153.70046817255</v>
      </c>
      <c r="AK85" s="4" cm="1">
        <f t="array" ref="AK85">N85*INDEX('Scenario 2_issuedGoos'!$C$4:$W$153,MATCH($A85&amp;$B85,'Scenario 2_issuedGoos'!$A$4:$A$153&amp;'Scenario 2_issuedGoos'!$B$4:$B$153,0),MATCH(AK$4,'Scenario 2_issuedGoos'!$C$3:$W$3,0))</f>
        <v>680158.34157364361</v>
      </c>
      <c r="AL85" s="4" cm="1">
        <f t="array" ref="AL85">O85*INDEX('Scenario 2_issuedGoos'!$C$4:$W$153,MATCH($A85&amp;$B85,'Scenario 2_issuedGoos'!$A$4:$A$153&amp;'Scenario 2_issuedGoos'!$B$4:$B$153,0),MATCH(AL$4,'Scenario 2_issuedGoos'!$C$3:$W$3,0))</f>
        <v>710162.98267911491</v>
      </c>
      <c r="AM85" s="4" cm="1">
        <f t="array" ref="AM85">P85*INDEX('Scenario 2_issuedGoos'!$C$4:$W$153,MATCH($A85&amp;$B85,'Scenario 2_issuedGoos'!$A$4:$A$153&amp;'Scenario 2_issuedGoos'!$B$4:$B$153,0),MATCH(AM$4,'Scenario 2_issuedGoos'!$C$3:$W$3,0))</f>
        <v>765210.78545029229</v>
      </c>
      <c r="AN85" s="4" cm="1">
        <f t="array" ref="AN85">Q85*INDEX('Scenario 2_issuedGoos'!$C$4:$W$153,MATCH($A85&amp;$B85,'Scenario 2_issuedGoos'!$A$4:$A$153&amp;'Scenario 2_issuedGoos'!$B$4:$B$153,0),MATCH(AN$4,'Scenario 2_issuedGoos'!$C$3:$W$3,0))</f>
        <v>825650.41028128588</v>
      </c>
      <c r="AO85" s="4" cm="1">
        <f t="array" ref="AO85">R85*INDEX('Scenario 2_issuedGoos'!$C$4:$W$153,MATCH($A85&amp;$B85,'Scenario 2_issuedGoos'!$A$4:$A$153&amp;'Scenario 2_issuedGoos'!$B$4:$B$153,0),MATCH(AO$4,'Scenario 2_issuedGoos'!$C$3:$W$3,0))</f>
        <v>857816.38842464495</v>
      </c>
      <c r="AP85" s="4" cm="1">
        <f t="array" ref="AP85">S85*INDEX('Scenario 2_issuedGoos'!$C$4:$W$153,MATCH($A85&amp;$B85,'Scenario 2_issuedGoos'!$A$4:$A$153&amp;'Scenario 2_issuedGoos'!$B$4:$B$153,0),MATCH(AP$4,'Scenario 2_issuedGoos'!$C$3:$W$3,0))</f>
        <v>889982.36656800425</v>
      </c>
      <c r="AQ85" s="4" cm="1">
        <f t="array" ref="AQ85">T85*INDEX('Scenario 2_issuedGoos'!$C$4:$W$153,MATCH($A85&amp;$B85,'Scenario 2_issuedGoos'!$A$4:$A$153&amp;'Scenario 2_issuedGoos'!$B$4:$B$153,0),MATCH(AQ$4,'Scenario 2_issuedGoos'!$C$3:$W$3,0))</f>
        <v>922148.34471136332</v>
      </c>
      <c r="AR85" s="4" cm="1">
        <f t="array" ref="AR85">U85*INDEX('Scenario 2_issuedGoos'!$C$4:$W$153,MATCH($A85&amp;$B85,'Scenario 2_issuedGoos'!$A$4:$A$153&amp;'Scenario 2_issuedGoos'!$B$4:$B$153,0),MATCH(AR$4,'Scenario 2_issuedGoos'!$C$3:$W$3,0))</f>
        <v>954314.32285472262</v>
      </c>
      <c r="AS85" s="4" cm="1">
        <f t="array" ref="AS85">V85*INDEX('Scenario 2_issuedGoos'!$C$4:$W$153,MATCH($A85&amp;$B85,'Scenario 2_issuedGoos'!$A$4:$A$153&amp;'Scenario 2_issuedGoos'!$B$4:$B$153,0),MATCH(AS$4,'Scenario 2_issuedGoos'!$C$3:$W$3,0))</f>
        <v>1019227.9593999236</v>
      </c>
      <c r="AT85" s="4" cm="1">
        <f t="array" ref="AT85">W85*INDEX('Scenario 2_issuedGoos'!$C$4:$W$153,MATCH($A85&amp;$B85,'Scenario 2_issuedGoos'!$A$4:$A$153&amp;'Scenario 2_issuedGoos'!$B$4:$B$153,0),MATCH(AT$4,'Scenario 2_issuedGoos'!$C$3:$W$3,0))</f>
        <v>1097673.0687352123</v>
      </c>
    </row>
    <row r="86" spans="1:46" ht="15" x14ac:dyDescent="0.25">
      <c r="A86" s="8" t="s">
        <v>44</v>
      </c>
      <c r="B86" s="9" t="s">
        <v>29</v>
      </c>
      <c r="C86" s="10">
        <v>47.457627118644069</v>
      </c>
      <c r="D86" s="11">
        <v>46.949152542372886</v>
      </c>
      <c r="E86" s="11">
        <v>46.440677966101696</v>
      </c>
      <c r="F86" s="11">
        <v>45.932203389830512</v>
      </c>
      <c r="G86" s="11">
        <v>45.423728813559322</v>
      </c>
      <c r="H86" s="11">
        <v>4.0819200000000002</v>
      </c>
      <c r="I86" s="11">
        <v>4.0819200000000002</v>
      </c>
      <c r="J86" s="11">
        <v>4.0819200000000002</v>
      </c>
      <c r="K86" s="11">
        <v>4.0492800000000013</v>
      </c>
      <c r="L86" s="11">
        <v>4.0492800000000013</v>
      </c>
      <c r="M86" s="11">
        <v>4.0492800000000013</v>
      </c>
      <c r="N86" s="11">
        <v>4.0492800000000013</v>
      </c>
      <c r="O86" s="11">
        <v>4.0492800000000013</v>
      </c>
      <c r="P86" s="11">
        <v>4.0492800000000013</v>
      </c>
      <c r="Q86" s="11">
        <v>4.0492800000000013</v>
      </c>
      <c r="R86" s="11">
        <v>4.0492800000000013</v>
      </c>
      <c r="S86" s="11">
        <v>4.0492800000000013</v>
      </c>
      <c r="T86" s="11">
        <v>4.0492800000000013</v>
      </c>
      <c r="U86" s="11">
        <v>4.0492800000000013</v>
      </c>
      <c r="V86" s="11">
        <v>4.0492800000000013</v>
      </c>
      <c r="W86" s="19">
        <v>4.0492800000000013</v>
      </c>
      <c r="Y86"/>
      <c r="Z86" s="4" cm="1">
        <f t="array" ref="Z86">C86*INDEX('Scenario 2_issuedGoos'!$C$4:$W$153,MATCH($A86&amp;$B86,'Scenario 2_issuedGoos'!$A$4:$A$153&amp;'Scenario 2_issuedGoos'!$B$4:$B$153,0),MATCH(Z$4,'Scenario 2_issuedGoos'!$C$3:$W$3,0))</f>
        <v>0</v>
      </c>
      <c r="AA86" s="4" cm="1">
        <f t="array" ref="AA86">D86*INDEX('Scenario 2_issuedGoos'!$C$4:$W$153,MATCH($A86&amp;$B86,'Scenario 2_issuedGoos'!$A$4:$A$153&amp;'Scenario 2_issuedGoos'!$B$4:$B$153,0),MATCH(AA$4,'Scenario 2_issuedGoos'!$C$3:$W$3,0))</f>
        <v>0</v>
      </c>
      <c r="AB86" s="4" cm="1">
        <f t="array" ref="AB86">E86*INDEX('Scenario 2_issuedGoos'!$C$4:$W$153,MATCH($A86&amp;$B86,'Scenario 2_issuedGoos'!$A$4:$A$153&amp;'Scenario 2_issuedGoos'!$B$4:$B$153,0),MATCH(AB$4,'Scenario 2_issuedGoos'!$C$3:$W$3,0))</f>
        <v>0</v>
      </c>
      <c r="AC86" s="4" cm="1">
        <f t="array" ref="AC86">F86*INDEX('Scenario 2_issuedGoos'!$C$4:$W$153,MATCH($A86&amp;$B86,'Scenario 2_issuedGoos'!$A$4:$A$153&amp;'Scenario 2_issuedGoos'!$B$4:$B$153,0),MATCH(AC$4,'Scenario 2_issuedGoos'!$C$3:$W$3,0))</f>
        <v>0</v>
      </c>
      <c r="AD86" s="4" cm="1">
        <f t="array" ref="AD86">G86*INDEX('Scenario 2_issuedGoos'!$C$4:$W$153,MATCH($A86&amp;$B86,'Scenario 2_issuedGoos'!$A$4:$A$153&amp;'Scenario 2_issuedGoos'!$B$4:$B$153,0),MATCH(AD$4,'Scenario 2_issuedGoos'!$C$3:$W$3,0))</f>
        <v>0</v>
      </c>
      <c r="AE86" s="4" cm="1">
        <f t="array" ref="AE86">H86*INDEX('Scenario 2_issuedGoos'!$C$4:$W$153,MATCH($A86&amp;$B86,'Scenario 2_issuedGoos'!$A$4:$A$153&amp;'Scenario 2_issuedGoos'!$B$4:$B$153,0),MATCH(AE$4,'Scenario 2_issuedGoos'!$C$3:$W$3,0))</f>
        <v>138124.73577417474</v>
      </c>
      <c r="AF86" s="4" cm="1">
        <f t="array" ref="AF86">I86*INDEX('Scenario 2_issuedGoos'!$C$4:$W$153,MATCH($A86&amp;$B86,'Scenario 2_issuedGoos'!$A$4:$A$153&amp;'Scenario 2_issuedGoos'!$B$4:$B$153,0),MATCH(AF$4,'Scenario 2_issuedGoos'!$C$3:$W$3,0))</f>
        <v>181288.71570360434</v>
      </c>
      <c r="AG86" s="4" cm="1">
        <f t="array" ref="AG86">J86*INDEX('Scenario 2_issuedGoos'!$C$4:$W$153,MATCH($A86&amp;$B86,'Scenario 2_issuedGoos'!$A$4:$A$153&amp;'Scenario 2_issuedGoos'!$B$4:$B$153,0),MATCH(AG$4,'Scenario 2_issuedGoos'!$C$3:$W$3,0))</f>
        <v>228423.78178654166</v>
      </c>
      <c r="AH86" s="4" cm="1">
        <f t="array" ref="AH86">K86*INDEX('Scenario 2_issuedGoos'!$C$4:$W$153,MATCH($A86&amp;$B86,'Scenario 2_issuedGoos'!$A$4:$A$153&amp;'Scenario 2_issuedGoos'!$B$4:$B$153,0),MATCH(AH$4,'Scenario 2_issuedGoos'!$C$3:$W$3,0))</f>
        <v>277581.63256823842</v>
      </c>
      <c r="AI86" s="4" cm="1">
        <f t="array" ref="AI86">L86*INDEX('Scenario 2_issuedGoos'!$C$4:$W$153,MATCH($A86&amp;$B86,'Scenario 2_issuedGoos'!$A$4:$A$153&amp;'Scenario 2_issuedGoos'!$B$4:$B$153,0),MATCH(AI$4,'Scenario 2_issuedGoos'!$C$3:$W$3,0))</f>
        <v>333097.95908188634</v>
      </c>
      <c r="AJ86" s="4" cm="1">
        <f t="array" ref="AJ86">M86*INDEX('Scenario 2_issuedGoos'!$C$4:$W$153,MATCH($A86&amp;$B86,'Scenario 2_issuedGoos'!$A$4:$A$153&amp;'Scenario 2_issuedGoos'!$B$4:$B$153,0),MATCH(AJ$4,'Scenario 2_issuedGoos'!$C$3:$W$3,0))</f>
        <v>393471.96416547801</v>
      </c>
      <c r="AK86" s="4" cm="1">
        <f t="array" ref="AK86">N86*INDEX('Scenario 2_issuedGoos'!$C$4:$W$153,MATCH($A86&amp;$B86,'Scenario 2_issuedGoos'!$A$4:$A$153&amp;'Scenario 2_issuedGoos'!$B$4:$B$153,0),MATCH(AK$4,'Scenario 2_issuedGoos'!$C$3:$W$3,0))</f>
        <v>530203.4717129796</v>
      </c>
      <c r="AL86" s="4" cm="1">
        <f t="array" ref="AL86">O86*INDEX('Scenario 2_issuedGoos'!$C$4:$W$153,MATCH($A86&amp;$B86,'Scenario 2_issuedGoos'!$A$4:$A$153&amp;'Scenario 2_issuedGoos'!$B$4:$B$153,0),MATCH(AL$4,'Scenario 2_issuedGoos'!$C$3:$W$3,0))</f>
        <v>679624.45010482136</v>
      </c>
      <c r="AM86" s="4" cm="1">
        <f t="array" ref="AM86">P86*INDEX('Scenario 2_issuedGoos'!$C$4:$W$153,MATCH($A86&amp;$B86,'Scenario 2_issuedGoos'!$A$4:$A$153&amp;'Scenario 2_issuedGoos'!$B$4:$B$153,0),MATCH(AM$4,'Scenario 2_issuedGoos'!$C$3:$W$3,0))</f>
        <v>842662.01765656448</v>
      </c>
      <c r="AN86" s="4" cm="1">
        <f t="array" ref="AN86">Q86*INDEX('Scenario 2_issuedGoos'!$C$4:$W$153,MATCH($A86&amp;$B86,'Scenario 2_issuedGoos'!$A$4:$A$153&amp;'Scenario 2_issuedGoos'!$B$4:$B$153,0),MATCH(AN$4,'Scenario 2_issuedGoos'!$C$3:$W$3,0))</f>
        <v>1020304.280838216</v>
      </c>
      <c r="AO86" s="4" cm="1">
        <f t="array" ref="AO86">R86*INDEX('Scenario 2_issuedGoos'!$C$4:$W$153,MATCH($A86&amp;$B86,'Scenario 2_issuedGoos'!$A$4:$A$153&amp;'Scenario 2_issuedGoos'!$B$4:$B$153,0),MATCH(AO$4,'Scenario 2_issuedGoos'!$C$3:$W$3,0))</f>
        <v>1213604.1152938968</v>
      </c>
      <c r="AP86" s="4" cm="1">
        <f t="array" ref="AP86">S86*INDEX('Scenario 2_issuedGoos'!$C$4:$W$153,MATCH($A86&amp;$B86,'Scenario 2_issuedGoos'!$A$4:$A$153&amp;'Scenario 2_issuedGoos'!$B$4:$B$153,0),MATCH(AP$4,'Scenario 2_issuedGoos'!$C$3:$W$3,0))</f>
        <v>1423683.1724930466</v>
      </c>
      <c r="AQ86" s="4" cm="1">
        <f t="array" ref="AQ86">T86*INDEX('Scenario 2_issuedGoos'!$C$4:$W$153,MATCH($A86&amp;$B86,'Scenario 2_issuedGoos'!$A$4:$A$153&amp;'Scenario 2_issuedGoos'!$B$4:$B$153,0),MATCH(AQ$4,'Scenario 2_issuedGoos'!$C$3:$W$3,0))</f>
        <v>1651736.125123878</v>
      </c>
      <c r="AR86" s="4" cm="1">
        <f t="array" ref="AR86">U86*INDEX('Scenario 2_issuedGoos'!$C$4:$W$153,MATCH($A86&amp;$B86,'Scenario 2_issuedGoos'!$A$4:$A$153&amp;'Scenario 2_issuedGoos'!$B$4:$B$153,0),MATCH(AR$4,'Scenario 2_issuedGoos'!$C$3:$W$3,0))</f>
        <v>1899035.1650865562</v>
      </c>
      <c r="AS86" s="4" cm="1">
        <f t="array" ref="AS86">V86*INDEX('Scenario 2_issuedGoos'!$C$4:$W$153,MATCH($A86&amp;$B86,'Scenario 2_issuedGoos'!$A$4:$A$153&amp;'Scenario 2_issuedGoos'!$B$4:$B$153,0),MATCH(AS$4,'Scenario 2_issuedGoos'!$C$3:$W$3,0))</f>
        <v>2166934.7687326968</v>
      </c>
      <c r="AT86" s="4" cm="1">
        <f t="array" ref="AT86">W86*INDEX('Scenario 2_issuedGoos'!$C$4:$W$153,MATCH($A86&amp;$B86,'Scenario 2_issuedGoos'!$A$4:$A$153&amp;'Scenario 2_issuedGoos'!$B$4:$B$153,0),MATCH(AT$4,'Scenario 2_issuedGoos'!$C$3:$W$3,0))</f>
        <v>2456876.7448307341</v>
      </c>
    </row>
    <row r="87" spans="1:46" ht="15" x14ac:dyDescent="0.25">
      <c r="A87" s="8" t="s">
        <v>44</v>
      </c>
      <c r="B87" s="9" t="s">
        <v>30</v>
      </c>
      <c r="C87" s="10">
        <v>5.6205900000000018</v>
      </c>
      <c r="D87" s="11">
        <v>5.6043393749999995</v>
      </c>
      <c r="E87" s="11">
        <v>5.6043393749999995</v>
      </c>
      <c r="F87" s="11">
        <v>5.4067499999999997</v>
      </c>
      <c r="G87" s="11">
        <v>5.4067499999999997</v>
      </c>
      <c r="H87" s="11">
        <v>5.4067499999999997</v>
      </c>
      <c r="I87" s="11">
        <v>5.4067499999999997</v>
      </c>
      <c r="J87" s="11">
        <v>5.4067499999999997</v>
      </c>
      <c r="K87" s="11">
        <v>5.4067499999999997</v>
      </c>
      <c r="L87" s="11">
        <v>5.4067499999999997</v>
      </c>
      <c r="M87" s="11">
        <v>5.4067499999999997</v>
      </c>
      <c r="N87" s="11">
        <v>5.4067499999999997</v>
      </c>
      <c r="O87" s="11">
        <v>5.4067499999999997</v>
      </c>
      <c r="P87" s="11">
        <v>5.4067499999999997</v>
      </c>
      <c r="Q87" s="11">
        <v>5.4067499999999997</v>
      </c>
      <c r="R87" s="11">
        <v>5.4067499999999997</v>
      </c>
      <c r="S87" s="11">
        <v>5.4067499999999997</v>
      </c>
      <c r="T87" s="11">
        <v>5.6205900000000018</v>
      </c>
      <c r="U87" s="11">
        <v>5.6205900000000018</v>
      </c>
      <c r="V87" s="11">
        <v>5.6205900000000018</v>
      </c>
      <c r="W87" s="19">
        <v>5.6205900000000018</v>
      </c>
      <c r="Y87"/>
      <c r="Z87" s="4" cm="1">
        <f t="array" ref="Z87">C87*INDEX('Scenario 2_issuedGoos'!$C$4:$W$153,MATCH($A87&amp;$B87,'Scenario 2_issuedGoos'!$A$4:$A$153&amp;'Scenario 2_issuedGoos'!$B$4:$B$153,0),MATCH(Z$4,'Scenario 2_issuedGoos'!$C$3:$W$3,0))</f>
        <v>9998048.1543101631</v>
      </c>
      <c r="AA87" s="4" cm="1">
        <f t="array" ref="AA87">D87*INDEX('Scenario 2_issuedGoos'!$C$4:$W$153,MATCH($A87&amp;$B87,'Scenario 2_issuedGoos'!$A$4:$A$153&amp;'Scenario 2_issuedGoos'!$B$4:$B$153,0),MATCH(AA$4,'Scenario 2_issuedGoos'!$C$3:$W$3,0))</f>
        <v>11332131.165463658</v>
      </c>
      <c r="AB87" s="4" cm="1">
        <f t="array" ref="AB87">E87*INDEX('Scenario 2_issuedGoos'!$C$4:$W$153,MATCH($A87&amp;$B87,'Scenario 2_issuedGoos'!$A$4:$A$153&amp;'Scenario 2_issuedGoos'!$B$4:$B$153,0),MATCH(AB$4,'Scenario 2_issuedGoos'!$C$3:$W$3,0))</f>
        <v>12806497.351554535</v>
      </c>
      <c r="AC87" s="4" cm="1">
        <f t="array" ref="AC87">F87*INDEX('Scenario 2_issuedGoos'!$C$4:$W$153,MATCH($A87&amp;$B87,'Scenario 2_issuedGoos'!$A$4:$A$153&amp;'Scenario 2_issuedGoos'!$B$4:$B$153,0),MATCH(AC$4,'Scenario 2_issuedGoos'!$C$3:$W$3,0))</f>
        <v>13892277.333647719</v>
      </c>
      <c r="AD87" s="4" cm="1">
        <f t="array" ref="AD87">G87*INDEX('Scenario 2_issuedGoos'!$C$4:$W$153,MATCH($A87&amp;$B87,'Scenario 2_issuedGoos'!$A$4:$A$153&amp;'Scenario 2_issuedGoos'!$B$4:$B$153,0),MATCH(AD$4,'Scenario 2_issuedGoos'!$C$3:$W$3,0))</f>
        <v>15552411.311769318</v>
      </c>
      <c r="AE87" s="4" cm="1">
        <f t="array" ref="AE87">H87*INDEX('Scenario 2_issuedGoos'!$C$4:$W$153,MATCH($A87&amp;$B87,'Scenario 2_issuedGoos'!$A$4:$A$153&amp;'Scenario 2_issuedGoos'!$B$4:$B$153,0),MATCH(AE$4,'Scenario 2_issuedGoos'!$C$3:$W$3,0))</f>
        <v>17343827.994368892</v>
      </c>
      <c r="AF87" s="4" cm="1">
        <f t="array" ref="AF87">I87*INDEX('Scenario 2_issuedGoos'!$C$4:$W$153,MATCH($A87&amp;$B87,'Scenario 2_issuedGoos'!$A$4:$A$153&amp;'Scenario 2_issuedGoos'!$B$4:$B$153,0),MATCH(AF$4,'Scenario 2_issuedGoos'!$C$3:$W$3,0))</f>
        <v>19410050.00608398</v>
      </c>
      <c r="AG87" s="4" cm="1">
        <f t="array" ref="AG87">J87*INDEX('Scenario 2_issuedGoos'!$C$4:$W$153,MATCH($A87&amp;$B87,'Scenario 2_issuedGoos'!$A$4:$A$153&amp;'Scenario 2_issuedGoos'!$B$4:$B$153,0),MATCH(AG$4,'Scenario 2_issuedGoos'!$C$3:$W$3,0))</f>
        <v>21639534.648984633</v>
      </c>
      <c r="AH87" s="4" cm="1">
        <f t="array" ref="AH87">K87*INDEX('Scenario 2_issuedGoos'!$C$4:$W$153,MATCH($A87&amp;$B87,'Scenario 2_issuedGoos'!$A$4:$A$153&amp;'Scenario 2_issuedGoos'!$B$4:$B$153,0),MATCH(AH$4,'Scenario 2_issuedGoos'!$C$3:$W$3,0))</f>
        <v>24043442.631160144</v>
      </c>
      <c r="AI87" s="4" cm="1">
        <f t="array" ref="AI87">L87*INDEX('Scenario 2_issuedGoos'!$C$4:$W$153,MATCH($A87&amp;$B87,'Scenario 2_issuedGoos'!$A$4:$A$153&amp;'Scenario 2_issuedGoos'!$B$4:$B$153,0),MATCH(AI$4,'Scenario 2_issuedGoos'!$C$3:$W$3,0))</f>
        <v>26633642.57493075</v>
      </c>
      <c r="AJ87" s="4" cm="1">
        <f t="array" ref="AJ87">M87*INDEX('Scenario 2_issuedGoos'!$C$4:$W$153,MATCH($A87&amp;$B87,'Scenario 2_issuedGoos'!$A$4:$A$153&amp;'Scenario 2_issuedGoos'!$B$4:$B$153,0),MATCH(AJ$4,'Scenario 2_issuedGoos'!$C$3:$W$3,0))</f>
        <v>29422753.906500503</v>
      </c>
      <c r="AK87" s="4" cm="1">
        <f t="array" ref="AK87">N87*INDEX('Scenario 2_issuedGoos'!$C$4:$W$153,MATCH($A87&amp;$B87,'Scenario 2_issuedGoos'!$A$4:$A$153&amp;'Scenario 2_issuedGoos'!$B$4:$B$153,0),MATCH(AK$4,'Scenario 2_issuedGoos'!$C$3:$W$3,0))</f>
        <v>32319646.97197355</v>
      </c>
      <c r="AL87" s="4" cm="1">
        <f t="array" ref="AL87">O87*INDEX('Scenario 2_issuedGoos'!$C$4:$W$153,MATCH($A87&amp;$B87,'Scenario 2_issuedGoos'!$A$4:$A$153&amp;'Scenario 2_issuedGoos'!$B$4:$B$153,0),MATCH(AL$4,'Scenario 2_issuedGoos'!$C$3:$W$3,0))</f>
        <v>35432672.459227607</v>
      </c>
      <c r="AM87" s="4" cm="1">
        <f t="array" ref="AM87">P87*INDEX('Scenario 2_issuedGoos'!$C$4:$W$153,MATCH($A87&amp;$B87,'Scenario 2_issuedGoos'!$A$4:$A$153&amp;'Scenario 2_issuedGoos'!$B$4:$B$153,0),MATCH(AM$4,'Scenario 2_issuedGoos'!$C$3:$W$3,0))</f>
        <v>38776201.377777196</v>
      </c>
      <c r="AN87" s="4" cm="1">
        <f t="array" ref="AN87">Q87*INDEX('Scenario 2_issuedGoos'!$C$4:$W$153,MATCH($A87&amp;$B87,'Scenario 2_issuedGoos'!$A$4:$A$153&amp;'Scenario 2_issuedGoos'!$B$4:$B$153,0),MATCH(AN$4,'Scenario 2_issuedGoos'!$C$3:$W$3,0))</f>
        <v>42365501.507033594</v>
      </c>
      <c r="AO87" s="4" cm="1">
        <f t="array" ref="AO87">R87*INDEX('Scenario 2_issuedGoos'!$C$4:$W$153,MATCH($A87&amp;$B87,'Scenario 2_issuedGoos'!$A$4:$A$153&amp;'Scenario 2_issuedGoos'!$B$4:$B$153,0),MATCH(AO$4,'Scenario 2_issuedGoos'!$C$3:$W$3,0))</f>
        <v>46216791.14577128</v>
      </c>
      <c r="AP87" s="4" cm="1">
        <f t="array" ref="AP87">S87*INDEX('Scenario 2_issuedGoos'!$C$4:$W$153,MATCH($A87&amp;$B87,'Scenario 2_issuedGoos'!$A$4:$A$153&amp;'Scenario 2_issuedGoos'!$B$4:$B$153,0),MATCH(AP$4,'Scenario 2_issuedGoos'!$C$3:$W$3,0))</f>
        <v>50347295.994615093</v>
      </c>
      <c r="AQ87" s="4" cm="1">
        <f t="array" ref="AQ87">T87*INDEX('Scenario 2_issuedGoos'!$C$4:$W$153,MATCH($A87&amp;$B87,'Scenario 2_issuedGoos'!$A$4:$A$153&amp;'Scenario 2_issuedGoos'!$B$4:$B$153,0),MATCH(AQ$4,'Scenario 2_issuedGoos'!$C$3:$W$3,0))</f>
        <v>56941703.607935816</v>
      </c>
      <c r="AR87" s="4" cm="1">
        <f t="array" ref="AR87">U87*INDEX('Scenario 2_issuedGoos'!$C$4:$W$153,MATCH($A87&amp;$B87,'Scenario 2_issuedGoos'!$A$4:$A$153&amp;'Scenario 2_issuedGoos'!$B$4:$B$153,0),MATCH(AR$4,'Scenario 2_issuedGoos'!$C$3:$W$3,0))</f>
        <v>61874315.357254907</v>
      </c>
      <c r="AS87" s="4" cm="1">
        <f t="array" ref="AS87">V87*INDEX('Scenario 2_issuedGoos'!$C$4:$W$153,MATCH($A87&amp;$B87,'Scenario 2_issuedGoos'!$A$4:$A$153&amp;'Scenario 2_issuedGoos'!$B$4:$B$153,0),MATCH(AS$4,'Scenario 2_issuedGoos'!$C$3:$W$3,0))</f>
        <v>67157834.022486657</v>
      </c>
      <c r="AT87" s="4" cm="1">
        <f t="array" ref="AT87">W87*INDEX('Scenario 2_issuedGoos'!$C$4:$W$153,MATCH($A87&amp;$B87,'Scenario 2_issuedGoos'!$A$4:$A$153&amp;'Scenario 2_issuedGoos'!$B$4:$B$153,0),MATCH(AT$4,'Scenario 2_issuedGoos'!$C$3:$W$3,0))</f>
        <v>72815018.765847668</v>
      </c>
    </row>
    <row r="88" spans="1:46" ht="15" x14ac:dyDescent="0.25">
      <c r="A88" s="8" t="s">
        <v>44</v>
      </c>
      <c r="B88" s="9" t="s">
        <v>31</v>
      </c>
      <c r="C88" s="10">
        <v>2.1544481250000005</v>
      </c>
      <c r="D88" s="11">
        <v>2.1544481250000005</v>
      </c>
      <c r="E88" s="11">
        <v>2.1544481250000005</v>
      </c>
      <c r="F88" s="11">
        <v>2.2642200000000008</v>
      </c>
      <c r="G88" s="11">
        <v>2.2718981250000003</v>
      </c>
      <c r="H88" s="11">
        <v>2.2718981250000003</v>
      </c>
      <c r="I88" s="11">
        <v>2.2718981250000003</v>
      </c>
      <c r="J88" s="11">
        <v>2.2718981250000003</v>
      </c>
      <c r="K88" s="11">
        <v>2.2718981250000003</v>
      </c>
      <c r="L88" s="11">
        <v>2.2718981250000003</v>
      </c>
      <c r="M88" s="11">
        <v>2.2718981250000003</v>
      </c>
      <c r="N88" s="11">
        <v>2.29068</v>
      </c>
      <c r="O88" s="11">
        <v>2.29068</v>
      </c>
      <c r="P88" s="11">
        <v>2.29068</v>
      </c>
      <c r="Q88" s="11">
        <v>2.2978349999999996</v>
      </c>
      <c r="R88" s="11">
        <v>2.4879150000000001</v>
      </c>
      <c r="S88" s="11">
        <v>2.4879150000000001</v>
      </c>
      <c r="T88" s="11">
        <v>2.5610700000000004</v>
      </c>
      <c r="U88" s="11">
        <v>2.6275200000000005</v>
      </c>
      <c r="V88" s="11">
        <v>2.6703000000000006</v>
      </c>
      <c r="W88" s="19">
        <v>2.6703000000000006</v>
      </c>
      <c r="Y88"/>
      <c r="Z88" s="4" cm="1">
        <f t="array" ref="Z88">C88*INDEX('Scenario 2_issuedGoos'!$C$4:$W$153,MATCH($A88&amp;$B88,'Scenario 2_issuedGoos'!$A$4:$A$153&amp;'Scenario 2_issuedGoos'!$B$4:$B$153,0),MATCH(Z$4,'Scenario 2_issuedGoos'!$C$3:$W$3,0))</f>
        <v>68171636.428555176</v>
      </c>
      <c r="AA88" s="4" cm="1">
        <f t="array" ref="AA88">D88*INDEX('Scenario 2_issuedGoos'!$C$4:$W$153,MATCH($A88&amp;$B88,'Scenario 2_issuedGoos'!$A$4:$A$153&amp;'Scenario 2_issuedGoos'!$B$4:$B$153,0),MATCH(AA$4,'Scenario 2_issuedGoos'!$C$3:$W$3,0))</f>
        <v>71598951.943624392</v>
      </c>
      <c r="AB88" s="4" cm="1">
        <f t="array" ref="AB88">E88*INDEX('Scenario 2_issuedGoos'!$C$4:$W$153,MATCH($A88&amp;$B88,'Scenario 2_issuedGoos'!$A$4:$A$153&amp;'Scenario 2_issuedGoos'!$B$4:$B$153,0),MATCH(AB$4,'Scenario 2_issuedGoos'!$C$3:$W$3,0))</f>
        <v>77061265.634161964</v>
      </c>
      <c r="AC88" s="4" cm="1">
        <f t="array" ref="AC88">F88*INDEX('Scenario 2_issuedGoos'!$C$4:$W$153,MATCH($A88&amp;$B88,'Scenario 2_issuedGoos'!$A$4:$A$153&amp;'Scenario 2_issuedGoos'!$B$4:$B$153,0),MATCH(AC$4,'Scenario 2_issuedGoos'!$C$3:$W$3,0))</f>
        <v>86728260.759850353</v>
      </c>
      <c r="AD88" s="4" cm="1">
        <f t="array" ref="AD88">G88*INDEX('Scenario 2_issuedGoos'!$C$4:$W$153,MATCH($A88&amp;$B88,'Scenario 2_issuedGoos'!$A$4:$A$153&amp;'Scenario 2_issuedGoos'!$B$4:$B$153,0),MATCH(AD$4,'Scenario 2_issuedGoos'!$C$3:$W$3,0))</f>
        <v>92782454.610164598</v>
      </c>
      <c r="AE88" s="4" cm="1">
        <f t="array" ref="AE88">H88*INDEX('Scenario 2_issuedGoos'!$C$4:$W$153,MATCH($A88&amp;$B88,'Scenario 2_issuedGoos'!$A$4:$A$153&amp;'Scenario 2_issuedGoos'!$B$4:$B$153,0),MATCH(AE$4,'Scenario 2_issuedGoos'!$C$3:$W$3,0))</f>
        <v>98542546.991917416</v>
      </c>
      <c r="AF88" s="4" cm="1">
        <f t="array" ref="AF88">I88*INDEX('Scenario 2_issuedGoos'!$C$4:$W$153,MATCH($A88&amp;$B88,'Scenario 2_issuedGoos'!$A$4:$A$153&amp;'Scenario 2_issuedGoos'!$B$4:$B$153,0),MATCH(AF$4,'Scenario 2_issuedGoos'!$C$3:$W$3,0))</f>
        <v>105030680.78995097</v>
      </c>
      <c r="AG88" s="4" cm="1">
        <f t="array" ref="AG88">J88*INDEX('Scenario 2_issuedGoos'!$C$4:$W$153,MATCH($A88&amp;$B88,'Scenario 2_issuedGoos'!$A$4:$A$153&amp;'Scenario 2_issuedGoos'!$B$4:$B$153,0),MATCH(AG$4,'Scenario 2_issuedGoos'!$C$3:$W$3,0))</f>
        <v>111518814.58798476</v>
      </c>
      <c r="AH88" s="4" cm="1">
        <f t="array" ref="AH88">K88*INDEX('Scenario 2_issuedGoos'!$C$4:$W$153,MATCH($A88&amp;$B88,'Scenario 2_issuedGoos'!$A$4:$A$153&amp;'Scenario 2_issuedGoos'!$B$4:$B$153,0),MATCH(AH$4,'Scenario 2_issuedGoos'!$C$3:$W$3,0))</f>
        <v>118006948.38601831</v>
      </c>
      <c r="AI88" s="4" cm="1">
        <f t="array" ref="AI88">L88*INDEX('Scenario 2_issuedGoos'!$C$4:$W$153,MATCH($A88&amp;$B88,'Scenario 2_issuedGoos'!$A$4:$A$153&amp;'Scenario 2_issuedGoos'!$B$4:$B$153,0),MATCH(AI$4,'Scenario 2_issuedGoos'!$C$3:$W$3,0))</f>
        <v>124495082.18405209</v>
      </c>
      <c r="AJ88" s="4" cm="1">
        <f t="array" ref="AJ88">M88*INDEX('Scenario 2_issuedGoos'!$C$4:$W$153,MATCH($A88&amp;$B88,'Scenario 2_issuedGoos'!$A$4:$A$153&amp;'Scenario 2_issuedGoos'!$B$4:$B$153,0),MATCH(AJ$4,'Scenario 2_issuedGoos'!$C$3:$W$3,0))</f>
        <v>130983215.98208585</v>
      </c>
      <c r="AK88" s="4" cm="1">
        <f t="array" ref="AK88">N88*INDEX('Scenario 2_issuedGoos'!$C$4:$W$153,MATCH($A88&amp;$B88,'Scenario 2_issuedGoos'!$A$4:$A$153&amp;'Scenario 2_issuedGoos'!$B$4:$B$153,0),MATCH(AK$4,'Scenario 2_issuedGoos'!$C$3:$W$3,0))</f>
        <v>138160917.96809855</v>
      </c>
      <c r="AL88" s="4" cm="1">
        <f t="array" ref="AL88">O88*INDEX('Scenario 2_issuedGoos'!$C$4:$W$153,MATCH($A88&amp;$B88,'Scenario 2_issuedGoos'!$A$4:$A$153&amp;'Scenario 2_issuedGoos'!$B$4:$B$153,0),MATCH(AL$4,'Scenario 2_issuedGoos'!$C$3:$W$3,0))</f>
        <v>144255776.3342315</v>
      </c>
      <c r="AM88" s="4" cm="1">
        <f t="array" ref="AM88">P88*INDEX('Scenario 2_issuedGoos'!$C$4:$W$153,MATCH($A88&amp;$B88,'Scenario 2_issuedGoos'!$A$4:$A$153&amp;'Scenario 2_issuedGoos'!$B$4:$B$153,0),MATCH(AM$4,'Scenario 2_issuedGoos'!$C$3:$W$3,0))</f>
        <v>150350634.70036447</v>
      </c>
      <c r="AN88" s="4" cm="1">
        <f t="array" ref="AN88">Q88*INDEX('Scenario 2_issuedGoos'!$C$4:$W$153,MATCH($A88&amp;$B88,'Scenario 2_issuedGoos'!$A$4:$A$153&amp;'Scenario 2_issuedGoos'!$B$4:$B$153,0),MATCH(AN$4,'Scenario 2_issuedGoos'!$C$3:$W$3,0))</f>
        <v>156934154.73154479</v>
      </c>
      <c r="AO88" s="4" cm="1">
        <f t="array" ref="AO88">R88*INDEX('Scenario 2_issuedGoos'!$C$4:$W$153,MATCH($A88&amp;$B88,'Scenario 2_issuedGoos'!$A$4:$A$153&amp;'Scenario 2_issuedGoos'!$B$4:$B$153,0),MATCH(AO$4,'Scenario 2_issuedGoos'!$C$3:$W$3,0))</f>
        <v>176535604.46440032</v>
      </c>
      <c r="AP88" s="4" cm="1">
        <f t="array" ref="AP88">S88*INDEX('Scenario 2_issuedGoos'!$C$4:$W$153,MATCH($A88&amp;$B88,'Scenario 2_issuedGoos'!$A$4:$A$153&amp;'Scenario 2_issuedGoos'!$B$4:$B$153,0),MATCH(AP$4,'Scenario 2_issuedGoos'!$C$3:$W$3,0))</f>
        <v>183155249.96354342</v>
      </c>
      <c r="AQ88" s="4" cm="1">
        <f t="array" ref="AQ88">T88*INDEX('Scenario 2_issuedGoos'!$C$4:$W$153,MATCH($A88&amp;$B88,'Scenario 2_issuedGoos'!$A$4:$A$153&amp;'Scenario 2_issuedGoos'!$B$4:$B$153,0),MATCH(AQ$4,'Scenario 2_issuedGoos'!$C$3:$W$3,0))</f>
        <v>195355062.98351157</v>
      </c>
      <c r="AR88" s="4" cm="1">
        <f t="array" ref="AR88">U88*INDEX('Scenario 2_issuedGoos'!$C$4:$W$153,MATCH($A88&amp;$B88,'Scenario 2_issuedGoos'!$A$4:$A$153&amp;'Scenario 2_issuedGoos'!$B$4:$B$153,0),MATCH(AR$4,'Scenario 2_issuedGoos'!$C$3:$W$3,0))</f>
        <v>207414877.2237106</v>
      </c>
      <c r="AS88" s="4" cm="1">
        <f t="array" ref="AS88">V88*INDEX('Scenario 2_issuedGoos'!$C$4:$W$153,MATCH($A88&amp;$B88,'Scenario 2_issuedGoos'!$A$4:$A$153&amp;'Scenario 2_issuedGoos'!$B$4:$B$153,0),MATCH(AS$4,'Scenario 2_issuedGoos'!$C$3:$W$3,0))</f>
        <v>217896826.10006267</v>
      </c>
      <c r="AT88" s="4" cm="1">
        <f t="array" ref="AT88">W88*INDEX('Scenario 2_issuedGoos'!$C$4:$W$153,MATCH($A88&amp;$B88,'Scenario 2_issuedGoos'!$A$4:$A$153&amp;'Scenario 2_issuedGoos'!$B$4:$B$153,0),MATCH(AT$4,'Scenario 2_issuedGoos'!$C$3:$W$3,0))</f>
        <v>225001747.03842372</v>
      </c>
    </row>
    <row r="89" spans="1:46" ht="15" x14ac:dyDescent="0.25">
      <c r="A89" s="1" t="s">
        <v>57</v>
      </c>
      <c r="B89" s="1" t="s">
        <v>27</v>
      </c>
      <c r="C89" s="6">
        <v>0.83251875000000009</v>
      </c>
      <c r="D89" s="7">
        <v>0.85355156249999975</v>
      </c>
      <c r="E89" s="7">
        <v>0.85355156249999975</v>
      </c>
      <c r="F89" s="7">
        <v>0.880621875</v>
      </c>
      <c r="G89" s="7">
        <v>0.880621875</v>
      </c>
      <c r="H89" s="7">
        <v>0.75534375000000009</v>
      </c>
      <c r="I89" s="7">
        <v>0.75534375000000009</v>
      </c>
      <c r="J89" s="7">
        <v>0.75534375000000009</v>
      </c>
      <c r="K89" s="7">
        <v>0.75534375000000009</v>
      </c>
      <c r="L89" s="7">
        <v>0.75534375000000009</v>
      </c>
      <c r="M89" s="7">
        <v>0.75534375000000009</v>
      </c>
      <c r="N89" s="7">
        <v>0.76111875000000007</v>
      </c>
      <c r="O89" s="7">
        <v>0.77037187500000004</v>
      </c>
      <c r="P89" s="7">
        <v>0.77037187500000004</v>
      </c>
      <c r="Q89" s="7">
        <v>0.77037187500000004</v>
      </c>
      <c r="R89" s="7">
        <v>0.77188124999999974</v>
      </c>
      <c r="S89" s="7">
        <v>0.77621250000000008</v>
      </c>
      <c r="T89" s="7">
        <v>0.78126562499999996</v>
      </c>
      <c r="U89" s="7">
        <v>0.78126562499999996</v>
      </c>
      <c r="V89" s="7">
        <v>0.78126562499999996</v>
      </c>
      <c r="W89" s="18">
        <v>0.78802499999999998</v>
      </c>
      <c r="Y89"/>
      <c r="Z89" s="4" cm="1">
        <f t="array" ref="Z89">C89*INDEX('Scenario 2_issuedGoos'!$C$4:$W$153,MATCH($A89&amp;$B89,'Scenario 2_issuedGoos'!$A$4:$A$153&amp;'Scenario 2_issuedGoos'!$B$4:$B$153,0),MATCH(Z$4,'Scenario 2_issuedGoos'!$C$3:$W$3,0))</f>
        <v>25662.053856140861</v>
      </c>
      <c r="AA89" s="4" cm="1">
        <f t="array" ref="AA89">D89*INDEX('Scenario 2_issuedGoos'!$C$4:$W$153,MATCH($A89&amp;$B89,'Scenario 2_issuedGoos'!$A$4:$A$153&amp;'Scenario 2_issuedGoos'!$B$4:$B$153,0),MATCH(AA$4,'Scenario 2_issuedGoos'!$C$3:$W$3,0))</f>
        <v>29907.56110775362</v>
      </c>
      <c r="AB89" s="4" cm="1">
        <f t="array" ref="AB89">E89*INDEX('Scenario 2_issuedGoos'!$C$4:$W$153,MATCH($A89&amp;$B89,'Scenario 2_issuedGoos'!$A$4:$A$153&amp;'Scenario 2_issuedGoos'!$B$4:$B$153,0),MATCH(AB$4,'Scenario 2_issuedGoos'!$C$3:$W$3,0))</f>
        <v>33798.682394816016</v>
      </c>
      <c r="AC89" s="4" cm="1">
        <f t="array" ref="AC89">F89*INDEX('Scenario 2_issuedGoos'!$C$4:$W$153,MATCH($A89&amp;$B89,'Scenario 2_issuedGoos'!$A$4:$A$153&amp;'Scenario 2_issuedGoos'!$B$4:$B$153,0),MATCH(AC$4,'Scenario 2_issuedGoos'!$C$3:$W$3,0))</f>
        <v>39209.445074076219</v>
      </c>
      <c r="AD89" s="4" cm="1">
        <f t="array" ref="AD89">G89*INDEX('Scenario 2_issuedGoos'!$C$4:$W$153,MATCH($A89&amp;$B89,'Scenario 2_issuedGoos'!$A$4:$A$153&amp;'Scenario 2_issuedGoos'!$B$4:$B$153,0),MATCH(AD$4,'Scenario 2_issuedGoos'!$C$3:$W$3,0))</f>
        <v>43894.993056415093</v>
      </c>
      <c r="AE89" s="4" cm="1">
        <f t="array" ref="AE89">H89*INDEX('Scenario 2_issuedGoos'!$C$4:$W$153,MATCH($A89&amp;$B89,'Scenario 2_issuedGoos'!$A$4:$A$153&amp;'Scenario 2_issuedGoos'!$B$4:$B$153,0),MATCH(AE$4,'Scenario 2_issuedGoos'!$C$3:$W$3,0))</f>
        <v>41987.245048194643</v>
      </c>
      <c r="AF89" s="4" cm="1">
        <f t="array" ref="AF89">I89*INDEX('Scenario 2_issuedGoos'!$C$4:$W$153,MATCH($A89&amp;$B89,'Scenario 2_issuedGoos'!$A$4:$A$153&amp;'Scenario 2_issuedGoos'!$B$4:$B$153,0),MATCH(AF$4,'Scenario 2_issuedGoos'!$C$3:$W$3,0))</f>
        <v>46989.310910357373</v>
      </c>
      <c r="AG89" s="4" cm="1">
        <f t="array" ref="AG89">J89*INDEX('Scenario 2_issuedGoos'!$C$4:$W$153,MATCH($A89&amp;$B89,'Scenario 2_issuedGoos'!$A$4:$A$153&amp;'Scenario 2_issuedGoos'!$B$4:$B$153,0),MATCH(AG$4,'Scenario 2_issuedGoos'!$C$3:$W$3,0))</f>
        <v>52386.615246115842</v>
      </c>
      <c r="AH89" s="4" cm="1">
        <f t="array" ref="AH89">K89*INDEX('Scenario 2_issuedGoos'!$C$4:$W$153,MATCH($A89&amp;$B89,'Scenario 2_issuedGoos'!$A$4:$A$153&amp;'Scenario 2_issuedGoos'!$B$4:$B$153,0),MATCH(AH$4,'Scenario 2_issuedGoos'!$C$3:$W$3,0))</f>
        <v>58206.17673817429</v>
      </c>
      <c r="AI89" s="4" cm="1">
        <f t="array" ref="AI89">L89*INDEX('Scenario 2_issuedGoos'!$C$4:$W$153,MATCH($A89&amp;$B89,'Scenario 2_issuedGoos'!$A$4:$A$153&amp;'Scenario 2_issuedGoos'!$B$4:$B$153,0),MATCH(AI$4,'Scenario 2_issuedGoos'!$C$3:$W$3,0))</f>
        <v>64476.727841323263</v>
      </c>
      <c r="AJ89" s="4" cm="1">
        <f t="array" ref="AJ89">M89*INDEX('Scenario 2_issuedGoos'!$C$4:$W$153,MATCH($A89&amp;$B89,'Scenario 2_issuedGoos'!$A$4:$A$153&amp;'Scenario 2_issuedGoos'!$B$4:$B$153,0),MATCH(AJ$4,'Scenario 2_issuedGoos'!$C$3:$W$3,0))</f>
        <v>71228.818612941759</v>
      </c>
      <c r="AK89" s="4" cm="1">
        <f t="array" ref="AK89">N89*INDEX('Scenario 2_issuedGoos'!$C$4:$W$153,MATCH($A89&amp;$B89,'Scenario 2_issuedGoos'!$A$4:$A$153&amp;'Scenario 2_issuedGoos'!$B$4:$B$153,0),MATCH(AK$4,'Scenario 2_issuedGoos'!$C$3:$W$3,0))</f>
        <v>78840.035482330524</v>
      </c>
      <c r="AL89" s="4" cm="1">
        <f t="array" ref="AL89">O89*INDEX('Scenario 2_issuedGoos'!$C$4:$W$153,MATCH($A89&amp;$B89,'Scenario 2_issuedGoos'!$A$4:$A$153&amp;'Scenario 2_issuedGoos'!$B$4:$B$153,0),MATCH(AL$4,'Scenario 2_issuedGoos'!$C$3:$W$3,0))</f>
        <v>87484.700740280241</v>
      </c>
      <c r="AM89" s="4" cm="1">
        <f t="array" ref="AM89">P89*INDEX('Scenario 2_issuedGoos'!$C$4:$W$153,MATCH($A89&amp;$B89,'Scenario 2_issuedGoos'!$A$4:$A$153&amp;'Scenario 2_issuedGoos'!$B$4:$B$153,0),MATCH(AM$4,'Scenario 2_issuedGoos'!$C$3:$W$3,0))</f>
        <v>95740.008809192135</v>
      </c>
      <c r="AN89" s="4" cm="1">
        <f t="array" ref="AN89">Q89*INDEX('Scenario 2_issuedGoos'!$C$4:$W$153,MATCH($A89&amp;$B89,'Scenario 2_issuedGoos'!$A$4:$A$153&amp;'Scenario 2_issuedGoos'!$B$4:$B$153,0),MATCH(AN$4,'Scenario 2_issuedGoos'!$C$3:$W$3,0))</f>
        <v>104602.13593314444</v>
      </c>
      <c r="AO89" s="4" cm="1">
        <f t="array" ref="AO89">R89*INDEX('Scenario 2_issuedGoos'!$C$4:$W$153,MATCH($A89&amp;$B89,'Scenario 2_issuedGoos'!$A$4:$A$153&amp;'Scenario 2_issuedGoos'!$B$4:$B$153,0),MATCH(AO$4,'Scenario 2_issuedGoos'!$C$3:$W$3,0))</f>
        <v>114334.70151134954</v>
      </c>
      <c r="AP89" s="4" cm="1">
        <f t="array" ref="AP89">S89*INDEX('Scenario 2_issuedGoos'!$C$4:$W$153,MATCH($A89&amp;$B89,'Scenario 2_issuedGoos'!$A$4:$A$153&amp;'Scenario 2_issuedGoos'!$B$4:$B$153,0),MATCH(AP$4,'Scenario 2_issuedGoos'!$C$3:$W$3,0))</f>
        <v>125251.96991717716</v>
      </c>
      <c r="AQ89" s="4" cm="1">
        <f t="array" ref="AQ89">T89*INDEX('Scenario 2_issuedGoos'!$C$4:$W$153,MATCH($A89&amp;$B89,'Scenario 2_issuedGoos'!$A$4:$A$153&amp;'Scenario 2_issuedGoos'!$B$4:$B$153,0),MATCH(AQ$4,'Scenario 2_issuedGoos'!$C$3:$W$3,0))</f>
        <v>137154.90290769259</v>
      </c>
      <c r="AR89" s="4" cm="1">
        <f t="array" ref="AR89">U89*INDEX('Scenario 2_issuedGoos'!$C$4:$W$153,MATCH($A89&amp;$B89,'Scenario 2_issuedGoos'!$A$4:$A$153&amp;'Scenario 2_issuedGoos'!$B$4:$B$153,0),MATCH(AR$4,'Scenario 2_issuedGoos'!$C$3:$W$3,0))</f>
        <v>137543.40721698274</v>
      </c>
      <c r="AS89" s="4" cm="1">
        <f t="array" ref="AS89">V89*INDEX('Scenario 2_issuedGoos'!$C$4:$W$153,MATCH($A89&amp;$B89,'Scenario 2_issuedGoos'!$A$4:$A$153&amp;'Scenario 2_issuedGoos'!$B$4:$B$153,0),MATCH(AS$4,'Scenario 2_issuedGoos'!$C$3:$W$3,0))</f>
        <v>142179.42506178451</v>
      </c>
      <c r="AT89" s="4" cm="1">
        <f t="array" ref="AT89">W89*INDEX('Scenario 2_issuedGoos'!$C$4:$W$153,MATCH($A89&amp;$B89,'Scenario 2_issuedGoos'!$A$4:$A$153&amp;'Scenario 2_issuedGoos'!$B$4:$B$153,0),MATCH(AT$4,'Scenario 2_issuedGoos'!$C$3:$W$3,0))</f>
        <v>148085.66471417787</v>
      </c>
    </row>
    <row r="90" spans="1:46" ht="15" x14ac:dyDescent="0.25">
      <c r="A90" s="8" t="s">
        <v>57</v>
      </c>
      <c r="B90" s="9" t="s">
        <v>28</v>
      </c>
      <c r="C90" s="10">
        <v>47.457627118644069</v>
      </c>
      <c r="D90" s="11">
        <v>46.949152542372886</v>
      </c>
      <c r="E90" s="11">
        <v>46.440677966101696</v>
      </c>
      <c r="F90" s="11">
        <v>45.932203389830512</v>
      </c>
      <c r="G90" s="11">
        <v>45.423728813559322</v>
      </c>
      <c r="H90" s="11">
        <v>4.0503</v>
      </c>
      <c r="I90" s="11">
        <v>4.0503</v>
      </c>
      <c r="J90" s="11">
        <v>4.0503</v>
      </c>
      <c r="K90" s="11">
        <v>4.0503</v>
      </c>
      <c r="L90" s="11">
        <v>4.0503</v>
      </c>
      <c r="M90" s="11">
        <v>4.0503</v>
      </c>
      <c r="N90" s="11">
        <v>4.0503</v>
      </c>
      <c r="O90" s="11">
        <v>4.0503</v>
      </c>
      <c r="P90" s="11">
        <v>4.0503</v>
      </c>
      <c r="Q90" s="11">
        <v>4.0503</v>
      </c>
      <c r="R90" s="11">
        <v>4.0503</v>
      </c>
      <c r="S90" s="11">
        <v>4.0503</v>
      </c>
      <c r="T90" s="11">
        <v>4.0503</v>
      </c>
      <c r="U90" s="11">
        <v>4.0503</v>
      </c>
      <c r="V90" s="11">
        <v>4.0503</v>
      </c>
      <c r="W90" s="19">
        <v>4.0503</v>
      </c>
      <c r="Y90"/>
      <c r="Z90" s="4" cm="1">
        <f t="array" ref="Z90">C90*INDEX('Scenario 2_issuedGoos'!$C$4:$W$153,MATCH($A90&amp;$B90,'Scenario 2_issuedGoos'!$A$4:$A$153&amp;'Scenario 2_issuedGoos'!$B$4:$B$153,0),MATCH(Z$4,'Scenario 2_issuedGoos'!$C$3:$W$3,0))</f>
        <v>0</v>
      </c>
      <c r="AA90" s="4" cm="1">
        <f t="array" ref="AA90">D90*INDEX('Scenario 2_issuedGoos'!$C$4:$W$153,MATCH($A90&amp;$B90,'Scenario 2_issuedGoos'!$A$4:$A$153&amp;'Scenario 2_issuedGoos'!$B$4:$B$153,0),MATCH(AA$4,'Scenario 2_issuedGoos'!$C$3:$W$3,0))</f>
        <v>0</v>
      </c>
      <c r="AB90" s="4" cm="1">
        <f t="array" ref="AB90">E90*INDEX('Scenario 2_issuedGoos'!$C$4:$W$153,MATCH($A90&amp;$B90,'Scenario 2_issuedGoos'!$A$4:$A$153&amp;'Scenario 2_issuedGoos'!$B$4:$B$153,0),MATCH(AB$4,'Scenario 2_issuedGoos'!$C$3:$W$3,0))</f>
        <v>0</v>
      </c>
      <c r="AC90" s="4" cm="1">
        <f t="array" ref="AC90">F90*INDEX('Scenario 2_issuedGoos'!$C$4:$W$153,MATCH($A90&amp;$B90,'Scenario 2_issuedGoos'!$A$4:$A$153&amp;'Scenario 2_issuedGoos'!$B$4:$B$153,0),MATCH(AC$4,'Scenario 2_issuedGoos'!$C$3:$W$3,0))</f>
        <v>0</v>
      </c>
      <c r="AD90" s="4" cm="1">
        <f t="array" ref="AD90">G90*INDEX('Scenario 2_issuedGoos'!$C$4:$W$153,MATCH($A90&amp;$B90,'Scenario 2_issuedGoos'!$A$4:$A$153&amp;'Scenario 2_issuedGoos'!$B$4:$B$153,0),MATCH(AD$4,'Scenario 2_issuedGoos'!$C$3:$W$3,0))</f>
        <v>0</v>
      </c>
      <c r="AE90" s="4" cm="1">
        <f t="array" ref="AE90">H90*INDEX('Scenario 2_issuedGoos'!$C$4:$W$153,MATCH($A90&amp;$B90,'Scenario 2_issuedGoos'!$A$4:$A$153&amp;'Scenario 2_issuedGoos'!$B$4:$B$153,0),MATCH(AE$4,'Scenario 2_issuedGoos'!$C$3:$W$3,0))</f>
        <v>153678.37724889777</v>
      </c>
      <c r="AF90" s="4" cm="1">
        <f t="array" ref="AF90">I90*INDEX('Scenario 2_issuedGoos'!$C$4:$W$153,MATCH($A90&amp;$B90,'Scenario 2_issuedGoos'!$A$4:$A$153&amp;'Scenario 2_issuedGoos'!$B$4:$B$153,0),MATCH(AF$4,'Scenario 2_issuedGoos'!$C$3:$W$3,0))</f>
        <v>175193.35006374339</v>
      </c>
      <c r="AG90" s="4" cm="1">
        <f t="array" ref="AG90">J90*INDEX('Scenario 2_issuedGoos'!$C$4:$W$153,MATCH($A90&amp;$B90,'Scenario 2_issuedGoos'!$A$4:$A$153&amp;'Scenario 2_issuedGoos'!$B$4:$B$153,0),MATCH(AG$4,'Scenario 2_issuedGoos'!$C$3:$W$3,0))</f>
        <v>198475.62421695146</v>
      </c>
      <c r="AH90" s="4" cm="1">
        <f t="array" ref="AH90">K90*INDEX('Scenario 2_issuedGoos'!$C$4:$W$153,MATCH($A90&amp;$B90,'Scenario 2_issuedGoos'!$A$4:$A$153&amp;'Scenario 2_issuedGoos'!$B$4:$B$153,0),MATCH(AH$4,'Scenario 2_issuedGoos'!$C$3:$W$3,0))</f>
        <v>223648.1424103211</v>
      </c>
      <c r="AI90" s="4" cm="1">
        <f t="array" ref="AI90">L90*INDEX('Scenario 2_issuedGoos'!$C$4:$W$153,MATCH($A90&amp;$B90,'Scenario 2_issuedGoos'!$A$4:$A$153&amp;'Scenario 2_issuedGoos'!$B$4:$B$153,0),MATCH(AI$4,'Scenario 2_issuedGoos'!$C$3:$W$3,0))</f>
        <v>250841.72336248524</v>
      </c>
      <c r="AJ90" s="4" cm="1">
        <f t="array" ref="AJ90">M90*INDEX('Scenario 2_issuedGoos'!$C$4:$W$153,MATCH($A90&amp;$B90,'Scenario 2_issuedGoos'!$A$4:$A$153&amp;'Scenario 2_issuedGoos'!$B$4:$B$153,0),MATCH(AJ$4,'Scenario 2_issuedGoos'!$C$3:$W$3,0))</f>
        <v>280195.54205383966</v>
      </c>
      <c r="AK90" s="4" cm="1">
        <f t="array" ref="AK90">N90*INDEX('Scenario 2_issuedGoos'!$C$4:$W$153,MATCH($A90&amp;$B90,'Scenario 2_issuedGoos'!$A$4:$A$153&amp;'Scenario 2_issuedGoos'!$B$4:$B$153,0),MATCH(AK$4,'Scenario 2_issuedGoos'!$C$3:$W$3,0))</f>
        <v>317741.7446890545</v>
      </c>
      <c r="AL90" s="4" cm="1">
        <f t="array" ref="AL90">O90*INDEX('Scenario 2_issuedGoos'!$C$4:$W$153,MATCH($A90&amp;$B90,'Scenario 2_issuedGoos'!$A$4:$A$153&amp;'Scenario 2_issuedGoos'!$B$4:$B$153,0),MATCH(AL$4,'Scenario 2_issuedGoos'!$C$3:$W$3,0))</f>
        <v>358342.07873265602</v>
      </c>
      <c r="AM90" s="4" cm="1">
        <f t="array" ref="AM90">P90*INDEX('Scenario 2_issuedGoos'!$C$4:$W$153,MATCH($A90&amp;$B90,'Scenario 2_issuedGoos'!$A$4:$A$153&amp;'Scenario 2_issuedGoos'!$B$4:$B$153,0),MATCH(AM$4,'Scenario 2_issuedGoos'!$C$3:$W$3,0))</f>
        <v>402208.09181889496</v>
      </c>
      <c r="AN90" s="4" cm="1">
        <f t="array" ref="AN90">Q90*INDEX('Scenario 2_issuedGoos'!$C$4:$W$153,MATCH($A90&amp;$B90,'Scenario 2_issuedGoos'!$A$4:$A$153&amp;'Scenario 2_issuedGoos'!$B$4:$B$153,0),MATCH(AN$4,'Scenario 2_issuedGoos'!$C$3:$W$3,0))</f>
        <v>449564.85101692501</v>
      </c>
      <c r="AO90" s="4" cm="1">
        <f t="array" ref="AO90">R90*INDEX('Scenario 2_issuedGoos'!$C$4:$W$153,MATCH($A90&amp;$B90,'Scenario 2_issuedGoos'!$A$4:$A$153&amp;'Scenario 2_issuedGoos'!$B$4:$B$153,0),MATCH(AO$4,'Scenario 2_issuedGoos'!$C$3:$W$3,0))</f>
        <v>500651.76590521028</v>
      </c>
      <c r="AP90" s="4" cm="1">
        <f t="array" ref="AP90">S90*INDEX('Scenario 2_issuedGoos'!$C$4:$W$153,MATCH($A90&amp;$B90,'Scenario 2_issuedGoos'!$A$4:$A$153&amp;'Scenario 2_issuedGoos'!$B$4:$B$153,0),MATCH(AP$4,'Scenario 2_issuedGoos'!$C$3:$W$3,0))</f>
        <v>555723.46015478601</v>
      </c>
      <c r="AQ90" s="4" cm="1">
        <f t="array" ref="AQ90">T90*INDEX('Scenario 2_issuedGoos'!$C$4:$W$153,MATCH($A90&amp;$B90,'Scenario 2_issuedGoos'!$A$4:$A$153&amp;'Scenario 2_issuedGoos'!$B$4:$B$153,0),MATCH(AQ$4,'Scenario 2_issuedGoos'!$C$3:$W$3,0))</f>
        <v>615050.69441455277</v>
      </c>
      <c r="AR90" s="4" cm="1">
        <f t="array" ref="AR90">U90*INDEX('Scenario 2_issuedGoos'!$C$4:$W$153,MATCH($A90&amp;$B90,'Scenario 2_issuedGoos'!$A$4:$A$153&amp;'Scenario 2_issuedGoos'!$B$4:$B$153,0),MATCH(AR$4,'Scenario 2_issuedGoos'!$C$3:$W$3,0))</f>
        <v>678921.34344990854</v>
      </c>
      <c r="AS90" s="4" cm="1">
        <f t="array" ref="AS90">V90*INDEX('Scenario 2_issuedGoos'!$C$4:$W$153,MATCH($A90&amp;$B90,'Scenario 2_issuedGoos'!$A$4:$A$153&amp;'Scenario 2_issuedGoos'!$B$4:$B$153,0),MATCH(AS$4,'Scenario 2_issuedGoos'!$C$3:$W$3,0))</f>
        <v>747641.43065276858</v>
      </c>
      <c r="AT90" s="4" cm="1">
        <f t="array" ref="AT90">W90*INDEX('Scenario 2_issuedGoos'!$C$4:$W$153,MATCH($A90&amp;$B90,'Scenario 2_issuedGoos'!$A$4:$A$153&amp;'Scenario 2_issuedGoos'!$B$4:$B$153,0),MATCH(AT$4,'Scenario 2_issuedGoos'!$C$3:$W$3,0))</f>
        <v>821536.22321728594</v>
      </c>
    </row>
    <row r="91" spans="1:46" ht="15" x14ac:dyDescent="0.25">
      <c r="A91" s="8" t="s">
        <v>57</v>
      </c>
      <c r="B91" s="9" t="s">
        <v>56</v>
      </c>
      <c r="C91" s="10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0.13334783203125</v>
      </c>
      <c r="L91" s="11">
        <v>0.13334783203125</v>
      </c>
      <c r="M91" s="11">
        <v>0.13334783203125</v>
      </c>
      <c r="N91" s="11">
        <v>0.13334783203125</v>
      </c>
      <c r="O91" s="11">
        <v>0.13334783203125</v>
      </c>
      <c r="P91" s="11">
        <v>0.13334783203125</v>
      </c>
      <c r="Q91" s="11">
        <v>0.13334783203125</v>
      </c>
      <c r="R91" s="11">
        <v>0.13334783203125</v>
      </c>
      <c r="S91" s="11">
        <v>0.13563749999999999</v>
      </c>
      <c r="T91" s="11">
        <v>0.17409726562499997</v>
      </c>
      <c r="U91" s="11">
        <v>0.180225</v>
      </c>
      <c r="V91" s="11">
        <v>0.21851718749999999</v>
      </c>
      <c r="W91" s="19">
        <v>0.22315499999999999</v>
      </c>
      <c r="Y91"/>
      <c r="Z91" s="4" cm="1">
        <f t="array" ref="Z91">C91*INDEX('Scenario 2_issuedGoos'!$C$4:$W$153,MATCH($A91&amp;$B91,'Scenario 2_issuedGoos'!$A$4:$A$153&amp;'Scenario 2_issuedGoos'!$B$4:$B$153,0),MATCH(Z$4,'Scenario 2_issuedGoos'!$C$3:$W$3,0))</f>
        <v>0</v>
      </c>
      <c r="AA91" s="4" cm="1">
        <f t="array" ref="AA91">D91*INDEX('Scenario 2_issuedGoos'!$C$4:$W$153,MATCH($A91&amp;$B91,'Scenario 2_issuedGoos'!$A$4:$A$153&amp;'Scenario 2_issuedGoos'!$B$4:$B$153,0),MATCH(AA$4,'Scenario 2_issuedGoos'!$C$3:$W$3,0))</f>
        <v>0</v>
      </c>
      <c r="AB91" s="4" cm="1">
        <f t="array" ref="AB91">E91*INDEX('Scenario 2_issuedGoos'!$C$4:$W$153,MATCH($A91&amp;$B91,'Scenario 2_issuedGoos'!$A$4:$A$153&amp;'Scenario 2_issuedGoos'!$B$4:$B$153,0),MATCH(AB$4,'Scenario 2_issuedGoos'!$C$3:$W$3,0))</f>
        <v>0</v>
      </c>
      <c r="AC91" s="4" cm="1">
        <f t="array" ref="AC91">F91*INDEX('Scenario 2_issuedGoos'!$C$4:$W$153,MATCH($A91&amp;$B91,'Scenario 2_issuedGoos'!$A$4:$A$153&amp;'Scenario 2_issuedGoos'!$B$4:$B$153,0),MATCH(AC$4,'Scenario 2_issuedGoos'!$C$3:$W$3,0))</f>
        <v>0</v>
      </c>
      <c r="AD91" s="4" cm="1">
        <f t="array" ref="AD91">G91*INDEX('Scenario 2_issuedGoos'!$C$4:$W$153,MATCH($A91&amp;$B91,'Scenario 2_issuedGoos'!$A$4:$A$153&amp;'Scenario 2_issuedGoos'!$B$4:$B$153,0),MATCH(AD$4,'Scenario 2_issuedGoos'!$C$3:$W$3,0))</f>
        <v>0</v>
      </c>
      <c r="AE91" s="4" cm="1">
        <f t="array" ref="AE91">H91*INDEX('Scenario 2_issuedGoos'!$C$4:$W$153,MATCH($A91&amp;$B91,'Scenario 2_issuedGoos'!$A$4:$A$153&amp;'Scenario 2_issuedGoos'!$B$4:$B$153,0),MATCH(AE$4,'Scenario 2_issuedGoos'!$C$3:$W$3,0))</f>
        <v>0</v>
      </c>
      <c r="AF91" s="4" cm="1">
        <f t="array" ref="AF91">I91*INDEX('Scenario 2_issuedGoos'!$C$4:$W$153,MATCH($A91&amp;$B91,'Scenario 2_issuedGoos'!$A$4:$A$153&amp;'Scenario 2_issuedGoos'!$B$4:$B$153,0),MATCH(AF$4,'Scenario 2_issuedGoos'!$C$3:$W$3,0))</f>
        <v>0</v>
      </c>
      <c r="AG91" s="4" cm="1">
        <f t="array" ref="AG91">J91*INDEX('Scenario 2_issuedGoos'!$C$4:$W$153,MATCH($A91&amp;$B91,'Scenario 2_issuedGoos'!$A$4:$A$153&amp;'Scenario 2_issuedGoos'!$B$4:$B$153,0),MATCH(AG$4,'Scenario 2_issuedGoos'!$C$3:$W$3,0))</f>
        <v>0</v>
      </c>
      <c r="AH91" s="4" cm="1">
        <f t="array" ref="AH91">K91*INDEX('Scenario 2_issuedGoos'!$C$4:$W$153,MATCH($A91&amp;$B91,'Scenario 2_issuedGoos'!$A$4:$A$153&amp;'Scenario 2_issuedGoos'!$B$4:$B$153,0),MATCH(AH$4,'Scenario 2_issuedGoos'!$C$3:$W$3,0))</f>
        <v>12875336.848882487</v>
      </c>
      <c r="AI91" s="4" cm="1">
        <f t="array" ref="AI91">L91*INDEX('Scenario 2_issuedGoos'!$C$4:$W$153,MATCH($A91&amp;$B91,'Scenario 2_issuedGoos'!$A$4:$A$153&amp;'Scenario 2_issuedGoos'!$B$4:$B$153,0),MATCH(AI$4,'Scenario 2_issuedGoos'!$C$3:$W$3,0))</f>
        <v>13583235.064308198</v>
      </c>
      <c r="AJ91" s="4" cm="1">
        <f t="array" ref="AJ91">M91*INDEX('Scenario 2_issuedGoos'!$C$4:$W$153,MATCH($A91&amp;$B91,'Scenario 2_issuedGoos'!$A$4:$A$153&amp;'Scenario 2_issuedGoos'!$B$4:$B$153,0),MATCH(AJ$4,'Scenario 2_issuedGoos'!$C$3:$W$3,0))</f>
        <v>14291133.279733935</v>
      </c>
      <c r="AK91" s="4" cm="1">
        <f t="array" ref="AK91">N91*INDEX('Scenario 2_issuedGoos'!$C$4:$W$153,MATCH($A91&amp;$B91,'Scenario 2_issuedGoos'!$A$4:$A$153&amp;'Scenario 2_issuedGoos'!$B$4:$B$153,0),MATCH(AK$4,'Scenario 2_issuedGoos'!$C$3:$W$3,0))</f>
        <v>14950670.131927617</v>
      </c>
      <c r="AL91" s="4" cm="1">
        <f t="array" ref="AL91">O91*INDEX('Scenario 2_issuedGoos'!$C$4:$W$153,MATCH($A91&amp;$B91,'Scenario 2_issuedGoos'!$A$4:$A$153&amp;'Scenario 2_issuedGoos'!$B$4:$B$153,0),MATCH(AL$4,'Scenario 2_issuedGoos'!$C$3:$W$3,0))</f>
        <v>15610206.984121433</v>
      </c>
      <c r="AM91" s="4" cm="1">
        <f t="array" ref="AM91">P91*INDEX('Scenario 2_issuedGoos'!$C$4:$W$153,MATCH($A91&amp;$B91,'Scenario 2_issuedGoos'!$A$4:$A$153&amp;'Scenario 2_issuedGoos'!$B$4:$B$153,0),MATCH(AM$4,'Scenario 2_issuedGoos'!$C$3:$W$3,0))</f>
        <v>16269743.836315114</v>
      </c>
      <c r="AN91" s="4" cm="1">
        <f t="array" ref="AN91">Q91*INDEX('Scenario 2_issuedGoos'!$C$4:$W$153,MATCH($A91&amp;$B91,'Scenario 2_issuedGoos'!$A$4:$A$153&amp;'Scenario 2_issuedGoos'!$B$4:$B$153,0),MATCH(AN$4,'Scenario 2_issuedGoos'!$C$3:$W$3,0))</f>
        <v>16929280.688508794</v>
      </c>
      <c r="AO91" s="4" cm="1">
        <f t="array" ref="AO91">R91*INDEX('Scenario 2_issuedGoos'!$C$4:$W$153,MATCH($A91&amp;$B91,'Scenario 2_issuedGoos'!$A$4:$A$153&amp;'Scenario 2_issuedGoos'!$B$4:$B$153,0),MATCH(AO$4,'Scenario 2_issuedGoos'!$C$3:$W$3,0))</f>
        <v>17588817.540702477</v>
      </c>
      <c r="AP91" s="4" cm="1">
        <f t="array" ref="AP91">S91*INDEX('Scenario 2_issuedGoos'!$C$4:$W$153,MATCH($A91&amp;$B91,'Scenario 2_issuedGoos'!$A$4:$A$153&amp;'Scenario 2_issuedGoos'!$B$4:$B$153,0),MATCH(AP$4,'Scenario 2_issuedGoos'!$C$3:$W$3,0))</f>
        <v>18561690.364687741</v>
      </c>
      <c r="AQ91" s="4" cm="1">
        <f t="array" ref="AQ91">T91*INDEX('Scenario 2_issuedGoos'!$C$4:$W$153,MATCH($A91&amp;$B91,'Scenario 2_issuedGoos'!$A$4:$A$153&amp;'Scenario 2_issuedGoos'!$B$4:$B$153,0),MATCH(AQ$4,'Scenario 2_issuedGoos'!$C$3:$W$3,0))</f>
        <v>24685906.88248764</v>
      </c>
      <c r="AR91" s="4" cm="1">
        <f t="array" ref="AR91">U91*INDEX('Scenario 2_issuedGoos'!$C$4:$W$153,MATCH($A91&amp;$B91,'Scenario 2_issuedGoos'!$A$4:$A$153&amp;'Scenario 2_issuedGoos'!$B$4:$B$153,0),MATCH(AR$4,'Scenario 2_issuedGoos'!$C$3:$W$3,0))</f>
        <v>26446172.203283392</v>
      </c>
      <c r="AS91" s="4" cm="1">
        <f t="array" ref="AS91">V91*INDEX('Scenario 2_issuedGoos'!$C$4:$W$153,MATCH($A91&amp;$B91,'Scenario 2_issuedGoos'!$A$4:$A$153&amp;'Scenario 2_issuedGoos'!$B$4:$B$153,0),MATCH(AS$4,'Scenario 2_issuedGoos'!$C$3:$W$3,0))</f>
        <v>33145941.895666186</v>
      </c>
      <c r="AT91" s="4" cm="1">
        <f t="array" ref="AT91">W91*INDEX('Scenario 2_issuedGoos'!$C$4:$W$153,MATCH($A91&amp;$B91,'Scenario 2_issuedGoos'!$A$4:$A$153&amp;'Scenario 2_issuedGoos'!$B$4:$B$153,0),MATCH(AT$4,'Scenario 2_issuedGoos'!$C$3:$W$3,0))</f>
        <v>34953154.007480301</v>
      </c>
    </row>
    <row r="92" spans="1:46" ht="15" x14ac:dyDescent="0.25">
      <c r="A92" s="8" t="s">
        <v>57</v>
      </c>
      <c r="B92" s="9" t="s">
        <v>29</v>
      </c>
      <c r="C92" s="10">
        <v>47.457627118644069</v>
      </c>
      <c r="D92" s="11">
        <v>46.949152542372886</v>
      </c>
      <c r="E92" s="11">
        <v>46.440677966101696</v>
      </c>
      <c r="F92" s="11">
        <v>45.932203389830512</v>
      </c>
      <c r="G92" s="11">
        <v>45.423728813559322</v>
      </c>
      <c r="H92" s="11">
        <v>1.0829624999999998</v>
      </c>
      <c r="I92" s="11">
        <v>1.0064250000000003</v>
      </c>
      <c r="J92" s="11">
        <v>1.0064250000000003</v>
      </c>
      <c r="K92" s="11">
        <v>1.0064250000000003</v>
      </c>
      <c r="L92" s="11">
        <v>1.0064250000000003</v>
      </c>
      <c r="M92" s="11">
        <v>1.0064250000000003</v>
      </c>
      <c r="N92" s="11">
        <v>1.0064250000000003</v>
      </c>
      <c r="O92" s="11">
        <v>1.0064250000000003</v>
      </c>
      <c r="P92" s="11">
        <v>1.0064250000000003</v>
      </c>
      <c r="Q92" s="11">
        <v>1.0064250000000003</v>
      </c>
      <c r="R92" s="11">
        <v>1.0064250000000003</v>
      </c>
      <c r="S92" s="11">
        <v>1.0064250000000003</v>
      </c>
      <c r="T92" s="11">
        <v>1.0064250000000003</v>
      </c>
      <c r="U92" s="11">
        <v>1.0064250000000003</v>
      </c>
      <c r="V92" s="11">
        <v>1.0064250000000003</v>
      </c>
      <c r="W92" s="19">
        <v>1.0064250000000003</v>
      </c>
      <c r="Y92"/>
      <c r="Z92" s="4" cm="1">
        <f t="array" ref="Z92">C92*INDEX('Scenario 2_issuedGoos'!$C$4:$W$153,MATCH($A92&amp;$B92,'Scenario 2_issuedGoos'!$A$4:$A$153&amp;'Scenario 2_issuedGoos'!$B$4:$B$153,0),MATCH(Z$4,'Scenario 2_issuedGoos'!$C$3:$W$3,0))</f>
        <v>0</v>
      </c>
      <c r="AA92" s="4" cm="1">
        <f t="array" ref="AA92">D92*INDEX('Scenario 2_issuedGoos'!$C$4:$W$153,MATCH($A92&amp;$B92,'Scenario 2_issuedGoos'!$A$4:$A$153&amp;'Scenario 2_issuedGoos'!$B$4:$B$153,0),MATCH(AA$4,'Scenario 2_issuedGoos'!$C$3:$W$3,0))</f>
        <v>0</v>
      </c>
      <c r="AB92" s="4" cm="1">
        <f t="array" ref="AB92">E92*INDEX('Scenario 2_issuedGoos'!$C$4:$W$153,MATCH($A92&amp;$B92,'Scenario 2_issuedGoos'!$A$4:$A$153&amp;'Scenario 2_issuedGoos'!$B$4:$B$153,0),MATCH(AB$4,'Scenario 2_issuedGoos'!$C$3:$W$3,0))</f>
        <v>0</v>
      </c>
      <c r="AC92" s="4" cm="1">
        <f t="array" ref="AC92">F92*INDEX('Scenario 2_issuedGoos'!$C$4:$W$153,MATCH($A92&amp;$B92,'Scenario 2_issuedGoos'!$A$4:$A$153&amp;'Scenario 2_issuedGoos'!$B$4:$B$153,0),MATCH(AC$4,'Scenario 2_issuedGoos'!$C$3:$W$3,0))</f>
        <v>0</v>
      </c>
      <c r="AD92" s="4" cm="1">
        <f t="array" ref="AD92">G92*INDEX('Scenario 2_issuedGoos'!$C$4:$W$153,MATCH($A92&amp;$B92,'Scenario 2_issuedGoos'!$A$4:$A$153&amp;'Scenario 2_issuedGoos'!$B$4:$B$153,0),MATCH(AD$4,'Scenario 2_issuedGoos'!$C$3:$W$3,0))</f>
        <v>0</v>
      </c>
      <c r="AE92" s="4" cm="1">
        <f t="array" ref="AE92">H92*INDEX('Scenario 2_issuedGoos'!$C$4:$W$153,MATCH($A92&amp;$B92,'Scenario 2_issuedGoos'!$A$4:$A$153&amp;'Scenario 2_issuedGoos'!$B$4:$B$153,0),MATCH(AE$4,'Scenario 2_issuedGoos'!$C$3:$W$3,0))</f>
        <v>46960.308300664678</v>
      </c>
      <c r="AF92" s="4" cm="1">
        <f t="array" ref="AF92">I92*INDEX('Scenario 2_issuedGoos'!$C$4:$W$153,MATCH($A92&amp;$B92,'Scenario 2_issuedGoos'!$A$4:$A$153&amp;'Scenario 2_issuedGoos'!$B$4:$B$153,0),MATCH(AF$4,'Scenario 2_issuedGoos'!$C$3:$W$3,0))</f>
        <v>57279.372203067229</v>
      </c>
      <c r="AG92" s="4" cm="1">
        <f t="array" ref="AG92">J92*INDEX('Scenario 2_issuedGoos'!$C$4:$W$153,MATCH($A92&amp;$B92,'Scenario 2_issuedGoos'!$A$4:$A$153&amp;'Scenario 2_issuedGoos'!$B$4:$B$153,0),MATCH(AG$4,'Scenario 2_issuedGoos'!$C$3:$W$3,0))</f>
        <v>72172.008975864694</v>
      </c>
      <c r="AH92" s="4" cm="1">
        <f t="array" ref="AH92">K92*INDEX('Scenario 2_issuedGoos'!$C$4:$W$153,MATCH($A92&amp;$B92,'Scenario 2_issuedGoos'!$A$4:$A$153&amp;'Scenario 2_issuedGoos'!$B$4:$B$153,0),MATCH(AH$4,'Scenario 2_issuedGoos'!$C$3:$W$3,0))</f>
        <v>88410.710995434245</v>
      </c>
      <c r="AI92" s="4" cm="1">
        <f t="array" ref="AI92">L92*INDEX('Scenario 2_issuedGoos'!$C$4:$W$153,MATCH($A92&amp;$B92,'Scenario 2_issuedGoos'!$A$4:$A$153&amp;'Scenario 2_issuedGoos'!$B$4:$B$153,0),MATCH(AI$4,'Scenario 2_issuedGoos'!$C$3:$W$3,0))</f>
        <v>106092.85319452026</v>
      </c>
      <c r="AJ92" s="4" cm="1">
        <f t="array" ref="AJ92">M92*INDEX('Scenario 2_issuedGoos'!$C$4:$W$153,MATCH($A92&amp;$B92,'Scenario 2_issuedGoos'!$A$4:$A$153&amp;'Scenario 2_issuedGoos'!$B$4:$B$153,0),MATCH(AJ$4,'Scenario 2_issuedGoos'!$C$3:$W$3,0))</f>
        <v>125322.18283602764</v>
      </c>
      <c r="AK92" s="4" cm="1">
        <f t="array" ref="AK92">N92*INDEX('Scenario 2_issuedGoos'!$C$4:$W$153,MATCH($A92&amp;$B92,'Scenario 2_issuedGoos'!$A$4:$A$153&amp;'Scenario 2_issuedGoos'!$B$4:$B$153,0),MATCH(AK$4,'Scenario 2_issuedGoos'!$C$3:$W$3,0))</f>
        <v>168871.64137154765</v>
      </c>
      <c r="AL92" s="4" cm="1">
        <f t="array" ref="AL92">O92*INDEX('Scenario 2_issuedGoos'!$C$4:$W$153,MATCH($A92&amp;$B92,'Scenario 2_issuedGoos'!$A$4:$A$153&amp;'Scenario 2_issuedGoos'!$B$4:$B$153,0),MATCH(AL$4,'Scenario 2_issuedGoos'!$C$3:$W$3,0))</f>
        <v>216462.74030352928</v>
      </c>
      <c r="AM92" s="4" cm="1">
        <f t="array" ref="AM92">P92*INDEX('Scenario 2_issuedGoos'!$C$4:$W$153,MATCH($A92&amp;$B92,'Scenario 2_issuedGoos'!$A$4:$A$153&amp;'Scenario 2_issuedGoos'!$B$4:$B$153,0),MATCH(AM$4,'Scenario 2_issuedGoos'!$C$3:$W$3,0))</f>
        <v>268390.77002527972</v>
      </c>
      <c r="AN92" s="4" cm="1">
        <f t="array" ref="AN92">Q92*INDEX('Scenario 2_issuedGoos'!$C$4:$W$153,MATCH($A92&amp;$B92,'Scenario 2_issuedGoos'!$A$4:$A$153&amp;'Scenario 2_issuedGoos'!$B$4:$B$153,0),MATCH(AN$4,'Scenario 2_issuedGoos'!$C$3:$W$3,0))</f>
        <v>324970.44586844783</v>
      </c>
      <c r="AO92" s="4" cm="1">
        <f t="array" ref="AO92">R92*INDEX('Scenario 2_issuedGoos'!$C$4:$W$153,MATCH($A92&amp;$B92,'Scenario 2_issuedGoos'!$A$4:$A$153&amp;'Scenario 2_issuedGoos'!$B$4:$B$153,0),MATCH(AO$4,'Scenario 2_issuedGoos'!$C$3:$W$3,0))</f>
        <v>386537.11237086798</v>
      </c>
      <c r="AP92" s="4" cm="1">
        <f t="array" ref="AP92">S92*INDEX('Scenario 2_issuedGoos'!$C$4:$W$153,MATCH($A92&amp;$B92,'Scenario 2_issuedGoos'!$A$4:$A$153&amp;'Scenario 2_issuedGoos'!$B$4:$B$153,0),MATCH(AP$4,'Scenario 2_issuedGoos'!$C$3:$W$3,0))</f>
        <v>453448.01940886001</v>
      </c>
      <c r="AQ92" s="4" cm="1">
        <f t="array" ref="AQ92">T92*INDEX('Scenario 2_issuedGoos'!$C$4:$W$153,MATCH($A92&amp;$B92,'Scenario 2_issuedGoos'!$A$4:$A$153&amp;'Scenario 2_issuedGoos'!$B$4:$B$153,0),MATCH(AQ$4,'Scenario 2_issuedGoos'!$C$3:$W$3,0))</f>
        <v>526083.67436972365</v>
      </c>
      <c r="AR92" s="4" cm="1">
        <f t="array" ref="AR92">U92*INDEX('Scenario 2_issuedGoos'!$C$4:$W$153,MATCH($A92&amp;$B92,'Scenario 2_issuedGoos'!$A$4:$A$153&amp;'Scenario 2_issuedGoos'!$B$4:$B$153,0),MATCH(AR$4,'Scenario 2_issuedGoos'!$C$3:$W$3,0))</f>
        <v>604849.27477815258</v>
      </c>
      <c r="AS92" s="4" cm="1">
        <f t="array" ref="AS92">V92*INDEX('Scenario 2_issuedGoos'!$C$4:$W$153,MATCH($A92&amp;$B92,'Scenario 2_issuedGoos'!$A$4:$A$153&amp;'Scenario 2_issuedGoos'!$B$4:$B$153,0),MATCH(AS$4,'Scenario 2_issuedGoos'!$C$3:$W$3,0))</f>
        <v>690176.22604149859</v>
      </c>
      <c r="AT92" s="4" cm="1">
        <f t="array" ref="AT92">W92*INDEX('Scenario 2_issuedGoos'!$C$4:$W$153,MATCH($A92&amp;$B92,'Scenario 2_issuedGoos'!$A$4:$A$153&amp;'Scenario 2_issuedGoos'!$B$4:$B$153,0),MATCH(AT$4,'Scenario 2_issuedGoos'!$C$3:$W$3,0))</f>
        <v>782523.74924423464</v>
      </c>
    </row>
    <row r="93" spans="1:46" ht="15" x14ac:dyDescent="0.25">
      <c r="A93" s="8" t="s">
        <v>57</v>
      </c>
      <c r="B93" s="9" t="s">
        <v>30</v>
      </c>
      <c r="C93" s="10">
        <v>47.457627118644069</v>
      </c>
      <c r="D93" s="11">
        <v>46.949152542372886</v>
      </c>
      <c r="E93" s="11">
        <v>46.440677966101696</v>
      </c>
      <c r="F93" s="11">
        <v>45.932203389830512</v>
      </c>
      <c r="G93" s="11">
        <v>45.423728813559322</v>
      </c>
      <c r="H93" s="11">
        <v>1.2661312499999999</v>
      </c>
      <c r="I93" s="11">
        <v>1.1707875000000001</v>
      </c>
      <c r="J93" s="11">
        <v>1.1322281249999999</v>
      </c>
      <c r="K93" s="11">
        <v>1.1322281249999999</v>
      </c>
      <c r="L93" s="11">
        <v>1.1322281249999999</v>
      </c>
      <c r="M93" s="11">
        <v>1.1322281249999999</v>
      </c>
      <c r="N93" s="11">
        <v>1.1322281249999999</v>
      </c>
      <c r="O93" s="11">
        <v>1.1322281249999999</v>
      </c>
      <c r="P93" s="11">
        <v>1.1322281249999999</v>
      </c>
      <c r="Q93" s="11">
        <v>1.1322281249999999</v>
      </c>
      <c r="R93" s="11">
        <v>1.1322281249999999</v>
      </c>
      <c r="S93" s="11">
        <v>1.1322281249999999</v>
      </c>
      <c r="T93" s="11">
        <v>1.153996875</v>
      </c>
      <c r="U93" s="11">
        <v>1.1606624999999999</v>
      </c>
      <c r="V93" s="11">
        <v>1.1707875000000001</v>
      </c>
      <c r="W93" s="19">
        <v>1.2449953125000002</v>
      </c>
      <c r="Y93"/>
      <c r="Z93" s="4" cm="1">
        <f t="array" ref="Z93">C93*INDEX('Scenario 2_issuedGoos'!$C$4:$W$153,MATCH($A93&amp;$B93,'Scenario 2_issuedGoos'!$A$4:$A$153&amp;'Scenario 2_issuedGoos'!$B$4:$B$153,0),MATCH(Z$4,'Scenario 2_issuedGoos'!$C$3:$W$3,0))</f>
        <v>0</v>
      </c>
      <c r="AA93" s="4" cm="1">
        <f t="array" ref="AA93">D93*INDEX('Scenario 2_issuedGoos'!$C$4:$W$153,MATCH($A93&amp;$B93,'Scenario 2_issuedGoos'!$A$4:$A$153&amp;'Scenario 2_issuedGoos'!$B$4:$B$153,0),MATCH(AA$4,'Scenario 2_issuedGoos'!$C$3:$W$3,0))</f>
        <v>0</v>
      </c>
      <c r="AB93" s="4" cm="1">
        <f t="array" ref="AB93">E93*INDEX('Scenario 2_issuedGoos'!$C$4:$W$153,MATCH($A93&amp;$B93,'Scenario 2_issuedGoos'!$A$4:$A$153&amp;'Scenario 2_issuedGoos'!$B$4:$B$153,0),MATCH(AB$4,'Scenario 2_issuedGoos'!$C$3:$W$3,0))</f>
        <v>0</v>
      </c>
      <c r="AC93" s="4" cm="1">
        <f t="array" ref="AC93">F93*INDEX('Scenario 2_issuedGoos'!$C$4:$W$153,MATCH($A93&amp;$B93,'Scenario 2_issuedGoos'!$A$4:$A$153&amp;'Scenario 2_issuedGoos'!$B$4:$B$153,0),MATCH(AC$4,'Scenario 2_issuedGoos'!$C$3:$W$3,0))</f>
        <v>0</v>
      </c>
      <c r="AD93" s="4" cm="1">
        <f t="array" ref="AD93">G93*INDEX('Scenario 2_issuedGoos'!$C$4:$W$153,MATCH($A93&amp;$B93,'Scenario 2_issuedGoos'!$A$4:$A$153&amp;'Scenario 2_issuedGoos'!$B$4:$B$153,0),MATCH(AD$4,'Scenario 2_issuedGoos'!$C$3:$W$3,0))</f>
        <v>0</v>
      </c>
      <c r="AE93" s="4" cm="1">
        <f t="array" ref="AE93">H93*INDEX('Scenario 2_issuedGoos'!$C$4:$W$153,MATCH($A93&amp;$B93,'Scenario 2_issuedGoos'!$A$4:$A$153&amp;'Scenario 2_issuedGoos'!$B$4:$B$153,0),MATCH(AE$4,'Scenario 2_issuedGoos'!$C$3:$W$3,0))</f>
        <v>1949057.2772771553</v>
      </c>
      <c r="AF93" s="4" cm="1">
        <f t="array" ref="AF93">I93*INDEX('Scenario 2_issuedGoos'!$C$4:$W$153,MATCH($A93&amp;$B93,'Scenario 2_issuedGoos'!$A$4:$A$153&amp;'Scenario 2_issuedGoos'!$B$4:$B$153,0),MATCH(AF$4,'Scenario 2_issuedGoos'!$C$3:$W$3,0))</f>
        <v>2105629.6756033152</v>
      </c>
      <c r="AG93" s="4" cm="1">
        <f t="array" ref="AG93">J93*INDEX('Scenario 2_issuedGoos'!$C$4:$W$153,MATCH($A93&amp;$B93,'Scenario 2_issuedGoos'!$A$4:$A$153&amp;'Scenario 2_issuedGoos'!$B$4:$B$153,0),MATCH(AG$4,'Scenario 2_issuedGoos'!$C$3:$W$3,0))</f>
        <v>2354611.7928375751</v>
      </c>
      <c r="AH93" s="4" cm="1">
        <f t="array" ref="AH93">K93*INDEX('Scenario 2_issuedGoos'!$C$4:$W$153,MATCH($A93&amp;$B93,'Scenario 2_issuedGoos'!$A$4:$A$153&amp;'Scenario 2_issuedGoos'!$B$4:$B$153,0),MATCH(AH$4,'Scenario 2_issuedGoos'!$C$3:$W$3,0))</f>
        <v>2699684.2107534339</v>
      </c>
      <c r="AI93" s="4" cm="1">
        <f t="array" ref="AI93">L93*INDEX('Scenario 2_issuedGoos'!$C$4:$W$153,MATCH($A93&amp;$B93,'Scenario 2_issuedGoos'!$A$4:$A$153&amp;'Scenario 2_issuedGoos'!$B$4:$B$153,0),MATCH(AI$4,'Scenario 2_issuedGoos'!$C$3:$W$3,0))</f>
        <v>3073377.340978785</v>
      </c>
      <c r="AJ93" s="4" cm="1">
        <f t="array" ref="AJ93">M93*INDEX('Scenario 2_issuedGoos'!$C$4:$W$153,MATCH($A93&amp;$B93,'Scenario 2_issuedGoos'!$A$4:$A$153&amp;'Scenario 2_issuedGoos'!$B$4:$B$153,0),MATCH(AJ$4,'Scenario 2_issuedGoos'!$C$3:$W$3,0))</f>
        <v>3477690.5736997761</v>
      </c>
      <c r="AK93" s="4" cm="1">
        <f t="array" ref="AK93">N93*INDEX('Scenario 2_issuedGoos'!$C$4:$W$153,MATCH($A93&amp;$B93,'Scenario 2_issuedGoos'!$A$4:$A$153&amp;'Scenario 2_issuedGoos'!$B$4:$B$153,0),MATCH(AK$4,'Scenario 2_issuedGoos'!$C$3:$W$3,0))</f>
        <v>3776583.9797637067</v>
      </c>
      <c r="AL93" s="4" cm="1">
        <f t="array" ref="AL93">O93*INDEX('Scenario 2_issuedGoos'!$C$4:$W$153,MATCH($A93&amp;$B93,'Scenario 2_issuedGoos'!$A$4:$A$153&amp;'Scenario 2_issuedGoos'!$B$4:$B$153,0),MATCH(AL$4,'Scenario 2_issuedGoos'!$C$3:$W$3,0))</f>
        <v>4096672.4999997779</v>
      </c>
      <c r="AM93" s="4" cm="1">
        <f t="array" ref="AM93">P93*INDEX('Scenario 2_issuedGoos'!$C$4:$W$153,MATCH($A93&amp;$B93,'Scenario 2_issuedGoos'!$A$4:$A$153&amp;'Scenario 2_issuedGoos'!$B$4:$B$153,0),MATCH(AM$4,'Scenario 2_issuedGoos'!$C$3:$W$3,0))</f>
        <v>4439328.4123100433</v>
      </c>
      <c r="AN93" s="4" cm="1">
        <f t="array" ref="AN93">Q93*INDEX('Scenario 2_issuedGoos'!$C$4:$W$153,MATCH($A93&amp;$B93,'Scenario 2_issuedGoos'!$A$4:$A$153&amp;'Scenario 2_issuedGoos'!$B$4:$B$153,0),MATCH(AN$4,'Scenario 2_issuedGoos'!$C$3:$W$3,0))</f>
        <v>4806008.2346013421</v>
      </c>
      <c r="AO93" s="4" cm="1">
        <f t="array" ref="AO93">R93*INDEX('Scenario 2_issuedGoos'!$C$4:$W$153,MATCH($A93&amp;$B93,'Scenario 2_issuedGoos'!$A$4:$A$153&amp;'Scenario 2_issuedGoos'!$B$4:$B$153,0),MATCH(AO$4,'Scenario 2_issuedGoos'!$C$3:$W$3,0))</f>
        <v>5198257.7180909887</v>
      </c>
      <c r="AP93" s="4" cm="1">
        <f t="array" ref="AP93">S93*INDEX('Scenario 2_issuedGoos'!$C$4:$W$153,MATCH($A93&amp;$B93,'Scenario 2_issuedGoos'!$A$4:$A$153&amp;'Scenario 2_issuedGoos'!$B$4:$B$153,0),MATCH(AP$4,'Scenario 2_issuedGoos'!$C$3:$W$3,0))</f>
        <v>5617717.1293430971</v>
      </c>
      <c r="AQ93" s="4" cm="1">
        <f t="array" ref="AQ93">T93*INDEX('Scenario 2_issuedGoos'!$C$4:$W$153,MATCH($A93&amp;$B93,'Scenario 2_issuedGoos'!$A$4:$A$153&amp;'Scenario 2_issuedGoos'!$B$4:$B$153,0),MATCH(AQ$4,'Scenario 2_issuedGoos'!$C$3:$W$3,0))</f>
        <v>6182757.0426607309</v>
      </c>
      <c r="AR93" s="4" cm="1">
        <f t="array" ref="AR93">U93*INDEX('Scenario 2_issuedGoos'!$C$4:$W$153,MATCH($A93&amp;$B93,'Scenario 2_issuedGoos'!$A$4:$A$153&amp;'Scenario 2_issuedGoos'!$B$4:$B$153,0),MATCH(AR$4,'Scenario 2_issuedGoos'!$C$3:$W$3,0))</f>
        <v>6709710.3973737229</v>
      </c>
      <c r="AS93" s="4" cm="1">
        <f t="array" ref="AS93">V93*INDEX('Scenario 2_issuedGoos'!$C$4:$W$153,MATCH($A93&amp;$B93,'Scenario 2_issuedGoos'!$A$4:$A$153&amp;'Scenario 2_issuedGoos'!$B$4:$B$153,0),MATCH(AS$4,'Scenario 2_issuedGoos'!$C$3:$W$3,0))</f>
        <v>7297639.5009731073</v>
      </c>
      <c r="AT93" s="4" cm="1">
        <f t="array" ref="AT93">W93*INDEX('Scenario 2_issuedGoos'!$C$4:$W$153,MATCH($A93&amp;$B93,'Scenario 2_issuedGoos'!$A$4:$A$153&amp;'Scenario 2_issuedGoos'!$B$4:$B$153,0),MATCH(AT$4,'Scenario 2_issuedGoos'!$C$3:$W$3,0))</f>
        <v>8361438.4282216011</v>
      </c>
    </row>
    <row r="94" spans="1:46" ht="15" x14ac:dyDescent="0.25">
      <c r="A94" s="8" t="s">
        <v>57</v>
      </c>
      <c r="B94" s="9" t="s">
        <v>31</v>
      </c>
      <c r="C94" s="10">
        <v>0.97320000000000018</v>
      </c>
      <c r="D94" s="11">
        <v>0.97548750000000006</v>
      </c>
      <c r="E94" s="11">
        <v>0.99472499999999986</v>
      </c>
      <c r="F94" s="11">
        <v>1.0064250000000003</v>
      </c>
      <c r="G94" s="11">
        <v>1.0064250000000003</v>
      </c>
      <c r="H94" s="11">
        <v>0.86857500000000021</v>
      </c>
      <c r="I94" s="11">
        <v>0.86324999999999985</v>
      </c>
      <c r="J94" s="11">
        <v>0.86324999999999985</v>
      </c>
      <c r="K94" s="11">
        <v>0.86324999999999985</v>
      </c>
      <c r="L94" s="11">
        <v>0.86857500000000021</v>
      </c>
      <c r="M94" s="11">
        <v>0.86985000000000001</v>
      </c>
      <c r="N94" s="11">
        <v>0.87285000000000013</v>
      </c>
      <c r="O94" s="11">
        <v>0.88042500000000001</v>
      </c>
      <c r="P94" s="11">
        <v>0.88042500000000001</v>
      </c>
      <c r="Q94" s="11">
        <v>0.88214999999999999</v>
      </c>
      <c r="R94" s="11">
        <v>0.88545000000000007</v>
      </c>
      <c r="S94" s="11">
        <v>0.89092500000000019</v>
      </c>
      <c r="T94" s="11">
        <v>0.8928750000000002</v>
      </c>
      <c r="U94" s="11">
        <v>0.8928750000000002</v>
      </c>
      <c r="V94" s="11">
        <v>0.8928750000000002</v>
      </c>
      <c r="W94" s="19">
        <v>0.93052499999999994</v>
      </c>
      <c r="Y94"/>
      <c r="Z94" s="4" cm="1">
        <f t="array" ref="Z94">C94*INDEX('Scenario 2_issuedGoos'!$C$4:$W$153,MATCH($A94&amp;$B94,'Scenario 2_issuedGoos'!$A$4:$A$153&amp;'Scenario 2_issuedGoos'!$B$4:$B$153,0),MATCH(Z$4,'Scenario 2_issuedGoos'!$C$3:$W$3,0))</f>
        <v>1702039.2162772727</v>
      </c>
      <c r="AA94" s="4" cm="1">
        <f t="array" ref="AA94">D94*INDEX('Scenario 2_issuedGoos'!$C$4:$W$153,MATCH($A94&amp;$B94,'Scenario 2_issuedGoos'!$A$4:$A$153&amp;'Scenario 2_issuedGoos'!$B$4:$B$153,0),MATCH(AA$4,'Scenario 2_issuedGoos'!$C$3:$W$3,0))</f>
        <v>1810911.6250661837</v>
      </c>
      <c r="AB94" s="4" cm="1">
        <f t="array" ref="AB94">E94*INDEX('Scenario 2_issuedGoos'!$C$4:$W$153,MATCH($A94&amp;$B94,'Scenario 2_issuedGoos'!$A$4:$A$153&amp;'Scenario 2_issuedGoos'!$B$4:$B$153,0),MATCH(AB$4,'Scenario 2_issuedGoos'!$C$3:$W$3,0))</f>
        <v>1987504.1917922359</v>
      </c>
      <c r="AC94" s="4" cm="1">
        <f t="array" ref="AC94">F94*INDEX('Scenario 2_issuedGoos'!$C$4:$W$153,MATCH($A94&amp;$B94,'Scenario 2_issuedGoos'!$A$4:$A$153&amp;'Scenario 2_issuedGoos'!$B$4:$B$153,0),MATCH(AC$4,'Scenario 2_issuedGoos'!$C$3:$W$3,0))</f>
        <v>2153418.0827306369</v>
      </c>
      <c r="AD94" s="4" cm="1">
        <f t="array" ref="AD94">G94*INDEX('Scenario 2_issuedGoos'!$C$4:$W$153,MATCH($A94&amp;$B94,'Scenario 2_issuedGoos'!$A$4:$A$153&amp;'Scenario 2_issuedGoos'!$B$4:$B$153,0),MATCH(AD$4,'Scenario 2_issuedGoos'!$C$3:$W$3,0))</f>
        <v>2295954.8603523327</v>
      </c>
      <c r="AE94" s="4" cm="1">
        <f t="array" ref="AE94">H94*INDEX('Scenario 2_issuedGoos'!$C$4:$W$153,MATCH($A94&amp;$B94,'Scenario 2_issuedGoos'!$A$4:$A$153&amp;'Scenario 2_issuedGoos'!$B$4:$B$153,0),MATCH(AE$4,'Scenario 2_issuedGoos'!$C$3:$W$3,0))</f>
        <v>2104491.5164600266</v>
      </c>
      <c r="AF94" s="4" cm="1">
        <f t="array" ref="AF94">I94*INDEX('Scenario 2_issuedGoos'!$C$4:$W$153,MATCH($A94&amp;$B94,'Scenario 2_issuedGoos'!$A$4:$A$153&amp;'Scenario 2_issuedGoos'!$B$4:$B$153,0),MATCH(AF$4,'Scenario 2_issuedGoos'!$C$3:$W$3,0))</f>
        <v>2229301.6567358845</v>
      </c>
      <c r="AG94" s="4" cm="1">
        <f t="array" ref="AG94">J94*INDEX('Scenario 2_issuedGoos'!$C$4:$W$153,MATCH($A94&amp;$B94,'Scenario 2_issuedGoos'!$A$4:$A$153&amp;'Scenario 2_issuedGoos'!$B$4:$B$153,0),MATCH(AG$4,'Scenario 2_issuedGoos'!$C$3:$W$3,0))</f>
        <v>2367013.8691703263</v>
      </c>
      <c r="AH94" s="4" cm="1">
        <f t="array" ref="AH94">K94*INDEX('Scenario 2_issuedGoos'!$C$4:$W$153,MATCH($A94&amp;$B94,'Scenario 2_issuedGoos'!$A$4:$A$153&amp;'Scenario 2_issuedGoos'!$B$4:$B$153,0),MATCH(AH$4,'Scenario 2_issuedGoos'!$C$3:$W$3,0))</f>
        <v>2504726.0816047769</v>
      </c>
      <c r="AI94" s="4" cm="1">
        <f t="array" ref="AI94">L94*INDEX('Scenario 2_issuedGoos'!$C$4:$W$153,MATCH($A94&amp;$B94,'Scenario 2_issuedGoos'!$A$4:$A$153&amp;'Scenario 2_issuedGoos'!$B$4:$B$153,0),MATCH(AI$4,'Scenario 2_issuedGoos'!$C$3:$W$3,0))</f>
        <v>2658738.3043673597</v>
      </c>
      <c r="AJ94" s="4" cm="1">
        <f t="array" ref="AJ94">M94*INDEX('Scenario 2_issuedGoos'!$C$4:$W$153,MATCH($A94&amp;$B94,'Scenario 2_issuedGoos'!$A$4:$A$153&amp;'Scenario 2_issuedGoos'!$B$4:$B$153,0),MATCH(AJ$4,'Scenario 2_issuedGoos'!$C$3:$W$3,0))</f>
        <v>2801406.2184258671</v>
      </c>
      <c r="AK94" s="4" cm="1">
        <f t="array" ref="AK94">N94*INDEX('Scenario 2_issuedGoos'!$C$4:$W$153,MATCH($A94&amp;$B94,'Scenario 2_issuedGoos'!$A$4:$A$153&amp;'Scenario 2_issuedGoos'!$B$4:$B$153,0),MATCH(AK$4,'Scenario 2_issuedGoos'!$C$3:$W$3,0))</f>
        <v>2940798.8963213861</v>
      </c>
      <c r="AL94" s="4" cm="1">
        <f t="array" ref="AL94">O94*INDEX('Scenario 2_issuedGoos'!$C$4:$W$153,MATCH($A94&amp;$B94,'Scenario 2_issuedGoos'!$A$4:$A$153&amp;'Scenario 2_issuedGoos'!$B$4:$B$153,0),MATCH(AL$4,'Scenario 2_issuedGoos'!$C$3:$W$3,0))</f>
        <v>3097177.3795405501</v>
      </c>
      <c r="AM94" s="4" cm="1">
        <f t="array" ref="AM94">P94*INDEX('Scenario 2_issuedGoos'!$C$4:$W$153,MATCH($A94&amp;$B94,'Scenario 2_issuedGoos'!$A$4:$A$153&amp;'Scenario 2_issuedGoos'!$B$4:$B$153,0),MATCH(AM$4,'Scenario 2_issuedGoos'!$C$3:$W$3,0))</f>
        <v>3228034.236318009</v>
      </c>
      <c r="AN94" s="4" cm="1">
        <f t="array" ref="AN94">Q94*INDEX('Scenario 2_issuedGoos'!$C$4:$W$153,MATCH($A94&amp;$B94,'Scenario 2_issuedGoos'!$A$4:$A$153&amp;'Scenario 2_issuedGoos'!$B$4:$B$153,0),MATCH(AN$4,'Scenario 2_issuedGoos'!$C$3:$W$3,0))</f>
        <v>3365472.1046928186</v>
      </c>
      <c r="AO94" s="4" cm="1">
        <f t="array" ref="AO94">R94*INDEX('Scenario 2_issuedGoos'!$C$4:$W$153,MATCH($A94&amp;$B94,'Scenario 2_issuedGoos'!$A$4:$A$153&amp;'Scenario 2_issuedGoos'!$B$4:$B$153,0),MATCH(AO$4,'Scenario 2_issuedGoos'!$C$3:$W$3,0))</f>
        <v>3509665.5844790768</v>
      </c>
      <c r="AP94" s="4" cm="1">
        <f t="array" ref="AP94">S94*INDEX('Scenario 2_issuedGoos'!$C$4:$W$153,MATCH($A94&amp;$B94,'Scenario 2_issuedGoos'!$A$4:$A$153&amp;'Scenario 2_issuedGoos'!$B$4:$B$153,0),MATCH(AP$4,'Scenario 2_issuedGoos'!$C$3:$W$3,0))</f>
        <v>3663784.3511542855</v>
      </c>
      <c r="AQ94" s="4" cm="1">
        <f t="array" ref="AQ94">T94*INDEX('Scenario 2_issuedGoos'!$C$4:$W$153,MATCH($A94&amp;$B94,'Scenario 2_issuedGoos'!$A$4:$A$153&amp;'Scenario 2_issuedGoos'!$B$4:$B$153,0),MATCH(AQ$4,'Scenario 2_issuedGoos'!$C$3:$W$3,0))</f>
        <v>3804510.6996429614</v>
      </c>
      <c r="AR94" s="4" cm="1">
        <f t="array" ref="AR94">U94*INDEX('Scenario 2_issuedGoos'!$C$4:$W$153,MATCH($A94&amp;$B94,'Scenario 2_issuedGoos'!$A$4:$A$153&amp;'Scenario 2_issuedGoos'!$B$4:$B$153,0),MATCH(AR$4,'Scenario 2_issuedGoos'!$C$3:$W$3,0))</f>
        <v>3937217.989866639</v>
      </c>
      <c r="AS94" s="4" cm="1">
        <f t="array" ref="AS94">V94*INDEX('Scenario 2_issuedGoos'!$C$4:$W$153,MATCH($A94&amp;$B94,'Scenario 2_issuedGoos'!$A$4:$A$153&amp;'Scenario 2_issuedGoos'!$B$4:$B$153,0),MATCH(AS$4,'Scenario 2_issuedGoos'!$C$3:$W$3,0))</f>
        <v>4069925.2800903078</v>
      </c>
      <c r="AT94" s="4" cm="1">
        <f t="array" ref="AT94">W94*INDEX('Scenario 2_issuedGoos'!$C$4:$W$153,MATCH($A94&amp;$B94,'Scenario 2_issuedGoos'!$A$4:$A$153&amp;'Scenario 2_issuedGoos'!$B$4:$B$153,0),MATCH(AT$4,'Scenario 2_issuedGoos'!$C$3:$W$3,0))</f>
        <v>4379845.6362776654</v>
      </c>
    </row>
    <row r="95" spans="1:46" ht="15" x14ac:dyDescent="0.25">
      <c r="A95" s="1" t="s">
        <v>45</v>
      </c>
      <c r="B95" s="1" t="s">
        <v>27</v>
      </c>
      <c r="C95" s="6">
        <v>47.457627118644069</v>
      </c>
      <c r="D95" s="7">
        <v>46.949152542372886</v>
      </c>
      <c r="E95" s="7">
        <v>46.440677966101696</v>
      </c>
      <c r="F95" s="7">
        <v>45.932203389830512</v>
      </c>
      <c r="G95" s="7">
        <v>45.423728813559322</v>
      </c>
      <c r="H95" s="7">
        <v>1.9412662500000002</v>
      </c>
      <c r="I95" s="7">
        <v>1.9412662500000002</v>
      </c>
      <c r="J95" s="7">
        <v>1.9412662500000002</v>
      </c>
      <c r="K95" s="7">
        <v>1.9412662500000002</v>
      </c>
      <c r="L95" s="7">
        <v>1.9412662500000002</v>
      </c>
      <c r="M95" s="7">
        <v>1.9412662500000002</v>
      </c>
      <c r="N95" s="7">
        <v>1.9412662500000002</v>
      </c>
      <c r="O95" s="7">
        <v>1.9412662500000002</v>
      </c>
      <c r="P95" s="7">
        <v>1.9412662500000002</v>
      </c>
      <c r="Q95" s="7">
        <v>1.9412662500000002</v>
      </c>
      <c r="R95" s="7">
        <v>1.9879108593749999</v>
      </c>
      <c r="S95" s="7">
        <v>2.0106056249999997</v>
      </c>
      <c r="T95" s="7">
        <v>2.0106056249999997</v>
      </c>
      <c r="U95" s="7">
        <v>2.0106056249999997</v>
      </c>
      <c r="V95" s="7">
        <v>2.8264499999999999</v>
      </c>
      <c r="W95" s="18">
        <v>2.8264499999999999</v>
      </c>
      <c r="Y95"/>
      <c r="Z95" s="4" cm="1">
        <f t="array" ref="Z95">C95*INDEX('Scenario 2_issuedGoos'!$C$4:$W$153,MATCH($A95&amp;$B95,'Scenario 2_issuedGoos'!$A$4:$A$153&amp;'Scenario 2_issuedGoos'!$B$4:$B$153,0),MATCH(Z$4,'Scenario 2_issuedGoos'!$C$3:$W$3,0))</f>
        <v>0</v>
      </c>
      <c r="AA95" s="4" cm="1">
        <f t="array" ref="AA95">D95*INDEX('Scenario 2_issuedGoos'!$C$4:$W$153,MATCH($A95&amp;$B95,'Scenario 2_issuedGoos'!$A$4:$A$153&amp;'Scenario 2_issuedGoos'!$B$4:$B$153,0),MATCH(AA$4,'Scenario 2_issuedGoos'!$C$3:$W$3,0))</f>
        <v>0</v>
      </c>
      <c r="AB95" s="4" cm="1">
        <f t="array" ref="AB95">E95*INDEX('Scenario 2_issuedGoos'!$C$4:$W$153,MATCH($A95&amp;$B95,'Scenario 2_issuedGoos'!$A$4:$A$153&amp;'Scenario 2_issuedGoos'!$B$4:$B$153,0),MATCH(AB$4,'Scenario 2_issuedGoos'!$C$3:$W$3,0))</f>
        <v>0</v>
      </c>
      <c r="AC95" s="4" cm="1">
        <f t="array" ref="AC95">F95*INDEX('Scenario 2_issuedGoos'!$C$4:$W$153,MATCH($A95&amp;$B95,'Scenario 2_issuedGoos'!$A$4:$A$153&amp;'Scenario 2_issuedGoos'!$B$4:$B$153,0),MATCH(AC$4,'Scenario 2_issuedGoos'!$C$3:$W$3,0))</f>
        <v>0</v>
      </c>
      <c r="AD95" s="4" cm="1">
        <f t="array" ref="AD95">G95*INDEX('Scenario 2_issuedGoos'!$C$4:$W$153,MATCH($A95&amp;$B95,'Scenario 2_issuedGoos'!$A$4:$A$153&amp;'Scenario 2_issuedGoos'!$B$4:$B$153,0),MATCH(AD$4,'Scenario 2_issuedGoos'!$C$3:$W$3,0))</f>
        <v>0</v>
      </c>
      <c r="AE95" s="4" cm="1">
        <f t="array" ref="AE95">H95*INDEX('Scenario 2_issuedGoos'!$C$4:$W$153,MATCH($A95&amp;$B95,'Scenario 2_issuedGoos'!$A$4:$A$153&amp;'Scenario 2_issuedGoos'!$B$4:$B$153,0),MATCH(AE$4,'Scenario 2_issuedGoos'!$C$3:$W$3,0))</f>
        <v>314992.26098434837</v>
      </c>
      <c r="AF95" s="4" cm="1">
        <f t="array" ref="AF95">I95*INDEX('Scenario 2_issuedGoos'!$C$4:$W$153,MATCH($A95&amp;$B95,'Scenario 2_issuedGoos'!$A$4:$A$153&amp;'Scenario 2_issuedGoos'!$B$4:$B$153,0),MATCH(AF$4,'Scenario 2_issuedGoos'!$C$3:$W$3,0))</f>
        <v>352518.22949470842</v>
      </c>
      <c r="AG95" s="4" cm="1">
        <f t="array" ref="AG95">J95*INDEX('Scenario 2_issuedGoos'!$C$4:$W$153,MATCH($A95&amp;$B95,'Scenario 2_issuedGoos'!$A$4:$A$153&amp;'Scenario 2_issuedGoos'!$B$4:$B$153,0),MATCH(AG$4,'Scenario 2_issuedGoos'!$C$3:$W$3,0))</f>
        <v>393009.31420364016</v>
      </c>
      <c r="AH95" s="4" cm="1">
        <f t="array" ref="AH95">K95*INDEX('Scenario 2_issuedGoos'!$C$4:$W$153,MATCH($A95&amp;$B95,'Scenario 2_issuedGoos'!$A$4:$A$153&amp;'Scenario 2_issuedGoos'!$B$4:$B$153,0),MATCH(AH$4,'Scenario 2_issuedGoos'!$C$3:$W$3,0))</f>
        <v>436668.21180973196</v>
      </c>
      <c r="AI95" s="4" cm="1">
        <f t="array" ref="AI95">L95*INDEX('Scenario 2_issuedGoos'!$C$4:$W$153,MATCH($A95&amp;$B95,'Scenario 2_issuedGoos'!$A$4:$A$153&amp;'Scenario 2_issuedGoos'!$B$4:$B$153,0),MATCH(AI$4,'Scenario 2_issuedGoos'!$C$3:$W$3,0))</f>
        <v>483710.47589092131</v>
      </c>
      <c r="AJ95" s="4" cm="1">
        <f t="array" ref="AJ95">M95*INDEX('Scenario 2_issuedGoos'!$C$4:$W$153,MATCH($A95&amp;$B95,'Scenario 2_issuedGoos'!$A$4:$A$153&amp;'Scenario 2_issuedGoos'!$B$4:$B$153,0),MATCH(AJ$4,'Scenario 2_issuedGoos'!$C$3:$W$3,0))</f>
        <v>534365.29585070605</v>
      </c>
      <c r="AK95" s="4" cm="1">
        <f t="array" ref="AK95">N95*INDEX('Scenario 2_issuedGoos'!$C$4:$W$153,MATCH($A95&amp;$B95,'Scenario 2_issuedGoos'!$A$4:$A$153&amp;'Scenario 2_issuedGoos'!$B$4:$B$153,0),MATCH(AK$4,'Scenario 2_issuedGoos'!$C$3:$W$3,0))</f>
        <v>586977.60824330396</v>
      </c>
      <c r="AL95" s="4" cm="1">
        <f t="array" ref="AL95">O95*INDEX('Scenario 2_issuedGoos'!$C$4:$W$153,MATCH($A95&amp;$B95,'Scenario 2_issuedGoos'!$A$4:$A$153&amp;'Scenario 2_issuedGoos'!$B$4:$B$153,0),MATCH(AL$4,'Scenario 2_issuedGoos'!$C$3:$W$3,0))</f>
        <v>643515.23863553535</v>
      </c>
      <c r="AM95" s="4" cm="1">
        <f t="array" ref="AM95">P95*INDEX('Scenario 2_issuedGoos'!$C$4:$W$153,MATCH($A95&amp;$B95,'Scenario 2_issuedGoos'!$A$4:$A$153&amp;'Scenario 2_issuedGoos'!$B$4:$B$153,0),MATCH(AM$4,'Scenario 2_issuedGoos'!$C$3:$W$3,0))</f>
        <v>704239.18804638379</v>
      </c>
      <c r="AN95" s="4" cm="1">
        <f t="array" ref="AN95">Q95*INDEX('Scenario 2_issuedGoos'!$C$4:$W$153,MATCH($A95&amp;$B95,'Scenario 2_issuedGoos'!$A$4:$A$153&amp;'Scenario 2_issuedGoos'!$B$4:$B$153,0),MATCH(AN$4,'Scenario 2_issuedGoos'!$C$3:$W$3,0))</f>
        <v>769426.7443017253</v>
      </c>
      <c r="AO95" s="4" cm="1">
        <f t="array" ref="AO95">R95*INDEX('Scenario 2_issuedGoos'!$C$4:$W$153,MATCH($A95&amp;$B95,'Scenario 2_issuedGoos'!$A$4:$A$153&amp;'Scenario 2_issuedGoos'!$B$4:$B$153,0),MATCH(AO$4,'Scenario 2_issuedGoos'!$C$3:$W$3,0))</f>
        <v>859540.84079960093</v>
      </c>
      <c r="AP95" s="4" cm="1">
        <f t="array" ref="AP95">S95*INDEX('Scenario 2_issuedGoos'!$C$4:$W$153,MATCH($A95&amp;$B95,'Scenario 2_issuedGoos'!$A$4:$A$153&amp;'Scenario 2_issuedGoos'!$B$4:$B$153,0),MATCH(AP$4,'Scenario 2_issuedGoos'!$C$3:$W$3,0))</f>
        <v>947049.90725449601</v>
      </c>
      <c r="AQ95" s="4" cm="1">
        <f t="array" ref="AQ95">T95*INDEX('Scenario 2_issuedGoos'!$C$4:$W$153,MATCH($A95&amp;$B95,'Scenario 2_issuedGoos'!$A$4:$A$153&amp;'Scenario 2_issuedGoos'!$B$4:$B$153,0),MATCH(AQ$4,'Scenario 2_issuedGoos'!$C$3:$W$3,0))</f>
        <v>1030342.3573284982</v>
      </c>
      <c r="AR95" s="4" cm="1">
        <f t="array" ref="AR95">U95*INDEX('Scenario 2_issuedGoos'!$C$4:$W$153,MATCH($A95&amp;$B95,'Scenario 2_issuedGoos'!$A$4:$A$153&amp;'Scenario 2_issuedGoos'!$B$4:$B$153,0),MATCH(AR$4,'Scenario 2_issuedGoos'!$C$3:$W$3,0))</f>
        <v>1119596.4276417636</v>
      </c>
      <c r="AS95" s="4" cm="1">
        <f t="array" ref="AS95">V95*INDEX('Scenario 2_issuedGoos'!$C$4:$W$153,MATCH($A95&amp;$B95,'Scenario 2_issuedGoos'!$A$4:$A$153&amp;'Scenario 2_issuedGoos'!$B$4:$B$153,0),MATCH(AS$4,'Scenario 2_issuedGoos'!$C$3:$W$3,0))</f>
        <v>1708292.3354295343</v>
      </c>
      <c r="AT95" s="4" cm="1">
        <f t="array" ref="AT95">W95*INDEX('Scenario 2_issuedGoos'!$C$4:$W$153,MATCH($A95&amp;$B95,'Scenario 2_issuedGoos'!$A$4:$A$153&amp;'Scenario 2_issuedGoos'!$B$4:$B$153,0),MATCH(AT$4,'Scenario 2_issuedGoos'!$C$3:$W$3,0))</f>
        <v>1852194.0183509525</v>
      </c>
    </row>
    <row r="96" spans="1:46" ht="15" x14ac:dyDescent="0.25">
      <c r="A96" s="8" t="s">
        <v>45</v>
      </c>
      <c r="B96" s="9" t="s">
        <v>28</v>
      </c>
      <c r="C96" s="10">
        <v>47.457627118644069</v>
      </c>
      <c r="D96" s="11">
        <v>46.949152542372886</v>
      </c>
      <c r="E96" s="11">
        <v>46.440677966101696</v>
      </c>
      <c r="F96" s="11">
        <v>45.932203389830512</v>
      </c>
      <c r="G96" s="11">
        <v>45.423728813559322</v>
      </c>
      <c r="H96" s="11">
        <v>18.175184999999999</v>
      </c>
      <c r="I96" s="11">
        <v>18.175184999999999</v>
      </c>
      <c r="J96" s="11">
        <v>18.175184999999999</v>
      </c>
      <c r="K96" s="11">
        <v>18.175184999999999</v>
      </c>
      <c r="L96" s="11">
        <v>18.175184999999999</v>
      </c>
      <c r="M96" s="11">
        <v>18.175184999999999</v>
      </c>
      <c r="N96" s="11">
        <v>18.175184999999999</v>
      </c>
      <c r="O96" s="11">
        <v>18.175184999999999</v>
      </c>
      <c r="P96" s="11">
        <v>18.175184999999999</v>
      </c>
      <c r="Q96" s="11">
        <v>18.175184999999999</v>
      </c>
      <c r="R96" s="11">
        <v>18.175184999999999</v>
      </c>
      <c r="S96" s="11">
        <v>18.175184999999999</v>
      </c>
      <c r="T96" s="11">
        <v>18.175184999999999</v>
      </c>
      <c r="U96" s="11">
        <v>18.175184999999999</v>
      </c>
      <c r="V96" s="11">
        <v>18.175184999999999</v>
      </c>
      <c r="W96" s="19">
        <v>18.175184999999999</v>
      </c>
      <c r="Y96"/>
      <c r="Z96" s="4" cm="1">
        <f t="array" ref="Z96">C96*INDEX('Scenario 2_issuedGoos'!$C$4:$W$153,MATCH($A96&amp;$B96,'Scenario 2_issuedGoos'!$A$4:$A$153&amp;'Scenario 2_issuedGoos'!$B$4:$B$153,0),MATCH(Z$4,'Scenario 2_issuedGoos'!$C$3:$W$3,0))</f>
        <v>0</v>
      </c>
      <c r="AA96" s="4" cm="1">
        <f t="array" ref="AA96">D96*INDEX('Scenario 2_issuedGoos'!$C$4:$W$153,MATCH($A96&amp;$B96,'Scenario 2_issuedGoos'!$A$4:$A$153&amp;'Scenario 2_issuedGoos'!$B$4:$B$153,0),MATCH(AA$4,'Scenario 2_issuedGoos'!$C$3:$W$3,0))</f>
        <v>0</v>
      </c>
      <c r="AB96" s="4" cm="1">
        <f t="array" ref="AB96">E96*INDEX('Scenario 2_issuedGoos'!$C$4:$W$153,MATCH($A96&amp;$B96,'Scenario 2_issuedGoos'!$A$4:$A$153&amp;'Scenario 2_issuedGoos'!$B$4:$B$153,0),MATCH(AB$4,'Scenario 2_issuedGoos'!$C$3:$W$3,0))</f>
        <v>0</v>
      </c>
      <c r="AC96" s="4" cm="1">
        <f t="array" ref="AC96">F96*INDEX('Scenario 2_issuedGoos'!$C$4:$W$153,MATCH($A96&amp;$B96,'Scenario 2_issuedGoos'!$A$4:$A$153&amp;'Scenario 2_issuedGoos'!$B$4:$B$153,0),MATCH(AC$4,'Scenario 2_issuedGoos'!$C$3:$W$3,0))</f>
        <v>0</v>
      </c>
      <c r="AD96" s="4" cm="1">
        <f t="array" ref="AD96">G96*INDEX('Scenario 2_issuedGoos'!$C$4:$W$153,MATCH($A96&amp;$B96,'Scenario 2_issuedGoos'!$A$4:$A$153&amp;'Scenario 2_issuedGoos'!$B$4:$B$153,0),MATCH(AD$4,'Scenario 2_issuedGoos'!$C$3:$W$3,0))</f>
        <v>0</v>
      </c>
      <c r="AE96" s="4" cm="1">
        <f t="array" ref="AE96">H96*INDEX('Scenario 2_issuedGoos'!$C$4:$W$153,MATCH($A96&amp;$B96,'Scenario 2_issuedGoos'!$A$4:$A$153&amp;'Scenario 2_issuedGoos'!$B$4:$B$153,0),MATCH(AE$4,'Scenario 2_issuedGoos'!$C$3:$W$3,0))</f>
        <v>324983.55012526724</v>
      </c>
      <c r="AF96" s="4" cm="1">
        <f t="array" ref="AF96">I96*INDEX('Scenario 2_issuedGoos'!$C$4:$W$153,MATCH($A96&amp;$B96,'Scenario 2_issuedGoos'!$A$4:$A$153&amp;'Scenario 2_issuedGoos'!$B$4:$B$153,0),MATCH(AF$4,'Scenario 2_issuedGoos'!$C$3:$W$3,0))</f>
        <v>370481.24714280484</v>
      </c>
      <c r="AG96" s="4" cm="1">
        <f t="array" ref="AG96">J96*INDEX('Scenario 2_issuedGoos'!$C$4:$W$153,MATCH($A96&amp;$B96,'Scenario 2_issuedGoos'!$A$4:$A$153&amp;'Scenario 2_issuedGoos'!$B$4:$B$153,0),MATCH(AG$4,'Scenario 2_issuedGoos'!$C$3:$W$3,0))</f>
        <v>419716.25498678361</v>
      </c>
      <c r="AH96" s="4" cm="1">
        <f t="array" ref="AH96">K96*INDEX('Scenario 2_issuedGoos'!$C$4:$W$153,MATCH($A96&amp;$B96,'Scenario 2_issuedGoos'!$A$4:$A$153&amp;'Scenario 2_issuedGoos'!$B$4:$B$153,0),MATCH(AH$4,'Scenario 2_issuedGoos'!$C$3:$W$3,0))</f>
        <v>472948.56049730309</v>
      </c>
      <c r="AI96" s="4" cm="1">
        <f t="array" ref="AI96">L96*INDEX('Scenario 2_issuedGoos'!$C$4:$W$153,MATCH($A96&amp;$B96,'Scenario 2_issuedGoos'!$A$4:$A$153&amp;'Scenario 2_issuedGoos'!$B$4:$B$153,0),MATCH(AI$4,'Scenario 2_issuedGoos'!$C$3:$W$3,0))</f>
        <v>530454.80592140707</v>
      </c>
      <c r="AJ96" s="4" cm="1">
        <f t="array" ref="AJ96">M96*INDEX('Scenario 2_issuedGoos'!$C$4:$W$153,MATCH($A96&amp;$B96,'Scenario 2_issuedGoos'!$A$4:$A$153&amp;'Scenario 2_issuedGoos'!$B$4:$B$153,0),MATCH(AJ$4,'Scenario 2_issuedGoos'!$C$3:$W$3,0))</f>
        <v>592529.3044866767</v>
      </c>
      <c r="AK96" s="4" cm="1">
        <f t="array" ref="AK96">N96*INDEX('Scenario 2_issuedGoos'!$C$4:$W$153,MATCH($A96&amp;$B96,'Scenario 2_issuedGoos'!$A$4:$A$153&amp;'Scenario 2_issuedGoos'!$B$4:$B$153,0),MATCH(AK$4,'Scenario 2_issuedGoos'!$C$3:$W$3,0))</f>
        <v>671928.23128789209</v>
      </c>
      <c r="AL96" s="4" cm="1">
        <f t="array" ref="AL96">O96*INDEX('Scenario 2_issuedGoos'!$C$4:$W$153,MATCH($A96&amp;$B96,'Scenario 2_issuedGoos'!$A$4:$A$153&amp;'Scenario 2_issuedGoos'!$B$4:$B$153,0),MATCH(AL$4,'Scenario 2_issuedGoos'!$C$3:$W$3,0))</f>
        <v>757785.7275080129</v>
      </c>
      <c r="AM96" s="4" cm="1">
        <f t="array" ref="AM96">P96*INDEX('Scenario 2_issuedGoos'!$C$4:$W$153,MATCH($A96&amp;$B96,'Scenario 2_issuedGoos'!$A$4:$A$153&amp;'Scenario 2_issuedGoos'!$B$4:$B$153,0),MATCH(AM$4,'Scenario 2_issuedGoos'!$C$3:$W$3,0))</f>
        <v>850549.15277192346</v>
      </c>
      <c r="AN96" s="4" cm="1">
        <f t="array" ref="AN96">Q96*INDEX('Scenario 2_issuedGoos'!$C$4:$W$153,MATCH($A96&amp;$B96,'Scenario 2_issuedGoos'!$A$4:$A$153&amp;'Scenario 2_issuedGoos'!$B$4:$B$153,0),MATCH(AN$4,'Scenario 2_issuedGoos'!$C$3:$W$3,0))</f>
        <v>950694.45624345774</v>
      </c>
      <c r="AO96" s="4" cm="1">
        <f t="array" ref="AO96">R96*INDEX('Scenario 2_issuedGoos'!$C$4:$W$153,MATCH($A96&amp;$B96,'Scenario 2_issuedGoos'!$A$4:$A$153&amp;'Scenario 2_issuedGoos'!$B$4:$B$153,0),MATCH(AO$4,'Scenario 2_issuedGoos'!$C$3:$W$3,0))</f>
        <v>1058727.9171802148</v>
      </c>
      <c r="AP96" s="4" cm="1">
        <f t="array" ref="AP96">S96*INDEX('Scenario 2_issuedGoos'!$C$4:$W$153,MATCH($A96&amp;$B96,'Scenario 2_issuedGoos'!$A$4:$A$153&amp;'Scenario 2_issuedGoos'!$B$4:$B$153,0),MATCH(AP$4,'Scenario 2_issuedGoos'!$C$3:$W$3,0))</f>
        <v>1175187.9880700386</v>
      </c>
      <c r="AQ96" s="4" cm="1">
        <f t="array" ref="AQ96">T96*INDEX('Scenario 2_issuedGoos'!$C$4:$W$153,MATCH($A96&amp;$B96,'Scenario 2_issuedGoos'!$A$4:$A$153&amp;'Scenario 2_issuedGoos'!$B$4:$B$153,0),MATCH(AQ$4,'Scenario 2_issuedGoos'!$C$3:$W$3,0))</f>
        <v>1300647.2462558926</v>
      </c>
      <c r="AR96" s="4" cm="1">
        <f t="array" ref="AR96">U96*INDEX('Scenario 2_issuedGoos'!$C$4:$W$153,MATCH($A96&amp;$B96,'Scenario 2_issuedGoos'!$A$4:$A$153&amp;'Scenario 2_issuedGoos'!$B$4:$B$153,0),MATCH(AR$4,'Scenario 2_issuedGoos'!$C$3:$W$3,0))</f>
        <v>1435714.4602901598</v>
      </c>
      <c r="AS96" s="4" cm="1">
        <f t="array" ref="AS96">V96*INDEX('Scenario 2_issuedGoos'!$C$4:$W$153,MATCH($A96&amp;$B96,'Scenario 2_issuedGoos'!$A$4:$A$153&amp;'Scenario 2_issuedGoos'!$B$4:$B$153,0),MATCH(AS$4,'Scenario 2_issuedGoos'!$C$3:$W$3,0))</f>
        <v>1581036.7776122112</v>
      </c>
      <c r="AT96" s="4" cm="1">
        <f t="array" ref="AT96">W96*INDEX('Scenario 2_issuedGoos'!$C$4:$W$153,MATCH($A96&amp;$B96,'Scenario 2_issuedGoos'!$A$4:$A$153&amp;'Scenario 2_issuedGoos'!$B$4:$B$153,0),MATCH(AT$4,'Scenario 2_issuedGoos'!$C$3:$W$3,0))</f>
        <v>1737302.0405157458</v>
      </c>
    </row>
    <row r="97" spans="1:46" ht="15" x14ac:dyDescent="0.25">
      <c r="A97" s="8" t="s">
        <v>45</v>
      </c>
      <c r="B97" s="9" t="s">
        <v>56</v>
      </c>
      <c r="C97" s="10">
        <v>0.56117812500000008</v>
      </c>
      <c r="D97" s="11">
        <v>0.55563750000000001</v>
      </c>
      <c r="E97" s="11">
        <v>0.55155937499999996</v>
      </c>
      <c r="F97" s="11">
        <v>0.53956607142857149</v>
      </c>
      <c r="G97" s="11">
        <v>0.53859374999999998</v>
      </c>
      <c r="H97" s="11">
        <v>0.52087500000000009</v>
      </c>
      <c r="I97" s="11">
        <v>0.52087500000000009</v>
      </c>
      <c r="J97" s="11">
        <v>0.53859374999999998</v>
      </c>
      <c r="K97" s="11">
        <v>0.53956607142857149</v>
      </c>
      <c r="L97" s="11">
        <v>0.55563750000000001</v>
      </c>
      <c r="M97" s="11">
        <v>0.56511</v>
      </c>
      <c r="N97" s="11">
        <v>0.60618749999999999</v>
      </c>
      <c r="O97" s="11">
        <v>0.60618749999999999</v>
      </c>
      <c r="P97" s="11">
        <v>0.63439453125</v>
      </c>
      <c r="Q97" s="11">
        <v>0.63846562500000004</v>
      </c>
      <c r="R97" s="11">
        <v>0.65219531250000018</v>
      </c>
      <c r="S97" s="11">
        <v>0.65508750000000004</v>
      </c>
      <c r="T97" s="11">
        <v>0.71060625000000011</v>
      </c>
      <c r="U97" s="11">
        <v>0.73136250000000014</v>
      </c>
      <c r="V97" s="11">
        <v>0.84337031250000005</v>
      </c>
      <c r="W97" s="19">
        <v>0.92424375000000003</v>
      </c>
      <c r="Y97"/>
      <c r="Z97" s="4" cm="1">
        <f t="array" ref="Z97">C97*INDEX('Scenario 2_issuedGoos'!$C$4:$W$153,MATCH($A97&amp;$B97,'Scenario 2_issuedGoos'!$A$4:$A$153&amp;'Scenario 2_issuedGoos'!$B$4:$B$153,0),MATCH(Z$4,'Scenario 2_issuedGoos'!$C$3:$W$3,0))</f>
        <v>4095221.0031538578</v>
      </c>
      <c r="AA97" s="4" cm="1">
        <f t="array" ref="AA97">D97*INDEX('Scenario 2_issuedGoos'!$C$4:$W$153,MATCH($A97&amp;$B97,'Scenario 2_issuedGoos'!$A$4:$A$153&amp;'Scenario 2_issuedGoos'!$B$4:$B$153,0),MATCH(AA$4,'Scenario 2_issuedGoos'!$C$3:$W$3,0))</f>
        <v>4609162.3672993546</v>
      </c>
      <c r="AB97" s="4" cm="1">
        <f t="array" ref="AB97">E97*INDEX('Scenario 2_issuedGoos'!$C$4:$W$153,MATCH($A97&amp;$B97,'Scenario 2_issuedGoos'!$A$4:$A$153&amp;'Scenario 2_issuedGoos'!$B$4:$B$153,0),MATCH(AB$4,'Scenario 2_issuedGoos'!$C$3:$W$3,0))</f>
        <v>5170606.6553337239</v>
      </c>
      <c r="AC97" s="4" cm="1">
        <f t="array" ref="AC97">F97*INDEX('Scenario 2_issuedGoos'!$C$4:$W$153,MATCH($A97&amp;$B97,'Scenario 2_issuedGoos'!$A$4:$A$153&amp;'Scenario 2_issuedGoos'!$B$4:$B$153,0),MATCH(AC$4,'Scenario 2_issuedGoos'!$C$3:$W$3,0))</f>
        <v>5687548.0805332158</v>
      </c>
      <c r="AD97" s="4" cm="1">
        <f t="array" ref="AD97">G97*INDEX('Scenario 2_issuedGoos'!$C$4:$W$153,MATCH($A97&amp;$B97,'Scenario 2_issuedGoos'!$A$4:$A$153&amp;'Scenario 2_issuedGoos'!$B$4:$B$153,0),MATCH(AD$4,'Scenario 2_issuedGoos'!$C$3:$W$3,0))</f>
        <v>6355738.8817909202</v>
      </c>
      <c r="AE97" s="4" cm="1">
        <f t="array" ref="AE97">H97*INDEX('Scenario 2_issuedGoos'!$C$4:$W$153,MATCH($A97&amp;$B97,'Scenario 2_issuedGoos'!$A$4:$A$153&amp;'Scenario 2_issuedGoos'!$B$4:$B$153,0),MATCH(AE$4,'Scenario 2_issuedGoos'!$C$3:$W$3,0))</f>
        <v>6854653.0036956416</v>
      </c>
      <c r="AF97" s="4" cm="1">
        <f t="array" ref="AF97">I97*INDEX('Scenario 2_issuedGoos'!$C$4:$W$153,MATCH($A97&amp;$B97,'Scenario 2_issuedGoos'!$A$4:$A$153&amp;'Scenario 2_issuedGoos'!$B$4:$B$153,0),MATCH(AF$4,'Scenario 2_issuedGoos'!$C$3:$W$3,0))</f>
        <v>7671268.2816782622</v>
      </c>
      <c r="AG97" s="4" cm="1">
        <f t="array" ref="AG97">J97*INDEX('Scenario 2_issuedGoos'!$C$4:$W$153,MATCH($A97&amp;$B97,'Scenario 2_issuedGoos'!$A$4:$A$153&amp;'Scenario 2_issuedGoos'!$B$4:$B$153,0),MATCH(AG$4,'Scenario 2_issuedGoos'!$C$3:$W$3,0))</f>
        <v>8843338.1162144393</v>
      </c>
      <c r="AH97" s="4" cm="1">
        <f t="array" ref="AH97">K97*INDEX('Scenario 2_issuedGoos'!$C$4:$W$153,MATCH($A97&amp;$B97,'Scenario 2_issuedGoos'!$A$4:$A$153&amp;'Scenario 2_issuedGoos'!$B$4:$B$153,0),MATCH(AH$4,'Scenario 2_issuedGoos'!$C$3:$W$3,0))</f>
        <v>9843471.4987336639</v>
      </c>
      <c r="AI97" s="4" cm="1">
        <f t="array" ref="AI97">L97*INDEX('Scenario 2_issuedGoos'!$C$4:$W$153,MATCH($A97&amp;$B97,'Scenario 2_issuedGoos'!$A$4:$A$153&amp;'Scenario 2_issuedGoos'!$B$4:$B$153,0),MATCH(AI$4,'Scenario 2_issuedGoos'!$C$3:$W$3,0))</f>
        <v>11228690.705474218</v>
      </c>
      <c r="AJ97" s="4" cm="1">
        <f t="array" ref="AJ97">M97*INDEX('Scenario 2_issuedGoos'!$C$4:$W$153,MATCH($A97&amp;$B97,'Scenario 2_issuedGoos'!$A$4:$A$153&amp;'Scenario 2_issuedGoos'!$B$4:$B$153,0),MATCH(AJ$4,'Scenario 2_issuedGoos'!$C$3:$W$3,0))</f>
        <v>12616047.497311726</v>
      </c>
      <c r="AK97" s="4" cm="1">
        <f t="array" ref="AK97">N97*INDEX('Scenario 2_issuedGoos'!$C$4:$W$153,MATCH($A97&amp;$B97,'Scenario 2_issuedGoos'!$A$4:$A$153&amp;'Scenario 2_issuedGoos'!$B$4:$B$153,0),MATCH(AK$4,'Scenario 2_issuedGoos'!$C$3:$W$3,0))</f>
        <v>14865536.532648053</v>
      </c>
      <c r="AL97" s="4" cm="1">
        <f t="array" ref="AL97">O97*INDEX('Scenario 2_issuedGoos'!$C$4:$W$153,MATCH($A97&amp;$B97,'Scenario 2_issuedGoos'!$A$4:$A$153&amp;'Scenario 2_issuedGoos'!$B$4:$B$153,0),MATCH(AL$4,'Scenario 2_issuedGoos'!$C$3:$W$3,0))</f>
        <v>16297383.673428103</v>
      </c>
      <c r="AM97" s="4" cm="1">
        <f t="array" ref="AM97">P97*INDEX('Scenario 2_issuedGoos'!$C$4:$W$153,MATCH($A97&amp;$B97,'Scenario 2_issuedGoos'!$A$4:$A$153&amp;'Scenario 2_issuedGoos'!$B$4:$B$153,0),MATCH(AM$4,'Scenario 2_issuedGoos'!$C$3:$W$3,0))</f>
        <v>18665159.102870412</v>
      </c>
      <c r="AN97" s="4" cm="1">
        <f t="array" ref="AN97">Q97*INDEX('Scenario 2_issuedGoos'!$C$4:$W$153,MATCH($A97&amp;$B97,'Scenario 2_issuedGoos'!$A$4:$A$153&amp;'Scenario 2_issuedGoos'!$B$4:$B$153,0),MATCH(AN$4,'Scenario 2_issuedGoos'!$C$3:$W$3,0))</f>
        <v>20523757.526965506</v>
      </c>
      <c r="AO97" s="4" cm="1">
        <f t="array" ref="AO97">R97*INDEX('Scenario 2_issuedGoos'!$C$4:$W$153,MATCH($A97&amp;$B97,'Scenario 2_issuedGoos'!$A$4:$A$153&amp;'Scenario 2_issuedGoos'!$B$4:$B$153,0),MATCH(AO$4,'Scenario 2_issuedGoos'!$C$3:$W$3,0))</f>
        <v>22870963.750406768</v>
      </c>
      <c r="AP97" s="4" cm="1">
        <f t="array" ref="AP97">S97*INDEX('Scenario 2_issuedGoos'!$C$4:$W$153,MATCH($A97&amp;$B97,'Scenario 2_issuedGoos'!$A$4:$A$153&amp;'Scenario 2_issuedGoos'!$B$4:$B$153,0),MATCH(AP$4,'Scenario 2_issuedGoos'!$C$3:$W$3,0))</f>
        <v>25025482.924024388</v>
      </c>
      <c r="AQ97" s="4" cm="1">
        <f t="array" ref="AQ97">T97*INDEX('Scenario 2_issuedGoos'!$C$4:$W$153,MATCH($A97&amp;$B97,'Scenario 2_issuedGoos'!$A$4:$A$153&amp;'Scenario 2_issuedGoos'!$B$4:$B$153,0),MATCH(AQ$4,'Scenario 2_issuedGoos'!$C$3:$W$3,0))</f>
        <v>29533904.447020169</v>
      </c>
      <c r="AR97" s="4" cm="1">
        <f t="array" ref="AR97">U97*INDEX('Scenario 2_issuedGoos'!$C$4:$W$153,MATCH($A97&amp;$B97,'Scenario 2_issuedGoos'!$A$4:$A$153&amp;'Scenario 2_issuedGoos'!$B$4:$B$153,0),MATCH(AR$4,'Scenario 2_issuedGoos'!$C$3:$W$3,0))</f>
        <v>33029688.738714699</v>
      </c>
      <c r="AS97" s="4" cm="1">
        <f t="array" ref="AS97">V97*INDEX('Scenario 2_issuedGoos'!$C$4:$W$153,MATCH($A97&amp;$B97,'Scenario 2_issuedGoos'!$A$4:$A$153&amp;'Scenario 2_issuedGoos'!$B$4:$B$153,0),MATCH(AS$4,'Scenario 2_issuedGoos'!$C$3:$W$3,0))</f>
        <v>41340561.993859395</v>
      </c>
      <c r="AT97" s="4" cm="1">
        <f t="array" ref="AT97">W97*INDEX('Scenario 2_issuedGoos'!$C$4:$W$153,MATCH($A97&amp;$B97,'Scenario 2_issuedGoos'!$A$4:$A$153&amp;'Scenario 2_issuedGoos'!$B$4:$B$153,0),MATCH(AT$4,'Scenario 2_issuedGoos'!$C$3:$W$3,0))</f>
        <v>49121189.424413256</v>
      </c>
    </row>
    <row r="98" spans="1:46" ht="15" x14ac:dyDescent="0.25">
      <c r="A98" s="8" t="s">
        <v>45</v>
      </c>
      <c r="B98" s="9" t="s">
        <v>29</v>
      </c>
      <c r="C98" s="10">
        <v>47.457627118644069</v>
      </c>
      <c r="D98" s="11">
        <v>46.949152542372886</v>
      </c>
      <c r="E98" s="11">
        <v>46.440677966101696</v>
      </c>
      <c r="F98" s="11">
        <v>45.932203389830512</v>
      </c>
      <c r="G98" s="11">
        <v>45.423728813559322</v>
      </c>
      <c r="H98" s="11">
        <v>3.9646028571428573</v>
      </c>
      <c r="I98" s="11">
        <v>3.9646028571428573</v>
      </c>
      <c r="J98" s="11">
        <v>3.9646028571428573</v>
      </c>
      <c r="K98" s="11">
        <v>3.9646028571428573</v>
      </c>
      <c r="L98" s="11">
        <v>3.9646028571428573</v>
      </c>
      <c r="M98" s="11">
        <v>3.9646028571428573</v>
      </c>
      <c r="N98" s="11">
        <v>3.9646028571428573</v>
      </c>
      <c r="O98" s="11">
        <v>3.9646028571428573</v>
      </c>
      <c r="P98" s="11">
        <v>3.9646028571428573</v>
      </c>
      <c r="Q98" s="11">
        <v>3.9646028571428573</v>
      </c>
      <c r="R98" s="11">
        <v>3.9646028571428573</v>
      </c>
      <c r="S98" s="11">
        <v>3.9646028571428573</v>
      </c>
      <c r="T98" s="11">
        <v>3.9646028571428573</v>
      </c>
      <c r="U98" s="11">
        <v>3.9646028571428573</v>
      </c>
      <c r="V98" s="11">
        <v>4.4822000000000006</v>
      </c>
      <c r="W98" s="19">
        <v>4.4822000000000006</v>
      </c>
      <c r="Y98"/>
      <c r="Z98" s="4" cm="1">
        <f t="array" ref="Z98">C98*INDEX('Scenario 2_issuedGoos'!$C$4:$W$153,MATCH($A98&amp;$B98,'Scenario 2_issuedGoos'!$A$4:$A$153&amp;'Scenario 2_issuedGoos'!$B$4:$B$153,0),MATCH(Z$4,'Scenario 2_issuedGoos'!$C$3:$W$3,0))</f>
        <v>0</v>
      </c>
      <c r="AA98" s="4" cm="1">
        <f t="array" ref="AA98">D98*INDEX('Scenario 2_issuedGoos'!$C$4:$W$153,MATCH($A98&amp;$B98,'Scenario 2_issuedGoos'!$A$4:$A$153&amp;'Scenario 2_issuedGoos'!$B$4:$B$153,0),MATCH(AA$4,'Scenario 2_issuedGoos'!$C$3:$W$3,0))</f>
        <v>0</v>
      </c>
      <c r="AB98" s="4" cm="1">
        <f t="array" ref="AB98">E98*INDEX('Scenario 2_issuedGoos'!$C$4:$W$153,MATCH($A98&amp;$B98,'Scenario 2_issuedGoos'!$A$4:$A$153&amp;'Scenario 2_issuedGoos'!$B$4:$B$153,0),MATCH(AB$4,'Scenario 2_issuedGoos'!$C$3:$W$3,0))</f>
        <v>0</v>
      </c>
      <c r="AC98" s="4" cm="1">
        <f t="array" ref="AC98">F98*INDEX('Scenario 2_issuedGoos'!$C$4:$W$153,MATCH($A98&amp;$B98,'Scenario 2_issuedGoos'!$A$4:$A$153&amp;'Scenario 2_issuedGoos'!$B$4:$B$153,0),MATCH(AC$4,'Scenario 2_issuedGoos'!$C$3:$W$3,0))</f>
        <v>0</v>
      </c>
      <c r="AD98" s="4" cm="1">
        <f t="array" ref="AD98">G98*INDEX('Scenario 2_issuedGoos'!$C$4:$W$153,MATCH($A98&amp;$B98,'Scenario 2_issuedGoos'!$A$4:$A$153&amp;'Scenario 2_issuedGoos'!$B$4:$B$153,0),MATCH(AD$4,'Scenario 2_issuedGoos'!$C$3:$W$3,0))</f>
        <v>0</v>
      </c>
      <c r="AE98" s="4" cm="1">
        <f t="array" ref="AE98">H98*INDEX('Scenario 2_issuedGoos'!$C$4:$W$153,MATCH($A98&amp;$B98,'Scenario 2_issuedGoos'!$A$4:$A$153&amp;'Scenario 2_issuedGoos'!$B$4:$B$153,0),MATCH(AE$4,'Scenario 2_issuedGoos'!$C$3:$W$3,0))</f>
        <v>81016.630177028434</v>
      </c>
      <c r="AF98" s="4" cm="1">
        <f t="array" ref="AF98">I98*INDEX('Scenario 2_issuedGoos'!$C$4:$W$153,MATCH($A98&amp;$B98,'Scenario 2_issuedGoos'!$A$4:$A$153&amp;'Scenario 2_issuedGoos'!$B$4:$B$153,0),MATCH(AF$4,'Scenario 2_issuedGoos'!$C$3:$W$3,0))</f>
        <v>106334.32710734989</v>
      </c>
      <c r="AG98" s="4" cm="1">
        <f t="array" ref="AG98">J98*INDEX('Scenario 2_issuedGoos'!$C$4:$W$153,MATCH($A98&amp;$B98,'Scenario 2_issuedGoos'!$A$4:$A$153&amp;'Scenario 2_issuedGoos'!$B$4:$B$153,0),MATCH(AG$4,'Scenario 2_issuedGoos'!$C$3:$W$3,0))</f>
        <v>133981.25215526094</v>
      </c>
      <c r="AH98" s="4" cm="1">
        <f t="array" ref="AH98">K98*INDEX('Scenario 2_issuedGoos'!$C$4:$W$153,MATCH($A98&amp;$B98,'Scenario 2_issuedGoos'!$A$4:$A$153&amp;'Scenario 2_issuedGoos'!$B$4:$B$153,0),MATCH(AH$4,'Scenario 2_issuedGoos'!$C$3:$W$3,0))</f>
        <v>164127.03389019487</v>
      </c>
      <c r="AI98" s="4" cm="1">
        <f t="array" ref="AI98">L98*INDEX('Scenario 2_issuedGoos'!$C$4:$W$153,MATCH($A98&amp;$B98,'Scenario 2_issuedGoos'!$A$4:$A$153&amp;'Scenario 2_issuedGoos'!$B$4:$B$153,0),MATCH(AI$4,'Scenario 2_issuedGoos'!$C$3:$W$3,0))</f>
        <v>196952.44066823352</v>
      </c>
      <c r="AJ98" s="4" cm="1">
        <f t="array" ref="AJ98">M98*INDEX('Scenario 2_issuedGoos'!$C$4:$W$153,MATCH($A98&amp;$B98,'Scenario 2_issuedGoos'!$A$4:$A$153&amp;'Scenario 2_issuedGoos'!$B$4:$B$153,0),MATCH(AJ$4,'Scenario 2_issuedGoos'!$C$3:$W$3,0))</f>
        <v>232650.07053935097</v>
      </c>
      <c r="AK98" s="4" cm="1">
        <f t="array" ref="AK98">N98*INDEX('Scenario 2_issuedGoos'!$C$4:$W$153,MATCH($A98&amp;$B98,'Scenario 2_issuedGoos'!$A$4:$A$153&amp;'Scenario 2_issuedGoos'!$B$4:$B$153,0),MATCH(AK$4,'Scenario 2_issuedGoos'!$C$3:$W$3,0))</f>
        <v>313495.97005177586</v>
      </c>
      <c r="AL98" s="4" cm="1">
        <f t="array" ref="AL98">O98*INDEX('Scenario 2_issuedGoos'!$C$4:$W$153,MATCH($A98&amp;$B98,'Scenario 2_issuedGoos'!$A$4:$A$153&amp;'Scenario 2_issuedGoos'!$B$4:$B$153,0),MATCH(AL$4,'Scenario 2_issuedGoos'!$C$3:$W$3,0))</f>
        <v>401844.83433909237</v>
      </c>
      <c r="AM98" s="4" cm="1">
        <f t="array" ref="AM98">P98*INDEX('Scenario 2_issuedGoos'!$C$4:$W$153,MATCH($A98&amp;$B98,'Scenario 2_issuedGoos'!$A$4:$A$153&amp;'Scenario 2_issuedGoos'!$B$4:$B$153,0),MATCH(AM$4,'Scenario 2_issuedGoos'!$C$3:$W$3,0))</f>
        <v>498244.84513001243</v>
      </c>
      <c r="AN98" s="4" cm="1">
        <f t="array" ref="AN98">Q98*INDEX('Scenario 2_issuedGoos'!$C$4:$W$153,MATCH($A98&amp;$B98,'Scenario 2_issuedGoos'!$A$4:$A$153&amp;'Scenario 2_issuedGoos'!$B$4:$B$153,0),MATCH(AN$4,'Scenario 2_issuedGoos'!$C$3:$W$3,0))</f>
        <v>603280.24491417932</v>
      </c>
      <c r="AO98" s="4" cm="1">
        <f t="array" ref="AO98">R98*INDEX('Scenario 2_issuedGoos'!$C$4:$W$153,MATCH($A98&amp;$B98,'Scenario 2_issuedGoos'!$A$4:$A$153&amp;'Scenario 2_issuedGoos'!$B$4:$B$153,0),MATCH(AO$4,'Scenario 2_issuedGoos'!$C$3:$W$3,0))</f>
        <v>717573.57256393449</v>
      </c>
      <c r="AP98" s="4" cm="1">
        <f t="array" ref="AP98">S98*INDEX('Scenario 2_issuedGoos'!$C$4:$W$153,MATCH($A98&amp;$B98,'Scenario 2_issuedGoos'!$A$4:$A$153&amp;'Scenario 2_issuedGoos'!$B$4:$B$153,0),MATCH(AP$4,'Scenario 2_issuedGoos'!$C$3:$W$3,0))</f>
        <v>841788.03236638196</v>
      </c>
      <c r="AQ98" s="4" cm="1">
        <f t="array" ref="AQ98">T98*INDEX('Scenario 2_issuedGoos'!$C$4:$W$153,MATCH($A98&amp;$B98,'Scenario 2_issuedGoos'!$A$4:$A$153&amp;'Scenario 2_issuedGoos'!$B$4:$B$153,0),MATCH(AQ$4,'Scenario 2_issuedGoos'!$C$3:$W$3,0))</f>
        <v>976630.00421766681</v>
      </c>
      <c r="AR98" s="4" cm="1">
        <f t="array" ref="AR98">U98*INDEX('Scenario 2_issuedGoos'!$C$4:$W$153,MATCH($A98&amp;$B98,'Scenario 2_issuedGoos'!$A$4:$A$153&amp;'Scenario 2_issuedGoos'!$B$4:$B$153,0),MATCH(AR$4,'Scenario 2_issuedGoos'!$C$3:$W$3,0))</f>
        <v>1122851.7031731587</v>
      </c>
      <c r="AS98" s="4" cm="1">
        <f t="array" ref="AS98">V98*INDEX('Scenario 2_issuedGoos'!$C$4:$W$153,MATCH($A98&amp;$B98,'Scenario 2_issuedGoos'!$A$4:$A$153&amp;'Scenario 2_issuedGoos'!$B$4:$B$153,0),MATCH(AS$4,'Scenario 2_issuedGoos'!$C$3:$W$3,0))</f>
        <v>1448527.6009595755</v>
      </c>
      <c r="AT98" s="4" cm="1">
        <f t="array" ref="AT98">W98*INDEX('Scenario 2_issuedGoos'!$C$4:$W$153,MATCH($A98&amp;$B98,'Scenario 2_issuedGoos'!$A$4:$A$153&amp;'Scenario 2_issuedGoos'!$B$4:$B$153,0),MATCH(AT$4,'Scenario 2_issuedGoos'!$C$3:$W$3,0))</f>
        <v>1642344.6743274094</v>
      </c>
    </row>
    <row r="99" spans="1:46" ht="15" x14ac:dyDescent="0.25">
      <c r="A99" s="8" t="s">
        <v>45</v>
      </c>
      <c r="B99" s="9" t="s">
        <v>30</v>
      </c>
      <c r="C99" s="10">
        <v>47.457627118644069</v>
      </c>
      <c r="D99" s="11">
        <v>46.949152542372886</v>
      </c>
      <c r="E99" s="11">
        <v>46.440677966101696</v>
      </c>
      <c r="F99" s="11">
        <v>45.932203389830512</v>
      </c>
      <c r="G99" s="11">
        <v>45.423728813559322</v>
      </c>
      <c r="H99" s="11">
        <v>4.9910464285714289</v>
      </c>
      <c r="I99" s="11">
        <v>4.9910464285714289</v>
      </c>
      <c r="J99" s="11">
        <v>4.9910464285714289</v>
      </c>
      <c r="K99" s="11">
        <v>4.9910464285714289</v>
      </c>
      <c r="L99" s="11">
        <v>4.9120361718749992</v>
      </c>
      <c r="M99" s="11">
        <v>4.9120361718749992</v>
      </c>
      <c r="N99" s="11">
        <v>4.9120361718749992</v>
      </c>
      <c r="O99" s="11">
        <v>4.9910464285714289</v>
      </c>
      <c r="P99" s="11">
        <v>4.9910464285714289</v>
      </c>
      <c r="Q99" s="11">
        <v>4.9910464285714289</v>
      </c>
      <c r="R99" s="11">
        <v>4.9910464285714289</v>
      </c>
      <c r="S99" s="11">
        <v>4.9910464285714289</v>
      </c>
      <c r="T99" s="11">
        <v>4.9910464285714289</v>
      </c>
      <c r="U99" s="11">
        <v>4.9910464285714289</v>
      </c>
      <c r="V99" s="11">
        <v>5.0424750000000005</v>
      </c>
      <c r="W99" s="19">
        <v>5.4397828124999998</v>
      </c>
      <c r="Y99"/>
      <c r="Z99" s="4" cm="1">
        <f t="array" ref="Z99">C99*INDEX('Scenario 2_issuedGoos'!$C$4:$W$153,MATCH($A99&amp;$B99,'Scenario 2_issuedGoos'!$A$4:$A$153&amp;'Scenario 2_issuedGoos'!$B$4:$B$153,0),MATCH(Z$4,'Scenario 2_issuedGoos'!$C$3:$W$3,0))</f>
        <v>0</v>
      </c>
      <c r="AA99" s="4" cm="1">
        <f t="array" ref="AA99">D99*INDEX('Scenario 2_issuedGoos'!$C$4:$W$153,MATCH($A99&amp;$B99,'Scenario 2_issuedGoos'!$A$4:$A$153&amp;'Scenario 2_issuedGoos'!$B$4:$B$153,0),MATCH(AA$4,'Scenario 2_issuedGoos'!$C$3:$W$3,0))</f>
        <v>0</v>
      </c>
      <c r="AB99" s="4" cm="1">
        <f t="array" ref="AB99">E99*INDEX('Scenario 2_issuedGoos'!$C$4:$W$153,MATCH($A99&amp;$B99,'Scenario 2_issuedGoos'!$A$4:$A$153&amp;'Scenario 2_issuedGoos'!$B$4:$B$153,0),MATCH(AB$4,'Scenario 2_issuedGoos'!$C$3:$W$3,0))</f>
        <v>0</v>
      </c>
      <c r="AC99" s="4" cm="1">
        <f t="array" ref="AC99">F99*INDEX('Scenario 2_issuedGoos'!$C$4:$W$153,MATCH($A99&amp;$B99,'Scenario 2_issuedGoos'!$A$4:$A$153&amp;'Scenario 2_issuedGoos'!$B$4:$B$153,0),MATCH(AC$4,'Scenario 2_issuedGoos'!$C$3:$W$3,0))</f>
        <v>0</v>
      </c>
      <c r="AD99" s="4" cm="1">
        <f t="array" ref="AD99">G99*INDEX('Scenario 2_issuedGoos'!$C$4:$W$153,MATCH($A99&amp;$B99,'Scenario 2_issuedGoos'!$A$4:$A$153&amp;'Scenario 2_issuedGoos'!$B$4:$B$153,0),MATCH(AD$4,'Scenario 2_issuedGoos'!$C$3:$W$3,0))</f>
        <v>0</v>
      </c>
      <c r="AE99" s="4" cm="1">
        <f t="array" ref="AE99">H99*INDEX('Scenario 2_issuedGoos'!$C$4:$W$153,MATCH($A99&amp;$B99,'Scenario 2_issuedGoos'!$A$4:$A$153&amp;'Scenario 2_issuedGoos'!$B$4:$B$153,0),MATCH(AE$4,'Scenario 2_issuedGoos'!$C$3:$W$3,0))</f>
        <v>3620715.893392955</v>
      </c>
      <c r="AF99" s="4" cm="1">
        <f t="array" ref="AF99">I99*INDEX('Scenario 2_issuedGoos'!$C$4:$W$153,MATCH($A99&amp;$B99,'Scenario 2_issuedGoos'!$A$4:$A$153&amp;'Scenario 2_issuedGoos'!$B$4:$B$153,0),MATCH(AF$4,'Scenario 2_issuedGoos'!$C$3:$W$3,0))</f>
        <v>4230118.075449937</v>
      </c>
      <c r="AG99" s="4" cm="1">
        <f t="array" ref="AG99">J99*INDEX('Scenario 2_issuedGoos'!$C$4:$W$153,MATCH($A99&amp;$B99,'Scenario 2_issuedGoos'!$A$4:$A$153&amp;'Scenario 2_issuedGoos'!$B$4:$B$153,0),MATCH(AG$4,'Scenario 2_issuedGoos'!$C$3:$W$3,0))</f>
        <v>4891408.6859791372</v>
      </c>
      <c r="AH99" s="4" cm="1">
        <f t="array" ref="AH99">K99*INDEX('Scenario 2_issuedGoos'!$C$4:$W$153,MATCH($A99&amp;$B99,'Scenario 2_issuedGoos'!$A$4:$A$153&amp;'Scenario 2_issuedGoos'!$B$4:$B$153,0),MATCH(AH$4,'Scenario 2_issuedGoos'!$C$3:$W$3,0))</f>
        <v>5608253.0623726314</v>
      </c>
      <c r="AI99" s="4" cm="1">
        <f t="array" ref="AI99">L99*INDEX('Scenario 2_issuedGoos'!$C$4:$W$153,MATCH($A99&amp;$B99,'Scenario 2_issuedGoos'!$A$4:$A$153&amp;'Scenario 2_issuedGoos'!$B$4:$B$153,0),MATCH(AI$4,'Scenario 2_issuedGoos'!$C$3:$W$3,0))</f>
        <v>6283483.327259317</v>
      </c>
      <c r="AJ99" s="4" cm="1">
        <f t="array" ref="AJ99">M99*INDEX('Scenario 2_issuedGoos'!$C$4:$W$153,MATCH($A99&amp;$B99,'Scenario 2_issuedGoos'!$A$4:$A$153&amp;'Scenario 2_issuedGoos'!$B$4:$B$153,0),MATCH(AJ$4,'Scenario 2_issuedGoos'!$C$3:$W$3,0))</f>
        <v>7110096.9106026199</v>
      </c>
      <c r="AK99" s="4" cm="1">
        <f t="array" ref="AK99">N99*INDEX('Scenario 2_issuedGoos'!$C$4:$W$153,MATCH($A99&amp;$B99,'Scenario 2_issuedGoos'!$A$4:$A$153&amp;'Scenario 2_issuedGoos'!$B$4:$B$153,0),MATCH(AK$4,'Scenario 2_issuedGoos'!$C$3:$W$3,0))</f>
        <v>7721180.9153517336</v>
      </c>
      <c r="AL99" s="4" cm="1">
        <f t="array" ref="AL99">O99*INDEX('Scenario 2_issuedGoos'!$C$4:$W$153,MATCH($A99&amp;$B99,'Scenario 2_issuedGoos'!$A$4:$A$153&amp;'Scenario 2_issuedGoos'!$B$4:$B$153,0),MATCH(AL$4,'Scenario 2_issuedGoos'!$C$3:$W$3,0))</f>
        <v>8510319.8374632802</v>
      </c>
      <c r="AM99" s="4" cm="1">
        <f t="array" ref="AM99">P99*INDEX('Scenario 2_issuedGoos'!$C$4:$W$153,MATCH($A99&amp;$B99,'Scenario 2_issuedGoos'!$A$4:$A$153&amp;'Scenario 2_issuedGoos'!$B$4:$B$153,0),MATCH(AM$4,'Scenario 2_issuedGoos'!$C$3:$W$3,0))</f>
        <v>9222144.2285900638</v>
      </c>
      <c r="AN99" s="4" cm="1">
        <f t="array" ref="AN99">Q99*INDEX('Scenario 2_issuedGoos'!$C$4:$W$153,MATCH($A99&amp;$B99,'Scenario 2_issuedGoos'!$A$4:$A$153&amp;'Scenario 2_issuedGoos'!$B$4:$B$153,0),MATCH(AN$4,'Scenario 2_issuedGoos'!$C$3:$W$3,0))</f>
        <v>9983875.2592358589</v>
      </c>
      <c r="AO99" s="4" cm="1">
        <f t="array" ref="AO99">R99*INDEX('Scenario 2_issuedGoos'!$C$4:$W$153,MATCH($A99&amp;$B99,'Scenario 2_issuedGoos'!$A$4:$A$153&amp;'Scenario 2_issuedGoos'!$B$4:$B$153,0),MATCH(AO$4,'Scenario 2_issuedGoos'!$C$3:$W$3,0))</f>
        <v>10798724.032374775</v>
      </c>
      <c r="AP99" s="4" cm="1">
        <f t="array" ref="AP99">S99*INDEX('Scenario 2_issuedGoos'!$C$4:$W$153,MATCH($A99&amp;$B99,'Scenario 2_issuedGoos'!$A$4:$A$153&amp;'Scenario 2_issuedGoos'!$B$4:$B$153,0),MATCH(AP$4,'Scenario 2_issuedGoos'!$C$3:$W$3,0))</f>
        <v>11670097.994679505</v>
      </c>
      <c r="AQ99" s="4" cm="1">
        <f t="array" ref="AQ99">T99*INDEX('Scenario 2_issuedGoos'!$C$4:$W$153,MATCH($A99&amp;$B99,'Scenario 2_issuedGoos'!$A$4:$A$153&amp;'Scenario 2_issuedGoos'!$B$4:$B$153,0),MATCH(AQ$4,'Scenario 2_issuedGoos'!$C$3:$W$3,0))</f>
        <v>12601612.543133736</v>
      </c>
      <c r="AR99" s="4" cm="1">
        <f t="array" ref="AR99">U99*INDEX('Scenario 2_issuedGoos'!$C$4:$W$153,MATCH($A99&amp;$B99,'Scenario 2_issuedGoos'!$A$4:$A$153&amp;'Scenario 2_issuedGoos'!$B$4:$B$153,0),MATCH(AR$4,'Scenario 2_issuedGoos'!$C$3:$W$3,0))</f>
        <v>13597103.3014467</v>
      </c>
      <c r="AS99" s="4" cm="1">
        <f t="array" ref="AS99">V99*INDEX('Scenario 2_issuedGoos'!$C$4:$W$153,MATCH($A99&amp;$B99,'Scenario 2_issuedGoos'!$A$4:$A$153&amp;'Scenario 2_issuedGoos'!$B$4:$B$153,0),MATCH(AS$4,'Scenario 2_issuedGoos'!$C$3:$W$3,0))</f>
        <v>14811704.764741577</v>
      </c>
      <c r="AT99" s="4" cm="1">
        <f t="array" ref="AT99">W99*INDEX('Scenario 2_issuedGoos'!$C$4:$W$153,MATCH($A99&amp;$B99,'Scenario 2_issuedGoos'!$A$4:$A$153&amp;'Scenario 2_issuedGoos'!$B$4:$B$153,0),MATCH(AT$4,'Scenario 2_issuedGoos'!$C$3:$W$3,0))</f>
        <v>17216775.036190983</v>
      </c>
    </row>
    <row r="100" spans="1:46" ht="15" x14ac:dyDescent="0.25">
      <c r="A100" s="8" t="s">
        <v>45</v>
      </c>
      <c r="B100" s="9" t="s">
        <v>31</v>
      </c>
      <c r="C100" s="10">
        <v>4.0589100000000018</v>
      </c>
      <c r="D100" s="11">
        <v>4.0589100000000018</v>
      </c>
      <c r="E100" s="11">
        <v>4.0589100000000018</v>
      </c>
      <c r="F100" s="11">
        <v>4.0589100000000018</v>
      </c>
      <c r="G100" s="11">
        <v>4.0589100000000018</v>
      </c>
      <c r="H100" s="11">
        <v>4.0589100000000018</v>
      </c>
      <c r="I100" s="11">
        <v>3.8352993749999995</v>
      </c>
      <c r="J100" s="11">
        <v>3.8352993749999995</v>
      </c>
      <c r="K100" s="11">
        <v>3.8352993749999995</v>
      </c>
      <c r="L100" s="11">
        <v>3.8352993749999995</v>
      </c>
      <c r="M100" s="11">
        <v>3.8352993749999995</v>
      </c>
      <c r="N100" s="11">
        <v>3.8352993749999995</v>
      </c>
      <c r="O100" s="11">
        <v>3.8352993749999995</v>
      </c>
      <c r="P100" s="11">
        <v>3.8352993749999995</v>
      </c>
      <c r="Q100" s="11">
        <v>3.8352993749999995</v>
      </c>
      <c r="R100" s="11">
        <v>3.8352993749999995</v>
      </c>
      <c r="S100" s="11">
        <v>3.8352993749999995</v>
      </c>
      <c r="T100" s="11">
        <v>3.8352993749999995</v>
      </c>
      <c r="U100" s="11">
        <v>3.8352993749999995</v>
      </c>
      <c r="V100" s="11">
        <v>3.8352993749999995</v>
      </c>
      <c r="W100" s="19">
        <v>4.0589100000000018</v>
      </c>
      <c r="Y100"/>
      <c r="Z100" s="4" cm="1">
        <f t="array" ref="Z100">C100*INDEX('Scenario 2_issuedGoos'!$C$4:$W$153,MATCH($A100&amp;$B100,'Scenario 2_issuedGoos'!$A$4:$A$153&amp;'Scenario 2_issuedGoos'!$B$4:$B$153,0),MATCH(Z$4,'Scenario 2_issuedGoos'!$C$3:$W$3,0))</f>
        <v>1043097.9971769546</v>
      </c>
      <c r="AA100" s="4" cm="1">
        <f t="array" ref="AA100">D100*INDEX('Scenario 2_issuedGoos'!$C$4:$W$153,MATCH($A100&amp;$B100,'Scenario 2_issuedGoos'!$A$4:$A$153&amp;'Scenario 2_issuedGoos'!$B$4:$B$153,0),MATCH(AA$4,'Scenario 2_issuedGoos'!$C$3:$W$3,0))</f>
        <v>1185711.3033307458</v>
      </c>
      <c r="AB100" s="4" cm="1">
        <f t="array" ref="AB100">E100*INDEX('Scenario 2_issuedGoos'!$C$4:$W$153,MATCH($A100&amp;$B100,'Scenario 2_issuedGoos'!$A$4:$A$153&amp;'Scenario 2_issuedGoos'!$B$4:$B$153,0),MATCH(AB$4,'Scenario 2_issuedGoos'!$C$3:$W$3,0))</f>
        <v>1339978.1951069732</v>
      </c>
      <c r="AC100" s="4" cm="1">
        <f t="array" ref="AC100">F100*INDEX('Scenario 2_issuedGoos'!$C$4:$W$153,MATCH($A100&amp;$B100,'Scenario 2_issuedGoos'!$A$4:$A$153&amp;'Scenario 2_issuedGoos'!$B$4:$B$153,0),MATCH(AC$4,'Scenario 2_issuedGoos'!$C$3:$W$3,0))</f>
        <v>1506707.4978024981</v>
      </c>
      <c r="AD100" s="4" cm="1">
        <f t="array" ref="AD100">G100*INDEX('Scenario 2_issuedGoos'!$C$4:$W$153,MATCH($A100&amp;$B100,'Scenario 2_issuedGoos'!$A$4:$A$153&amp;'Scenario 2_issuedGoos'!$B$4:$B$153,0),MATCH(AD$4,'Scenario 2_issuedGoos'!$C$3:$W$3,0))</f>
        <v>1686759.7852798065</v>
      </c>
      <c r="AE100" s="4" cm="1">
        <f t="array" ref="AE100">H100*INDEX('Scenario 2_issuedGoos'!$C$4:$W$153,MATCH($A100&amp;$B100,'Scenario 2_issuedGoos'!$A$4:$A$153&amp;'Scenario 2_issuedGoos'!$B$4:$B$153,0),MATCH(AE$4,'Scenario 2_issuedGoos'!$C$3:$W$3,0))</f>
        <v>1881050.5327603435</v>
      </c>
      <c r="AF100" s="4" cm="1">
        <f t="array" ref="AF100">I100*INDEX('Scenario 2_issuedGoos'!$C$4:$W$153,MATCH($A100&amp;$B100,'Scenario 2_issuedGoos'!$A$4:$A$153&amp;'Scenario 2_issuedGoos'!$B$4:$B$153,0),MATCH(AF$4,'Scenario 2_issuedGoos'!$C$3:$W$3,0))</f>
        <v>1989170.4874669295</v>
      </c>
      <c r="AG100" s="4" cm="1">
        <f t="array" ref="AG100">J100*INDEX('Scenario 2_issuedGoos'!$C$4:$W$153,MATCH($A100&amp;$B100,'Scenario 2_issuedGoos'!$A$4:$A$153&amp;'Scenario 2_issuedGoos'!$B$4:$B$153,0),MATCH(AG$4,'Scenario 2_issuedGoos'!$C$3:$W$3,0))</f>
        <v>2217651.3544677207</v>
      </c>
      <c r="AH100" s="4" cm="1">
        <f t="array" ref="AH100">K100*INDEX('Scenario 2_issuedGoos'!$C$4:$W$153,MATCH($A100&amp;$B100,'Scenario 2_issuedGoos'!$A$4:$A$153&amp;'Scenario 2_issuedGoos'!$B$4:$B$153,0),MATCH(AH$4,'Scenario 2_issuedGoos'!$C$3:$W$3,0))</f>
        <v>2464007.3819499216</v>
      </c>
      <c r="AI100" s="4" cm="1">
        <f t="array" ref="AI100">L100*INDEX('Scenario 2_issuedGoos'!$C$4:$W$153,MATCH($A100&amp;$B100,'Scenario 2_issuedGoos'!$A$4:$A$153&amp;'Scenario 2_issuedGoos'!$B$4:$B$153,0),MATCH(AI$4,'Scenario 2_issuedGoos'!$C$3:$W$3,0))</f>
        <v>2729454.8837941722</v>
      </c>
      <c r="AJ100" s="4" cm="1">
        <f t="array" ref="AJ100">M100*INDEX('Scenario 2_issuedGoos'!$C$4:$W$153,MATCH($A100&amp;$B100,'Scenario 2_issuedGoos'!$A$4:$A$153&amp;'Scenario 2_issuedGoos'!$B$4:$B$153,0),MATCH(AJ$4,'Scenario 2_issuedGoos'!$C$3:$W$3,0))</f>
        <v>3015287.1173679745</v>
      </c>
      <c r="AK100" s="4" cm="1">
        <f t="array" ref="AK100">N100*INDEX('Scenario 2_issuedGoos'!$C$4:$W$153,MATCH($A100&amp;$B100,'Scenario 2_issuedGoos'!$A$4:$A$153&amp;'Scenario 2_issuedGoos'!$B$4:$B$153,0),MATCH(AK$4,'Scenario 2_issuedGoos'!$C$3:$W$3,0))</f>
        <v>3312164.9816383044</v>
      </c>
      <c r="AL100" s="4" cm="1">
        <f t="array" ref="AL100">O100*INDEX('Scenario 2_issuedGoos'!$C$4:$W$153,MATCH($A100&amp;$B100,'Scenario 2_issuedGoos'!$A$4:$A$153&amp;'Scenario 2_issuedGoos'!$B$4:$B$153,0),MATCH(AL$4,'Scenario 2_issuedGoos'!$C$3:$W$3,0))</f>
        <v>3631192.4145422536</v>
      </c>
      <c r="AM100" s="4" cm="1">
        <f t="array" ref="AM100">P100*INDEX('Scenario 2_issuedGoos'!$C$4:$W$153,MATCH($A100&amp;$B100,'Scenario 2_issuedGoos'!$A$4:$A$153&amp;'Scenario 2_issuedGoos'!$B$4:$B$153,0),MATCH(AM$4,'Scenario 2_issuedGoos'!$C$3:$W$3,0))</f>
        <v>3973842.178282477</v>
      </c>
      <c r="AN100" s="4" cm="1">
        <f t="array" ref="AN100">Q100*INDEX('Scenario 2_issuedGoos'!$C$4:$W$153,MATCH($A100&amp;$B100,'Scenario 2_issuedGoos'!$A$4:$A$153&amp;'Scenario 2_issuedGoos'!$B$4:$B$153,0),MATCH(AN$4,'Scenario 2_issuedGoos'!$C$3:$W$3,0))</f>
        <v>4341678.9373603882</v>
      </c>
      <c r="AO100" s="4" cm="1">
        <f t="array" ref="AO100">R100*INDEX('Scenario 2_issuedGoos'!$C$4:$W$153,MATCH($A100&amp;$B100,'Scenario 2_issuedGoos'!$A$4:$A$153&amp;'Scenario 2_issuedGoos'!$B$4:$B$153,0),MATCH(AO$4,'Scenario 2_issuedGoos'!$C$3:$W$3,0))</f>
        <v>4736364.7669004081</v>
      </c>
      <c r="AP100" s="4" cm="1">
        <f t="array" ref="AP100">S100*INDEX('Scenario 2_issuedGoos'!$C$4:$W$153,MATCH($A100&amp;$B100,'Scenario 2_issuedGoos'!$A$4:$A$153&amp;'Scenario 2_issuedGoos'!$B$4:$B$153,0),MATCH(AP$4,'Scenario 2_issuedGoos'!$C$3:$W$3,0))</f>
        <v>5159664.9820509991</v>
      </c>
      <c r="AQ100" s="4" cm="1">
        <f t="array" ref="AQ100">T100*INDEX('Scenario 2_issuedGoos'!$C$4:$W$153,MATCH($A100&amp;$B100,'Scenario 2_issuedGoos'!$A$4:$A$153&amp;'Scenario 2_issuedGoos'!$B$4:$B$153,0),MATCH(AQ$4,'Scenario 2_issuedGoos'!$C$3:$W$3,0))</f>
        <v>5613454.3067993941</v>
      </c>
      <c r="AR100" s="4" cm="1">
        <f t="array" ref="AR100">U100*INDEX('Scenario 2_issuedGoos'!$C$4:$W$153,MATCH($A100&amp;$B100,'Scenario 2_issuedGoos'!$A$4:$A$153&amp;'Scenario 2_issuedGoos'!$B$4:$B$153,0),MATCH(AR$4,'Scenario 2_issuedGoos'!$C$3:$W$3,0))</f>
        <v>6099723.4015675206</v>
      </c>
      <c r="AS100" s="4" cm="1">
        <f t="array" ref="AS100">V100*INDEX('Scenario 2_issuedGoos'!$C$4:$W$153,MATCH($A100&amp;$B100,'Scenario 2_issuedGoos'!$A$4:$A$153&amp;'Scenario 2_issuedGoos'!$B$4:$B$153,0),MATCH(AS$4,'Scenario 2_issuedGoos'!$C$3:$W$3,0))</f>
        <v>6620585.7700454351</v>
      </c>
      <c r="AT100" s="4" cm="1">
        <f t="array" ref="AT100">W100*INDEX('Scenario 2_issuedGoos'!$C$4:$W$153,MATCH($A100&amp;$B100,'Scenario 2_issuedGoos'!$A$4:$A$153&amp;'Scenario 2_issuedGoos'!$B$4:$B$153,0),MATCH(AT$4,'Scenario 2_issuedGoos'!$C$3:$W$3,0))</f>
        <v>7596802.8025864661</v>
      </c>
    </row>
    <row r="101" spans="1:46" ht="15" x14ac:dyDescent="0.25">
      <c r="A101" s="1" t="s">
        <v>46</v>
      </c>
      <c r="B101" s="1" t="s">
        <v>27</v>
      </c>
      <c r="C101" s="6">
        <v>47.457627118644069</v>
      </c>
      <c r="D101" s="7">
        <v>46.949152542372886</v>
      </c>
      <c r="E101" s="7">
        <v>46.440677966101696</v>
      </c>
      <c r="F101" s="7">
        <v>45.932203389830512</v>
      </c>
      <c r="G101" s="7">
        <v>45.423728813559322</v>
      </c>
      <c r="H101" s="7">
        <v>1.2788015625000002</v>
      </c>
      <c r="I101" s="7">
        <v>1.2788015625000002</v>
      </c>
      <c r="J101" s="7">
        <v>1.2788015625000002</v>
      </c>
      <c r="K101" s="7">
        <v>1.2788015625000002</v>
      </c>
      <c r="L101" s="7">
        <v>1.2788015625000002</v>
      </c>
      <c r="M101" s="7">
        <v>1.2788015625000002</v>
      </c>
      <c r="N101" s="7">
        <v>1.2788015625000002</v>
      </c>
      <c r="O101" s="7">
        <v>1.2788015625000002</v>
      </c>
      <c r="P101" s="7">
        <v>1.2788015625000002</v>
      </c>
      <c r="Q101" s="7">
        <v>1.2788015625000002</v>
      </c>
      <c r="R101" s="7">
        <v>1.2788015625000002</v>
      </c>
      <c r="S101" s="7">
        <v>1.2788015625000002</v>
      </c>
      <c r="T101" s="7">
        <v>1.2788015625000002</v>
      </c>
      <c r="U101" s="7">
        <v>1.2788015625000002</v>
      </c>
      <c r="V101" s="7">
        <v>1.4667843749999998</v>
      </c>
      <c r="W101" s="18">
        <v>1.4667843749999998</v>
      </c>
      <c r="Y101"/>
      <c r="Z101" s="4" cm="1">
        <f t="array" ref="Z101">C101*INDEX('Scenario 2_issuedGoos'!$C$4:$W$153,MATCH($A101&amp;$B101,'Scenario 2_issuedGoos'!$A$4:$A$153&amp;'Scenario 2_issuedGoos'!$B$4:$B$153,0),MATCH(Z$4,'Scenario 2_issuedGoos'!$C$3:$W$3,0))</f>
        <v>0</v>
      </c>
      <c r="AA101" s="4" cm="1">
        <f t="array" ref="AA101">D101*INDEX('Scenario 2_issuedGoos'!$C$4:$W$153,MATCH($A101&amp;$B101,'Scenario 2_issuedGoos'!$A$4:$A$153&amp;'Scenario 2_issuedGoos'!$B$4:$B$153,0),MATCH(AA$4,'Scenario 2_issuedGoos'!$C$3:$W$3,0))</f>
        <v>0</v>
      </c>
      <c r="AB101" s="4" cm="1">
        <f t="array" ref="AB101">E101*INDEX('Scenario 2_issuedGoos'!$C$4:$W$153,MATCH($A101&amp;$B101,'Scenario 2_issuedGoos'!$A$4:$A$153&amp;'Scenario 2_issuedGoos'!$B$4:$B$153,0),MATCH(AB$4,'Scenario 2_issuedGoos'!$C$3:$W$3,0))</f>
        <v>0</v>
      </c>
      <c r="AC101" s="4" cm="1">
        <f t="array" ref="AC101">F101*INDEX('Scenario 2_issuedGoos'!$C$4:$W$153,MATCH($A101&amp;$B101,'Scenario 2_issuedGoos'!$A$4:$A$153&amp;'Scenario 2_issuedGoos'!$B$4:$B$153,0),MATCH(AC$4,'Scenario 2_issuedGoos'!$C$3:$W$3,0))</f>
        <v>0</v>
      </c>
      <c r="AD101" s="4" cm="1">
        <f t="array" ref="AD101">G101*INDEX('Scenario 2_issuedGoos'!$C$4:$W$153,MATCH($A101&amp;$B101,'Scenario 2_issuedGoos'!$A$4:$A$153&amp;'Scenario 2_issuedGoos'!$B$4:$B$153,0),MATCH(AD$4,'Scenario 2_issuedGoos'!$C$3:$W$3,0))</f>
        <v>0</v>
      </c>
      <c r="AE101" s="4" cm="1">
        <f t="array" ref="AE101">H101*INDEX('Scenario 2_issuedGoos'!$C$4:$W$153,MATCH($A101&amp;$B101,'Scenario 2_issuedGoos'!$A$4:$A$153&amp;'Scenario 2_issuedGoos'!$B$4:$B$153,0),MATCH(AE$4,'Scenario 2_issuedGoos'!$C$3:$W$3,0))</f>
        <v>470045.5958165265</v>
      </c>
      <c r="AF101" s="4" cm="1">
        <f t="array" ref="AF101">I101*INDEX('Scenario 2_issuedGoos'!$C$4:$W$153,MATCH($A101&amp;$B101,'Scenario 2_issuedGoos'!$A$4:$A$153&amp;'Scenario 2_issuedGoos'!$B$4:$B$153,0),MATCH(AF$4,'Scenario 2_issuedGoos'!$C$3:$W$3,0))</f>
        <v>526043.53104173543</v>
      </c>
      <c r="AG101" s="4" cm="1">
        <f t="array" ref="AG101">J101*INDEX('Scenario 2_issuedGoos'!$C$4:$W$153,MATCH($A101&amp;$B101,'Scenario 2_issuedGoos'!$A$4:$A$153&amp;'Scenario 2_issuedGoos'!$B$4:$B$153,0),MATCH(AG$4,'Scenario 2_issuedGoos'!$C$3:$W$3,0))</f>
        <v>586466.14579992357</v>
      </c>
      <c r="AH101" s="4" cm="1">
        <f t="array" ref="AH101">K101*INDEX('Scenario 2_issuedGoos'!$C$4:$W$153,MATCH($A101&amp;$B101,'Scenario 2_issuedGoos'!$A$4:$A$153&amp;'Scenario 2_issuedGoos'!$B$4:$B$153,0),MATCH(AH$4,'Scenario 2_issuedGoos'!$C$3:$W$3,0))</f>
        <v>651615.91320632712</v>
      </c>
      <c r="AI101" s="4" cm="1">
        <f t="array" ref="AI101">L101*INDEX('Scenario 2_issuedGoos'!$C$4:$W$153,MATCH($A101&amp;$B101,'Scenario 2_issuedGoos'!$A$4:$A$153&amp;'Scenario 2_issuedGoos'!$B$4:$B$153,0),MATCH(AI$4,'Scenario 2_issuedGoos'!$C$3:$W$3,0))</f>
        <v>721814.49198887043</v>
      </c>
      <c r="AJ101" s="4" cm="1">
        <f t="array" ref="AJ101">M101*INDEX('Scenario 2_issuedGoos'!$C$4:$W$153,MATCH($A101&amp;$B101,'Scenario 2_issuedGoos'!$A$4:$A$153&amp;'Scenario 2_issuedGoos'!$B$4:$B$153,0),MATCH(AJ$4,'Scenario 2_issuedGoos'!$C$3:$W$3,0))</f>
        <v>797403.88886665192</v>
      </c>
      <c r="AK101" s="4" cm="1">
        <f t="array" ref="AK101">N101*INDEX('Scenario 2_issuedGoos'!$C$4:$W$153,MATCH($A101&amp;$B101,'Scenario 2_issuedGoos'!$A$4:$A$153&amp;'Scenario 2_issuedGoos'!$B$4:$B$153,0),MATCH(AK$4,'Scenario 2_issuedGoos'!$C$3:$W$3,0))</f>
        <v>875914.34384920495</v>
      </c>
      <c r="AL101" s="4" cm="1">
        <f t="array" ref="AL101">O101*INDEX('Scenario 2_issuedGoos'!$C$4:$W$153,MATCH($A101&amp;$B101,'Scenario 2_issuedGoos'!$A$4:$A$153&amp;'Scenario 2_issuedGoos'!$B$4:$B$153,0),MATCH(AL$4,'Scenario 2_issuedGoos'!$C$3:$W$3,0))</f>
        <v>960282.33460784703</v>
      </c>
      <c r="AM101" s="4" cm="1">
        <f t="array" ref="AM101">P101*INDEX('Scenario 2_issuedGoos'!$C$4:$W$153,MATCH($A101&amp;$B101,'Scenario 2_issuedGoos'!$A$4:$A$153&amp;'Scenario 2_issuedGoos'!$B$4:$B$153,0),MATCH(AM$4,'Scenario 2_issuedGoos'!$C$3:$W$3,0))</f>
        <v>1050897.338582729</v>
      </c>
      <c r="AN101" s="4" cm="1">
        <f t="array" ref="AN101">Q101*INDEX('Scenario 2_issuedGoos'!$C$4:$W$153,MATCH($A101&amp;$B101,'Scenario 2_issuedGoos'!$A$4:$A$153&amp;'Scenario 2_issuedGoos'!$B$4:$B$153,0),MATCH(AN$4,'Scenario 2_issuedGoos'!$C$3:$W$3,0))</f>
        <v>1148173.1371185801</v>
      </c>
      <c r="AO101" s="4" cm="1">
        <f t="array" ref="AO101">R101*INDEX('Scenario 2_issuedGoos'!$C$4:$W$153,MATCH($A101&amp;$B101,'Scenario 2_issuedGoos'!$A$4:$A$153&amp;'Scenario 2_issuedGoos'!$B$4:$B$153,0),MATCH(AO$4,'Scenario 2_issuedGoos'!$C$3:$W$3,0))</f>
        <v>1252549.2721615604</v>
      </c>
      <c r="AP101" s="4" cm="1">
        <f t="array" ref="AP101">S101*INDEX('Scenario 2_issuedGoos'!$C$4:$W$153,MATCH($A101&amp;$B101,'Scenario 2_issuedGoos'!$A$4:$A$153&amp;'Scenario 2_issuedGoos'!$B$4:$B$153,0),MATCH(AP$4,'Scenario 2_issuedGoos'!$C$3:$W$3,0))</f>
        <v>1364492.5878660325</v>
      </c>
      <c r="AQ101" s="4" cm="1">
        <f t="array" ref="AQ101">T101*INDEX('Scenario 2_issuedGoos'!$C$4:$W$153,MATCH($A101&amp;$B101,'Scenario 2_issuedGoos'!$A$4:$A$153&amp;'Scenario 2_issuedGoos'!$B$4:$B$153,0),MATCH(AQ$4,'Scenario 2_issuedGoos'!$C$3:$W$3,0))</f>
        <v>1484498.8619605657</v>
      </c>
      <c r="AR101" s="4" cm="1">
        <f t="array" ref="AR101">U101*INDEX('Scenario 2_issuedGoos'!$C$4:$W$153,MATCH($A101&amp;$B101,'Scenario 2_issuedGoos'!$A$4:$A$153&amp;'Scenario 2_issuedGoos'!$B$4:$B$153,0),MATCH(AR$4,'Scenario 2_issuedGoos'!$C$3:$W$3,0))</f>
        <v>1613094.5319948788</v>
      </c>
      <c r="AS101" s="4" cm="1">
        <f t="array" ref="AS101">V101*INDEX('Scenario 2_issuedGoos'!$C$4:$W$153,MATCH($A101&amp;$B101,'Scenario 2_issuedGoos'!$A$4:$A$153&amp;'Scenario 2_issuedGoos'!$B$4:$B$153,0),MATCH(AS$4,'Scenario 2_issuedGoos'!$C$3:$W$3,0))</f>
        <v>2008210.3919374277</v>
      </c>
      <c r="AT101" s="4" cm="1">
        <f t="array" ref="AT101">W101*INDEX('Scenario 2_issuedGoos'!$C$4:$W$153,MATCH($A101&amp;$B101,'Scenario 2_issuedGoos'!$A$4:$A$153&amp;'Scenario 2_issuedGoos'!$B$4:$B$153,0),MATCH(AT$4,'Scenario 2_issuedGoos'!$C$3:$W$3,0))</f>
        <v>2177376.3180887229</v>
      </c>
    </row>
    <row r="102" spans="1:46" ht="15" x14ac:dyDescent="0.25">
      <c r="A102" s="8" t="s">
        <v>46</v>
      </c>
      <c r="B102" s="9" t="s">
        <v>28</v>
      </c>
      <c r="C102" s="10">
        <v>47.457627118644069</v>
      </c>
      <c r="D102" s="11">
        <v>46.949152542372886</v>
      </c>
      <c r="E102" s="11">
        <v>46.440677966101696</v>
      </c>
      <c r="F102" s="11">
        <v>45.932203389830512</v>
      </c>
      <c r="G102" s="11">
        <v>45.423728813559322</v>
      </c>
      <c r="H102" s="11">
        <v>14.939099999999998</v>
      </c>
      <c r="I102" s="11">
        <v>14.939099999999998</v>
      </c>
      <c r="J102" s="11">
        <v>14.939099999999998</v>
      </c>
      <c r="K102" s="11">
        <v>14.939099999999998</v>
      </c>
      <c r="L102" s="11">
        <v>14.939099999999998</v>
      </c>
      <c r="M102" s="11">
        <v>14.939099999999998</v>
      </c>
      <c r="N102" s="11">
        <v>14.939099999999998</v>
      </c>
      <c r="O102" s="11">
        <v>14.939099999999998</v>
      </c>
      <c r="P102" s="11">
        <v>14.939099999999998</v>
      </c>
      <c r="Q102" s="11">
        <v>14.939099999999998</v>
      </c>
      <c r="R102" s="11">
        <v>14.939099999999998</v>
      </c>
      <c r="S102" s="11">
        <v>14.939099999999998</v>
      </c>
      <c r="T102" s="11">
        <v>14.939099999999998</v>
      </c>
      <c r="U102" s="11">
        <v>14.939099999999998</v>
      </c>
      <c r="V102" s="11">
        <v>14.939099999999998</v>
      </c>
      <c r="W102" s="19">
        <v>14.939099999999998</v>
      </c>
      <c r="Y102"/>
      <c r="Z102" s="4" cm="1">
        <f t="array" ref="Z102">C102*INDEX('Scenario 2_issuedGoos'!$C$4:$W$153,MATCH($A102&amp;$B102,'Scenario 2_issuedGoos'!$A$4:$A$153&amp;'Scenario 2_issuedGoos'!$B$4:$B$153,0),MATCH(Z$4,'Scenario 2_issuedGoos'!$C$3:$W$3,0))</f>
        <v>0</v>
      </c>
      <c r="AA102" s="4" cm="1">
        <f t="array" ref="AA102">D102*INDEX('Scenario 2_issuedGoos'!$C$4:$W$153,MATCH($A102&amp;$B102,'Scenario 2_issuedGoos'!$A$4:$A$153&amp;'Scenario 2_issuedGoos'!$B$4:$B$153,0),MATCH(AA$4,'Scenario 2_issuedGoos'!$C$3:$W$3,0))</f>
        <v>0</v>
      </c>
      <c r="AB102" s="4" cm="1">
        <f t="array" ref="AB102">E102*INDEX('Scenario 2_issuedGoos'!$C$4:$W$153,MATCH($A102&amp;$B102,'Scenario 2_issuedGoos'!$A$4:$A$153&amp;'Scenario 2_issuedGoos'!$B$4:$B$153,0),MATCH(AB$4,'Scenario 2_issuedGoos'!$C$3:$W$3,0))</f>
        <v>0</v>
      </c>
      <c r="AC102" s="4" cm="1">
        <f t="array" ref="AC102">F102*INDEX('Scenario 2_issuedGoos'!$C$4:$W$153,MATCH($A102&amp;$B102,'Scenario 2_issuedGoos'!$A$4:$A$153&amp;'Scenario 2_issuedGoos'!$B$4:$B$153,0),MATCH(AC$4,'Scenario 2_issuedGoos'!$C$3:$W$3,0))</f>
        <v>0</v>
      </c>
      <c r="AD102" s="4" cm="1">
        <f t="array" ref="AD102">G102*INDEX('Scenario 2_issuedGoos'!$C$4:$W$153,MATCH($A102&amp;$B102,'Scenario 2_issuedGoos'!$A$4:$A$153&amp;'Scenario 2_issuedGoos'!$B$4:$B$153,0),MATCH(AD$4,'Scenario 2_issuedGoos'!$C$3:$W$3,0))</f>
        <v>0</v>
      </c>
      <c r="AE102" s="4" cm="1">
        <f t="array" ref="AE102">H102*INDEX('Scenario 2_issuedGoos'!$C$4:$W$153,MATCH($A102&amp;$B102,'Scenario 2_issuedGoos'!$A$4:$A$153&amp;'Scenario 2_issuedGoos'!$B$4:$B$153,0),MATCH(AE$4,'Scenario 2_issuedGoos'!$C$3:$W$3,0))</f>
        <v>331057.78517720726</v>
      </c>
      <c r="AF102" s="4" cm="1">
        <f t="array" ref="AF102">I102*INDEX('Scenario 2_issuedGoos'!$C$4:$W$153,MATCH($A102&amp;$B102,'Scenario 2_issuedGoos'!$A$4:$A$153&amp;'Scenario 2_issuedGoos'!$B$4:$B$153,0),MATCH(AF$4,'Scenario 2_issuedGoos'!$C$3:$W$3,0))</f>
        <v>370497.68755082972</v>
      </c>
      <c r="AG102" s="4" cm="1">
        <f t="array" ref="AG102">J102*INDEX('Scenario 2_issuedGoos'!$C$4:$W$153,MATCH($A102&amp;$B102,'Scenario 2_issuedGoos'!$A$4:$A$153&amp;'Scenario 2_issuedGoos'!$B$4:$B$153,0),MATCH(AG$4,'Scenario 2_issuedGoos'!$C$3:$W$3,0))</f>
        <v>413053.93569886964</v>
      </c>
      <c r="AH102" s="4" cm="1">
        <f t="array" ref="AH102">K102*INDEX('Scenario 2_issuedGoos'!$C$4:$W$153,MATCH($A102&amp;$B102,'Scenario 2_issuedGoos'!$A$4:$A$153&amp;'Scenario 2_issuedGoos'!$B$4:$B$153,0),MATCH(AH$4,'Scenario 2_issuedGoos'!$C$3:$W$3,0))</f>
        <v>458939.56444283627</v>
      </c>
      <c r="AI102" s="4" cm="1">
        <f t="array" ref="AI102">L102*INDEX('Scenario 2_issuedGoos'!$C$4:$W$153,MATCH($A102&amp;$B102,'Scenario 2_issuedGoos'!$A$4:$A$153&amp;'Scenario 2_issuedGoos'!$B$4:$B$153,0),MATCH(AI$4,'Scenario 2_issuedGoos'!$C$3:$W$3,0))</f>
        <v>508381.12122195342</v>
      </c>
      <c r="AJ102" s="4" cm="1">
        <f t="array" ref="AJ102">M102*INDEX('Scenario 2_issuedGoos'!$C$4:$W$153,MATCH($A102&amp;$B102,'Scenario 2_issuedGoos'!$A$4:$A$153&amp;'Scenario 2_issuedGoos'!$B$4:$B$153,0),MATCH(AJ$4,'Scenario 2_issuedGoos'!$C$3:$W$3,0))</f>
        <v>561619.48476787412</v>
      </c>
      <c r="AK102" s="4" cm="1">
        <f t="array" ref="AK102">N102*INDEX('Scenario 2_issuedGoos'!$C$4:$W$153,MATCH($A102&amp;$B102,'Scenario 2_issuedGoos'!$A$4:$A$153&amp;'Scenario 2_issuedGoos'!$B$4:$B$153,0),MATCH(AK$4,'Scenario 2_issuedGoos'!$C$3:$W$3,0))</f>
        <v>616915.17857100081</v>
      </c>
      <c r="AL102" s="4" cm="1">
        <f t="array" ref="AL102">O102*INDEX('Scenario 2_issuedGoos'!$C$4:$W$153,MATCH($A102&amp;$B102,'Scenario 2_issuedGoos'!$A$4:$A$153&amp;'Scenario 2_issuedGoos'!$B$4:$B$153,0),MATCH(AL$4,'Scenario 2_issuedGoos'!$C$3:$W$3,0))</f>
        <v>676336.3930425212</v>
      </c>
      <c r="AM102" s="4" cm="1">
        <f t="array" ref="AM102">P102*INDEX('Scenario 2_issuedGoos'!$C$4:$W$153,MATCH($A102&amp;$B102,'Scenario 2_issuedGoos'!$A$4:$A$153&amp;'Scenario 2_issuedGoos'!$B$4:$B$153,0),MATCH(AM$4,'Scenario 2_issuedGoos'!$C$3:$W$3,0))</f>
        <v>740157.44101476506</v>
      </c>
      <c r="AN102" s="4" cm="1">
        <f t="array" ref="AN102">Q102*INDEX('Scenario 2_issuedGoos'!$C$4:$W$153,MATCH($A102&amp;$B102,'Scenario 2_issuedGoos'!$A$4:$A$153&amp;'Scenario 2_issuedGoos'!$B$4:$B$153,0),MATCH(AN$4,'Scenario 2_issuedGoos'!$C$3:$W$3,0))</f>
        <v>808669.75280162611</v>
      </c>
      <c r="AO102" s="4" cm="1">
        <f t="array" ref="AO102">R102*INDEX('Scenario 2_issuedGoos'!$C$4:$W$153,MATCH($A102&amp;$B102,'Scenario 2_issuedGoos'!$A$4:$A$153&amp;'Scenario 2_issuedGoos'!$B$4:$B$153,0),MATCH(AO$4,'Scenario 2_issuedGoos'!$C$3:$W$3,0))</f>
        <v>882182.90216463781</v>
      </c>
      <c r="AP102" s="4" cm="1">
        <f t="array" ref="AP102">S102*INDEX('Scenario 2_issuedGoos'!$C$4:$W$153,MATCH($A102&amp;$B102,'Scenario 2_issuedGoos'!$A$4:$A$153&amp;'Scenario 2_issuedGoos'!$B$4:$B$153,0),MATCH(AP$4,'Scenario 2_issuedGoos'!$C$3:$W$3,0))</f>
        <v>961025.69208194618</v>
      </c>
      <c r="AQ102" s="4" cm="1">
        <f t="array" ref="AQ102">T102*INDEX('Scenario 2_issuedGoos'!$C$4:$W$153,MATCH($A102&amp;$B102,'Scenario 2_issuedGoos'!$A$4:$A$153&amp;'Scenario 2_issuedGoos'!$B$4:$B$153,0),MATCH(AQ$4,'Scenario 2_issuedGoos'!$C$3:$W$3,0))</f>
        <v>1045547.3037355746</v>
      </c>
      <c r="AR102" s="4" cm="1">
        <f t="array" ref="AR102">U102*INDEX('Scenario 2_issuedGoos'!$C$4:$W$153,MATCH($A102&amp;$B102,'Scenario 2_issuedGoos'!$A$4:$A$153&amp;'Scenario 2_issuedGoos'!$B$4:$B$153,0),MATCH(AR$4,'Scenario 2_issuedGoos'!$C$3:$W$3,0))</f>
        <v>1136118.5123243588</v>
      </c>
      <c r="AS102" s="4" cm="1">
        <f t="array" ref="AS102">V102*INDEX('Scenario 2_issuedGoos'!$C$4:$W$153,MATCH($A102&amp;$B102,'Scenario 2_issuedGoos'!$A$4:$A$153&amp;'Scenario 2_issuedGoos'!$B$4:$B$153,0),MATCH(AS$4,'Scenario 2_issuedGoos'!$C$3:$W$3,0))</f>
        <v>1233132.9735126849</v>
      </c>
      <c r="AT102" s="4" cm="1">
        <f t="array" ref="AT102">W102*INDEX('Scenario 2_issuedGoos'!$C$4:$W$153,MATCH($A102&amp;$B102,'Scenario 2_issuedGoos'!$A$4:$A$153&amp;'Scenario 2_issuedGoos'!$B$4:$B$153,0),MATCH(AT$4,'Scenario 2_issuedGoos'!$C$3:$W$3,0))</f>
        <v>1337008.5845390309</v>
      </c>
    </row>
    <row r="103" spans="1:46" ht="15" x14ac:dyDescent="0.25">
      <c r="A103" s="8" t="s">
        <v>46</v>
      </c>
      <c r="B103" s="9" t="s">
        <v>56</v>
      </c>
      <c r="C103" s="10">
        <v>47.457627118644069</v>
      </c>
      <c r="D103" s="11">
        <v>46.949152542372886</v>
      </c>
      <c r="E103" s="11">
        <v>46.440677966101696</v>
      </c>
      <c r="F103" s="11">
        <v>45.932203389830512</v>
      </c>
      <c r="G103" s="11">
        <v>45.423728813559322</v>
      </c>
      <c r="H103" s="11">
        <v>0.8582343750000001</v>
      </c>
      <c r="I103" s="11">
        <v>0.8582343750000001</v>
      </c>
      <c r="J103" s="11">
        <v>0.8582343750000001</v>
      </c>
      <c r="K103" s="11">
        <v>0.8582343750000001</v>
      </c>
      <c r="L103" s="11">
        <v>0.8582343750000001</v>
      </c>
      <c r="M103" s="11">
        <v>0.8582343750000001</v>
      </c>
      <c r="N103" s="11">
        <v>0.8582343750000001</v>
      </c>
      <c r="O103" s="11">
        <v>0.8582343750000001</v>
      </c>
      <c r="P103" s="11">
        <v>0.8582343750000001</v>
      </c>
      <c r="Q103" s="11">
        <v>0.8582343750000001</v>
      </c>
      <c r="R103" s="11">
        <v>0.8582343750000001</v>
      </c>
      <c r="S103" s="11">
        <v>0.8582343750000001</v>
      </c>
      <c r="T103" s="11">
        <v>0.8582343750000001</v>
      </c>
      <c r="U103" s="11">
        <v>0.8582343750000001</v>
      </c>
      <c r="V103" s="11">
        <v>0.86339062499999997</v>
      </c>
      <c r="W103" s="19">
        <v>0.87406249999999985</v>
      </c>
      <c r="Y103"/>
      <c r="Z103" s="4" cm="1">
        <f t="array" ref="Z103">C103*INDEX('Scenario 2_issuedGoos'!$C$4:$W$153,MATCH($A103&amp;$B103,'Scenario 2_issuedGoos'!$A$4:$A$153&amp;'Scenario 2_issuedGoos'!$B$4:$B$153,0),MATCH(Z$4,'Scenario 2_issuedGoos'!$C$3:$W$3,0))</f>
        <v>0</v>
      </c>
      <c r="AA103" s="4" cm="1">
        <f t="array" ref="AA103">D103*INDEX('Scenario 2_issuedGoos'!$C$4:$W$153,MATCH($A103&amp;$B103,'Scenario 2_issuedGoos'!$A$4:$A$153&amp;'Scenario 2_issuedGoos'!$B$4:$B$153,0),MATCH(AA$4,'Scenario 2_issuedGoos'!$C$3:$W$3,0))</f>
        <v>0</v>
      </c>
      <c r="AB103" s="4" cm="1">
        <f t="array" ref="AB103">E103*INDEX('Scenario 2_issuedGoos'!$C$4:$W$153,MATCH($A103&amp;$B103,'Scenario 2_issuedGoos'!$A$4:$A$153&amp;'Scenario 2_issuedGoos'!$B$4:$B$153,0),MATCH(AB$4,'Scenario 2_issuedGoos'!$C$3:$W$3,0))</f>
        <v>0</v>
      </c>
      <c r="AC103" s="4" cm="1">
        <f t="array" ref="AC103">F103*INDEX('Scenario 2_issuedGoos'!$C$4:$W$153,MATCH($A103&amp;$B103,'Scenario 2_issuedGoos'!$A$4:$A$153&amp;'Scenario 2_issuedGoos'!$B$4:$B$153,0),MATCH(AC$4,'Scenario 2_issuedGoos'!$C$3:$W$3,0))</f>
        <v>0</v>
      </c>
      <c r="AD103" s="4" cm="1">
        <f t="array" ref="AD103">G103*INDEX('Scenario 2_issuedGoos'!$C$4:$W$153,MATCH($A103&amp;$B103,'Scenario 2_issuedGoos'!$A$4:$A$153&amp;'Scenario 2_issuedGoos'!$B$4:$B$153,0),MATCH(AD$4,'Scenario 2_issuedGoos'!$C$3:$W$3,0))</f>
        <v>0</v>
      </c>
      <c r="AE103" s="4" cm="1">
        <f t="array" ref="AE103">H103*INDEX('Scenario 2_issuedGoos'!$C$4:$W$153,MATCH($A103&amp;$B103,'Scenario 2_issuedGoos'!$A$4:$A$153&amp;'Scenario 2_issuedGoos'!$B$4:$B$153,0),MATCH(AE$4,'Scenario 2_issuedGoos'!$C$3:$W$3,0))</f>
        <v>1100415.6127630705</v>
      </c>
      <c r="AF103" s="4" cm="1">
        <f t="array" ref="AF103">I103*INDEX('Scenario 2_issuedGoos'!$C$4:$W$153,MATCH($A103&amp;$B103,'Scenario 2_issuedGoos'!$A$4:$A$153&amp;'Scenario 2_issuedGoos'!$B$4:$B$153,0),MATCH(AF$4,'Scenario 2_issuedGoos'!$C$3:$W$3,0))</f>
        <v>1231511.4101766609</v>
      </c>
      <c r="AG103" s="4" cm="1">
        <f t="array" ref="AG103">J103*INDEX('Scenario 2_issuedGoos'!$C$4:$W$153,MATCH($A103&amp;$B103,'Scenario 2_issuedGoos'!$A$4:$A$153&amp;'Scenario 2_issuedGoos'!$B$4:$B$153,0),MATCH(AG$4,'Scenario 2_issuedGoos'!$C$3:$W$3,0))</f>
        <v>1372965.7482997009</v>
      </c>
      <c r="AH103" s="4" cm="1">
        <f t="array" ref="AH103">K103*INDEX('Scenario 2_issuedGoos'!$C$4:$W$153,MATCH($A103&amp;$B103,'Scenario 2_issuedGoos'!$A$4:$A$153&amp;'Scenario 2_issuedGoos'!$B$4:$B$153,0),MATCH(AH$4,'Scenario 2_issuedGoos'!$C$3:$W$3,0))</f>
        <v>1525486.7417096139</v>
      </c>
      <c r="AI103" s="4" cm="1">
        <f t="array" ref="AI103">L103*INDEX('Scenario 2_issuedGoos'!$C$4:$W$153,MATCH($A103&amp;$B103,'Scenario 2_issuedGoos'!$A$4:$A$153&amp;'Scenario 2_issuedGoos'!$B$4:$B$153,0),MATCH(AI$4,'Scenario 2_issuedGoos'!$C$3:$W$3,0))</f>
        <v>1689827.4200897587</v>
      </c>
      <c r="AJ103" s="4" cm="1">
        <f t="array" ref="AJ103">M103*INDEX('Scenario 2_issuedGoos'!$C$4:$W$153,MATCH($A103&amp;$B103,'Scenario 2_issuedGoos'!$A$4:$A$153&amp;'Scenario 2_issuedGoos'!$B$4:$B$153,0),MATCH(AJ$4,'Scenario 2_issuedGoos'!$C$3:$W$3,0))</f>
        <v>1866788.4494536507</v>
      </c>
      <c r="AK103" s="4" cm="1">
        <f t="array" ref="AK103">N103*INDEX('Scenario 2_issuedGoos'!$C$4:$W$153,MATCH($A103&amp;$B103,'Scenario 2_issuedGoos'!$A$4:$A$153&amp;'Scenario 2_issuedGoos'!$B$4:$B$153,0),MATCH(AK$4,'Scenario 2_issuedGoos'!$C$3:$W$3,0))</f>
        <v>2050587.9174134696</v>
      </c>
      <c r="AL103" s="4" cm="1">
        <f t="array" ref="AL103">O103*INDEX('Scenario 2_issuedGoos'!$C$4:$W$153,MATCH($A103&amp;$B103,'Scenario 2_issuedGoos'!$A$4:$A$153&amp;'Scenario 2_issuedGoos'!$B$4:$B$153,0),MATCH(AL$4,'Scenario 2_issuedGoos'!$C$3:$W$3,0))</f>
        <v>2248100.3610456339</v>
      </c>
      <c r="AM103" s="4" cm="1">
        <f t="array" ref="AM103">P103*INDEX('Scenario 2_issuedGoos'!$C$4:$W$153,MATCH($A103&amp;$B103,'Scenario 2_issuedGoos'!$A$4:$A$153&amp;'Scenario 2_issuedGoos'!$B$4:$B$153,0),MATCH(AM$4,'Scenario 2_issuedGoos'!$C$3:$W$3,0))</f>
        <v>2460237.5792474849</v>
      </c>
      <c r="AN103" s="4" cm="1">
        <f t="array" ref="AN103">Q103*INDEX('Scenario 2_issuedGoos'!$C$4:$W$153,MATCH($A103&amp;$B103,'Scenario 2_issuedGoos'!$A$4:$A$153&amp;'Scenario 2_issuedGoos'!$B$4:$B$153,0),MATCH(AN$4,'Scenario 2_issuedGoos'!$C$3:$W$3,0))</f>
        <v>2687968.2683669031</v>
      </c>
      <c r="AO103" s="4" cm="1">
        <f t="array" ref="AO103">R103*INDEX('Scenario 2_issuedGoos'!$C$4:$W$153,MATCH($A103&amp;$B103,'Scenario 2_issuedGoos'!$A$4:$A$153&amp;'Scenario 2_issuedGoos'!$B$4:$B$153,0),MATCH(AO$4,'Scenario 2_issuedGoos'!$C$3:$W$3,0))</f>
        <v>2932321.4324501469</v>
      </c>
      <c r="AP103" s="4" cm="1">
        <f t="array" ref="AP103">S103*INDEX('Scenario 2_issuedGoos'!$C$4:$W$153,MATCH($A103&amp;$B103,'Scenario 2_issuedGoos'!$A$4:$A$153&amp;'Scenario 2_issuedGoos'!$B$4:$B$153,0),MATCH(AP$4,'Scenario 2_issuedGoos'!$C$3:$W$3,0))</f>
        <v>3194389.9922707956</v>
      </c>
      <c r="AQ103" s="4" cm="1">
        <f t="array" ref="AQ103">T103*INDEX('Scenario 2_issuedGoos'!$C$4:$W$153,MATCH($A103&amp;$B103,'Scenario 2_issuedGoos'!$A$4:$A$153&amp;'Scenario 2_issuedGoos'!$B$4:$B$153,0),MATCH(AQ$4,'Scenario 2_issuedGoos'!$C$3:$W$3,0))</f>
        <v>3475334.604492377</v>
      </c>
      <c r="AR103" s="4" cm="1">
        <f t="array" ref="AR103">U103*INDEX('Scenario 2_issuedGoos'!$C$4:$W$153,MATCH($A103&amp;$B103,'Scenario 2_issuedGoos'!$A$4:$A$153&amp;'Scenario 2_issuedGoos'!$B$4:$B$153,0),MATCH(AR$4,'Scenario 2_issuedGoos'!$C$3:$W$3,0))</f>
        <v>3776387.7029554555</v>
      </c>
      <c r="AS103" s="4" cm="1">
        <f t="array" ref="AS103">V103*INDEX('Scenario 2_issuedGoos'!$C$4:$W$153,MATCH($A103&amp;$B103,'Scenario 2_issuedGoos'!$A$4:$A$153&amp;'Scenario 2_issuedGoos'!$B$4:$B$153,0),MATCH(AS$4,'Scenario 2_issuedGoos'!$C$3:$W$3,0))</f>
        <v>4123483.6065971106</v>
      </c>
      <c r="AT103" s="4" cm="1">
        <f t="array" ref="AT103">W103*INDEX('Scenario 2_issuedGoos'!$C$4:$W$153,MATCH($A103&amp;$B103,'Scenario 2_issuedGoos'!$A$4:$A$153&amp;'Scenario 2_issuedGoos'!$B$4:$B$153,0),MATCH(AT$4,'Scenario 2_issuedGoos'!$C$3:$W$3,0))</f>
        <v>4526095.5358473081</v>
      </c>
    </row>
    <row r="104" spans="1:46" ht="15" x14ac:dyDescent="0.25">
      <c r="A104" s="8" t="s">
        <v>46</v>
      </c>
      <c r="B104" s="9" t="s">
        <v>29</v>
      </c>
      <c r="C104" s="10">
        <v>47.457627118644069</v>
      </c>
      <c r="D104" s="11">
        <v>46.949152542372886</v>
      </c>
      <c r="E104" s="11">
        <v>46.440677966101696</v>
      </c>
      <c r="F104" s="11">
        <v>45.932203389830512</v>
      </c>
      <c r="G104" s="11">
        <v>45.423728813559322</v>
      </c>
      <c r="H104" s="11">
        <v>1.9989375000000003</v>
      </c>
      <c r="I104" s="11">
        <v>1.9989375000000003</v>
      </c>
      <c r="J104" s="11">
        <v>2.0205599999999997</v>
      </c>
      <c r="K104" s="11">
        <v>2.0205599999999997</v>
      </c>
      <c r="L104" s="11">
        <v>1.9989375000000003</v>
      </c>
      <c r="M104" s="11">
        <v>1.9989375000000003</v>
      </c>
      <c r="N104" s="11">
        <v>1.8904714285714286</v>
      </c>
      <c r="O104" s="11">
        <v>1.8904714285714286</v>
      </c>
      <c r="P104" s="11">
        <v>1.8904714285714286</v>
      </c>
      <c r="Q104" s="11">
        <v>1.8904714285714286</v>
      </c>
      <c r="R104" s="11">
        <v>1.8904714285714286</v>
      </c>
      <c r="S104" s="11">
        <v>1.8904714285714286</v>
      </c>
      <c r="T104" s="11">
        <v>1.8904714285714286</v>
      </c>
      <c r="U104" s="11">
        <v>1.8904714285714286</v>
      </c>
      <c r="V104" s="11">
        <v>2.5271249999999998</v>
      </c>
      <c r="W104" s="19">
        <v>2.9708625</v>
      </c>
      <c r="Y104"/>
      <c r="Z104" s="4" cm="1">
        <f t="array" ref="Z104">C104*INDEX('Scenario 2_issuedGoos'!$C$4:$W$153,MATCH($A104&amp;$B104,'Scenario 2_issuedGoos'!$A$4:$A$153&amp;'Scenario 2_issuedGoos'!$B$4:$B$153,0),MATCH(Z$4,'Scenario 2_issuedGoos'!$C$3:$W$3,0))</f>
        <v>0</v>
      </c>
      <c r="AA104" s="4" cm="1">
        <f t="array" ref="AA104">D104*INDEX('Scenario 2_issuedGoos'!$C$4:$W$153,MATCH($A104&amp;$B104,'Scenario 2_issuedGoos'!$A$4:$A$153&amp;'Scenario 2_issuedGoos'!$B$4:$B$153,0),MATCH(AA$4,'Scenario 2_issuedGoos'!$C$3:$W$3,0))</f>
        <v>0</v>
      </c>
      <c r="AB104" s="4" cm="1">
        <f t="array" ref="AB104">E104*INDEX('Scenario 2_issuedGoos'!$C$4:$W$153,MATCH($A104&amp;$B104,'Scenario 2_issuedGoos'!$A$4:$A$153&amp;'Scenario 2_issuedGoos'!$B$4:$B$153,0),MATCH(AB$4,'Scenario 2_issuedGoos'!$C$3:$W$3,0))</f>
        <v>0</v>
      </c>
      <c r="AC104" s="4" cm="1">
        <f t="array" ref="AC104">F104*INDEX('Scenario 2_issuedGoos'!$C$4:$W$153,MATCH($A104&amp;$B104,'Scenario 2_issuedGoos'!$A$4:$A$153&amp;'Scenario 2_issuedGoos'!$B$4:$B$153,0),MATCH(AC$4,'Scenario 2_issuedGoos'!$C$3:$W$3,0))</f>
        <v>0</v>
      </c>
      <c r="AD104" s="4" cm="1">
        <f t="array" ref="AD104">G104*INDEX('Scenario 2_issuedGoos'!$C$4:$W$153,MATCH($A104&amp;$B104,'Scenario 2_issuedGoos'!$A$4:$A$153&amp;'Scenario 2_issuedGoos'!$B$4:$B$153,0),MATCH(AD$4,'Scenario 2_issuedGoos'!$C$3:$W$3,0))</f>
        <v>0</v>
      </c>
      <c r="AE104" s="4" cm="1">
        <f t="array" ref="AE104">H104*INDEX('Scenario 2_issuedGoos'!$C$4:$W$153,MATCH($A104&amp;$B104,'Scenario 2_issuedGoos'!$A$4:$A$153&amp;'Scenario 2_issuedGoos'!$B$4:$B$153,0),MATCH(AE$4,'Scenario 2_issuedGoos'!$C$3:$W$3,0))</f>
        <v>33318.212922158054</v>
      </c>
      <c r="AF104" s="4" cm="1">
        <f t="array" ref="AF104">I104*INDEX('Scenario 2_issuedGoos'!$C$4:$W$153,MATCH($A104&amp;$B104,'Scenario 2_issuedGoos'!$A$4:$A$153&amp;'Scenario 2_issuedGoos'!$B$4:$B$153,0),MATCH(AF$4,'Scenario 2_issuedGoos'!$C$3:$W$3,0))</f>
        <v>43730.154460332509</v>
      </c>
      <c r="AG104" s="4" cm="1">
        <f t="array" ref="AG104">J104*INDEX('Scenario 2_issuedGoos'!$C$4:$W$153,MATCH($A104&amp;$B104,'Scenario 2_issuedGoos'!$A$4:$A$153&amp;'Scenario 2_issuedGoos'!$B$4:$B$153,0),MATCH(AG$4,'Scenario 2_issuedGoos'!$C$3:$W$3,0))</f>
        <v>55696.011070593988</v>
      </c>
      <c r="AH104" s="4" cm="1">
        <f t="array" ref="AH104">K104*INDEX('Scenario 2_issuedGoos'!$C$4:$W$153,MATCH($A104&amp;$B104,'Scenario 2_issuedGoos'!$A$4:$A$153&amp;'Scenario 2_issuedGoos'!$B$4:$B$153,0),MATCH(AH$4,'Scenario 2_issuedGoos'!$C$3:$W$3,0))</f>
        <v>68227.613561477803</v>
      </c>
      <c r="AI104" s="4" cm="1">
        <f t="array" ref="AI104">L104*INDEX('Scenario 2_issuedGoos'!$C$4:$W$153,MATCH($A104&amp;$B104,'Scenario 2_issuedGoos'!$A$4:$A$153&amp;'Scenario 2_issuedGoos'!$B$4:$B$153,0),MATCH(AI$4,'Scenario 2_issuedGoos'!$C$3:$W$3,0))</f>
        <v>80996.992091428023</v>
      </c>
      <c r="AJ104" s="4" cm="1">
        <f t="array" ref="AJ104">M104*INDEX('Scenario 2_issuedGoos'!$C$4:$W$153,MATCH($A104&amp;$B104,'Scenario 2_issuedGoos'!$A$4:$A$153&amp;'Scenario 2_issuedGoos'!$B$4:$B$153,0),MATCH(AJ$4,'Scenario 2_issuedGoos'!$C$3:$W$3,0))</f>
        <v>95677.696907999474</v>
      </c>
      <c r="AK104" s="4" cm="1">
        <f t="array" ref="AK104">N104*INDEX('Scenario 2_issuedGoos'!$C$4:$W$153,MATCH($A104&amp;$B104,'Scenario 2_issuedGoos'!$A$4:$A$153&amp;'Scenario 2_issuedGoos'!$B$4:$B$153,0),MATCH(AK$4,'Scenario 2_issuedGoos'!$C$3:$W$3,0))</f>
        <v>121929.94818488869</v>
      </c>
      <c r="AL104" s="4" cm="1">
        <f t="array" ref="AL104">O104*INDEX('Scenario 2_issuedGoos'!$C$4:$W$153,MATCH($A104&amp;$B104,'Scenario 2_issuedGoos'!$A$4:$A$153&amp;'Scenario 2_issuedGoos'!$B$4:$B$153,0),MATCH(AL$4,'Scenario 2_issuedGoos'!$C$3:$W$3,0))</f>
        <v>156292.02449153931</v>
      </c>
      <c r="AM104" s="4" cm="1">
        <f t="array" ref="AM104">P104*INDEX('Scenario 2_issuedGoos'!$C$4:$W$153,MATCH($A104&amp;$B104,'Scenario 2_issuedGoos'!$A$4:$A$153&amp;'Scenario 2_issuedGoos'!$B$4:$B$153,0),MATCH(AM$4,'Scenario 2_issuedGoos'!$C$3:$W$3,0))</f>
        <v>193785.48355839212</v>
      </c>
      <c r="AN104" s="4" cm="1">
        <f t="array" ref="AN104">Q104*INDEX('Scenario 2_issuedGoos'!$C$4:$W$153,MATCH($A104&amp;$B104,'Scenario 2_issuedGoos'!$A$4:$A$153&amp;'Scenario 2_issuedGoos'!$B$4:$B$153,0),MATCH(AN$4,'Scenario 2_issuedGoos'!$C$3:$W$3,0))</f>
        <v>234637.55847070189</v>
      </c>
      <c r="AO104" s="4" cm="1">
        <f t="array" ref="AO104">R104*INDEX('Scenario 2_issuedGoos'!$C$4:$W$153,MATCH($A104&amp;$B104,'Scenario 2_issuedGoos'!$A$4:$A$153&amp;'Scenario 2_issuedGoos'!$B$4:$B$153,0),MATCH(AO$4,'Scenario 2_issuedGoos'!$C$3:$W$3,0))</f>
        <v>279090.37716534641</v>
      </c>
      <c r="AP104" s="4" cm="1">
        <f t="array" ref="AP104">S104*INDEX('Scenario 2_issuedGoos'!$C$4:$W$153,MATCH($A104&amp;$B104,'Scenario 2_issuedGoos'!$A$4:$A$153&amp;'Scenario 2_issuedGoos'!$B$4:$B$153,0),MATCH(AP$4,'Scenario 2_issuedGoos'!$C$3:$W$3,0))</f>
        <v>327401.8838332796</v>
      </c>
      <c r="AQ104" s="4" cm="1">
        <f t="array" ref="AQ104">T104*INDEX('Scenario 2_issuedGoos'!$C$4:$W$153,MATCH($A104&amp;$B104,'Scenario 2_issuedGoos'!$A$4:$A$153&amp;'Scenario 2_issuedGoos'!$B$4:$B$153,0),MATCH(AQ$4,'Scenario 2_issuedGoos'!$C$3:$W$3,0))</f>
        <v>379846.81522509165</v>
      </c>
      <c r="AR104" s="4" cm="1">
        <f t="array" ref="AR104">U104*INDEX('Scenario 2_issuedGoos'!$C$4:$W$153,MATCH($A104&amp;$B104,'Scenario 2_issuedGoos'!$A$4:$A$153&amp;'Scenario 2_issuedGoos'!$B$4:$B$153,0),MATCH(AR$4,'Scenario 2_issuedGoos'!$C$3:$W$3,0))</f>
        <v>436717.7350465022</v>
      </c>
      <c r="AS104" s="4" cm="1">
        <f t="array" ref="AS104">V104*INDEX('Scenario 2_issuedGoos'!$C$4:$W$153,MATCH($A104&amp;$B104,'Scenario 2_issuedGoos'!$A$4:$A$153&amp;'Scenario 2_issuedGoos'!$B$4:$B$153,0),MATCH(AS$4,'Scenario 2_issuedGoos'!$C$3:$W$3,0))</f>
        <v>666147.29097110336</v>
      </c>
      <c r="AT104" s="4" cm="1">
        <f t="array" ref="AT104">W104*INDEX('Scenario 2_issuedGoos'!$C$4:$W$153,MATCH($A104&amp;$B104,'Scenario 2_issuedGoos'!$A$4:$A$153&amp;'Scenario 2_issuedGoos'!$B$4:$B$153,0),MATCH(AT$4,'Scenario 2_issuedGoos'!$C$3:$W$3,0))</f>
        <v>887899.11990632582</v>
      </c>
    </row>
    <row r="105" spans="1:46" ht="15" x14ac:dyDescent="0.25">
      <c r="A105" s="8" t="s">
        <v>46</v>
      </c>
      <c r="B105" s="9" t="s">
        <v>30</v>
      </c>
      <c r="C105" s="10">
        <v>47.457627118644069</v>
      </c>
      <c r="D105" s="11">
        <v>46.949152542372886</v>
      </c>
      <c r="E105" s="11">
        <v>46.440677966101696</v>
      </c>
      <c r="F105" s="11">
        <v>45.932203389830512</v>
      </c>
      <c r="G105" s="11">
        <v>45.423728813559322</v>
      </c>
      <c r="H105" s="11">
        <v>10.504054687499998</v>
      </c>
      <c r="I105" s="11">
        <v>10.504054687499998</v>
      </c>
      <c r="J105" s="11">
        <v>10.504054687499998</v>
      </c>
      <c r="K105" s="11">
        <v>10.504054687499998</v>
      </c>
      <c r="L105" s="11">
        <v>10.504054687499998</v>
      </c>
      <c r="M105" s="11">
        <v>10.504054687499998</v>
      </c>
      <c r="N105" s="11">
        <v>10.504054687499998</v>
      </c>
      <c r="O105" s="11">
        <v>10.504054687499998</v>
      </c>
      <c r="P105" s="11">
        <v>10.504054687499998</v>
      </c>
      <c r="Q105" s="11">
        <v>10.504054687499998</v>
      </c>
      <c r="R105" s="11">
        <v>10.504054687499998</v>
      </c>
      <c r="S105" s="11">
        <v>10.504054687499998</v>
      </c>
      <c r="T105" s="11">
        <v>10.504054687499998</v>
      </c>
      <c r="U105" s="11">
        <v>10.504054687499998</v>
      </c>
      <c r="V105" s="11">
        <v>10.504054687499998</v>
      </c>
      <c r="W105" s="19">
        <v>10.504054687499998</v>
      </c>
      <c r="Y105"/>
      <c r="Z105" s="4" cm="1">
        <f t="array" ref="Z105">C105*INDEX('Scenario 2_issuedGoos'!$C$4:$W$153,MATCH($A105&amp;$B105,'Scenario 2_issuedGoos'!$A$4:$A$153&amp;'Scenario 2_issuedGoos'!$B$4:$B$153,0),MATCH(Z$4,'Scenario 2_issuedGoos'!$C$3:$W$3,0))</f>
        <v>0</v>
      </c>
      <c r="AA105" s="4" cm="1">
        <f t="array" ref="AA105">D105*INDEX('Scenario 2_issuedGoos'!$C$4:$W$153,MATCH($A105&amp;$B105,'Scenario 2_issuedGoos'!$A$4:$A$153&amp;'Scenario 2_issuedGoos'!$B$4:$B$153,0),MATCH(AA$4,'Scenario 2_issuedGoos'!$C$3:$W$3,0))</f>
        <v>0</v>
      </c>
      <c r="AB105" s="4" cm="1">
        <f t="array" ref="AB105">E105*INDEX('Scenario 2_issuedGoos'!$C$4:$W$153,MATCH($A105&amp;$B105,'Scenario 2_issuedGoos'!$A$4:$A$153&amp;'Scenario 2_issuedGoos'!$B$4:$B$153,0),MATCH(AB$4,'Scenario 2_issuedGoos'!$C$3:$W$3,0))</f>
        <v>0</v>
      </c>
      <c r="AC105" s="4" cm="1">
        <f t="array" ref="AC105">F105*INDEX('Scenario 2_issuedGoos'!$C$4:$W$153,MATCH($A105&amp;$B105,'Scenario 2_issuedGoos'!$A$4:$A$153&amp;'Scenario 2_issuedGoos'!$B$4:$B$153,0),MATCH(AC$4,'Scenario 2_issuedGoos'!$C$3:$W$3,0))</f>
        <v>0</v>
      </c>
      <c r="AD105" s="4" cm="1">
        <f t="array" ref="AD105">G105*INDEX('Scenario 2_issuedGoos'!$C$4:$W$153,MATCH($A105&amp;$B105,'Scenario 2_issuedGoos'!$A$4:$A$153&amp;'Scenario 2_issuedGoos'!$B$4:$B$153,0),MATCH(AD$4,'Scenario 2_issuedGoos'!$C$3:$W$3,0))</f>
        <v>0</v>
      </c>
      <c r="AE105" s="4" cm="1">
        <f t="array" ref="AE105">H105*INDEX('Scenario 2_issuedGoos'!$C$4:$W$153,MATCH($A105&amp;$B105,'Scenario 2_issuedGoos'!$A$4:$A$153&amp;'Scenario 2_issuedGoos'!$B$4:$B$153,0),MATCH(AE$4,'Scenario 2_issuedGoos'!$C$3:$W$3,0))</f>
        <v>1134780.5011093698</v>
      </c>
      <c r="AF105" s="4" cm="1">
        <f t="array" ref="AF105">I105*INDEX('Scenario 2_issuedGoos'!$C$4:$W$153,MATCH($A105&amp;$B105,'Scenario 2_issuedGoos'!$A$4:$A$153&amp;'Scenario 2_issuedGoos'!$B$4:$B$153,0),MATCH(AF$4,'Scenario 2_issuedGoos'!$C$3:$W$3,0))</f>
        <v>1269970.2902734729</v>
      </c>
      <c r="AG105" s="4" cm="1">
        <f t="array" ref="AG105">J105*INDEX('Scenario 2_issuedGoos'!$C$4:$W$153,MATCH($A105&amp;$B105,'Scenario 2_issuedGoos'!$A$4:$A$153&amp;'Scenario 2_issuedGoos'!$B$4:$B$153,0),MATCH(AG$4,'Scenario 2_issuedGoos'!$C$3:$W$3,0))</f>
        <v>1415842.1071012123</v>
      </c>
      <c r="AH105" s="4" cm="1">
        <f t="array" ref="AH105">K105*INDEX('Scenario 2_issuedGoos'!$C$4:$W$153,MATCH($A105&amp;$B105,'Scenario 2_issuedGoos'!$A$4:$A$153&amp;'Scenario 2_issuedGoos'!$B$4:$B$153,0),MATCH(AH$4,'Scenario 2_issuedGoos'!$C$3:$W$3,0))</f>
        <v>1573126.1798860505</v>
      </c>
      <c r="AI105" s="4" cm="1">
        <f t="array" ref="AI105">L105*INDEX('Scenario 2_issuedGoos'!$C$4:$W$153,MATCH($A105&amp;$B105,'Scenario 2_issuedGoos'!$A$4:$A$153&amp;'Scenario 2_issuedGoos'!$B$4:$B$153,0),MATCH(AI$4,'Scenario 2_issuedGoos'!$C$3:$W$3,0))</f>
        <v>1742599.0546816115</v>
      </c>
      <c r="AJ105" s="4" cm="1">
        <f t="array" ref="AJ105">M105*INDEX('Scenario 2_issuedGoos'!$C$4:$W$153,MATCH($A105&amp;$B105,'Scenario 2_issuedGoos'!$A$4:$A$153&amp;'Scenario 2_issuedGoos'!$B$4:$B$153,0),MATCH(AJ$4,'Scenario 2_issuedGoos'!$C$3:$W$3,0))</f>
        <v>1925086.4015070214</v>
      </c>
      <c r="AK105" s="4" cm="1">
        <f t="array" ref="AK105">N105*INDEX('Scenario 2_issuedGoos'!$C$4:$W$153,MATCH($A105&amp;$B105,'Scenario 2_issuedGoos'!$A$4:$A$153&amp;'Scenario 2_issuedGoos'!$B$4:$B$153,0),MATCH(AK$4,'Scenario 2_issuedGoos'!$C$3:$W$3,0))</f>
        <v>2114625.7445842894</v>
      </c>
      <c r="AL105" s="4" cm="1">
        <f t="array" ref="AL105">O105*INDEX('Scenario 2_issuedGoos'!$C$4:$W$153,MATCH($A105&amp;$B105,'Scenario 2_issuedGoos'!$A$4:$A$153&amp;'Scenario 2_issuedGoos'!$B$4:$B$153,0),MATCH(AL$4,'Scenario 2_issuedGoos'!$C$3:$W$3,0))</f>
        <v>2318306.3059655135</v>
      </c>
      <c r="AM105" s="4" cm="1">
        <f t="array" ref="AM105">P105*INDEX('Scenario 2_issuedGoos'!$C$4:$W$153,MATCH($A105&amp;$B105,'Scenario 2_issuedGoos'!$A$4:$A$153&amp;'Scenario 2_issuedGoos'!$B$4:$B$153,0),MATCH(AM$4,'Scenario 2_issuedGoos'!$C$3:$W$3,0))</f>
        <v>2537068.3591233985</v>
      </c>
      <c r="AN105" s="4" cm="1">
        <f t="array" ref="AN105">Q105*INDEX('Scenario 2_issuedGoos'!$C$4:$W$153,MATCH($A105&amp;$B105,'Scenario 2_issuedGoos'!$A$4:$A$153&amp;'Scenario 2_issuedGoos'!$B$4:$B$153,0),MATCH(AN$4,'Scenario 2_issuedGoos'!$C$3:$W$3,0))</f>
        <v>2771910.8518321579</v>
      </c>
      <c r="AO105" s="4" cm="1">
        <f t="array" ref="AO105">R105*INDEX('Scenario 2_issuedGoos'!$C$4:$W$153,MATCH($A105&amp;$B105,'Scenario 2_issuedGoos'!$A$4:$A$153&amp;'Scenario 2_issuedGoos'!$B$4:$B$153,0),MATCH(AO$4,'Scenario 2_issuedGoos'!$C$3:$W$3,0))</f>
        <v>3023894.9229139844</v>
      </c>
      <c r="AP105" s="4" cm="1">
        <f t="array" ref="AP105">S105*INDEX('Scenario 2_issuedGoos'!$C$4:$W$153,MATCH($A105&amp;$B105,'Scenario 2_issuedGoos'!$A$4:$A$153&amp;'Scenario 2_issuedGoos'!$B$4:$B$153,0),MATCH(AP$4,'Scenario 2_issuedGoos'!$C$3:$W$3,0))</f>
        <v>3294147.6239744159</v>
      </c>
      <c r="AQ105" s="4" cm="1">
        <f t="array" ref="AQ105">T105*INDEX('Scenario 2_issuedGoos'!$C$4:$W$153,MATCH($A105&amp;$B105,'Scenario 2_issuedGoos'!$A$4:$A$153&amp;'Scenario 2_issuedGoos'!$B$4:$B$153,0),MATCH(AQ$4,'Scenario 2_issuedGoos'!$C$3:$W$3,0))</f>
        <v>3583865.8578335973</v>
      </c>
      <c r="AR105" s="4" cm="1">
        <f t="array" ref="AR105">U105*INDEX('Scenario 2_issuedGoos'!$C$4:$W$153,MATCH($A105&amp;$B105,'Scenario 2_issuedGoos'!$A$4:$A$153&amp;'Scenario 2_issuedGoos'!$B$4:$B$153,0),MATCH(AR$4,'Scenario 2_issuedGoos'!$C$3:$W$3,0))</f>
        <v>3894320.54601877</v>
      </c>
      <c r="AS105" s="4" cm="1">
        <f t="array" ref="AS105">V105*INDEX('Scenario 2_issuedGoos'!$C$4:$W$153,MATCH($A105&amp;$B105,'Scenario 2_issuedGoos'!$A$4:$A$153&amp;'Scenario 2_issuedGoos'!$B$4:$B$153,0),MATCH(AS$4,'Scenario 2_issuedGoos'!$C$3:$W$3,0))</f>
        <v>4226861.0383778755</v>
      </c>
      <c r="AT105" s="4" cm="1">
        <f t="array" ref="AT105">W105*INDEX('Scenario 2_issuedGoos'!$C$4:$W$153,MATCH($A105&amp;$B105,'Scenario 2_issuedGoos'!$A$4:$A$153&amp;'Scenario 2_issuedGoos'!$B$4:$B$153,0),MATCH(AT$4,'Scenario 2_issuedGoos'!$C$3:$W$3,0))</f>
        <v>4582919.7786078444</v>
      </c>
    </row>
    <row r="106" spans="1:46" ht="15" x14ac:dyDescent="0.25">
      <c r="A106" s="8" t="s">
        <v>46</v>
      </c>
      <c r="B106" s="9" t="s">
        <v>31</v>
      </c>
      <c r="C106" s="10">
        <v>47.457627118644069</v>
      </c>
      <c r="D106" s="11">
        <v>46.949152542372886</v>
      </c>
      <c r="E106" s="11">
        <v>46.440677966101696</v>
      </c>
      <c r="F106" s="11">
        <v>45.932203389830512</v>
      </c>
      <c r="G106" s="11">
        <v>45.423728813559322</v>
      </c>
      <c r="H106" s="11">
        <v>1.8673874999999998</v>
      </c>
      <c r="I106" s="11">
        <v>1.8673874999999998</v>
      </c>
      <c r="J106" s="11">
        <v>1.8673874999999998</v>
      </c>
      <c r="K106" s="11">
        <v>1.8673874999999998</v>
      </c>
      <c r="L106" s="11">
        <v>1.8673874999999998</v>
      </c>
      <c r="M106" s="11">
        <v>1.8673874999999998</v>
      </c>
      <c r="N106" s="11">
        <v>1.8673874999999998</v>
      </c>
      <c r="O106" s="11">
        <v>1.8673874999999998</v>
      </c>
      <c r="P106" s="11">
        <v>1.8673874999999998</v>
      </c>
      <c r="Q106" s="11">
        <v>1.8673874999999998</v>
      </c>
      <c r="R106" s="11">
        <v>1.8673874999999998</v>
      </c>
      <c r="S106" s="11">
        <v>1.8673874999999998</v>
      </c>
      <c r="T106" s="11">
        <v>1.8673874999999998</v>
      </c>
      <c r="U106" s="11">
        <v>1.8673874999999998</v>
      </c>
      <c r="V106" s="11">
        <v>1.8673874999999998</v>
      </c>
      <c r="W106" s="19">
        <v>1.8673874999999998</v>
      </c>
      <c r="Y106"/>
      <c r="Z106" s="4" cm="1">
        <f t="array" ref="Z106">C106*INDEX('Scenario 2_issuedGoos'!$C$4:$W$153,MATCH($A106&amp;$B106,'Scenario 2_issuedGoos'!$A$4:$A$153&amp;'Scenario 2_issuedGoos'!$B$4:$B$153,0),MATCH(Z$4,'Scenario 2_issuedGoos'!$C$3:$W$3,0))</f>
        <v>0</v>
      </c>
      <c r="AA106" s="4" cm="1">
        <f t="array" ref="AA106">D106*INDEX('Scenario 2_issuedGoos'!$C$4:$W$153,MATCH($A106&amp;$B106,'Scenario 2_issuedGoos'!$A$4:$A$153&amp;'Scenario 2_issuedGoos'!$B$4:$B$153,0),MATCH(AA$4,'Scenario 2_issuedGoos'!$C$3:$W$3,0))</f>
        <v>0</v>
      </c>
      <c r="AB106" s="4" cm="1">
        <f t="array" ref="AB106">E106*INDEX('Scenario 2_issuedGoos'!$C$4:$W$153,MATCH($A106&amp;$B106,'Scenario 2_issuedGoos'!$A$4:$A$153&amp;'Scenario 2_issuedGoos'!$B$4:$B$153,0),MATCH(AB$4,'Scenario 2_issuedGoos'!$C$3:$W$3,0))</f>
        <v>0</v>
      </c>
      <c r="AC106" s="4" cm="1">
        <f t="array" ref="AC106">F106*INDEX('Scenario 2_issuedGoos'!$C$4:$W$153,MATCH($A106&amp;$B106,'Scenario 2_issuedGoos'!$A$4:$A$153&amp;'Scenario 2_issuedGoos'!$B$4:$B$153,0),MATCH(AC$4,'Scenario 2_issuedGoos'!$C$3:$W$3,0))</f>
        <v>0</v>
      </c>
      <c r="AD106" s="4" cm="1">
        <f t="array" ref="AD106">G106*INDEX('Scenario 2_issuedGoos'!$C$4:$W$153,MATCH($A106&amp;$B106,'Scenario 2_issuedGoos'!$A$4:$A$153&amp;'Scenario 2_issuedGoos'!$B$4:$B$153,0),MATCH(AD$4,'Scenario 2_issuedGoos'!$C$3:$W$3,0))</f>
        <v>0</v>
      </c>
      <c r="AE106" s="4" cm="1">
        <f t="array" ref="AE106">H106*INDEX('Scenario 2_issuedGoos'!$C$4:$W$153,MATCH($A106&amp;$B106,'Scenario 2_issuedGoos'!$A$4:$A$153&amp;'Scenario 2_issuedGoos'!$B$4:$B$153,0),MATCH(AE$4,'Scenario 2_issuedGoos'!$C$3:$W$3,0))</f>
        <v>2644474.2481384343</v>
      </c>
      <c r="AF106" s="4" cm="1">
        <f t="array" ref="AF106">I106*INDEX('Scenario 2_issuedGoos'!$C$4:$W$153,MATCH($A106&amp;$B106,'Scenario 2_issuedGoos'!$A$4:$A$153&amp;'Scenario 2_issuedGoos'!$B$4:$B$153,0),MATCH(AF$4,'Scenario 2_issuedGoos'!$C$3:$W$3,0))</f>
        <v>2959518.3608159376</v>
      </c>
      <c r="AG106" s="4" cm="1">
        <f t="array" ref="AG106">J106*INDEX('Scenario 2_issuedGoos'!$C$4:$W$153,MATCH($A106&amp;$B106,'Scenario 2_issuedGoos'!$A$4:$A$153&amp;'Scenario 2_issuedGoos'!$B$4:$B$153,0),MATCH(AG$4,'Scenario 2_issuedGoos'!$C$3:$W$3,0))</f>
        <v>3299455.699140857</v>
      </c>
      <c r="AH106" s="4" cm="1">
        <f t="array" ref="AH106">K106*INDEX('Scenario 2_issuedGoos'!$C$4:$W$153,MATCH($A106&amp;$B106,'Scenario 2_issuedGoos'!$A$4:$A$153&amp;'Scenario 2_issuedGoos'!$B$4:$B$153,0),MATCH(AH$4,'Scenario 2_issuedGoos'!$C$3:$W$3,0))</f>
        <v>3665987.9753962187</v>
      </c>
      <c r="AI106" s="4" cm="1">
        <f t="array" ref="AI106">L106*INDEX('Scenario 2_issuedGoos'!$C$4:$W$153,MATCH($A106&amp;$B106,'Scenario 2_issuedGoos'!$A$4:$A$153&amp;'Scenario 2_issuedGoos'!$B$4:$B$153,0),MATCH(AI$4,'Scenario 2_issuedGoos'!$C$3:$W$3,0))</f>
        <v>4060924.8400292806</v>
      </c>
      <c r="AJ106" s="4" cm="1">
        <f t="array" ref="AJ106">M106*INDEX('Scenario 2_issuedGoos'!$C$4:$W$153,MATCH($A106&amp;$B106,'Scenario 2_issuedGoos'!$A$4:$A$153&amp;'Scenario 2_issuedGoos'!$B$4:$B$153,0),MATCH(AJ$4,'Scenario 2_issuedGoos'!$C$3:$W$3,0))</f>
        <v>4486190.4211871382</v>
      </c>
      <c r="AK106" s="4" cm="1">
        <f t="array" ref="AK106">N106*INDEX('Scenario 2_issuedGoos'!$C$4:$W$153,MATCH($A106&amp;$B106,'Scenario 2_issuedGoos'!$A$4:$A$153&amp;'Scenario 2_issuedGoos'!$B$4:$B$153,0),MATCH(AK$4,'Scenario 2_issuedGoos'!$C$3:$W$3,0))</f>
        <v>4927889.8611113261</v>
      </c>
      <c r="AL106" s="4" cm="1">
        <f t="array" ref="AL106">O106*INDEX('Scenario 2_issuedGoos'!$C$4:$W$153,MATCH($A106&amp;$B106,'Scenario 2_issuedGoos'!$A$4:$A$153&amp;'Scenario 2_issuedGoos'!$B$4:$B$153,0),MATCH(AL$4,'Scenario 2_issuedGoos'!$C$3:$W$3,0))</f>
        <v>5402543.7689749775</v>
      </c>
      <c r="AM106" s="4" cm="1">
        <f t="array" ref="AM106">P106*INDEX('Scenario 2_issuedGoos'!$C$4:$W$153,MATCH($A106&amp;$B106,'Scenario 2_issuedGoos'!$A$4:$A$153&amp;'Scenario 2_issuedGoos'!$B$4:$B$153,0),MATCH(AM$4,'Scenario 2_issuedGoos'!$C$3:$W$3,0))</f>
        <v>5912343.342972192</v>
      </c>
      <c r="AN106" s="4" cm="1">
        <f t="array" ref="AN106">Q106*INDEX('Scenario 2_issuedGoos'!$C$4:$W$153,MATCH($A106&amp;$B106,'Scenario 2_issuedGoos'!$A$4:$A$153&amp;'Scenario 2_issuedGoos'!$B$4:$B$153,0),MATCH(AN$4,'Scenario 2_issuedGoos'!$C$3:$W$3,0))</f>
        <v>6459616.5149467103</v>
      </c>
      <c r="AO106" s="4" cm="1">
        <f t="array" ref="AO106">R106*INDEX('Scenario 2_issuedGoos'!$C$4:$W$153,MATCH($A106&amp;$B106,'Scenario 2_issuedGoos'!$A$4:$A$153&amp;'Scenario 2_issuedGoos'!$B$4:$B$153,0),MATCH(AO$4,'Scenario 2_issuedGoos'!$C$3:$W$3,0))</f>
        <v>7046836.1457612561</v>
      </c>
      <c r="AP106" s="4" cm="1">
        <f t="array" ref="AP106">S106*INDEX('Scenario 2_issuedGoos'!$C$4:$W$153,MATCH($A106&amp;$B106,'Scenario 2_issuedGoos'!$A$4:$A$153&amp;'Scenario 2_issuedGoos'!$B$4:$B$153,0),MATCH(AP$4,'Scenario 2_issuedGoos'!$C$3:$W$3,0))</f>
        <v>7676628.6983698765</v>
      </c>
      <c r="AQ106" s="4" cm="1">
        <f t="array" ref="AQ106">T106*INDEX('Scenario 2_issuedGoos'!$C$4:$W$153,MATCH($A106&amp;$B106,'Scenario 2_issuedGoos'!$A$4:$A$153&amp;'Scenario 2_issuedGoos'!$B$4:$B$153,0),MATCH(AQ$4,'Scenario 2_issuedGoos'!$C$3:$W$3,0))</f>
        <v>8351783.4158749571</v>
      </c>
      <c r="AR106" s="4" cm="1">
        <f t="array" ref="AR106">U106*INDEX('Scenario 2_issuedGoos'!$C$4:$W$153,MATCH($A106&amp;$B106,'Scenario 2_issuedGoos'!$A$4:$A$153&amp;'Scenario 2_issuedGoos'!$B$4:$B$153,0),MATCH(AR$4,'Scenario 2_issuedGoos'!$C$3:$W$3,0))</f>
        <v>9075262.0333846081</v>
      </c>
      <c r="AS106" s="4" cm="1">
        <f t="array" ref="AS106">V106*INDEX('Scenario 2_issuedGoos'!$C$4:$W$153,MATCH($A106&amp;$B106,'Scenario 2_issuedGoos'!$A$4:$A$153&amp;'Scenario 2_issuedGoos'!$B$4:$B$153,0),MATCH(AS$4,'Scenario 2_issuedGoos'!$C$3:$W$3,0))</f>
        <v>9850209.0541055631</v>
      </c>
      <c r="AT106" s="4" cm="1">
        <f t="array" ref="AT106">W106*INDEX('Scenario 2_issuedGoos'!$C$4:$W$153,MATCH($A106&amp;$B106,'Scenario 2_issuedGoos'!$A$4:$A$153&amp;'Scenario 2_issuedGoos'!$B$4:$B$153,0),MATCH(AT$4,'Scenario 2_issuedGoos'!$C$3:$W$3,0))</f>
        <v>10679962.621815128</v>
      </c>
    </row>
    <row r="107" spans="1:46" ht="15" x14ac:dyDescent="0.25">
      <c r="A107" s="1" t="s">
        <v>47</v>
      </c>
      <c r="B107" s="1" t="s">
        <v>27</v>
      </c>
      <c r="C107" s="6">
        <v>0.91008750000000005</v>
      </c>
      <c r="D107" s="7">
        <v>0.91008750000000005</v>
      </c>
      <c r="E107" s="7">
        <v>0.91008750000000005</v>
      </c>
      <c r="F107" s="7">
        <v>0.91008750000000005</v>
      </c>
      <c r="G107" s="7">
        <v>0.91008750000000005</v>
      </c>
      <c r="H107" s="7">
        <v>0.91008750000000005</v>
      </c>
      <c r="I107" s="7">
        <v>0.91008750000000005</v>
      </c>
      <c r="J107" s="7">
        <v>0.91008750000000005</v>
      </c>
      <c r="K107" s="7">
        <v>0.91008750000000005</v>
      </c>
      <c r="L107" s="7">
        <v>0.93518249999999992</v>
      </c>
      <c r="M107" s="7">
        <v>0.94815246093749983</v>
      </c>
      <c r="N107" s="7">
        <v>0.94815246093749983</v>
      </c>
      <c r="O107" s="7">
        <v>0.96357187499999997</v>
      </c>
      <c r="P107" s="7">
        <v>0.97777499999999962</v>
      </c>
      <c r="Q107" s="7">
        <v>1.1541304687499998</v>
      </c>
      <c r="R107" s="7">
        <v>1.1541304687499998</v>
      </c>
      <c r="S107" s="7">
        <v>1.1541304687499998</v>
      </c>
      <c r="T107" s="7">
        <v>1.3032140624999999</v>
      </c>
      <c r="U107" s="7">
        <v>1.3032140624999999</v>
      </c>
      <c r="V107" s="7">
        <v>1.3032140624999999</v>
      </c>
      <c r="W107" s="18">
        <v>1.3032140624999999</v>
      </c>
      <c r="Y107"/>
      <c r="Z107" s="4" cm="1">
        <f t="array" ref="Z107">C107*INDEX('Scenario 2_issuedGoos'!$C$4:$W$153,MATCH($A107&amp;$B107,'Scenario 2_issuedGoos'!$A$4:$A$153&amp;'Scenario 2_issuedGoos'!$B$4:$B$153,0),MATCH(Z$4,'Scenario 2_issuedGoos'!$C$3:$W$3,0))</f>
        <v>964121.61829911417</v>
      </c>
      <c r="AA107" s="4" cm="1">
        <f t="array" ref="AA107">D107*INDEX('Scenario 2_issuedGoos'!$C$4:$W$153,MATCH($A107&amp;$B107,'Scenario 2_issuedGoos'!$A$4:$A$153&amp;'Scenario 2_issuedGoos'!$B$4:$B$153,0),MATCH(AA$4,'Scenario 2_issuedGoos'!$C$3:$W$3,0))</f>
        <v>1095937.2021580562</v>
      </c>
      <c r="AB107" s="4" cm="1">
        <f t="array" ref="AB107">E107*INDEX('Scenario 2_issuedGoos'!$C$4:$W$153,MATCH($A107&amp;$B107,'Scenario 2_issuedGoos'!$A$4:$A$153&amp;'Scenario 2_issuedGoos'!$B$4:$B$153,0),MATCH(AB$4,'Scenario 2_issuedGoos'!$C$3:$W$3,0))</f>
        <v>1238524.040357155</v>
      </c>
      <c r="AC107" s="4" cm="1">
        <f t="array" ref="AC107">F107*INDEX('Scenario 2_issuedGoos'!$C$4:$W$153,MATCH($A107&amp;$B107,'Scenario 2_issuedGoos'!$A$4:$A$153&amp;'Scenario 2_issuedGoos'!$B$4:$B$153,0),MATCH(AC$4,'Scenario 2_issuedGoos'!$C$3:$W$3,0))</f>
        <v>1392629.7193707633</v>
      </c>
      <c r="AD107" s="4" cm="1">
        <f t="array" ref="AD107">G107*INDEX('Scenario 2_issuedGoos'!$C$4:$W$153,MATCH($A107&amp;$B107,'Scenario 2_issuedGoos'!$A$4:$A$153&amp;'Scenario 2_issuedGoos'!$B$4:$B$153,0),MATCH(AD$4,'Scenario 2_issuedGoos'!$C$3:$W$3,0))</f>
        <v>1559049.6561848398</v>
      </c>
      <c r="AE107" s="4" cm="1">
        <f t="array" ref="AE107">H107*INDEX('Scenario 2_issuedGoos'!$C$4:$W$153,MATCH($A107&amp;$B107,'Scenario 2_issuedGoos'!$A$4:$A$153&amp;'Scenario 2_issuedGoos'!$B$4:$B$153,0),MATCH(AE$4,'Scenario 2_issuedGoos'!$C$3:$W$3,0))</f>
        <v>1738630.0123819013</v>
      </c>
      <c r="AF107" s="4" cm="1">
        <f t="array" ref="AF107">I107*INDEX('Scenario 2_issuedGoos'!$C$4:$W$153,MATCH($A107&amp;$B107,'Scenario 2_issuedGoos'!$A$4:$A$153&amp;'Scenario 2_issuedGoos'!$B$4:$B$153,0),MATCH(AF$4,'Scenario 2_issuedGoos'!$C$3:$W$3,0))</f>
        <v>1945758.1967122804</v>
      </c>
      <c r="AG107" s="4" cm="1">
        <f t="array" ref="AG107">J107*INDEX('Scenario 2_issuedGoos'!$C$4:$W$153,MATCH($A107&amp;$B107,'Scenario 2_issuedGoos'!$A$4:$A$153&amp;'Scenario 2_issuedGoos'!$B$4:$B$153,0),MATCH(AG$4,'Scenario 2_issuedGoos'!$C$3:$W$3,0))</f>
        <v>2169252.6244447366</v>
      </c>
      <c r="AH107" s="4" cm="1">
        <f t="array" ref="AH107">K107*INDEX('Scenario 2_issuedGoos'!$C$4:$W$153,MATCH($A107&amp;$B107,'Scenario 2_issuedGoos'!$A$4:$A$153&amp;'Scenario 2_issuedGoos'!$B$4:$B$153,0),MATCH(AH$4,'Scenario 2_issuedGoos'!$C$3:$W$3,0))</f>
        <v>2410232.0994586563</v>
      </c>
      <c r="AI107" s="4" cm="1">
        <f t="array" ref="AI107">L107*INDEX('Scenario 2_issuedGoos'!$C$4:$W$153,MATCH($A107&amp;$B107,'Scenario 2_issuedGoos'!$A$4:$A$153&amp;'Scenario 2_issuedGoos'!$B$4:$B$153,0),MATCH(AI$4,'Scenario 2_issuedGoos'!$C$3:$W$3,0))</f>
        <v>2743506.5631626328</v>
      </c>
      <c r="AJ107" s="4" cm="1">
        <f t="array" ref="AJ107">M107*INDEX('Scenario 2_issuedGoos'!$C$4:$W$153,MATCH($A107&amp;$B107,'Scenario 2_issuedGoos'!$A$4:$A$153&amp;'Scenario 2_issuedGoos'!$B$4:$B$153,0),MATCH(AJ$4,'Scenario 2_issuedGoos'!$C$3:$W$3,0))</f>
        <v>3072844.339922796</v>
      </c>
      <c r="AK107" s="4" cm="1">
        <f t="array" ref="AK107">N107*INDEX('Scenario 2_issuedGoos'!$C$4:$W$153,MATCH($A107&amp;$B107,'Scenario 2_issuedGoos'!$A$4:$A$153&amp;'Scenario 2_issuedGoos'!$B$4:$B$153,0),MATCH(AK$4,'Scenario 2_issuedGoos'!$C$3:$W$3,0))</f>
        <v>3375389.1488787527</v>
      </c>
      <c r="AL107" s="4" cm="1">
        <f t="array" ref="AL107">O107*INDEX('Scenario 2_issuedGoos'!$C$4:$W$153,MATCH($A107&amp;$B107,'Scenario 2_issuedGoos'!$A$4:$A$153&amp;'Scenario 2_issuedGoos'!$B$4:$B$153,0),MATCH(AL$4,'Scenario 2_issuedGoos'!$C$3:$W$3,0))</f>
        <v>3760686.1424791734</v>
      </c>
      <c r="AM107" s="4" cm="1">
        <f t="array" ref="AM107">P107*INDEX('Scenario 2_issuedGoos'!$C$4:$W$153,MATCH($A107&amp;$B107,'Scenario 2_issuedGoos'!$A$4:$A$153&amp;'Scenario 2_issuedGoos'!$B$4:$B$153,0),MATCH(AM$4,'Scenario 2_issuedGoos'!$C$3:$W$3,0))</f>
        <v>4176218.9149241066</v>
      </c>
      <c r="AN107" s="4" cm="1">
        <f t="array" ref="AN107">Q107*INDEX('Scenario 2_issuedGoos'!$C$4:$W$153,MATCH($A107&amp;$B107,'Scenario 2_issuedGoos'!$A$4:$A$153&amp;'Scenario 2_issuedGoos'!$B$4:$B$153,0),MATCH(AN$4,'Scenario 2_issuedGoos'!$C$3:$W$3,0))</f>
        <v>5385751.6504430426</v>
      </c>
      <c r="AO107" s="4" cm="1">
        <f t="array" ref="AO107">R107*INDEX('Scenario 2_issuedGoos'!$C$4:$W$153,MATCH($A107&amp;$B107,'Scenario 2_issuedGoos'!$A$4:$A$153&amp;'Scenario 2_issuedGoos'!$B$4:$B$153,0),MATCH(AO$4,'Scenario 2_issuedGoos'!$C$3:$W$3,0))</f>
        <v>5875350.2339679357</v>
      </c>
      <c r="AP107" s="4" cm="1">
        <f t="array" ref="AP107">S107*INDEX('Scenario 2_issuedGoos'!$C$4:$W$153,MATCH($A107&amp;$B107,'Scenario 2_issuedGoos'!$A$4:$A$153&amp;'Scenario 2_issuedGoos'!$B$4:$B$153,0),MATCH(AP$4,'Scenario 2_issuedGoos'!$C$3:$W$3,0))</f>
        <v>6400444.2967192102</v>
      </c>
      <c r="AQ107" s="4" cm="1">
        <f t="array" ref="AQ107">T107*INDEX('Scenario 2_issuedGoos'!$C$4:$W$153,MATCH($A107&amp;$B107,'Scenario 2_issuedGoos'!$A$4:$A$153&amp;'Scenario 2_issuedGoos'!$B$4:$B$153,0),MATCH(AQ$4,'Scenario 2_issuedGoos'!$C$3:$W$3,0))</f>
        <v>7862844.0416510291</v>
      </c>
      <c r="AR107" s="4" cm="1">
        <f t="array" ref="AR107">U107*INDEX('Scenario 2_issuedGoos'!$C$4:$W$153,MATCH($A107&amp;$B107,'Scenario 2_issuedGoos'!$A$4:$A$153&amp;'Scenario 2_issuedGoos'!$B$4:$B$153,0),MATCH(AR$4,'Scenario 2_issuedGoos'!$C$3:$W$3,0))</f>
        <v>8543967.970958747</v>
      </c>
      <c r="AS107" s="4" cm="1">
        <f t="array" ref="AS107">V107*INDEX('Scenario 2_issuedGoos'!$C$4:$W$153,MATCH($A107&amp;$B107,'Scenario 2_issuedGoos'!$A$4:$A$153&amp;'Scenario 2_issuedGoos'!$B$4:$B$153,0),MATCH(AS$4,'Scenario 2_issuedGoos'!$C$3:$W$3,0))</f>
        <v>9273547.1830931082</v>
      </c>
      <c r="AT107" s="4" cm="1">
        <f t="array" ref="AT107">W107*INDEX('Scenario 2_issuedGoos'!$C$4:$W$153,MATCH($A107&amp;$B107,'Scenario 2_issuedGoos'!$A$4:$A$153&amp;'Scenario 2_issuedGoos'!$B$4:$B$153,0),MATCH(AT$4,'Scenario 2_issuedGoos'!$C$3:$W$3,0))</f>
        <v>10054724.396513507</v>
      </c>
    </row>
    <row r="108" spans="1:46" ht="15" x14ac:dyDescent="0.25">
      <c r="A108" s="8" t="s">
        <v>47</v>
      </c>
      <c r="B108" s="9" t="s">
        <v>28</v>
      </c>
      <c r="C108" s="10">
        <v>47.457627118644069</v>
      </c>
      <c r="D108" s="11">
        <v>46.949152542372886</v>
      </c>
      <c r="E108" s="11">
        <v>46.440677966101696</v>
      </c>
      <c r="F108" s="11">
        <v>45.932203389830512</v>
      </c>
      <c r="G108" s="11">
        <v>45.423728813559322</v>
      </c>
      <c r="H108" s="11">
        <v>11.915099999999999</v>
      </c>
      <c r="I108" s="11">
        <v>11.915099999999999</v>
      </c>
      <c r="J108" s="11">
        <v>11.915099999999999</v>
      </c>
      <c r="K108" s="11">
        <v>11.915099999999999</v>
      </c>
      <c r="L108" s="11">
        <v>11.915099999999999</v>
      </c>
      <c r="M108" s="11">
        <v>11.915099999999999</v>
      </c>
      <c r="N108" s="11">
        <v>11.915099999999999</v>
      </c>
      <c r="O108" s="11">
        <v>11.915099999999999</v>
      </c>
      <c r="P108" s="11">
        <v>11.915099999999999</v>
      </c>
      <c r="Q108" s="11">
        <v>11.915099999999999</v>
      </c>
      <c r="R108" s="11">
        <v>11.915099999999999</v>
      </c>
      <c r="S108" s="11">
        <v>11.915099999999999</v>
      </c>
      <c r="T108" s="11">
        <v>11.915099999999999</v>
      </c>
      <c r="U108" s="11">
        <v>11.915099999999999</v>
      </c>
      <c r="V108" s="11">
        <v>11.915099999999999</v>
      </c>
      <c r="W108" s="19">
        <v>11.915099999999999</v>
      </c>
      <c r="Y108"/>
      <c r="Z108" s="4" cm="1">
        <f t="array" ref="Z108">C108*INDEX('Scenario 2_issuedGoos'!$C$4:$W$153,MATCH($A108&amp;$B108,'Scenario 2_issuedGoos'!$A$4:$A$153&amp;'Scenario 2_issuedGoos'!$B$4:$B$153,0),MATCH(Z$4,'Scenario 2_issuedGoos'!$C$3:$W$3,0))</f>
        <v>0</v>
      </c>
      <c r="AA108" s="4" cm="1">
        <f t="array" ref="AA108">D108*INDEX('Scenario 2_issuedGoos'!$C$4:$W$153,MATCH($A108&amp;$B108,'Scenario 2_issuedGoos'!$A$4:$A$153&amp;'Scenario 2_issuedGoos'!$B$4:$B$153,0),MATCH(AA$4,'Scenario 2_issuedGoos'!$C$3:$W$3,0))</f>
        <v>0</v>
      </c>
      <c r="AB108" s="4" cm="1">
        <f t="array" ref="AB108">E108*INDEX('Scenario 2_issuedGoos'!$C$4:$W$153,MATCH($A108&amp;$B108,'Scenario 2_issuedGoos'!$A$4:$A$153&amp;'Scenario 2_issuedGoos'!$B$4:$B$153,0),MATCH(AB$4,'Scenario 2_issuedGoos'!$C$3:$W$3,0))</f>
        <v>0</v>
      </c>
      <c r="AC108" s="4" cm="1">
        <f t="array" ref="AC108">F108*INDEX('Scenario 2_issuedGoos'!$C$4:$W$153,MATCH($A108&amp;$B108,'Scenario 2_issuedGoos'!$A$4:$A$153&amp;'Scenario 2_issuedGoos'!$B$4:$B$153,0),MATCH(AC$4,'Scenario 2_issuedGoos'!$C$3:$W$3,0))</f>
        <v>0</v>
      </c>
      <c r="AD108" s="4" cm="1">
        <f t="array" ref="AD108">G108*INDEX('Scenario 2_issuedGoos'!$C$4:$W$153,MATCH($A108&amp;$B108,'Scenario 2_issuedGoos'!$A$4:$A$153&amp;'Scenario 2_issuedGoos'!$B$4:$B$153,0),MATCH(AD$4,'Scenario 2_issuedGoos'!$C$3:$W$3,0))</f>
        <v>0</v>
      </c>
      <c r="AE108" s="4" cm="1">
        <f t="array" ref="AE108">H108*INDEX('Scenario 2_issuedGoos'!$C$4:$W$153,MATCH($A108&amp;$B108,'Scenario 2_issuedGoos'!$A$4:$A$153&amp;'Scenario 2_issuedGoos'!$B$4:$B$153,0),MATCH(AE$4,'Scenario 2_issuedGoos'!$C$3:$W$3,0))</f>
        <v>496654.46549635538</v>
      </c>
      <c r="AF108" s="4" cm="1">
        <f t="array" ref="AF108">I108*INDEX('Scenario 2_issuedGoos'!$C$4:$W$153,MATCH($A108&amp;$B108,'Scenario 2_issuedGoos'!$A$4:$A$153&amp;'Scenario 2_issuedGoos'!$B$4:$B$153,0),MATCH(AF$4,'Scenario 2_issuedGoos'!$C$3:$W$3,0))</f>
        <v>566186.09066584555</v>
      </c>
      <c r="AG108" s="4" cm="1">
        <f t="array" ref="AG108">J108*INDEX('Scenario 2_issuedGoos'!$C$4:$W$153,MATCH($A108&amp;$B108,'Scenario 2_issuedGoos'!$A$4:$A$153&amp;'Scenario 2_issuedGoos'!$B$4:$B$153,0),MATCH(AG$4,'Scenario 2_issuedGoos'!$C$3:$W$3,0))</f>
        <v>641429.24218854343</v>
      </c>
      <c r="AH108" s="4" cm="1">
        <f t="array" ref="AH108">K108*INDEX('Scenario 2_issuedGoos'!$C$4:$W$153,MATCH($A108&amp;$B108,'Scenario 2_issuedGoos'!$A$4:$A$153&amp;'Scenario 2_issuedGoos'!$B$4:$B$153,0),MATCH(AH$4,'Scenario 2_issuedGoos'!$C$3:$W$3,0))</f>
        <v>722781.24363684771</v>
      </c>
      <c r="AI108" s="4" cm="1">
        <f t="array" ref="AI108">L108*INDEX('Scenario 2_issuedGoos'!$C$4:$W$153,MATCH($A108&amp;$B108,'Scenario 2_issuedGoos'!$A$4:$A$153&amp;'Scenario 2_issuedGoos'!$B$4:$B$153,0),MATCH(AI$4,'Scenario 2_issuedGoos'!$C$3:$W$3,0))</f>
        <v>810664.87212450989</v>
      </c>
      <c r="AJ108" s="4" cm="1">
        <f t="array" ref="AJ108">M108*INDEX('Scenario 2_issuedGoos'!$C$4:$W$153,MATCH($A108&amp;$B108,'Scenario 2_issuedGoos'!$A$4:$A$153&amp;'Scenario 2_issuedGoos'!$B$4:$B$153,0),MATCH(AJ$4,'Scenario 2_issuedGoos'!$C$3:$W$3,0))</f>
        <v>905529.91035184637</v>
      </c>
      <c r="AK108" s="4" cm="1">
        <f t="array" ref="AK108">N108*INDEX('Scenario 2_issuedGoos'!$C$4:$W$153,MATCH($A108&amp;$B108,'Scenario 2_issuedGoos'!$A$4:$A$153&amp;'Scenario 2_issuedGoos'!$B$4:$B$153,0),MATCH(AK$4,'Scenario 2_issuedGoos'!$C$3:$W$3,0))</f>
        <v>1026870.9183389932</v>
      </c>
      <c r="AL108" s="4" cm="1">
        <f t="array" ref="AL108">O108*INDEX('Scenario 2_issuedGoos'!$C$4:$W$153,MATCH($A108&amp;$B108,'Scenario 2_issuedGoos'!$A$4:$A$153&amp;'Scenario 2_issuedGoos'!$B$4:$B$153,0),MATCH(AL$4,'Scenario 2_issuedGoos'!$C$3:$W$3,0))</f>
        <v>1158082.2023489762</v>
      </c>
      <c r="AM108" s="4" cm="1">
        <f t="array" ref="AM108">P108*INDEX('Scenario 2_issuedGoos'!$C$4:$W$153,MATCH($A108&amp;$B108,'Scenario 2_issuedGoos'!$A$4:$A$153&amp;'Scenario 2_issuedGoos'!$B$4:$B$153,0),MATCH(AM$4,'Scenario 2_issuedGoos'!$C$3:$W$3,0))</f>
        <v>1299847.4374641052</v>
      </c>
      <c r="AN108" s="4" cm="1">
        <f t="array" ref="AN108">Q108*INDEX('Scenario 2_issuedGoos'!$C$4:$W$153,MATCH($A108&amp;$B108,'Scenario 2_issuedGoos'!$A$4:$A$153&amp;'Scenario 2_issuedGoos'!$B$4:$B$153,0),MATCH(AN$4,'Scenario 2_issuedGoos'!$C$3:$W$3,0))</f>
        <v>1452893.9905848831</v>
      </c>
      <c r="AO108" s="4" cm="1">
        <f t="array" ref="AO108">R108*INDEX('Scenario 2_issuedGoos'!$C$4:$W$153,MATCH($A108&amp;$B108,'Scenario 2_issuedGoos'!$A$4:$A$153&amp;'Scenario 2_issuedGoos'!$B$4:$B$153,0),MATCH(AO$4,'Scenario 2_issuedGoos'!$C$3:$W$3,0))</f>
        <v>1617995.580424068</v>
      </c>
      <c r="AP108" s="4" cm="1">
        <f t="array" ref="AP108">S108*INDEX('Scenario 2_issuedGoos'!$C$4:$W$153,MATCH($A108&amp;$B108,'Scenario 2_issuedGoos'!$A$4:$A$153&amp;'Scenario 2_issuedGoos'!$B$4:$B$153,0),MATCH(AP$4,'Scenario 2_issuedGoos'!$C$3:$W$3,0))</f>
        <v>1795975.0942707153</v>
      </c>
      <c r="AQ108" s="4" cm="1">
        <f t="array" ref="AQ108">T108*INDEX('Scenario 2_issuedGoos'!$C$4:$W$153,MATCH($A108&amp;$B108,'Scenario 2_issuedGoos'!$A$4:$A$153&amp;'Scenario 2_issuedGoos'!$B$4:$B$153,0),MATCH(AQ$4,'Scenario 2_issuedGoos'!$C$3:$W$3,0))</f>
        <v>1987707.5705509668</v>
      </c>
      <c r="AR108" s="4" cm="1">
        <f t="array" ref="AR108">U108*INDEX('Scenario 2_issuedGoos'!$C$4:$W$153,MATCH($A108&amp;$B108,'Scenario 2_issuedGoos'!$A$4:$A$153&amp;'Scenario 2_issuedGoos'!$B$4:$B$153,0),MATCH(AR$4,'Scenario 2_issuedGoos'!$C$3:$W$3,0))</f>
        <v>2194123.3567235726</v>
      </c>
      <c r="AS108" s="4" cm="1">
        <f t="array" ref="AS108">V108*INDEX('Scenario 2_issuedGoos'!$C$4:$W$153,MATCH($A108&amp;$B108,'Scenario 2_issuedGoos'!$A$4:$A$153&amp;'Scenario 2_issuedGoos'!$B$4:$B$153,0),MATCH(AS$4,'Scenario 2_issuedGoos'!$C$3:$W$3,0))</f>
        <v>2416211.452587056</v>
      </c>
      <c r="AT108" s="4" cm="1">
        <f t="array" ref="AT108">W108*INDEX('Scenario 2_issuedGoos'!$C$4:$W$153,MATCH($A108&amp;$B108,'Scenario 2_issuedGoos'!$A$4:$A$153&amp;'Scenario 2_issuedGoos'!$B$4:$B$153,0),MATCH(AT$4,'Scenario 2_issuedGoos'!$C$3:$W$3,0))</f>
        <v>2655023.0496450826</v>
      </c>
    </row>
    <row r="109" spans="1:46" ht="15" x14ac:dyDescent="0.25">
      <c r="A109" s="8" t="s">
        <v>47</v>
      </c>
      <c r="B109" s="9" t="s">
        <v>56</v>
      </c>
      <c r="C109" s="10">
        <v>0</v>
      </c>
      <c r="D109" s="11">
        <v>0</v>
      </c>
      <c r="E109" s="11">
        <v>0</v>
      </c>
      <c r="F109" s="11">
        <v>0</v>
      </c>
      <c r="G109" s="11">
        <v>0.2666956640625</v>
      </c>
      <c r="H109" s="11">
        <v>0.2666956640625</v>
      </c>
      <c r="I109" s="11">
        <v>0.2666956640625</v>
      </c>
      <c r="J109" s="11">
        <v>0.2666956640625</v>
      </c>
      <c r="K109" s="11">
        <v>0.2666956640625</v>
      </c>
      <c r="L109" s="11">
        <v>0.2666956640625</v>
      </c>
      <c r="M109" s="11">
        <v>0.2666956640625</v>
      </c>
      <c r="N109" s="11">
        <v>0.2666956640625</v>
      </c>
      <c r="O109" s="11">
        <v>0.2666956640625</v>
      </c>
      <c r="P109" s="11">
        <v>0.27508593749999999</v>
      </c>
      <c r="Q109" s="11">
        <v>0.31194140625</v>
      </c>
      <c r="R109" s="11">
        <v>0.34009687500000002</v>
      </c>
      <c r="S109" s="11">
        <v>0.36078749999999998</v>
      </c>
      <c r="T109" s="11">
        <v>0.38145937499999999</v>
      </c>
      <c r="U109" s="11">
        <v>0.40314375000000008</v>
      </c>
      <c r="V109" s="11">
        <v>0.43405312500000004</v>
      </c>
      <c r="W109" s="19">
        <v>0.44280468750000013</v>
      </c>
      <c r="Y109"/>
      <c r="Z109" s="4" cm="1">
        <f t="array" ref="Z109">C109*INDEX('Scenario 2_issuedGoos'!$C$4:$W$153,MATCH($A109&amp;$B109,'Scenario 2_issuedGoos'!$A$4:$A$153&amp;'Scenario 2_issuedGoos'!$B$4:$B$153,0),MATCH(Z$4,'Scenario 2_issuedGoos'!$C$3:$W$3,0))</f>
        <v>0</v>
      </c>
      <c r="AA109" s="4" cm="1">
        <f t="array" ref="AA109">D109*INDEX('Scenario 2_issuedGoos'!$C$4:$W$153,MATCH($A109&amp;$B109,'Scenario 2_issuedGoos'!$A$4:$A$153&amp;'Scenario 2_issuedGoos'!$B$4:$B$153,0),MATCH(AA$4,'Scenario 2_issuedGoos'!$C$3:$W$3,0))</f>
        <v>0</v>
      </c>
      <c r="AB109" s="4" cm="1">
        <f t="array" ref="AB109">E109*INDEX('Scenario 2_issuedGoos'!$C$4:$W$153,MATCH($A109&amp;$B109,'Scenario 2_issuedGoos'!$A$4:$A$153&amp;'Scenario 2_issuedGoos'!$B$4:$B$153,0),MATCH(AB$4,'Scenario 2_issuedGoos'!$C$3:$W$3,0))</f>
        <v>0</v>
      </c>
      <c r="AC109" s="4" cm="1">
        <f t="array" ref="AC109">F109*INDEX('Scenario 2_issuedGoos'!$C$4:$W$153,MATCH($A109&amp;$B109,'Scenario 2_issuedGoos'!$A$4:$A$153&amp;'Scenario 2_issuedGoos'!$B$4:$B$153,0),MATCH(AC$4,'Scenario 2_issuedGoos'!$C$3:$W$3,0))</f>
        <v>0</v>
      </c>
      <c r="AD109" s="4" cm="1">
        <f t="array" ref="AD109">G109*INDEX('Scenario 2_issuedGoos'!$C$4:$W$153,MATCH($A109&amp;$B109,'Scenario 2_issuedGoos'!$A$4:$A$153&amp;'Scenario 2_issuedGoos'!$B$4:$B$153,0),MATCH(AD$4,'Scenario 2_issuedGoos'!$C$3:$W$3,0))</f>
        <v>13672069.192311453</v>
      </c>
      <c r="AE109" s="4" cm="1">
        <f t="array" ref="AE109">H109*INDEX('Scenario 2_issuedGoos'!$C$4:$W$153,MATCH($A109&amp;$B109,'Scenario 2_issuedGoos'!$A$4:$A$153&amp;'Scenario 2_issuedGoos'!$B$4:$B$153,0),MATCH(AE$4,'Scenario 2_issuedGoos'!$C$3:$W$3,0))</f>
        <v>15246897.194592221</v>
      </c>
      <c r="AF109" s="4" cm="1">
        <f t="array" ref="AF109">I109*INDEX('Scenario 2_issuedGoos'!$C$4:$W$153,MATCH($A109&amp;$B109,'Scenario 2_issuedGoos'!$A$4:$A$153&amp;'Scenario 2_issuedGoos'!$B$4:$B$153,0),MATCH(AF$4,'Scenario 2_issuedGoos'!$C$3:$W$3,0))</f>
        <v>17063305.579410832</v>
      </c>
      <c r="AG109" s="4" cm="1">
        <f t="array" ref="AG109">J109*INDEX('Scenario 2_issuedGoos'!$C$4:$W$153,MATCH($A109&amp;$B109,'Scenario 2_issuedGoos'!$A$4:$A$153&amp;'Scenario 2_issuedGoos'!$B$4:$B$153,0),MATCH(AG$4,'Scenario 2_issuedGoos'!$C$3:$W$3,0))</f>
        <v>19023237.559724808</v>
      </c>
      <c r="AH109" s="4" cm="1">
        <f t="array" ref="AH109">K109*INDEX('Scenario 2_issuedGoos'!$C$4:$W$153,MATCH($A109&amp;$B109,'Scenario 2_issuedGoos'!$A$4:$A$153&amp;'Scenario 2_issuedGoos'!$B$4:$B$153,0),MATCH(AH$4,'Scenario 2_issuedGoos'!$C$3:$W$3,0))</f>
        <v>21136504.474121671</v>
      </c>
      <c r="AI109" s="4" cm="1">
        <f t="array" ref="AI109">L109*INDEX('Scenario 2_issuedGoos'!$C$4:$W$153,MATCH($A109&amp;$B109,'Scenario 2_issuedGoos'!$A$4:$A$153&amp;'Scenario 2_issuedGoos'!$B$4:$B$153,0),MATCH(AI$4,'Scenario 2_issuedGoos'!$C$3:$W$3,0))</f>
        <v>21275493.290807821</v>
      </c>
      <c r="AJ109" s="4" cm="1">
        <f t="array" ref="AJ109">M109*INDEX('Scenario 2_issuedGoos'!$C$4:$W$153,MATCH($A109&amp;$B109,'Scenario 2_issuedGoos'!$A$4:$A$153&amp;'Scenario 2_issuedGoos'!$B$4:$B$153,0),MATCH(AJ$4,'Scenario 2_issuedGoos'!$C$3:$W$3,0))</f>
        <v>22384278.02887366</v>
      </c>
      <c r="AK109" s="4" cm="1">
        <f t="array" ref="AK109">N109*INDEX('Scenario 2_issuedGoos'!$C$4:$W$153,MATCH($A109&amp;$B109,'Scenario 2_issuedGoos'!$A$4:$A$153&amp;'Scenario 2_issuedGoos'!$B$4:$B$153,0),MATCH(AK$4,'Scenario 2_issuedGoos'!$C$3:$W$3,0))</f>
        <v>23417314.106616195</v>
      </c>
      <c r="AL109" s="4" cm="1">
        <f t="array" ref="AL109">O109*INDEX('Scenario 2_issuedGoos'!$C$4:$W$153,MATCH($A109&amp;$B109,'Scenario 2_issuedGoos'!$A$4:$A$153&amp;'Scenario 2_issuedGoos'!$B$4:$B$153,0),MATCH(AL$4,'Scenario 2_issuedGoos'!$C$3:$W$3,0))</f>
        <v>24450350.184358705</v>
      </c>
      <c r="AM109" s="4" cm="1">
        <f t="array" ref="AM109">P109*INDEX('Scenario 2_issuedGoos'!$C$4:$W$153,MATCH($A109&amp;$B109,'Scenario 2_issuedGoos'!$A$4:$A$153&amp;'Scenario 2_issuedGoos'!$B$4:$B$153,0),MATCH(AM$4,'Scenario 2_issuedGoos'!$C$3:$W$3,0))</f>
        <v>26285096.254665468</v>
      </c>
      <c r="AN109" s="4" cm="1">
        <f t="array" ref="AN109">Q109*INDEX('Scenario 2_issuedGoos'!$C$4:$W$153,MATCH($A109&amp;$B109,'Scenario 2_issuedGoos'!$A$4:$A$153&amp;'Scenario 2_issuedGoos'!$B$4:$B$153,0),MATCH(AN$4,'Scenario 2_issuedGoos'!$C$3:$W$3,0))</f>
        <v>31015015.195265204</v>
      </c>
      <c r="AO109" s="4" cm="1">
        <f t="array" ref="AO109">R109*INDEX('Scenario 2_issuedGoos'!$C$4:$W$153,MATCH($A109&amp;$B109,'Scenario 2_issuedGoos'!$A$4:$A$153&amp;'Scenario 2_issuedGoos'!$B$4:$B$153,0),MATCH(AO$4,'Scenario 2_issuedGoos'!$C$3:$W$3,0))</f>
        <v>35131747.449661456</v>
      </c>
      <c r="AP109" s="4" cm="1">
        <f t="array" ref="AP109">S109*INDEX('Scenario 2_issuedGoos'!$C$4:$W$153,MATCH($A109&amp;$B109,'Scenario 2_issuedGoos'!$A$4:$A$153&amp;'Scenario 2_issuedGoos'!$B$4:$B$153,0),MATCH(AP$4,'Scenario 2_issuedGoos'!$C$3:$W$3,0))</f>
        <v>38666570.635796674</v>
      </c>
      <c r="AQ109" s="4" cm="1">
        <f t="array" ref="AQ109">T109*INDEX('Scenario 2_issuedGoos'!$C$4:$W$153,MATCH($A109&amp;$B109,'Scenario 2_issuedGoos'!$A$4:$A$153&amp;'Scenario 2_issuedGoos'!$B$4:$B$153,0),MATCH(AQ$4,'Scenario 2_issuedGoos'!$C$3:$W$3,0))</f>
        <v>42359600.492228746</v>
      </c>
      <c r="AR109" s="4" cm="1">
        <f t="array" ref="AR109">U109*INDEX('Scenario 2_issuedGoos'!$C$4:$W$153,MATCH($A109&amp;$B109,'Scenario 2_issuedGoos'!$A$4:$A$153&amp;'Scenario 2_issuedGoos'!$B$4:$B$153,0),MATCH(AR$4,'Scenario 2_issuedGoos'!$C$3:$W$3,0))</f>
        <v>46329130.003547356</v>
      </c>
      <c r="AS109" s="4" cm="1">
        <f t="array" ref="AS109">V109*INDEX('Scenario 2_issuedGoos'!$C$4:$W$153,MATCH($A109&amp;$B109,'Scenario 2_issuedGoos'!$A$4:$A$153&amp;'Scenario 2_issuedGoos'!$B$4:$B$153,0),MATCH(AS$4,'Scenario 2_issuedGoos'!$C$3:$W$3,0))</f>
        <v>51562513.090260588</v>
      </c>
      <c r="AT109" s="4" cm="1">
        <f t="array" ref="AT109">W109*INDEX('Scenario 2_issuedGoos'!$C$4:$W$153,MATCH($A109&amp;$B109,'Scenario 2_issuedGoos'!$A$4:$A$153&amp;'Scenario 2_issuedGoos'!$B$4:$B$153,0),MATCH(AT$4,'Scenario 2_issuedGoos'!$C$3:$W$3,0))</f>
        <v>54317326.321074523</v>
      </c>
    </row>
    <row r="110" spans="1:46" ht="15" x14ac:dyDescent="0.25">
      <c r="A110" s="8" t="s">
        <v>47</v>
      </c>
      <c r="B110" s="9" t="s">
        <v>29</v>
      </c>
      <c r="C110" s="10">
        <v>47.457627118644069</v>
      </c>
      <c r="D110" s="11">
        <v>46.949152542372886</v>
      </c>
      <c r="E110" s="11">
        <v>46.440677966101696</v>
      </c>
      <c r="F110" s="11">
        <v>45.932203389830512</v>
      </c>
      <c r="G110" s="11">
        <v>45.423728813559322</v>
      </c>
      <c r="H110" s="11">
        <v>4.4681625</v>
      </c>
      <c r="I110" s="11">
        <v>4.4681625</v>
      </c>
      <c r="J110" s="11">
        <v>4.4681625</v>
      </c>
      <c r="K110" s="11">
        <v>4.4681625</v>
      </c>
      <c r="L110" s="11">
        <v>4.4681625</v>
      </c>
      <c r="M110" s="11">
        <v>4.4681625</v>
      </c>
      <c r="N110" s="11">
        <v>4.4681625</v>
      </c>
      <c r="O110" s="11">
        <v>4.4681625</v>
      </c>
      <c r="P110" s="11">
        <v>4.4681625</v>
      </c>
      <c r="Q110" s="11">
        <v>4.4681625</v>
      </c>
      <c r="R110" s="11">
        <v>4.4681625</v>
      </c>
      <c r="S110" s="11">
        <v>4.4681625</v>
      </c>
      <c r="T110" s="11">
        <v>4.4681625</v>
      </c>
      <c r="U110" s="11">
        <v>4.4681625</v>
      </c>
      <c r="V110" s="11">
        <v>4.4681625</v>
      </c>
      <c r="W110" s="19">
        <v>4.4681625</v>
      </c>
      <c r="Y110"/>
      <c r="Z110" s="4" cm="1">
        <f t="array" ref="Z110">C110*INDEX('Scenario 2_issuedGoos'!$C$4:$W$153,MATCH($A110&amp;$B110,'Scenario 2_issuedGoos'!$A$4:$A$153&amp;'Scenario 2_issuedGoos'!$B$4:$B$153,0),MATCH(Z$4,'Scenario 2_issuedGoos'!$C$3:$W$3,0))</f>
        <v>0</v>
      </c>
      <c r="AA110" s="4" cm="1">
        <f t="array" ref="AA110">D110*INDEX('Scenario 2_issuedGoos'!$C$4:$W$153,MATCH($A110&amp;$B110,'Scenario 2_issuedGoos'!$A$4:$A$153&amp;'Scenario 2_issuedGoos'!$B$4:$B$153,0),MATCH(AA$4,'Scenario 2_issuedGoos'!$C$3:$W$3,0))</f>
        <v>0</v>
      </c>
      <c r="AB110" s="4" cm="1">
        <f t="array" ref="AB110">E110*INDEX('Scenario 2_issuedGoos'!$C$4:$W$153,MATCH($A110&amp;$B110,'Scenario 2_issuedGoos'!$A$4:$A$153&amp;'Scenario 2_issuedGoos'!$B$4:$B$153,0),MATCH(AB$4,'Scenario 2_issuedGoos'!$C$3:$W$3,0))</f>
        <v>0</v>
      </c>
      <c r="AC110" s="4" cm="1">
        <f t="array" ref="AC110">F110*INDEX('Scenario 2_issuedGoos'!$C$4:$W$153,MATCH($A110&amp;$B110,'Scenario 2_issuedGoos'!$A$4:$A$153&amp;'Scenario 2_issuedGoos'!$B$4:$B$153,0),MATCH(AC$4,'Scenario 2_issuedGoos'!$C$3:$W$3,0))</f>
        <v>0</v>
      </c>
      <c r="AD110" s="4" cm="1">
        <f t="array" ref="AD110">G110*INDEX('Scenario 2_issuedGoos'!$C$4:$W$153,MATCH($A110&amp;$B110,'Scenario 2_issuedGoos'!$A$4:$A$153&amp;'Scenario 2_issuedGoos'!$B$4:$B$153,0),MATCH(AD$4,'Scenario 2_issuedGoos'!$C$3:$W$3,0))</f>
        <v>0</v>
      </c>
      <c r="AE110" s="4" cm="1">
        <f t="array" ref="AE110">H110*INDEX('Scenario 2_issuedGoos'!$C$4:$W$153,MATCH($A110&amp;$B110,'Scenario 2_issuedGoos'!$A$4:$A$153&amp;'Scenario 2_issuedGoos'!$B$4:$B$153,0),MATCH(AE$4,'Scenario 2_issuedGoos'!$C$3:$W$3,0))</f>
        <v>212851.9137841526</v>
      </c>
      <c r="AF110" s="4" cm="1">
        <f t="array" ref="AF110">I110*INDEX('Scenario 2_issuedGoos'!$C$4:$W$153,MATCH($A110&amp;$B110,'Scenario 2_issuedGoos'!$A$4:$A$153&amp;'Scenario 2_issuedGoos'!$B$4:$B$153,0),MATCH(AF$4,'Scenario 2_issuedGoos'!$C$3:$W$3,0))</f>
        <v>279368.13684170059</v>
      </c>
      <c r="AG110" s="4" cm="1">
        <f t="array" ref="AG110">J110*INDEX('Scenario 2_issuedGoos'!$C$4:$W$153,MATCH($A110&amp;$B110,'Scenario 2_issuedGoos'!$A$4:$A$153&amp;'Scenario 2_issuedGoos'!$B$4:$B$153,0),MATCH(AG$4,'Scenario 2_issuedGoos'!$C$3:$W$3,0))</f>
        <v>352003.85242054239</v>
      </c>
      <c r="AH110" s="4" cm="1">
        <f t="array" ref="AH110">K110*INDEX('Scenario 2_issuedGoos'!$C$4:$W$153,MATCH($A110&amp;$B110,'Scenario 2_issuedGoos'!$A$4:$A$153&amp;'Scenario 2_issuedGoos'!$B$4:$B$153,0),MATCH(AH$4,'Scenario 2_issuedGoos'!$C$3:$W$3,0))</f>
        <v>431204.71921516466</v>
      </c>
      <c r="AI110" s="4" cm="1">
        <f t="array" ref="AI110">L110*INDEX('Scenario 2_issuedGoos'!$C$4:$W$153,MATCH($A110&amp;$B110,'Scenario 2_issuedGoos'!$A$4:$A$153&amp;'Scenario 2_issuedGoos'!$B$4:$B$153,0),MATCH(AI$4,'Scenario 2_issuedGoos'!$C$3:$W$3,0))</f>
        <v>517445.66305819585</v>
      </c>
      <c r="AJ110" s="4" cm="1">
        <f t="array" ref="AJ110">M110*INDEX('Scenario 2_issuedGoos'!$C$4:$W$153,MATCH($A110&amp;$B110,'Scenario 2_issuedGoos'!$A$4:$A$153&amp;'Scenario 2_issuedGoos'!$B$4:$B$153,0),MATCH(AJ$4,'Scenario 2_issuedGoos'!$C$3:$W$3,0))</f>
        <v>611232.68948749406</v>
      </c>
      <c r="AK110" s="4" cm="1">
        <f t="array" ref="AK110">N110*INDEX('Scenario 2_issuedGoos'!$C$4:$W$153,MATCH($A110&amp;$B110,'Scenario 2_issuedGoos'!$A$4:$A$153&amp;'Scenario 2_issuedGoos'!$B$4:$B$153,0),MATCH(AK$4,'Scenario 2_issuedGoos'!$C$3:$W$3,0))</f>
        <v>823636.0490843975</v>
      </c>
      <c r="AL110" s="4" cm="1">
        <f t="array" ref="AL110">O110*INDEX('Scenario 2_issuedGoos'!$C$4:$W$153,MATCH($A110&amp;$B110,'Scenario 2_issuedGoos'!$A$4:$A$153&amp;'Scenario 2_issuedGoos'!$B$4:$B$153,0),MATCH(AL$4,'Scenario 2_issuedGoos'!$C$3:$W$3,0))</f>
        <v>1055751.6629172757</v>
      </c>
      <c r="AM110" s="4" cm="1">
        <f t="array" ref="AM110">P110*INDEX('Scenario 2_issuedGoos'!$C$4:$W$153,MATCH($A110&amp;$B110,'Scenario 2_issuedGoos'!$A$4:$A$153&amp;'Scenario 2_issuedGoos'!$B$4:$B$153,0),MATCH(AM$4,'Scenario 2_issuedGoos'!$C$3:$W$3,0))</f>
        <v>1309019.7480107306</v>
      </c>
      <c r="AN110" s="4" cm="1">
        <f t="array" ref="AN110">Q110*INDEX('Scenario 2_issuedGoos'!$C$4:$W$153,MATCH($A110&amp;$B110,'Scenario 2_issuedGoos'!$A$4:$A$153&amp;'Scenario 2_issuedGoos'!$B$4:$B$153,0),MATCH(AN$4,'Scenario 2_issuedGoos'!$C$3:$W$3,0))</f>
        <v>1584975.262456235</v>
      </c>
      <c r="AO110" s="4" cm="1">
        <f t="array" ref="AO110">R110*INDEX('Scenario 2_issuedGoos'!$C$4:$W$153,MATCH($A110&amp;$B110,'Scenario 2_issuedGoos'!$A$4:$A$153&amp;'Scenario 2_issuedGoos'!$B$4:$B$153,0),MATCH(AO$4,'Scenario 2_issuedGoos'!$C$3:$W$3,0))</f>
        <v>1885253.7789762637</v>
      </c>
      <c r="AP110" s="4" cm="1">
        <f t="array" ref="AP110">S110*INDEX('Scenario 2_issuedGoos'!$C$4:$W$153,MATCH($A110&amp;$B110,'Scenario 2_issuedGoos'!$A$4:$A$153&amp;'Scenario 2_issuedGoos'!$B$4:$B$153,0),MATCH(AP$4,'Scenario 2_issuedGoos'!$C$3:$W$3,0))</f>
        <v>2211597.7089921585</v>
      </c>
      <c r="AQ110" s="4" cm="1">
        <f t="array" ref="AQ110">T110*INDEX('Scenario 2_issuedGoos'!$C$4:$W$153,MATCH($A110&amp;$B110,'Scenario 2_issuedGoos'!$A$4:$A$153&amp;'Scenario 2_issuedGoos'!$B$4:$B$153,0),MATCH(AQ$4,'Scenario 2_issuedGoos'!$C$3:$W$3,0))</f>
        <v>2565862.8975621993</v>
      </c>
      <c r="AR110" s="4" cm="1">
        <f t="array" ref="AR110">U110*INDEX('Scenario 2_issuedGoos'!$C$4:$W$153,MATCH($A110&amp;$B110,'Scenario 2_issuedGoos'!$A$4:$A$153&amp;'Scenario 2_issuedGoos'!$B$4:$B$153,0),MATCH(AR$4,'Scenario 2_issuedGoos'!$C$3:$W$3,0))</f>
        <v>2950025.610716762</v>
      </c>
      <c r="AS110" s="4" cm="1">
        <f t="array" ref="AS110">V110*INDEX('Scenario 2_issuedGoos'!$C$4:$W$153,MATCH($A110&amp;$B110,'Scenario 2_issuedGoos'!$A$4:$A$153&amp;'Scenario 2_issuedGoos'!$B$4:$B$153,0),MATCH(AS$4,'Scenario 2_issuedGoos'!$C$3:$W$3,0))</f>
        <v>3366189.937942876</v>
      </c>
      <c r="AT110" s="4" cm="1">
        <f t="array" ref="AT110">W110*INDEX('Scenario 2_issuedGoos'!$C$4:$W$153,MATCH($A110&amp;$B110,'Scenario 2_issuedGoos'!$A$4:$A$153&amp;'Scenario 2_issuedGoos'!$B$4:$B$153,0),MATCH(AT$4,'Scenario 2_issuedGoos'!$C$3:$W$3,0))</f>
        <v>3816595.6338648116</v>
      </c>
    </row>
    <row r="111" spans="1:46" ht="15" x14ac:dyDescent="0.25">
      <c r="A111" s="8" t="s">
        <v>47</v>
      </c>
      <c r="B111" s="9" t="s">
        <v>30</v>
      </c>
      <c r="C111" s="10">
        <v>47.457627118644069</v>
      </c>
      <c r="D111" s="11">
        <v>46.949152542372886</v>
      </c>
      <c r="E111" s="11">
        <v>46.440677966101696</v>
      </c>
      <c r="F111" s="11">
        <v>45.932203389830512</v>
      </c>
      <c r="G111" s="11">
        <v>45.423728813559322</v>
      </c>
      <c r="H111" s="11">
        <v>5.0266828124999998</v>
      </c>
      <c r="I111" s="11">
        <v>5.0266828124999998</v>
      </c>
      <c r="J111" s="11">
        <v>5.0266828124999998</v>
      </c>
      <c r="K111" s="11">
        <v>5.0266828124999998</v>
      </c>
      <c r="L111" s="11">
        <v>5.0266828124999998</v>
      </c>
      <c r="M111" s="11">
        <v>5.0266828124999998</v>
      </c>
      <c r="N111" s="11">
        <v>5.0266828124999998</v>
      </c>
      <c r="O111" s="11">
        <v>5.0266828124999998</v>
      </c>
      <c r="P111" s="11">
        <v>5.0266828124999998</v>
      </c>
      <c r="Q111" s="11">
        <v>5.0266828124999998</v>
      </c>
      <c r="R111" s="11">
        <v>5.0266828124999998</v>
      </c>
      <c r="S111" s="11">
        <v>5.0266828124999998</v>
      </c>
      <c r="T111" s="11">
        <v>5.0266828124999998</v>
      </c>
      <c r="U111" s="11">
        <v>5.0266828124999998</v>
      </c>
      <c r="V111" s="11">
        <v>5.0266828124999998</v>
      </c>
      <c r="W111" s="19">
        <v>5.0266828124999998</v>
      </c>
      <c r="Y111"/>
      <c r="Z111" s="4" cm="1">
        <f t="array" ref="Z111">C111*INDEX('Scenario 2_issuedGoos'!$C$4:$W$153,MATCH($A111&amp;$B111,'Scenario 2_issuedGoos'!$A$4:$A$153&amp;'Scenario 2_issuedGoos'!$B$4:$B$153,0),MATCH(Z$4,'Scenario 2_issuedGoos'!$C$3:$W$3,0))</f>
        <v>0</v>
      </c>
      <c r="AA111" s="4" cm="1">
        <f t="array" ref="AA111">D111*INDEX('Scenario 2_issuedGoos'!$C$4:$W$153,MATCH($A111&amp;$B111,'Scenario 2_issuedGoos'!$A$4:$A$153&amp;'Scenario 2_issuedGoos'!$B$4:$B$153,0),MATCH(AA$4,'Scenario 2_issuedGoos'!$C$3:$W$3,0))</f>
        <v>0</v>
      </c>
      <c r="AB111" s="4" cm="1">
        <f t="array" ref="AB111">E111*INDEX('Scenario 2_issuedGoos'!$C$4:$W$153,MATCH($A111&amp;$B111,'Scenario 2_issuedGoos'!$A$4:$A$153&amp;'Scenario 2_issuedGoos'!$B$4:$B$153,0),MATCH(AB$4,'Scenario 2_issuedGoos'!$C$3:$W$3,0))</f>
        <v>0</v>
      </c>
      <c r="AC111" s="4" cm="1">
        <f t="array" ref="AC111">F111*INDEX('Scenario 2_issuedGoos'!$C$4:$W$153,MATCH($A111&amp;$B111,'Scenario 2_issuedGoos'!$A$4:$A$153&amp;'Scenario 2_issuedGoos'!$B$4:$B$153,0),MATCH(AC$4,'Scenario 2_issuedGoos'!$C$3:$W$3,0))</f>
        <v>0</v>
      </c>
      <c r="AD111" s="4" cm="1">
        <f t="array" ref="AD111">G111*INDEX('Scenario 2_issuedGoos'!$C$4:$W$153,MATCH($A111&amp;$B111,'Scenario 2_issuedGoos'!$A$4:$A$153&amp;'Scenario 2_issuedGoos'!$B$4:$B$153,0),MATCH(AD$4,'Scenario 2_issuedGoos'!$C$3:$W$3,0))</f>
        <v>0</v>
      </c>
      <c r="AE111" s="4" cm="1">
        <f t="array" ref="AE111">H111*INDEX('Scenario 2_issuedGoos'!$C$4:$W$153,MATCH($A111&amp;$B111,'Scenario 2_issuedGoos'!$A$4:$A$153&amp;'Scenario 2_issuedGoos'!$B$4:$B$153,0),MATCH(AE$4,'Scenario 2_issuedGoos'!$C$3:$W$3,0))</f>
        <v>8500773.306754576</v>
      </c>
      <c r="AF111" s="4" cm="1">
        <f t="array" ref="AF111">I111*INDEX('Scenario 2_issuedGoos'!$C$4:$W$153,MATCH($A111&amp;$B111,'Scenario 2_issuedGoos'!$A$4:$A$153&amp;'Scenario 2_issuedGoos'!$B$4:$B$153,0),MATCH(AF$4,'Scenario 2_issuedGoos'!$C$3:$W$3,0))</f>
        <v>9931537.2647224423</v>
      </c>
      <c r="AG111" s="4" cm="1">
        <f t="array" ref="AG111">J111*INDEX('Scenario 2_issuedGoos'!$C$4:$W$153,MATCH($A111&amp;$B111,'Scenario 2_issuedGoos'!$A$4:$A$153&amp;'Scenario 2_issuedGoos'!$B$4:$B$153,0),MATCH(AG$4,'Scenario 2_issuedGoos'!$C$3:$W$3,0))</f>
        <v>11484125.685220206</v>
      </c>
      <c r="AH111" s="4" cm="1">
        <f t="array" ref="AH111">K111*INDEX('Scenario 2_issuedGoos'!$C$4:$W$153,MATCH($A111&amp;$B111,'Scenario 2_issuedGoos'!$A$4:$A$153&amp;'Scenario 2_issuedGoos'!$B$4:$B$153,0),MATCH(AH$4,'Scenario 2_issuedGoos'!$C$3:$W$3,0))</f>
        <v>13167144.104605908</v>
      </c>
      <c r="AI111" s="4" cm="1">
        <f t="array" ref="AI111">L111*INDEX('Scenario 2_issuedGoos'!$C$4:$W$153,MATCH($A111&amp;$B111,'Scenario 2_issuedGoos'!$A$4:$A$153&amp;'Scenario 2_issuedGoos'!$B$4:$B$153,0),MATCH(AI$4,'Scenario 2_issuedGoos'!$C$3:$W$3,0))</f>
        <v>14989754.051717147</v>
      </c>
      <c r="AJ111" s="4" cm="1">
        <f t="array" ref="AJ111">M111*INDEX('Scenario 2_issuedGoos'!$C$4:$W$153,MATCH($A111&amp;$B111,'Scenario 2_issuedGoos'!$A$4:$A$153&amp;'Scenario 2_issuedGoos'!$B$4:$B$153,0),MATCH(AJ$4,'Scenario 2_issuedGoos'!$C$3:$W$3,0))</f>
        <v>16961707.133277986</v>
      </c>
      <c r="AK111" s="4" cm="1">
        <f t="array" ref="AK111">N111*INDEX('Scenario 2_issuedGoos'!$C$4:$W$153,MATCH($A111&amp;$B111,'Scenario 2_issuedGoos'!$A$4:$A$153&amp;'Scenario 2_issuedGoos'!$B$4:$B$153,0),MATCH(AK$4,'Scenario 2_issuedGoos'!$C$3:$W$3,0))</f>
        <v>18419497.097705677</v>
      </c>
      <c r="AL111" s="4" cm="1">
        <f t="array" ref="AL111">O111*INDEX('Scenario 2_issuedGoos'!$C$4:$W$153,MATCH($A111&amp;$B111,'Scenario 2_issuedGoos'!$A$4:$A$153&amp;'Scenario 2_issuedGoos'!$B$4:$B$153,0),MATCH(AL$4,'Scenario 2_issuedGoos'!$C$3:$W$3,0))</f>
        <v>19980661.790742911</v>
      </c>
      <c r="AM111" s="4" cm="1">
        <f t="array" ref="AM111">P111*INDEX('Scenario 2_issuedGoos'!$C$4:$W$153,MATCH($A111&amp;$B111,'Scenario 2_issuedGoos'!$A$4:$A$153&amp;'Scenario 2_issuedGoos'!$B$4:$B$153,0),MATCH(AM$4,'Scenario 2_issuedGoos'!$C$3:$W$3,0))</f>
        <v>21651894.210339643</v>
      </c>
      <c r="AN111" s="4" cm="1">
        <f t="array" ref="AN111">Q111*INDEX('Scenario 2_issuedGoos'!$C$4:$W$153,MATCH($A111&amp;$B111,'Scenario 2_issuedGoos'!$A$4:$A$153&amp;'Scenario 2_issuedGoos'!$B$4:$B$153,0),MATCH(AN$4,'Scenario 2_issuedGoos'!$C$3:$W$3,0))</f>
        <v>23440298.2174192</v>
      </c>
      <c r="AO111" s="4" cm="1">
        <f t="array" ref="AO111">R111*INDEX('Scenario 2_issuedGoos'!$C$4:$W$153,MATCH($A111&amp;$B111,'Scenario 2_issuedGoos'!$A$4:$A$153&amp;'Scenario 2_issuedGoos'!$B$4:$B$153,0),MATCH(AO$4,'Scenario 2_issuedGoos'!$C$3:$W$3,0))</f>
        <v>25353412.889680792</v>
      </c>
      <c r="AP111" s="4" cm="1">
        <f t="array" ref="AP111">S111*INDEX('Scenario 2_issuedGoos'!$C$4:$W$153,MATCH($A111&amp;$B111,'Scenario 2_issuedGoos'!$A$4:$A$153&amp;'Scenario 2_issuedGoos'!$B$4:$B$153,0),MATCH(AP$4,'Scenario 2_issuedGoos'!$C$3:$W$3,0))</f>
        <v>27399238.283625063</v>
      </c>
      <c r="AQ111" s="4" cm="1">
        <f t="array" ref="AQ111">T111*INDEX('Scenario 2_issuedGoos'!$C$4:$W$153,MATCH($A111&amp;$B111,'Scenario 2_issuedGoos'!$A$4:$A$153&amp;'Scenario 2_issuedGoos'!$B$4:$B$153,0),MATCH(AQ$4,'Scenario 2_issuedGoos'!$C$3:$W$3,0))</f>
        <v>29586262.684739511</v>
      </c>
      <c r="AR111" s="4" cm="1">
        <f t="array" ref="AR111">U111*INDEX('Scenario 2_issuedGoos'!$C$4:$W$153,MATCH($A111&amp;$B111,'Scenario 2_issuedGoos'!$A$4:$A$153&amp;'Scenario 2_issuedGoos'!$B$4:$B$153,0),MATCH(AR$4,'Scenario 2_issuedGoos'!$C$3:$W$3,0))</f>
        <v>31923491.430256378</v>
      </c>
      <c r="AS111" s="4" cm="1">
        <f t="array" ref="AS111">V111*INDEX('Scenario 2_issuedGoos'!$C$4:$W$153,MATCH($A111&amp;$B111,'Scenario 2_issuedGoos'!$A$4:$A$153&amp;'Scenario 2_issuedGoos'!$B$4:$B$153,0),MATCH(AS$4,'Scenario 2_issuedGoos'!$C$3:$W$3,0))</f>
        <v>34420477.393613078</v>
      </c>
      <c r="AT111" s="4" cm="1">
        <f t="array" ref="AT111">W111*INDEX('Scenario 2_issuedGoos'!$C$4:$W$153,MATCH($A111&amp;$B111,'Scenario 2_issuedGoos'!$A$4:$A$153&amp;'Scenario 2_issuedGoos'!$B$4:$B$153,0),MATCH(AT$4,'Scenario 2_issuedGoos'!$C$3:$W$3,0))</f>
        <v>37087353.224729761</v>
      </c>
    </row>
    <row r="112" spans="1:46" ht="15" x14ac:dyDescent="0.25">
      <c r="A112" s="8" t="s">
        <v>47</v>
      </c>
      <c r="B112" s="9" t="s">
        <v>31</v>
      </c>
      <c r="C112" s="10">
        <v>1.1174571428571429</v>
      </c>
      <c r="D112" s="11">
        <v>1.1098619999999997</v>
      </c>
      <c r="E112" s="11">
        <v>1.1098619999999997</v>
      </c>
      <c r="F112" s="11">
        <v>1.1098619999999997</v>
      </c>
      <c r="G112" s="11">
        <v>1.1098619999999997</v>
      </c>
      <c r="H112" s="11">
        <v>1.1056500000000002</v>
      </c>
      <c r="I112" s="11">
        <v>1.1056500000000002</v>
      </c>
      <c r="J112" s="11">
        <v>1.1098619999999997</v>
      </c>
      <c r="K112" s="11">
        <v>1.1249279999999997</v>
      </c>
      <c r="L112" s="11">
        <v>1.1249279999999997</v>
      </c>
      <c r="M112" s="11">
        <v>1.1249279999999997</v>
      </c>
      <c r="N112" s="11">
        <v>1.2635142857142856</v>
      </c>
      <c r="O112" s="11">
        <v>1.3190062500000002</v>
      </c>
      <c r="P112" s="11">
        <v>1.3190062500000002</v>
      </c>
      <c r="Q112" s="11">
        <v>1.4893874999999999</v>
      </c>
      <c r="R112" s="11">
        <v>1.4893874999999999</v>
      </c>
      <c r="S112" s="11">
        <v>1.4893874999999999</v>
      </c>
      <c r="T112" s="11">
        <v>1.4893874999999999</v>
      </c>
      <c r="U112" s="11">
        <v>1.4893874999999999</v>
      </c>
      <c r="V112" s="11">
        <v>1.4893874999999999</v>
      </c>
      <c r="W112" s="19">
        <v>1.4893874999999999</v>
      </c>
      <c r="Y112"/>
      <c r="Z112" s="4" cm="1">
        <f t="array" ref="Z112">C112*INDEX('Scenario 2_issuedGoos'!$C$4:$W$153,MATCH($A112&amp;$B112,'Scenario 2_issuedGoos'!$A$4:$A$153&amp;'Scenario 2_issuedGoos'!$B$4:$B$153,0),MATCH(Z$4,'Scenario 2_issuedGoos'!$C$3:$W$3,0))</f>
        <v>10365635.023380756</v>
      </c>
      <c r="AA112" s="4" cm="1">
        <f t="array" ref="AA112">D112*INDEX('Scenario 2_issuedGoos'!$C$4:$W$153,MATCH($A112&amp;$B112,'Scenario 2_issuedGoos'!$A$4:$A$153&amp;'Scenario 2_issuedGoos'!$B$4:$B$153,0),MATCH(AA$4,'Scenario 2_issuedGoos'!$C$3:$W$3,0))</f>
        <v>11702748.390611347</v>
      </c>
      <c r="AB112" s="4" cm="1">
        <f t="array" ref="AB112">E112*INDEX('Scenario 2_issuedGoos'!$C$4:$W$153,MATCH($A112&amp;$B112,'Scenario 2_issuedGoos'!$A$4:$A$153&amp;'Scenario 2_issuedGoos'!$B$4:$B$153,0),MATCH(AB$4,'Scenario 2_issuedGoos'!$C$3:$W$3,0))</f>
        <v>13225333.70660481</v>
      </c>
      <c r="AC112" s="4" cm="1">
        <f t="array" ref="AC112">F112*INDEX('Scenario 2_issuedGoos'!$C$4:$W$153,MATCH($A112&amp;$B112,'Scenario 2_issuedGoos'!$A$4:$A$153&amp;'Scenario 2_issuedGoos'!$B$4:$B$153,0),MATCH(AC$4,'Scenario 2_issuedGoos'!$C$3:$W$3,0))</f>
        <v>14870920.683221014</v>
      </c>
      <c r="AD112" s="4" cm="1">
        <f t="array" ref="AD112">G112*INDEX('Scenario 2_issuedGoos'!$C$4:$W$153,MATCH($A112&amp;$B112,'Scenario 2_issuedGoos'!$A$4:$A$153&amp;'Scenario 2_issuedGoos'!$B$4:$B$153,0),MATCH(AD$4,'Scenario 2_issuedGoos'!$C$3:$W$3,0))</f>
        <v>16648003.023232441</v>
      </c>
      <c r="AE112" s="4" cm="1">
        <f t="array" ref="AE112">H112*INDEX('Scenario 2_issuedGoos'!$C$4:$W$153,MATCH($A112&amp;$B112,'Scenario 2_issuedGoos'!$A$4:$A$153&amp;'Scenario 2_issuedGoos'!$B$4:$B$153,0),MATCH(AE$4,'Scenario 2_issuedGoos'!$C$3:$W$3,0))</f>
        <v>18495158.548684839</v>
      </c>
      <c r="AF112" s="4" cm="1">
        <f t="array" ref="AF112">I112*INDEX('Scenario 2_issuedGoos'!$C$4:$W$153,MATCH($A112&amp;$B112,'Scenario 2_issuedGoos'!$A$4:$A$153&amp;'Scenario 2_issuedGoos'!$B$4:$B$153,0),MATCH(AF$4,'Scenario 2_issuedGoos'!$C$3:$W$3,0))</f>
        <v>20698542.006815296</v>
      </c>
      <c r="AG112" s="4" cm="1">
        <f t="array" ref="AG112">J112*INDEX('Scenario 2_issuedGoos'!$C$4:$W$153,MATCH($A112&amp;$B112,'Scenario 2_issuedGoos'!$A$4:$A$153&amp;'Scenario 2_issuedGoos'!$B$4:$B$153,0),MATCH(AG$4,'Scenario 2_issuedGoos'!$C$3:$W$3,0))</f>
        <v>23163934.584537193</v>
      </c>
      <c r="AH112" s="4" cm="1">
        <f t="array" ref="AH112">K112*INDEX('Scenario 2_issuedGoos'!$C$4:$W$153,MATCH($A112&amp;$B112,'Scenario 2_issuedGoos'!$A$4:$A$153&amp;'Scenario 2_issuedGoos'!$B$4:$B$153,0),MATCH(AH$4,'Scenario 2_issuedGoos'!$C$3:$W$3,0))</f>
        <v>24635884.894253559</v>
      </c>
      <c r="AI112" s="4" cm="1">
        <f t="array" ref="AI112">L112*INDEX('Scenario 2_issuedGoos'!$C$4:$W$153,MATCH($A112&amp;$B112,'Scenario 2_issuedGoos'!$A$4:$A$153&amp;'Scenario 2_issuedGoos'!$B$4:$B$153,0),MATCH(AI$4,'Scenario 2_issuedGoos'!$C$3:$W$3,0))</f>
        <v>25990389.180764023</v>
      </c>
      <c r="AJ112" s="4" cm="1">
        <f t="array" ref="AJ112">M112*INDEX('Scenario 2_issuedGoos'!$C$4:$W$153,MATCH($A112&amp;$B112,'Scenario 2_issuedGoos'!$A$4:$A$153&amp;'Scenario 2_issuedGoos'!$B$4:$B$153,0),MATCH(AJ$4,'Scenario 2_issuedGoos'!$C$3:$W$3,0))</f>
        <v>27344893.467274386</v>
      </c>
      <c r="AK112" s="4" cm="1">
        <f t="array" ref="AK112">N112*INDEX('Scenario 2_issuedGoos'!$C$4:$W$153,MATCH($A112&amp;$B112,'Scenario 2_issuedGoos'!$A$4:$A$153&amp;'Scenario 2_issuedGoos'!$B$4:$B$153,0),MATCH(AK$4,'Scenario 2_issuedGoos'!$C$3:$W$3,0))</f>
        <v>32131104.569550969</v>
      </c>
      <c r="AL112" s="4" cm="1">
        <f t="array" ref="AL112">O112*INDEX('Scenario 2_issuedGoos'!$C$4:$W$153,MATCH($A112&amp;$B112,'Scenario 2_issuedGoos'!$A$4:$A$153&amp;'Scenario 2_issuedGoos'!$B$4:$B$153,0),MATCH(AL$4,'Scenario 2_issuedGoos'!$C$3:$W$3,0))</f>
        <v>35021952.49566897</v>
      </c>
      <c r="AM112" s="4" cm="1">
        <f t="array" ref="AM112">P112*INDEX('Scenario 2_issuedGoos'!$C$4:$W$153,MATCH($A112&amp;$B112,'Scenario 2_issuedGoos'!$A$4:$A$153&amp;'Scenario 2_issuedGoos'!$B$4:$B$153,0),MATCH(AM$4,'Scenario 2_issuedGoos'!$C$3:$W$3,0))</f>
        <v>36501642.568335317</v>
      </c>
      <c r="AN112" s="4" cm="1">
        <f t="array" ref="AN112">Q112*INDEX('Scenario 2_issuedGoos'!$C$4:$W$153,MATCH($A112&amp;$B112,'Scenario 2_issuedGoos'!$A$4:$A$153&amp;'Scenario 2_issuedGoos'!$B$4:$B$153,0),MATCH(AN$4,'Scenario 2_issuedGoos'!$C$3:$W$3,0))</f>
        <v>42887531.479740784</v>
      </c>
      <c r="AO112" s="4" cm="1">
        <f t="array" ref="AO112">R112*INDEX('Scenario 2_issuedGoos'!$C$4:$W$153,MATCH($A112&amp;$B112,'Scenario 2_issuedGoos'!$A$4:$A$153&amp;'Scenario 2_issuedGoos'!$B$4:$B$153,0),MATCH(AO$4,'Scenario 2_issuedGoos'!$C$3:$W$3,0))</f>
        <v>44558358.966800191</v>
      </c>
      <c r="AP112" s="4" cm="1">
        <f t="array" ref="AP112">S112*INDEX('Scenario 2_issuedGoos'!$C$4:$W$153,MATCH($A112&amp;$B112,'Scenario 2_issuedGoos'!$A$4:$A$153&amp;'Scenario 2_issuedGoos'!$B$4:$B$153,0),MATCH(AP$4,'Scenario 2_issuedGoos'!$C$3:$W$3,0))</f>
        <v>46229186.453859739</v>
      </c>
      <c r="AQ112" s="4" cm="1">
        <f t="array" ref="AQ112">T112*INDEX('Scenario 2_issuedGoos'!$C$4:$W$153,MATCH($A112&amp;$B112,'Scenario 2_issuedGoos'!$A$4:$A$153&amp;'Scenario 2_issuedGoos'!$B$4:$B$153,0),MATCH(AQ$4,'Scenario 2_issuedGoos'!$C$3:$W$3,0))</f>
        <v>47900013.940919295</v>
      </c>
      <c r="AR112" s="4" cm="1">
        <f t="array" ref="AR112">U112*INDEX('Scenario 2_issuedGoos'!$C$4:$W$153,MATCH($A112&amp;$B112,'Scenario 2_issuedGoos'!$A$4:$A$153&amp;'Scenario 2_issuedGoos'!$B$4:$B$153,0),MATCH(AR$4,'Scenario 2_issuedGoos'!$C$3:$W$3,0))</f>
        <v>49570841.427978843</v>
      </c>
      <c r="AS112" s="4" cm="1">
        <f t="array" ref="AS112">V112*INDEX('Scenario 2_issuedGoos'!$C$4:$W$153,MATCH($A112&amp;$B112,'Scenario 2_issuedGoos'!$A$4:$A$153&amp;'Scenario 2_issuedGoos'!$B$4:$B$153,0),MATCH(AS$4,'Scenario 2_issuedGoos'!$C$3:$W$3,0))</f>
        <v>51241668.915038399</v>
      </c>
      <c r="AT112" s="4" cm="1">
        <f t="array" ref="AT112">W112*INDEX('Scenario 2_issuedGoos'!$C$4:$W$153,MATCH($A112&amp;$B112,'Scenario 2_issuedGoos'!$A$4:$A$153&amp;'Scenario 2_issuedGoos'!$B$4:$B$153,0),MATCH(AT$4,'Scenario 2_issuedGoos'!$C$3:$W$3,0))</f>
        <v>52912496.402097948</v>
      </c>
    </row>
    <row r="113" spans="1:46" ht="15" x14ac:dyDescent="0.25">
      <c r="A113" s="1" t="s">
        <v>48</v>
      </c>
      <c r="B113" s="1" t="s">
        <v>27</v>
      </c>
      <c r="C113" s="6">
        <v>3.1114494140625002</v>
      </c>
      <c r="D113" s="7">
        <v>3.1114494140625002</v>
      </c>
      <c r="E113" s="7">
        <v>3.1114494140625002</v>
      </c>
      <c r="F113" s="7">
        <v>3.1114494140625002</v>
      </c>
      <c r="G113" s="7">
        <v>3.1114494140625002</v>
      </c>
      <c r="H113" s="7">
        <v>3.1114494140625002</v>
      </c>
      <c r="I113" s="7">
        <v>3.1114494140625002</v>
      </c>
      <c r="J113" s="7">
        <v>3.1114494140625002</v>
      </c>
      <c r="K113" s="7">
        <v>3.1114494140625002</v>
      </c>
      <c r="L113" s="7">
        <v>3.1114494140625002</v>
      </c>
      <c r="M113" s="7">
        <v>3.1114494140625002</v>
      </c>
      <c r="N113" s="7">
        <v>3.1114494140625002</v>
      </c>
      <c r="O113" s="7">
        <v>3.1114494140625002</v>
      </c>
      <c r="P113" s="7">
        <v>3.1114494140625002</v>
      </c>
      <c r="Q113" s="7">
        <v>3.1114494140625002</v>
      </c>
      <c r="R113" s="7">
        <v>3.1114494140625002</v>
      </c>
      <c r="S113" s="7">
        <v>3.1114494140625002</v>
      </c>
      <c r="T113" s="7">
        <v>3.1114494140625002</v>
      </c>
      <c r="U113" s="7">
        <v>3.1114494140625002</v>
      </c>
      <c r="V113" s="7">
        <v>3.1114494140625002</v>
      </c>
      <c r="W113" s="18">
        <v>3.1114494140625002</v>
      </c>
      <c r="Y113"/>
      <c r="Z113" s="4" cm="1">
        <f t="array" ref="Z113">C113*INDEX('Scenario 2_issuedGoos'!$C$4:$W$153,MATCH($A113&amp;$B113,'Scenario 2_issuedGoos'!$A$4:$A$153&amp;'Scenario 2_issuedGoos'!$B$4:$B$153,0),MATCH(Z$4,'Scenario 2_issuedGoos'!$C$3:$W$3,0))</f>
        <v>2243138.4069272475</v>
      </c>
      <c r="AA113" s="4" cm="1">
        <f t="array" ref="AA113">D113*INDEX('Scenario 2_issuedGoos'!$C$4:$W$153,MATCH($A113&amp;$B113,'Scenario 2_issuedGoos'!$A$4:$A$153&amp;'Scenario 2_issuedGoos'!$B$4:$B$153,0),MATCH(AA$4,'Scenario 2_issuedGoos'!$C$3:$W$3,0))</f>
        <v>2549822.3285129727</v>
      </c>
      <c r="AB113" s="4" cm="1">
        <f t="array" ref="AB113">E113*INDEX('Scenario 2_issuedGoos'!$C$4:$W$153,MATCH($A113&amp;$B113,'Scenario 2_issuedGoos'!$A$4:$A$153&amp;'Scenario 2_issuedGoos'!$B$4:$B$153,0),MATCH(AB$4,'Scenario 2_issuedGoos'!$C$3:$W$3,0))</f>
        <v>2881566.7962399521</v>
      </c>
      <c r="AC113" s="4" cm="1">
        <f t="array" ref="AC113">F113*INDEX('Scenario 2_issuedGoos'!$C$4:$W$153,MATCH($A113&amp;$B113,'Scenario 2_issuedGoos'!$A$4:$A$153&amp;'Scenario 2_issuedGoos'!$B$4:$B$153,0),MATCH(AC$4,'Scenario 2_issuedGoos'!$C$3:$W$3,0))</f>
        <v>3240111.1549183419</v>
      </c>
      <c r="AD113" s="4" cm="1">
        <f t="array" ref="AD113">G113*INDEX('Scenario 2_issuedGoos'!$C$4:$W$153,MATCH($A113&amp;$B113,'Scenario 2_issuedGoos'!$A$4:$A$153&amp;'Scenario 2_issuedGoos'!$B$4:$B$153,0),MATCH(AD$4,'Scenario 2_issuedGoos'!$C$3:$W$3,0))</f>
        <v>3627306.0324739721</v>
      </c>
      <c r="AE113" s="4" cm="1">
        <f t="array" ref="AE113">H113*INDEX('Scenario 2_issuedGoos'!$C$4:$W$153,MATCH($A113&amp;$B113,'Scenario 2_issuedGoos'!$A$4:$A$153&amp;'Scenario 2_issuedGoos'!$B$4:$B$153,0),MATCH(AE$4,'Scenario 2_issuedGoos'!$C$3:$W$3,0))</f>
        <v>3714479.6045886213</v>
      </c>
      <c r="AF113" s="4" cm="1">
        <f t="array" ref="AF113">I113*INDEX('Scenario 2_issuedGoos'!$C$4:$W$153,MATCH($A113&amp;$B113,'Scenario 2_issuedGoos'!$A$4:$A$153&amp;'Scenario 2_issuedGoos'!$B$4:$B$153,0),MATCH(AF$4,'Scenario 2_issuedGoos'!$C$3:$W$3,0))</f>
        <v>3959044.4286195529</v>
      </c>
      <c r="AG113" s="4" cm="1">
        <f t="array" ref="AG113">J113*INDEX('Scenario 2_issuedGoos'!$C$4:$W$153,MATCH($A113&amp;$B113,'Scenario 2_issuedGoos'!$A$4:$A$153&amp;'Scenario 2_issuedGoos'!$B$4:$B$153,0),MATCH(AG$4,'Scenario 2_issuedGoos'!$C$3:$W$3,0))</f>
        <v>4203609.2526504835</v>
      </c>
      <c r="AH113" s="4" cm="1">
        <f t="array" ref="AH113">K113*INDEX('Scenario 2_issuedGoos'!$C$4:$W$153,MATCH($A113&amp;$B113,'Scenario 2_issuedGoos'!$A$4:$A$153&amp;'Scenario 2_issuedGoos'!$B$4:$B$153,0),MATCH(AH$4,'Scenario 2_issuedGoos'!$C$3:$W$3,0))</f>
        <v>4448174.0766814463</v>
      </c>
      <c r="AI113" s="4" cm="1">
        <f t="array" ref="AI113">L113*INDEX('Scenario 2_issuedGoos'!$C$4:$W$153,MATCH($A113&amp;$B113,'Scenario 2_issuedGoos'!$A$4:$A$153&amp;'Scenario 2_issuedGoos'!$B$4:$B$153,0),MATCH(AI$4,'Scenario 2_issuedGoos'!$C$3:$W$3,0))</f>
        <v>4692738.9007123765</v>
      </c>
      <c r="AJ113" s="4" cm="1">
        <f t="array" ref="AJ113">M113*INDEX('Scenario 2_issuedGoos'!$C$4:$W$153,MATCH($A113&amp;$B113,'Scenario 2_issuedGoos'!$A$4:$A$153&amp;'Scenario 2_issuedGoos'!$B$4:$B$153,0),MATCH(AJ$4,'Scenario 2_issuedGoos'!$C$3:$W$3,0))</f>
        <v>4937303.7247433085</v>
      </c>
      <c r="AK113" s="4" cm="1">
        <f t="array" ref="AK113">N113*INDEX('Scenario 2_issuedGoos'!$C$4:$W$153,MATCH($A113&amp;$B113,'Scenario 2_issuedGoos'!$A$4:$A$153&amp;'Scenario 2_issuedGoos'!$B$4:$B$153,0),MATCH(AK$4,'Scenario 2_issuedGoos'!$C$3:$W$3,0))</f>
        <v>5165160.6548552876</v>
      </c>
      <c r="AL113" s="4" cm="1">
        <f t="array" ref="AL113">O113*INDEX('Scenario 2_issuedGoos'!$C$4:$W$153,MATCH($A113&amp;$B113,'Scenario 2_issuedGoos'!$A$4:$A$153&amp;'Scenario 2_issuedGoos'!$B$4:$B$153,0),MATCH(AL$4,'Scenario 2_issuedGoos'!$C$3:$W$3,0))</f>
        <v>5393017.5849672668</v>
      </c>
      <c r="AM113" s="4" cm="1">
        <f t="array" ref="AM113">P113*INDEX('Scenario 2_issuedGoos'!$C$4:$W$153,MATCH($A113&amp;$B113,'Scenario 2_issuedGoos'!$A$4:$A$153&amp;'Scenario 2_issuedGoos'!$B$4:$B$153,0),MATCH(AM$4,'Scenario 2_issuedGoos'!$C$3:$W$3,0))</f>
        <v>5620874.5150792776</v>
      </c>
      <c r="AN113" s="4" cm="1">
        <f t="array" ref="AN113">Q113*INDEX('Scenario 2_issuedGoos'!$C$4:$W$153,MATCH($A113&amp;$B113,'Scenario 2_issuedGoos'!$A$4:$A$153&amp;'Scenario 2_issuedGoos'!$B$4:$B$153,0),MATCH(AN$4,'Scenario 2_issuedGoos'!$C$3:$W$3,0))</f>
        <v>5848731.4451912558</v>
      </c>
      <c r="AO113" s="4" cm="1">
        <f t="array" ref="AO113">R113*INDEX('Scenario 2_issuedGoos'!$C$4:$W$153,MATCH($A113&amp;$B113,'Scenario 2_issuedGoos'!$A$4:$A$153&amp;'Scenario 2_issuedGoos'!$B$4:$B$153,0),MATCH(AO$4,'Scenario 2_issuedGoos'!$C$3:$W$3,0))</f>
        <v>6076588.3753032358</v>
      </c>
      <c r="AP113" s="4" cm="1">
        <f t="array" ref="AP113">S113*INDEX('Scenario 2_issuedGoos'!$C$4:$W$153,MATCH($A113&amp;$B113,'Scenario 2_issuedGoos'!$A$4:$A$153&amp;'Scenario 2_issuedGoos'!$B$4:$B$153,0),MATCH(AP$4,'Scenario 2_issuedGoos'!$C$3:$W$3,0))</f>
        <v>6304445.3054152457</v>
      </c>
      <c r="AQ113" s="4" cm="1">
        <f t="array" ref="AQ113">T113*INDEX('Scenario 2_issuedGoos'!$C$4:$W$153,MATCH($A113&amp;$B113,'Scenario 2_issuedGoos'!$A$4:$A$153&amp;'Scenario 2_issuedGoos'!$B$4:$B$153,0),MATCH(AQ$4,'Scenario 2_issuedGoos'!$C$3:$W$3,0))</f>
        <v>6532302.2355272248</v>
      </c>
      <c r="AR113" s="4" cm="1">
        <f t="array" ref="AR113">U113*INDEX('Scenario 2_issuedGoos'!$C$4:$W$153,MATCH($A113&amp;$B113,'Scenario 2_issuedGoos'!$A$4:$A$153&amp;'Scenario 2_issuedGoos'!$B$4:$B$153,0),MATCH(AR$4,'Scenario 2_issuedGoos'!$C$3:$W$3,0))</f>
        <v>6760159.165639204</v>
      </c>
      <c r="AS113" s="4" cm="1">
        <f t="array" ref="AS113">V113*INDEX('Scenario 2_issuedGoos'!$C$4:$W$153,MATCH($A113&amp;$B113,'Scenario 2_issuedGoos'!$A$4:$A$153&amp;'Scenario 2_issuedGoos'!$B$4:$B$153,0),MATCH(AS$4,'Scenario 2_issuedGoos'!$C$3:$W$3,0))</f>
        <v>6988016.0957512148</v>
      </c>
      <c r="AT113" s="4" cm="1">
        <f t="array" ref="AT113">W113*INDEX('Scenario 2_issuedGoos'!$C$4:$W$153,MATCH($A113&amp;$B113,'Scenario 2_issuedGoos'!$A$4:$A$153&amp;'Scenario 2_issuedGoos'!$B$4:$B$153,0),MATCH(AT$4,'Scenario 2_issuedGoos'!$C$3:$W$3,0))</f>
        <v>7215873.0258631939</v>
      </c>
    </row>
    <row r="114" spans="1:46" ht="15" x14ac:dyDescent="0.25">
      <c r="A114" s="8" t="s">
        <v>48</v>
      </c>
      <c r="B114" s="9" t="s">
        <v>28</v>
      </c>
      <c r="C114" s="10">
        <v>47.457627118644069</v>
      </c>
      <c r="D114" s="11">
        <v>46.949152542372886</v>
      </c>
      <c r="E114" s="11">
        <v>46.440677966101696</v>
      </c>
      <c r="F114" s="11">
        <v>45.932203389830512</v>
      </c>
      <c r="G114" s="11">
        <v>45.423728813559322</v>
      </c>
      <c r="H114" s="11">
        <v>18.175184999999999</v>
      </c>
      <c r="I114" s="11">
        <v>18.175184999999999</v>
      </c>
      <c r="J114" s="11">
        <v>18.175184999999999</v>
      </c>
      <c r="K114" s="11">
        <v>18.175184999999999</v>
      </c>
      <c r="L114" s="11">
        <v>18.175184999999999</v>
      </c>
      <c r="M114" s="11">
        <v>18.175184999999999</v>
      </c>
      <c r="N114" s="11">
        <v>18.175184999999999</v>
      </c>
      <c r="O114" s="11">
        <v>18.175184999999999</v>
      </c>
      <c r="P114" s="11">
        <v>18.175184999999999</v>
      </c>
      <c r="Q114" s="11">
        <v>18.175184999999999</v>
      </c>
      <c r="R114" s="11">
        <v>18.175184999999999</v>
      </c>
      <c r="S114" s="11">
        <v>18.175184999999999</v>
      </c>
      <c r="T114" s="11">
        <v>18.175184999999999</v>
      </c>
      <c r="U114" s="11">
        <v>18.175184999999999</v>
      </c>
      <c r="V114" s="11">
        <v>18.175184999999999</v>
      </c>
      <c r="W114" s="19">
        <v>18.175184999999999</v>
      </c>
      <c r="Y114"/>
      <c r="Z114" s="4" cm="1">
        <f t="array" ref="Z114">C114*INDEX('Scenario 2_issuedGoos'!$C$4:$W$153,MATCH($A114&amp;$B114,'Scenario 2_issuedGoos'!$A$4:$A$153&amp;'Scenario 2_issuedGoos'!$B$4:$B$153,0),MATCH(Z$4,'Scenario 2_issuedGoos'!$C$3:$W$3,0))</f>
        <v>0</v>
      </c>
      <c r="AA114" s="4" cm="1">
        <f t="array" ref="AA114">D114*INDEX('Scenario 2_issuedGoos'!$C$4:$W$153,MATCH($A114&amp;$B114,'Scenario 2_issuedGoos'!$A$4:$A$153&amp;'Scenario 2_issuedGoos'!$B$4:$B$153,0),MATCH(AA$4,'Scenario 2_issuedGoos'!$C$3:$W$3,0))</f>
        <v>0</v>
      </c>
      <c r="AB114" s="4" cm="1">
        <f t="array" ref="AB114">E114*INDEX('Scenario 2_issuedGoos'!$C$4:$W$153,MATCH($A114&amp;$B114,'Scenario 2_issuedGoos'!$A$4:$A$153&amp;'Scenario 2_issuedGoos'!$B$4:$B$153,0),MATCH(AB$4,'Scenario 2_issuedGoos'!$C$3:$W$3,0))</f>
        <v>0</v>
      </c>
      <c r="AC114" s="4" cm="1">
        <f t="array" ref="AC114">F114*INDEX('Scenario 2_issuedGoos'!$C$4:$W$153,MATCH($A114&amp;$B114,'Scenario 2_issuedGoos'!$A$4:$A$153&amp;'Scenario 2_issuedGoos'!$B$4:$B$153,0),MATCH(AC$4,'Scenario 2_issuedGoos'!$C$3:$W$3,0))</f>
        <v>0</v>
      </c>
      <c r="AD114" s="4" cm="1">
        <f t="array" ref="AD114">G114*INDEX('Scenario 2_issuedGoos'!$C$4:$W$153,MATCH($A114&amp;$B114,'Scenario 2_issuedGoos'!$A$4:$A$153&amp;'Scenario 2_issuedGoos'!$B$4:$B$153,0),MATCH(AD$4,'Scenario 2_issuedGoos'!$C$3:$W$3,0))</f>
        <v>0</v>
      </c>
      <c r="AE114" s="4" cm="1">
        <f t="array" ref="AE114">H114*INDEX('Scenario 2_issuedGoos'!$C$4:$W$153,MATCH($A114&amp;$B114,'Scenario 2_issuedGoos'!$A$4:$A$153&amp;'Scenario 2_issuedGoos'!$B$4:$B$153,0),MATCH(AE$4,'Scenario 2_issuedGoos'!$C$3:$W$3,0))</f>
        <v>303301.99005558225</v>
      </c>
      <c r="AF114" s="4" cm="1">
        <f t="array" ref="AF114">I114*INDEX('Scenario 2_issuedGoos'!$C$4:$W$153,MATCH($A114&amp;$B114,'Scenario 2_issuedGoos'!$A$4:$A$153&amp;'Scenario 2_issuedGoos'!$B$4:$B$153,0),MATCH(AF$4,'Scenario 2_issuedGoos'!$C$3:$W$3,0))</f>
        <v>345764.26866336371</v>
      </c>
      <c r="AG114" s="4" cm="1">
        <f t="array" ref="AG114">J114*INDEX('Scenario 2_issuedGoos'!$C$4:$W$153,MATCH($A114&amp;$B114,'Scenario 2_issuedGoos'!$A$4:$A$153&amp;'Scenario 2_issuedGoos'!$B$4:$B$153,0),MATCH(AG$4,'Scenario 2_issuedGoos'!$C$3:$W$3,0))</f>
        <v>391714.52015678433</v>
      </c>
      <c r="AH114" s="4" cm="1">
        <f t="array" ref="AH114">K114*INDEX('Scenario 2_issuedGoos'!$C$4:$W$153,MATCH($A114&amp;$B114,'Scenario 2_issuedGoos'!$A$4:$A$153&amp;'Scenario 2_issuedGoos'!$B$4:$B$153,0),MATCH(AH$4,'Scenario 2_issuedGoos'!$C$3:$W$3,0))</f>
        <v>441395.38612788951</v>
      </c>
      <c r="AI114" s="4" cm="1">
        <f t="array" ref="AI114">L114*INDEX('Scenario 2_issuedGoos'!$C$4:$W$153,MATCH($A114&amp;$B114,'Scenario 2_issuedGoos'!$A$4:$A$153&amp;'Scenario 2_issuedGoos'!$B$4:$B$153,0),MATCH(AI$4,'Scenario 2_issuedGoos'!$C$3:$W$3,0))</f>
        <v>495065.05239571247</v>
      </c>
      <c r="AJ114" s="4" cm="1">
        <f t="array" ref="AJ114">M114*INDEX('Scenario 2_issuedGoos'!$C$4:$W$153,MATCH($A114&amp;$B114,'Scenario 2_issuedGoos'!$A$4:$A$153&amp;'Scenario 2_issuedGoos'!$B$4:$B$153,0),MATCH(AJ$4,'Scenario 2_issuedGoos'!$C$3:$W$3,0))</f>
        <v>552998.19682499801</v>
      </c>
      <c r="AK114" s="4" cm="1">
        <f t="array" ref="AK114">N114*INDEX('Scenario 2_issuedGoos'!$C$4:$W$153,MATCH($A114&amp;$B114,'Scenario 2_issuedGoos'!$A$4:$A$153&amp;'Scenario 2_issuedGoos'!$B$4:$B$153,0),MATCH(AK$4,'Scenario 2_issuedGoos'!$C$3:$W$3,0))</f>
        <v>627099.95519954781</v>
      </c>
      <c r="AL114" s="4" cm="1">
        <f t="array" ref="AL114">O114*INDEX('Scenario 2_issuedGoos'!$C$4:$W$153,MATCH($A114&amp;$B114,'Scenario 2_issuedGoos'!$A$4:$A$153&amp;'Scenario 2_issuedGoos'!$B$4:$B$153,0),MATCH(AL$4,'Scenario 2_issuedGoos'!$C$3:$W$3,0))</f>
        <v>707229.39391949156</v>
      </c>
      <c r="AM114" s="4" cm="1">
        <f t="array" ref="AM114">P114*INDEX('Scenario 2_issuedGoos'!$C$4:$W$153,MATCH($A114&amp;$B114,'Scenario 2_issuedGoos'!$A$4:$A$153&amp;'Scenario 2_issuedGoos'!$B$4:$B$153,0),MATCH(AM$4,'Scenario 2_issuedGoos'!$C$3:$W$3,0))</f>
        <v>793804.02662342892</v>
      </c>
      <c r="AN114" s="4" cm="1">
        <f t="array" ref="AN114">Q114*INDEX('Scenario 2_issuedGoos'!$C$4:$W$153,MATCH($A114&amp;$B114,'Scenario 2_issuedGoos'!$A$4:$A$153&amp;'Scenario 2_issuedGoos'!$B$4:$B$153,0),MATCH(AN$4,'Scenario 2_issuedGoos'!$C$3:$W$3,0))</f>
        <v>887268.04911296244</v>
      </c>
      <c r="AO114" s="4" cm="1">
        <f t="array" ref="AO114">R114*INDEX('Scenario 2_issuedGoos'!$C$4:$W$153,MATCH($A114&amp;$B114,'Scenario 2_issuedGoos'!$A$4:$A$153&amp;'Scenario 2_issuedGoos'!$B$4:$B$153,0),MATCH(AO$4,'Scenario 2_issuedGoos'!$C$3:$W$3,0))</f>
        <v>988093.96378488955</v>
      </c>
      <c r="AP114" s="4" cm="1">
        <f t="array" ref="AP114">S114*INDEX('Scenario 2_issuedGoos'!$C$4:$W$153,MATCH($A114&amp;$B114,'Scenario 2_issuedGoos'!$A$4:$A$153&amp;'Scenario 2_issuedGoos'!$B$4:$B$153,0),MATCH(AP$4,'Scenario 2_issuedGoos'!$C$3:$W$3,0))</f>
        <v>1096784.2998012283</v>
      </c>
      <c r="AQ114" s="4" cm="1">
        <f t="array" ref="AQ114">T114*INDEX('Scenario 2_issuedGoos'!$C$4:$W$153,MATCH($A114&amp;$B114,'Scenario 2_issuedGoos'!$A$4:$A$153&amp;'Scenario 2_issuedGoos'!$B$4:$B$153,0),MATCH(AQ$4,'Scenario 2_issuedGoos'!$C$3:$W$3,0))</f>
        <v>1213873.4345097363</v>
      </c>
      <c r="AR114" s="4" cm="1">
        <f t="array" ref="AR114">U114*INDEX('Scenario 2_issuedGoos'!$C$4:$W$153,MATCH($A114&amp;$B114,'Scenario 2_issuedGoos'!$A$4:$A$153&amp;'Scenario 2_issuedGoos'!$B$4:$B$153,0),MATCH(AR$4,'Scenario 2_issuedGoos'!$C$3:$W$3,0))</f>
        <v>1339929.5219395941</v>
      </c>
      <c r="AS114" s="4" cm="1">
        <f t="array" ref="AS114">V114*INDEX('Scenario 2_issuedGoos'!$C$4:$W$153,MATCH($A114&amp;$B114,'Scenario 2_issuedGoos'!$A$4:$A$153&amp;'Scenario 2_issuedGoos'!$B$4:$B$153,0),MATCH(AS$4,'Scenario 2_issuedGoos'!$C$3:$W$3,0))</f>
        <v>1475556.5345261632</v>
      </c>
      <c r="AT114" s="4" cm="1">
        <f t="array" ref="AT114">W114*INDEX('Scenario 2_issuedGoos'!$C$4:$W$153,MATCH($A114&amp;$B114,'Scenario 2_issuedGoos'!$A$4:$A$153&amp;'Scenario 2_issuedGoos'!$B$4:$B$153,0),MATCH(AT$4,'Scenario 2_issuedGoos'!$C$3:$W$3,0))</f>
        <v>1621396.4245665404</v>
      </c>
    </row>
    <row r="115" spans="1:46" ht="15" x14ac:dyDescent="0.25">
      <c r="A115" s="8" t="s">
        <v>48</v>
      </c>
      <c r="B115" s="9" t="s">
        <v>56</v>
      </c>
      <c r="C115" s="10">
        <v>1.3334783203124998</v>
      </c>
      <c r="D115" s="11">
        <v>1.3334783203124998</v>
      </c>
      <c r="E115" s="11">
        <v>1.3334783203124998</v>
      </c>
      <c r="F115" s="11">
        <v>1.3334783203124998</v>
      </c>
      <c r="G115" s="11">
        <v>1.3334783203124998</v>
      </c>
      <c r="H115" s="11">
        <v>1.3334783203124998</v>
      </c>
      <c r="I115" s="11">
        <v>1.3334783203124998</v>
      </c>
      <c r="J115" s="11">
        <v>1.3334783203124998</v>
      </c>
      <c r="K115" s="11">
        <v>1.3334783203124998</v>
      </c>
      <c r="L115" s="11">
        <v>1.3334783203124998</v>
      </c>
      <c r="M115" s="11">
        <v>1.3334783203124998</v>
      </c>
      <c r="N115" s="11">
        <v>1.3334783203124998</v>
      </c>
      <c r="O115" s="11">
        <v>1.3334783203124998</v>
      </c>
      <c r="P115" s="11">
        <v>1.3334783203124998</v>
      </c>
      <c r="Q115" s="11">
        <v>1.3334783203124998</v>
      </c>
      <c r="R115" s="11">
        <v>1.3334783203124998</v>
      </c>
      <c r="S115" s="11">
        <v>1.3334783203124998</v>
      </c>
      <c r="T115" s="11">
        <v>1.3334783203124998</v>
      </c>
      <c r="U115" s="11">
        <v>1.3334783203124998</v>
      </c>
      <c r="V115" s="11">
        <v>1.3334783203124998</v>
      </c>
      <c r="W115" s="19">
        <v>1.3334783203124998</v>
      </c>
      <c r="Y115"/>
      <c r="Z115" s="4" cm="1">
        <f t="array" ref="Z115">C115*INDEX('Scenario 2_issuedGoos'!$C$4:$W$153,MATCH($A115&amp;$B115,'Scenario 2_issuedGoos'!$A$4:$A$153&amp;'Scenario 2_issuedGoos'!$B$4:$B$153,0),MATCH(Z$4,'Scenario 2_issuedGoos'!$C$3:$W$3,0))</f>
        <v>30093873.944935679</v>
      </c>
      <c r="AA115" s="4" cm="1">
        <f t="array" ref="AA115">D115*INDEX('Scenario 2_issuedGoos'!$C$4:$W$153,MATCH($A115&amp;$B115,'Scenario 2_issuedGoos'!$A$4:$A$153&amp;'Scenario 2_issuedGoos'!$B$4:$B$153,0),MATCH(AA$4,'Scenario 2_issuedGoos'!$C$3:$W$3,0))</f>
        <v>34208335.740354657</v>
      </c>
      <c r="AB115" s="4" cm="1">
        <f t="array" ref="AB115">E115*INDEX('Scenario 2_issuedGoos'!$C$4:$W$153,MATCH($A115&amp;$B115,'Scenario 2_issuedGoos'!$A$4:$A$153&amp;'Scenario 2_issuedGoos'!$B$4:$B$153,0),MATCH(AB$4,'Scenario 2_issuedGoos'!$C$3:$W$3,0))</f>
        <v>36361404.220154919</v>
      </c>
      <c r="AC115" s="4" cm="1">
        <f t="array" ref="AC115">F115*INDEX('Scenario 2_issuedGoos'!$C$4:$W$153,MATCH($A115&amp;$B115,'Scenario 2_issuedGoos'!$A$4:$A$153&amp;'Scenario 2_issuedGoos'!$B$4:$B$153,0),MATCH(AC$4,'Scenario 2_issuedGoos'!$C$3:$W$3,0))</f>
        <v>38938800.197815329</v>
      </c>
      <c r="AD115" s="4" cm="1">
        <f t="array" ref="AD115">G115*INDEX('Scenario 2_issuedGoos'!$C$4:$W$153,MATCH($A115&amp;$B115,'Scenario 2_issuedGoos'!$A$4:$A$153&amp;'Scenario 2_issuedGoos'!$B$4:$B$153,0),MATCH(AD$4,'Scenario 2_issuedGoos'!$C$3:$W$3,0))</f>
        <v>41516196.175475873</v>
      </c>
      <c r="AE115" s="4" cm="1">
        <f t="array" ref="AE115">H115*INDEX('Scenario 2_issuedGoos'!$C$4:$W$153,MATCH($A115&amp;$B115,'Scenario 2_issuedGoos'!$A$4:$A$153&amp;'Scenario 2_issuedGoos'!$B$4:$B$153,0),MATCH(AE$4,'Scenario 2_issuedGoos'!$C$3:$W$3,0))</f>
        <v>44093592.15313641</v>
      </c>
      <c r="AF115" s="4" cm="1">
        <f t="array" ref="AF115">I115*INDEX('Scenario 2_issuedGoos'!$C$4:$W$153,MATCH($A115&amp;$B115,'Scenario 2_issuedGoos'!$A$4:$A$153&amp;'Scenario 2_issuedGoos'!$B$4:$B$153,0),MATCH(AF$4,'Scenario 2_issuedGoos'!$C$3:$W$3,0))</f>
        <v>46996755.652136907</v>
      </c>
      <c r="AG115" s="4" cm="1">
        <f t="array" ref="AG115">J115*INDEX('Scenario 2_issuedGoos'!$C$4:$W$153,MATCH($A115&amp;$B115,'Scenario 2_issuedGoos'!$A$4:$A$153&amp;'Scenario 2_issuedGoos'!$B$4:$B$153,0),MATCH(AG$4,'Scenario 2_issuedGoos'!$C$3:$W$3,0))</f>
        <v>49899919.151137404</v>
      </c>
      <c r="AH115" s="4" cm="1">
        <f t="array" ref="AH115">K115*INDEX('Scenario 2_issuedGoos'!$C$4:$W$153,MATCH($A115&amp;$B115,'Scenario 2_issuedGoos'!$A$4:$A$153&amp;'Scenario 2_issuedGoos'!$B$4:$B$153,0),MATCH(AH$4,'Scenario 2_issuedGoos'!$C$3:$W$3,0))</f>
        <v>52803082.650137901</v>
      </c>
      <c r="AI115" s="4" cm="1">
        <f t="array" ref="AI115">L115*INDEX('Scenario 2_issuedGoos'!$C$4:$W$153,MATCH($A115&amp;$B115,'Scenario 2_issuedGoos'!$A$4:$A$153&amp;'Scenario 2_issuedGoos'!$B$4:$B$153,0),MATCH(AI$4,'Scenario 2_issuedGoos'!$C$3:$W$3,0))</f>
        <v>55706246.149138533</v>
      </c>
      <c r="AJ115" s="4" cm="1">
        <f t="array" ref="AJ115">M115*INDEX('Scenario 2_issuedGoos'!$C$4:$W$153,MATCH($A115&amp;$B115,'Scenario 2_issuedGoos'!$A$4:$A$153&amp;'Scenario 2_issuedGoos'!$B$4:$B$153,0),MATCH(AJ$4,'Scenario 2_issuedGoos'!$C$3:$W$3,0))</f>
        <v>58609409.64813903</v>
      </c>
      <c r="AK115" s="4" cm="1">
        <f t="array" ref="AK115">N115*INDEX('Scenario 2_issuedGoos'!$C$4:$W$153,MATCH($A115&amp;$B115,'Scenario 2_issuedGoos'!$A$4:$A$153&amp;'Scenario 2_issuedGoos'!$B$4:$B$153,0),MATCH(AK$4,'Scenario 2_issuedGoos'!$C$3:$W$3,0))</f>
        <v>61314238.215029597</v>
      </c>
      <c r="AL115" s="4" cm="1">
        <f t="array" ref="AL115">O115*INDEX('Scenario 2_issuedGoos'!$C$4:$W$153,MATCH($A115&amp;$B115,'Scenario 2_issuedGoos'!$A$4:$A$153&amp;'Scenario 2_issuedGoos'!$B$4:$B$153,0),MATCH(AL$4,'Scenario 2_issuedGoos'!$C$3:$W$3,0))</f>
        <v>64019066.78192018</v>
      </c>
      <c r="AM115" s="4" cm="1">
        <f t="array" ref="AM115">P115*INDEX('Scenario 2_issuedGoos'!$C$4:$W$153,MATCH($A115&amp;$B115,'Scenario 2_issuedGoos'!$A$4:$A$153&amp;'Scenario 2_issuedGoos'!$B$4:$B$153,0),MATCH(AM$4,'Scenario 2_issuedGoos'!$C$3:$W$3,0))</f>
        <v>66723895.348810747</v>
      </c>
      <c r="AN115" s="4" cm="1">
        <f t="array" ref="AN115">Q115*INDEX('Scenario 2_issuedGoos'!$C$4:$W$153,MATCH($A115&amp;$B115,'Scenario 2_issuedGoos'!$A$4:$A$153&amp;'Scenario 2_issuedGoos'!$B$4:$B$153,0),MATCH(AN$4,'Scenario 2_issuedGoos'!$C$3:$W$3,0))</f>
        <v>69428723.915701315</v>
      </c>
      <c r="AO115" s="4" cm="1">
        <f t="array" ref="AO115">R115*INDEX('Scenario 2_issuedGoos'!$C$4:$W$153,MATCH($A115&amp;$B115,'Scenario 2_issuedGoos'!$A$4:$A$153&amp;'Scenario 2_issuedGoos'!$B$4:$B$153,0),MATCH(AO$4,'Scenario 2_issuedGoos'!$C$3:$W$3,0))</f>
        <v>72133552.482591882</v>
      </c>
      <c r="AP115" s="4" cm="1">
        <f t="array" ref="AP115">S115*INDEX('Scenario 2_issuedGoos'!$C$4:$W$153,MATCH($A115&amp;$B115,'Scenario 2_issuedGoos'!$A$4:$A$153&amp;'Scenario 2_issuedGoos'!$B$4:$B$153,0),MATCH(AP$4,'Scenario 2_issuedGoos'!$C$3:$W$3,0))</f>
        <v>74838381.049482465</v>
      </c>
      <c r="AQ115" s="4" cm="1">
        <f t="array" ref="AQ115">T115*INDEX('Scenario 2_issuedGoos'!$C$4:$W$153,MATCH($A115&amp;$B115,'Scenario 2_issuedGoos'!$A$4:$A$153&amp;'Scenario 2_issuedGoos'!$B$4:$B$153,0),MATCH(AQ$4,'Scenario 2_issuedGoos'!$C$3:$W$3,0))</f>
        <v>77543209.616373032</v>
      </c>
      <c r="AR115" s="4" cm="1">
        <f t="array" ref="AR115">U115*INDEX('Scenario 2_issuedGoos'!$C$4:$W$153,MATCH($A115&amp;$B115,'Scenario 2_issuedGoos'!$A$4:$A$153&amp;'Scenario 2_issuedGoos'!$B$4:$B$153,0),MATCH(AR$4,'Scenario 2_issuedGoos'!$C$3:$W$3,0))</f>
        <v>80248038.183263615</v>
      </c>
      <c r="AS115" s="4" cm="1">
        <f t="array" ref="AS115">V115*INDEX('Scenario 2_issuedGoos'!$C$4:$W$153,MATCH($A115&amp;$B115,'Scenario 2_issuedGoos'!$A$4:$A$153&amp;'Scenario 2_issuedGoos'!$B$4:$B$153,0),MATCH(AS$4,'Scenario 2_issuedGoos'!$C$3:$W$3,0))</f>
        <v>82952866.750154182</v>
      </c>
      <c r="AT115" s="4" cm="1">
        <f t="array" ref="AT115">W115*INDEX('Scenario 2_issuedGoos'!$C$4:$W$153,MATCH($A115&amp;$B115,'Scenario 2_issuedGoos'!$A$4:$A$153&amp;'Scenario 2_issuedGoos'!$B$4:$B$153,0),MATCH(AT$4,'Scenario 2_issuedGoos'!$C$3:$W$3,0))</f>
        <v>85657695.317044765</v>
      </c>
    </row>
    <row r="116" spans="1:46" ht="15" x14ac:dyDescent="0.25">
      <c r="A116" s="8" t="s">
        <v>48</v>
      </c>
      <c r="B116" s="9" t="s">
        <v>29</v>
      </c>
      <c r="C116" s="10">
        <v>47.457627118644069</v>
      </c>
      <c r="D116" s="11">
        <v>46.949152542372886</v>
      </c>
      <c r="E116" s="11">
        <v>46.440677966101696</v>
      </c>
      <c r="F116" s="11">
        <v>45.932203389830512</v>
      </c>
      <c r="G116" s="11">
        <v>45.423728813559322</v>
      </c>
      <c r="H116" s="11">
        <v>4.1921550000000005</v>
      </c>
      <c r="I116" s="11">
        <v>4.1921550000000005</v>
      </c>
      <c r="J116" s="11">
        <v>4.1921550000000005</v>
      </c>
      <c r="K116" s="11">
        <v>4.1921550000000005</v>
      </c>
      <c r="L116" s="11">
        <v>4.1921550000000005</v>
      </c>
      <c r="M116" s="11">
        <v>4.1921550000000005</v>
      </c>
      <c r="N116" s="11">
        <v>4.1921550000000005</v>
      </c>
      <c r="O116" s="11">
        <v>4.1921550000000005</v>
      </c>
      <c r="P116" s="11">
        <v>4.1921550000000005</v>
      </c>
      <c r="Q116" s="11">
        <v>4.1921550000000005</v>
      </c>
      <c r="R116" s="11">
        <v>4.1921550000000005</v>
      </c>
      <c r="S116" s="11">
        <v>4.1921550000000005</v>
      </c>
      <c r="T116" s="11">
        <v>4.5516060000000014</v>
      </c>
      <c r="U116" s="11">
        <v>4.5516060000000014</v>
      </c>
      <c r="V116" s="11">
        <v>4.5516060000000014</v>
      </c>
      <c r="W116" s="19">
        <v>4.5516060000000014</v>
      </c>
      <c r="Y116"/>
      <c r="Z116" s="4" cm="1">
        <f t="array" ref="Z116">C116*INDEX('Scenario 2_issuedGoos'!$C$4:$W$153,MATCH($A116&amp;$B116,'Scenario 2_issuedGoos'!$A$4:$A$153&amp;'Scenario 2_issuedGoos'!$B$4:$B$153,0),MATCH(Z$4,'Scenario 2_issuedGoos'!$C$3:$W$3,0))</f>
        <v>0</v>
      </c>
      <c r="AA116" s="4" cm="1">
        <f t="array" ref="AA116">D116*INDEX('Scenario 2_issuedGoos'!$C$4:$W$153,MATCH($A116&amp;$B116,'Scenario 2_issuedGoos'!$A$4:$A$153&amp;'Scenario 2_issuedGoos'!$B$4:$B$153,0),MATCH(AA$4,'Scenario 2_issuedGoos'!$C$3:$W$3,0))</f>
        <v>0</v>
      </c>
      <c r="AB116" s="4" cm="1">
        <f t="array" ref="AB116">E116*INDEX('Scenario 2_issuedGoos'!$C$4:$W$153,MATCH($A116&amp;$B116,'Scenario 2_issuedGoos'!$A$4:$A$153&amp;'Scenario 2_issuedGoos'!$B$4:$B$153,0),MATCH(AB$4,'Scenario 2_issuedGoos'!$C$3:$W$3,0))</f>
        <v>0</v>
      </c>
      <c r="AC116" s="4" cm="1">
        <f t="array" ref="AC116">F116*INDEX('Scenario 2_issuedGoos'!$C$4:$W$153,MATCH($A116&amp;$B116,'Scenario 2_issuedGoos'!$A$4:$A$153&amp;'Scenario 2_issuedGoos'!$B$4:$B$153,0),MATCH(AC$4,'Scenario 2_issuedGoos'!$C$3:$W$3,0))</f>
        <v>0</v>
      </c>
      <c r="AD116" s="4" cm="1">
        <f t="array" ref="AD116">G116*INDEX('Scenario 2_issuedGoos'!$C$4:$W$153,MATCH($A116&amp;$B116,'Scenario 2_issuedGoos'!$A$4:$A$153&amp;'Scenario 2_issuedGoos'!$B$4:$B$153,0),MATCH(AD$4,'Scenario 2_issuedGoos'!$C$3:$W$3,0))</f>
        <v>0</v>
      </c>
      <c r="AE116" s="4" cm="1">
        <f t="array" ref="AE116">H116*INDEX('Scenario 2_issuedGoos'!$C$4:$W$153,MATCH($A116&amp;$B116,'Scenario 2_issuedGoos'!$A$4:$A$153&amp;'Scenario 2_issuedGoos'!$B$4:$B$153,0),MATCH(AE$4,'Scenario 2_issuedGoos'!$C$3:$W$3,0))</f>
        <v>79951.331074851201</v>
      </c>
      <c r="AF116" s="4" cm="1">
        <f t="array" ref="AF116">I116*INDEX('Scenario 2_issuedGoos'!$C$4:$W$153,MATCH($A116&amp;$B116,'Scenario 2_issuedGoos'!$A$4:$A$153&amp;'Scenario 2_issuedGoos'!$B$4:$B$153,0),MATCH(AF$4,'Scenario 2_issuedGoos'!$C$3:$W$3,0))</f>
        <v>104936.12203574233</v>
      </c>
      <c r="AG116" s="4" cm="1">
        <f t="array" ref="AG116">J116*INDEX('Scenario 2_issuedGoos'!$C$4:$W$153,MATCH($A116&amp;$B116,'Scenario 2_issuedGoos'!$A$4:$A$153&amp;'Scenario 2_issuedGoos'!$B$4:$B$153,0),MATCH(AG$4,'Scenario 2_issuedGoos'!$C$3:$W$3,0))</f>
        <v>132219.51376503514</v>
      </c>
      <c r="AH116" s="4" cm="1">
        <f t="array" ref="AH116">K116*INDEX('Scenario 2_issuedGoos'!$C$4:$W$153,MATCH($A116&amp;$B116,'Scenario 2_issuedGoos'!$A$4:$A$153&amp;'Scenario 2_issuedGoos'!$B$4:$B$153,0),MATCH(AH$4,'Scenario 2_issuedGoos'!$C$3:$W$3,0))</f>
        <v>161968.90436216822</v>
      </c>
      <c r="AI116" s="4" cm="1">
        <f t="array" ref="AI116">L116*INDEX('Scenario 2_issuedGoos'!$C$4:$W$153,MATCH($A116&amp;$B116,'Scenario 2_issuedGoos'!$A$4:$A$153&amp;'Scenario 2_issuedGoos'!$B$4:$B$153,0),MATCH(AI$4,'Scenario 2_issuedGoos'!$C$3:$W$3,0))</f>
        <v>194362.68523460228</v>
      </c>
      <c r="AJ116" s="4" cm="1">
        <f t="array" ref="AJ116">M116*INDEX('Scenario 2_issuedGoos'!$C$4:$W$153,MATCH($A116&amp;$B116,'Scenario 2_issuedGoos'!$A$4:$A$153&amp;'Scenario 2_issuedGoos'!$B$4:$B$153,0),MATCH(AJ$4,'Scenario 2_issuedGoos'!$C$3:$W$3,0))</f>
        <v>229590.92193337384</v>
      </c>
      <c r="AK116" s="4" cm="1">
        <f t="array" ref="AK116">N116*INDEX('Scenario 2_issuedGoos'!$C$4:$W$153,MATCH($A116&amp;$B116,'Scenario 2_issuedGoos'!$A$4:$A$153&amp;'Scenario 2_issuedGoos'!$B$4:$B$153,0),MATCH(AK$4,'Scenario 2_issuedGoos'!$C$3:$W$3,0))</f>
        <v>309373.76730522129</v>
      </c>
      <c r="AL116" s="4" cm="1">
        <f t="array" ref="AL116">O116*INDEX('Scenario 2_issuedGoos'!$C$4:$W$153,MATCH($A116&amp;$B116,'Scenario 2_issuedGoos'!$A$4:$A$153&amp;'Scenario 2_issuedGoos'!$B$4:$B$153,0),MATCH(AL$4,'Scenario 2_issuedGoos'!$C$3:$W$3,0))</f>
        <v>396560.91990942013</v>
      </c>
      <c r="AM116" s="4" cm="1">
        <f t="array" ref="AM116">P116*INDEX('Scenario 2_issuedGoos'!$C$4:$W$153,MATCH($A116&amp;$B116,'Scenario 2_issuedGoos'!$A$4:$A$153&amp;'Scenario 2_issuedGoos'!$B$4:$B$153,0),MATCH(AM$4,'Scenario 2_issuedGoos'!$C$3:$W$3,0))</f>
        <v>491693.3533557739</v>
      </c>
      <c r="AN116" s="4" cm="1">
        <f t="array" ref="AN116">Q116*INDEX('Scenario 2_issuedGoos'!$C$4:$W$153,MATCH($A116&amp;$B116,'Scenario 2_issuedGoos'!$A$4:$A$153&amp;'Scenario 2_issuedGoos'!$B$4:$B$153,0),MATCH(AN$4,'Scenario 2_issuedGoos'!$C$3:$W$3,0))</f>
        <v>595347.62784699362</v>
      </c>
      <c r="AO116" s="4" cm="1">
        <f t="array" ref="AO116">R116*INDEX('Scenario 2_issuedGoos'!$C$4:$W$153,MATCH($A116&amp;$B116,'Scenario 2_issuedGoos'!$A$4:$A$153&amp;'Scenario 2_issuedGoos'!$B$4:$B$153,0),MATCH(AO$4,'Scenario 2_issuedGoos'!$C$3:$W$3,0))</f>
        <v>708138.09640394361</v>
      </c>
      <c r="AP116" s="4" cm="1">
        <f t="array" ref="AP116">S116*INDEX('Scenario 2_issuedGoos'!$C$4:$W$153,MATCH($A116&amp;$B116,'Scenario 2_issuedGoos'!$A$4:$A$153&amp;'Scenario 2_issuedGoos'!$B$4:$B$153,0),MATCH(AP$4,'Scenario 2_issuedGoos'!$C$3:$W$3,0))</f>
        <v>830719.24274696852</v>
      </c>
      <c r="AQ116" s="4" cm="1">
        <f t="array" ref="AQ116">T116*INDEX('Scenario 2_issuedGoos'!$C$4:$W$153,MATCH($A116&amp;$B116,'Scenario 2_issuedGoos'!$A$4:$A$153&amp;'Scenario 2_issuedGoos'!$B$4:$B$153,0),MATCH(AQ$4,'Scenario 2_issuedGoos'!$C$3:$W$3,0))</f>
        <v>1046426.9486413281</v>
      </c>
      <c r="AR116" s="4" cm="1">
        <f t="array" ref="AR116">U116*INDEX('Scenario 2_issuedGoos'!$C$4:$W$153,MATCH($A116&amp;$B116,'Scenario 2_issuedGoos'!$A$4:$A$153&amp;'Scenario 2_issuedGoos'!$B$4:$B$153,0),MATCH(AR$4,'Scenario 2_issuedGoos'!$C$3:$W$3,0))</f>
        <v>1203098.6929071846</v>
      </c>
      <c r="AS116" s="4" cm="1">
        <f t="array" ref="AS116">V116*INDEX('Scenario 2_issuedGoos'!$C$4:$W$153,MATCH($A116&amp;$B116,'Scenario 2_issuedGoos'!$A$4:$A$153&amp;'Scenario 2_issuedGoos'!$B$4:$B$153,0),MATCH(AS$4,'Scenario 2_issuedGoos'!$C$3:$W$3,0))</f>
        <v>1372821.5442280185</v>
      </c>
      <c r="AT116" s="4" cm="1">
        <f t="array" ref="AT116">W116*INDEX('Scenario 2_issuedGoos'!$C$4:$W$153,MATCH($A116&amp;$B116,'Scenario 2_issuedGoos'!$A$4:$A$153&amp;'Scenario 2_issuedGoos'!$B$4:$B$153,0),MATCH(AT$4,'Scenario 2_issuedGoos'!$C$3:$W$3,0))</f>
        <v>1556508.933948667</v>
      </c>
    </row>
    <row r="117" spans="1:46" ht="15" x14ac:dyDescent="0.25">
      <c r="A117" s="8" t="s">
        <v>48</v>
      </c>
      <c r="B117" s="9" t="s">
        <v>30</v>
      </c>
      <c r="C117" s="10">
        <v>12.779426953125</v>
      </c>
      <c r="D117" s="11">
        <v>12.779426953125</v>
      </c>
      <c r="E117" s="11">
        <v>12.779426953125</v>
      </c>
      <c r="F117" s="11">
        <v>12.779426953125</v>
      </c>
      <c r="G117" s="11">
        <v>12.779426953125</v>
      </c>
      <c r="H117" s="11">
        <v>12.779426953125</v>
      </c>
      <c r="I117" s="11">
        <v>12.779426953125</v>
      </c>
      <c r="J117" s="11">
        <v>12.779426953125</v>
      </c>
      <c r="K117" s="11">
        <v>12.779426953125</v>
      </c>
      <c r="L117" s="11">
        <v>12.779426953125</v>
      </c>
      <c r="M117" s="11">
        <v>12.779426953125</v>
      </c>
      <c r="N117" s="11">
        <v>12.779426953125</v>
      </c>
      <c r="O117" s="11">
        <v>12.779426953125</v>
      </c>
      <c r="P117" s="11">
        <v>12.779426953125</v>
      </c>
      <c r="Q117" s="11">
        <v>12.779426953125</v>
      </c>
      <c r="R117" s="11">
        <v>12.779426953125</v>
      </c>
      <c r="S117" s="11">
        <v>12.779426953125</v>
      </c>
      <c r="T117" s="11">
        <v>12.779426953125</v>
      </c>
      <c r="U117" s="11">
        <v>12.779426953125</v>
      </c>
      <c r="V117" s="11">
        <v>12.779426953125</v>
      </c>
      <c r="W117" s="19">
        <v>12.779426953125</v>
      </c>
      <c r="Y117"/>
      <c r="Z117" s="4" cm="1">
        <f t="array" ref="Z117">C117*INDEX('Scenario 2_issuedGoos'!$C$4:$W$153,MATCH($A117&amp;$B117,'Scenario 2_issuedGoos'!$A$4:$A$153&amp;'Scenario 2_issuedGoos'!$B$4:$B$153,0),MATCH(Z$4,'Scenario 2_issuedGoos'!$C$3:$W$3,0))</f>
        <v>5913316.0245513227</v>
      </c>
      <c r="AA117" s="4" cm="1">
        <f t="array" ref="AA117">D117*INDEX('Scenario 2_issuedGoos'!$C$4:$W$153,MATCH($A117&amp;$B117,'Scenario 2_issuedGoos'!$A$4:$A$153&amp;'Scenario 2_issuedGoos'!$B$4:$B$153,0),MATCH(AA$4,'Scenario 2_issuedGoos'!$C$3:$W$3,0))</f>
        <v>6721789.9655193062</v>
      </c>
      <c r="AB117" s="4" cm="1">
        <f t="array" ref="AB117">E117*INDEX('Scenario 2_issuedGoos'!$C$4:$W$153,MATCH($A117&amp;$B117,'Scenario 2_issuedGoos'!$A$4:$A$153&amp;'Scenario 2_issuedGoos'!$B$4:$B$153,0),MATCH(AB$4,'Scenario 2_issuedGoos'!$C$3:$W$3,0))</f>
        <v>7596328.0105227027</v>
      </c>
      <c r="AC117" s="4" cm="1">
        <f t="array" ref="AC117">F117*INDEX('Scenario 2_issuedGoos'!$C$4:$W$153,MATCH($A117&amp;$B117,'Scenario 2_issuedGoos'!$A$4:$A$153&amp;'Scenario 2_issuedGoos'!$B$4:$B$153,0),MATCH(AC$4,'Scenario 2_issuedGoos'!$C$3:$W$3,0))</f>
        <v>8083602.4841562202</v>
      </c>
      <c r="AD117" s="4" cm="1">
        <f t="array" ref="AD117">G117*INDEX('Scenario 2_issuedGoos'!$C$4:$W$153,MATCH($A117&amp;$B117,'Scenario 2_issuedGoos'!$A$4:$A$153&amp;'Scenario 2_issuedGoos'!$B$4:$B$153,0),MATCH(AD$4,'Scenario 2_issuedGoos'!$C$3:$W$3,0))</f>
        <v>8618663.7706321049</v>
      </c>
      <c r="AE117" s="4" cm="1">
        <f t="array" ref="AE117">H117*INDEX('Scenario 2_issuedGoos'!$C$4:$W$153,MATCH($A117&amp;$B117,'Scenario 2_issuedGoos'!$A$4:$A$153&amp;'Scenario 2_issuedGoos'!$B$4:$B$153,0),MATCH(AE$4,'Scenario 2_issuedGoos'!$C$3:$W$3,0))</f>
        <v>9153725.0571080018</v>
      </c>
      <c r="AF117" s="4" cm="1">
        <f t="array" ref="AF117">I117*INDEX('Scenario 2_issuedGoos'!$C$4:$W$153,MATCH($A117&amp;$B117,'Scenario 2_issuedGoos'!$A$4:$A$153&amp;'Scenario 2_issuedGoos'!$B$4:$B$153,0),MATCH(AF$4,'Scenario 2_issuedGoos'!$C$3:$W$3,0))</f>
        <v>9756414.9076737873</v>
      </c>
      <c r="AG117" s="4" cm="1">
        <f t="array" ref="AG117">J117*INDEX('Scenario 2_issuedGoos'!$C$4:$W$153,MATCH($A117&amp;$B117,'Scenario 2_issuedGoos'!$A$4:$A$153&amp;'Scenario 2_issuedGoos'!$B$4:$B$153,0),MATCH(AG$4,'Scenario 2_issuedGoos'!$C$3:$W$3,0))</f>
        <v>10359104.758239562</v>
      </c>
      <c r="AH117" s="4" cm="1">
        <f t="array" ref="AH117">K117*INDEX('Scenario 2_issuedGoos'!$C$4:$W$153,MATCH($A117&amp;$B117,'Scenario 2_issuedGoos'!$A$4:$A$153&amp;'Scenario 2_issuedGoos'!$B$4:$B$153,0),MATCH(AH$4,'Scenario 2_issuedGoos'!$C$3:$W$3,0))</f>
        <v>10961794.608805347</v>
      </c>
      <c r="AI117" s="4" cm="1">
        <f t="array" ref="AI117">L117*INDEX('Scenario 2_issuedGoos'!$C$4:$W$153,MATCH($A117&amp;$B117,'Scenario 2_issuedGoos'!$A$4:$A$153&amp;'Scenario 2_issuedGoos'!$B$4:$B$153,0),MATCH(AI$4,'Scenario 2_issuedGoos'!$C$3:$W$3,0))</f>
        <v>11564484.459371133</v>
      </c>
      <c r="AJ117" s="4" cm="1">
        <f t="array" ref="AJ117">M117*INDEX('Scenario 2_issuedGoos'!$C$4:$W$153,MATCH($A117&amp;$B117,'Scenario 2_issuedGoos'!$A$4:$A$153&amp;'Scenario 2_issuedGoos'!$B$4:$B$153,0),MATCH(AJ$4,'Scenario 2_issuedGoos'!$C$3:$W$3,0))</f>
        <v>12167174.309936907</v>
      </c>
      <c r="AK117" s="4" cm="1">
        <f t="array" ref="AK117">N117*INDEX('Scenario 2_issuedGoos'!$C$4:$W$153,MATCH($A117&amp;$B117,'Scenario 2_issuedGoos'!$A$4:$A$153&amp;'Scenario 2_issuedGoos'!$B$4:$B$153,0),MATCH(AK$4,'Scenario 2_issuedGoos'!$C$3:$W$3,0))</f>
        <v>12728690.299424432</v>
      </c>
      <c r="AL117" s="4" cm="1">
        <f t="array" ref="AL117">O117*INDEX('Scenario 2_issuedGoos'!$C$4:$W$153,MATCH($A117&amp;$B117,'Scenario 2_issuedGoos'!$A$4:$A$153&amp;'Scenario 2_issuedGoos'!$B$4:$B$153,0),MATCH(AL$4,'Scenario 2_issuedGoos'!$C$3:$W$3,0))</f>
        <v>13290206.28891192</v>
      </c>
      <c r="AM117" s="4" cm="1">
        <f t="array" ref="AM117">P117*INDEX('Scenario 2_issuedGoos'!$C$4:$W$153,MATCH($A117&amp;$B117,'Scenario 2_issuedGoos'!$A$4:$A$153&amp;'Scenario 2_issuedGoos'!$B$4:$B$153,0),MATCH(AM$4,'Scenario 2_issuedGoos'!$C$3:$W$3,0))</f>
        <v>13851722.278399447</v>
      </c>
      <c r="AN117" s="4" cm="1">
        <f t="array" ref="AN117">Q117*INDEX('Scenario 2_issuedGoos'!$C$4:$W$153,MATCH($A117&amp;$B117,'Scenario 2_issuedGoos'!$A$4:$A$153&amp;'Scenario 2_issuedGoos'!$B$4:$B$153,0),MATCH(AN$4,'Scenario 2_issuedGoos'!$C$3:$W$3,0))</f>
        <v>14413238.267886974</v>
      </c>
      <c r="AO117" s="4" cm="1">
        <f t="array" ref="AO117">R117*INDEX('Scenario 2_issuedGoos'!$C$4:$W$153,MATCH($A117&amp;$B117,'Scenario 2_issuedGoos'!$A$4:$A$153&amp;'Scenario 2_issuedGoos'!$B$4:$B$153,0),MATCH(AO$4,'Scenario 2_issuedGoos'!$C$3:$W$3,0))</f>
        <v>14974754.257374499</v>
      </c>
      <c r="AP117" s="4" cm="1">
        <f t="array" ref="AP117">S117*INDEX('Scenario 2_issuedGoos'!$C$4:$W$153,MATCH($A117&amp;$B117,'Scenario 2_issuedGoos'!$A$4:$A$153&amp;'Scenario 2_issuedGoos'!$B$4:$B$153,0),MATCH(AP$4,'Scenario 2_issuedGoos'!$C$3:$W$3,0))</f>
        <v>15536270.246862026</v>
      </c>
      <c r="AQ117" s="4" cm="1">
        <f t="array" ref="AQ117">T117*INDEX('Scenario 2_issuedGoos'!$C$4:$W$153,MATCH($A117&amp;$B117,'Scenario 2_issuedGoos'!$A$4:$A$153&amp;'Scenario 2_issuedGoos'!$B$4:$B$153,0),MATCH(AQ$4,'Scenario 2_issuedGoos'!$C$3:$W$3,0))</f>
        <v>16097786.236349549</v>
      </c>
      <c r="AR117" s="4" cm="1">
        <f t="array" ref="AR117">U117*INDEX('Scenario 2_issuedGoos'!$C$4:$W$153,MATCH($A117&amp;$B117,'Scenario 2_issuedGoos'!$A$4:$A$153&amp;'Scenario 2_issuedGoos'!$B$4:$B$153,0),MATCH(AR$4,'Scenario 2_issuedGoos'!$C$3:$W$3,0))</f>
        <v>16659302.225837074</v>
      </c>
      <c r="AS117" s="4" cm="1">
        <f t="array" ref="AS117">V117*INDEX('Scenario 2_issuedGoos'!$C$4:$W$153,MATCH($A117&amp;$B117,'Scenario 2_issuedGoos'!$A$4:$A$153&amp;'Scenario 2_issuedGoos'!$B$4:$B$153,0),MATCH(AS$4,'Scenario 2_issuedGoos'!$C$3:$W$3,0))</f>
        <v>17220818.215324603</v>
      </c>
      <c r="AT117" s="4" cm="1">
        <f t="array" ref="AT117">W117*INDEX('Scenario 2_issuedGoos'!$C$4:$W$153,MATCH($A117&amp;$B117,'Scenario 2_issuedGoos'!$A$4:$A$153&amp;'Scenario 2_issuedGoos'!$B$4:$B$153,0),MATCH(AT$4,'Scenario 2_issuedGoos'!$C$3:$W$3,0))</f>
        <v>17782334.204812128</v>
      </c>
    </row>
    <row r="118" spans="1:46" ht="15" x14ac:dyDescent="0.25">
      <c r="A118" s="8" t="s">
        <v>48</v>
      </c>
      <c r="B118" s="9" t="s">
        <v>31</v>
      </c>
      <c r="C118" s="10">
        <v>4.5516060000000014</v>
      </c>
      <c r="D118" s="11">
        <v>4.5516060000000014</v>
      </c>
      <c r="E118" s="11">
        <v>4.5516060000000014</v>
      </c>
      <c r="F118" s="11">
        <v>4.5516060000000014</v>
      </c>
      <c r="G118" s="11">
        <v>4.5516060000000014</v>
      </c>
      <c r="H118" s="11">
        <v>4.5516060000000014</v>
      </c>
      <c r="I118" s="11">
        <v>4.5516060000000014</v>
      </c>
      <c r="J118" s="11">
        <v>4.5516060000000014</v>
      </c>
      <c r="K118" s="11">
        <v>4.5516060000000014</v>
      </c>
      <c r="L118" s="11">
        <v>4.5516060000000014</v>
      </c>
      <c r="M118" s="11">
        <v>4.5516060000000014</v>
      </c>
      <c r="N118" s="11">
        <v>4.5516060000000014</v>
      </c>
      <c r="O118" s="11">
        <v>4.5516060000000014</v>
      </c>
      <c r="P118" s="11">
        <v>4.5516060000000014</v>
      </c>
      <c r="Q118" s="11">
        <v>4.5516060000000014</v>
      </c>
      <c r="R118" s="11">
        <v>4.5516060000000014</v>
      </c>
      <c r="S118" s="11">
        <v>4.5516060000000014</v>
      </c>
      <c r="T118" s="11">
        <v>4.5516060000000014</v>
      </c>
      <c r="U118" s="11">
        <v>4.5516060000000014</v>
      </c>
      <c r="V118" s="11">
        <v>4.5516060000000014</v>
      </c>
      <c r="W118" s="19">
        <v>4.5516060000000014</v>
      </c>
      <c r="Y118"/>
      <c r="Z118" s="4" cm="1">
        <f t="array" ref="Z118">C118*INDEX('Scenario 2_issuedGoos'!$C$4:$W$153,MATCH($A118&amp;$B118,'Scenario 2_issuedGoos'!$A$4:$A$153&amp;'Scenario 2_issuedGoos'!$B$4:$B$153,0),MATCH(Z$4,'Scenario 2_issuedGoos'!$C$3:$W$3,0))</f>
        <v>356742.99605999765</v>
      </c>
      <c r="AA118" s="4" cm="1">
        <f t="array" ref="AA118">D118*INDEX('Scenario 2_issuedGoos'!$C$4:$W$153,MATCH($A118&amp;$B118,'Scenario 2_issuedGoos'!$A$4:$A$153&amp;'Scenario 2_issuedGoos'!$B$4:$B$153,0),MATCH(AA$4,'Scenario 2_issuedGoos'!$C$3:$W$3,0))</f>
        <v>405517.22269356146</v>
      </c>
      <c r="AB118" s="4" cm="1">
        <f t="array" ref="AB118">E118*INDEX('Scenario 2_issuedGoos'!$C$4:$W$153,MATCH($A118&amp;$B118,'Scenario 2_issuedGoos'!$A$4:$A$153&amp;'Scenario 2_issuedGoos'!$B$4:$B$153,0),MATCH(AB$4,'Scenario 2_issuedGoos'!$C$3:$W$3,0))</f>
        <v>458277.01450032752</v>
      </c>
      <c r="AC118" s="4" cm="1">
        <f t="array" ref="AC118">F118*INDEX('Scenario 2_issuedGoos'!$C$4:$W$153,MATCH($A118&amp;$B118,'Scenario 2_issuedGoos'!$A$4:$A$153&amp;'Scenario 2_issuedGoos'!$B$4:$B$153,0),MATCH(AC$4,'Scenario 2_issuedGoos'!$C$3:$W$3,0))</f>
        <v>515298.99243104173</v>
      </c>
      <c r="AD118" s="4" cm="1">
        <f t="array" ref="AD118">G118*INDEX('Scenario 2_issuedGoos'!$C$4:$W$153,MATCH($A118&amp;$B118,'Scenario 2_issuedGoos'!$A$4:$A$153&amp;'Scenario 2_issuedGoos'!$B$4:$B$153,0),MATCH(AD$4,'Scenario 2_issuedGoos'!$C$3:$W$3,0))</f>
        <v>576877.4756185757</v>
      </c>
      <c r="AE118" s="4" cm="1">
        <f t="array" ref="AE118">H118*INDEX('Scenario 2_issuedGoos'!$C$4:$W$153,MATCH($A118&amp;$B118,'Scenario 2_issuedGoos'!$A$4:$A$153&amp;'Scenario 2_issuedGoos'!$B$4:$B$153,0),MATCH(AE$4,'Scenario 2_issuedGoos'!$C$3:$W$3,0))</f>
        <v>643325.55964378442</v>
      </c>
      <c r="AF118" s="4" cm="1">
        <f t="array" ref="AF118">I118*INDEX('Scenario 2_issuedGoos'!$C$4:$W$153,MATCH($A118&amp;$B118,'Scenario 2_issuedGoos'!$A$4:$A$153&amp;'Scenario 2_issuedGoos'!$B$4:$B$153,0),MATCH(AF$4,'Scenario 2_issuedGoos'!$C$3:$W$3,0))</f>
        <v>719966.85431451641</v>
      </c>
      <c r="AG118" s="4" cm="1">
        <f t="array" ref="AG118">J118*INDEX('Scenario 2_issuedGoos'!$C$4:$W$153,MATCH($A118&amp;$B118,'Scenario 2_issuedGoos'!$A$4:$A$153&amp;'Scenario 2_issuedGoos'!$B$4:$B$153,0),MATCH(AG$4,'Scenario 2_issuedGoos'!$C$3:$W$3,0))</f>
        <v>802663.96455321473</v>
      </c>
      <c r="AH118" s="4" cm="1">
        <f t="array" ref="AH118">K118*INDEX('Scenario 2_issuedGoos'!$C$4:$W$153,MATCH($A118&amp;$B118,'Scenario 2_issuedGoos'!$A$4:$A$153&amp;'Scenario 2_issuedGoos'!$B$4:$B$153,0),MATCH(AH$4,'Scenario 2_issuedGoos'!$C$3:$W$3,0))</f>
        <v>891830.86867999414</v>
      </c>
      <c r="AI118" s="4" cm="1">
        <f t="array" ref="AI118">L118*INDEX('Scenario 2_issuedGoos'!$C$4:$W$153,MATCH($A118&amp;$B118,'Scenario 2_issuedGoos'!$A$4:$A$153&amp;'Scenario 2_issuedGoos'!$B$4:$B$153,0),MATCH(AI$4,'Scenario 2_issuedGoos'!$C$3:$W$3,0))</f>
        <v>987907.80330806621</v>
      </c>
      <c r="AJ118" s="4" cm="1">
        <f t="array" ref="AJ118">M118*INDEX('Scenario 2_issuedGoos'!$C$4:$W$153,MATCH($A118&amp;$B118,'Scenario 2_issuedGoos'!$A$4:$A$153&amp;'Scenario 2_issuedGoos'!$B$4:$B$153,0),MATCH(AJ$4,'Scenario 2_issuedGoos'!$C$3:$W$3,0))</f>
        <v>1091362.8542272451</v>
      </c>
      <c r="AK118" s="4" cm="1">
        <f t="array" ref="AK118">N118*INDEX('Scenario 2_issuedGoos'!$C$4:$W$153,MATCH($A118&amp;$B118,'Scenario 2_issuedGoos'!$A$4:$A$153&amp;'Scenario 2_issuedGoos'!$B$4:$B$153,0),MATCH(AK$4,'Scenario 2_issuedGoos'!$C$3:$W$3,0))</f>
        <v>1198815.7967482801</v>
      </c>
      <c r="AL118" s="4" cm="1">
        <f t="array" ref="AL118">O118*INDEX('Scenario 2_issuedGoos'!$C$4:$W$153,MATCH($A118&amp;$B118,'Scenario 2_issuedGoos'!$A$4:$A$153&amp;'Scenario 2_issuedGoos'!$B$4:$B$153,0),MATCH(AL$4,'Scenario 2_issuedGoos'!$C$3:$W$3,0))</f>
        <v>1314285.6263858527</v>
      </c>
      <c r="AM118" s="4" cm="1">
        <f t="array" ref="AM118">P118*INDEX('Scenario 2_issuedGoos'!$C$4:$W$153,MATCH($A118&amp;$B118,'Scenario 2_issuedGoos'!$A$4:$A$153&amp;'Scenario 2_issuedGoos'!$B$4:$B$153,0),MATCH(AM$4,'Scenario 2_issuedGoos'!$C$3:$W$3,0))</f>
        <v>1438305.3994953113</v>
      </c>
      <c r="AN118" s="4" cm="1">
        <f t="array" ref="AN118">Q118*INDEX('Scenario 2_issuedGoos'!$C$4:$W$153,MATCH($A118&amp;$B118,'Scenario 2_issuedGoos'!$A$4:$A$153&amp;'Scenario 2_issuedGoos'!$B$4:$B$153,0),MATCH(AN$4,'Scenario 2_issuedGoos'!$C$3:$W$3,0))</f>
        <v>1571441.4358497467</v>
      </c>
      <c r="AO118" s="4" cm="1">
        <f t="array" ref="AO118">R118*INDEX('Scenario 2_issuedGoos'!$C$4:$W$153,MATCH($A118&amp;$B118,'Scenario 2_issuedGoos'!$A$4:$A$153&amp;'Scenario 2_issuedGoos'!$B$4:$B$153,0),MATCH(AO$4,'Scenario 2_issuedGoos'!$C$3:$W$3,0))</f>
        <v>1714295.312340891</v>
      </c>
      <c r="AP118" s="4" cm="1">
        <f t="array" ref="AP118">S118*INDEX('Scenario 2_issuedGoos'!$C$4:$W$153,MATCH($A118&amp;$B118,'Scenario 2_issuedGoos'!$A$4:$A$153&amp;'Scenario 2_issuedGoos'!$B$4:$B$153,0),MATCH(AP$4,'Scenario 2_issuedGoos'!$C$3:$W$3,0))</f>
        <v>1867505.9728915279</v>
      </c>
      <c r="AQ118" s="4" cm="1">
        <f t="array" ref="AQ118">T118*INDEX('Scenario 2_issuedGoos'!$C$4:$W$153,MATCH($A118&amp;$B118,'Scenario 2_issuedGoos'!$A$4:$A$153&amp;'Scenario 2_issuedGoos'!$B$4:$B$153,0),MATCH(AQ$4,'Scenario 2_issuedGoos'!$C$3:$W$3,0))</f>
        <v>1911164.9969085373</v>
      </c>
      <c r="AR118" s="4" cm="1">
        <f t="array" ref="AR118">U118*INDEX('Scenario 2_issuedGoos'!$C$4:$W$153,MATCH($A118&amp;$B118,'Scenario 2_issuedGoos'!$A$4:$A$153&amp;'Scenario 2_issuedGoos'!$B$4:$B$153,0),MATCH(AR$4,'Scenario 2_issuedGoos'!$C$3:$W$3,0))</f>
        <v>1977829.4244613035</v>
      </c>
      <c r="AS118" s="4" cm="1">
        <f t="array" ref="AS118">V118*INDEX('Scenario 2_issuedGoos'!$C$4:$W$153,MATCH($A118&amp;$B118,'Scenario 2_issuedGoos'!$A$4:$A$153&amp;'Scenario 2_issuedGoos'!$B$4:$B$153,0),MATCH(AS$4,'Scenario 2_issuedGoos'!$C$3:$W$3,0))</f>
        <v>2044493.8520140701</v>
      </c>
      <c r="AT118" s="4" cm="1">
        <f t="array" ref="AT118">W118*INDEX('Scenario 2_issuedGoos'!$C$4:$W$153,MATCH($A118&amp;$B118,'Scenario 2_issuedGoos'!$A$4:$A$153&amp;'Scenario 2_issuedGoos'!$B$4:$B$153,0),MATCH(AT$4,'Scenario 2_issuedGoos'!$C$3:$W$3,0))</f>
        <v>2111158.2795668319</v>
      </c>
    </row>
    <row r="119" spans="1:46" ht="15" x14ac:dyDescent="0.25">
      <c r="A119" s="1" t="s">
        <v>49</v>
      </c>
      <c r="B119" s="1" t="s">
        <v>27</v>
      </c>
      <c r="C119" s="6">
        <v>3.0693304687499996</v>
      </c>
      <c r="D119" s="7">
        <v>3.0693304687499996</v>
      </c>
      <c r="E119" s="7">
        <v>3.0693304687499996</v>
      </c>
      <c r="F119" s="7">
        <v>3.0693304687499996</v>
      </c>
      <c r="G119" s="7">
        <v>3.0693304687499996</v>
      </c>
      <c r="H119" s="7">
        <v>3.0693304687499996</v>
      </c>
      <c r="I119" s="7">
        <v>3.0693304687499996</v>
      </c>
      <c r="J119" s="7">
        <v>3.0693304687499996</v>
      </c>
      <c r="K119" s="7">
        <v>3.0693304687499996</v>
      </c>
      <c r="L119" s="7">
        <v>3.0693304687499996</v>
      </c>
      <c r="M119" s="7">
        <v>3.0693304687499996</v>
      </c>
      <c r="N119" s="7">
        <v>3.0693304687499996</v>
      </c>
      <c r="O119" s="7">
        <v>3.0693304687499996</v>
      </c>
      <c r="P119" s="7">
        <v>3.0693304687499996</v>
      </c>
      <c r="Q119" s="7">
        <v>3.0693304687499996</v>
      </c>
      <c r="R119" s="7">
        <v>3.0693304687499996</v>
      </c>
      <c r="S119" s="7">
        <v>3.0693304687499996</v>
      </c>
      <c r="T119" s="7">
        <v>3.0693304687499996</v>
      </c>
      <c r="U119" s="7">
        <v>3.0693304687499996</v>
      </c>
      <c r="V119" s="7">
        <v>3.0693304687499996</v>
      </c>
      <c r="W119" s="18">
        <v>3.0693304687499996</v>
      </c>
      <c r="Y119"/>
      <c r="Z119" s="4" cm="1">
        <f t="array" ref="Z119">C119*INDEX('Scenario 2_issuedGoos'!$C$4:$W$153,MATCH($A119&amp;$B119,'Scenario 2_issuedGoos'!$A$4:$A$153&amp;'Scenario 2_issuedGoos'!$B$4:$B$153,0),MATCH(Z$4,'Scenario 2_issuedGoos'!$C$3:$W$3,0))</f>
        <v>34333.148293851176</v>
      </c>
      <c r="AA119" s="4" cm="1">
        <f t="array" ref="AA119">D119*INDEX('Scenario 2_issuedGoos'!$C$4:$W$153,MATCH($A119&amp;$B119,'Scenario 2_issuedGoos'!$A$4:$A$153&amp;'Scenario 2_issuedGoos'!$B$4:$B$153,0),MATCH(AA$4,'Scenario 2_issuedGoos'!$C$3:$W$3,0))</f>
        <v>39027.207530956395</v>
      </c>
      <c r="AB119" s="4" cm="1">
        <f t="array" ref="AB119">E119*INDEX('Scenario 2_issuedGoos'!$C$4:$W$153,MATCH($A119&amp;$B119,'Scenario 2_issuedGoos'!$A$4:$A$153&amp;'Scenario 2_issuedGoos'!$B$4:$B$153,0),MATCH(AB$4,'Scenario 2_issuedGoos'!$C$3:$W$3,0))</f>
        <v>44104.83982103764</v>
      </c>
      <c r="AC119" s="4" cm="1">
        <f t="array" ref="AC119">F119*INDEX('Scenario 2_issuedGoos'!$C$4:$W$153,MATCH($A119&amp;$B119,'Scenario 2_issuedGoos'!$A$4:$A$153&amp;'Scenario 2_issuedGoos'!$B$4:$B$153,0),MATCH(AC$4,'Scenario 2_issuedGoos'!$C$3:$W$3,0))</f>
        <v>49592.667321299712</v>
      </c>
      <c r="AD119" s="4" cm="1">
        <f t="array" ref="AD119">G119*INDEX('Scenario 2_issuedGoos'!$C$4:$W$153,MATCH($A119&amp;$B119,'Scenario 2_issuedGoos'!$A$4:$A$153&amp;'Scenario 2_issuedGoos'!$B$4:$B$153,0),MATCH(AD$4,'Scenario 2_issuedGoos'!$C$3:$W$3,0))</f>
        <v>55519.0154720352</v>
      </c>
      <c r="AE119" s="4" cm="1">
        <f t="array" ref="AE119">H119*INDEX('Scenario 2_issuedGoos'!$C$4:$W$153,MATCH($A119&amp;$B119,'Scenario 2_issuedGoos'!$A$4:$A$153&amp;'Scenario 2_issuedGoos'!$B$4:$B$153,0),MATCH(AE$4,'Scenario 2_issuedGoos'!$C$3:$W$3,0))</f>
        <v>61914.016769540896</v>
      </c>
      <c r="AF119" s="4" cm="1">
        <f t="array" ref="AF119">I119*INDEX('Scenario 2_issuedGoos'!$C$4:$W$153,MATCH($A119&amp;$B119,'Scenario 2_issuedGoos'!$A$4:$A$153&amp;'Scenario 2_issuedGoos'!$B$4:$B$153,0),MATCH(AF$4,'Scenario 2_issuedGoos'!$C$3:$W$3,0))</f>
        <v>69290.018441401335</v>
      </c>
      <c r="AG119" s="4" cm="1">
        <f t="array" ref="AG119">J119*INDEX('Scenario 2_issuedGoos'!$C$4:$W$153,MATCH($A119&amp;$B119,'Scenario 2_issuedGoos'!$A$4:$A$153&amp;'Scenario 2_issuedGoos'!$B$4:$B$153,0),MATCH(AG$4,'Scenario 2_issuedGoos'!$C$3:$W$3,0))</f>
        <v>77248.835238523694</v>
      </c>
      <c r="AH119" s="4" cm="1">
        <f t="array" ref="AH119">K119*INDEX('Scenario 2_issuedGoos'!$C$4:$W$153,MATCH($A119&amp;$B119,'Scenario 2_issuedGoos'!$A$4:$A$153&amp;'Scenario 2_issuedGoos'!$B$4:$B$153,0),MATCH(AH$4,'Scenario 2_issuedGoos'!$C$3:$W$3,0))</f>
        <v>85830.30866925478</v>
      </c>
      <c r="AI119" s="4" cm="1">
        <f t="array" ref="AI119">L119*INDEX('Scenario 2_issuedGoos'!$C$4:$W$153,MATCH($A119&amp;$B119,'Scenario 2_issuedGoos'!$A$4:$A$153&amp;'Scenario 2_issuedGoos'!$B$4:$B$153,0),MATCH(AI$4,'Scenario 2_issuedGoos'!$C$3:$W$3,0))</f>
        <v>95076.807354962701</v>
      </c>
      <c r="AJ119" s="4" cm="1">
        <f t="array" ref="AJ119">M119*INDEX('Scenario 2_issuedGoos'!$C$4:$W$153,MATCH($A119&amp;$B119,'Scenario 2_issuedGoos'!$A$4:$A$153&amp;'Scenario 2_issuedGoos'!$B$4:$B$153,0),MATCH(AJ$4,'Scenario 2_issuedGoos'!$C$3:$W$3,0))</f>
        <v>105033.38013756835</v>
      </c>
      <c r="AK119" s="4" cm="1">
        <f t="array" ref="AK119">N119*INDEX('Scenario 2_issuedGoos'!$C$4:$W$153,MATCH($A119&amp;$B119,'Scenario 2_issuedGoos'!$A$4:$A$153&amp;'Scenario 2_issuedGoos'!$B$4:$B$153,0),MATCH(AK$4,'Scenario 2_issuedGoos'!$C$3:$W$3,0))</f>
        <v>115374.7122756349</v>
      </c>
      <c r="AL119" s="4" cm="1">
        <f t="array" ref="AL119">O119*INDEX('Scenario 2_issuedGoos'!$C$4:$W$153,MATCH($A119&amp;$B119,'Scenario 2_issuedGoos'!$A$4:$A$153&amp;'Scenario 2_issuedGoos'!$B$4:$B$153,0),MATCH(AL$4,'Scenario 2_issuedGoos'!$C$3:$W$3,0))</f>
        <v>126487.59417716431</v>
      </c>
      <c r="AM119" s="4" cm="1">
        <f t="array" ref="AM119">P119*INDEX('Scenario 2_issuedGoos'!$C$4:$W$153,MATCH($A119&amp;$B119,'Scenario 2_issuedGoos'!$A$4:$A$153&amp;'Scenario 2_issuedGoos'!$B$4:$B$153,0),MATCH(AM$4,'Scenario 2_issuedGoos'!$C$3:$W$3,0))</f>
        <v>138423.32748815737</v>
      </c>
      <c r="AN119" s="4" cm="1">
        <f t="array" ref="AN119">Q119*INDEX('Scenario 2_issuedGoos'!$C$4:$W$153,MATCH($A119&amp;$B119,'Scenario 2_issuedGoos'!$A$4:$A$153&amp;'Scenario 2_issuedGoos'!$B$4:$B$153,0),MATCH(AN$4,'Scenario 2_issuedGoos'!$C$3:$W$3,0))</f>
        <v>151236.41514480664</v>
      </c>
      <c r="AO119" s="4" cm="1">
        <f t="array" ref="AO119">R119*INDEX('Scenario 2_issuedGoos'!$C$4:$W$153,MATCH($A119&amp;$B119,'Scenario 2_issuedGoos'!$A$4:$A$153&amp;'Scenario 2_issuedGoos'!$B$4:$B$153,0),MATCH(AO$4,'Scenario 2_issuedGoos'!$C$3:$W$3,0))</f>
        <v>164984.75324840058</v>
      </c>
      <c r="AP119" s="4" cm="1">
        <f t="array" ref="AP119">S119*INDEX('Scenario 2_issuedGoos'!$C$4:$W$153,MATCH($A119&amp;$B119,'Scenario 2_issuedGoos'!$A$4:$A$153&amp;'Scenario 2_issuedGoos'!$B$4:$B$153,0),MATCH(AP$4,'Scenario 2_issuedGoos'!$C$3:$W$3,0))</f>
        <v>179729.83412449196</v>
      </c>
      <c r="AQ119" s="4" cm="1">
        <f t="array" ref="AQ119">T119*INDEX('Scenario 2_issuedGoos'!$C$4:$W$153,MATCH($A119&amp;$B119,'Scenario 2_issuedGoos'!$A$4:$A$153&amp;'Scenario 2_issuedGoos'!$B$4:$B$153,0),MATCH(AQ$4,'Scenario 2_issuedGoos'!$C$3:$W$3,0))</f>
        <v>195536.96120507154</v>
      </c>
      <c r="AR119" s="4" cm="1">
        <f t="array" ref="AR119">U119*INDEX('Scenario 2_issuedGoos'!$C$4:$W$153,MATCH($A119&amp;$B119,'Scenario 2_issuedGoos'!$A$4:$A$153&amp;'Scenario 2_issuedGoos'!$B$4:$B$153,0),MATCH(AR$4,'Scenario 2_issuedGoos'!$C$3:$W$3,0))</f>
        <v>212475.47640839795</v>
      </c>
      <c r="AS119" s="4" cm="1">
        <f t="array" ref="AS119">V119*INDEX('Scenario 2_issuedGoos'!$C$4:$W$153,MATCH($A119&amp;$B119,'Scenario 2_issuedGoos'!$A$4:$A$153&amp;'Scenario 2_issuedGoos'!$B$4:$B$153,0),MATCH(AS$4,'Scenario 2_issuedGoos'!$C$3:$W$3,0))</f>
        <v>230619.00072904426</v>
      </c>
      <c r="AT119" s="4" cm="1">
        <f t="array" ref="AT119">W119*INDEX('Scenario 2_issuedGoos'!$C$4:$W$153,MATCH($A119&amp;$B119,'Scenario 2_issuedGoos'!$A$4:$A$153&amp;'Scenario 2_issuedGoos'!$B$4:$B$153,0),MATCH(AT$4,'Scenario 2_issuedGoos'!$C$3:$W$3,0))</f>
        <v>250045.68879073393</v>
      </c>
    </row>
    <row r="120" spans="1:46" ht="15" x14ac:dyDescent="0.25">
      <c r="A120" s="8" t="s">
        <v>49</v>
      </c>
      <c r="B120" s="9" t="s">
        <v>28</v>
      </c>
      <c r="C120" s="10">
        <v>47.457627118644069</v>
      </c>
      <c r="D120" s="11">
        <v>46.949152542372886</v>
      </c>
      <c r="E120" s="11">
        <v>46.440677966101696</v>
      </c>
      <c r="F120" s="11">
        <v>45.932203389830512</v>
      </c>
      <c r="G120" s="11">
        <v>45.423728813559322</v>
      </c>
      <c r="H120" s="11">
        <v>7.3079296874999997</v>
      </c>
      <c r="I120" s="11">
        <v>7.3079296874999997</v>
      </c>
      <c r="J120" s="11">
        <v>7.3079296874999997</v>
      </c>
      <c r="K120" s="11">
        <v>7.3079296874999997</v>
      </c>
      <c r="L120" s="11">
        <v>7.3079296874999997</v>
      </c>
      <c r="M120" s="11">
        <v>7.3079296874999997</v>
      </c>
      <c r="N120" s="11">
        <v>7.3079296874999997</v>
      </c>
      <c r="O120" s="11">
        <v>7.3079296874999997</v>
      </c>
      <c r="P120" s="11">
        <v>7.3079296874999997</v>
      </c>
      <c r="Q120" s="11">
        <v>7.3079296874999997</v>
      </c>
      <c r="R120" s="11">
        <v>7.3079296874999997</v>
      </c>
      <c r="S120" s="11">
        <v>7.3079296874999997</v>
      </c>
      <c r="T120" s="11">
        <v>7.3079296874999997</v>
      </c>
      <c r="U120" s="11">
        <v>7.3079296874999997</v>
      </c>
      <c r="V120" s="11">
        <v>7.3079296874999997</v>
      </c>
      <c r="W120" s="19">
        <v>7.3079296874999997</v>
      </c>
      <c r="Y120"/>
      <c r="Z120" s="4" cm="1">
        <f t="array" ref="Z120">C120*INDEX('Scenario 2_issuedGoos'!$C$4:$W$153,MATCH($A120&amp;$B120,'Scenario 2_issuedGoos'!$A$4:$A$153&amp;'Scenario 2_issuedGoos'!$B$4:$B$153,0),MATCH(Z$4,'Scenario 2_issuedGoos'!$C$3:$W$3,0))</f>
        <v>0</v>
      </c>
      <c r="AA120" s="4" cm="1">
        <f t="array" ref="AA120">D120*INDEX('Scenario 2_issuedGoos'!$C$4:$W$153,MATCH($A120&amp;$B120,'Scenario 2_issuedGoos'!$A$4:$A$153&amp;'Scenario 2_issuedGoos'!$B$4:$B$153,0),MATCH(AA$4,'Scenario 2_issuedGoos'!$C$3:$W$3,0))</f>
        <v>0</v>
      </c>
      <c r="AB120" s="4" cm="1">
        <f t="array" ref="AB120">E120*INDEX('Scenario 2_issuedGoos'!$C$4:$W$153,MATCH($A120&amp;$B120,'Scenario 2_issuedGoos'!$A$4:$A$153&amp;'Scenario 2_issuedGoos'!$B$4:$B$153,0),MATCH(AB$4,'Scenario 2_issuedGoos'!$C$3:$W$3,0))</f>
        <v>0</v>
      </c>
      <c r="AC120" s="4" cm="1">
        <f t="array" ref="AC120">F120*INDEX('Scenario 2_issuedGoos'!$C$4:$W$153,MATCH($A120&amp;$B120,'Scenario 2_issuedGoos'!$A$4:$A$153&amp;'Scenario 2_issuedGoos'!$B$4:$B$153,0),MATCH(AC$4,'Scenario 2_issuedGoos'!$C$3:$W$3,0))</f>
        <v>0</v>
      </c>
      <c r="AD120" s="4" cm="1">
        <f t="array" ref="AD120">G120*INDEX('Scenario 2_issuedGoos'!$C$4:$W$153,MATCH($A120&amp;$B120,'Scenario 2_issuedGoos'!$A$4:$A$153&amp;'Scenario 2_issuedGoos'!$B$4:$B$153,0),MATCH(AD$4,'Scenario 2_issuedGoos'!$C$3:$W$3,0))</f>
        <v>0</v>
      </c>
      <c r="AE120" s="4" cm="1">
        <f t="array" ref="AE120">H120*INDEX('Scenario 2_issuedGoos'!$C$4:$W$153,MATCH($A120&amp;$B120,'Scenario 2_issuedGoos'!$A$4:$A$153&amp;'Scenario 2_issuedGoos'!$B$4:$B$153,0),MATCH(AE$4,'Scenario 2_issuedGoos'!$C$3:$W$3,0))</f>
        <v>572376.63220938237</v>
      </c>
      <c r="AF120" s="4" cm="1">
        <f t="array" ref="AF120">I120*INDEX('Scenario 2_issuedGoos'!$C$4:$W$153,MATCH($A120&amp;$B120,'Scenario 2_issuedGoos'!$A$4:$A$153&amp;'Scenario 2_issuedGoos'!$B$4:$B$153,0),MATCH(AF$4,'Scenario 2_issuedGoos'!$C$3:$W$3,0))</f>
        <v>640565.56932559086</v>
      </c>
      <c r="AG120" s="4" cm="1">
        <f t="array" ref="AG120">J120*INDEX('Scenario 2_issuedGoos'!$C$4:$W$153,MATCH($A120&amp;$B120,'Scenario 2_issuedGoos'!$A$4:$A$153&amp;'Scenario 2_issuedGoos'!$B$4:$B$153,0),MATCH(AG$4,'Scenario 2_issuedGoos'!$C$3:$W$3,0))</f>
        <v>714142.45857289748</v>
      </c>
      <c r="AH120" s="4" cm="1">
        <f t="array" ref="AH120">K120*INDEX('Scenario 2_issuedGoos'!$C$4:$W$153,MATCH($A120&amp;$B120,'Scenario 2_issuedGoos'!$A$4:$A$153&amp;'Scenario 2_issuedGoos'!$B$4:$B$153,0),MATCH(AH$4,'Scenario 2_issuedGoos'!$C$3:$W$3,0))</f>
        <v>793475.62282161624</v>
      </c>
      <c r="AI120" s="4" cm="1">
        <f t="array" ref="AI120">L120*INDEX('Scenario 2_issuedGoos'!$C$4:$W$153,MATCH($A120&amp;$B120,'Scenario 2_issuedGoos'!$A$4:$A$153&amp;'Scenario 2_issuedGoos'!$B$4:$B$153,0),MATCH(AI$4,'Scenario 2_issuedGoos'!$C$3:$W$3,0))</f>
        <v>878956.74734878261</v>
      </c>
      <c r="AJ120" s="4" cm="1">
        <f t="array" ref="AJ120">M120*INDEX('Scenario 2_issuedGoos'!$C$4:$W$153,MATCH($A120&amp;$B120,'Scenario 2_issuedGoos'!$A$4:$A$153&amp;'Scenario 2_issuedGoos'!$B$4:$B$153,0),MATCH(AJ$4,'Scenario 2_issuedGoos'!$C$3:$W$3,0))</f>
        <v>971002.29527160246</v>
      </c>
      <c r="AK120" s="4" cm="1">
        <f t="array" ref="AK120">N120*INDEX('Scenario 2_issuedGoos'!$C$4:$W$153,MATCH($A120&amp;$B120,'Scenario 2_issuedGoos'!$A$4:$A$153&amp;'Scenario 2_issuedGoos'!$B$4:$B$153,0),MATCH(AK$4,'Scenario 2_issuedGoos'!$C$3:$W$3,0))</f>
        <v>1066604.8287621685</v>
      </c>
      <c r="AL120" s="4" cm="1">
        <f t="array" ref="AL120">O120*INDEX('Scenario 2_issuedGoos'!$C$4:$W$153,MATCH($A120&amp;$B120,'Scenario 2_issuedGoos'!$A$4:$A$153&amp;'Scenario 2_issuedGoos'!$B$4:$B$153,0),MATCH(AL$4,'Scenario 2_issuedGoos'!$C$3:$W$3,0))</f>
        <v>1169340.1098636026</v>
      </c>
      <c r="AM120" s="4" cm="1">
        <f t="array" ref="AM120">P120*INDEX('Scenario 2_issuedGoos'!$C$4:$W$153,MATCH($A120&amp;$B120,'Scenario 2_issuedGoos'!$A$4:$A$153&amp;'Scenario 2_issuedGoos'!$B$4:$B$153,0),MATCH(AM$4,'Scenario 2_issuedGoos'!$C$3:$W$3,0))</f>
        <v>1279682.4070032777</v>
      </c>
      <c r="AN120" s="4" cm="1">
        <f t="array" ref="AN120">Q120*INDEX('Scenario 2_issuedGoos'!$C$4:$W$153,MATCH($A120&amp;$B120,'Scenario 2_issuedGoos'!$A$4:$A$153&amp;'Scenario 2_issuedGoos'!$B$4:$B$153,0),MATCH(AN$4,'Scenario 2_issuedGoos'!$C$3:$W$3,0))</f>
        <v>1398135.583582263</v>
      </c>
      <c r="AO120" s="4" cm="1">
        <f t="array" ref="AO120">R120*INDEX('Scenario 2_issuedGoos'!$C$4:$W$153,MATCH($A120&amp;$B120,'Scenario 2_issuedGoos'!$A$4:$A$153&amp;'Scenario 2_issuedGoos'!$B$4:$B$153,0),MATCH(AO$4,'Scenario 2_issuedGoos'!$C$3:$W$3,0))</f>
        <v>1525234.8718016343</v>
      </c>
      <c r="AP120" s="4" cm="1">
        <f t="array" ref="AP120">S120*INDEX('Scenario 2_issuedGoos'!$C$4:$W$153,MATCH($A120&amp;$B120,'Scenario 2_issuedGoos'!$A$4:$A$153&amp;'Scenario 2_issuedGoos'!$B$4:$B$153,0),MATCH(AP$4,'Scenario 2_issuedGoos'!$C$3:$W$3,0))</f>
        <v>1661548.7498839898</v>
      </c>
      <c r="AQ120" s="4" cm="1">
        <f t="array" ref="AQ120">T120*INDEX('Scenario 2_issuedGoos'!$C$4:$W$153,MATCH($A120&amp;$B120,'Scenario 2_issuedGoos'!$A$4:$A$153&amp;'Scenario 2_issuedGoos'!$B$4:$B$153,0),MATCH(AQ$4,'Scenario 2_issuedGoos'!$C$3:$W$3,0))</f>
        <v>1807680.9285950793</v>
      </c>
      <c r="AR120" s="4" cm="1">
        <f t="array" ref="AR120">U120*INDEX('Scenario 2_issuedGoos'!$C$4:$W$153,MATCH($A120&amp;$B120,'Scenario 2_issuedGoos'!$A$4:$A$153&amp;'Scenario 2_issuedGoos'!$B$4:$B$153,0),MATCH(AR$4,'Scenario 2_issuedGoos'!$C$3:$W$3,0))</f>
        <v>1964272.4533025681</v>
      </c>
      <c r="AS120" s="4" cm="1">
        <f t="array" ref="AS120">V120*INDEX('Scenario 2_issuedGoos'!$C$4:$W$153,MATCH($A120&amp;$B120,'Scenario 2_issuedGoos'!$A$4:$A$153&amp;'Scenario 2_issuedGoos'!$B$4:$B$153,0),MATCH(AS$4,'Scenario 2_issuedGoos'!$C$3:$W$3,0))</f>
        <v>2132003.92815931</v>
      </c>
      <c r="AT120" s="4" cm="1">
        <f t="array" ref="AT120">W120*INDEX('Scenario 2_issuedGoos'!$C$4:$W$153,MATCH($A120&amp;$B120,'Scenario 2_issuedGoos'!$A$4:$A$153&amp;'Scenario 2_issuedGoos'!$B$4:$B$153,0),MATCH(AT$4,'Scenario 2_issuedGoos'!$C$3:$W$3,0))</f>
        <v>2311597.869368481</v>
      </c>
    </row>
    <row r="121" spans="1:46" ht="15" x14ac:dyDescent="0.25">
      <c r="A121" s="8" t="s">
        <v>49</v>
      </c>
      <c r="B121" s="9" t="s">
        <v>56</v>
      </c>
      <c r="C121" s="10">
        <v>47.457627118644069</v>
      </c>
      <c r="D121" s="11">
        <v>46.949152542372886</v>
      </c>
      <c r="E121" s="11">
        <v>46.440677966101696</v>
      </c>
      <c r="F121" s="11">
        <v>45.932203389830512</v>
      </c>
      <c r="G121" s="11">
        <v>45.423728813559322</v>
      </c>
      <c r="H121" s="11">
        <v>0.7417429687499999</v>
      </c>
      <c r="I121" s="11">
        <v>0.7417429687499999</v>
      </c>
      <c r="J121" s="11">
        <v>0.7417429687499999</v>
      </c>
      <c r="K121" s="11">
        <v>0.7417429687499999</v>
      </c>
      <c r="L121" s="11">
        <v>0.7417429687499999</v>
      </c>
      <c r="M121" s="11">
        <v>0.7417429687499999</v>
      </c>
      <c r="N121" s="11">
        <v>0.7417429687499999</v>
      </c>
      <c r="O121" s="11">
        <v>0.7417429687499999</v>
      </c>
      <c r="P121" s="11">
        <v>0.7417429687499999</v>
      </c>
      <c r="Q121" s="11">
        <v>0.7417429687499999</v>
      </c>
      <c r="R121" s="11">
        <v>0.7417429687499999</v>
      </c>
      <c r="S121" s="11">
        <v>0.7417429687499999</v>
      </c>
      <c r="T121" s="11">
        <v>0.7417429687499999</v>
      </c>
      <c r="U121" s="11">
        <v>0.7417429687499999</v>
      </c>
      <c r="V121" s="11">
        <v>0.82891406249999977</v>
      </c>
      <c r="W121" s="19">
        <v>0.85763671874999969</v>
      </c>
      <c r="Y121"/>
      <c r="Z121" s="4" cm="1">
        <f t="array" ref="Z121">C121*INDEX('Scenario 2_issuedGoos'!$C$4:$W$153,MATCH($A121&amp;$B121,'Scenario 2_issuedGoos'!$A$4:$A$153&amp;'Scenario 2_issuedGoos'!$B$4:$B$153,0),MATCH(Z$4,'Scenario 2_issuedGoos'!$C$3:$W$3,0))</f>
        <v>0</v>
      </c>
      <c r="AA121" s="4" cm="1">
        <f t="array" ref="AA121">D121*INDEX('Scenario 2_issuedGoos'!$C$4:$W$153,MATCH($A121&amp;$B121,'Scenario 2_issuedGoos'!$A$4:$A$153&amp;'Scenario 2_issuedGoos'!$B$4:$B$153,0),MATCH(AA$4,'Scenario 2_issuedGoos'!$C$3:$W$3,0))</f>
        <v>0</v>
      </c>
      <c r="AB121" s="4" cm="1">
        <f t="array" ref="AB121">E121*INDEX('Scenario 2_issuedGoos'!$C$4:$W$153,MATCH($A121&amp;$B121,'Scenario 2_issuedGoos'!$A$4:$A$153&amp;'Scenario 2_issuedGoos'!$B$4:$B$153,0),MATCH(AB$4,'Scenario 2_issuedGoos'!$C$3:$W$3,0))</f>
        <v>0</v>
      </c>
      <c r="AC121" s="4" cm="1">
        <f t="array" ref="AC121">F121*INDEX('Scenario 2_issuedGoos'!$C$4:$W$153,MATCH($A121&amp;$B121,'Scenario 2_issuedGoos'!$A$4:$A$153&amp;'Scenario 2_issuedGoos'!$B$4:$B$153,0),MATCH(AC$4,'Scenario 2_issuedGoos'!$C$3:$W$3,0))</f>
        <v>0</v>
      </c>
      <c r="AD121" s="4" cm="1">
        <f t="array" ref="AD121">G121*INDEX('Scenario 2_issuedGoos'!$C$4:$W$153,MATCH($A121&amp;$B121,'Scenario 2_issuedGoos'!$A$4:$A$153&amp;'Scenario 2_issuedGoos'!$B$4:$B$153,0),MATCH(AD$4,'Scenario 2_issuedGoos'!$C$3:$W$3,0))</f>
        <v>0</v>
      </c>
      <c r="AE121" s="4" cm="1">
        <f t="array" ref="AE121">H121*INDEX('Scenario 2_issuedGoos'!$C$4:$W$153,MATCH($A121&amp;$B121,'Scenario 2_issuedGoos'!$A$4:$A$153&amp;'Scenario 2_issuedGoos'!$B$4:$B$153,0),MATCH(AE$4,'Scenario 2_issuedGoos'!$C$3:$W$3,0))</f>
        <v>1442976.8023628367</v>
      </c>
      <c r="AF121" s="4" cm="1">
        <f t="array" ref="AF121">I121*INDEX('Scenario 2_issuedGoos'!$C$4:$W$153,MATCH($A121&amp;$B121,'Scenario 2_issuedGoos'!$A$4:$A$153&amp;'Scenario 2_issuedGoos'!$B$4:$B$153,0),MATCH(AF$4,'Scenario 2_issuedGoos'!$C$3:$W$3,0))</f>
        <v>1614882.9370641492</v>
      </c>
      <c r="AG121" s="4" cm="1">
        <f t="array" ref="AG121">J121*INDEX('Scenario 2_issuedGoos'!$C$4:$W$153,MATCH($A121&amp;$B121,'Scenario 2_issuedGoos'!$A$4:$A$153&amp;'Scenario 2_issuedGoos'!$B$4:$B$153,0),MATCH(AG$4,'Scenario 2_issuedGoos'!$C$3:$W$3,0))</f>
        <v>1800372.2432296807</v>
      </c>
      <c r="AH121" s="4" cm="1">
        <f t="array" ref="AH121">K121*INDEX('Scenario 2_issuedGoos'!$C$4:$W$153,MATCH($A121&amp;$B121,'Scenario 2_issuedGoos'!$A$4:$A$153&amp;'Scenario 2_issuedGoos'!$B$4:$B$153,0),MATCH(AH$4,'Scenario 2_issuedGoos'!$C$3:$W$3,0))</f>
        <v>2000373.2726691088</v>
      </c>
      <c r="AI121" s="4" cm="1">
        <f t="array" ref="AI121">L121*INDEX('Scenario 2_issuedGoos'!$C$4:$W$153,MATCH($A121&amp;$B121,'Scenario 2_issuedGoos'!$A$4:$A$153&amp;'Scenario 2_issuedGoos'!$B$4:$B$153,0),MATCH(AI$4,'Scenario 2_issuedGoos'!$C$3:$W$3,0))</f>
        <v>2215873.4744443982</v>
      </c>
      <c r="AJ121" s="4" cm="1">
        <f t="array" ref="AJ121">M121*INDEX('Scenario 2_issuedGoos'!$C$4:$W$153,MATCH($A121&amp;$B121,'Scenario 2_issuedGoos'!$A$4:$A$153&amp;'Scenario 2_issuedGoos'!$B$4:$B$153,0),MATCH(AJ$4,'Scenario 2_issuedGoos'!$C$3:$W$3,0))</f>
        <v>2447922.7632155521</v>
      </c>
      <c r="AK121" s="4" cm="1">
        <f t="array" ref="AK121">N121*INDEX('Scenario 2_issuedGoos'!$C$4:$W$153,MATCH($A121&amp;$B121,'Scenario 2_issuedGoos'!$A$4:$A$153&amp;'Scenario 2_issuedGoos'!$B$4:$B$153,0),MATCH(AK$4,'Scenario 2_issuedGoos'!$C$3:$W$3,0))</f>
        <v>2688939.3077615742</v>
      </c>
      <c r="AL121" s="4" cm="1">
        <f t="array" ref="AL121">O121*INDEX('Scenario 2_issuedGoos'!$C$4:$W$153,MATCH($A121&amp;$B121,'Scenario 2_issuedGoos'!$A$4:$A$153&amp;'Scenario 2_issuedGoos'!$B$4:$B$153,0),MATCH(AL$4,'Scenario 2_issuedGoos'!$C$3:$W$3,0))</f>
        <v>2947937.6998541611</v>
      </c>
      <c r="AM121" s="4" cm="1">
        <f t="array" ref="AM121">P121*INDEX('Scenario 2_issuedGoos'!$C$4:$W$153,MATCH($A121&amp;$B121,'Scenario 2_issuedGoos'!$A$4:$A$153&amp;'Scenario 2_issuedGoos'!$B$4:$B$153,0),MATCH(AM$4,'Scenario 2_issuedGoos'!$C$3:$W$3,0))</f>
        <v>3226113.5828866018</v>
      </c>
      <c r="AN121" s="4" cm="1">
        <f t="array" ref="AN121">Q121*INDEX('Scenario 2_issuedGoos'!$C$4:$W$153,MATCH($A121&amp;$B121,'Scenario 2_issuedGoos'!$A$4:$A$153&amp;'Scenario 2_issuedGoos'!$B$4:$B$153,0),MATCH(AN$4,'Scenario 2_issuedGoos'!$C$3:$W$3,0))</f>
        <v>3524737.2099726526</v>
      </c>
      <c r="AO121" s="4" cm="1">
        <f t="array" ref="AO121">R121*INDEX('Scenario 2_issuedGoos'!$C$4:$W$153,MATCH($A121&amp;$B121,'Scenario 2_issuedGoos'!$A$4:$A$153&amp;'Scenario 2_issuedGoos'!$B$4:$B$153,0),MATCH(AO$4,'Scenario 2_issuedGoos'!$C$3:$W$3,0))</f>
        <v>3845157.9158100849</v>
      </c>
      <c r="AP121" s="4" cm="1">
        <f t="array" ref="AP121">S121*INDEX('Scenario 2_issuedGoos'!$C$4:$W$153,MATCH($A121&amp;$B121,'Scenario 2_issuedGoos'!$A$4:$A$153&amp;'Scenario 2_issuedGoos'!$B$4:$B$153,0),MATCH(AP$4,'Scenario 2_issuedGoos'!$C$3:$W$3,0))</f>
        <v>4188808.8492063363</v>
      </c>
      <c r="AQ121" s="4" cm="1">
        <f t="array" ref="AQ121">T121*INDEX('Scenario 2_issuedGoos'!$C$4:$W$153,MATCH($A121&amp;$B121,'Scenario 2_issuedGoos'!$A$4:$A$153&amp;'Scenario 2_issuedGoos'!$B$4:$B$153,0),MATCH(AQ$4,'Scenario 2_issuedGoos'!$C$3:$W$3,0))</f>
        <v>4557211.9811526844</v>
      </c>
      <c r="AR121" s="4" cm="1">
        <f t="array" ref="AR121">U121*INDEX('Scenario 2_issuedGoos'!$C$4:$W$153,MATCH($A121&amp;$B121,'Scenario 2_issuedGoos'!$A$4:$A$153&amp;'Scenario 2_issuedGoos'!$B$4:$B$153,0),MATCH(AR$4,'Scenario 2_issuedGoos'!$C$3:$W$3,0))</f>
        <v>4951983.4041706519</v>
      </c>
      <c r="AS121" s="4" cm="1">
        <f t="array" ref="AS121">V121*INDEX('Scenario 2_issuedGoos'!$C$4:$W$153,MATCH($A121&amp;$B121,'Scenario 2_issuedGoos'!$A$4:$A$153&amp;'Scenario 2_issuedGoos'!$B$4:$B$153,0),MATCH(AS$4,'Scenario 2_issuedGoos'!$C$3:$W$3,0))</f>
        <v>6006500.5916582895</v>
      </c>
      <c r="AT121" s="4" cm="1">
        <f t="array" ref="AT121">W121*INDEX('Scenario 2_issuedGoos'!$C$4:$W$153,MATCH($A121&amp;$B121,'Scenario 2_issuedGoos'!$A$4:$A$153&amp;'Scenario 2_issuedGoos'!$B$4:$B$153,0),MATCH(AT$4,'Scenario 2_issuedGoos'!$C$3:$W$3,0))</f>
        <v>6738134.3844556883</v>
      </c>
    </row>
    <row r="122" spans="1:46" ht="15" x14ac:dyDescent="0.25">
      <c r="A122" s="8" t="s">
        <v>49</v>
      </c>
      <c r="B122" s="9" t="s">
        <v>29</v>
      </c>
      <c r="C122" s="10">
        <v>47.457627118644069</v>
      </c>
      <c r="D122" s="11">
        <v>46.949152542372886</v>
      </c>
      <c r="E122" s="11">
        <v>46.440677966101696</v>
      </c>
      <c r="F122" s="11">
        <v>45.932203389830512</v>
      </c>
      <c r="G122" s="11">
        <v>45.423728813559322</v>
      </c>
      <c r="H122" s="11">
        <v>5.84634375</v>
      </c>
      <c r="I122" s="11">
        <v>5.84634375</v>
      </c>
      <c r="J122" s="11">
        <v>5.84634375</v>
      </c>
      <c r="K122" s="11">
        <v>5.84634375</v>
      </c>
      <c r="L122" s="11">
        <v>5.84634375</v>
      </c>
      <c r="M122" s="11">
        <v>5.84634375</v>
      </c>
      <c r="N122" s="11">
        <v>5.84634375</v>
      </c>
      <c r="O122" s="11">
        <v>5.84634375</v>
      </c>
      <c r="P122" s="11">
        <v>5.84634375</v>
      </c>
      <c r="Q122" s="11">
        <v>5.84634375</v>
      </c>
      <c r="R122" s="11">
        <v>5.84634375</v>
      </c>
      <c r="S122" s="11">
        <v>5.84634375</v>
      </c>
      <c r="T122" s="11">
        <v>5.84634375</v>
      </c>
      <c r="U122" s="11">
        <v>5.84634375</v>
      </c>
      <c r="V122" s="11">
        <v>5.84634375</v>
      </c>
      <c r="W122" s="19">
        <v>5.84634375</v>
      </c>
      <c r="Y122"/>
      <c r="Z122" s="4" cm="1">
        <f t="array" ref="Z122">C122*INDEX('Scenario 2_issuedGoos'!$C$4:$W$153,MATCH($A122&amp;$B122,'Scenario 2_issuedGoos'!$A$4:$A$153&amp;'Scenario 2_issuedGoos'!$B$4:$B$153,0),MATCH(Z$4,'Scenario 2_issuedGoos'!$C$3:$W$3,0))</f>
        <v>0</v>
      </c>
      <c r="AA122" s="4" cm="1">
        <f t="array" ref="AA122">D122*INDEX('Scenario 2_issuedGoos'!$C$4:$W$153,MATCH($A122&amp;$B122,'Scenario 2_issuedGoos'!$A$4:$A$153&amp;'Scenario 2_issuedGoos'!$B$4:$B$153,0),MATCH(AA$4,'Scenario 2_issuedGoos'!$C$3:$W$3,0))</f>
        <v>0</v>
      </c>
      <c r="AB122" s="4" cm="1">
        <f t="array" ref="AB122">E122*INDEX('Scenario 2_issuedGoos'!$C$4:$W$153,MATCH($A122&amp;$B122,'Scenario 2_issuedGoos'!$A$4:$A$153&amp;'Scenario 2_issuedGoos'!$B$4:$B$153,0),MATCH(AB$4,'Scenario 2_issuedGoos'!$C$3:$W$3,0))</f>
        <v>0</v>
      </c>
      <c r="AC122" s="4" cm="1">
        <f t="array" ref="AC122">F122*INDEX('Scenario 2_issuedGoos'!$C$4:$W$153,MATCH($A122&amp;$B122,'Scenario 2_issuedGoos'!$A$4:$A$153&amp;'Scenario 2_issuedGoos'!$B$4:$B$153,0),MATCH(AC$4,'Scenario 2_issuedGoos'!$C$3:$W$3,0))</f>
        <v>0</v>
      </c>
      <c r="AD122" s="4" cm="1">
        <f t="array" ref="AD122">G122*INDEX('Scenario 2_issuedGoos'!$C$4:$W$153,MATCH($A122&amp;$B122,'Scenario 2_issuedGoos'!$A$4:$A$153&amp;'Scenario 2_issuedGoos'!$B$4:$B$153,0),MATCH(AD$4,'Scenario 2_issuedGoos'!$C$3:$W$3,0))</f>
        <v>0</v>
      </c>
      <c r="AE122" s="4" cm="1">
        <f t="array" ref="AE122">H122*INDEX('Scenario 2_issuedGoos'!$C$4:$W$153,MATCH($A122&amp;$B122,'Scenario 2_issuedGoos'!$A$4:$A$153&amp;'Scenario 2_issuedGoos'!$B$4:$B$153,0),MATCH(AE$4,'Scenario 2_issuedGoos'!$C$3:$W$3,0))</f>
        <v>61971.89581293334</v>
      </c>
      <c r="AF122" s="4" cm="1">
        <f t="array" ref="AF122">I122*INDEX('Scenario 2_issuedGoos'!$C$4:$W$153,MATCH($A122&amp;$B122,'Scenario 2_issuedGoos'!$A$4:$A$153&amp;'Scenario 2_issuedGoos'!$B$4:$B$153,0),MATCH(AF$4,'Scenario 2_issuedGoos'!$C$3:$W$3,0))</f>
        <v>81338.113254475407</v>
      </c>
      <c r="AG122" s="4" cm="1">
        <f t="array" ref="AG122">J122*INDEX('Scenario 2_issuedGoos'!$C$4:$W$153,MATCH($A122&amp;$B122,'Scenario 2_issuedGoos'!$A$4:$A$153&amp;'Scenario 2_issuedGoos'!$B$4:$B$153,0),MATCH(AG$4,'Scenario 2_issuedGoos'!$C$3:$W$3,0))</f>
        <v>102486.02270063868</v>
      </c>
      <c r="AH122" s="4" cm="1">
        <f t="array" ref="AH122">K122*INDEX('Scenario 2_issuedGoos'!$C$4:$W$153,MATCH($A122&amp;$B122,'Scenario 2_issuedGoos'!$A$4:$A$153&amp;'Scenario 2_issuedGoos'!$B$4:$B$153,0),MATCH(AH$4,'Scenario 2_issuedGoos'!$C$3:$W$3,0))</f>
        <v>125545.37780828276</v>
      </c>
      <c r="AI122" s="4" cm="1">
        <f t="array" ref="AI122">L122*INDEX('Scenario 2_issuedGoos'!$C$4:$W$153,MATCH($A122&amp;$B122,'Scenario 2_issuedGoos'!$A$4:$A$153&amp;'Scenario 2_issuedGoos'!$B$4:$B$153,0),MATCH(AI$4,'Scenario 2_issuedGoos'!$C$3:$W$3,0))</f>
        <v>150654.45336993955</v>
      </c>
      <c r="AJ122" s="4" cm="1">
        <f t="array" ref="AJ122">M122*INDEX('Scenario 2_issuedGoos'!$C$4:$W$153,MATCH($A122&amp;$B122,'Scenario 2_issuedGoos'!$A$4:$A$153&amp;'Scenario 2_issuedGoos'!$B$4:$B$153,0),MATCH(AJ$4,'Scenario 2_issuedGoos'!$C$3:$W$3,0))</f>
        <v>177960.5730432409</v>
      </c>
      <c r="AK122" s="4" cm="1">
        <f t="array" ref="AK122">N122*INDEX('Scenario 2_issuedGoos'!$C$4:$W$153,MATCH($A122&amp;$B122,'Scenario 2_issuedGoos'!$A$4:$A$153&amp;'Scenario 2_issuedGoos'!$B$4:$B$153,0),MATCH(AK$4,'Scenario 2_issuedGoos'!$C$3:$W$3,0))</f>
        <v>239801.87217576746</v>
      </c>
      <c r="AL122" s="4" cm="1">
        <f t="array" ref="AL122">O122*INDEX('Scenario 2_issuedGoos'!$C$4:$W$153,MATCH($A122&amp;$B122,'Scenario 2_issuedGoos'!$A$4:$A$153&amp;'Scenario 2_issuedGoos'!$B$4:$B$153,0),MATCH(AL$4,'Scenario 2_issuedGoos'!$C$3:$W$3,0))</f>
        <v>307382.39978893794</v>
      </c>
      <c r="AM122" s="4" cm="1">
        <f t="array" ref="AM122">P122*INDEX('Scenario 2_issuedGoos'!$C$4:$W$153,MATCH($A122&amp;$B122,'Scenario 2_issuedGoos'!$A$4:$A$153&amp;'Scenario 2_issuedGoos'!$B$4:$B$153,0),MATCH(AM$4,'Scenario 2_issuedGoos'!$C$3:$W$3,0))</f>
        <v>381121.47548298695</v>
      </c>
      <c r="AN122" s="4" cm="1">
        <f t="array" ref="AN122">Q122*INDEX('Scenario 2_issuedGoos'!$C$4:$W$153,MATCH($A122&amp;$B122,'Scenario 2_issuedGoos'!$A$4:$A$153&amp;'Scenario 2_issuedGoos'!$B$4:$B$153,0),MATCH(AN$4,'Scenario 2_issuedGoos'!$C$3:$W$3,0))</f>
        <v>461466.00274696789</v>
      </c>
      <c r="AO122" s="4" cm="1">
        <f t="array" ref="AO122">R122*INDEX('Scenario 2_issuedGoos'!$C$4:$W$153,MATCH($A122&amp;$B122,'Scenario 2_issuedGoos'!$A$4:$A$153&amp;'Scenario 2_issuedGoos'!$B$4:$B$153,0),MATCH(AO$4,'Scenario 2_issuedGoos'!$C$3:$W$3,0))</f>
        <v>548892.17904863926</v>
      </c>
      <c r="AP122" s="4" cm="1">
        <f t="array" ref="AP122">S122*INDEX('Scenario 2_issuedGoos'!$C$4:$W$153,MATCH($A122&amp;$B122,'Scenario 2_issuedGoos'!$A$4:$A$153&amp;'Scenario 2_issuedGoos'!$B$4:$B$153,0),MATCH(AP$4,'Scenario 2_issuedGoos'!$C$3:$W$3,0))</f>
        <v>643907.30797361012</v>
      </c>
      <c r="AQ122" s="4" cm="1">
        <f t="array" ref="AQ122">T122*INDEX('Scenario 2_issuedGoos'!$C$4:$W$153,MATCH($A122&amp;$B122,'Scenario 2_issuedGoos'!$A$4:$A$153&amp;'Scenario 2_issuedGoos'!$B$4:$B$153,0),MATCH(AQ$4,'Scenario 2_issuedGoos'!$C$3:$W$3,0))</f>
        <v>747051.71934345446</v>
      </c>
      <c r="AR122" s="4" cm="1">
        <f t="array" ref="AR122">U122*INDEX('Scenario 2_issuedGoos'!$C$4:$W$153,MATCH($A122&amp;$B122,'Scenario 2_issuedGoos'!$A$4:$A$153&amp;'Scenario 2_issuedGoos'!$B$4:$B$153,0),MATCH(AR$4,'Scenario 2_issuedGoos'!$C$3:$W$3,0))</f>
        <v>858900.8035803535</v>
      </c>
      <c r="AS122" s="4" cm="1">
        <f t="array" ref="AS122">V122*INDEX('Scenario 2_issuedGoos'!$C$4:$W$153,MATCH($A122&amp;$B122,'Scenario 2_issuedGoos'!$A$4:$A$153&amp;'Scenario 2_issuedGoos'!$B$4:$B$153,0),MATCH(AS$4,'Scenario 2_issuedGoos'!$C$3:$W$3,0))</f>
        <v>980067.16694258433</v>
      </c>
      <c r="AT122" s="4" cm="1">
        <f t="array" ref="AT122">W122*INDEX('Scenario 2_issuedGoos'!$C$4:$W$153,MATCH($A122&amp;$B122,'Scenario 2_issuedGoos'!$A$4:$A$153&amp;'Scenario 2_issuedGoos'!$B$4:$B$153,0),MATCH(AT$4,'Scenario 2_issuedGoos'!$C$3:$W$3,0))</f>
        <v>1111202.9146320852</v>
      </c>
    </row>
    <row r="123" spans="1:46" ht="15" x14ac:dyDescent="0.25">
      <c r="A123" s="8" t="s">
        <v>49</v>
      </c>
      <c r="B123" s="9" t="s">
        <v>30</v>
      </c>
      <c r="C123" s="10">
        <v>8.4187349999999999</v>
      </c>
      <c r="D123" s="11">
        <v>8.4187349999999999</v>
      </c>
      <c r="E123" s="11">
        <v>8.4187349999999999</v>
      </c>
      <c r="F123" s="11">
        <v>8.4187349999999999</v>
      </c>
      <c r="G123" s="11">
        <v>8.4187349999999999</v>
      </c>
      <c r="H123" s="11">
        <v>6.5771367187500021</v>
      </c>
      <c r="I123" s="11">
        <v>6.5771367187500021</v>
      </c>
      <c r="J123" s="11">
        <v>6.5771367187500021</v>
      </c>
      <c r="K123" s="11">
        <v>6.5771367187500021</v>
      </c>
      <c r="L123" s="11">
        <v>6.5771367187500021</v>
      </c>
      <c r="M123" s="11">
        <v>6.5771367187500021</v>
      </c>
      <c r="N123" s="11">
        <v>6.5771367187500021</v>
      </c>
      <c r="O123" s="11">
        <v>6.5771367187500021</v>
      </c>
      <c r="P123" s="11">
        <v>6.5771367187500021</v>
      </c>
      <c r="Q123" s="11">
        <v>6.5771367187500021</v>
      </c>
      <c r="R123" s="11">
        <v>6.5771367187500021</v>
      </c>
      <c r="S123" s="11">
        <v>6.5771367187500021</v>
      </c>
      <c r="T123" s="11">
        <v>6.5771367187500021</v>
      </c>
      <c r="U123" s="11">
        <v>6.5771367187500021</v>
      </c>
      <c r="V123" s="11">
        <v>6.5771367187500021</v>
      </c>
      <c r="W123" s="19">
        <v>6.5771367187500021</v>
      </c>
      <c r="Y123"/>
      <c r="Z123" s="4" cm="1">
        <f t="array" ref="Z123">C123*INDEX('Scenario 2_issuedGoos'!$C$4:$W$153,MATCH($A123&amp;$B123,'Scenario 2_issuedGoos'!$A$4:$A$153&amp;'Scenario 2_issuedGoos'!$B$4:$B$153,0),MATCH(Z$4,'Scenario 2_issuedGoos'!$C$3:$W$3,0))</f>
        <v>4863.2670973054283</v>
      </c>
      <c r="AA123" s="4" cm="1">
        <f t="array" ref="AA123">D123*INDEX('Scenario 2_issuedGoos'!$C$4:$W$153,MATCH($A123&amp;$B123,'Scenario 2_issuedGoos'!$A$4:$A$153&amp;'Scenario 2_issuedGoos'!$B$4:$B$153,0),MATCH(AA$4,'Scenario 2_issuedGoos'!$C$3:$W$3,0))</f>
        <v>5528.1773946435051</v>
      </c>
      <c r="AB123" s="4" cm="1">
        <f t="array" ref="AB123">E123*INDEX('Scenario 2_issuedGoos'!$C$4:$W$153,MATCH($A123&amp;$B123,'Scenario 2_issuedGoos'!$A$4:$A$153&amp;'Scenario 2_issuedGoos'!$B$4:$B$153,0),MATCH(AB$4,'Scenario 2_issuedGoos'!$C$3:$W$3,0))</f>
        <v>6247.4205539721243</v>
      </c>
      <c r="AC123" s="4" cm="1">
        <f t="array" ref="AC123">F123*INDEX('Scenario 2_issuedGoos'!$C$4:$W$153,MATCH($A123&amp;$B123,'Scenario 2_issuedGoos'!$A$4:$A$153&amp;'Scenario 2_issuedGoos'!$B$4:$B$153,0),MATCH(AC$4,'Scenario 2_issuedGoos'!$C$3:$W$3,0))</f>
        <v>7024.767585746994</v>
      </c>
      <c r="AD123" s="4" cm="1">
        <f t="array" ref="AD123">G123*INDEX('Scenario 2_issuedGoos'!$C$4:$W$153,MATCH($A123&amp;$B123,'Scenario 2_issuedGoos'!$A$4:$A$153&amp;'Scenario 2_issuedGoos'!$B$4:$B$153,0),MATCH(AD$4,'Scenario 2_issuedGoos'!$C$3:$W$3,0))</f>
        <v>7864.2307693144203</v>
      </c>
      <c r="AE123" s="4" cm="1">
        <f t="array" ref="AE123">H123*INDEX('Scenario 2_issuedGoos'!$C$4:$W$153,MATCH($A123&amp;$B123,'Scenario 2_issuedGoos'!$A$4:$A$153&amp;'Scenario 2_issuedGoos'!$B$4:$B$153,0),MATCH(AE$4,'Scenario 2_issuedGoos'!$C$3:$W$3,0))</f>
        <v>6851.623712714214</v>
      </c>
      <c r="AF123" s="4" cm="1">
        <f t="array" ref="AF123">I123*INDEX('Scenario 2_issuedGoos'!$C$4:$W$153,MATCH($A123&amp;$B123,'Scenario 2_issuedGoos'!$A$4:$A$153&amp;'Scenario 2_issuedGoos'!$B$4:$B$153,0),MATCH(AF$4,'Scenario 2_issuedGoos'!$C$3:$W$3,0))</f>
        <v>7667.8781022178046</v>
      </c>
      <c r="AG123" s="4" cm="1">
        <f t="array" ref="AG123">J123*INDEX('Scenario 2_issuedGoos'!$C$4:$W$153,MATCH($A123&amp;$B123,'Scenario 2_issuedGoos'!$A$4:$A$153&amp;'Scenario 2_issuedGoos'!$B$4:$B$153,0),MATCH(AG$4,'Scenario 2_issuedGoos'!$C$3:$W$3,0))</f>
        <v>8548.6288713899794</v>
      </c>
      <c r="AH123" s="4" cm="1">
        <f t="array" ref="AH123">K123*INDEX('Scenario 2_issuedGoos'!$C$4:$W$153,MATCH($A123&amp;$B123,'Scenario 2_issuedGoos'!$A$4:$A$153&amp;'Scenario 2_issuedGoos'!$B$4:$B$153,0),MATCH(AH$4,'Scenario 2_issuedGoos'!$C$3:$W$3,0))</f>
        <v>9498.2850222238412</v>
      </c>
      <c r="AI123" s="4" cm="1">
        <f t="array" ref="AI123">L123*INDEX('Scenario 2_issuedGoos'!$C$4:$W$153,MATCH($A123&amp;$B123,'Scenario 2_issuedGoos'!$A$4:$A$153&amp;'Scenario 2_issuedGoos'!$B$4:$B$153,0),MATCH(AI$4,'Scenario 2_issuedGoos'!$C$3:$W$3,0))</f>
        <v>10521.535215962582</v>
      </c>
      <c r="AJ123" s="4" cm="1">
        <f t="array" ref="AJ123">M123*INDEX('Scenario 2_issuedGoos'!$C$4:$W$153,MATCH($A123&amp;$B123,'Scenario 2_issuedGoos'!$A$4:$A$153&amp;'Scenario 2_issuedGoos'!$B$4:$B$153,0),MATCH(AJ$4,'Scenario 2_issuedGoos'!$C$3:$W$3,0))</f>
        <v>11623.36471651966</v>
      </c>
      <c r="AK123" s="4" cm="1">
        <f t="array" ref="AK123">N123*INDEX('Scenario 2_issuedGoos'!$C$4:$W$153,MATCH($A123&amp;$B123,'Scenario 2_issuedGoos'!$A$4:$A$153&amp;'Scenario 2_issuedGoos'!$B$4:$B$153,0),MATCH(AK$4,'Scenario 2_issuedGoos'!$C$3:$W$3,0))</f>
        <v>12767.773045928647</v>
      </c>
      <c r="AL123" s="4" cm="1">
        <f t="array" ref="AL123">O123*INDEX('Scenario 2_issuedGoos'!$C$4:$W$153,MATCH($A123&amp;$B123,'Scenario 2_issuedGoos'!$A$4:$A$153&amp;'Scenario 2_issuedGoos'!$B$4:$B$153,0),MATCH(AL$4,'Scenario 2_issuedGoos'!$C$3:$W$3,0))</f>
        <v>13997.563796487284</v>
      </c>
      <c r="AM123" s="4" cm="1">
        <f t="array" ref="AM123">P123*INDEX('Scenario 2_issuedGoos'!$C$4:$W$153,MATCH($A123&amp;$B123,'Scenario 2_issuedGoos'!$A$4:$A$153&amp;'Scenario 2_issuedGoos'!$B$4:$B$153,0),MATCH(AM$4,'Scenario 2_issuedGoos'!$C$3:$W$3,0))</f>
        <v>15318.414189486895</v>
      </c>
      <c r="AN123" s="4" cm="1">
        <f t="array" ref="AN123">Q123*INDEX('Scenario 2_issuedGoos'!$C$4:$W$153,MATCH($A123&amp;$B123,'Scenario 2_issuedGoos'!$A$4:$A$153&amp;'Scenario 2_issuedGoos'!$B$4:$B$153,0),MATCH(AN$4,'Scenario 2_issuedGoos'!$C$3:$W$3,0))</f>
        <v>16736.355712295237</v>
      </c>
      <c r="AO123" s="4" cm="1">
        <f t="array" ref="AO123">R123*INDEX('Scenario 2_issuedGoos'!$C$4:$W$153,MATCH($A123&amp;$B123,'Scenario 2_issuedGoos'!$A$4:$A$153&amp;'Scenario 2_issuedGoos'!$B$4:$B$153,0),MATCH(AO$4,'Scenario 2_issuedGoos'!$C$3:$W$3,0))</f>
        <v>18257.795351910703</v>
      </c>
      <c r="AP123" s="4" cm="1">
        <f t="array" ref="AP123">S123*INDEX('Scenario 2_issuedGoos'!$C$4:$W$153,MATCH($A123&amp;$B123,'Scenario 2_issuedGoos'!$A$4:$A$153&amp;'Scenario 2_issuedGoos'!$B$4:$B$153,0),MATCH(AP$4,'Scenario 2_issuedGoos'!$C$3:$W$3,0))</f>
        <v>19889.538066207024</v>
      </c>
      <c r="AQ123" s="4" cm="1">
        <f t="array" ref="AQ123">T123*INDEX('Scenario 2_issuedGoos'!$C$4:$W$153,MATCH($A123&amp;$B123,'Scenario 2_issuedGoos'!$A$4:$A$153&amp;'Scenario 2_issuedGoos'!$B$4:$B$153,0),MATCH(AQ$4,'Scenario 2_issuedGoos'!$C$3:$W$3,0))</f>
        <v>21638.810563553179</v>
      </c>
      <c r="AR123" s="4" cm="1">
        <f t="array" ref="AR123">U123*INDEX('Scenario 2_issuedGoos'!$C$4:$W$153,MATCH($A123&amp;$B123,'Scenario 2_issuedGoos'!$A$4:$A$153&amp;'Scenario 2_issuedGoos'!$B$4:$B$153,0),MATCH(AR$4,'Scenario 2_issuedGoos'!$C$3:$W$3,0))</f>
        <v>23513.286465468391</v>
      </c>
      <c r="AS123" s="4" cm="1">
        <f t="array" ref="AS123">V123*INDEX('Scenario 2_issuedGoos'!$C$4:$W$153,MATCH($A123&amp;$B123,'Scenario 2_issuedGoos'!$A$4:$A$153&amp;'Scenario 2_issuedGoos'!$B$4:$B$153,0),MATCH(AS$4,'Scenario 2_issuedGoos'!$C$3:$W$3,0))</f>
        <v>25521.112931166295</v>
      </c>
      <c r="AT123" s="4" cm="1">
        <f t="array" ref="AT123">W123*INDEX('Scenario 2_issuedGoos'!$C$4:$W$153,MATCH($A123&amp;$B123,'Scenario 2_issuedGoos'!$A$4:$A$153&amp;'Scenario 2_issuedGoos'!$B$4:$B$153,0),MATCH(AT$4,'Scenario 2_issuedGoos'!$C$3:$W$3,0))</f>
        <v>27670.9388272703</v>
      </c>
    </row>
    <row r="124" spans="1:46" ht="15" x14ac:dyDescent="0.25">
      <c r="A124" s="8" t="s">
        <v>49</v>
      </c>
      <c r="B124" s="9" t="s">
        <v>31</v>
      </c>
      <c r="C124" s="10">
        <v>47.457627118644069</v>
      </c>
      <c r="D124" s="11">
        <v>46.949152542372886</v>
      </c>
      <c r="E124" s="11">
        <v>46.440677966101696</v>
      </c>
      <c r="F124" s="11">
        <v>45.932203389830512</v>
      </c>
      <c r="G124" s="11">
        <v>45.423728813559322</v>
      </c>
      <c r="H124" s="11">
        <v>5.84634375</v>
      </c>
      <c r="I124" s="11">
        <v>5.84634375</v>
      </c>
      <c r="J124" s="11">
        <v>5.84634375</v>
      </c>
      <c r="K124" s="11">
        <v>5.84634375</v>
      </c>
      <c r="L124" s="11">
        <v>5.84634375</v>
      </c>
      <c r="M124" s="11">
        <v>5.84634375</v>
      </c>
      <c r="N124" s="11">
        <v>5.84634375</v>
      </c>
      <c r="O124" s="11">
        <v>5.84634375</v>
      </c>
      <c r="P124" s="11">
        <v>5.84634375</v>
      </c>
      <c r="Q124" s="11">
        <v>5.84634375</v>
      </c>
      <c r="R124" s="11">
        <v>5.84634375</v>
      </c>
      <c r="S124" s="11">
        <v>5.84634375</v>
      </c>
      <c r="T124" s="11">
        <v>5.84634375</v>
      </c>
      <c r="U124" s="11">
        <v>5.84634375</v>
      </c>
      <c r="V124" s="11">
        <v>5.84634375</v>
      </c>
      <c r="W124" s="19">
        <v>5.84634375</v>
      </c>
      <c r="Y124"/>
      <c r="Z124" s="4" cm="1">
        <f t="array" ref="Z124">C124*INDEX('Scenario 2_issuedGoos'!$C$4:$W$153,MATCH($A124&amp;$B124,'Scenario 2_issuedGoos'!$A$4:$A$153&amp;'Scenario 2_issuedGoos'!$B$4:$B$153,0),MATCH(Z$4,'Scenario 2_issuedGoos'!$C$3:$W$3,0))</f>
        <v>0</v>
      </c>
      <c r="AA124" s="4" cm="1">
        <f t="array" ref="AA124">D124*INDEX('Scenario 2_issuedGoos'!$C$4:$W$153,MATCH($A124&amp;$B124,'Scenario 2_issuedGoos'!$A$4:$A$153&amp;'Scenario 2_issuedGoos'!$B$4:$B$153,0),MATCH(AA$4,'Scenario 2_issuedGoos'!$C$3:$W$3,0))</f>
        <v>0</v>
      </c>
      <c r="AB124" s="4" cm="1">
        <f t="array" ref="AB124">E124*INDEX('Scenario 2_issuedGoos'!$C$4:$W$153,MATCH($A124&amp;$B124,'Scenario 2_issuedGoos'!$A$4:$A$153&amp;'Scenario 2_issuedGoos'!$B$4:$B$153,0),MATCH(AB$4,'Scenario 2_issuedGoos'!$C$3:$W$3,0))</f>
        <v>0</v>
      </c>
      <c r="AC124" s="4" cm="1">
        <f t="array" ref="AC124">F124*INDEX('Scenario 2_issuedGoos'!$C$4:$W$153,MATCH($A124&amp;$B124,'Scenario 2_issuedGoos'!$A$4:$A$153&amp;'Scenario 2_issuedGoos'!$B$4:$B$153,0),MATCH(AC$4,'Scenario 2_issuedGoos'!$C$3:$W$3,0))</f>
        <v>0</v>
      </c>
      <c r="AD124" s="4" cm="1">
        <f t="array" ref="AD124">G124*INDEX('Scenario 2_issuedGoos'!$C$4:$W$153,MATCH($A124&amp;$B124,'Scenario 2_issuedGoos'!$A$4:$A$153&amp;'Scenario 2_issuedGoos'!$B$4:$B$153,0),MATCH(AD$4,'Scenario 2_issuedGoos'!$C$3:$W$3,0))</f>
        <v>0</v>
      </c>
      <c r="AE124" s="4" cm="1">
        <f t="array" ref="AE124">H124*INDEX('Scenario 2_issuedGoos'!$C$4:$W$153,MATCH($A124&amp;$B124,'Scenario 2_issuedGoos'!$A$4:$A$153&amp;'Scenario 2_issuedGoos'!$B$4:$B$153,0),MATCH(AE$4,'Scenario 2_issuedGoos'!$C$3:$W$3,0))</f>
        <v>405340.15045689483</v>
      </c>
      <c r="AF124" s="4" cm="1">
        <f t="array" ref="AF124">I124*INDEX('Scenario 2_issuedGoos'!$C$4:$W$153,MATCH($A124&amp;$B124,'Scenario 2_issuedGoos'!$A$4:$A$153&amp;'Scenario 2_issuedGoos'!$B$4:$B$153,0),MATCH(AF$4,'Scenario 2_issuedGoos'!$C$3:$W$3,0))</f>
        <v>453629.53278805356</v>
      </c>
      <c r="AG124" s="4" cm="1">
        <f t="array" ref="AG124">J124*INDEX('Scenario 2_issuedGoos'!$C$4:$W$153,MATCH($A124&amp;$B124,'Scenario 2_issuedGoos'!$A$4:$A$153&amp;'Scenario 2_issuedGoos'!$B$4:$B$153,0),MATCH(AG$4,'Scenario 2_issuedGoos'!$C$3:$W$3,0))</f>
        <v>505734.50297618634</v>
      </c>
      <c r="AH124" s="4" cm="1">
        <f t="array" ref="AH124">K124*INDEX('Scenario 2_issuedGoos'!$C$4:$W$153,MATCH($A124&amp;$B124,'Scenario 2_issuedGoos'!$A$4:$A$153&amp;'Scenario 2_issuedGoos'!$B$4:$B$153,0),MATCH(AH$4,'Scenario 2_issuedGoos'!$C$3:$W$3,0))</f>
        <v>561915.89635116188</v>
      </c>
      <c r="AI124" s="4" cm="1">
        <f t="array" ref="AI124">L124*INDEX('Scenario 2_issuedGoos'!$C$4:$W$153,MATCH($A124&amp;$B124,'Scenario 2_issuedGoos'!$A$4:$A$153&amp;'Scenario 2_issuedGoos'!$B$4:$B$153,0),MATCH(AI$4,'Scenario 2_issuedGoos'!$C$3:$W$3,0))</f>
        <v>622451.09280619479</v>
      </c>
      <c r="AJ124" s="4" cm="1">
        <f t="array" ref="AJ124">M124*INDEX('Scenario 2_issuedGoos'!$C$4:$W$153,MATCH($A124&amp;$B124,'Scenario 2_issuedGoos'!$A$4:$A$153&amp;'Scenario 2_issuedGoos'!$B$4:$B$153,0),MATCH(AJ$4,'Scenario 2_issuedGoos'!$C$3:$W$3,0))</f>
        <v>687635.01916585153</v>
      </c>
      <c r="AK124" s="4" cm="1">
        <f t="array" ref="AK124">N124*INDEX('Scenario 2_issuedGoos'!$C$4:$W$153,MATCH($A124&amp;$B124,'Scenario 2_issuedGoos'!$A$4:$A$153&amp;'Scenario 2_issuedGoos'!$B$4:$B$153,0),MATCH(AK$4,'Scenario 2_issuedGoos'!$C$3:$W$3,0))</f>
        <v>755337.89718087809</v>
      </c>
      <c r="AL124" s="4" cm="1">
        <f t="array" ref="AL124">O124*INDEX('Scenario 2_issuedGoos'!$C$4:$W$153,MATCH($A124&amp;$B124,'Scenario 2_issuedGoos'!$A$4:$A$153&amp;'Scenario 2_issuedGoos'!$B$4:$B$153,0),MATCH(AL$4,'Scenario 2_issuedGoos'!$C$3:$W$3,0))</f>
        <v>828091.97544949059</v>
      </c>
      <c r="AM124" s="4" cm="1">
        <f t="array" ref="AM124">P124*INDEX('Scenario 2_issuedGoos'!$C$4:$W$153,MATCH($A124&amp;$B124,'Scenario 2_issuedGoos'!$A$4:$A$153&amp;'Scenario 2_issuedGoos'!$B$4:$B$153,0),MATCH(AM$4,'Scenario 2_issuedGoos'!$C$3:$W$3,0))</f>
        <v>906233.11680201953</v>
      </c>
      <c r="AN124" s="4" cm="1">
        <f t="array" ref="AN124">Q124*INDEX('Scenario 2_issuedGoos'!$C$4:$W$153,MATCH($A124&amp;$B124,'Scenario 2_issuedGoos'!$A$4:$A$153&amp;'Scenario 2_issuedGoos'!$B$4:$B$153,0),MATCH(AN$4,'Scenario 2_issuedGoos'!$C$3:$W$3,0))</f>
        <v>990118.14235117193</v>
      </c>
      <c r="AO124" s="4" cm="1">
        <f t="array" ref="AO124">R124*INDEX('Scenario 2_issuedGoos'!$C$4:$W$153,MATCH($A124&amp;$B124,'Scenario 2_issuedGoos'!$A$4:$A$153&amp;'Scenario 2_issuedGoos'!$B$4:$B$153,0),MATCH(AO$4,'Scenario 2_issuedGoos'!$C$3:$W$3,0))</f>
        <v>1080126.0876632365</v>
      </c>
      <c r="AP124" s="4" cm="1">
        <f t="array" ref="AP124">S124*INDEX('Scenario 2_issuedGoos'!$C$4:$W$153,MATCH($A124&amp;$B124,'Scenario 2_issuedGoos'!$A$4:$A$153&amp;'Scenario 2_issuedGoos'!$B$4:$B$153,0),MATCH(AP$4,'Scenario 2_issuedGoos'!$C$3:$W$3,0))</f>
        <v>1176659.5321506304</v>
      </c>
      <c r="AQ124" s="4" cm="1">
        <f t="array" ref="AQ124">T124*INDEX('Scenario 2_issuedGoos'!$C$4:$W$153,MATCH($A124&amp;$B124,'Scenario 2_issuedGoos'!$A$4:$A$153&amp;'Scenario 2_issuedGoos'!$B$4:$B$153,0),MATCH(AQ$4,'Scenario 2_issuedGoos'!$C$3:$W$3,0))</f>
        <v>1280146.0058676039</v>
      </c>
      <c r="AR124" s="4" cm="1">
        <f t="array" ref="AR124">U124*INDEX('Scenario 2_issuedGoos'!$C$4:$W$153,MATCH($A124&amp;$B124,'Scenario 2_issuedGoos'!$A$4:$A$153&amp;'Scenario 2_issuedGoos'!$B$4:$B$153,0),MATCH(AR$4,'Scenario 2_issuedGoos'!$C$3:$W$3,0))</f>
        <v>1391039.4781258951</v>
      </c>
      <c r="AS124" s="4" cm="1">
        <f t="array" ref="AS124">V124*INDEX('Scenario 2_issuedGoos'!$C$4:$W$153,MATCH($A124&amp;$B124,'Scenario 2_issuedGoos'!$A$4:$A$153&amp;'Scenario 2_issuedGoos'!$B$4:$B$153,0),MATCH(AS$4,'Scenario 2_issuedGoos'!$C$3:$W$3,0))</f>
        <v>1509821.9325953526</v>
      </c>
      <c r="AT124" s="4" cm="1">
        <f t="array" ref="AT124">W124*INDEX('Scenario 2_issuedGoos'!$C$4:$W$153,MATCH($A124&amp;$B124,'Scenario 2_issuedGoos'!$A$4:$A$153&amp;'Scenario 2_issuedGoos'!$B$4:$B$153,0),MATCH(AT$4,'Scenario 2_issuedGoos'!$C$3:$W$3,0))</f>
        <v>1637005.0338164354</v>
      </c>
    </row>
    <row r="125" spans="1:46" ht="15" x14ac:dyDescent="0.25">
      <c r="A125" s="1" t="s">
        <v>50</v>
      </c>
      <c r="B125" s="1" t="s">
        <v>27</v>
      </c>
      <c r="C125" s="6">
        <v>47.457627118644069</v>
      </c>
      <c r="D125" s="7">
        <v>46.949152542372886</v>
      </c>
      <c r="E125" s="7">
        <v>46.440677966101696</v>
      </c>
      <c r="F125" s="7">
        <v>45.932203389830512</v>
      </c>
      <c r="G125" s="7">
        <v>45.423728813559322</v>
      </c>
      <c r="H125" s="7">
        <v>1.8829649999999991</v>
      </c>
      <c r="I125" s="7">
        <v>1.8829649999999991</v>
      </c>
      <c r="J125" s="7">
        <v>1.8829649999999991</v>
      </c>
      <c r="K125" s="7">
        <v>1.8829649999999991</v>
      </c>
      <c r="L125" s="7">
        <v>1.8829649999999991</v>
      </c>
      <c r="M125" s="7">
        <v>1.8829649999999991</v>
      </c>
      <c r="N125" s="7">
        <v>1.8829649999999991</v>
      </c>
      <c r="O125" s="7">
        <v>1.8829649999999991</v>
      </c>
      <c r="P125" s="7">
        <v>1.8829649999999991</v>
      </c>
      <c r="Q125" s="7">
        <v>1.8829649999999991</v>
      </c>
      <c r="R125" s="7">
        <v>1.8829649999999991</v>
      </c>
      <c r="S125" s="7">
        <v>1.8829649999999991</v>
      </c>
      <c r="T125" s="7">
        <v>1.8829649999999991</v>
      </c>
      <c r="U125" s="7">
        <v>1.8829649999999991</v>
      </c>
      <c r="V125" s="7">
        <v>2.2337775</v>
      </c>
      <c r="W125" s="18">
        <v>2.2337775</v>
      </c>
      <c r="Y125"/>
      <c r="Z125" s="4" cm="1">
        <f t="array" ref="Z125">C125*INDEX('Scenario 2_issuedGoos'!$C$4:$W$153,MATCH($A125&amp;$B125,'Scenario 2_issuedGoos'!$A$4:$A$153&amp;'Scenario 2_issuedGoos'!$B$4:$B$153,0),MATCH(Z$4,'Scenario 2_issuedGoos'!$C$3:$W$3,0))</f>
        <v>0</v>
      </c>
      <c r="AA125" s="4" cm="1">
        <f t="array" ref="AA125">D125*INDEX('Scenario 2_issuedGoos'!$C$4:$W$153,MATCH($A125&amp;$B125,'Scenario 2_issuedGoos'!$A$4:$A$153&amp;'Scenario 2_issuedGoos'!$B$4:$B$153,0),MATCH(AA$4,'Scenario 2_issuedGoos'!$C$3:$W$3,0))</f>
        <v>0</v>
      </c>
      <c r="AB125" s="4" cm="1">
        <f t="array" ref="AB125">E125*INDEX('Scenario 2_issuedGoos'!$C$4:$W$153,MATCH($A125&amp;$B125,'Scenario 2_issuedGoos'!$A$4:$A$153&amp;'Scenario 2_issuedGoos'!$B$4:$B$153,0),MATCH(AB$4,'Scenario 2_issuedGoos'!$C$3:$W$3,0))</f>
        <v>0</v>
      </c>
      <c r="AC125" s="4" cm="1">
        <f t="array" ref="AC125">F125*INDEX('Scenario 2_issuedGoos'!$C$4:$W$153,MATCH($A125&amp;$B125,'Scenario 2_issuedGoos'!$A$4:$A$153&amp;'Scenario 2_issuedGoos'!$B$4:$B$153,0),MATCH(AC$4,'Scenario 2_issuedGoos'!$C$3:$W$3,0))</f>
        <v>0</v>
      </c>
      <c r="AD125" s="4" cm="1">
        <f t="array" ref="AD125">G125*INDEX('Scenario 2_issuedGoos'!$C$4:$W$153,MATCH($A125&amp;$B125,'Scenario 2_issuedGoos'!$A$4:$A$153&amp;'Scenario 2_issuedGoos'!$B$4:$B$153,0),MATCH(AD$4,'Scenario 2_issuedGoos'!$C$3:$W$3,0))</f>
        <v>0</v>
      </c>
      <c r="AE125" s="4" cm="1">
        <f t="array" ref="AE125">H125*INDEX('Scenario 2_issuedGoos'!$C$4:$W$153,MATCH($A125&amp;$B125,'Scenario 2_issuedGoos'!$A$4:$A$153&amp;'Scenario 2_issuedGoos'!$B$4:$B$153,0),MATCH(AE$4,'Scenario 2_issuedGoos'!$C$3:$W$3,0))</f>
        <v>323941.66735228378</v>
      </c>
      <c r="AF125" s="4" cm="1">
        <f t="array" ref="AF125">I125*INDEX('Scenario 2_issuedGoos'!$C$4:$W$153,MATCH($A125&amp;$B125,'Scenario 2_issuedGoos'!$A$4:$A$153&amp;'Scenario 2_issuedGoos'!$B$4:$B$153,0),MATCH(AF$4,'Scenario 2_issuedGoos'!$C$3:$W$3,0))</f>
        <v>362533.80536312377</v>
      </c>
      <c r="AG125" s="4" cm="1">
        <f t="array" ref="AG125">J125*INDEX('Scenario 2_issuedGoos'!$C$4:$W$153,MATCH($A125&amp;$B125,'Scenario 2_issuedGoos'!$A$4:$A$153&amp;'Scenario 2_issuedGoos'!$B$4:$B$153,0),MATCH(AG$4,'Scenario 2_issuedGoos'!$C$3:$W$3,0))</f>
        <v>404175.30300666828</v>
      </c>
      <c r="AH125" s="4" cm="1">
        <f t="array" ref="AH125">K125*INDEX('Scenario 2_issuedGoos'!$C$4:$W$153,MATCH($A125&amp;$B125,'Scenario 2_issuedGoos'!$A$4:$A$153&amp;'Scenario 2_issuedGoos'!$B$4:$B$153,0),MATCH(AH$4,'Scenario 2_issuedGoos'!$C$3:$W$3,0))</f>
        <v>449074.61590115959</v>
      </c>
      <c r="AI125" s="4" cm="1">
        <f t="array" ref="AI125">L125*INDEX('Scenario 2_issuedGoos'!$C$4:$W$153,MATCH($A125&amp;$B125,'Scenario 2_issuedGoos'!$A$4:$A$153&amp;'Scenario 2_issuedGoos'!$B$4:$B$153,0),MATCH(AI$4,'Scenario 2_issuedGoos'!$C$3:$W$3,0))</f>
        <v>497453.42182758288</v>
      </c>
      <c r="AJ125" s="4" cm="1">
        <f t="array" ref="AJ125">M125*INDEX('Scenario 2_issuedGoos'!$C$4:$W$153,MATCH($A125&amp;$B125,'Scenario 2_issuedGoos'!$A$4:$A$153&amp;'Scenario 2_issuedGoos'!$B$4:$B$153,0),MATCH(AJ$4,'Scenario 2_issuedGoos'!$C$3:$W$3,0))</f>
        <v>549547.42180689645</v>
      </c>
      <c r="AK125" s="4" cm="1">
        <f t="array" ref="AK125">N125*INDEX('Scenario 2_issuedGoos'!$C$4:$W$153,MATCH($A125&amp;$B125,'Scenario 2_issuedGoos'!$A$4:$A$153&amp;'Scenario 2_issuedGoos'!$B$4:$B$153,0),MATCH(AK$4,'Scenario 2_issuedGoos'!$C$3:$W$3,0))</f>
        <v>603654.52953855065</v>
      </c>
      <c r="AL125" s="4" cm="1">
        <f t="array" ref="AL125">O125*INDEX('Scenario 2_issuedGoos'!$C$4:$W$153,MATCH($A125&amp;$B125,'Scenario 2_issuedGoos'!$A$4:$A$153&amp;'Scenario 2_issuedGoos'!$B$4:$B$153,0),MATCH(AL$4,'Scenario 2_issuedGoos'!$C$3:$W$3,0))</f>
        <v>661798.47948885383</v>
      </c>
      <c r="AM125" s="4" cm="1">
        <f t="array" ref="AM125">P125*INDEX('Scenario 2_issuedGoos'!$C$4:$W$153,MATCH($A125&amp;$B125,'Scenario 2_issuedGoos'!$A$4:$A$153&amp;'Scenario 2_issuedGoos'!$B$4:$B$153,0),MATCH(AM$4,'Scenario 2_issuedGoos'!$C$3:$W$3,0))</f>
        <v>724247.68811033922</v>
      </c>
      <c r="AN125" s="4" cm="1">
        <f t="array" ref="AN125">Q125*INDEX('Scenario 2_issuedGoos'!$C$4:$W$153,MATCH($A125&amp;$B125,'Scenario 2_issuedGoos'!$A$4:$A$153&amp;'Scenario 2_issuedGoos'!$B$4:$B$153,0),MATCH(AN$4,'Scenario 2_issuedGoos'!$C$3:$W$3,0))</f>
        <v>791287.32139525365</v>
      </c>
      <c r="AO125" s="4" cm="1">
        <f t="array" ref="AO125">R125*INDEX('Scenario 2_issuedGoos'!$C$4:$W$153,MATCH($A125&amp;$B125,'Scenario 2_issuedGoos'!$A$4:$A$153&amp;'Scenario 2_issuedGoos'!$B$4:$B$153,0),MATCH(AO$4,'Scenario 2_issuedGoos'!$C$3:$W$3,0))</f>
        <v>863220.29878838104</v>
      </c>
      <c r="AP125" s="4" cm="1">
        <f t="array" ref="AP125">S125*INDEX('Scenario 2_issuedGoos'!$C$4:$W$153,MATCH($A125&amp;$B125,'Scenario 2_issuedGoos'!$A$4:$A$153&amp;'Scenario 2_issuedGoos'!$B$4:$B$153,0),MATCH(AP$4,'Scenario 2_issuedGoos'!$C$3:$W$3,0))</f>
        <v>940368.35561733472</v>
      </c>
      <c r="AQ125" s="4" cm="1">
        <f t="array" ref="AQ125">T125*INDEX('Scenario 2_issuedGoos'!$C$4:$W$153,MATCH($A125&amp;$B125,'Scenario 2_issuedGoos'!$A$4:$A$153&amp;'Scenario 2_issuedGoos'!$B$4:$B$153,0),MATCH(AQ$4,'Scenario 2_issuedGoos'!$C$3:$W$3,0))</f>
        <v>1023073.1673822118</v>
      </c>
      <c r="AR125" s="4" cm="1">
        <f t="array" ref="AR125">U125*INDEX('Scenario 2_issuedGoos'!$C$4:$W$153,MATCH($A125&amp;$B125,'Scenario 2_issuedGoos'!$A$4:$A$153&amp;'Scenario 2_issuedGoos'!$B$4:$B$153,0),MATCH(AR$4,'Scenario 2_issuedGoos'!$C$3:$W$3,0))</f>
        <v>1111697.5394345361</v>
      </c>
      <c r="AS125" s="4" cm="1">
        <f t="array" ref="AS125">V125*INDEX('Scenario 2_issuedGoos'!$C$4:$W$153,MATCH($A125&amp;$B125,'Scenario 2_issuedGoos'!$A$4:$A$153&amp;'Scenario 2_issuedGoos'!$B$4:$B$153,0),MATCH(AS$4,'Scenario 2_issuedGoos'!$C$3:$W$3,0))</f>
        <v>1431431.5438179492</v>
      </c>
      <c r="AT125" s="4" cm="1">
        <f t="array" ref="AT125">W125*INDEX('Scenario 2_issuedGoos'!$C$4:$W$153,MATCH($A125&amp;$B125,'Scenario 2_issuedGoos'!$A$4:$A$153&amp;'Scenario 2_issuedGoos'!$B$4:$B$153,0),MATCH(AT$4,'Scenario 2_issuedGoos'!$C$3:$W$3,0))</f>
        <v>1552011.2618615902</v>
      </c>
    </row>
    <row r="126" spans="1:46" ht="15" x14ac:dyDescent="0.25">
      <c r="A126" s="8" t="s">
        <v>50</v>
      </c>
      <c r="B126" s="9" t="s">
        <v>28</v>
      </c>
      <c r="C126" s="10">
        <v>47.457627118644069</v>
      </c>
      <c r="D126" s="11">
        <v>46.949152542372886</v>
      </c>
      <c r="E126" s="11">
        <v>46.440677966101696</v>
      </c>
      <c r="F126" s="11">
        <v>45.932203389830512</v>
      </c>
      <c r="G126" s="11">
        <v>45.423728813559322</v>
      </c>
      <c r="H126" s="11">
        <v>12.913019999999999</v>
      </c>
      <c r="I126" s="11">
        <v>12.913019999999999</v>
      </c>
      <c r="J126" s="11">
        <v>12.913019999999999</v>
      </c>
      <c r="K126" s="11">
        <v>12.913019999999999</v>
      </c>
      <c r="L126" s="11">
        <v>12.913019999999999</v>
      </c>
      <c r="M126" s="11">
        <v>12.913019999999999</v>
      </c>
      <c r="N126" s="11">
        <v>12.913019999999999</v>
      </c>
      <c r="O126" s="11">
        <v>12.913019999999999</v>
      </c>
      <c r="P126" s="11">
        <v>12.913019999999999</v>
      </c>
      <c r="Q126" s="11">
        <v>12.913019999999999</v>
      </c>
      <c r="R126" s="11">
        <v>12.913019999999999</v>
      </c>
      <c r="S126" s="11">
        <v>12.913019999999999</v>
      </c>
      <c r="T126" s="11">
        <v>12.913019999999999</v>
      </c>
      <c r="U126" s="11">
        <v>12.913019999999999</v>
      </c>
      <c r="V126" s="11">
        <v>12.913019999999999</v>
      </c>
      <c r="W126" s="19">
        <v>12.913019999999999</v>
      </c>
      <c r="Y126"/>
      <c r="Z126" s="4" cm="1">
        <f t="array" ref="Z126">C126*INDEX('Scenario 2_issuedGoos'!$C$4:$W$153,MATCH($A126&amp;$B126,'Scenario 2_issuedGoos'!$A$4:$A$153&amp;'Scenario 2_issuedGoos'!$B$4:$B$153,0),MATCH(Z$4,'Scenario 2_issuedGoos'!$C$3:$W$3,0))</f>
        <v>0</v>
      </c>
      <c r="AA126" s="4" cm="1">
        <f t="array" ref="AA126">D126*INDEX('Scenario 2_issuedGoos'!$C$4:$W$153,MATCH($A126&amp;$B126,'Scenario 2_issuedGoos'!$A$4:$A$153&amp;'Scenario 2_issuedGoos'!$B$4:$B$153,0),MATCH(AA$4,'Scenario 2_issuedGoos'!$C$3:$W$3,0))</f>
        <v>0</v>
      </c>
      <c r="AB126" s="4" cm="1">
        <f t="array" ref="AB126">E126*INDEX('Scenario 2_issuedGoos'!$C$4:$W$153,MATCH($A126&amp;$B126,'Scenario 2_issuedGoos'!$A$4:$A$153&amp;'Scenario 2_issuedGoos'!$B$4:$B$153,0),MATCH(AB$4,'Scenario 2_issuedGoos'!$C$3:$W$3,0))</f>
        <v>0</v>
      </c>
      <c r="AC126" s="4" cm="1">
        <f t="array" ref="AC126">F126*INDEX('Scenario 2_issuedGoos'!$C$4:$W$153,MATCH($A126&amp;$B126,'Scenario 2_issuedGoos'!$A$4:$A$153&amp;'Scenario 2_issuedGoos'!$B$4:$B$153,0),MATCH(AC$4,'Scenario 2_issuedGoos'!$C$3:$W$3,0))</f>
        <v>0</v>
      </c>
      <c r="AD126" s="4" cm="1">
        <f t="array" ref="AD126">G126*INDEX('Scenario 2_issuedGoos'!$C$4:$W$153,MATCH($A126&amp;$B126,'Scenario 2_issuedGoos'!$A$4:$A$153&amp;'Scenario 2_issuedGoos'!$B$4:$B$153,0),MATCH(AD$4,'Scenario 2_issuedGoos'!$C$3:$W$3,0))</f>
        <v>0</v>
      </c>
      <c r="AE126" s="4" cm="1">
        <f t="array" ref="AE126">H126*INDEX('Scenario 2_issuedGoos'!$C$4:$W$153,MATCH($A126&amp;$B126,'Scenario 2_issuedGoos'!$A$4:$A$153&amp;'Scenario 2_issuedGoos'!$B$4:$B$153,0),MATCH(AE$4,'Scenario 2_issuedGoos'!$C$3:$W$3,0))</f>
        <v>84219.815242248078</v>
      </c>
      <c r="AF126" s="4" cm="1">
        <f t="array" ref="AF126">I126*INDEX('Scenario 2_issuedGoos'!$C$4:$W$153,MATCH($A126&amp;$B126,'Scenario 2_issuedGoos'!$A$4:$A$153&amp;'Scenario 2_issuedGoos'!$B$4:$B$153,0),MATCH(AF$4,'Scenario 2_issuedGoos'!$C$3:$W$3,0))</f>
        <v>96010.589376162839</v>
      </c>
      <c r="AG126" s="4" cm="1">
        <f t="array" ref="AG126">J126*INDEX('Scenario 2_issuedGoos'!$C$4:$W$153,MATCH($A126&amp;$B126,'Scenario 2_issuedGoos'!$A$4:$A$153&amp;'Scenario 2_issuedGoos'!$B$4:$B$153,0),MATCH(AG$4,'Scenario 2_issuedGoos'!$C$3:$W$3,0))</f>
        <v>108769.89138536352</v>
      </c>
      <c r="AH126" s="4" cm="1">
        <f t="array" ref="AH126">K126*INDEX('Scenario 2_issuedGoos'!$C$4:$W$153,MATCH($A126&amp;$B126,'Scenario 2_issuedGoos'!$A$4:$A$153&amp;'Scenario 2_issuedGoos'!$B$4:$B$153,0),MATCH(AH$4,'Scenario 2_issuedGoos'!$C$3:$W$3,0))</f>
        <v>122565.09712204372</v>
      </c>
      <c r="AI126" s="4" cm="1">
        <f t="array" ref="AI126">L126*INDEX('Scenario 2_issuedGoos'!$C$4:$W$153,MATCH($A126&amp;$B126,'Scenario 2_issuedGoos'!$A$4:$A$153&amp;'Scenario 2_issuedGoos'!$B$4:$B$153,0),MATCH(AI$4,'Scenario 2_issuedGoos'!$C$3:$W$3,0))</f>
        <v>137467.89870392793</v>
      </c>
      <c r="AJ126" s="4" cm="1">
        <f t="array" ref="AJ126">M126*INDEX('Scenario 2_issuedGoos'!$C$4:$W$153,MATCH($A126&amp;$B126,'Scenario 2_issuedGoos'!$A$4:$A$153&amp;'Scenario 2_issuedGoos'!$B$4:$B$153,0),MATCH(AJ$4,'Scenario 2_issuedGoos'!$C$3:$W$3,0))</f>
        <v>153554.56770119673</v>
      </c>
      <c r="AK126" s="4" cm="1">
        <f t="array" ref="AK126">N126*INDEX('Scenario 2_issuedGoos'!$C$4:$W$153,MATCH($A126&amp;$B126,'Scenario 2_issuedGoos'!$A$4:$A$153&amp;'Scenario 2_issuedGoos'!$B$4:$B$153,0),MATCH(AK$4,'Scenario 2_issuedGoos'!$C$3:$W$3,0))</f>
        <v>174130.87977315614</v>
      </c>
      <c r="AL126" s="4" cm="1">
        <f t="array" ref="AL126">O126*INDEX('Scenario 2_issuedGoos'!$C$4:$W$153,MATCH($A126&amp;$B126,'Scenario 2_issuedGoos'!$A$4:$A$153&amp;'Scenario 2_issuedGoos'!$B$4:$B$153,0),MATCH(AL$4,'Scenario 2_issuedGoos'!$C$3:$W$3,0))</f>
        <v>196380.93663306022</v>
      </c>
      <c r="AM126" s="4" cm="1">
        <f t="array" ref="AM126">P126*INDEX('Scenario 2_issuedGoos'!$C$4:$W$153,MATCH($A126&amp;$B126,'Scenario 2_issuedGoos'!$A$4:$A$153&amp;'Scenario 2_issuedGoos'!$B$4:$B$153,0),MATCH(AM$4,'Scenario 2_issuedGoos'!$C$3:$W$3,0))</f>
        <v>220420.67197952152</v>
      </c>
      <c r="AN126" s="4" cm="1">
        <f t="array" ref="AN126">Q126*INDEX('Scenario 2_issuedGoos'!$C$4:$W$153,MATCH($A126&amp;$B126,'Scenario 2_issuedGoos'!$A$4:$A$153&amp;'Scenario 2_issuedGoos'!$B$4:$B$153,0),MATCH(AN$4,'Scenario 2_issuedGoos'!$C$3:$W$3,0))</f>
        <v>246373.42851904535</v>
      </c>
      <c r="AO126" s="4" cm="1">
        <f t="array" ref="AO126">R126*INDEX('Scenario 2_issuedGoos'!$C$4:$W$153,MATCH($A126&amp;$B126,'Scenario 2_issuedGoos'!$A$4:$A$153&amp;'Scenario 2_issuedGoos'!$B$4:$B$153,0),MATCH(AO$4,'Scenario 2_issuedGoos'!$C$3:$W$3,0))</f>
        <v>274370.40903257305</v>
      </c>
      <c r="AP126" s="4" cm="1">
        <f t="array" ref="AP126">S126*INDEX('Scenario 2_issuedGoos'!$C$4:$W$153,MATCH($A126&amp;$B126,'Scenario 2_issuedGoos'!$A$4:$A$153&amp;'Scenario 2_issuedGoos'!$B$4:$B$153,0),MATCH(AP$4,'Scenario 2_issuedGoos'!$C$3:$W$3,0))</f>
        <v>304551.15402615711</v>
      </c>
      <c r="AQ126" s="4" cm="1">
        <f t="array" ref="AQ126">T126*INDEX('Scenario 2_issuedGoos'!$C$4:$W$153,MATCH($A126&amp;$B126,'Scenario 2_issuedGoos'!$A$4:$A$153&amp;'Scenario 2_issuedGoos'!$B$4:$B$153,0),MATCH(AQ$4,'Scenario 2_issuedGoos'!$C$3:$W$3,0))</f>
        <v>337064.04749651626</v>
      </c>
      <c r="AR126" s="4" cm="1">
        <f t="array" ref="AR126">U126*INDEX('Scenario 2_issuedGoos'!$C$4:$W$153,MATCH($A126&amp;$B126,'Scenario 2_issuedGoos'!$A$4:$A$153&amp;'Scenario 2_issuedGoos'!$B$4:$B$153,0),MATCH(AR$4,'Scenario 2_issuedGoos'!$C$3:$W$3,0))</f>
        <v>372066.85242884676</v>
      </c>
      <c r="AS126" s="4" cm="1">
        <f t="array" ref="AS126">V126*INDEX('Scenario 2_issuedGoos'!$C$4:$W$153,MATCH($A126&amp;$B126,'Scenario 2_issuedGoos'!$A$4:$A$153&amp;'Scenario 2_issuedGoos'!$B$4:$B$153,0),MATCH(AS$4,'Scenario 2_issuedGoos'!$C$3:$W$3,0))</f>
        <v>409727.27773566981</v>
      </c>
      <c r="AT126" s="4" cm="1">
        <f t="array" ref="AT126">W126*INDEX('Scenario 2_issuedGoos'!$C$4:$W$153,MATCH($A126&amp;$B126,'Scenario 2_issuedGoos'!$A$4:$A$153&amp;'Scenario 2_issuedGoos'!$B$4:$B$153,0),MATCH(AT$4,'Scenario 2_issuedGoos'!$C$3:$W$3,0))</f>
        <v>450223.57844210183</v>
      </c>
    </row>
    <row r="127" spans="1:46" ht="15" x14ac:dyDescent="0.25">
      <c r="A127" s="8" t="s">
        <v>50</v>
      </c>
      <c r="B127" s="9" t="s">
        <v>56</v>
      </c>
      <c r="C127" s="10">
        <v>47.457627118644069</v>
      </c>
      <c r="D127" s="11">
        <v>46.949152542372886</v>
      </c>
      <c r="E127" s="11">
        <v>46.440677966101696</v>
      </c>
      <c r="F127" s="11">
        <v>45.932203389830512</v>
      </c>
      <c r="G127" s="11">
        <v>45.423728813559322</v>
      </c>
      <c r="H127" s="11">
        <v>0.88780078124999973</v>
      </c>
      <c r="I127" s="11">
        <v>0.88780078124999973</v>
      </c>
      <c r="J127" s="11">
        <v>0.88780078124999973</v>
      </c>
      <c r="K127" s="11">
        <v>0.88780078124999973</v>
      </c>
      <c r="L127" s="11">
        <v>0.88780078124999973</v>
      </c>
      <c r="M127" s="11">
        <v>0.88780078124999973</v>
      </c>
      <c r="N127" s="11">
        <v>0.99459375000000017</v>
      </c>
      <c r="O127" s="11">
        <v>1.0107070312499997</v>
      </c>
      <c r="P127" s="11">
        <v>1.0107070312499997</v>
      </c>
      <c r="Q127" s="11">
        <v>1.0107070312499997</v>
      </c>
      <c r="R127" s="11">
        <v>1.0107070312499997</v>
      </c>
      <c r="S127" s="11">
        <v>1.0107070312499997</v>
      </c>
      <c r="T127" s="11">
        <v>1.0107070312499997</v>
      </c>
      <c r="U127" s="11">
        <v>1.0107070312499997</v>
      </c>
      <c r="V127" s="11">
        <v>1.0107070312499997</v>
      </c>
      <c r="W127" s="19">
        <v>1.0107070312499997</v>
      </c>
      <c r="Y127"/>
      <c r="Z127" s="4" cm="1">
        <f t="array" ref="Z127">C127*INDEX('Scenario 2_issuedGoos'!$C$4:$W$153,MATCH($A127&amp;$B127,'Scenario 2_issuedGoos'!$A$4:$A$153&amp;'Scenario 2_issuedGoos'!$B$4:$B$153,0),MATCH(Z$4,'Scenario 2_issuedGoos'!$C$3:$W$3,0))</f>
        <v>0</v>
      </c>
      <c r="AA127" s="4" cm="1">
        <f t="array" ref="AA127">D127*INDEX('Scenario 2_issuedGoos'!$C$4:$W$153,MATCH($A127&amp;$B127,'Scenario 2_issuedGoos'!$A$4:$A$153&amp;'Scenario 2_issuedGoos'!$B$4:$B$153,0),MATCH(AA$4,'Scenario 2_issuedGoos'!$C$3:$W$3,0))</f>
        <v>0</v>
      </c>
      <c r="AB127" s="4" cm="1">
        <f t="array" ref="AB127">E127*INDEX('Scenario 2_issuedGoos'!$C$4:$W$153,MATCH($A127&amp;$B127,'Scenario 2_issuedGoos'!$A$4:$A$153&amp;'Scenario 2_issuedGoos'!$B$4:$B$153,0),MATCH(AB$4,'Scenario 2_issuedGoos'!$C$3:$W$3,0))</f>
        <v>0</v>
      </c>
      <c r="AC127" s="4" cm="1">
        <f t="array" ref="AC127">F127*INDEX('Scenario 2_issuedGoos'!$C$4:$W$153,MATCH($A127&amp;$B127,'Scenario 2_issuedGoos'!$A$4:$A$153&amp;'Scenario 2_issuedGoos'!$B$4:$B$153,0),MATCH(AC$4,'Scenario 2_issuedGoos'!$C$3:$W$3,0))</f>
        <v>0</v>
      </c>
      <c r="AD127" s="4" cm="1">
        <f t="array" ref="AD127">G127*INDEX('Scenario 2_issuedGoos'!$C$4:$W$153,MATCH($A127&amp;$B127,'Scenario 2_issuedGoos'!$A$4:$A$153&amp;'Scenario 2_issuedGoos'!$B$4:$B$153,0),MATCH(AD$4,'Scenario 2_issuedGoos'!$C$3:$W$3,0))</f>
        <v>0</v>
      </c>
      <c r="AE127" s="4" cm="1">
        <f t="array" ref="AE127">H127*INDEX('Scenario 2_issuedGoos'!$C$4:$W$153,MATCH($A127&amp;$B127,'Scenario 2_issuedGoos'!$A$4:$A$153&amp;'Scenario 2_issuedGoos'!$B$4:$B$153,0),MATCH(AE$4,'Scenario 2_issuedGoos'!$C$3:$W$3,0))</f>
        <v>1010249.6685841297</v>
      </c>
      <c r="AF127" s="4" cm="1">
        <f t="array" ref="AF127">I127*INDEX('Scenario 2_issuedGoos'!$C$4:$W$153,MATCH($A127&amp;$B127,'Scenario 2_issuedGoos'!$A$4:$A$153&amp;'Scenario 2_issuedGoos'!$B$4:$B$153,0),MATCH(AF$4,'Scenario 2_issuedGoos'!$C$3:$W$3,0))</f>
        <v>1130603.7278629816</v>
      </c>
      <c r="AG127" s="4" cm="1">
        <f t="array" ref="AG127">J127*INDEX('Scenario 2_issuedGoos'!$C$4:$W$153,MATCH($A127&amp;$B127,'Scenario 2_issuedGoos'!$A$4:$A$153&amp;'Scenario 2_issuedGoos'!$B$4:$B$153,0),MATCH(AG$4,'Scenario 2_issuedGoos'!$C$3:$W$3,0))</f>
        <v>1260467.5688982483</v>
      </c>
      <c r="AH127" s="4" cm="1">
        <f t="array" ref="AH127">K127*INDEX('Scenario 2_issuedGoos'!$C$4:$W$153,MATCH($A127&amp;$B127,'Scenario 2_issuedGoos'!$A$4:$A$153&amp;'Scenario 2_issuedGoos'!$B$4:$B$153,0),MATCH(AH$4,'Scenario 2_issuedGoos'!$C$3:$W$3,0))</f>
        <v>1400491.2847173882</v>
      </c>
      <c r="AI127" s="4" cm="1">
        <f t="array" ref="AI127">L127*INDEX('Scenario 2_issuedGoos'!$C$4:$W$153,MATCH($A127&amp;$B127,'Scenario 2_issuedGoos'!$A$4:$A$153&amp;'Scenario 2_issuedGoos'!$B$4:$B$153,0),MATCH(AI$4,'Scenario 2_issuedGoos'!$C$3:$W$3,0))</f>
        <v>1551366.2031961961</v>
      </c>
      <c r="AJ127" s="4" cm="1">
        <f t="array" ref="AJ127">M127*INDEX('Scenario 2_issuedGoos'!$C$4:$W$153,MATCH($A127&amp;$B127,'Scenario 2_issuedGoos'!$A$4:$A$153&amp;'Scenario 2_issuedGoos'!$B$4:$B$153,0),MATCH(AJ$4,'Scenario 2_issuedGoos'!$C$3:$W$3,0))</f>
        <v>1713827.3853110957</v>
      </c>
      <c r="AK127" s="4" cm="1">
        <f t="array" ref="AK127">N127*INDEX('Scenario 2_issuedGoos'!$C$4:$W$153,MATCH($A127&amp;$B127,'Scenario 2_issuedGoos'!$A$4:$A$153&amp;'Scenario 2_issuedGoos'!$B$4:$B$153,0),MATCH(AK$4,'Scenario 2_issuedGoos'!$C$3:$W$3,0))</f>
        <v>2109019.3779131365</v>
      </c>
      <c r="AL127" s="4" cm="1">
        <f t="array" ref="AL127">O127*INDEX('Scenario 2_issuedGoos'!$C$4:$W$153,MATCH($A127&amp;$B127,'Scenario 2_issuedGoos'!$A$4:$A$153&amp;'Scenario 2_issuedGoos'!$B$4:$B$153,0),MATCH(AL$4,'Scenario 2_issuedGoos'!$C$3:$W$3,0))</f>
        <v>2349618.9305790137</v>
      </c>
      <c r="AM127" s="4" cm="1">
        <f t="array" ref="AM127">P127*INDEX('Scenario 2_issuedGoos'!$C$4:$W$153,MATCH($A127&amp;$B127,'Scenario 2_issuedGoos'!$A$4:$A$153&amp;'Scenario 2_issuedGoos'!$B$4:$B$153,0),MATCH(AM$4,'Scenario 2_issuedGoos'!$C$3:$W$3,0))</f>
        <v>2571335.7330867099</v>
      </c>
      <c r="AN127" s="4" cm="1">
        <f t="array" ref="AN127">Q127*INDEX('Scenario 2_issuedGoos'!$C$4:$W$153,MATCH($A127&amp;$B127,'Scenario 2_issuedGoos'!$A$4:$A$153&amp;'Scenario 2_issuedGoos'!$B$4:$B$153,0),MATCH(AN$4,'Scenario 2_issuedGoos'!$C$3:$W$3,0))</f>
        <v>2809350.1685187193</v>
      </c>
      <c r="AO127" s="4" cm="1">
        <f t="array" ref="AO127">R127*INDEX('Scenario 2_issuedGoos'!$C$4:$W$153,MATCH($A127&amp;$B127,'Scenario 2_issuedGoos'!$A$4:$A$153&amp;'Scenario 2_issuedGoos'!$B$4:$B$153,0),MATCH(AO$4,'Scenario 2_issuedGoos'!$C$3:$W$3,0))</f>
        <v>3064737.7081612274</v>
      </c>
      <c r="AP127" s="4" cm="1">
        <f t="array" ref="AP127">S127*INDEX('Scenario 2_issuedGoos'!$C$4:$W$153,MATCH($A127&amp;$B127,'Scenario 2_issuedGoos'!$A$4:$A$153&amp;'Scenario 2_issuedGoos'!$B$4:$B$153,0),MATCH(AP$4,'Scenario 2_issuedGoos'!$C$3:$W$3,0))</f>
        <v>3338640.6263466799</v>
      </c>
      <c r="AQ127" s="4" cm="1">
        <f t="array" ref="AQ127">T127*INDEX('Scenario 2_issuedGoos'!$C$4:$W$153,MATCH($A127&amp;$B127,'Scenario 2_issuedGoos'!$A$4:$A$153&amp;'Scenario 2_issuedGoos'!$B$4:$B$153,0),MATCH(AQ$4,'Scenario 2_issuedGoos'!$C$3:$W$3,0))</f>
        <v>3632271.9920802834</v>
      </c>
      <c r="AR127" s="4" cm="1">
        <f t="array" ref="AR127">U127*INDEX('Scenario 2_issuedGoos'!$C$4:$W$153,MATCH($A127&amp;$B127,'Scenario 2_issuedGoos'!$A$4:$A$153&amp;'Scenario 2_issuedGoos'!$B$4:$B$153,0),MATCH(AR$4,'Scenario 2_issuedGoos'!$C$3:$W$3,0))</f>
        <v>3946919.8928213706</v>
      </c>
      <c r="AS127" s="4" cm="1">
        <f t="array" ref="AS127">V127*INDEX('Scenario 2_issuedGoos'!$C$4:$W$153,MATCH($A127&amp;$B127,'Scenario 2_issuedGoos'!$A$4:$A$153&amp;'Scenario 2_issuedGoos'!$B$4:$B$153,0),MATCH(AS$4,'Scenario 2_issuedGoos'!$C$3:$W$3,0))</f>
        <v>4283951.9036563709</v>
      </c>
      <c r="AT127" s="4" cm="1">
        <f t="array" ref="AT127">W127*INDEX('Scenario 2_issuedGoos'!$C$4:$W$153,MATCH($A127&amp;$B127,'Scenario 2_issuedGoos'!$A$4:$A$153&amp;'Scenario 2_issuedGoos'!$B$4:$B$153,0),MATCH(AT$4,'Scenario 2_issuedGoos'!$C$3:$W$3,0))</f>
        <v>4644819.8158428147</v>
      </c>
    </row>
    <row r="128" spans="1:46" ht="15" x14ac:dyDescent="0.25">
      <c r="A128" s="8" t="s">
        <v>50</v>
      </c>
      <c r="B128" s="9" t="s">
        <v>29</v>
      </c>
      <c r="C128" s="10">
        <v>47.457627118644069</v>
      </c>
      <c r="D128" s="11">
        <v>46.949152542372886</v>
      </c>
      <c r="E128" s="11">
        <v>46.440677966101696</v>
      </c>
      <c r="F128" s="11">
        <v>45.932203389830512</v>
      </c>
      <c r="G128" s="11">
        <v>45.423728813559322</v>
      </c>
      <c r="H128" s="11">
        <v>4.8513937499999997</v>
      </c>
      <c r="I128" s="11">
        <v>4.8513937499999997</v>
      </c>
      <c r="J128" s="11">
        <v>4.8513937499999997</v>
      </c>
      <c r="K128" s="11">
        <v>4.8513937499999997</v>
      </c>
      <c r="L128" s="11">
        <v>4.8513937499999997</v>
      </c>
      <c r="M128" s="11">
        <v>4.8513937499999997</v>
      </c>
      <c r="N128" s="11">
        <v>4.8513937499999997</v>
      </c>
      <c r="O128" s="11">
        <v>4.8513937499999997</v>
      </c>
      <c r="P128" s="11">
        <v>4.8513937499999997</v>
      </c>
      <c r="Q128" s="11">
        <v>4.8513937499999997</v>
      </c>
      <c r="R128" s="11">
        <v>4.8513937499999997</v>
      </c>
      <c r="S128" s="11">
        <v>4.8513937499999997</v>
      </c>
      <c r="T128" s="11">
        <v>4.8513937499999997</v>
      </c>
      <c r="U128" s="11">
        <v>4.8513937499999997</v>
      </c>
      <c r="V128" s="11">
        <v>4.8513937499999997</v>
      </c>
      <c r="W128" s="19">
        <v>4.8513937499999997</v>
      </c>
      <c r="Y128"/>
      <c r="Z128" s="4" cm="1">
        <f t="array" ref="Z128">C128*INDEX('Scenario 2_issuedGoos'!$C$4:$W$153,MATCH($A128&amp;$B128,'Scenario 2_issuedGoos'!$A$4:$A$153&amp;'Scenario 2_issuedGoos'!$B$4:$B$153,0),MATCH(Z$4,'Scenario 2_issuedGoos'!$C$3:$W$3,0))</f>
        <v>0</v>
      </c>
      <c r="AA128" s="4" cm="1">
        <f t="array" ref="AA128">D128*INDEX('Scenario 2_issuedGoos'!$C$4:$W$153,MATCH($A128&amp;$B128,'Scenario 2_issuedGoos'!$A$4:$A$153&amp;'Scenario 2_issuedGoos'!$B$4:$B$153,0),MATCH(AA$4,'Scenario 2_issuedGoos'!$C$3:$W$3,0))</f>
        <v>0</v>
      </c>
      <c r="AB128" s="4" cm="1">
        <f t="array" ref="AB128">E128*INDEX('Scenario 2_issuedGoos'!$C$4:$W$153,MATCH($A128&amp;$B128,'Scenario 2_issuedGoos'!$A$4:$A$153&amp;'Scenario 2_issuedGoos'!$B$4:$B$153,0),MATCH(AB$4,'Scenario 2_issuedGoos'!$C$3:$W$3,0))</f>
        <v>0</v>
      </c>
      <c r="AC128" s="4" cm="1">
        <f t="array" ref="AC128">F128*INDEX('Scenario 2_issuedGoos'!$C$4:$W$153,MATCH($A128&amp;$B128,'Scenario 2_issuedGoos'!$A$4:$A$153&amp;'Scenario 2_issuedGoos'!$B$4:$B$153,0),MATCH(AC$4,'Scenario 2_issuedGoos'!$C$3:$W$3,0))</f>
        <v>0</v>
      </c>
      <c r="AD128" s="4" cm="1">
        <f t="array" ref="AD128">G128*INDEX('Scenario 2_issuedGoos'!$C$4:$W$153,MATCH($A128&amp;$B128,'Scenario 2_issuedGoos'!$A$4:$A$153&amp;'Scenario 2_issuedGoos'!$B$4:$B$153,0),MATCH(AD$4,'Scenario 2_issuedGoos'!$C$3:$W$3,0))</f>
        <v>0</v>
      </c>
      <c r="AE128" s="4" cm="1">
        <f t="array" ref="AE128">H128*INDEX('Scenario 2_issuedGoos'!$C$4:$W$153,MATCH($A128&amp;$B128,'Scenario 2_issuedGoos'!$A$4:$A$153&amp;'Scenario 2_issuedGoos'!$B$4:$B$153,0),MATCH(AE$4,'Scenario 2_issuedGoos'!$C$3:$W$3,0))</f>
        <v>36161.374691581266</v>
      </c>
      <c r="AF128" s="4" cm="1">
        <f t="array" ref="AF128">I128*INDEX('Scenario 2_issuedGoos'!$C$4:$W$153,MATCH($A128&amp;$B128,'Scenario 2_issuedGoos'!$A$4:$A$153&amp;'Scenario 2_issuedGoos'!$B$4:$B$153,0),MATCH(AF$4,'Scenario 2_issuedGoos'!$C$3:$W$3,0))</f>
        <v>47461.804282700425</v>
      </c>
      <c r="AG128" s="4" cm="1">
        <f t="array" ref="AG128">J128*INDEX('Scenario 2_issuedGoos'!$C$4:$W$153,MATCH($A128&amp;$B128,'Scenario 2_issuedGoos'!$A$4:$A$153&amp;'Scenario 2_issuedGoos'!$B$4:$B$153,0),MATCH(AG$4,'Scenario 2_issuedGoos'!$C$3:$W$3,0))</f>
        <v>59801.873396202551</v>
      </c>
      <c r="AH128" s="4" cm="1">
        <f t="array" ref="AH128">K128*INDEX('Scenario 2_issuedGoos'!$C$4:$W$153,MATCH($A128&amp;$B128,'Scenario 2_issuedGoos'!$A$4:$A$153&amp;'Scenario 2_issuedGoos'!$B$4:$B$153,0),MATCH(AH$4,'Scenario 2_issuedGoos'!$C$3:$W$3,0))</f>
        <v>73257.294910347904</v>
      </c>
      <c r="AI128" s="4" cm="1">
        <f t="array" ref="AI128">L128*INDEX('Scenario 2_issuedGoos'!$C$4:$W$153,MATCH($A128&amp;$B128,'Scenario 2_issuedGoos'!$A$4:$A$153&amp;'Scenario 2_issuedGoos'!$B$4:$B$153,0),MATCH(AI$4,'Scenario 2_issuedGoos'!$C$3:$W$3,0))</f>
        <v>87908.753892417764</v>
      </c>
      <c r="AJ128" s="4" cm="1">
        <f t="array" ref="AJ128">M128*INDEX('Scenario 2_issuedGoos'!$C$4:$W$153,MATCH($A128&amp;$B128,'Scenario 2_issuedGoos'!$A$4:$A$153&amp;'Scenario 2_issuedGoos'!$B$4:$B$153,0),MATCH(AJ$4,'Scenario 2_issuedGoos'!$C$3:$W$3,0))</f>
        <v>103842.21553541816</v>
      </c>
      <c r="AK128" s="4" cm="1">
        <f t="array" ref="AK128">N128*INDEX('Scenario 2_issuedGoos'!$C$4:$W$153,MATCH($A128&amp;$B128,'Scenario 2_issuedGoos'!$A$4:$A$153&amp;'Scenario 2_issuedGoos'!$B$4:$B$153,0),MATCH(AK$4,'Scenario 2_issuedGoos'!$C$3:$W$3,0))</f>
        <v>139927.38543397628</v>
      </c>
      <c r="AL128" s="4" cm="1">
        <f t="array" ref="AL128">O128*INDEX('Scenario 2_issuedGoos'!$C$4:$W$153,MATCH($A128&amp;$B128,'Scenario 2_issuedGoos'!$A$4:$A$153&amp;'Scenario 2_issuedGoos'!$B$4:$B$153,0),MATCH(AL$4,'Scenario 2_issuedGoos'!$C$3:$W$3,0))</f>
        <v>179361.46678355141</v>
      </c>
      <c r="AM128" s="4" cm="1">
        <f t="array" ref="AM128">P128*INDEX('Scenario 2_issuedGoos'!$C$4:$W$153,MATCH($A128&amp;$B128,'Scenario 2_issuedGoos'!$A$4:$A$153&amp;'Scenario 2_issuedGoos'!$B$4:$B$153,0),MATCH(AM$4,'Scenario 2_issuedGoos'!$C$3:$W$3,0))</f>
        <v>222389.13780449942</v>
      </c>
      <c r="AN128" s="4" cm="1">
        <f t="array" ref="AN128">Q128*INDEX('Scenario 2_issuedGoos'!$C$4:$W$153,MATCH($A128&amp;$B128,'Scenario 2_issuedGoos'!$A$4:$A$153&amp;'Scenario 2_issuedGoos'!$B$4:$B$153,0),MATCH(AN$4,'Scenario 2_issuedGoos'!$C$3:$W$3,0))</f>
        <v>269271.17226058309</v>
      </c>
      <c r="AO128" s="4" cm="1">
        <f t="array" ref="AO128">R128*INDEX('Scenario 2_issuedGoos'!$C$4:$W$153,MATCH($A128&amp;$B128,'Scenario 2_issuedGoos'!$A$4:$A$153&amp;'Scenario 2_issuedGoos'!$B$4:$B$153,0),MATCH(AO$4,'Scenario 2_issuedGoos'!$C$3:$W$3,0))</f>
        <v>320285.43731776375</v>
      </c>
      <c r="AP128" s="4" cm="1">
        <f t="array" ref="AP128">S128*INDEX('Scenario 2_issuedGoos'!$C$4:$W$153,MATCH($A128&amp;$B128,'Scenario 2_issuedGoos'!$A$4:$A$153&amp;'Scenario 2_issuedGoos'!$B$4:$B$153,0),MATCH(AP$4,'Scenario 2_issuedGoos'!$C$3:$W$3,0))</f>
        <v>375727.9509500112</v>
      </c>
      <c r="AQ128" s="4" cm="1">
        <f t="array" ref="AQ128">T128*INDEX('Scenario 2_issuedGoos'!$C$4:$W$153,MATCH($A128&amp;$B128,'Scenario 2_issuedGoos'!$A$4:$A$153&amp;'Scenario 2_issuedGoos'!$B$4:$B$153,0),MATCH(AQ$4,'Scenario 2_issuedGoos'!$C$3:$W$3,0))</f>
        <v>435914.00235218881</v>
      </c>
      <c r="AR128" s="4" cm="1">
        <f t="array" ref="AR128">U128*INDEX('Scenario 2_issuedGoos'!$C$4:$W$153,MATCH($A128&amp;$B128,'Scenario 2_issuedGoos'!$A$4:$A$153&amp;'Scenario 2_issuedGoos'!$B$4:$B$153,0),MATCH(AR$4,'Scenario 2_issuedGoos'!$C$3:$W$3,0))</f>
        <v>501179.33901720558</v>
      </c>
      <c r="AS128" s="4" cm="1">
        <f t="array" ref="AS128">V128*INDEX('Scenario 2_issuedGoos'!$C$4:$W$153,MATCH($A128&amp;$B128,'Scenario 2_issuedGoos'!$A$4:$A$153&amp;'Scenario 2_issuedGoos'!$B$4:$B$153,0),MATCH(AS$4,'Scenario 2_issuedGoos'!$C$3:$W$3,0))</f>
        <v>571881.42434284789</v>
      </c>
      <c r="AT128" s="4" cm="1">
        <f t="array" ref="AT128">W128*INDEX('Scenario 2_issuedGoos'!$C$4:$W$153,MATCH($A128&amp;$B128,'Scenario 2_issuedGoos'!$A$4:$A$153&amp;'Scenario 2_issuedGoos'!$B$4:$B$153,0),MATCH(AT$4,'Scenario 2_issuedGoos'!$C$3:$W$3,0))</f>
        <v>648400.76985351287</v>
      </c>
    </row>
    <row r="129" spans="1:46" ht="15" x14ac:dyDescent="0.25">
      <c r="A129" s="8" t="s">
        <v>50</v>
      </c>
      <c r="B129" s="9" t="s">
        <v>30</v>
      </c>
      <c r="C129" s="10">
        <v>47.457627118644069</v>
      </c>
      <c r="D129" s="11">
        <v>46.949152542372886</v>
      </c>
      <c r="E129" s="11">
        <v>46.440677966101696</v>
      </c>
      <c r="F129" s="11">
        <v>45.932203389830512</v>
      </c>
      <c r="G129" s="11">
        <v>45.423728813559322</v>
      </c>
      <c r="H129" s="11">
        <v>5.7888562499999994</v>
      </c>
      <c r="I129" s="11">
        <v>5.7888562499999994</v>
      </c>
      <c r="J129" s="11">
        <v>5.7888562499999994</v>
      </c>
      <c r="K129" s="11">
        <v>5.7888562499999994</v>
      </c>
      <c r="L129" s="11">
        <v>5.7888562499999994</v>
      </c>
      <c r="M129" s="11">
        <v>5.7888562499999994</v>
      </c>
      <c r="N129" s="11">
        <v>5.7888562499999994</v>
      </c>
      <c r="O129" s="11">
        <v>5.7888562499999994</v>
      </c>
      <c r="P129" s="11">
        <v>5.7888562499999994</v>
      </c>
      <c r="Q129" s="11">
        <v>5.7888562499999994</v>
      </c>
      <c r="R129" s="11">
        <v>5.7888562499999994</v>
      </c>
      <c r="S129" s="11">
        <v>5.7888562499999994</v>
      </c>
      <c r="T129" s="11">
        <v>5.7888562499999994</v>
      </c>
      <c r="U129" s="11">
        <v>6.4294312500000004</v>
      </c>
      <c r="V129" s="11">
        <v>6.4294312500000004</v>
      </c>
      <c r="W129" s="19">
        <v>6.4294312500000004</v>
      </c>
      <c r="Y129"/>
      <c r="Z129" s="4" cm="1">
        <f t="array" ref="Z129">C129*INDEX('Scenario 2_issuedGoos'!$C$4:$W$153,MATCH($A129&amp;$B129,'Scenario 2_issuedGoos'!$A$4:$A$153&amp;'Scenario 2_issuedGoos'!$B$4:$B$153,0),MATCH(Z$4,'Scenario 2_issuedGoos'!$C$3:$W$3,0))</f>
        <v>0</v>
      </c>
      <c r="AA129" s="4" cm="1">
        <f t="array" ref="AA129">D129*INDEX('Scenario 2_issuedGoos'!$C$4:$W$153,MATCH($A129&amp;$B129,'Scenario 2_issuedGoos'!$A$4:$A$153&amp;'Scenario 2_issuedGoos'!$B$4:$B$153,0),MATCH(AA$4,'Scenario 2_issuedGoos'!$C$3:$W$3,0))</f>
        <v>0</v>
      </c>
      <c r="AB129" s="4" cm="1">
        <f t="array" ref="AB129">E129*INDEX('Scenario 2_issuedGoos'!$C$4:$W$153,MATCH($A129&amp;$B129,'Scenario 2_issuedGoos'!$A$4:$A$153&amp;'Scenario 2_issuedGoos'!$B$4:$B$153,0),MATCH(AB$4,'Scenario 2_issuedGoos'!$C$3:$W$3,0))</f>
        <v>0</v>
      </c>
      <c r="AC129" s="4" cm="1">
        <f t="array" ref="AC129">F129*INDEX('Scenario 2_issuedGoos'!$C$4:$W$153,MATCH($A129&amp;$B129,'Scenario 2_issuedGoos'!$A$4:$A$153&amp;'Scenario 2_issuedGoos'!$B$4:$B$153,0),MATCH(AC$4,'Scenario 2_issuedGoos'!$C$3:$W$3,0))</f>
        <v>0</v>
      </c>
      <c r="AD129" s="4" cm="1">
        <f t="array" ref="AD129">G129*INDEX('Scenario 2_issuedGoos'!$C$4:$W$153,MATCH($A129&amp;$B129,'Scenario 2_issuedGoos'!$A$4:$A$153&amp;'Scenario 2_issuedGoos'!$B$4:$B$153,0),MATCH(AD$4,'Scenario 2_issuedGoos'!$C$3:$W$3,0))</f>
        <v>0</v>
      </c>
      <c r="AE129" s="4" cm="1">
        <f t="array" ref="AE129">H129*INDEX('Scenario 2_issuedGoos'!$C$4:$W$153,MATCH($A129&amp;$B129,'Scenario 2_issuedGoos'!$A$4:$A$153&amp;'Scenario 2_issuedGoos'!$B$4:$B$153,0),MATCH(AE$4,'Scenario 2_issuedGoos'!$C$3:$W$3,0))</f>
        <v>687810.54865400854</v>
      </c>
      <c r="AF129" s="4" cm="1">
        <f t="array" ref="AF129">I129*INDEX('Scenario 2_issuedGoos'!$C$4:$W$153,MATCH($A129&amp;$B129,'Scenario 2_issuedGoos'!$A$4:$A$153&amp;'Scenario 2_issuedGoos'!$B$4:$B$153,0),MATCH(AF$4,'Scenario 2_issuedGoos'!$C$3:$W$3,0))</f>
        <v>769751.47288250539</v>
      </c>
      <c r="AG129" s="4" cm="1">
        <f t="array" ref="AG129">J129*INDEX('Scenario 2_issuedGoos'!$C$4:$W$153,MATCH($A129&amp;$B129,'Scenario 2_issuedGoos'!$A$4:$A$153&amp;'Scenario 2_issuedGoos'!$B$4:$B$153,0),MATCH(AG$4,'Scenario 2_issuedGoos'!$C$3:$W$3,0))</f>
        <v>858166.96316222381</v>
      </c>
      <c r="AH129" s="4" cm="1">
        <f t="array" ref="AH129">K129*INDEX('Scenario 2_issuedGoos'!$C$4:$W$153,MATCH($A129&amp;$B129,'Scenario 2_issuedGoos'!$A$4:$A$153&amp;'Scenario 2_issuedGoos'!$B$4:$B$153,0),MATCH(AH$4,'Scenario 2_issuedGoos'!$C$3:$W$3,0))</f>
        <v>953499.62378770451</v>
      </c>
      <c r="AI129" s="4" cm="1">
        <f t="array" ref="AI129">L129*INDEX('Scenario 2_issuedGoos'!$C$4:$W$153,MATCH($A129&amp;$B129,'Scenario 2_issuedGoos'!$A$4:$A$153&amp;'Scenario 2_issuedGoos'!$B$4:$B$153,0),MATCH(AI$4,'Scenario 2_issuedGoos'!$C$3:$W$3,0))</f>
        <v>1056220.1330678279</v>
      </c>
      <c r="AJ129" s="4" cm="1">
        <f t="array" ref="AJ129">M129*INDEX('Scenario 2_issuedGoos'!$C$4:$W$153,MATCH($A129&amp;$B129,'Scenario 2_issuedGoos'!$A$4:$A$153&amp;'Scenario 2_issuedGoos'!$B$4:$B$153,0),MATCH(AJ$4,'Scenario 2_issuedGoos'!$C$3:$W$3,0))</f>
        <v>1166828.944216494</v>
      </c>
      <c r="AK129" s="4" cm="1">
        <f t="array" ref="AK129">N129*INDEX('Scenario 2_issuedGoos'!$C$4:$W$153,MATCH($A129&amp;$B129,'Scenario 2_issuedGoos'!$A$4:$A$153&amp;'Scenario 2_issuedGoos'!$B$4:$B$153,0),MATCH(AK$4,'Scenario 2_issuedGoos'!$C$3:$W$3,0))</f>
        <v>1281712.0951219313</v>
      </c>
      <c r="AL129" s="4" cm="1">
        <f t="array" ref="AL129">O129*INDEX('Scenario 2_issuedGoos'!$C$4:$W$153,MATCH($A129&amp;$B129,'Scenario 2_issuedGoos'!$A$4:$A$153&amp;'Scenario 2_issuedGoos'!$B$4:$B$153,0),MATCH(AL$4,'Scenario 2_issuedGoos'!$C$3:$W$3,0))</f>
        <v>1405166.4887573675</v>
      </c>
      <c r="AM129" s="4" cm="1">
        <f t="array" ref="AM129">P129*INDEX('Scenario 2_issuedGoos'!$C$4:$W$153,MATCH($A129&amp;$B129,'Scenario 2_issuedGoos'!$A$4:$A$153&amp;'Scenario 2_issuedGoos'!$B$4:$B$153,0),MATCH(AM$4,'Scenario 2_issuedGoos'!$C$3:$W$3,0))</f>
        <v>1537762.0415185485</v>
      </c>
      <c r="AN129" s="4" cm="1">
        <f t="array" ref="AN129">Q129*INDEX('Scenario 2_issuedGoos'!$C$4:$W$153,MATCH($A129&amp;$B129,'Scenario 2_issuedGoos'!$A$4:$A$153&amp;'Scenario 2_issuedGoos'!$B$4:$B$153,0),MATCH(AN$4,'Scenario 2_issuedGoos'!$C$3:$W$3,0))</f>
        <v>1680104.2333339467</v>
      </c>
      <c r="AO129" s="4" cm="1">
        <f t="array" ref="AO129">R129*INDEX('Scenario 2_issuedGoos'!$C$4:$W$153,MATCH($A129&amp;$B129,'Scenario 2_issuedGoos'!$A$4:$A$153&amp;'Scenario 2_issuedGoos'!$B$4:$B$153,0),MATCH(AO$4,'Scenario 2_issuedGoos'!$C$3:$W$3,0))</f>
        <v>1832836.2392270931</v>
      </c>
      <c r="AP129" s="4" cm="1">
        <f t="array" ref="AP129">S129*INDEX('Scenario 2_issuedGoos'!$C$4:$W$153,MATCH($A129&amp;$B129,'Scenario 2_issuedGoos'!$A$4:$A$153&amp;'Scenario 2_issuedGoos'!$B$4:$B$153,0),MATCH(AP$4,'Scenario 2_issuedGoos'!$C$3:$W$3,0))</f>
        <v>1996641.1851262201</v>
      </c>
      <c r="AQ129" s="4" cm="1">
        <f t="array" ref="AQ129">T129*INDEX('Scenario 2_issuedGoos'!$C$4:$W$153,MATCH($A129&amp;$B129,'Scenario 2_issuedGoos'!$A$4:$A$153&amp;'Scenario 2_issuedGoos'!$B$4:$B$153,0),MATCH(AQ$4,'Scenario 2_issuedGoos'!$C$3:$W$3,0))</f>
        <v>2172244.5350171882</v>
      </c>
      <c r="AR129" s="4" cm="1">
        <f t="array" ref="AR129">U129*INDEX('Scenario 2_issuedGoos'!$C$4:$W$153,MATCH($A129&amp;$B129,'Scenario 2_issuedGoos'!$A$4:$A$153&amp;'Scenario 2_issuedGoos'!$B$4:$B$153,0),MATCH(AR$4,'Scenario 2_issuedGoos'!$C$3:$W$3,0))</f>
        <v>2621612.2329756496</v>
      </c>
      <c r="AS129" s="4" cm="1">
        <f t="array" ref="AS129">V129*INDEX('Scenario 2_issuedGoos'!$C$4:$W$153,MATCH($A129&amp;$B129,'Scenario 2_issuedGoos'!$A$4:$A$153&amp;'Scenario 2_issuedGoos'!$B$4:$B$153,0),MATCH(AS$4,'Scenario 2_issuedGoos'!$C$3:$W$3,0))</f>
        <v>2845474.7045997758</v>
      </c>
      <c r="AT129" s="4" cm="1">
        <f t="array" ref="AT129">W129*INDEX('Scenario 2_issuedGoos'!$C$4:$W$153,MATCH($A129&amp;$B129,'Scenario 2_issuedGoos'!$A$4:$A$153&amp;'Scenario 2_issuedGoos'!$B$4:$B$153,0),MATCH(AT$4,'Scenario 2_issuedGoos'!$C$3:$W$3,0))</f>
        <v>3085169.3928038748</v>
      </c>
    </row>
    <row r="130" spans="1:46" ht="15" x14ac:dyDescent="0.25">
      <c r="A130" s="8" t="s">
        <v>50</v>
      </c>
      <c r="B130" s="9" t="s">
        <v>31</v>
      </c>
      <c r="C130" s="10">
        <v>47.457627118644069</v>
      </c>
      <c r="D130" s="11">
        <v>46.949152542372886</v>
      </c>
      <c r="E130" s="11">
        <v>46.440677966101696</v>
      </c>
      <c r="F130" s="11">
        <v>45.932203389830512</v>
      </c>
      <c r="G130" s="11">
        <v>45.423728813559322</v>
      </c>
      <c r="H130" s="11">
        <v>4.8513937499999997</v>
      </c>
      <c r="I130" s="11">
        <v>4.8513937499999997</v>
      </c>
      <c r="J130" s="11">
        <v>4.8513937499999997</v>
      </c>
      <c r="K130" s="11">
        <v>4.8513937499999997</v>
      </c>
      <c r="L130" s="11">
        <v>4.8513937499999997</v>
      </c>
      <c r="M130" s="11">
        <v>4.8513937499999997</v>
      </c>
      <c r="N130" s="11">
        <v>4.8513937499999997</v>
      </c>
      <c r="O130" s="11">
        <v>4.8513937499999997</v>
      </c>
      <c r="P130" s="11">
        <v>4.8513937499999997</v>
      </c>
      <c r="Q130" s="11">
        <v>4.8513937499999997</v>
      </c>
      <c r="R130" s="11">
        <v>4.8513937499999997</v>
      </c>
      <c r="S130" s="11">
        <v>4.8513937499999997</v>
      </c>
      <c r="T130" s="11">
        <v>4.8513937499999997</v>
      </c>
      <c r="U130" s="11">
        <v>4.8513937499999997</v>
      </c>
      <c r="V130" s="11">
        <v>4.9310999999999998</v>
      </c>
      <c r="W130" s="19">
        <v>5.1456499999999998</v>
      </c>
      <c r="Y130"/>
      <c r="Z130" s="4" cm="1">
        <f t="array" ref="Z130">C130*INDEX('Scenario 2_issuedGoos'!$C$4:$W$153,MATCH($A130&amp;$B130,'Scenario 2_issuedGoos'!$A$4:$A$153&amp;'Scenario 2_issuedGoos'!$B$4:$B$153,0),MATCH(Z$4,'Scenario 2_issuedGoos'!$C$3:$W$3,0))</f>
        <v>0</v>
      </c>
      <c r="AA130" s="4" cm="1">
        <f t="array" ref="AA130">D130*INDEX('Scenario 2_issuedGoos'!$C$4:$W$153,MATCH($A130&amp;$B130,'Scenario 2_issuedGoos'!$A$4:$A$153&amp;'Scenario 2_issuedGoos'!$B$4:$B$153,0),MATCH(AA$4,'Scenario 2_issuedGoos'!$C$3:$W$3,0))</f>
        <v>0</v>
      </c>
      <c r="AB130" s="4" cm="1">
        <f t="array" ref="AB130">E130*INDEX('Scenario 2_issuedGoos'!$C$4:$W$153,MATCH($A130&amp;$B130,'Scenario 2_issuedGoos'!$A$4:$A$153&amp;'Scenario 2_issuedGoos'!$B$4:$B$153,0),MATCH(AB$4,'Scenario 2_issuedGoos'!$C$3:$W$3,0))</f>
        <v>0</v>
      </c>
      <c r="AC130" s="4" cm="1">
        <f t="array" ref="AC130">F130*INDEX('Scenario 2_issuedGoos'!$C$4:$W$153,MATCH($A130&amp;$B130,'Scenario 2_issuedGoos'!$A$4:$A$153&amp;'Scenario 2_issuedGoos'!$B$4:$B$153,0),MATCH(AC$4,'Scenario 2_issuedGoos'!$C$3:$W$3,0))</f>
        <v>0</v>
      </c>
      <c r="AD130" s="4" cm="1">
        <f t="array" ref="AD130">G130*INDEX('Scenario 2_issuedGoos'!$C$4:$W$153,MATCH($A130&amp;$B130,'Scenario 2_issuedGoos'!$A$4:$A$153&amp;'Scenario 2_issuedGoos'!$B$4:$B$153,0),MATCH(AD$4,'Scenario 2_issuedGoos'!$C$3:$W$3,0))</f>
        <v>0</v>
      </c>
      <c r="AE130" s="4" cm="1">
        <f t="array" ref="AE130">H130*INDEX('Scenario 2_issuedGoos'!$C$4:$W$153,MATCH($A130&amp;$B130,'Scenario 2_issuedGoos'!$A$4:$A$153&amp;'Scenario 2_issuedGoos'!$B$4:$B$153,0),MATCH(AE$4,'Scenario 2_issuedGoos'!$C$3:$W$3,0))</f>
        <v>2377.8851980100821</v>
      </c>
      <c r="AF130" s="4" cm="1">
        <f t="array" ref="AF130">I130*INDEX('Scenario 2_issuedGoos'!$C$4:$W$153,MATCH($A130&amp;$B130,'Scenario 2_issuedGoos'!$A$4:$A$153&amp;'Scenario 2_issuedGoos'!$B$4:$B$153,0),MATCH(AF$4,'Scenario 2_issuedGoos'!$C$3:$W$3,0))</f>
        <v>2661.169761201962</v>
      </c>
      <c r="AG130" s="4" cm="1">
        <f t="array" ref="AG130">J130*INDEX('Scenario 2_issuedGoos'!$C$4:$W$153,MATCH($A130&amp;$B130,'Scenario 2_issuedGoos'!$A$4:$A$153&amp;'Scenario 2_issuedGoos'!$B$4:$B$153,0),MATCH(AG$4,'Scenario 2_issuedGoos'!$C$3:$W$3,0))</f>
        <v>2966.8380677180044</v>
      </c>
      <c r="AH130" s="4" cm="1">
        <f t="array" ref="AH130">K130*INDEX('Scenario 2_issuedGoos'!$C$4:$W$153,MATCH($A130&amp;$B130,'Scenario 2_issuedGoos'!$A$4:$A$153&amp;'Scenario 2_issuedGoos'!$B$4:$B$153,0),MATCH(AH$4,'Scenario 2_issuedGoos'!$C$3:$W$3,0))</f>
        <v>3296.4202804826459</v>
      </c>
      <c r="AI130" s="4" cm="1">
        <f t="array" ref="AI130">L130*INDEX('Scenario 2_issuedGoos'!$C$4:$W$153,MATCH($A130&amp;$B130,'Scenario 2_issuedGoos'!$A$4:$A$153&amp;'Scenario 2_issuedGoos'!$B$4:$B$153,0),MATCH(AI$4,'Scenario 2_issuedGoos'!$C$3:$W$3,0))</f>
        <v>3651.5436193544556</v>
      </c>
      <c r="AJ130" s="4" cm="1">
        <f t="array" ref="AJ130">M130*INDEX('Scenario 2_issuedGoos'!$C$4:$W$153,MATCH($A130&amp;$B130,'Scenario 2_issuedGoos'!$A$4:$A$153&amp;'Scenario 2_issuedGoos'!$B$4:$B$153,0),MATCH(AJ$4,'Scenario 2_issuedGoos'!$C$3:$W$3,0))</f>
        <v>4033.9382414122442</v>
      </c>
      <c r="AK130" s="4" cm="1">
        <f t="array" ref="AK130">N130*INDEX('Scenario 2_issuedGoos'!$C$4:$W$153,MATCH($A130&amp;$B130,'Scenario 2_issuedGoos'!$A$4:$A$153&amp;'Scenario 2_issuedGoos'!$B$4:$B$153,0),MATCH(AK$4,'Scenario 2_issuedGoos'!$C$3:$W$3,0))</f>
        <v>4431.1100274125974</v>
      </c>
      <c r="AL130" s="4" cm="1">
        <f t="array" ref="AL130">O130*INDEX('Scenario 2_issuedGoos'!$C$4:$W$153,MATCH($A130&amp;$B130,'Scenario 2_issuedGoos'!$A$4:$A$153&amp;'Scenario 2_issuedGoos'!$B$4:$B$153,0),MATCH(AL$4,'Scenario 2_issuedGoos'!$C$3:$W$3,0))</f>
        <v>4857.91414640944</v>
      </c>
      <c r="AM130" s="4" cm="1">
        <f t="array" ref="AM130">P130*INDEX('Scenario 2_issuedGoos'!$C$4:$W$153,MATCH($A130&amp;$B130,'Scenario 2_issuedGoos'!$A$4:$A$153&amp;'Scenario 2_issuedGoos'!$B$4:$B$153,0),MATCH(AM$4,'Scenario 2_issuedGoos'!$C$3:$W$3,0))</f>
        <v>5316.3209022374213</v>
      </c>
      <c r="AN130" s="4" cm="1">
        <f t="array" ref="AN130">Q130*INDEX('Scenario 2_issuedGoos'!$C$4:$W$153,MATCH($A130&amp;$B130,'Scenario 2_issuedGoos'!$A$4:$A$153&amp;'Scenario 2_issuedGoos'!$B$4:$B$153,0),MATCH(AN$4,'Scenario 2_issuedGoos'!$C$3:$W$3,0))</f>
        <v>5808.4235482822478</v>
      </c>
      <c r="AO130" s="4" cm="1">
        <f t="array" ref="AO130">R130*INDEX('Scenario 2_issuedGoos'!$C$4:$W$153,MATCH($A130&amp;$B130,'Scenario 2_issuedGoos'!$A$4:$A$153&amp;'Scenario 2_issuedGoos'!$B$4:$B$153,0),MATCH(AO$4,'Scenario 2_issuedGoos'!$C$3:$W$3,0))</f>
        <v>6336.4456566758827</v>
      </c>
      <c r="AP130" s="4" cm="1">
        <f t="array" ref="AP130">S130*INDEX('Scenario 2_issuedGoos'!$C$4:$W$153,MATCH($A130&amp;$B130,'Scenario 2_issuedGoos'!$A$4:$A$153&amp;'Scenario 2_issuedGoos'!$B$4:$B$153,0),MATCH(AP$4,'Scenario 2_issuedGoos'!$C$3:$W$3,0))</f>
        <v>6902.7489170382323</v>
      </c>
      <c r="AQ130" s="4" cm="1">
        <f t="array" ref="AQ130">T130*INDEX('Scenario 2_issuedGoos'!$C$4:$W$153,MATCH($A130&amp;$B130,'Scenario 2_issuedGoos'!$A$4:$A$153&amp;'Scenario 2_issuedGoos'!$B$4:$B$153,0),MATCH(AQ$4,'Scenario 2_issuedGoos'!$C$3:$W$3,0))</f>
        <v>7509.8413892951221</v>
      </c>
      <c r="AR130" s="4" cm="1">
        <f t="array" ref="AR130">U130*INDEX('Scenario 2_issuedGoos'!$C$4:$W$153,MATCH($A130&amp;$B130,'Scenario 2_issuedGoos'!$A$4:$A$153&amp;'Scenario 2_issuedGoos'!$B$4:$B$153,0),MATCH(AR$4,'Scenario 2_issuedGoos'!$C$3:$W$3,0))</f>
        <v>8160.3862364850702</v>
      </c>
      <c r="AS130" s="4" cm="1">
        <f t="array" ref="AS130">V130*INDEX('Scenario 2_issuedGoos'!$C$4:$W$153,MATCH($A130&amp;$B130,'Scenario 2_issuedGoos'!$A$4:$A$153&amp;'Scenario 2_issuedGoos'!$B$4:$B$153,0),MATCH(AS$4,'Scenario 2_issuedGoos'!$C$3:$W$3,0))</f>
        <v>9002.7310170651272</v>
      </c>
      <c r="AT130" s="4" cm="1">
        <f t="array" ref="AT130">W130*INDEX('Scenario 2_issuedGoos'!$C$4:$W$153,MATCH($A130&amp;$B130,'Scenario 2_issuedGoos'!$A$4:$A$153&amp;'Scenario 2_issuedGoos'!$B$4:$B$153,0),MATCH(AT$4,'Scenario 2_issuedGoos'!$C$3:$W$3,0))</f>
        <v>10185.796432893789</v>
      </c>
    </row>
    <row r="131" spans="1:46" ht="15" x14ac:dyDescent="0.25">
      <c r="A131" s="1" t="s">
        <v>51</v>
      </c>
      <c r="B131" s="1" t="s">
        <v>27</v>
      </c>
      <c r="C131" s="6">
        <v>47.457627118644069</v>
      </c>
      <c r="D131" s="7">
        <v>46.949152542372886</v>
      </c>
      <c r="E131" s="7">
        <v>46.440677966101696</v>
      </c>
      <c r="F131" s="7">
        <v>45.932203389830512</v>
      </c>
      <c r="G131" s="7">
        <v>45.423728813559322</v>
      </c>
      <c r="H131" s="7">
        <v>2.4008249999999998</v>
      </c>
      <c r="I131" s="7">
        <v>2.4008249999999998</v>
      </c>
      <c r="J131" s="7">
        <v>2.4008249999999998</v>
      </c>
      <c r="K131" s="7">
        <v>2.4008249999999998</v>
      </c>
      <c r="L131" s="7">
        <v>2.4008249999999998</v>
      </c>
      <c r="M131" s="7">
        <v>2.4008249999999998</v>
      </c>
      <c r="N131" s="7">
        <v>2.4008249999999998</v>
      </c>
      <c r="O131" s="7">
        <v>2.4008249999999998</v>
      </c>
      <c r="P131" s="7">
        <v>2.4008249999999998</v>
      </c>
      <c r="Q131" s="7">
        <v>2.4008249999999998</v>
      </c>
      <c r="R131" s="7">
        <v>2.4008249999999998</v>
      </c>
      <c r="S131" s="7">
        <v>2.4008249999999998</v>
      </c>
      <c r="T131" s="7">
        <v>2.4008249999999998</v>
      </c>
      <c r="U131" s="7">
        <v>2.4008249999999998</v>
      </c>
      <c r="V131" s="7">
        <v>2.4008249999999998</v>
      </c>
      <c r="W131" s="18">
        <v>2.4008249999999998</v>
      </c>
      <c r="Y131"/>
      <c r="Z131" s="4" cm="1">
        <f t="array" ref="Z131">C131*INDEX('Scenario 2_issuedGoos'!$C$4:$W$153,MATCH($A131&amp;$B131,'Scenario 2_issuedGoos'!$A$4:$A$153&amp;'Scenario 2_issuedGoos'!$B$4:$B$153,0),MATCH(Z$4,'Scenario 2_issuedGoos'!$C$3:$W$3,0))</f>
        <v>0</v>
      </c>
      <c r="AA131" s="4" cm="1">
        <f t="array" ref="AA131">D131*INDEX('Scenario 2_issuedGoos'!$C$4:$W$153,MATCH($A131&amp;$B131,'Scenario 2_issuedGoos'!$A$4:$A$153&amp;'Scenario 2_issuedGoos'!$B$4:$B$153,0),MATCH(AA$4,'Scenario 2_issuedGoos'!$C$3:$W$3,0))</f>
        <v>0</v>
      </c>
      <c r="AB131" s="4" cm="1">
        <f t="array" ref="AB131">E131*INDEX('Scenario 2_issuedGoos'!$C$4:$W$153,MATCH($A131&amp;$B131,'Scenario 2_issuedGoos'!$A$4:$A$153&amp;'Scenario 2_issuedGoos'!$B$4:$B$153,0),MATCH(AB$4,'Scenario 2_issuedGoos'!$C$3:$W$3,0))</f>
        <v>0</v>
      </c>
      <c r="AC131" s="4" cm="1">
        <f t="array" ref="AC131">F131*INDEX('Scenario 2_issuedGoos'!$C$4:$W$153,MATCH($A131&amp;$B131,'Scenario 2_issuedGoos'!$A$4:$A$153&amp;'Scenario 2_issuedGoos'!$B$4:$B$153,0),MATCH(AC$4,'Scenario 2_issuedGoos'!$C$3:$W$3,0))</f>
        <v>0</v>
      </c>
      <c r="AD131" s="4" cm="1">
        <f t="array" ref="AD131">G131*INDEX('Scenario 2_issuedGoos'!$C$4:$W$153,MATCH($A131&amp;$B131,'Scenario 2_issuedGoos'!$A$4:$A$153&amp;'Scenario 2_issuedGoos'!$B$4:$B$153,0),MATCH(AD$4,'Scenario 2_issuedGoos'!$C$3:$W$3,0))</f>
        <v>0</v>
      </c>
      <c r="AE131" s="4" cm="1">
        <f t="array" ref="AE131">H131*INDEX('Scenario 2_issuedGoos'!$C$4:$W$153,MATCH($A131&amp;$B131,'Scenario 2_issuedGoos'!$A$4:$A$153&amp;'Scenario 2_issuedGoos'!$B$4:$B$153,0),MATCH(AE$4,'Scenario 2_issuedGoos'!$C$3:$W$3,0))</f>
        <v>81077.171164708314</v>
      </c>
      <c r="AF131" s="4" cm="1">
        <f t="array" ref="AF131">I131*INDEX('Scenario 2_issuedGoos'!$C$4:$W$153,MATCH($A131&amp;$B131,'Scenario 2_issuedGoos'!$A$4:$A$153&amp;'Scenario 2_issuedGoos'!$B$4:$B$153,0),MATCH(AF$4,'Scenario 2_issuedGoos'!$C$3:$W$3,0))</f>
        <v>90736.136634298004</v>
      </c>
      <c r="AG131" s="4" cm="1">
        <f t="array" ref="AG131">J131*INDEX('Scenario 2_issuedGoos'!$C$4:$W$153,MATCH($A131&amp;$B131,'Scenario 2_issuedGoos'!$A$4:$A$153&amp;'Scenario 2_issuedGoos'!$B$4:$B$153,0),MATCH(AG$4,'Scenario 2_issuedGoos'!$C$3:$W$3,0))</f>
        <v>101158.30572293486</v>
      </c>
      <c r="AH131" s="4" cm="1">
        <f t="array" ref="AH131">K131*INDEX('Scenario 2_issuedGoos'!$C$4:$W$153,MATCH($A131&amp;$B131,'Scenario 2_issuedGoos'!$A$4:$A$153&amp;'Scenario 2_issuedGoos'!$B$4:$B$153,0),MATCH(AH$4,'Scenario 2_issuedGoos'!$C$3:$W$3,0))</f>
        <v>112395.85137884952</v>
      </c>
      <c r="AI131" s="4" cm="1">
        <f t="array" ref="AI131">L131*INDEX('Scenario 2_issuedGoos'!$C$4:$W$153,MATCH($A131&amp;$B131,'Scenario 2_issuedGoos'!$A$4:$A$153&amp;'Scenario 2_issuedGoos'!$B$4:$B$153,0),MATCH(AI$4,'Scenario 2_issuedGoos'!$C$3:$W$3,0))</f>
        <v>124504.25583604853</v>
      </c>
      <c r="AJ131" s="4" cm="1">
        <f t="array" ref="AJ131">M131*INDEX('Scenario 2_issuedGoos'!$C$4:$W$153,MATCH($A131&amp;$B131,'Scenario 2_issuedGoos'!$A$4:$A$153&amp;'Scenario 2_issuedGoos'!$B$4:$B$153,0),MATCH(AJ$4,'Scenario 2_issuedGoos'!$C$3:$W$3,0))</f>
        <v>137542.51111052019</v>
      </c>
      <c r="AK131" s="4" cm="1">
        <f t="array" ref="AK131">N131*INDEX('Scenario 2_issuedGoos'!$C$4:$W$153,MATCH($A131&amp;$B131,'Scenario 2_issuedGoos'!$A$4:$A$153&amp;'Scenario 2_issuedGoos'!$B$4:$B$153,0),MATCH(AK$4,'Scenario 2_issuedGoos'!$C$3:$W$3,0))</f>
        <v>151084.61352248318</v>
      </c>
      <c r="AL131" s="4" cm="1">
        <f t="array" ref="AL131">O131*INDEX('Scenario 2_issuedGoos'!$C$4:$W$153,MATCH($A131&amp;$B131,'Scenario 2_issuedGoos'!$A$4:$A$153&amp;'Scenario 2_issuedGoos'!$B$4:$B$153,0),MATCH(AL$4,'Scenario 2_issuedGoos'!$C$3:$W$3,0))</f>
        <v>165637.06989786623</v>
      </c>
      <c r="AM131" s="4" cm="1">
        <f t="array" ref="AM131">P131*INDEX('Scenario 2_issuedGoos'!$C$4:$W$153,MATCH($A131&amp;$B131,'Scenario 2_issuedGoos'!$A$4:$A$153&amp;'Scenario 2_issuedGoos'!$B$4:$B$153,0),MATCH(AM$4,'Scenario 2_issuedGoos'!$C$3:$W$3,0))</f>
        <v>181267.06037698122</v>
      </c>
      <c r="AN131" s="4" cm="1">
        <f t="array" ref="AN131">Q131*INDEX('Scenario 2_issuedGoos'!$C$4:$W$153,MATCH($A131&amp;$B131,'Scenario 2_issuedGoos'!$A$4:$A$153&amp;'Scenario 2_issuedGoos'!$B$4:$B$153,0),MATCH(AN$4,'Scenario 2_issuedGoos'!$C$3:$W$3,0))</f>
        <v>198045.95722926303</v>
      </c>
      <c r="AO131" s="4" cm="1">
        <f t="array" ref="AO131">R131*INDEX('Scenario 2_issuedGoos'!$C$4:$W$153,MATCH($A131&amp;$B131,'Scenario 2_issuedGoos'!$A$4:$A$153&amp;'Scenario 2_issuedGoos'!$B$4:$B$153,0),MATCH(AO$4,'Scenario 2_issuedGoos'!$C$3:$W$3,0))</f>
        <v>216049.57611583086</v>
      </c>
      <c r="AP131" s="4" cm="1">
        <f t="array" ref="AP131">S131*INDEX('Scenario 2_issuedGoos'!$C$4:$W$153,MATCH($A131&amp;$B131,'Scenario 2_issuedGoos'!$A$4:$A$153&amp;'Scenario 2_issuedGoos'!$B$4:$B$153,0),MATCH(AP$4,'Scenario 2_issuedGoos'!$C$3:$W$3,0))</f>
        <v>235358.44199798201</v>
      </c>
      <c r="AQ131" s="4" cm="1">
        <f t="array" ref="AQ131">T131*INDEX('Scenario 2_issuedGoos'!$C$4:$W$153,MATCH($A131&amp;$B131,'Scenario 2_issuedGoos'!$A$4:$A$153&amp;'Scenario 2_issuedGoos'!$B$4:$B$153,0),MATCH(AQ$4,'Scenario 2_issuedGoos'!$C$3:$W$3,0))</f>
        <v>256058.07052805857</v>
      </c>
      <c r="AR131" s="4" cm="1">
        <f t="array" ref="AR131">U131*INDEX('Scenario 2_issuedGoos'!$C$4:$W$153,MATCH($A131&amp;$B131,'Scenario 2_issuedGoos'!$A$4:$A$153&amp;'Scenario 2_issuedGoos'!$B$4:$B$153,0),MATCH(AR$4,'Scenario 2_issuedGoos'!$C$3:$W$3,0))</f>
        <v>278239.26580614795</v>
      </c>
      <c r="AS131" s="4" cm="1">
        <f t="array" ref="AS131">V131*INDEX('Scenario 2_issuedGoos'!$C$4:$W$153,MATCH($A131&amp;$B131,'Scenario 2_issuedGoos'!$A$4:$A$153&amp;'Scenario 2_issuedGoos'!$B$4:$B$153,0),MATCH(AS$4,'Scenario 2_issuedGoos'!$C$3:$W$3,0))</f>
        <v>301998.43543572642</v>
      </c>
      <c r="AT131" s="4" cm="1">
        <f t="array" ref="AT131">W131*INDEX('Scenario 2_issuedGoos'!$C$4:$W$153,MATCH($A131&amp;$B131,'Scenario 2_issuedGoos'!$A$4:$A$153&amp;'Scenario 2_issuedGoos'!$B$4:$B$153,0),MATCH(AT$4,'Scenario 2_issuedGoos'!$C$3:$W$3,0))</f>
        <v>327437.92386374687</v>
      </c>
    </row>
    <row r="132" spans="1:46" ht="15" x14ac:dyDescent="0.25">
      <c r="A132" s="8" t="s">
        <v>51</v>
      </c>
      <c r="B132" s="9" t="s">
        <v>28</v>
      </c>
      <c r="C132" s="10">
        <v>47.457627118644069</v>
      </c>
      <c r="D132" s="11">
        <v>46.949152542372886</v>
      </c>
      <c r="E132" s="11">
        <v>46.440677966101696</v>
      </c>
      <c r="F132" s="11">
        <v>45.932203389830512</v>
      </c>
      <c r="G132" s="11">
        <v>45.423728813559322</v>
      </c>
      <c r="H132" s="11">
        <v>11.604869999999998</v>
      </c>
      <c r="I132" s="11">
        <v>11.604869999999998</v>
      </c>
      <c r="J132" s="11">
        <v>11.604869999999998</v>
      </c>
      <c r="K132" s="11">
        <v>11.604869999999998</v>
      </c>
      <c r="L132" s="11">
        <v>11.604869999999998</v>
      </c>
      <c r="M132" s="11">
        <v>11.604869999999998</v>
      </c>
      <c r="N132" s="11">
        <v>11.604869999999998</v>
      </c>
      <c r="O132" s="11">
        <v>11.604869999999998</v>
      </c>
      <c r="P132" s="11">
        <v>11.604869999999998</v>
      </c>
      <c r="Q132" s="11">
        <v>11.604869999999998</v>
      </c>
      <c r="R132" s="11">
        <v>11.604869999999998</v>
      </c>
      <c r="S132" s="11">
        <v>11.604869999999998</v>
      </c>
      <c r="T132" s="11">
        <v>11.604869999999998</v>
      </c>
      <c r="U132" s="11">
        <v>11.604869999999998</v>
      </c>
      <c r="V132" s="11">
        <v>11.604869999999998</v>
      </c>
      <c r="W132" s="19">
        <v>11.604869999999998</v>
      </c>
      <c r="Y132"/>
      <c r="Z132" s="4" cm="1">
        <f t="array" ref="Z132">C132*INDEX('Scenario 2_issuedGoos'!$C$4:$W$153,MATCH($A132&amp;$B132,'Scenario 2_issuedGoos'!$A$4:$A$153&amp;'Scenario 2_issuedGoos'!$B$4:$B$153,0),MATCH(Z$4,'Scenario 2_issuedGoos'!$C$3:$W$3,0))</f>
        <v>0</v>
      </c>
      <c r="AA132" s="4" cm="1">
        <f t="array" ref="AA132">D132*INDEX('Scenario 2_issuedGoos'!$C$4:$W$153,MATCH($A132&amp;$B132,'Scenario 2_issuedGoos'!$A$4:$A$153&amp;'Scenario 2_issuedGoos'!$B$4:$B$153,0),MATCH(AA$4,'Scenario 2_issuedGoos'!$C$3:$W$3,0))</f>
        <v>0</v>
      </c>
      <c r="AB132" s="4" cm="1">
        <f t="array" ref="AB132">E132*INDEX('Scenario 2_issuedGoos'!$C$4:$W$153,MATCH($A132&amp;$B132,'Scenario 2_issuedGoos'!$A$4:$A$153&amp;'Scenario 2_issuedGoos'!$B$4:$B$153,0),MATCH(AB$4,'Scenario 2_issuedGoos'!$C$3:$W$3,0))</f>
        <v>0</v>
      </c>
      <c r="AC132" s="4" cm="1">
        <f t="array" ref="AC132">F132*INDEX('Scenario 2_issuedGoos'!$C$4:$W$153,MATCH($A132&amp;$B132,'Scenario 2_issuedGoos'!$A$4:$A$153&amp;'Scenario 2_issuedGoos'!$B$4:$B$153,0),MATCH(AC$4,'Scenario 2_issuedGoos'!$C$3:$W$3,0))</f>
        <v>0</v>
      </c>
      <c r="AD132" s="4" cm="1">
        <f t="array" ref="AD132">G132*INDEX('Scenario 2_issuedGoos'!$C$4:$W$153,MATCH($A132&amp;$B132,'Scenario 2_issuedGoos'!$A$4:$A$153&amp;'Scenario 2_issuedGoos'!$B$4:$B$153,0),MATCH(AD$4,'Scenario 2_issuedGoos'!$C$3:$W$3,0))</f>
        <v>0</v>
      </c>
      <c r="AE132" s="4" cm="1">
        <f t="array" ref="AE132">H132*INDEX('Scenario 2_issuedGoos'!$C$4:$W$153,MATCH($A132&amp;$B132,'Scenario 2_issuedGoos'!$A$4:$A$153&amp;'Scenario 2_issuedGoos'!$B$4:$B$153,0),MATCH(AE$4,'Scenario 2_issuedGoos'!$C$3:$W$3,0))</f>
        <v>46409.759253779892</v>
      </c>
      <c r="AF132" s="4" cm="1">
        <f t="array" ref="AF132">I132*INDEX('Scenario 2_issuedGoos'!$C$4:$W$153,MATCH($A132&amp;$B132,'Scenario 2_issuedGoos'!$A$4:$A$153&amp;'Scenario 2_issuedGoos'!$B$4:$B$153,0),MATCH(AF$4,'Scenario 2_issuedGoos'!$C$3:$W$3,0))</f>
        <v>52907.125549309101</v>
      </c>
      <c r="AG132" s="4" cm="1">
        <f t="array" ref="AG132">J132*INDEX('Scenario 2_issuedGoos'!$C$4:$W$153,MATCH($A132&amp;$B132,'Scenario 2_issuedGoos'!$A$4:$A$153&amp;'Scenario 2_issuedGoos'!$B$4:$B$153,0),MATCH(AG$4,'Scenario 2_issuedGoos'!$C$3:$W$3,0))</f>
        <v>59938.204076256836</v>
      </c>
      <c r="AH132" s="4" cm="1">
        <f t="array" ref="AH132">K132*INDEX('Scenario 2_issuedGoos'!$C$4:$W$153,MATCH($A132&amp;$B132,'Scenario 2_issuedGoos'!$A$4:$A$153&amp;'Scenario 2_issuedGoos'!$B$4:$B$153,0),MATCH(AH$4,'Scenario 2_issuedGoos'!$C$3:$W$3,0))</f>
        <v>67540.122642025992</v>
      </c>
      <c r="AI132" s="4" cm="1">
        <f t="array" ref="AI132">L132*INDEX('Scenario 2_issuedGoos'!$C$4:$W$153,MATCH($A132&amp;$B132,'Scenario 2_issuedGoos'!$A$4:$A$153&amp;'Scenario 2_issuedGoos'!$B$4:$B$153,0),MATCH(AI$4,'Scenario 2_issuedGoos'!$C$3:$W$3,0))</f>
        <v>75752.387554181449</v>
      </c>
      <c r="AJ132" s="4" cm="1">
        <f t="array" ref="AJ132">M132*INDEX('Scenario 2_issuedGoos'!$C$4:$W$153,MATCH($A132&amp;$B132,'Scenario 2_issuedGoos'!$A$4:$A$153&amp;'Scenario 2_issuedGoos'!$B$4:$B$153,0),MATCH(AJ$4,'Scenario 2_issuedGoos'!$C$3:$W$3,0))</f>
        <v>84617.028650947323</v>
      </c>
      <c r="AK132" s="4" cm="1">
        <f t="array" ref="AK132">N132*INDEX('Scenario 2_issuedGoos'!$C$4:$W$153,MATCH($A132&amp;$B132,'Scenario 2_issuedGoos'!$A$4:$A$153&amp;'Scenario 2_issuedGoos'!$B$4:$B$153,0),MATCH(AK$4,'Scenario 2_issuedGoos'!$C$3:$W$3,0))</f>
        <v>95955.71049017433</v>
      </c>
      <c r="AL132" s="4" cm="1">
        <f t="array" ref="AL132">O132*INDEX('Scenario 2_issuedGoos'!$C$4:$W$153,MATCH($A132&amp;$B132,'Scenario 2_issuedGoos'!$A$4:$A$153&amp;'Scenario 2_issuedGoos'!$B$4:$B$153,0),MATCH(AL$4,'Scenario 2_issuedGoos'!$C$3:$W$3,0))</f>
        <v>108216.71794169657</v>
      </c>
      <c r="AM132" s="4" cm="1">
        <f t="array" ref="AM132">P132*INDEX('Scenario 2_issuedGoos'!$C$4:$W$153,MATCH($A132&amp;$B132,'Scenario 2_issuedGoos'!$A$4:$A$153&amp;'Scenario 2_issuedGoos'!$B$4:$B$153,0),MATCH(AM$4,'Scenario 2_issuedGoos'!$C$3:$W$3,0))</f>
        <v>121463.93686214463</v>
      </c>
      <c r="AN132" s="4" cm="1">
        <f t="array" ref="AN132">Q132*INDEX('Scenario 2_issuedGoos'!$C$4:$W$153,MATCH($A132&amp;$B132,'Scenario 2_issuedGoos'!$A$4:$A$153&amp;'Scenario 2_issuedGoos'!$B$4:$B$153,0),MATCH(AN$4,'Scenario 2_issuedGoos'!$C$3:$W$3,0))</f>
        <v>135765.33587978446</v>
      </c>
      <c r="AO132" s="4" cm="1">
        <f t="array" ref="AO132">R132*INDEX('Scenario 2_issuedGoos'!$C$4:$W$153,MATCH($A132&amp;$B132,'Scenario 2_issuedGoos'!$A$4:$A$153&amp;'Scenario 2_issuedGoos'!$B$4:$B$153,0),MATCH(AO$4,'Scenario 2_issuedGoos'!$C$3:$W$3,0))</f>
        <v>151193.2149570334</v>
      </c>
      <c r="AP132" s="4" cm="1">
        <f t="array" ref="AP132">S132*INDEX('Scenario 2_issuedGoos'!$C$4:$W$153,MATCH($A132&amp;$B132,'Scenario 2_issuedGoos'!$A$4:$A$153&amp;'Scenario 2_issuedGoos'!$B$4:$B$153,0),MATCH(AP$4,'Scenario 2_issuedGoos'!$C$3:$W$3,0))</f>
        <v>167824.46860230644</v>
      </c>
      <c r="AQ132" s="4" cm="1">
        <f t="array" ref="AQ132">T132*INDEX('Scenario 2_issuedGoos'!$C$4:$W$153,MATCH($A132&amp;$B132,'Scenario 2_issuedGoos'!$A$4:$A$153&amp;'Scenario 2_issuedGoos'!$B$4:$B$153,0),MATCH(AQ$4,'Scenario 2_issuedGoos'!$C$3:$W$3,0))</f>
        <v>185740.86457471485</v>
      </c>
      <c r="AR132" s="4" cm="1">
        <f t="array" ref="AR132">U132*INDEX('Scenario 2_issuedGoos'!$C$4:$W$153,MATCH($A132&amp;$B132,'Scenario 2_issuedGoos'!$A$4:$A$153&amp;'Scenario 2_issuedGoos'!$B$4:$B$153,0),MATCH(AR$4,'Scenario 2_issuedGoos'!$C$3:$W$3,0))</f>
        <v>205029.33897285943</v>
      </c>
      <c r="AS132" s="4" cm="1">
        <f t="array" ref="AS132">V132*INDEX('Scenario 2_issuedGoos'!$C$4:$W$153,MATCH($A132&amp;$B132,'Scenario 2_issuedGoos'!$A$4:$A$153&amp;'Scenario 2_issuedGoos'!$B$4:$B$153,0),MATCH(AS$4,'Scenario 2_issuedGoos'!$C$3:$W$3,0))</f>
        <v>225782.30864938017</v>
      </c>
      <c r="AT132" s="4" cm="1">
        <f t="array" ref="AT132">W132*INDEX('Scenario 2_issuedGoos'!$C$4:$W$153,MATCH($A132&amp;$B132,'Scenario 2_issuedGoos'!$A$4:$A$153&amp;'Scenario 2_issuedGoos'!$B$4:$B$153,0),MATCH(AT$4,'Scenario 2_issuedGoos'!$C$3:$W$3,0))</f>
        <v>248098.00194612143</v>
      </c>
    </row>
    <row r="133" spans="1:46" ht="15" x14ac:dyDescent="0.25">
      <c r="A133" s="8" t="s">
        <v>51</v>
      </c>
      <c r="B133" s="9" t="s">
        <v>56</v>
      </c>
      <c r="C133" s="10">
        <v>0.5115550781249999</v>
      </c>
      <c r="D133" s="11">
        <v>0.5115550781249999</v>
      </c>
      <c r="E133" s="11">
        <v>0.5115550781249999</v>
      </c>
      <c r="F133" s="11">
        <v>0.5115550781249999</v>
      </c>
      <c r="G133" s="11">
        <v>0.5115550781249999</v>
      </c>
      <c r="H133" s="11">
        <v>0.46148906249999994</v>
      </c>
      <c r="I133" s="11">
        <v>0.46148906249999994</v>
      </c>
      <c r="J133" s="11">
        <v>0.46878750000000008</v>
      </c>
      <c r="K133" s="11">
        <v>0.48473437500000005</v>
      </c>
      <c r="L133" s="11">
        <v>0.48779999999999996</v>
      </c>
      <c r="M133" s="11">
        <v>0.5115550781249999</v>
      </c>
      <c r="N133" s="11">
        <v>0.53987343749999994</v>
      </c>
      <c r="O133" s="11">
        <v>0.53987343749999994</v>
      </c>
      <c r="P133" s="11">
        <v>0.59910468750000012</v>
      </c>
      <c r="Q133" s="11">
        <v>0.59910468750000012</v>
      </c>
      <c r="R133" s="11">
        <v>0.60749999999999993</v>
      </c>
      <c r="S133" s="11">
        <v>0.62201250000000008</v>
      </c>
      <c r="T133" s="11">
        <v>0.65293593750000001</v>
      </c>
      <c r="U133" s="11">
        <v>0.65939062500000001</v>
      </c>
      <c r="V133" s="11">
        <v>0.75756093750000009</v>
      </c>
      <c r="W133" s="19">
        <v>0.76737857142857147</v>
      </c>
      <c r="Y133"/>
      <c r="Z133" s="4" cm="1">
        <f t="array" ref="Z133">C133*INDEX('Scenario 2_issuedGoos'!$C$4:$W$153,MATCH($A133&amp;$B133,'Scenario 2_issuedGoos'!$A$4:$A$153&amp;'Scenario 2_issuedGoos'!$B$4:$B$153,0),MATCH(Z$4,'Scenario 2_issuedGoos'!$C$3:$W$3,0))</f>
        <v>1276977.3436553758</v>
      </c>
      <c r="AA133" s="4" cm="1">
        <f t="array" ref="AA133">D133*INDEX('Scenario 2_issuedGoos'!$C$4:$W$153,MATCH($A133&amp;$B133,'Scenario 2_issuedGoos'!$A$4:$A$153&amp;'Scenario 2_issuedGoos'!$B$4:$B$153,0),MATCH(AA$4,'Scenario 2_issuedGoos'!$C$3:$W$3,0))</f>
        <v>1451566.8466120001</v>
      </c>
      <c r="AB133" s="4" cm="1">
        <f t="array" ref="AB133">E133*INDEX('Scenario 2_issuedGoos'!$C$4:$W$153,MATCH($A133&amp;$B133,'Scenario 2_issuedGoos'!$A$4:$A$153&amp;'Scenario 2_issuedGoos'!$B$4:$B$153,0),MATCH(AB$4,'Scenario 2_issuedGoos'!$C$3:$W$3,0))</f>
        <v>1640422.8565051556</v>
      </c>
      <c r="AC133" s="4" cm="1">
        <f t="array" ref="AC133">F133*INDEX('Scenario 2_issuedGoos'!$C$4:$W$153,MATCH($A133&amp;$B133,'Scenario 2_issuedGoos'!$A$4:$A$153&amp;'Scenario 2_issuedGoos'!$B$4:$B$153,0),MATCH(AC$4,'Scenario 2_issuedGoos'!$C$3:$W$3,0))</f>
        <v>1844535.5502710924</v>
      </c>
      <c r="AD133" s="4" cm="1">
        <f t="array" ref="AD133">G133*INDEX('Scenario 2_issuedGoos'!$C$4:$W$153,MATCH($A133&amp;$B133,'Scenario 2_issuedGoos'!$A$4:$A$153&amp;'Scenario 2_issuedGoos'!$B$4:$B$153,0),MATCH(AD$4,'Scenario 2_issuedGoos'!$C$3:$W$3,0))</f>
        <v>2064958.456272362</v>
      </c>
      <c r="AE133" s="4" cm="1">
        <f t="array" ref="AE133">H133*INDEX('Scenario 2_issuedGoos'!$C$4:$W$153,MATCH($A133&amp;$B133,'Scenario 2_issuedGoos'!$A$4:$A$153&amp;'Scenario 2_issuedGoos'!$B$4:$B$153,0),MATCH(AE$4,'Scenario 2_issuedGoos'!$C$3:$W$3,0))</f>
        <v>2077435.5320557493</v>
      </c>
      <c r="AF133" s="4" cm="1">
        <f t="array" ref="AF133">I133*INDEX('Scenario 2_issuedGoos'!$C$4:$W$153,MATCH($A133&amp;$B133,'Scenario 2_issuedGoos'!$A$4:$A$153&amp;'Scenario 2_issuedGoos'!$B$4:$B$153,0),MATCH(AF$4,'Scenario 2_issuedGoos'!$C$3:$W$3,0))</f>
        <v>2324926.629502418</v>
      </c>
      <c r="AG133" s="4" cm="1">
        <f t="array" ref="AG133">J133*INDEX('Scenario 2_issuedGoos'!$C$4:$W$153,MATCH($A133&amp;$B133,'Scenario 2_issuedGoos'!$A$4:$A$153&amp;'Scenario 2_issuedGoos'!$B$4:$B$153,0),MATCH(AG$4,'Scenario 2_issuedGoos'!$C$3:$W$3,0))</f>
        <v>2632965.2372484212</v>
      </c>
      <c r="AH133" s="4" cm="1">
        <f t="array" ref="AH133">K133*INDEX('Scenario 2_issuedGoos'!$C$4:$W$153,MATCH($A133&amp;$B133,'Scenario 2_issuedGoos'!$A$4:$A$153&amp;'Scenario 2_issuedGoos'!$B$4:$B$153,0),MATCH(AH$4,'Scenario 2_issuedGoos'!$C$3:$W$3,0))</f>
        <v>3024974.066184076</v>
      </c>
      <c r="AI133" s="4" cm="1">
        <f t="array" ref="AI133">L133*INDEX('Scenario 2_issuedGoos'!$C$4:$W$153,MATCH($A133&amp;$B133,'Scenario 2_issuedGoos'!$A$4:$A$153&amp;'Scenario 2_issuedGoos'!$B$4:$B$153,0),MATCH(AI$4,'Scenario 2_issuedGoos'!$C$3:$W$3,0))</f>
        <v>3372046.4490722422</v>
      </c>
      <c r="AJ133" s="4" cm="1">
        <f t="array" ref="AJ133">M133*INDEX('Scenario 2_issuedGoos'!$C$4:$W$153,MATCH($A133&amp;$B133,'Scenario 2_issuedGoos'!$A$4:$A$153&amp;'Scenario 2_issuedGoos'!$B$4:$B$153,0),MATCH(AJ$4,'Scenario 2_issuedGoos'!$C$3:$W$3,0))</f>
        <v>3906581.6398561429</v>
      </c>
      <c r="AK133" s="4" cm="1">
        <f t="array" ref="AK133">N133*INDEX('Scenario 2_issuedGoos'!$C$4:$W$153,MATCH($A133&amp;$B133,'Scenario 2_issuedGoos'!$A$4:$A$153&amp;'Scenario 2_issuedGoos'!$B$4:$B$153,0),MATCH(AK$4,'Scenario 2_issuedGoos'!$C$3:$W$3,0))</f>
        <v>4528764.6670253109</v>
      </c>
      <c r="AL133" s="4" cm="1">
        <f t="array" ref="AL133">O133*INDEX('Scenario 2_issuedGoos'!$C$4:$W$153,MATCH($A133&amp;$B133,'Scenario 2_issuedGoos'!$A$4:$A$153&amp;'Scenario 2_issuedGoos'!$B$4:$B$153,0),MATCH(AL$4,'Scenario 2_issuedGoos'!$C$3:$W$3,0))</f>
        <v>4964974.8721197806</v>
      </c>
      <c r="AM133" s="4" cm="1">
        <f t="array" ref="AM133">P133*INDEX('Scenario 2_issuedGoos'!$C$4:$W$153,MATCH($A133&amp;$B133,'Scenario 2_issuedGoos'!$A$4:$A$153&amp;'Scenario 2_issuedGoos'!$B$4:$B$153,0),MATCH(AM$4,'Scenario 2_issuedGoos'!$C$3:$W$3,0))</f>
        <v>6029609.1995141748</v>
      </c>
      <c r="AN133" s="4" cm="1">
        <f t="array" ref="AN133">Q133*INDEX('Scenario 2_issuedGoos'!$C$4:$W$153,MATCH($A133&amp;$B133,'Scenario 2_issuedGoos'!$A$4:$A$153&amp;'Scenario 2_issuedGoos'!$B$4:$B$153,0),MATCH(AN$4,'Scenario 2_issuedGoos'!$C$3:$W$3,0))</f>
        <v>6587737.0281875748</v>
      </c>
      <c r="AO133" s="4" cm="1">
        <f t="array" ref="AO133">R133*INDEX('Scenario 2_issuedGoos'!$C$4:$W$153,MATCH($A133&amp;$B133,'Scenario 2_issuedGoos'!$A$4:$A$153&amp;'Scenario 2_issuedGoos'!$B$4:$B$153,0),MATCH(AO$4,'Scenario 2_issuedGoos'!$C$3:$W$3,0))</f>
        <v>7287310.1951204911</v>
      </c>
      <c r="AP133" s="4" cm="1">
        <f t="array" ref="AP133">S133*INDEX('Scenario 2_issuedGoos'!$C$4:$W$153,MATCH($A133&amp;$B133,'Scenario 2_issuedGoos'!$A$4:$A$153&amp;'Scenario 2_issuedGoos'!$B$4:$B$153,0),MATCH(AP$4,'Scenario 2_issuedGoos'!$C$3:$W$3,0))</f>
        <v>8128238.6886706287</v>
      </c>
      <c r="AQ133" s="4" cm="1">
        <f t="array" ref="AQ133">T133*INDEX('Scenario 2_issuedGoos'!$C$4:$W$153,MATCH($A133&amp;$B133,'Scenario 2_issuedGoos'!$A$4:$A$153&amp;'Scenario 2_issuedGoos'!$B$4:$B$153,0),MATCH(AQ$4,'Scenario 2_issuedGoos'!$C$3:$W$3,0))</f>
        <v>9282748.771576466</v>
      </c>
      <c r="AR133" s="4" cm="1">
        <f t="array" ref="AR133">U133*INDEX('Scenario 2_issuedGoos'!$C$4:$W$153,MATCH($A133&amp;$B133,'Scenario 2_issuedGoos'!$A$4:$A$153&amp;'Scenario 2_issuedGoos'!$B$4:$B$153,0),MATCH(AR$4,'Scenario 2_issuedGoos'!$C$3:$W$3,0))</f>
        <v>9440743.0563199613</v>
      </c>
      <c r="AS133" s="4" cm="1">
        <f t="array" ref="AS133">V133*INDEX('Scenario 2_issuedGoos'!$C$4:$W$153,MATCH($A133&amp;$B133,'Scenario 2_issuedGoos'!$A$4:$A$153&amp;'Scenario 2_issuedGoos'!$B$4:$B$153,0),MATCH(AS$4,'Scenario 2_issuedGoos'!$C$3:$W$3,0))</f>
        <v>11211867.526482942</v>
      </c>
      <c r="AT133" s="4" cm="1">
        <f t="array" ref="AT133">W133*INDEX('Scenario 2_issuedGoos'!$C$4:$W$153,MATCH($A133&amp;$B133,'Scenario 2_issuedGoos'!$A$4:$A$153&amp;'Scenario 2_issuedGoos'!$B$4:$B$153,0),MATCH(AT$4,'Scenario 2_issuedGoos'!$C$3:$W$3,0))</f>
        <v>11727489.112299722</v>
      </c>
    </row>
    <row r="134" spans="1:46" ht="15" x14ac:dyDescent="0.25">
      <c r="A134" s="8" t="s">
        <v>51</v>
      </c>
      <c r="B134" s="9" t="s">
        <v>29</v>
      </c>
      <c r="C134" s="10">
        <v>47.457627118644069</v>
      </c>
      <c r="D134" s="11">
        <v>46.949152542372886</v>
      </c>
      <c r="E134" s="11">
        <v>46.440677966101696</v>
      </c>
      <c r="F134" s="11">
        <v>45.932203389830512</v>
      </c>
      <c r="G134" s="11">
        <v>45.423728813559322</v>
      </c>
      <c r="H134" s="11">
        <v>4.4078999999999997</v>
      </c>
      <c r="I134" s="11">
        <v>4.4078999999999997</v>
      </c>
      <c r="J134" s="11">
        <v>4.4078999999999997</v>
      </c>
      <c r="K134" s="11">
        <v>4.4078999999999997</v>
      </c>
      <c r="L134" s="11">
        <v>4.4078999999999997</v>
      </c>
      <c r="M134" s="11">
        <v>4.4078999999999997</v>
      </c>
      <c r="N134" s="11">
        <v>4.3662543749999996</v>
      </c>
      <c r="O134" s="11">
        <v>4.3662543749999996</v>
      </c>
      <c r="P134" s="11">
        <v>4.3662543749999996</v>
      </c>
      <c r="Q134" s="11">
        <v>4.3662543749999996</v>
      </c>
      <c r="R134" s="11">
        <v>4.3662543749999996</v>
      </c>
      <c r="S134" s="11">
        <v>4.3662543749999996</v>
      </c>
      <c r="T134" s="11">
        <v>4.3662543749999996</v>
      </c>
      <c r="U134" s="11">
        <v>4.3662543749999996</v>
      </c>
      <c r="V134" s="11">
        <v>4.4078999999999997</v>
      </c>
      <c r="W134" s="19">
        <v>4.4078999999999997</v>
      </c>
      <c r="Y134"/>
      <c r="Z134" s="4" cm="1">
        <f t="array" ref="Z134">C134*INDEX('Scenario 2_issuedGoos'!$C$4:$W$153,MATCH($A134&amp;$B134,'Scenario 2_issuedGoos'!$A$4:$A$153&amp;'Scenario 2_issuedGoos'!$B$4:$B$153,0),MATCH(Z$4,'Scenario 2_issuedGoos'!$C$3:$W$3,0))</f>
        <v>0</v>
      </c>
      <c r="AA134" s="4" cm="1">
        <f t="array" ref="AA134">D134*INDEX('Scenario 2_issuedGoos'!$C$4:$W$153,MATCH($A134&amp;$B134,'Scenario 2_issuedGoos'!$A$4:$A$153&amp;'Scenario 2_issuedGoos'!$B$4:$B$153,0),MATCH(AA$4,'Scenario 2_issuedGoos'!$C$3:$W$3,0))</f>
        <v>0</v>
      </c>
      <c r="AB134" s="4" cm="1">
        <f t="array" ref="AB134">E134*INDEX('Scenario 2_issuedGoos'!$C$4:$W$153,MATCH($A134&amp;$B134,'Scenario 2_issuedGoos'!$A$4:$A$153&amp;'Scenario 2_issuedGoos'!$B$4:$B$153,0),MATCH(AB$4,'Scenario 2_issuedGoos'!$C$3:$W$3,0))</f>
        <v>0</v>
      </c>
      <c r="AC134" s="4" cm="1">
        <f t="array" ref="AC134">F134*INDEX('Scenario 2_issuedGoos'!$C$4:$W$153,MATCH($A134&amp;$B134,'Scenario 2_issuedGoos'!$A$4:$A$153&amp;'Scenario 2_issuedGoos'!$B$4:$B$153,0),MATCH(AC$4,'Scenario 2_issuedGoos'!$C$3:$W$3,0))</f>
        <v>0</v>
      </c>
      <c r="AD134" s="4" cm="1">
        <f t="array" ref="AD134">G134*INDEX('Scenario 2_issuedGoos'!$C$4:$W$153,MATCH($A134&amp;$B134,'Scenario 2_issuedGoos'!$A$4:$A$153&amp;'Scenario 2_issuedGoos'!$B$4:$B$153,0),MATCH(AD$4,'Scenario 2_issuedGoos'!$C$3:$W$3,0))</f>
        <v>0</v>
      </c>
      <c r="AE134" s="4" cm="1">
        <f t="array" ref="AE134">H134*INDEX('Scenario 2_issuedGoos'!$C$4:$W$153,MATCH($A134&amp;$B134,'Scenario 2_issuedGoos'!$A$4:$A$153&amp;'Scenario 2_issuedGoos'!$B$4:$B$153,0),MATCH(AE$4,'Scenario 2_issuedGoos'!$C$3:$W$3,0))</f>
        <v>20146.180286107603</v>
      </c>
      <c r="AF134" s="4" cm="1">
        <f t="array" ref="AF134">I134*INDEX('Scenario 2_issuedGoos'!$C$4:$W$153,MATCH($A134&amp;$B134,'Scenario 2_issuedGoos'!$A$4:$A$153&amp;'Scenario 2_issuedGoos'!$B$4:$B$153,0),MATCH(AF$4,'Scenario 2_issuedGoos'!$C$3:$W$3,0))</f>
        <v>26441.861625516256</v>
      </c>
      <c r="AG134" s="4" cm="1">
        <f t="array" ref="AG134">J134*INDEX('Scenario 2_issuedGoos'!$C$4:$W$153,MATCH($A134&amp;$B134,'Scenario 2_issuedGoos'!$A$4:$A$153&amp;'Scenario 2_issuedGoos'!$B$4:$B$153,0),MATCH(AG$4,'Scenario 2_issuedGoos'!$C$3:$W$3,0))</f>
        <v>33316.745648150478</v>
      </c>
      <c r="AH134" s="4" cm="1">
        <f t="array" ref="AH134">K134*INDEX('Scenario 2_issuedGoos'!$C$4:$W$153,MATCH($A134&amp;$B134,'Scenario 2_issuedGoos'!$A$4:$A$153&amp;'Scenario 2_issuedGoos'!$B$4:$B$153,0),MATCH(AH$4,'Scenario 2_issuedGoos'!$C$3:$W$3,0))</f>
        <v>40813.013418984374</v>
      </c>
      <c r="AI134" s="4" cm="1">
        <f t="array" ref="AI134">L134*INDEX('Scenario 2_issuedGoos'!$C$4:$W$153,MATCH($A134&amp;$B134,'Scenario 2_issuedGoos'!$A$4:$A$153&amp;'Scenario 2_issuedGoos'!$B$4:$B$153,0),MATCH(AI$4,'Scenario 2_issuedGoos'!$C$3:$W$3,0))</f>
        <v>48975.616102781139</v>
      </c>
      <c r="AJ134" s="4" cm="1">
        <f t="array" ref="AJ134">M134*INDEX('Scenario 2_issuedGoos'!$C$4:$W$153,MATCH($A134&amp;$B134,'Scenario 2_issuedGoos'!$A$4:$A$153&amp;'Scenario 2_issuedGoos'!$B$4:$B$153,0),MATCH(AJ$4,'Scenario 2_issuedGoos'!$C$3:$W$3,0))</f>
        <v>57852.446521410231</v>
      </c>
      <c r="AK134" s="4" cm="1">
        <f t="array" ref="AK134">N134*INDEX('Scenario 2_issuedGoos'!$C$4:$W$153,MATCH($A134&amp;$B134,'Scenario 2_issuedGoos'!$A$4:$A$153&amp;'Scenario 2_issuedGoos'!$B$4:$B$153,0),MATCH(AK$4,'Scenario 2_issuedGoos'!$C$3:$W$3,0))</f>
        <v>77219.645565742481</v>
      </c>
      <c r="AL134" s="4" cm="1">
        <f t="array" ref="AL134">O134*INDEX('Scenario 2_issuedGoos'!$C$4:$W$153,MATCH($A134&amp;$B134,'Scenario 2_issuedGoos'!$A$4:$A$153&amp;'Scenario 2_issuedGoos'!$B$4:$B$153,0),MATCH(AL$4,'Scenario 2_issuedGoos'!$C$3:$W$3,0))</f>
        <v>98981.545679724251</v>
      </c>
      <c r="AM134" s="4" cm="1">
        <f t="array" ref="AM134">P134*INDEX('Scenario 2_issuedGoos'!$C$4:$W$153,MATCH($A134&amp;$B134,'Scenario 2_issuedGoos'!$A$4:$A$153&amp;'Scenario 2_issuedGoos'!$B$4:$B$153,0),MATCH(AM$4,'Scenario 2_issuedGoos'!$C$3:$W$3,0))</f>
        <v>122726.58669119001</v>
      </c>
      <c r="AN134" s="4" cm="1">
        <f t="array" ref="AN134">Q134*INDEX('Scenario 2_issuedGoos'!$C$4:$W$153,MATCH($A134&amp;$B134,'Scenario 2_issuedGoos'!$A$4:$A$153&amp;'Scenario 2_issuedGoos'!$B$4:$B$153,0),MATCH(AN$4,'Scenario 2_issuedGoos'!$C$3:$W$3,0))</f>
        <v>148598.67793960331</v>
      </c>
      <c r="AO134" s="4" cm="1">
        <f t="array" ref="AO134">R134*INDEX('Scenario 2_issuedGoos'!$C$4:$W$153,MATCH($A134&amp;$B134,'Scenario 2_issuedGoos'!$A$4:$A$153&amp;'Scenario 2_issuedGoos'!$B$4:$B$153,0),MATCH(AO$4,'Scenario 2_issuedGoos'!$C$3:$W$3,0))</f>
        <v>176751.16184612966</v>
      </c>
      <c r="AP134" s="4" cm="1">
        <f t="array" ref="AP134">S134*INDEX('Scenario 2_issuedGoos'!$C$4:$W$153,MATCH($A134&amp;$B134,'Scenario 2_issuedGoos'!$A$4:$A$153&amp;'Scenario 2_issuedGoos'!$B$4:$B$153,0),MATCH(AP$4,'Scenario 2_issuedGoos'!$C$3:$W$3,0))</f>
        <v>207347.3974484597</v>
      </c>
      <c r="AQ134" s="4" cm="1">
        <f t="array" ref="AQ134">T134*INDEX('Scenario 2_issuedGoos'!$C$4:$W$153,MATCH($A134&amp;$B134,'Scenario 2_issuedGoos'!$A$4:$A$153&amp;'Scenario 2_issuedGoos'!$B$4:$B$153,0),MATCH(AQ$4,'Scenario 2_issuedGoos'!$C$3:$W$3,0))</f>
        <v>240561.37870640776</v>
      </c>
      <c r="AR134" s="4" cm="1">
        <f t="array" ref="AR134">U134*INDEX('Scenario 2_issuedGoos'!$C$4:$W$153,MATCH($A134&amp;$B134,'Scenario 2_issuedGoos'!$A$4:$A$153&amp;'Scenario 2_issuedGoos'!$B$4:$B$153,0),MATCH(AR$4,'Scenario 2_issuedGoos'!$C$3:$W$3,0))</f>
        <v>276578.38959652896</v>
      </c>
      <c r="AS134" s="4" cm="1">
        <f t="array" ref="AS134">V134*INDEX('Scenario 2_issuedGoos'!$C$4:$W$153,MATCH($A134&amp;$B134,'Scenario 2_issuedGoos'!$A$4:$A$153&amp;'Scenario 2_issuedGoos'!$B$4:$B$153,0),MATCH(AS$4,'Scenario 2_issuedGoos'!$C$3:$W$3,0))</f>
        <v>318605.87091478484</v>
      </c>
      <c r="AT134" s="4" cm="1">
        <f t="array" ref="AT134">W134*INDEX('Scenario 2_issuedGoos'!$C$4:$W$153,MATCH($A134&amp;$B134,'Scenario 2_issuedGoos'!$A$4:$A$153&amp;'Scenario 2_issuedGoos'!$B$4:$B$153,0),MATCH(AT$4,'Scenario 2_issuedGoos'!$C$3:$W$3,0))</f>
        <v>361236.23392450949</v>
      </c>
    </row>
    <row r="135" spans="1:46" ht="15" x14ac:dyDescent="0.25">
      <c r="A135" s="8" t="s">
        <v>51</v>
      </c>
      <c r="B135" s="9" t="s">
        <v>30</v>
      </c>
      <c r="C135" s="10">
        <v>47.457627118644069</v>
      </c>
      <c r="D135" s="11">
        <v>46.949152542372886</v>
      </c>
      <c r="E135" s="11">
        <v>46.440677966101696</v>
      </c>
      <c r="F135" s="11">
        <v>45.932203389830512</v>
      </c>
      <c r="G135" s="11">
        <v>45.423728813559322</v>
      </c>
      <c r="H135" s="11">
        <v>4.9588874999999986</v>
      </c>
      <c r="I135" s="11">
        <v>4.9588874999999986</v>
      </c>
      <c r="J135" s="11">
        <v>4.9588874999999986</v>
      </c>
      <c r="K135" s="11">
        <v>4.9588874999999986</v>
      </c>
      <c r="L135" s="11">
        <v>4.9588874999999986</v>
      </c>
      <c r="M135" s="11">
        <v>4.9588874999999986</v>
      </c>
      <c r="N135" s="11">
        <v>4.9588874999999986</v>
      </c>
      <c r="O135" s="11">
        <v>4.9588874999999986</v>
      </c>
      <c r="P135" s="11">
        <v>4.9588874999999986</v>
      </c>
      <c r="Q135" s="11">
        <v>4.9588874999999986</v>
      </c>
      <c r="R135" s="11">
        <v>4.9588874999999986</v>
      </c>
      <c r="S135" s="11">
        <v>4.9588874999999986</v>
      </c>
      <c r="T135" s="11">
        <v>4.9588874999999986</v>
      </c>
      <c r="U135" s="11">
        <v>4.9588874999999986</v>
      </c>
      <c r="V135" s="11">
        <v>5.3118703124999982</v>
      </c>
      <c r="W135" s="19">
        <v>5.3118703124999982</v>
      </c>
      <c r="Y135"/>
      <c r="Z135" s="4" cm="1">
        <f t="array" ref="Z135">C135*INDEX('Scenario 2_issuedGoos'!$C$4:$W$153,MATCH($A135&amp;$B135,'Scenario 2_issuedGoos'!$A$4:$A$153&amp;'Scenario 2_issuedGoos'!$B$4:$B$153,0),MATCH(Z$4,'Scenario 2_issuedGoos'!$C$3:$W$3,0))</f>
        <v>0</v>
      </c>
      <c r="AA135" s="4" cm="1">
        <f t="array" ref="AA135">D135*INDEX('Scenario 2_issuedGoos'!$C$4:$W$153,MATCH($A135&amp;$B135,'Scenario 2_issuedGoos'!$A$4:$A$153&amp;'Scenario 2_issuedGoos'!$B$4:$B$153,0),MATCH(AA$4,'Scenario 2_issuedGoos'!$C$3:$W$3,0))</f>
        <v>0</v>
      </c>
      <c r="AB135" s="4" cm="1">
        <f t="array" ref="AB135">E135*INDEX('Scenario 2_issuedGoos'!$C$4:$W$153,MATCH($A135&amp;$B135,'Scenario 2_issuedGoos'!$A$4:$A$153&amp;'Scenario 2_issuedGoos'!$B$4:$B$153,0),MATCH(AB$4,'Scenario 2_issuedGoos'!$C$3:$W$3,0))</f>
        <v>0</v>
      </c>
      <c r="AC135" s="4" cm="1">
        <f t="array" ref="AC135">F135*INDEX('Scenario 2_issuedGoos'!$C$4:$W$153,MATCH($A135&amp;$B135,'Scenario 2_issuedGoos'!$A$4:$A$153&amp;'Scenario 2_issuedGoos'!$B$4:$B$153,0),MATCH(AC$4,'Scenario 2_issuedGoos'!$C$3:$W$3,0))</f>
        <v>0</v>
      </c>
      <c r="AD135" s="4" cm="1">
        <f t="array" ref="AD135">G135*INDEX('Scenario 2_issuedGoos'!$C$4:$W$153,MATCH($A135&amp;$B135,'Scenario 2_issuedGoos'!$A$4:$A$153&amp;'Scenario 2_issuedGoos'!$B$4:$B$153,0),MATCH(AD$4,'Scenario 2_issuedGoos'!$C$3:$W$3,0))</f>
        <v>0</v>
      </c>
      <c r="AE135" s="4" cm="1">
        <f t="array" ref="AE135">H135*INDEX('Scenario 2_issuedGoos'!$C$4:$W$153,MATCH($A135&amp;$B135,'Scenario 2_issuedGoos'!$A$4:$A$153&amp;'Scenario 2_issuedGoos'!$B$4:$B$153,0),MATCH(AE$4,'Scenario 2_issuedGoos'!$C$3:$W$3,0))</f>
        <v>190985.51405117402</v>
      </c>
      <c r="AF135" s="4" cm="1">
        <f t="array" ref="AF135">I135*INDEX('Scenario 2_issuedGoos'!$C$4:$W$153,MATCH($A135&amp;$B135,'Scenario 2_issuedGoos'!$A$4:$A$153&amp;'Scenario 2_issuedGoos'!$B$4:$B$153,0),MATCH(AF$4,'Scenario 2_issuedGoos'!$C$3:$W$3,0))</f>
        <v>213738.18855759662</v>
      </c>
      <c r="AG135" s="4" cm="1">
        <f t="array" ref="AG135">J135*INDEX('Scenario 2_issuedGoos'!$C$4:$W$153,MATCH($A135&amp;$B135,'Scenario 2_issuedGoos'!$A$4:$A$153&amp;'Scenario 2_issuedGoos'!$B$4:$B$153,0),MATCH(AG$4,'Scenario 2_issuedGoos'!$C$3:$W$3,0))</f>
        <v>238288.6667295334</v>
      </c>
      <c r="AH135" s="4" cm="1">
        <f t="array" ref="AH135">K135*INDEX('Scenario 2_issuedGoos'!$C$4:$W$153,MATCH($A135&amp;$B135,'Scenario 2_issuedGoos'!$A$4:$A$153&amp;'Scenario 2_issuedGoos'!$B$4:$B$153,0),MATCH(AH$4,'Scenario 2_issuedGoos'!$C$3:$W$3,0))</f>
        <v>264759.84724726994</v>
      </c>
      <c r="AI135" s="4" cm="1">
        <f t="array" ref="AI135">L135*INDEX('Scenario 2_issuedGoos'!$C$4:$W$153,MATCH($A135&amp;$B135,'Scenario 2_issuedGoos'!$A$4:$A$153&amp;'Scenario 2_issuedGoos'!$B$4:$B$153,0),MATCH(AI$4,'Scenario 2_issuedGoos'!$C$3:$W$3,0))</f>
        <v>293282.42414995615</v>
      </c>
      <c r="AJ135" s="4" cm="1">
        <f t="array" ref="AJ135">M135*INDEX('Scenario 2_issuedGoos'!$C$4:$W$153,MATCH($A135&amp;$B135,'Scenario 2_issuedGoos'!$A$4:$A$153&amp;'Scenario 2_issuedGoos'!$B$4:$B$153,0),MATCH(AJ$4,'Scenario 2_issuedGoos'!$C$3:$W$3,0))</f>
        <v>323995.35912479309</v>
      </c>
      <c r="AK135" s="4" cm="1">
        <f t="array" ref="AK135">N135*INDEX('Scenario 2_issuedGoos'!$C$4:$W$153,MATCH($A135&amp;$B135,'Scenario 2_issuedGoos'!$A$4:$A$153&amp;'Scenario 2_issuedGoos'!$B$4:$B$153,0),MATCH(AK$4,'Scenario 2_issuedGoos'!$C$3:$W$3,0))</f>
        <v>355895.15722243837</v>
      </c>
      <c r="AL135" s="4" cm="1">
        <f t="array" ref="AL135">O135*INDEX('Scenario 2_issuedGoos'!$C$4:$W$153,MATCH($A135&amp;$B135,'Scenario 2_issuedGoos'!$A$4:$A$153&amp;'Scenario 2_issuedGoos'!$B$4:$B$153,0),MATCH(AL$4,'Scenario 2_issuedGoos'!$C$3:$W$3,0))</f>
        <v>390174.94673203555</v>
      </c>
      <c r="AM135" s="4" cm="1">
        <f t="array" ref="AM135">P135*INDEX('Scenario 2_issuedGoos'!$C$4:$W$153,MATCH($A135&amp;$B135,'Scenario 2_issuedGoos'!$A$4:$A$153&amp;'Scenario 2_issuedGoos'!$B$4:$B$153,0),MATCH(AM$4,'Scenario 2_issuedGoos'!$C$3:$W$3,0))</f>
        <v>426992.97729953652</v>
      </c>
      <c r="AN135" s="4" cm="1">
        <f t="array" ref="AN135">Q135*INDEX('Scenario 2_issuedGoos'!$C$4:$W$153,MATCH($A135&amp;$B135,'Scenario 2_issuedGoos'!$A$4:$A$153&amp;'Scenario 2_issuedGoos'!$B$4:$B$153,0),MATCH(AN$4,'Scenario 2_issuedGoos'!$C$3:$W$3,0))</f>
        <v>466517.37355695758</v>
      </c>
      <c r="AO135" s="4" cm="1">
        <f t="array" ref="AO135">R135*INDEX('Scenario 2_issuedGoos'!$C$4:$W$153,MATCH($A135&amp;$B135,'Scenario 2_issuedGoos'!$A$4:$A$153&amp;'Scenario 2_issuedGoos'!$B$4:$B$153,0),MATCH(AO$4,'Scenario 2_issuedGoos'!$C$3:$W$3,0))</f>
        <v>508926.72699686827</v>
      </c>
      <c r="AP135" s="4" cm="1">
        <f t="array" ref="AP135">S135*INDEX('Scenario 2_issuedGoos'!$C$4:$W$153,MATCH($A135&amp;$B135,'Scenario 2_issuedGoos'!$A$4:$A$153&amp;'Scenario 2_issuedGoos'!$B$4:$B$153,0),MATCH(AP$4,'Scenario 2_issuedGoos'!$C$3:$W$3,0))</f>
        <v>554410.72234688199</v>
      </c>
      <c r="AQ135" s="4" cm="1">
        <f t="array" ref="AQ135">T135*INDEX('Scenario 2_issuedGoos'!$C$4:$W$153,MATCH($A135&amp;$B135,'Scenario 2_issuedGoos'!$A$4:$A$153&amp;'Scenario 2_issuedGoos'!$B$4:$B$153,0),MATCH(AQ$4,'Scenario 2_issuedGoos'!$C$3:$W$3,0))</f>
        <v>603170.80041440472</v>
      </c>
      <c r="AR135" s="4" cm="1">
        <f t="array" ref="AR135">U135*INDEX('Scenario 2_issuedGoos'!$C$4:$W$153,MATCH($A135&amp;$B135,'Scenario 2_issuedGoos'!$A$4:$A$153&amp;'Scenario 2_issuedGoos'!$B$4:$B$153,0),MATCH(AR$4,'Scenario 2_issuedGoos'!$C$3:$W$3,0))</f>
        <v>655420.85948281281</v>
      </c>
      <c r="AS135" s="4" cm="1">
        <f t="array" ref="AS135">V135*INDEX('Scenario 2_issuedGoos'!$C$4:$W$153,MATCH($A135&amp;$B135,'Scenario 2_issuedGoos'!$A$4:$A$153&amp;'Scenario 2_issuedGoos'!$B$4:$B$153,0),MATCH(AS$4,'Scenario 2_issuedGoos'!$C$3:$W$3,0))</f>
        <v>762025.91495790204</v>
      </c>
      <c r="AT135" s="4" cm="1">
        <f t="array" ref="AT135">W135*INDEX('Scenario 2_issuedGoos'!$C$4:$W$153,MATCH($A135&amp;$B135,'Scenario 2_issuedGoos'!$A$4:$A$153&amp;'Scenario 2_issuedGoos'!$B$4:$B$153,0),MATCH(AT$4,'Scenario 2_issuedGoos'!$C$3:$W$3,0))</f>
        <v>826216.80858771096</v>
      </c>
    </row>
    <row r="136" spans="1:46" ht="15" x14ac:dyDescent="0.25">
      <c r="A136" s="8" t="s">
        <v>51</v>
      </c>
      <c r="B136" s="9" t="s">
        <v>31</v>
      </c>
      <c r="C136" s="10">
        <v>47.457627118644069</v>
      </c>
      <c r="D136" s="11">
        <v>46.949152542372886</v>
      </c>
      <c r="E136" s="11">
        <v>46.440677966101696</v>
      </c>
      <c r="F136" s="11">
        <v>45.932203389830512</v>
      </c>
      <c r="G136" s="11">
        <v>45.423728813559322</v>
      </c>
      <c r="H136" s="11">
        <v>4.4078999999999997</v>
      </c>
      <c r="I136" s="11">
        <v>4.4078999999999997</v>
      </c>
      <c r="J136" s="11">
        <v>4.4078999999999997</v>
      </c>
      <c r="K136" s="11">
        <v>4.4078999999999997</v>
      </c>
      <c r="L136" s="11">
        <v>4.4078999999999997</v>
      </c>
      <c r="M136" s="11">
        <v>4.4078999999999997</v>
      </c>
      <c r="N136" s="11">
        <v>4.4078999999999997</v>
      </c>
      <c r="O136" s="11">
        <v>4.4078999999999997</v>
      </c>
      <c r="P136" s="11">
        <v>4.4078999999999997</v>
      </c>
      <c r="Q136" s="11">
        <v>4.4078999999999997</v>
      </c>
      <c r="R136" s="11">
        <v>4.4078999999999997</v>
      </c>
      <c r="S136" s="11">
        <v>4.4078999999999997</v>
      </c>
      <c r="T136" s="11">
        <v>4.4078999999999997</v>
      </c>
      <c r="U136" s="11">
        <v>4.4078999999999997</v>
      </c>
      <c r="V136" s="11">
        <v>4.4078999999999997</v>
      </c>
      <c r="W136" s="19">
        <v>4.4078999999999997</v>
      </c>
      <c r="Y136"/>
      <c r="Z136" s="4" cm="1">
        <f t="array" ref="Z136">C136*INDEX('Scenario 2_issuedGoos'!$C$4:$W$153,MATCH($A136&amp;$B136,'Scenario 2_issuedGoos'!$A$4:$A$153&amp;'Scenario 2_issuedGoos'!$B$4:$B$153,0),MATCH(Z$4,'Scenario 2_issuedGoos'!$C$3:$W$3,0))</f>
        <v>0</v>
      </c>
      <c r="AA136" s="4" cm="1">
        <f t="array" ref="AA136">D136*INDEX('Scenario 2_issuedGoos'!$C$4:$W$153,MATCH($A136&amp;$B136,'Scenario 2_issuedGoos'!$A$4:$A$153&amp;'Scenario 2_issuedGoos'!$B$4:$B$153,0),MATCH(AA$4,'Scenario 2_issuedGoos'!$C$3:$W$3,0))</f>
        <v>0</v>
      </c>
      <c r="AB136" s="4" cm="1">
        <f t="array" ref="AB136">E136*INDEX('Scenario 2_issuedGoos'!$C$4:$W$153,MATCH($A136&amp;$B136,'Scenario 2_issuedGoos'!$A$4:$A$153&amp;'Scenario 2_issuedGoos'!$B$4:$B$153,0),MATCH(AB$4,'Scenario 2_issuedGoos'!$C$3:$W$3,0))</f>
        <v>0</v>
      </c>
      <c r="AC136" s="4" cm="1">
        <f t="array" ref="AC136">F136*INDEX('Scenario 2_issuedGoos'!$C$4:$W$153,MATCH($A136&amp;$B136,'Scenario 2_issuedGoos'!$A$4:$A$153&amp;'Scenario 2_issuedGoos'!$B$4:$B$153,0),MATCH(AC$4,'Scenario 2_issuedGoos'!$C$3:$W$3,0))</f>
        <v>0</v>
      </c>
      <c r="AD136" s="4" cm="1">
        <f t="array" ref="AD136">G136*INDEX('Scenario 2_issuedGoos'!$C$4:$W$153,MATCH($A136&amp;$B136,'Scenario 2_issuedGoos'!$A$4:$A$153&amp;'Scenario 2_issuedGoos'!$B$4:$B$153,0),MATCH(AD$4,'Scenario 2_issuedGoos'!$C$3:$W$3,0))</f>
        <v>0</v>
      </c>
      <c r="AE136" s="4" cm="1">
        <f t="array" ref="AE136">H136*INDEX('Scenario 2_issuedGoos'!$C$4:$W$153,MATCH($A136&amp;$B136,'Scenario 2_issuedGoos'!$A$4:$A$153&amp;'Scenario 2_issuedGoos'!$B$4:$B$153,0),MATCH(AE$4,'Scenario 2_issuedGoos'!$C$3:$W$3,0))</f>
        <v>5212.8534089379527</v>
      </c>
      <c r="AF136" s="4" cm="1">
        <f t="array" ref="AF136">I136*INDEX('Scenario 2_issuedGoos'!$C$4:$W$153,MATCH($A136&amp;$B136,'Scenario 2_issuedGoos'!$A$4:$A$153&amp;'Scenario 2_issuedGoos'!$B$4:$B$153,0),MATCH(AF$4,'Scenario 2_issuedGoos'!$C$3:$W$3,0))</f>
        <v>5833.8761993443441</v>
      </c>
      <c r="AG136" s="4" cm="1">
        <f t="array" ref="AG136">J136*INDEX('Scenario 2_issuedGoos'!$C$4:$W$153,MATCH($A136&amp;$B136,'Scenario 2_issuedGoos'!$A$4:$A$153&amp;'Scenario 2_issuedGoos'!$B$4:$B$153,0),MATCH(AG$4,'Scenario 2_issuedGoos'!$C$3:$W$3,0))</f>
        <v>6503.9691352690388</v>
      </c>
      <c r="AH136" s="4" cm="1">
        <f t="array" ref="AH136">K136*INDEX('Scenario 2_issuedGoos'!$C$4:$W$153,MATCH($A136&amp;$B136,'Scenario 2_issuedGoos'!$A$4:$A$153&amp;'Scenario 2_issuedGoos'!$B$4:$B$153,0),MATCH(AH$4,'Scenario 2_issuedGoos'!$C$3:$W$3,0))</f>
        <v>7226.4866742878421</v>
      </c>
      <c r="AI136" s="4" cm="1">
        <f t="array" ref="AI136">L136*INDEX('Scenario 2_issuedGoos'!$C$4:$W$153,MATCH($A136&amp;$B136,'Scenario 2_issuedGoos'!$A$4:$A$153&amp;'Scenario 2_issuedGoos'!$B$4:$B$153,0),MATCH(AI$4,'Scenario 2_issuedGoos'!$C$3:$W$3,0))</f>
        <v>8004.9960443703212</v>
      </c>
      <c r="AJ136" s="4" cm="1">
        <f t="array" ref="AJ136">M136*INDEX('Scenario 2_issuedGoos'!$C$4:$W$153,MATCH($A136&amp;$B136,'Scenario 2_issuedGoos'!$A$4:$A$153&amp;'Scenario 2_issuedGoos'!$B$4:$B$153,0),MATCH(AJ$4,'Scenario 2_issuedGoos'!$C$3:$W$3,0))</f>
        <v>8843.2901347753759</v>
      </c>
      <c r="AK136" s="4" cm="1">
        <f t="array" ref="AK136">N136*INDEX('Scenario 2_issuedGoos'!$C$4:$W$153,MATCH($A136&amp;$B136,'Scenario 2_issuedGoos'!$A$4:$A$153&amp;'Scenario 2_issuedGoos'!$B$4:$B$153,0),MATCH(AK$4,'Scenario 2_issuedGoos'!$C$3:$W$3,0))</f>
        <v>9713.9790563089064</v>
      </c>
      <c r="AL136" s="4" cm="1">
        <f t="array" ref="AL136">O136*INDEX('Scenario 2_issuedGoos'!$C$4:$W$153,MATCH($A136&amp;$B136,'Scenario 2_issuedGoos'!$A$4:$A$153&amp;'Scenario 2_issuedGoos'!$B$4:$B$153,0),MATCH(AL$4,'Scenario 2_issuedGoos'!$C$3:$W$3,0))</f>
        <v>10649.628644658824</v>
      </c>
      <c r="AM136" s="4" cm="1">
        <f t="array" ref="AM136">P136*INDEX('Scenario 2_issuedGoos'!$C$4:$W$153,MATCH($A136&amp;$B136,'Scenario 2_issuedGoos'!$A$4:$A$153&amp;'Scenario 2_issuedGoos'!$B$4:$B$153,0),MATCH(AM$4,'Scenario 2_issuedGoos'!$C$3:$W$3,0))</f>
        <v>11654.558244202979</v>
      </c>
      <c r="AN136" s="4" cm="1">
        <f t="array" ref="AN136">Q136*INDEX('Scenario 2_issuedGoos'!$C$4:$W$153,MATCH($A136&amp;$B136,'Scenario 2_issuedGoos'!$A$4:$A$153&amp;'Scenario 2_issuedGoos'!$B$4:$B$153,0),MATCH(AN$4,'Scenario 2_issuedGoos'!$C$3:$W$3,0))</f>
        <v>12733.3567320899</v>
      </c>
      <c r="AO136" s="4" cm="1">
        <f t="array" ref="AO136">R136*INDEX('Scenario 2_issuedGoos'!$C$4:$W$153,MATCH($A136&amp;$B136,'Scenario 2_issuedGoos'!$A$4:$A$153&amp;'Scenario 2_issuedGoos'!$B$4:$B$153,0),MATCH(AO$4,'Scenario 2_issuedGoos'!$C$3:$W$3,0))</f>
        <v>13890.898673154976</v>
      </c>
      <c r="AP136" s="4" cm="1">
        <f t="array" ref="AP136">S136*INDEX('Scenario 2_issuedGoos'!$C$4:$W$153,MATCH($A136&amp;$B136,'Scenario 2_issuedGoos'!$A$4:$A$153&amp;'Scenario 2_issuedGoos'!$B$4:$B$153,0),MATCH(AP$4,'Scenario 2_issuedGoos'!$C$3:$W$3,0))</f>
        <v>15132.361416496384</v>
      </c>
      <c r="AQ136" s="4" cm="1">
        <f t="array" ref="AQ136">T136*INDEX('Scenario 2_issuedGoos'!$C$4:$W$153,MATCH($A136&amp;$B136,'Scenario 2_issuedGoos'!$A$4:$A$153&amp;'Scenario 2_issuedGoos'!$B$4:$B$153,0),MATCH(AQ$4,'Scenario 2_issuedGoos'!$C$3:$W$3,0))</f>
        <v>16463.24318748901</v>
      </c>
      <c r="AR136" s="4" cm="1">
        <f t="array" ref="AR136">U136*INDEX('Scenario 2_issuedGoos'!$C$4:$W$153,MATCH($A136&amp;$B136,'Scenario 2_issuedGoos'!$A$4:$A$153&amp;'Scenario 2_issuedGoos'!$B$4:$B$153,0),MATCH(AR$4,'Scenario 2_issuedGoos'!$C$3:$W$3,0))</f>
        <v>17889.382232039661</v>
      </c>
      <c r="AS136" s="4" cm="1">
        <f t="array" ref="AS136">V136*INDEX('Scenario 2_issuedGoos'!$C$4:$W$153,MATCH($A136&amp;$B136,'Scenario 2_issuedGoos'!$A$4:$A$153&amp;'Scenario 2_issuedGoos'!$B$4:$B$153,0),MATCH(AS$4,'Scenario 2_issuedGoos'!$C$3:$W$3,0))</f>
        <v>19416.977073076658</v>
      </c>
      <c r="AT136" s="4" cm="1">
        <f t="array" ref="AT136">W136*INDEX('Scenario 2_issuedGoos'!$C$4:$W$153,MATCH($A136&amp;$B136,'Scenario 2_issuedGoos'!$A$4:$A$153&amp;'Scenario 2_issuedGoos'!$B$4:$B$153,0),MATCH(AT$4,'Scenario 2_issuedGoos'!$C$3:$W$3,0))</f>
        <v>21052.607942637256</v>
      </c>
    </row>
    <row r="137" spans="1:46" ht="15" x14ac:dyDescent="0.25">
      <c r="A137" s="1" t="s">
        <v>52</v>
      </c>
      <c r="B137" s="1" t="s">
        <v>27</v>
      </c>
      <c r="C137" s="6">
        <v>1.1447625000000001</v>
      </c>
      <c r="D137" s="7">
        <v>1.1447625000000001</v>
      </c>
      <c r="E137" s="7">
        <v>1.1447625000000001</v>
      </c>
      <c r="F137" s="7">
        <v>1.1447625000000001</v>
      </c>
      <c r="G137" s="7">
        <v>1.1447625000000001</v>
      </c>
      <c r="H137" s="7">
        <v>1.1401614</v>
      </c>
      <c r="I137" s="7">
        <v>1.1447625000000001</v>
      </c>
      <c r="J137" s="7">
        <v>1.3068087539062496</v>
      </c>
      <c r="K137" s="7">
        <v>1.3068087539062496</v>
      </c>
      <c r="L137" s="7">
        <v>1.3068087539062496</v>
      </c>
      <c r="M137" s="7">
        <v>1.3068087539062496</v>
      </c>
      <c r="N137" s="7">
        <v>1.3068087539062496</v>
      </c>
      <c r="O137" s="7">
        <v>1.3068087539062496</v>
      </c>
      <c r="P137" s="7">
        <v>1.3068087539062496</v>
      </c>
      <c r="Q137" s="7">
        <v>1.3068087539062496</v>
      </c>
      <c r="R137" s="7">
        <v>1.3068087539062496</v>
      </c>
      <c r="S137" s="7">
        <v>1.3068087539062496</v>
      </c>
      <c r="T137" s="7">
        <v>1.3068087539062496</v>
      </c>
      <c r="U137" s="7">
        <v>1.3068087539062496</v>
      </c>
      <c r="V137" s="7">
        <v>1.3068087539062496</v>
      </c>
      <c r="W137" s="18">
        <v>1.3068087539062496</v>
      </c>
      <c r="Y137"/>
      <c r="Z137" s="4" cm="1">
        <f t="array" ref="Z137">C137*INDEX('Scenario 2_issuedGoos'!$C$4:$W$153,MATCH($A137&amp;$B137,'Scenario 2_issuedGoos'!$A$4:$A$153&amp;'Scenario 2_issuedGoos'!$B$4:$B$153,0),MATCH(Z$4,'Scenario 2_issuedGoos'!$C$3:$W$3,0))</f>
        <v>3471019.5557718552</v>
      </c>
      <c r="AA137" s="4" cm="1">
        <f t="array" ref="AA137">D137*INDEX('Scenario 2_issuedGoos'!$C$4:$W$153,MATCH($A137&amp;$B137,'Scenario 2_issuedGoos'!$A$4:$A$153&amp;'Scenario 2_issuedGoos'!$B$4:$B$153,0),MATCH(AA$4,'Scenario 2_issuedGoos'!$C$3:$W$3,0))</f>
        <v>3945580.5039404766</v>
      </c>
      <c r="AB137" s="4" cm="1">
        <f t="array" ref="AB137">E137*INDEX('Scenario 2_issuedGoos'!$C$4:$W$153,MATCH($A137&amp;$B137,'Scenario 2_issuedGoos'!$A$4:$A$153&amp;'Scenario 2_issuedGoos'!$B$4:$B$153,0),MATCH(AB$4,'Scenario 2_issuedGoos'!$C$3:$W$3,0))</f>
        <v>4458919.9980365438</v>
      </c>
      <c r="AC137" s="4" cm="1">
        <f t="array" ref="AC137">F137*INDEX('Scenario 2_issuedGoos'!$C$4:$W$153,MATCH($A137&amp;$B137,'Scenario 2_issuedGoos'!$A$4:$A$153&amp;'Scenario 2_issuedGoos'!$B$4:$B$153,0),MATCH(AC$4,'Scenario 2_issuedGoos'!$C$3:$W$3,0))</f>
        <v>5013729.4902823502</v>
      </c>
      <c r="AD137" s="4" cm="1">
        <f t="array" ref="AD137">G137*INDEX('Scenario 2_issuedGoos'!$C$4:$W$153,MATCH($A137&amp;$B137,'Scenario 2_issuedGoos'!$A$4:$A$153&amp;'Scenario 2_issuedGoos'!$B$4:$B$153,0),MATCH(AD$4,'Scenario 2_issuedGoos'!$C$3:$W$3,0))</f>
        <v>5612872.6317576561</v>
      </c>
      <c r="AE137" s="4" cm="1">
        <f t="array" ref="AE137">H137*INDEX('Scenario 2_issuedGoos'!$C$4:$W$153,MATCH($A137&amp;$B137,'Scenario 2_issuedGoos'!$A$4:$A$153&amp;'Scenario 2_issuedGoos'!$B$4:$B$153,0),MATCH(AE$4,'Scenario 2_issuedGoos'!$C$3:$W$3,0))</f>
        <v>6234237.6143896217</v>
      </c>
      <c r="AF137" s="4" cm="1">
        <f t="array" ref="AF137">I137*INDEX('Scenario 2_issuedGoos'!$C$4:$W$153,MATCH($A137&amp;$B137,'Scenario 2_issuedGoos'!$A$4:$A$153&amp;'Scenario 2_issuedGoos'!$B$4:$B$153,0),MATCH(AF$4,'Scenario 2_issuedGoos'!$C$3:$W$3,0))</f>
        <v>6392068.0988676725</v>
      </c>
      <c r="AG137" s="4" cm="1">
        <f t="array" ref="AG137">J137*INDEX('Scenario 2_issuedGoos'!$C$4:$W$153,MATCH($A137&amp;$B137,'Scenario 2_issuedGoos'!$A$4:$A$153&amp;'Scenario 2_issuedGoos'!$B$4:$B$153,0),MATCH(AG$4,'Scenario 2_issuedGoos'!$C$3:$W$3,0))</f>
        <v>7747650.0777209783</v>
      </c>
      <c r="AH137" s="4" cm="1">
        <f t="array" ref="AH137">K137*INDEX('Scenario 2_issuedGoos'!$C$4:$W$153,MATCH($A137&amp;$B137,'Scenario 2_issuedGoos'!$A$4:$A$153&amp;'Scenario 2_issuedGoos'!$B$4:$B$153,0),MATCH(AH$4,'Scenario 2_issuedGoos'!$C$3:$W$3,0))</f>
        <v>8198406.2170353858</v>
      </c>
      <c r="AI137" s="4" cm="1">
        <f t="array" ref="AI137">L137*INDEX('Scenario 2_issuedGoos'!$C$4:$W$153,MATCH($A137&amp;$B137,'Scenario 2_issuedGoos'!$A$4:$A$153&amp;'Scenario 2_issuedGoos'!$B$4:$B$153,0),MATCH(AI$4,'Scenario 2_issuedGoos'!$C$3:$W$3,0))</f>
        <v>8649162.3563498072</v>
      </c>
      <c r="AJ137" s="4" cm="1">
        <f t="array" ref="AJ137">M137*INDEX('Scenario 2_issuedGoos'!$C$4:$W$153,MATCH($A137&amp;$B137,'Scenario 2_issuedGoos'!$A$4:$A$153&amp;'Scenario 2_issuedGoos'!$B$4:$B$153,0),MATCH(AJ$4,'Scenario 2_issuedGoos'!$C$3:$W$3,0))</f>
        <v>9099918.4956642147</v>
      </c>
      <c r="AK137" s="4" cm="1">
        <f t="array" ref="AK137">N137*INDEX('Scenario 2_issuedGoos'!$C$4:$W$153,MATCH($A137&amp;$B137,'Scenario 2_issuedGoos'!$A$4:$A$153&amp;'Scenario 2_issuedGoos'!$B$4:$B$153,0),MATCH(AK$4,'Scenario 2_issuedGoos'!$C$3:$W$3,0))</f>
        <v>9519880.4036789313</v>
      </c>
      <c r="AL137" s="4" cm="1">
        <f t="array" ref="AL137">O137*INDEX('Scenario 2_issuedGoos'!$C$4:$W$153,MATCH($A137&amp;$B137,'Scenario 2_issuedGoos'!$A$4:$A$153&amp;'Scenario 2_issuedGoos'!$B$4:$B$153,0),MATCH(AL$4,'Scenario 2_issuedGoos'!$C$3:$W$3,0))</f>
        <v>9939842.3116936497</v>
      </c>
      <c r="AM137" s="4" cm="1">
        <f t="array" ref="AM137">P137*INDEX('Scenario 2_issuedGoos'!$C$4:$W$153,MATCH($A137&amp;$B137,'Scenario 2_issuedGoos'!$A$4:$A$153&amp;'Scenario 2_issuedGoos'!$B$4:$B$153,0),MATCH(AM$4,'Scenario 2_issuedGoos'!$C$3:$W$3,0))</f>
        <v>10359804.219708355</v>
      </c>
      <c r="AN137" s="4" cm="1">
        <f t="array" ref="AN137">Q137*INDEX('Scenario 2_issuedGoos'!$C$4:$W$153,MATCH($A137&amp;$B137,'Scenario 2_issuedGoos'!$A$4:$A$153&amp;'Scenario 2_issuedGoos'!$B$4:$B$153,0),MATCH(AN$4,'Scenario 2_issuedGoos'!$C$3:$W$3,0))</f>
        <v>10779766.127723072</v>
      </c>
      <c r="AO137" s="4" cm="1">
        <f t="array" ref="AO137">R137*INDEX('Scenario 2_issuedGoos'!$C$4:$W$153,MATCH($A137&amp;$B137,'Scenario 2_issuedGoos'!$A$4:$A$153&amp;'Scenario 2_issuedGoos'!$B$4:$B$153,0),MATCH(AO$4,'Scenario 2_issuedGoos'!$C$3:$W$3,0))</f>
        <v>11199728.03573779</v>
      </c>
      <c r="AP137" s="4" cm="1">
        <f t="array" ref="AP137">S137*INDEX('Scenario 2_issuedGoos'!$C$4:$W$153,MATCH($A137&amp;$B137,'Scenario 2_issuedGoos'!$A$4:$A$153&amp;'Scenario 2_issuedGoos'!$B$4:$B$153,0),MATCH(AP$4,'Scenario 2_issuedGoos'!$C$3:$W$3,0))</f>
        <v>11619689.943752509</v>
      </c>
      <c r="AQ137" s="4" cm="1">
        <f t="array" ref="AQ137">T137*INDEX('Scenario 2_issuedGoos'!$C$4:$W$153,MATCH($A137&amp;$B137,'Scenario 2_issuedGoos'!$A$4:$A$153&amp;'Scenario 2_issuedGoos'!$B$4:$B$153,0),MATCH(AQ$4,'Scenario 2_issuedGoos'!$C$3:$W$3,0))</f>
        <v>12039651.851767214</v>
      </c>
      <c r="AR137" s="4" cm="1">
        <f t="array" ref="AR137">U137*INDEX('Scenario 2_issuedGoos'!$C$4:$W$153,MATCH($A137&amp;$B137,'Scenario 2_issuedGoos'!$A$4:$A$153&amp;'Scenario 2_issuedGoos'!$B$4:$B$153,0),MATCH(AR$4,'Scenario 2_issuedGoos'!$C$3:$W$3,0))</f>
        <v>12459613.759781932</v>
      </c>
      <c r="AS137" s="4" cm="1">
        <f t="array" ref="AS137">V137*INDEX('Scenario 2_issuedGoos'!$C$4:$W$153,MATCH($A137&amp;$B137,'Scenario 2_issuedGoos'!$A$4:$A$153&amp;'Scenario 2_issuedGoos'!$B$4:$B$153,0),MATCH(AS$4,'Scenario 2_issuedGoos'!$C$3:$W$3,0))</f>
        <v>12879575.667796649</v>
      </c>
      <c r="AT137" s="4" cm="1">
        <f t="array" ref="AT137">W137*INDEX('Scenario 2_issuedGoos'!$C$4:$W$153,MATCH($A137&amp;$B137,'Scenario 2_issuedGoos'!$A$4:$A$153&amp;'Scenario 2_issuedGoos'!$B$4:$B$153,0),MATCH(AT$4,'Scenario 2_issuedGoos'!$C$3:$W$3,0))</f>
        <v>13299537.575811341</v>
      </c>
    </row>
    <row r="138" spans="1:46" ht="15" x14ac:dyDescent="0.25">
      <c r="A138" s="8" t="s">
        <v>52</v>
      </c>
      <c r="B138" s="9" t="s">
        <v>28</v>
      </c>
      <c r="C138" s="10">
        <v>47.457627118644069</v>
      </c>
      <c r="D138" s="11">
        <v>46.949152542372886</v>
      </c>
      <c r="E138" s="11">
        <v>46.440677966101696</v>
      </c>
      <c r="F138" s="11">
        <v>45.932203389830512</v>
      </c>
      <c r="G138" s="11">
        <v>45.423728813559322</v>
      </c>
      <c r="H138" s="11">
        <v>15.645149999999999</v>
      </c>
      <c r="I138" s="11">
        <v>15.645149999999999</v>
      </c>
      <c r="J138" s="11">
        <v>15.645149999999999</v>
      </c>
      <c r="K138" s="11">
        <v>15.645149999999999</v>
      </c>
      <c r="L138" s="11">
        <v>15.645149999999999</v>
      </c>
      <c r="M138" s="11">
        <v>15.645149999999999</v>
      </c>
      <c r="N138" s="11">
        <v>15.645149999999999</v>
      </c>
      <c r="O138" s="11">
        <v>15.645149999999999</v>
      </c>
      <c r="P138" s="11">
        <v>15.645149999999999</v>
      </c>
      <c r="Q138" s="11">
        <v>15.645149999999999</v>
      </c>
      <c r="R138" s="11">
        <v>15.645149999999999</v>
      </c>
      <c r="S138" s="11">
        <v>15.645149999999999</v>
      </c>
      <c r="T138" s="11">
        <v>15.645149999999999</v>
      </c>
      <c r="U138" s="11">
        <v>15.645149999999999</v>
      </c>
      <c r="V138" s="11">
        <v>15.645149999999999</v>
      </c>
      <c r="W138" s="19">
        <v>15.645149999999999</v>
      </c>
      <c r="Y138"/>
      <c r="Z138" s="4" cm="1">
        <f t="array" ref="Z138">C138*INDEX('Scenario 2_issuedGoos'!$C$4:$W$153,MATCH($A138&amp;$B138,'Scenario 2_issuedGoos'!$A$4:$A$153&amp;'Scenario 2_issuedGoos'!$B$4:$B$153,0),MATCH(Z$4,'Scenario 2_issuedGoos'!$C$3:$W$3,0))</f>
        <v>0</v>
      </c>
      <c r="AA138" s="4" cm="1">
        <f t="array" ref="AA138">D138*INDEX('Scenario 2_issuedGoos'!$C$4:$W$153,MATCH($A138&amp;$B138,'Scenario 2_issuedGoos'!$A$4:$A$153&amp;'Scenario 2_issuedGoos'!$B$4:$B$153,0),MATCH(AA$4,'Scenario 2_issuedGoos'!$C$3:$W$3,0))</f>
        <v>0</v>
      </c>
      <c r="AB138" s="4" cm="1">
        <f t="array" ref="AB138">E138*INDEX('Scenario 2_issuedGoos'!$C$4:$W$153,MATCH($A138&amp;$B138,'Scenario 2_issuedGoos'!$A$4:$A$153&amp;'Scenario 2_issuedGoos'!$B$4:$B$153,0),MATCH(AB$4,'Scenario 2_issuedGoos'!$C$3:$W$3,0))</f>
        <v>0</v>
      </c>
      <c r="AC138" s="4" cm="1">
        <f t="array" ref="AC138">F138*INDEX('Scenario 2_issuedGoos'!$C$4:$W$153,MATCH($A138&amp;$B138,'Scenario 2_issuedGoos'!$A$4:$A$153&amp;'Scenario 2_issuedGoos'!$B$4:$B$153,0),MATCH(AC$4,'Scenario 2_issuedGoos'!$C$3:$W$3,0))</f>
        <v>0</v>
      </c>
      <c r="AD138" s="4" cm="1">
        <f t="array" ref="AD138">G138*INDEX('Scenario 2_issuedGoos'!$C$4:$W$153,MATCH($A138&amp;$B138,'Scenario 2_issuedGoos'!$A$4:$A$153&amp;'Scenario 2_issuedGoos'!$B$4:$B$153,0),MATCH(AD$4,'Scenario 2_issuedGoos'!$C$3:$W$3,0))</f>
        <v>0</v>
      </c>
      <c r="AE138" s="4" cm="1">
        <f t="array" ref="AE138">H138*INDEX('Scenario 2_issuedGoos'!$C$4:$W$153,MATCH($A138&amp;$B138,'Scenario 2_issuedGoos'!$A$4:$A$153&amp;'Scenario 2_issuedGoos'!$B$4:$B$153,0),MATCH(AE$4,'Scenario 2_issuedGoos'!$C$3:$W$3,0))</f>
        <v>1067629.2497373715</v>
      </c>
      <c r="AF138" s="4" cm="1">
        <f t="array" ref="AF138">I138*INDEX('Scenario 2_issuedGoos'!$C$4:$W$153,MATCH($A138&amp;$B138,'Scenario 2_issuedGoos'!$A$4:$A$153&amp;'Scenario 2_issuedGoos'!$B$4:$B$153,0),MATCH(AF$4,'Scenario 2_issuedGoos'!$C$3:$W$3,0))</f>
        <v>1217097.3447006033</v>
      </c>
      <c r="AG138" s="4" cm="1">
        <f t="array" ref="AG138">J138*INDEX('Scenario 2_issuedGoos'!$C$4:$W$153,MATCH($A138&amp;$B138,'Scenario 2_issuedGoos'!$A$4:$A$153&amp;'Scenario 2_issuedGoos'!$B$4:$B$153,0),MATCH(AG$4,'Scenario 2_issuedGoos'!$C$3:$W$3,0))</f>
        <v>1378843.1760358152</v>
      </c>
      <c r="AH138" s="4" cm="1">
        <f t="array" ref="AH138">K138*INDEX('Scenario 2_issuedGoos'!$C$4:$W$153,MATCH($A138&amp;$B138,'Scenario 2_issuedGoos'!$A$4:$A$153&amp;'Scenario 2_issuedGoos'!$B$4:$B$153,0),MATCH(AH$4,'Scenario 2_issuedGoos'!$C$3:$W$3,0))</f>
        <v>1553720.8471427967</v>
      </c>
      <c r="AI138" s="4" cm="1">
        <f t="array" ref="AI138">L138*INDEX('Scenario 2_issuedGoos'!$C$4:$W$153,MATCH($A138&amp;$B138,'Scenario 2_issuedGoos'!$A$4:$A$153&amp;'Scenario 2_issuedGoos'!$B$4:$B$153,0),MATCH(AI$4,'Scenario 2_issuedGoos'!$C$3:$W$3,0))</f>
        <v>1742639.1774203798</v>
      </c>
      <c r="AJ138" s="4" cm="1">
        <f t="array" ref="AJ138">M138*INDEX('Scenario 2_issuedGoos'!$C$4:$W$153,MATCH($A138&amp;$B138,'Scenario 2_issuedGoos'!$A$4:$A$153&amp;'Scenario 2_issuedGoos'!$B$4:$B$153,0),MATCH(AJ$4,'Scenario 2_issuedGoos'!$C$3:$W$3,0))</f>
        <v>1946565.038607874</v>
      </c>
      <c r="AK138" s="4" cm="1">
        <f t="array" ref="AK138">N138*INDEX('Scenario 2_issuedGoos'!$C$4:$W$153,MATCH($A138&amp;$B138,'Scenario 2_issuedGoos'!$A$4:$A$153&amp;'Scenario 2_issuedGoos'!$B$4:$B$153,0),MATCH(AK$4,'Scenario 2_issuedGoos'!$C$3:$W$3,0))</f>
        <v>2207404.753781334</v>
      </c>
      <c r="AL138" s="4" cm="1">
        <f t="array" ref="AL138">O138*INDEX('Scenario 2_issuedGoos'!$C$4:$W$153,MATCH($A138&amp;$B138,'Scenario 2_issuedGoos'!$A$4:$A$153&amp;'Scenario 2_issuedGoos'!$B$4:$B$153,0),MATCH(AL$4,'Scenario 2_issuedGoos'!$C$3:$W$3,0))</f>
        <v>2489462.0278756032</v>
      </c>
      <c r="AM138" s="4" cm="1">
        <f t="array" ref="AM138">P138*INDEX('Scenario 2_issuedGoos'!$C$4:$W$153,MATCH($A138&amp;$B138,'Scenario 2_issuedGoos'!$A$4:$A$153&amp;'Scenario 2_issuedGoos'!$B$4:$B$153,0),MATCH(AM$4,'Scenario 2_issuedGoos'!$C$3:$W$3,0))</f>
        <v>2794206.5174948624</v>
      </c>
      <c r="AN138" s="4" cm="1">
        <f t="array" ref="AN138">Q138*INDEX('Scenario 2_issuedGoos'!$C$4:$W$153,MATCH($A138&amp;$B138,'Scenario 2_issuedGoos'!$A$4:$A$153&amp;'Scenario 2_issuedGoos'!$B$4:$B$153,0),MATCH(AN$4,'Scenario 2_issuedGoos'!$C$3:$W$3,0))</f>
        <v>3123201.8010063642</v>
      </c>
      <c r="AO138" s="4" cm="1">
        <f t="array" ref="AO138">R138*INDEX('Scenario 2_issuedGoos'!$C$4:$W$153,MATCH($A138&amp;$B138,'Scenario 2_issuedGoos'!$A$4:$A$153&amp;'Scenario 2_issuedGoos'!$B$4:$B$153,0),MATCH(AO$4,'Scenario 2_issuedGoos'!$C$3:$W$3,0))</f>
        <v>3478111.0965752718</v>
      </c>
      <c r="AP138" s="4" cm="1">
        <f t="array" ref="AP138">S138*INDEX('Scenario 2_issuedGoos'!$C$4:$W$153,MATCH($A138&amp;$B138,'Scenario 2_issuedGoos'!$A$4:$A$153&amp;'Scenario 2_issuedGoos'!$B$4:$B$153,0),MATCH(AP$4,'Scenario 2_issuedGoos'!$C$3:$W$3,0))</f>
        <v>3860703.3171985489</v>
      </c>
      <c r="AQ138" s="4" cm="1">
        <f t="array" ref="AQ138">T138*INDEX('Scenario 2_issuedGoos'!$C$4:$W$153,MATCH($A138&amp;$B138,'Scenario 2_issuedGoos'!$A$4:$A$153&amp;'Scenario 2_issuedGoos'!$B$4:$B$153,0),MATCH(AQ$4,'Scenario 2_issuedGoos'!$C$3:$W$3,0))</f>
        <v>4272859.4821427194</v>
      </c>
      <c r="AR138" s="4" cm="1">
        <f t="array" ref="AR138">U138*INDEX('Scenario 2_issuedGoos'!$C$4:$W$153,MATCH($A138&amp;$B138,'Scenario 2_issuedGoos'!$A$4:$A$153&amp;'Scenario 2_issuedGoos'!$B$4:$B$153,0),MATCH(AR$4,'Scenario 2_issuedGoos'!$C$3:$W$3,0))</f>
        <v>4716579.5052883113</v>
      </c>
      <c r="AS138" s="4" cm="1">
        <f t="array" ref="AS138">V138*INDEX('Scenario 2_issuedGoos'!$C$4:$W$153,MATCH($A138&amp;$B138,'Scenario 2_issuedGoos'!$A$4:$A$153&amp;'Scenario 2_issuedGoos'!$B$4:$B$153,0),MATCH(AS$4,'Scenario 2_issuedGoos'!$C$3:$W$3,0))</f>
        <v>5193989.3820431</v>
      </c>
      <c r="AT138" s="4" cm="1">
        <f t="array" ref="AT138">W138*INDEX('Scenario 2_issuedGoos'!$C$4:$W$153,MATCH($A138&amp;$B138,'Scenario 2_issuedGoos'!$A$4:$A$153&amp;'Scenario 2_issuedGoos'!$B$4:$B$153,0),MATCH(AT$4,'Scenario 2_issuedGoos'!$C$3:$W$3,0))</f>
        <v>5707348.7977101449</v>
      </c>
    </row>
    <row r="139" spans="1:46" ht="15" x14ac:dyDescent="0.25">
      <c r="A139" s="8" t="s">
        <v>52</v>
      </c>
      <c r="B139" s="9" t="s">
        <v>56</v>
      </c>
      <c r="C139" s="10">
        <v>0.31114494140624999</v>
      </c>
      <c r="D139" s="11">
        <v>0.31114494140624999</v>
      </c>
      <c r="E139" s="11">
        <v>0.31114494140624999</v>
      </c>
      <c r="F139" s="11">
        <v>0.31114494140624999</v>
      </c>
      <c r="G139" s="11">
        <v>0.31114494140624999</v>
      </c>
      <c r="H139" s="11">
        <v>0.31114494140624999</v>
      </c>
      <c r="I139" s="11">
        <v>0.31114494140624999</v>
      </c>
      <c r="J139" s="11">
        <v>0.31114494140624999</v>
      </c>
      <c r="K139" s="11">
        <v>0.31114494140624999</v>
      </c>
      <c r="L139" s="11">
        <v>0.31114494140624999</v>
      </c>
      <c r="M139" s="11">
        <v>0.31114494140624999</v>
      </c>
      <c r="N139" s="11">
        <v>0.35342343749999999</v>
      </c>
      <c r="O139" s="11">
        <v>0.37639218750000003</v>
      </c>
      <c r="P139" s="11">
        <v>0.42754687499999994</v>
      </c>
      <c r="Q139" s="11">
        <v>0.48861562500000005</v>
      </c>
      <c r="R139" s="11">
        <v>0.52229179687500005</v>
      </c>
      <c r="S139" s="11">
        <v>0.52229179687500005</v>
      </c>
      <c r="T139" s="11">
        <v>0.54304687499999993</v>
      </c>
      <c r="U139" s="11">
        <v>0.55415625000000002</v>
      </c>
      <c r="V139" s="11">
        <v>0.58921406249999997</v>
      </c>
      <c r="W139" s="19">
        <v>0.58921406249999997</v>
      </c>
      <c r="Y139"/>
      <c r="Z139" s="4" cm="1">
        <f t="array" ref="Z139">C139*INDEX('Scenario 2_issuedGoos'!$C$4:$W$153,MATCH($A139&amp;$B139,'Scenario 2_issuedGoos'!$A$4:$A$153&amp;'Scenario 2_issuedGoos'!$B$4:$B$153,0),MATCH(Z$4,'Scenario 2_issuedGoos'!$C$3:$W$3,0))</f>
        <v>9832744.5889473986</v>
      </c>
      <c r="AA139" s="4" cm="1">
        <f t="array" ref="AA139">D139*INDEX('Scenario 2_issuedGoos'!$C$4:$W$153,MATCH($A139&amp;$B139,'Scenario 2_issuedGoos'!$A$4:$A$153&amp;'Scenario 2_issuedGoos'!$B$4:$B$153,0),MATCH(AA$4,'Scenario 2_issuedGoos'!$C$3:$W$3,0))</f>
        <v>11177086.365262493</v>
      </c>
      <c r="AB139" s="4" cm="1">
        <f t="array" ref="AB139">E139*INDEX('Scenario 2_issuedGoos'!$C$4:$W$153,MATCH($A139&amp;$B139,'Scenario 2_issuedGoos'!$A$4:$A$153&amp;'Scenario 2_issuedGoos'!$B$4:$B$153,0),MATCH(AB$4,'Scenario 2_issuedGoos'!$C$3:$W$3,0))</f>
        <v>12631280.457736729</v>
      </c>
      <c r="AC139" s="4" cm="1">
        <f t="array" ref="AC139">F139*INDEX('Scenario 2_issuedGoos'!$C$4:$W$153,MATCH($A139&amp;$B139,'Scenario 2_issuedGoos'!$A$4:$A$153&amp;'Scenario 2_issuedGoos'!$B$4:$B$153,0),MATCH(AC$4,'Scenario 2_issuedGoos'!$C$3:$W$3,0))</f>
        <v>13206014.419785852</v>
      </c>
      <c r="AD139" s="4" cm="1">
        <f t="array" ref="AD139">G139*INDEX('Scenario 2_issuedGoos'!$C$4:$W$153,MATCH($A139&amp;$B139,'Scenario 2_issuedGoos'!$A$4:$A$153&amp;'Scenario 2_issuedGoos'!$B$4:$B$153,0),MATCH(AD$4,'Scenario 2_issuedGoos'!$C$3:$W$3,0))</f>
        <v>14080132.992355337</v>
      </c>
      <c r="AE139" s="4" cm="1">
        <f t="array" ref="AE139">H139*INDEX('Scenario 2_issuedGoos'!$C$4:$W$153,MATCH($A139&amp;$B139,'Scenario 2_issuedGoos'!$A$4:$A$153&amp;'Scenario 2_issuedGoos'!$B$4:$B$153,0),MATCH(AE$4,'Scenario 2_issuedGoos'!$C$3:$W$3,0))</f>
        <v>14954251.564924825</v>
      </c>
      <c r="AF139" s="4" cm="1">
        <f t="array" ref="AF139">I139*INDEX('Scenario 2_issuedGoos'!$C$4:$W$153,MATCH($A139&amp;$B139,'Scenario 2_issuedGoos'!$A$4:$A$153&amp;'Scenario 2_issuedGoos'!$B$4:$B$153,0),MATCH(AF$4,'Scenario 2_issuedGoos'!$C$3:$W$3,0))</f>
        <v>15938853.525848815</v>
      </c>
      <c r="AG139" s="4" cm="1">
        <f t="array" ref="AG139">J139*INDEX('Scenario 2_issuedGoos'!$C$4:$W$153,MATCH($A139&amp;$B139,'Scenario 2_issuedGoos'!$A$4:$A$153&amp;'Scenario 2_issuedGoos'!$B$4:$B$153,0),MATCH(AG$4,'Scenario 2_issuedGoos'!$C$3:$W$3,0))</f>
        <v>16923455.486772835</v>
      </c>
      <c r="AH139" s="4" cm="1">
        <f t="array" ref="AH139">K139*INDEX('Scenario 2_issuedGoos'!$C$4:$W$153,MATCH($A139&amp;$B139,'Scenario 2_issuedGoos'!$A$4:$A$153&amp;'Scenario 2_issuedGoos'!$B$4:$B$153,0),MATCH(AH$4,'Scenario 2_issuedGoos'!$C$3:$W$3,0))</f>
        <v>17908057.447696827</v>
      </c>
      <c r="AI139" s="4" cm="1">
        <f t="array" ref="AI139">L139*INDEX('Scenario 2_issuedGoos'!$C$4:$W$153,MATCH($A139&amp;$B139,'Scenario 2_issuedGoos'!$A$4:$A$153&amp;'Scenario 2_issuedGoos'!$B$4:$B$153,0),MATCH(AI$4,'Scenario 2_issuedGoos'!$C$3:$W$3,0))</f>
        <v>18892659.408620819</v>
      </c>
      <c r="AJ139" s="4" cm="1">
        <f t="array" ref="AJ139">M139*INDEX('Scenario 2_issuedGoos'!$C$4:$W$153,MATCH($A139&amp;$B139,'Scenario 2_issuedGoos'!$A$4:$A$153&amp;'Scenario 2_issuedGoos'!$B$4:$B$153,0),MATCH(AJ$4,'Scenario 2_issuedGoos'!$C$3:$W$3,0))</f>
        <v>19877261.369544812</v>
      </c>
      <c r="AK139" s="4" cm="1">
        <f t="array" ref="AK139">N139*INDEX('Scenario 2_issuedGoos'!$C$4:$W$153,MATCH($A139&amp;$B139,'Scenario 2_issuedGoos'!$A$4:$A$153&amp;'Scenario 2_issuedGoos'!$B$4:$B$153,0),MATCH(AK$4,'Scenario 2_issuedGoos'!$C$3:$W$3,0))</f>
        <v>23620176.597778387</v>
      </c>
      <c r="AL139" s="4" cm="1">
        <f t="array" ref="AL139">O139*INDEX('Scenario 2_issuedGoos'!$C$4:$W$153,MATCH($A139&amp;$B139,'Scenario 2_issuedGoos'!$A$4:$A$153&amp;'Scenario 2_issuedGoos'!$B$4:$B$153,0),MATCH(AL$4,'Scenario 2_issuedGoos'!$C$3:$W$3,0))</f>
        <v>26264938.995110754</v>
      </c>
      <c r="AM139" s="4" cm="1">
        <f t="array" ref="AM139">P139*INDEX('Scenario 2_issuedGoos'!$C$4:$W$153,MATCH($A139&amp;$B139,'Scenario 2_issuedGoos'!$A$4:$A$153&amp;'Scenario 2_issuedGoos'!$B$4:$B$153,0),MATCH(AM$4,'Scenario 2_issuedGoos'!$C$3:$W$3,0))</f>
        <v>31095073.366554823</v>
      </c>
      <c r="AN139" s="4" cm="1">
        <f t="array" ref="AN139">Q139*INDEX('Scenario 2_issuedGoos'!$C$4:$W$153,MATCH($A139&amp;$B139,'Scenario 2_issuedGoos'!$A$4:$A$153&amp;'Scenario 2_issuedGoos'!$B$4:$B$153,0),MATCH(AN$4,'Scenario 2_issuedGoos'!$C$3:$W$3,0))</f>
        <v>36977112.169361807</v>
      </c>
      <c r="AO139" s="4" cm="1">
        <f t="array" ref="AO139">R139*INDEX('Scenario 2_issuedGoos'!$C$4:$W$153,MATCH($A139&amp;$B139,'Scenario 2_issuedGoos'!$A$4:$A$153&amp;'Scenario 2_issuedGoos'!$B$4:$B$153,0),MATCH(AO$4,'Scenario 2_issuedGoos'!$C$3:$W$3,0))</f>
        <v>41065487.501639672</v>
      </c>
      <c r="AP139" s="4" cm="1">
        <f t="array" ref="AP139">S139*INDEX('Scenario 2_issuedGoos'!$C$4:$W$153,MATCH($A139&amp;$B139,'Scenario 2_issuedGoos'!$A$4:$A$153&amp;'Scenario 2_issuedGoos'!$B$4:$B$153,0),MATCH(AP$4,'Scenario 2_issuedGoos'!$C$3:$W$3,0))</f>
        <v>42605341.007877663</v>
      </c>
      <c r="AQ139" s="4" cm="1">
        <f t="array" ref="AQ139">T139*INDEX('Scenario 2_issuedGoos'!$C$4:$W$153,MATCH($A139&amp;$B139,'Scenario 2_issuedGoos'!$A$4:$A$153&amp;'Scenario 2_issuedGoos'!$B$4:$B$153,0),MATCH(AQ$4,'Scenario 2_issuedGoos'!$C$3:$W$3,0))</f>
        <v>45899457.105383329</v>
      </c>
      <c r="AR139" s="4" cm="1">
        <f t="array" ref="AR139">U139*INDEX('Scenario 2_issuedGoos'!$C$4:$W$153,MATCH($A139&amp;$B139,'Scenario 2_issuedGoos'!$A$4:$A$153&amp;'Scenario 2_issuedGoos'!$B$4:$B$153,0),MATCH(AR$4,'Scenario 2_issuedGoos'!$C$3:$W$3,0))</f>
        <v>48472242.994251281</v>
      </c>
      <c r="AS139" s="4" cm="1">
        <f t="array" ref="AS139">V139*INDEX('Scenario 2_issuedGoos'!$C$4:$W$153,MATCH($A139&amp;$B139,'Scenario 2_issuedGoos'!$A$4:$A$153&amp;'Scenario 2_issuedGoos'!$B$4:$B$153,0),MATCH(AS$4,'Scenario 2_issuedGoos'!$C$3:$W$3,0))</f>
        <v>53275920.177442566</v>
      </c>
      <c r="AT139" s="4" cm="1">
        <f t="array" ref="AT139">W139*INDEX('Scenario 2_issuedGoos'!$C$4:$W$153,MATCH($A139&amp;$B139,'Scenario 2_issuedGoos'!$A$4:$A$153&amp;'Scenario 2_issuedGoos'!$B$4:$B$153,0),MATCH(AT$4,'Scenario 2_issuedGoos'!$C$3:$W$3,0))</f>
        <v>55013078.113856614</v>
      </c>
    </row>
    <row r="140" spans="1:46" ht="15" x14ac:dyDescent="0.25">
      <c r="A140" s="8" t="s">
        <v>52</v>
      </c>
      <c r="B140" s="9" t="s">
        <v>29</v>
      </c>
      <c r="C140" s="10">
        <v>47.457627118644069</v>
      </c>
      <c r="D140" s="11">
        <v>46.949152542372886</v>
      </c>
      <c r="E140" s="11">
        <v>46.440677966101696</v>
      </c>
      <c r="F140" s="11">
        <v>45.932203389830512</v>
      </c>
      <c r="G140" s="11">
        <v>45.423728813559322</v>
      </c>
      <c r="H140" s="11">
        <v>1.88595</v>
      </c>
      <c r="I140" s="11">
        <v>1.88595</v>
      </c>
      <c r="J140" s="11">
        <v>1.9556437499999999</v>
      </c>
      <c r="K140" s="11">
        <v>1.9556437499999999</v>
      </c>
      <c r="L140" s="11">
        <v>1.9556437499999999</v>
      </c>
      <c r="M140" s="11">
        <v>1.9556437499999999</v>
      </c>
      <c r="N140" s="11">
        <v>1.9556437499999999</v>
      </c>
      <c r="O140" s="11">
        <v>1.9556437499999999</v>
      </c>
      <c r="P140" s="11">
        <v>1.9556437499999999</v>
      </c>
      <c r="Q140" s="11">
        <v>1.9556437499999999</v>
      </c>
      <c r="R140" s="11">
        <v>1.9556437499999999</v>
      </c>
      <c r="S140" s="11">
        <v>1.9556437499999999</v>
      </c>
      <c r="T140" s="11">
        <v>1.9556437499999999</v>
      </c>
      <c r="U140" s="11">
        <v>1.9556437499999999</v>
      </c>
      <c r="V140" s="11">
        <v>1.9556437499999999</v>
      </c>
      <c r="W140" s="19">
        <v>1.9556437499999999</v>
      </c>
      <c r="Y140"/>
      <c r="Z140" s="4" cm="1">
        <f t="array" ref="Z140">C140*INDEX('Scenario 2_issuedGoos'!$C$4:$W$153,MATCH($A140&amp;$B140,'Scenario 2_issuedGoos'!$A$4:$A$153&amp;'Scenario 2_issuedGoos'!$B$4:$B$153,0),MATCH(Z$4,'Scenario 2_issuedGoos'!$C$3:$W$3,0))</f>
        <v>0</v>
      </c>
      <c r="AA140" s="4" cm="1">
        <f t="array" ref="AA140">D140*INDEX('Scenario 2_issuedGoos'!$C$4:$W$153,MATCH($A140&amp;$B140,'Scenario 2_issuedGoos'!$A$4:$A$153&amp;'Scenario 2_issuedGoos'!$B$4:$B$153,0),MATCH(AA$4,'Scenario 2_issuedGoos'!$C$3:$W$3,0))</f>
        <v>0</v>
      </c>
      <c r="AB140" s="4" cm="1">
        <f t="array" ref="AB140">E140*INDEX('Scenario 2_issuedGoos'!$C$4:$W$153,MATCH($A140&amp;$B140,'Scenario 2_issuedGoos'!$A$4:$A$153&amp;'Scenario 2_issuedGoos'!$B$4:$B$153,0),MATCH(AB$4,'Scenario 2_issuedGoos'!$C$3:$W$3,0))</f>
        <v>0</v>
      </c>
      <c r="AC140" s="4" cm="1">
        <f t="array" ref="AC140">F140*INDEX('Scenario 2_issuedGoos'!$C$4:$W$153,MATCH($A140&amp;$B140,'Scenario 2_issuedGoos'!$A$4:$A$153&amp;'Scenario 2_issuedGoos'!$B$4:$B$153,0),MATCH(AC$4,'Scenario 2_issuedGoos'!$C$3:$W$3,0))</f>
        <v>0</v>
      </c>
      <c r="AD140" s="4" cm="1">
        <f t="array" ref="AD140">G140*INDEX('Scenario 2_issuedGoos'!$C$4:$W$153,MATCH($A140&amp;$B140,'Scenario 2_issuedGoos'!$A$4:$A$153&amp;'Scenario 2_issuedGoos'!$B$4:$B$153,0),MATCH(AD$4,'Scenario 2_issuedGoos'!$C$3:$W$3,0))</f>
        <v>0</v>
      </c>
      <c r="AE140" s="4" cm="1">
        <f t="array" ref="AE140">H140*INDEX('Scenario 2_issuedGoos'!$C$4:$W$153,MATCH($A140&amp;$B140,'Scenario 2_issuedGoos'!$A$4:$A$153&amp;'Scenario 2_issuedGoos'!$B$4:$B$153,0),MATCH(AE$4,'Scenario 2_issuedGoos'!$C$3:$W$3,0))</f>
        <v>147083.12679591312</v>
      </c>
      <c r="AF140" s="4" cm="1">
        <f t="array" ref="AF140">I140*INDEX('Scenario 2_issuedGoos'!$C$4:$W$153,MATCH($A140&amp;$B140,'Scenario 2_issuedGoos'!$A$4:$A$153&amp;'Scenario 2_issuedGoos'!$B$4:$B$153,0),MATCH(AF$4,'Scenario 2_issuedGoos'!$C$3:$W$3,0))</f>
        <v>193046.60391963582</v>
      </c>
      <c r="AG140" s="4" cm="1">
        <f t="array" ref="AG140">J140*INDEX('Scenario 2_issuedGoos'!$C$4:$W$153,MATCH($A140&amp;$B140,'Scenario 2_issuedGoos'!$A$4:$A$153&amp;'Scenario 2_issuedGoos'!$B$4:$B$153,0),MATCH(AG$4,'Scenario 2_issuedGoos'!$C$3:$W$3,0))</f>
        <v>252227.41025045389</v>
      </c>
      <c r="AH140" s="4" cm="1">
        <f t="array" ref="AH140">K140*INDEX('Scenario 2_issuedGoos'!$C$4:$W$153,MATCH($A140&amp;$B140,'Scenario 2_issuedGoos'!$A$4:$A$153&amp;'Scenario 2_issuedGoos'!$B$4:$B$153,0),MATCH(AH$4,'Scenario 2_issuedGoos'!$C$3:$W$3,0))</f>
        <v>308978.57755680592</v>
      </c>
      <c r="AI140" s="4" cm="1">
        <f t="array" ref="AI140">L140*INDEX('Scenario 2_issuedGoos'!$C$4:$W$153,MATCH($A140&amp;$B140,'Scenario 2_issuedGoos'!$A$4:$A$153&amp;'Scenario 2_issuedGoos'!$B$4:$B$153,0),MATCH(AI$4,'Scenario 2_issuedGoos'!$C$3:$W$3,0))</f>
        <v>370774.2930681663</v>
      </c>
      <c r="AJ140" s="4" cm="1">
        <f t="array" ref="AJ140">M140*INDEX('Scenario 2_issuedGoos'!$C$4:$W$153,MATCH($A140&amp;$B140,'Scenario 2_issuedGoos'!$A$4:$A$153&amp;'Scenario 2_issuedGoos'!$B$4:$B$153,0),MATCH(AJ$4,'Scenario 2_issuedGoos'!$C$3:$W$3,0))</f>
        <v>437977.13368677208</v>
      </c>
      <c r="AK140" s="4" cm="1">
        <f t="array" ref="AK140">N140*INDEX('Scenario 2_issuedGoos'!$C$4:$W$153,MATCH($A140&amp;$B140,'Scenario 2_issuedGoos'!$A$4:$A$153&amp;'Scenario 2_issuedGoos'!$B$4:$B$153,0),MATCH(AK$4,'Scenario 2_issuedGoos'!$C$3:$W$3,0))</f>
        <v>590174.18764292612</v>
      </c>
      <c r="AL140" s="4" cm="1">
        <f t="array" ref="AL140">O140*INDEX('Scenario 2_issuedGoos'!$C$4:$W$153,MATCH($A140&amp;$B140,'Scenario 2_issuedGoos'!$A$4:$A$153&amp;'Scenario 2_issuedGoos'!$B$4:$B$153,0),MATCH(AL$4,'Scenario 2_issuedGoos'!$C$3:$W$3,0))</f>
        <v>756496.0041604779</v>
      </c>
      <c r="AM140" s="4" cm="1">
        <f t="array" ref="AM140">P140*INDEX('Scenario 2_issuedGoos'!$C$4:$W$153,MATCH($A140&amp;$B140,'Scenario 2_issuedGoos'!$A$4:$A$153&amp;'Scenario 2_issuedGoos'!$B$4:$B$153,0),MATCH(AM$4,'Scenario 2_issuedGoos'!$C$3:$W$3,0))</f>
        <v>937974.56686067721</v>
      </c>
      <c r="AN140" s="4" cm="1">
        <f t="array" ref="AN140">Q140*INDEX('Scenario 2_issuedGoos'!$C$4:$W$153,MATCH($A140&amp;$B140,'Scenario 2_issuedGoos'!$A$4:$A$153&amp;'Scenario 2_issuedGoos'!$B$4:$B$153,0),MATCH(AN$4,'Scenario 2_issuedGoos'!$C$3:$W$3,0))</f>
        <v>1135709.7458204967</v>
      </c>
      <c r="AO140" s="4" cm="1">
        <f t="array" ref="AO140">R140*INDEX('Scenario 2_issuedGoos'!$C$4:$W$153,MATCH($A140&amp;$B140,'Scenario 2_issuedGoos'!$A$4:$A$153&amp;'Scenario 2_issuedGoos'!$B$4:$B$153,0),MATCH(AO$4,'Scenario 2_issuedGoos'!$C$3:$W$3,0))</f>
        <v>1350873.5062591454</v>
      </c>
      <c r="AP140" s="4" cm="1">
        <f t="array" ref="AP140">S140*INDEX('Scenario 2_issuedGoos'!$C$4:$W$153,MATCH($A140&amp;$B140,'Scenario 2_issuedGoos'!$A$4:$A$153&amp;'Scenario 2_issuedGoos'!$B$4:$B$153,0),MATCH(AP$4,'Scenario 2_issuedGoos'!$C$3:$W$3,0))</f>
        <v>1584714.3683771067</v>
      </c>
      <c r="AQ140" s="4" cm="1">
        <f t="array" ref="AQ140">T140*INDEX('Scenario 2_issuedGoos'!$C$4:$W$153,MATCH($A140&amp;$B140,'Scenario 2_issuedGoos'!$A$4:$A$153&amp;'Scenario 2_issuedGoos'!$B$4:$B$153,0),MATCH(AQ$4,'Scenario 2_issuedGoos'!$C$3:$W$3,0))</f>
        <v>1838562.1329412181</v>
      </c>
      <c r="AR140" s="4" cm="1">
        <f t="array" ref="AR140">U140*INDEX('Scenario 2_issuedGoos'!$C$4:$W$153,MATCH($A140&amp;$B140,'Scenario 2_issuedGoos'!$A$4:$A$153&amp;'Scenario 2_issuedGoos'!$B$4:$B$153,0),MATCH(AR$4,'Scenario 2_issuedGoos'!$C$3:$W$3,0))</f>
        <v>2113832.8880407955</v>
      </c>
      <c r="AS140" s="4" cm="1">
        <f t="array" ref="AS140">V140*INDEX('Scenario 2_issuedGoos'!$C$4:$W$153,MATCH($A140&amp;$B140,'Scenario 2_issuedGoos'!$A$4:$A$153&amp;'Scenario 2_issuedGoos'!$B$4:$B$153,0),MATCH(AS$4,'Scenario 2_issuedGoos'!$C$3:$W$3,0))</f>
        <v>2412034.3133179713</v>
      </c>
      <c r="AT140" s="4" cm="1">
        <f t="array" ref="AT140">W140*INDEX('Scenario 2_issuedGoos'!$C$4:$W$153,MATCH($A140&amp;$B140,'Scenario 2_issuedGoos'!$A$4:$A$153&amp;'Scenario 2_issuedGoos'!$B$4:$B$153,0),MATCH(AT$4,'Scenario 2_issuedGoos'!$C$3:$W$3,0))</f>
        <v>2734771.2989027645</v>
      </c>
    </row>
    <row r="141" spans="1:46" ht="15" x14ac:dyDescent="0.25">
      <c r="A141" s="8" t="s">
        <v>52</v>
      </c>
      <c r="B141" s="9" t="s">
        <v>30</v>
      </c>
      <c r="C141" s="10">
        <v>2.2000992187499997</v>
      </c>
      <c r="D141" s="11">
        <v>2.12999625</v>
      </c>
      <c r="E141" s="11">
        <v>2.1216937499999999</v>
      </c>
      <c r="F141" s="11">
        <v>2.1216937499999999</v>
      </c>
      <c r="G141" s="11">
        <v>2.1216937499999999</v>
      </c>
      <c r="H141" s="11">
        <v>2.1216937499999999</v>
      </c>
      <c r="I141" s="11">
        <v>2.1216937499999999</v>
      </c>
      <c r="J141" s="11">
        <v>2.2000992187499997</v>
      </c>
      <c r="K141" s="11">
        <v>2.2000992187499997</v>
      </c>
      <c r="L141" s="11">
        <v>2.2000992187499997</v>
      </c>
      <c r="M141" s="11">
        <v>2.2000992187499997</v>
      </c>
      <c r="N141" s="11">
        <v>2.2000992187499997</v>
      </c>
      <c r="O141" s="11">
        <v>2.2000992187499997</v>
      </c>
      <c r="P141" s="11">
        <v>2.2000992187499997</v>
      </c>
      <c r="Q141" s="11">
        <v>2.2000992187499997</v>
      </c>
      <c r="R141" s="11">
        <v>2.2000992187499997</v>
      </c>
      <c r="S141" s="11">
        <v>2.2000992187499997</v>
      </c>
      <c r="T141" s="11">
        <v>2.2000992187499997</v>
      </c>
      <c r="U141" s="11">
        <v>2.3516999999999997</v>
      </c>
      <c r="V141" s="11">
        <v>2.7273375</v>
      </c>
      <c r="W141" s="19">
        <v>3.3110437500000005</v>
      </c>
      <c r="Y141"/>
      <c r="Z141" s="4" cm="1">
        <f t="array" ref="Z141">C141*INDEX('Scenario 2_issuedGoos'!$C$4:$W$153,MATCH($A141&amp;$B141,'Scenario 2_issuedGoos'!$A$4:$A$153&amp;'Scenario 2_issuedGoos'!$B$4:$B$153,0),MATCH(Z$4,'Scenario 2_issuedGoos'!$C$3:$W$3,0))</f>
        <v>22782113.274055485</v>
      </c>
      <c r="AA141" s="4" cm="1">
        <f t="array" ref="AA141">D141*INDEX('Scenario 2_issuedGoos'!$C$4:$W$153,MATCH($A141&amp;$B141,'Scenario 2_issuedGoos'!$A$4:$A$153&amp;'Scenario 2_issuedGoos'!$B$4:$B$153,0),MATCH(AA$4,'Scenario 2_issuedGoos'!$C$3:$W$3,0))</f>
        <v>25071737.22589786</v>
      </c>
      <c r="AB141" s="4" cm="1">
        <f t="array" ref="AB141">E141*INDEX('Scenario 2_issuedGoos'!$C$4:$W$153,MATCH($A141&amp;$B141,'Scenario 2_issuedGoos'!$A$4:$A$153&amp;'Scenario 2_issuedGoos'!$B$4:$B$153,0),MATCH(AB$4,'Scenario 2_issuedGoos'!$C$3:$W$3,0))</f>
        <v>28223252.221275102</v>
      </c>
      <c r="AC141" s="4" cm="1">
        <f t="array" ref="AC141">F141*INDEX('Scenario 2_issuedGoos'!$C$4:$W$153,MATCH($A141&amp;$B141,'Scenario 2_issuedGoos'!$A$4:$A$153&amp;'Scenario 2_issuedGoos'!$B$4:$B$153,0),MATCH(AC$4,'Scenario 2_issuedGoos'!$C$3:$W$3,0))</f>
        <v>31734983.367226765</v>
      </c>
      <c r="AD141" s="4" cm="1">
        <f t="array" ref="AD141">G141*INDEX('Scenario 2_issuedGoos'!$C$4:$W$153,MATCH($A141&amp;$B141,'Scenario 2_issuedGoos'!$A$4:$A$153&amp;'Scenario 2_issuedGoos'!$B$4:$B$153,0),MATCH(AD$4,'Scenario 2_issuedGoos'!$C$3:$W$3,0))</f>
        <v>35527329.497220278</v>
      </c>
      <c r="AE141" s="4" cm="1">
        <f t="array" ref="AE141">H141*INDEX('Scenario 2_issuedGoos'!$C$4:$W$153,MATCH($A141&amp;$B141,'Scenario 2_issuedGoos'!$A$4:$A$153&amp;'Scenario 2_issuedGoos'!$B$4:$B$153,0),MATCH(AE$4,'Scenario 2_issuedGoos'!$C$3:$W$3,0))</f>
        <v>37484306.191311911</v>
      </c>
      <c r="AF141" s="4" cm="1">
        <f t="array" ref="AF141">I141*INDEX('Scenario 2_issuedGoos'!$C$4:$W$153,MATCH($A141&amp;$B141,'Scenario 2_issuedGoos'!$A$4:$A$153&amp;'Scenario 2_issuedGoos'!$B$4:$B$153,0),MATCH(AF$4,'Scenario 2_issuedGoos'!$C$3:$W$3,0))</f>
        <v>39952308.098301671</v>
      </c>
      <c r="AG141" s="4" cm="1">
        <f t="array" ref="AG141">J141*INDEX('Scenario 2_issuedGoos'!$C$4:$W$153,MATCH($A141&amp;$B141,'Scenario 2_issuedGoos'!$A$4:$A$153&amp;'Scenario 2_issuedGoos'!$B$4:$B$153,0),MATCH(AG$4,'Scenario 2_issuedGoos'!$C$3:$W$3,0))</f>
        <v>43987918.096933134</v>
      </c>
      <c r="AH141" s="4" cm="1">
        <f t="array" ref="AH141">K141*INDEX('Scenario 2_issuedGoos'!$C$4:$W$153,MATCH($A141&amp;$B141,'Scenario 2_issuedGoos'!$A$4:$A$153&amp;'Scenario 2_issuedGoos'!$B$4:$B$153,0),MATCH(AH$4,'Scenario 2_issuedGoos'!$C$3:$W$3,0))</f>
        <v>46547123.009254567</v>
      </c>
      <c r="AI141" s="4" cm="1">
        <f t="array" ref="AI141">L141*INDEX('Scenario 2_issuedGoos'!$C$4:$W$153,MATCH($A141&amp;$B141,'Scenario 2_issuedGoos'!$A$4:$A$153&amp;'Scenario 2_issuedGoos'!$B$4:$B$153,0),MATCH(AI$4,'Scenario 2_issuedGoos'!$C$3:$W$3,0))</f>
        <v>49106327.921576209</v>
      </c>
      <c r="AJ141" s="4" cm="1">
        <f t="array" ref="AJ141">M141*INDEX('Scenario 2_issuedGoos'!$C$4:$W$153,MATCH($A141&amp;$B141,'Scenario 2_issuedGoos'!$A$4:$A$153&amp;'Scenario 2_issuedGoos'!$B$4:$B$153,0),MATCH(AJ$4,'Scenario 2_issuedGoos'!$C$3:$W$3,0))</f>
        <v>51665532.833897866</v>
      </c>
      <c r="AK141" s="4" cm="1">
        <f t="array" ref="AK141">N141*INDEX('Scenario 2_issuedGoos'!$C$4:$W$153,MATCH($A141&amp;$B141,'Scenario 2_issuedGoos'!$A$4:$A$153&amp;'Scenario 2_issuedGoos'!$B$4:$B$153,0),MATCH(AK$4,'Scenario 2_issuedGoos'!$C$3:$W$3,0))</f>
        <v>54049900.974981546</v>
      </c>
      <c r="AL141" s="4" cm="1">
        <f t="array" ref="AL141">O141*INDEX('Scenario 2_issuedGoos'!$C$4:$W$153,MATCH($A141&amp;$B141,'Scenario 2_issuedGoos'!$A$4:$A$153&amp;'Scenario 2_issuedGoos'!$B$4:$B$153,0),MATCH(AL$4,'Scenario 2_issuedGoos'!$C$3:$W$3,0))</f>
        <v>56434269.116065443</v>
      </c>
      <c r="AM141" s="4" cm="1">
        <f t="array" ref="AM141">P141*INDEX('Scenario 2_issuedGoos'!$C$4:$W$153,MATCH($A141&amp;$B141,'Scenario 2_issuedGoos'!$A$4:$A$153&amp;'Scenario 2_issuedGoos'!$B$4:$B$153,0),MATCH(AM$4,'Scenario 2_issuedGoos'!$C$3:$W$3,0))</f>
        <v>58818637.257149123</v>
      </c>
      <c r="AN141" s="4" cm="1">
        <f t="array" ref="AN141">Q141*INDEX('Scenario 2_issuedGoos'!$C$4:$W$153,MATCH($A141&amp;$B141,'Scenario 2_issuedGoos'!$A$4:$A$153&amp;'Scenario 2_issuedGoos'!$B$4:$B$153,0),MATCH(AN$4,'Scenario 2_issuedGoos'!$C$3:$W$3,0))</f>
        <v>61203005.398232803</v>
      </c>
      <c r="AO141" s="4" cm="1">
        <f t="array" ref="AO141">R141*INDEX('Scenario 2_issuedGoos'!$C$4:$W$153,MATCH($A141&amp;$B141,'Scenario 2_issuedGoos'!$A$4:$A$153&amp;'Scenario 2_issuedGoos'!$B$4:$B$153,0),MATCH(AO$4,'Scenario 2_issuedGoos'!$C$3:$W$3,0))</f>
        <v>63587373.539316699</v>
      </c>
      <c r="AP141" s="4" cm="1">
        <f t="array" ref="AP141">S141*INDEX('Scenario 2_issuedGoos'!$C$4:$W$153,MATCH($A141&amp;$B141,'Scenario 2_issuedGoos'!$A$4:$A$153&amp;'Scenario 2_issuedGoos'!$B$4:$B$153,0),MATCH(AP$4,'Scenario 2_issuedGoos'!$C$3:$W$3,0))</f>
        <v>65971741.680400379</v>
      </c>
      <c r="AQ141" s="4" cm="1">
        <f t="array" ref="AQ141">T141*INDEX('Scenario 2_issuedGoos'!$C$4:$W$153,MATCH($A141&amp;$B141,'Scenario 2_issuedGoos'!$A$4:$A$153&amp;'Scenario 2_issuedGoos'!$B$4:$B$153,0),MATCH(AQ$4,'Scenario 2_issuedGoos'!$C$3:$W$3,0))</f>
        <v>68356109.821484283</v>
      </c>
      <c r="AR141" s="4" cm="1">
        <f t="array" ref="AR141">U141*INDEX('Scenario 2_issuedGoos'!$C$4:$W$153,MATCH($A141&amp;$B141,'Scenario 2_issuedGoos'!$A$4:$A$153&amp;'Scenario 2_issuedGoos'!$B$4:$B$153,0),MATCH(AR$4,'Scenario 2_issuedGoos'!$C$3:$W$3,0))</f>
        <v>75614945.274645269</v>
      </c>
      <c r="AS141" s="4" cm="1">
        <f t="array" ref="AS141">V141*INDEX('Scenario 2_issuedGoos'!$C$4:$W$153,MATCH($A141&amp;$B141,'Scenario 2_issuedGoos'!$A$4:$A$153&amp;'Scenario 2_issuedGoos'!$B$4:$B$153,0),MATCH(AS$4,'Scenario 2_issuedGoos'!$C$3:$W$3,0))</f>
        <v>90648700.413397238</v>
      </c>
      <c r="AT141" s="4" cm="1">
        <f t="array" ref="AT141">W141*INDEX('Scenario 2_issuedGoos'!$C$4:$W$153,MATCH($A141&amp;$B141,'Scenario 2_issuedGoos'!$A$4:$A$153&amp;'Scenario 2_issuedGoos'!$B$4:$B$153,0),MATCH(AT$4,'Scenario 2_issuedGoos'!$C$3:$W$3,0))</f>
        <v>113637744.04432988</v>
      </c>
    </row>
    <row r="142" spans="1:46" ht="15" x14ac:dyDescent="0.25">
      <c r="A142" s="8" t="s">
        <v>52</v>
      </c>
      <c r="B142" s="9" t="s">
        <v>31</v>
      </c>
      <c r="C142" s="10">
        <v>1.49349571875</v>
      </c>
      <c r="D142" s="11">
        <v>1.49349571875</v>
      </c>
      <c r="E142" s="11">
        <v>1.49349571875</v>
      </c>
      <c r="F142" s="11">
        <v>1.49349571875</v>
      </c>
      <c r="G142" s="11">
        <v>1.49349571875</v>
      </c>
      <c r="H142" s="11">
        <v>1.49349571875</v>
      </c>
      <c r="I142" s="11">
        <v>1.49349571875</v>
      </c>
      <c r="J142" s="11">
        <v>1.49349571875</v>
      </c>
      <c r="K142" s="11">
        <v>1.49349571875</v>
      </c>
      <c r="L142" s="11">
        <v>1.49349571875</v>
      </c>
      <c r="M142" s="11">
        <v>1.49349571875</v>
      </c>
      <c r="N142" s="11">
        <v>1.49349571875</v>
      </c>
      <c r="O142" s="11">
        <v>1.49349571875</v>
      </c>
      <c r="P142" s="11">
        <v>1.49349571875</v>
      </c>
      <c r="Q142" s="11">
        <v>1.49349571875</v>
      </c>
      <c r="R142" s="11">
        <v>1.49349571875</v>
      </c>
      <c r="S142" s="11">
        <v>1.49349571875</v>
      </c>
      <c r="T142" s="11">
        <v>1.49349571875</v>
      </c>
      <c r="U142" s="11">
        <v>1.49349571875</v>
      </c>
      <c r="V142" s="11">
        <v>1.5674399999999999</v>
      </c>
      <c r="W142" s="19">
        <v>1.63548</v>
      </c>
      <c r="Y142"/>
      <c r="Z142" s="4" cm="1">
        <f t="array" ref="Z142">C142*INDEX('Scenario 2_issuedGoos'!$C$4:$W$153,MATCH($A142&amp;$B142,'Scenario 2_issuedGoos'!$A$4:$A$153&amp;'Scenario 2_issuedGoos'!$B$4:$B$153,0),MATCH(Z$4,'Scenario 2_issuedGoos'!$C$3:$W$3,0))</f>
        <v>82099353.78548868</v>
      </c>
      <c r="AA142" s="4" cm="1">
        <f t="array" ref="AA142">D142*INDEX('Scenario 2_issuedGoos'!$C$4:$W$153,MATCH($A142&amp;$B142,'Scenario 2_issuedGoos'!$A$4:$A$153&amp;'Scenario 2_issuedGoos'!$B$4:$B$153,0),MATCH(AA$4,'Scenario 2_issuedGoos'!$C$3:$W$3,0))</f>
        <v>93324052.047901362</v>
      </c>
      <c r="AB142" s="4" cm="1">
        <f t="array" ref="AB142">E142*INDEX('Scenario 2_issuedGoos'!$C$4:$W$153,MATCH($A142&amp;$B142,'Scenario 2_issuedGoos'!$A$4:$A$153&amp;'Scenario 2_issuedGoos'!$B$4:$B$153,0),MATCH(AB$4,'Scenario 2_issuedGoos'!$C$3:$W$3,0))</f>
        <v>96773691.340938747</v>
      </c>
      <c r="AC142" s="4" cm="1">
        <f t="array" ref="AC142">F142*INDEX('Scenario 2_issuedGoos'!$C$4:$W$153,MATCH($A142&amp;$B142,'Scenario 2_issuedGoos'!$A$4:$A$153&amp;'Scenario 2_issuedGoos'!$B$4:$B$153,0),MATCH(AC$4,'Scenario 2_issuedGoos'!$C$3:$W$3,0))</f>
        <v>103633275.78644925</v>
      </c>
      <c r="AD142" s="4" cm="1">
        <f t="array" ref="AD142">G142*INDEX('Scenario 2_issuedGoos'!$C$4:$W$153,MATCH($A142&amp;$B142,'Scenario 2_issuedGoos'!$A$4:$A$153&amp;'Scenario 2_issuedGoos'!$B$4:$B$153,0),MATCH(AD$4,'Scenario 2_issuedGoos'!$C$3:$W$3,0))</f>
        <v>110492860.23195978</v>
      </c>
      <c r="AE142" s="4" cm="1">
        <f t="array" ref="AE142">H142*INDEX('Scenario 2_issuedGoos'!$C$4:$W$153,MATCH($A142&amp;$B142,'Scenario 2_issuedGoos'!$A$4:$A$153&amp;'Scenario 2_issuedGoos'!$B$4:$B$153,0),MATCH(AE$4,'Scenario 2_issuedGoos'!$C$3:$W$3,0))</f>
        <v>117352444.67747042</v>
      </c>
      <c r="AF142" s="4" cm="1">
        <f t="array" ref="AF142">I142*INDEX('Scenario 2_issuedGoos'!$C$4:$W$153,MATCH($A142&amp;$B142,'Scenario 2_issuedGoos'!$A$4:$A$153&amp;'Scenario 2_issuedGoos'!$B$4:$B$153,0),MATCH(AF$4,'Scenario 2_issuedGoos'!$C$3:$W$3,0))</f>
        <v>125079039.79639111</v>
      </c>
      <c r="AG142" s="4" cm="1">
        <f t="array" ref="AG142">J142*INDEX('Scenario 2_issuedGoos'!$C$4:$W$153,MATCH($A142&amp;$B142,'Scenario 2_issuedGoos'!$A$4:$A$153&amp;'Scenario 2_issuedGoos'!$B$4:$B$153,0),MATCH(AG$4,'Scenario 2_issuedGoos'!$C$3:$W$3,0))</f>
        <v>132805634.91531195</v>
      </c>
      <c r="AH142" s="4" cm="1">
        <f t="array" ref="AH142">K142*INDEX('Scenario 2_issuedGoos'!$C$4:$W$153,MATCH($A142&amp;$B142,'Scenario 2_issuedGoos'!$A$4:$A$153&amp;'Scenario 2_issuedGoos'!$B$4:$B$153,0),MATCH(AH$4,'Scenario 2_issuedGoos'!$C$3:$W$3,0))</f>
        <v>140532230.03423277</v>
      </c>
      <c r="AI142" s="4" cm="1">
        <f t="array" ref="AI142">L142*INDEX('Scenario 2_issuedGoos'!$C$4:$W$153,MATCH($A142&amp;$B142,'Scenario 2_issuedGoos'!$A$4:$A$153&amp;'Scenario 2_issuedGoos'!$B$4:$B$153,0),MATCH(AI$4,'Scenario 2_issuedGoos'!$C$3:$W$3,0))</f>
        <v>148258825.1531536</v>
      </c>
      <c r="AJ142" s="4" cm="1">
        <f t="array" ref="AJ142">M142*INDEX('Scenario 2_issuedGoos'!$C$4:$W$153,MATCH($A142&amp;$B142,'Scenario 2_issuedGoos'!$A$4:$A$153&amp;'Scenario 2_issuedGoos'!$B$4:$B$153,0),MATCH(AJ$4,'Scenario 2_issuedGoos'!$C$3:$W$3,0))</f>
        <v>155985420.27207372</v>
      </c>
      <c r="AK142" s="4" cm="1">
        <f t="array" ref="AK142">N142*INDEX('Scenario 2_issuedGoos'!$C$4:$W$153,MATCH($A142&amp;$B142,'Scenario 2_issuedGoos'!$A$4:$A$153&amp;'Scenario 2_issuedGoos'!$B$4:$B$153,0),MATCH(AK$4,'Scenario 2_issuedGoos'!$C$3:$W$3,0))</f>
        <v>163184158.89277098</v>
      </c>
      <c r="AL142" s="4" cm="1">
        <f t="array" ref="AL142">O142*INDEX('Scenario 2_issuedGoos'!$C$4:$W$153,MATCH($A142&amp;$B142,'Scenario 2_issuedGoos'!$A$4:$A$153&amp;'Scenario 2_issuedGoos'!$B$4:$B$153,0),MATCH(AL$4,'Scenario 2_issuedGoos'!$C$3:$W$3,0))</f>
        <v>170382897.5134683</v>
      </c>
      <c r="AM142" s="4" cm="1">
        <f t="array" ref="AM142">P142*INDEX('Scenario 2_issuedGoos'!$C$4:$W$153,MATCH($A142&amp;$B142,'Scenario 2_issuedGoos'!$A$4:$A$153&amp;'Scenario 2_issuedGoos'!$B$4:$B$153,0),MATCH(AM$4,'Scenario 2_issuedGoos'!$C$3:$W$3,0))</f>
        <v>177581636.13416559</v>
      </c>
      <c r="AN142" s="4" cm="1">
        <f t="array" ref="AN142">Q142*INDEX('Scenario 2_issuedGoos'!$C$4:$W$153,MATCH($A142&amp;$B142,'Scenario 2_issuedGoos'!$A$4:$A$153&amp;'Scenario 2_issuedGoos'!$B$4:$B$153,0),MATCH(AN$4,'Scenario 2_issuedGoos'!$C$3:$W$3,0))</f>
        <v>184780374.75486439</v>
      </c>
      <c r="AO142" s="4" cm="1">
        <f t="array" ref="AO142">R142*INDEX('Scenario 2_issuedGoos'!$C$4:$W$153,MATCH($A142&amp;$B142,'Scenario 2_issuedGoos'!$A$4:$A$153&amp;'Scenario 2_issuedGoos'!$B$4:$B$153,0),MATCH(AO$4,'Scenario 2_issuedGoos'!$C$3:$W$3,0))</f>
        <v>191979113.37556168</v>
      </c>
      <c r="AP142" s="4" cm="1">
        <f t="array" ref="AP142">S142*INDEX('Scenario 2_issuedGoos'!$C$4:$W$153,MATCH($A142&amp;$B142,'Scenario 2_issuedGoos'!$A$4:$A$153&amp;'Scenario 2_issuedGoos'!$B$4:$B$153,0),MATCH(AP$4,'Scenario 2_issuedGoos'!$C$3:$W$3,0))</f>
        <v>199177851.99625897</v>
      </c>
      <c r="AQ142" s="4" cm="1">
        <f t="array" ref="AQ142">T142*INDEX('Scenario 2_issuedGoos'!$C$4:$W$153,MATCH($A142&amp;$B142,'Scenario 2_issuedGoos'!$A$4:$A$153&amp;'Scenario 2_issuedGoos'!$B$4:$B$153,0),MATCH(AQ$4,'Scenario 2_issuedGoos'!$C$3:$W$3,0))</f>
        <v>206376590.61695629</v>
      </c>
      <c r="AR142" s="4" cm="1">
        <f t="array" ref="AR142">U142*INDEX('Scenario 2_issuedGoos'!$C$4:$W$153,MATCH($A142&amp;$B142,'Scenario 2_issuedGoos'!$A$4:$A$153&amp;'Scenario 2_issuedGoos'!$B$4:$B$153,0),MATCH(AR$4,'Scenario 2_issuedGoos'!$C$3:$W$3,0))</f>
        <v>213575329.23765358</v>
      </c>
      <c r="AS142" s="4" cm="1">
        <f t="array" ref="AS142">V142*INDEX('Scenario 2_issuedGoos'!$C$4:$W$153,MATCH($A142&amp;$B142,'Scenario 2_issuedGoos'!$A$4:$A$153&amp;'Scenario 2_issuedGoos'!$B$4:$B$153,0),MATCH(AS$4,'Scenario 2_issuedGoos'!$C$3:$W$3,0))</f>
        <v>231704785.3431575</v>
      </c>
      <c r="AT142" s="4" cm="1">
        <f t="array" ref="AT142">W142*INDEX('Scenario 2_issuedGoos'!$C$4:$W$153,MATCH($A142&amp;$B142,'Scenario 2_issuedGoos'!$A$4:$A$153&amp;'Scenario 2_issuedGoos'!$B$4:$B$153,0),MATCH(AT$4,'Scenario 2_issuedGoos'!$C$3:$W$3,0))</f>
        <v>249645821.45063731</v>
      </c>
    </row>
    <row r="143" spans="1:46" ht="15" x14ac:dyDescent="0.25">
      <c r="A143" s="1" t="s">
        <v>53</v>
      </c>
      <c r="B143" s="1" t="s">
        <v>27</v>
      </c>
      <c r="C143" s="6">
        <v>1.3068087539062496</v>
      </c>
      <c r="D143" s="7">
        <v>1.3068087539062496</v>
      </c>
      <c r="E143" s="7">
        <v>1.3068087539062496</v>
      </c>
      <c r="F143" s="7">
        <v>1.3068087539062496</v>
      </c>
      <c r="G143" s="7">
        <v>1.3068087539062496</v>
      </c>
      <c r="H143" s="7">
        <v>1.3068087539062496</v>
      </c>
      <c r="I143" s="7">
        <v>1.3068087539062496</v>
      </c>
      <c r="J143" s="7">
        <v>1.3461000000000001</v>
      </c>
      <c r="K143" s="7">
        <v>1.4123615625000001</v>
      </c>
      <c r="L143" s="7">
        <v>1.4123615625000001</v>
      </c>
      <c r="M143" s="7">
        <v>1.4242375</v>
      </c>
      <c r="N143" s="7">
        <v>1.5774609374999999</v>
      </c>
      <c r="O143" s="7">
        <v>1.6800918749999998</v>
      </c>
      <c r="P143" s="7">
        <v>1.74862125</v>
      </c>
      <c r="Q143" s="7">
        <v>1.885142109375</v>
      </c>
      <c r="R143" s="7">
        <v>1.9879108593749999</v>
      </c>
      <c r="S143" s="7">
        <v>1.9879108593749999</v>
      </c>
      <c r="T143" s="7">
        <v>1.9879108593749999</v>
      </c>
      <c r="U143" s="7">
        <v>1.9879108593749999</v>
      </c>
      <c r="V143" s="7">
        <v>2.0043450000000007</v>
      </c>
      <c r="W143" s="18">
        <v>2.0043450000000007</v>
      </c>
      <c r="Y143"/>
      <c r="Z143" s="4" cm="1">
        <f t="array" ref="Z143">C143*INDEX('Scenario 2_issuedGoos'!$C$4:$W$153,MATCH($A143&amp;$B143,'Scenario 2_issuedGoos'!$A$4:$A$153&amp;'Scenario 2_issuedGoos'!$B$4:$B$153,0),MATCH(Z$4,'Scenario 2_issuedGoos'!$C$3:$W$3,0))</f>
        <v>8224081.7845451208</v>
      </c>
      <c r="AA143" s="4" cm="1">
        <f t="array" ref="AA143">D143*INDEX('Scenario 2_issuedGoos'!$C$4:$W$153,MATCH($A143&amp;$B143,'Scenario 2_issuedGoos'!$A$4:$A$153&amp;'Scenario 2_issuedGoos'!$B$4:$B$153,0),MATCH(AA$4,'Scenario 2_issuedGoos'!$C$3:$W$3,0))</f>
        <v>9348485.7202706207</v>
      </c>
      <c r="AB143" s="4" cm="1">
        <f t="array" ref="AB143">E143*INDEX('Scenario 2_issuedGoos'!$C$4:$W$153,MATCH($A143&amp;$B143,'Scenario 2_issuedGoos'!$A$4:$A$153&amp;'Scenario 2_issuedGoos'!$B$4:$B$153,0),MATCH(AB$4,'Scenario 2_issuedGoos'!$C$3:$W$3,0))</f>
        <v>10564769.84510731</v>
      </c>
      <c r="AC143" s="4" cm="1">
        <f t="array" ref="AC143">F143*INDEX('Scenario 2_issuedGoos'!$C$4:$W$153,MATCH($A143&amp;$B143,'Scenario 2_issuedGoos'!$A$4:$A$153&amp;'Scenario 2_issuedGoos'!$B$4:$B$153,0),MATCH(AC$4,'Scenario 2_issuedGoos'!$C$3:$W$3,0))</f>
        <v>11879311.168126989</v>
      </c>
      <c r="AD143" s="4" cm="1">
        <f t="array" ref="AD143">G143*INDEX('Scenario 2_issuedGoos'!$C$4:$W$153,MATCH($A143&amp;$B143,'Scenario 2_issuedGoos'!$A$4:$A$153&amp;'Scenario 2_issuedGoos'!$B$4:$B$153,0),MATCH(AD$4,'Scenario 2_issuedGoos'!$C$3:$W$3,0))</f>
        <v>13298894.698835848</v>
      </c>
      <c r="AE143" s="4" cm="1">
        <f t="array" ref="AE143">H143*INDEX('Scenario 2_issuedGoos'!$C$4:$W$153,MATCH($A143&amp;$B143,'Scenario 2_issuedGoos'!$A$4:$A$153&amp;'Scenario 2_issuedGoos'!$B$4:$B$153,0),MATCH(AE$4,'Scenario 2_issuedGoos'!$C$3:$W$3,0))</f>
        <v>14830738.30469529</v>
      </c>
      <c r="AF143" s="4" cm="1">
        <f t="array" ref="AF143">I143*INDEX('Scenario 2_issuedGoos'!$C$4:$W$153,MATCH($A143&amp;$B143,'Scenario 2_issuedGoos'!$A$4:$A$153&amp;'Scenario 2_issuedGoos'!$B$4:$B$153,0),MATCH(AF$4,'Scenario 2_issuedGoos'!$C$3:$W$3,0))</f>
        <v>16597568.438452113</v>
      </c>
      <c r="AG143" s="4" cm="1">
        <f t="array" ref="AG143">J143*INDEX('Scenario 2_issuedGoos'!$C$4:$W$153,MATCH($A143&amp;$B143,'Scenario 2_issuedGoos'!$A$4:$A$153&amp;'Scenario 2_issuedGoos'!$B$4:$B$153,0),MATCH(AG$4,'Scenario 2_issuedGoos'!$C$3:$W$3,0))</f>
        <v>19060356.540940784</v>
      </c>
      <c r="AH143" s="4" cm="1">
        <f t="array" ref="AH143">K143*INDEX('Scenario 2_issuedGoos'!$C$4:$W$153,MATCH($A143&amp;$B143,'Scenario 2_issuedGoos'!$A$4:$A$153&amp;'Scenario 2_issuedGoos'!$B$4:$B$153,0),MATCH(AH$4,'Scenario 2_issuedGoos'!$C$3:$W$3,0))</f>
        <v>22220218.245067928</v>
      </c>
      <c r="AI143" s="4" cm="1">
        <f t="array" ref="AI143">L143*INDEX('Scenario 2_issuedGoos'!$C$4:$W$153,MATCH($A143&amp;$B143,'Scenario 2_issuedGoos'!$A$4:$A$153&amp;'Scenario 2_issuedGoos'!$B$4:$B$153,0),MATCH(AI$4,'Scenario 2_issuedGoos'!$C$3:$W$3,0))</f>
        <v>24614002.235649899</v>
      </c>
      <c r="AJ143" s="4" cm="1">
        <f t="array" ref="AJ143">M143*INDEX('Scenario 2_issuedGoos'!$C$4:$W$153,MATCH($A143&amp;$B143,'Scenario 2_issuedGoos'!$A$4:$A$153&amp;'Scenario 2_issuedGoos'!$B$4:$B$153,0),MATCH(AJ$4,'Scenario 2_issuedGoos'!$C$3:$W$3,0))</f>
        <v>27420256.601470839</v>
      </c>
      <c r="AK143" s="4" cm="1">
        <f t="array" ref="AK143">N143*INDEX('Scenario 2_issuedGoos'!$C$4:$W$153,MATCH($A143&amp;$B143,'Scenario 2_issuedGoos'!$A$4:$A$153&amp;'Scenario 2_issuedGoos'!$B$4:$B$153,0),MATCH(AK$4,'Scenario 2_issuedGoos'!$C$3:$W$3,0))</f>
        <v>33360380.911082502</v>
      </c>
      <c r="AL143" s="4" cm="1">
        <f t="array" ref="AL143">O143*INDEX('Scenario 2_issuedGoos'!$C$4:$W$153,MATCH($A143&amp;$B143,'Scenario 2_issuedGoos'!$A$4:$A$153&amp;'Scenario 2_issuedGoos'!$B$4:$B$153,0),MATCH(AL$4,'Scenario 2_issuedGoos'!$C$3:$W$3,0))</f>
        <v>38953162.264387064</v>
      </c>
      <c r="AM143" s="4" cm="1">
        <f t="array" ref="AM143">P143*INDEX('Scenario 2_issuedGoos'!$C$4:$W$153,MATCH($A143&amp;$B143,'Scenario 2_issuedGoos'!$A$4:$A$153&amp;'Scenario 2_issuedGoos'!$B$4:$B$153,0),MATCH(AM$4,'Scenario 2_issuedGoos'!$C$3:$W$3,0))</f>
        <v>41874711.136858486</v>
      </c>
      <c r="AN143" s="4" cm="1">
        <f t="array" ref="AN143">Q143*INDEX('Scenario 2_issuedGoos'!$C$4:$W$153,MATCH($A143&amp;$B143,'Scenario 2_issuedGoos'!$A$4:$A$153&amp;'Scenario 2_issuedGoos'!$B$4:$B$153,0),MATCH(AN$4,'Scenario 2_issuedGoos'!$C$3:$W$3,0))</f>
        <v>46974044.785426006</v>
      </c>
      <c r="AO143" s="4" cm="1">
        <f t="array" ref="AO143">R143*INDEX('Scenario 2_issuedGoos'!$C$4:$W$153,MATCH($A143&amp;$B143,'Scenario 2_issuedGoos'!$A$4:$A$153&amp;'Scenario 2_issuedGoos'!$B$4:$B$153,0),MATCH(AO$4,'Scenario 2_issuedGoos'!$C$3:$W$3,0))</f>
        <v>51464636.198838688</v>
      </c>
      <c r="AP143" s="4" cm="1">
        <f t="array" ref="AP143">S143*INDEX('Scenario 2_issuedGoos'!$C$4:$W$153,MATCH($A143&amp;$B143,'Scenario 2_issuedGoos'!$A$4:$A$153&amp;'Scenario 2_issuedGoos'!$B$4:$B$153,0),MATCH(AP$4,'Scenario 2_issuedGoos'!$C$3:$W$3,0))</f>
        <v>53394431.881767839</v>
      </c>
      <c r="AQ143" s="4" cm="1">
        <f t="array" ref="AQ143">T143*INDEX('Scenario 2_issuedGoos'!$C$4:$W$153,MATCH($A143&amp;$B143,'Scenario 2_issuedGoos'!$A$4:$A$153&amp;'Scenario 2_issuedGoos'!$B$4:$B$153,0),MATCH(AQ$4,'Scenario 2_issuedGoos'!$C$3:$W$3,0))</f>
        <v>55324227.564696983</v>
      </c>
      <c r="AR143" s="4" cm="1">
        <f t="array" ref="AR143">U143*INDEX('Scenario 2_issuedGoos'!$C$4:$W$153,MATCH($A143&amp;$B143,'Scenario 2_issuedGoos'!$A$4:$A$153&amp;'Scenario 2_issuedGoos'!$B$4:$B$153,0),MATCH(AR$4,'Scenario 2_issuedGoos'!$C$3:$W$3,0))</f>
        <v>57254023.247626126</v>
      </c>
      <c r="AS143" s="4" cm="1">
        <f t="array" ref="AS143">V143*INDEX('Scenario 2_issuedGoos'!$C$4:$W$153,MATCH($A143&amp;$B143,'Scenario 2_issuedGoos'!$A$4:$A$153&amp;'Scenario 2_issuedGoos'!$B$4:$B$153,0),MATCH(AS$4,'Scenario 2_issuedGoos'!$C$3:$W$3,0))</f>
        <v>59673093.989566281</v>
      </c>
      <c r="AT143" s="4" cm="1">
        <f t="array" ref="AT143">W143*INDEX('Scenario 2_issuedGoos'!$C$4:$W$153,MATCH($A143&amp;$B143,'Scenario 2_issuedGoos'!$A$4:$A$153&amp;'Scenario 2_issuedGoos'!$B$4:$B$153,0),MATCH(AT$4,'Scenario 2_issuedGoos'!$C$3:$W$3,0))</f>
        <v>61618843.372572869</v>
      </c>
    </row>
    <row r="144" spans="1:46" ht="15" x14ac:dyDescent="0.25">
      <c r="A144" s="8" t="s">
        <v>53</v>
      </c>
      <c r="B144" s="9" t="s">
        <v>28</v>
      </c>
      <c r="C144" s="10">
        <v>47.457627118644069</v>
      </c>
      <c r="D144" s="11">
        <v>46.949152542372886</v>
      </c>
      <c r="E144" s="11">
        <v>46.440677966101696</v>
      </c>
      <c r="F144" s="11">
        <v>45.932203389830512</v>
      </c>
      <c r="G144" s="11">
        <v>45.423728813559322</v>
      </c>
      <c r="H144" s="11">
        <v>18.175184999999999</v>
      </c>
      <c r="I144" s="11">
        <v>18.175184999999999</v>
      </c>
      <c r="J144" s="11">
        <v>18.175184999999999</v>
      </c>
      <c r="K144" s="11">
        <v>18.175184999999999</v>
      </c>
      <c r="L144" s="11">
        <v>18.175184999999999</v>
      </c>
      <c r="M144" s="11">
        <v>18.175184999999999</v>
      </c>
      <c r="N144" s="11">
        <v>18.175184999999999</v>
      </c>
      <c r="O144" s="11">
        <v>18.175184999999999</v>
      </c>
      <c r="P144" s="11">
        <v>18.175184999999999</v>
      </c>
      <c r="Q144" s="11">
        <v>18.175184999999999</v>
      </c>
      <c r="R144" s="11">
        <v>18.175184999999999</v>
      </c>
      <c r="S144" s="11">
        <v>18.175184999999999</v>
      </c>
      <c r="T144" s="11">
        <v>18.175184999999999</v>
      </c>
      <c r="U144" s="11">
        <v>18.175184999999999</v>
      </c>
      <c r="V144" s="11">
        <v>18.175184999999999</v>
      </c>
      <c r="W144" s="19">
        <v>18.175184999999999</v>
      </c>
      <c r="Y144"/>
      <c r="Z144" s="4" cm="1">
        <f t="array" ref="Z144">C144*INDEX('Scenario 2_issuedGoos'!$C$4:$W$153,MATCH($A144&amp;$B144,'Scenario 2_issuedGoos'!$A$4:$A$153&amp;'Scenario 2_issuedGoos'!$B$4:$B$153,0),MATCH(Z$4,'Scenario 2_issuedGoos'!$C$3:$W$3,0))</f>
        <v>0</v>
      </c>
      <c r="AA144" s="4" cm="1">
        <f t="array" ref="AA144">D144*INDEX('Scenario 2_issuedGoos'!$C$4:$W$153,MATCH($A144&amp;$B144,'Scenario 2_issuedGoos'!$A$4:$A$153&amp;'Scenario 2_issuedGoos'!$B$4:$B$153,0),MATCH(AA$4,'Scenario 2_issuedGoos'!$C$3:$W$3,0))</f>
        <v>0</v>
      </c>
      <c r="AB144" s="4" cm="1">
        <f t="array" ref="AB144">E144*INDEX('Scenario 2_issuedGoos'!$C$4:$W$153,MATCH($A144&amp;$B144,'Scenario 2_issuedGoos'!$A$4:$A$153&amp;'Scenario 2_issuedGoos'!$B$4:$B$153,0),MATCH(AB$4,'Scenario 2_issuedGoos'!$C$3:$W$3,0))</f>
        <v>0</v>
      </c>
      <c r="AC144" s="4" cm="1">
        <f t="array" ref="AC144">F144*INDEX('Scenario 2_issuedGoos'!$C$4:$W$153,MATCH($A144&amp;$B144,'Scenario 2_issuedGoos'!$A$4:$A$153&amp;'Scenario 2_issuedGoos'!$B$4:$B$153,0),MATCH(AC$4,'Scenario 2_issuedGoos'!$C$3:$W$3,0))</f>
        <v>0</v>
      </c>
      <c r="AD144" s="4" cm="1">
        <f t="array" ref="AD144">G144*INDEX('Scenario 2_issuedGoos'!$C$4:$W$153,MATCH($A144&amp;$B144,'Scenario 2_issuedGoos'!$A$4:$A$153&amp;'Scenario 2_issuedGoos'!$B$4:$B$153,0),MATCH(AD$4,'Scenario 2_issuedGoos'!$C$3:$W$3,0))</f>
        <v>0</v>
      </c>
      <c r="AE144" s="4" cm="1">
        <f t="array" ref="AE144">H144*INDEX('Scenario 2_issuedGoos'!$C$4:$W$153,MATCH($A144&amp;$B144,'Scenario 2_issuedGoos'!$A$4:$A$153&amp;'Scenario 2_issuedGoos'!$B$4:$B$153,0),MATCH(AE$4,'Scenario 2_issuedGoos'!$C$3:$W$3,0))</f>
        <v>380378.13742348371</v>
      </c>
      <c r="AF144" s="4" cm="1">
        <f t="array" ref="AF144">I144*INDEX('Scenario 2_issuedGoos'!$C$4:$W$153,MATCH($A144&amp;$B144,'Scenario 2_issuedGoos'!$A$4:$A$153&amp;'Scenario 2_issuedGoos'!$B$4:$B$153,0),MATCH(AF$4,'Scenario 2_issuedGoos'!$C$3:$W$3,0))</f>
        <v>433631.0766627703</v>
      </c>
      <c r="AG144" s="4" cm="1">
        <f t="array" ref="AG144">J144*INDEX('Scenario 2_issuedGoos'!$C$4:$W$153,MATCH($A144&amp;$B144,'Scenario 2_issuedGoos'!$A$4:$A$153&amp;'Scenario 2_issuedGoos'!$B$4:$B$153,0),MATCH(AG$4,'Scenario 2_issuedGoos'!$C$3:$W$3,0))</f>
        <v>491258.36448242969</v>
      </c>
      <c r="AH144" s="4" cm="1">
        <f t="array" ref="AH144">K144*INDEX('Scenario 2_issuedGoos'!$C$4:$W$153,MATCH($A144&amp;$B144,'Scenario 2_issuedGoos'!$A$4:$A$153&amp;'Scenario 2_issuedGoos'!$B$4:$B$153,0),MATCH(AH$4,'Scenario 2_issuedGoos'!$C$3:$W$3,0))</f>
        <v>553564.3033923948</v>
      </c>
      <c r="AI144" s="4" cm="1">
        <f t="array" ref="AI144">L144*INDEX('Scenario 2_issuedGoos'!$C$4:$W$153,MATCH($A144&amp;$B144,'Scenario 2_issuedGoos'!$A$4:$A$153&amp;'Scenario 2_issuedGoos'!$B$4:$B$153,0),MATCH(AI$4,'Scenario 2_issuedGoos'!$C$3:$W$3,0))</f>
        <v>620872.6902821532</v>
      </c>
      <c r="AJ144" s="4" cm="1">
        <f t="array" ref="AJ144">M144*INDEX('Scenario 2_issuedGoos'!$C$4:$W$153,MATCH($A144&amp;$B144,'Scenario 2_issuedGoos'!$A$4:$A$153&amp;'Scenario 2_issuedGoos'!$B$4:$B$153,0),MATCH(AJ$4,'Scenario 2_issuedGoos'!$C$3:$W$3,0))</f>
        <v>693528.00510240439</v>
      </c>
      <c r="AK144" s="4" cm="1">
        <f t="array" ref="AK144">N144*INDEX('Scenario 2_issuedGoos'!$C$4:$W$153,MATCH($A144&amp;$B144,'Scenario 2_issuedGoos'!$A$4:$A$153&amp;'Scenario 2_issuedGoos'!$B$4:$B$153,0),MATCH(AK$4,'Scenario 2_issuedGoos'!$C$3:$W$3,0))</f>
        <v>786460.75778612832</v>
      </c>
      <c r="AL144" s="4" cm="1">
        <f t="array" ref="AL144">O144*INDEX('Scenario 2_issuedGoos'!$C$4:$W$153,MATCH($A144&amp;$B144,'Scenario 2_issuedGoos'!$A$4:$A$153&amp;'Scenario 2_issuedGoos'!$B$4:$B$153,0),MATCH(AL$4,'Scenario 2_issuedGoos'!$C$3:$W$3,0))</f>
        <v>886952.96572546591</v>
      </c>
      <c r="AM144" s="4" cm="1">
        <f t="array" ref="AM144">P144*INDEX('Scenario 2_issuedGoos'!$C$4:$W$153,MATCH($A144&amp;$B144,'Scenario 2_issuedGoos'!$A$4:$A$153&amp;'Scenario 2_issuedGoos'!$B$4:$B$153,0),MATCH(AM$4,'Scenario 2_issuedGoos'!$C$3:$W$3,0))</f>
        <v>995528.24256427411</v>
      </c>
      <c r="AN144" s="4" cm="1">
        <f t="array" ref="AN144">Q144*INDEX('Scenario 2_issuedGoos'!$C$4:$W$153,MATCH($A144&amp;$B144,'Scenario 2_issuedGoos'!$A$4:$A$153&amp;'Scenario 2_issuedGoos'!$B$4:$B$153,0),MATCH(AN$4,'Scenario 2_issuedGoos'!$C$3:$W$3,0))</f>
        <v>1112743.6646726485</v>
      </c>
      <c r="AO144" s="4" cm="1">
        <f t="array" ref="AO144">R144*INDEX('Scenario 2_issuedGoos'!$C$4:$W$153,MATCH($A144&amp;$B144,'Scenario 2_issuedGoos'!$A$4:$A$153&amp;'Scenario 2_issuedGoos'!$B$4:$B$153,0),MATCH(AO$4,'Scenario 2_issuedGoos'!$C$3:$W$3,0))</f>
        <v>1239191.8083854485</v>
      </c>
      <c r="AP144" s="4" cm="1">
        <f t="array" ref="AP144">S144*INDEX('Scenario 2_issuedGoos'!$C$4:$W$153,MATCH($A144&amp;$B144,'Scenario 2_issuedGoos'!$A$4:$A$153&amp;'Scenario 2_issuedGoos'!$B$4:$B$153,0),MATCH(AP$4,'Scenario 2_issuedGoos'!$C$3:$W$3,0))</f>
        <v>1375502.9073078481</v>
      </c>
      <c r="AQ144" s="4" cm="1">
        <f t="array" ref="AQ144">T144*INDEX('Scenario 2_issuedGoos'!$C$4:$W$153,MATCH($A144&amp;$B144,'Scenario 2_issuedGoos'!$A$4:$A$153&amp;'Scenario 2_issuedGoos'!$B$4:$B$153,0),MATCH(AQ$4,'Scenario 2_issuedGoos'!$C$3:$W$3,0))</f>
        <v>1522347.1366015244</v>
      </c>
      <c r="AR144" s="4" cm="1">
        <f t="array" ref="AR144">U144*INDEX('Scenario 2_issuedGoos'!$C$4:$W$153,MATCH($A144&amp;$B144,'Scenario 2_issuedGoos'!$A$4:$A$153&amp;'Scenario 2_issuedGoos'!$B$4:$B$153,0),MATCH(AR$4,'Scenario 2_issuedGoos'!$C$3:$W$3,0))</f>
        <v>1680437.0315562978</v>
      </c>
      <c r="AS144" s="4" cm="1">
        <f t="array" ref="AS144">V144*INDEX('Scenario 2_issuedGoos'!$C$4:$W$153,MATCH($A144&amp;$B144,'Scenario 2_issuedGoos'!$A$4:$A$153&amp;'Scenario 2_issuedGoos'!$B$4:$B$153,0),MATCH(AS$4,'Scenario 2_issuedGoos'!$C$3:$W$3,0))</f>
        <v>1850530.0481650443</v>
      </c>
      <c r="AT144" s="4" cm="1">
        <f t="array" ref="AT144">W144*INDEX('Scenario 2_issuedGoos'!$C$4:$W$153,MATCH($A144&amp;$B144,'Scenario 2_issuedGoos'!$A$4:$A$153&amp;'Scenario 2_issuedGoos'!$B$4:$B$153,0),MATCH(AT$4,'Scenario 2_issuedGoos'!$C$3:$W$3,0))</f>
        <v>2033431.2738557686</v>
      </c>
    </row>
    <row r="145" spans="1:46" ht="15" x14ac:dyDescent="0.25">
      <c r="A145" s="8" t="s">
        <v>53</v>
      </c>
      <c r="B145" s="9" t="s">
        <v>56</v>
      </c>
      <c r="C145" s="10">
        <v>0.66256249999999994</v>
      </c>
      <c r="D145" s="11">
        <v>0.65559375000000009</v>
      </c>
      <c r="E145" s="11">
        <v>0.64449999999999996</v>
      </c>
      <c r="F145" s="11">
        <v>0.63804375000000013</v>
      </c>
      <c r="G145" s="11">
        <v>0.6375375000000002</v>
      </c>
      <c r="H145" s="11">
        <v>0.62353124999999998</v>
      </c>
      <c r="I145" s="11">
        <v>0.62353124999999998</v>
      </c>
      <c r="J145" s="11">
        <v>0.62353124999999998</v>
      </c>
      <c r="K145" s="11">
        <v>0.63037500000000024</v>
      </c>
      <c r="L145" s="11">
        <v>0.62977499999999997</v>
      </c>
      <c r="M145" s="11">
        <v>0.63736875000000004</v>
      </c>
      <c r="N145" s="11">
        <v>0.65266071428571426</v>
      </c>
      <c r="O145" s="11">
        <v>0.66664687500000008</v>
      </c>
      <c r="P145" s="11">
        <v>0.68428124999999995</v>
      </c>
      <c r="Q145" s="11">
        <v>0.70650000000000013</v>
      </c>
      <c r="R145" s="11">
        <v>0.71060625000000011</v>
      </c>
      <c r="S145" s="11">
        <v>0.73136250000000014</v>
      </c>
      <c r="T145" s="11">
        <v>0.79874999999999996</v>
      </c>
      <c r="U145" s="11">
        <v>0.8533054687499998</v>
      </c>
      <c r="V145" s="11">
        <v>0.85485937499999975</v>
      </c>
      <c r="W145" s="19">
        <v>0.97396874999999983</v>
      </c>
      <c r="Y145"/>
      <c r="Z145" s="4" cm="1">
        <f t="array" ref="Z145">C145*INDEX('Scenario 2_issuedGoos'!$C$4:$W$153,MATCH($A145&amp;$B145,'Scenario 2_issuedGoos'!$A$4:$A$153&amp;'Scenario 2_issuedGoos'!$B$4:$B$153,0),MATCH(Z$4,'Scenario 2_issuedGoos'!$C$3:$W$3,0))</f>
        <v>4414076.2519189827</v>
      </c>
      <c r="AA145" s="4" cm="1">
        <f t="array" ref="AA145">D145*INDEX('Scenario 2_issuedGoos'!$C$4:$W$153,MATCH($A145&amp;$B145,'Scenario 2_issuedGoos'!$A$4:$A$153&amp;'Scenario 2_issuedGoos'!$B$4:$B$153,0),MATCH(AA$4,'Scenario 2_issuedGoos'!$C$3:$W$3,0))</f>
        <v>4964798.5620895196</v>
      </c>
      <c r="AB145" s="4" cm="1">
        <f t="array" ref="AB145">E145*INDEX('Scenario 2_issuedGoos'!$C$4:$W$153,MATCH($A145&amp;$B145,'Scenario 2_issuedGoos'!$A$4:$A$153&amp;'Scenario 2_issuedGoos'!$B$4:$B$153,0),MATCH(AB$4,'Scenario 2_issuedGoos'!$C$3:$W$3,0))</f>
        <v>5515800.1314063296</v>
      </c>
      <c r="AC145" s="4" cm="1">
        <f t="array" ref="AC145">F145*INDEX('Scenario 2_issuedGoos'!$C$4:$W$153,MATCH($A145&amp;$B145,'Scenario 2_issuedGoos'!$A$4:$A$153&amp;'Scenario 2_issuedGoos'!$B$4:$B$153,0),MATCH(AC$4,'Scenario 2_issuedGoos'!$C$3:$W$3,0))</f>
        <v>6139984.5189944329</v>
      </c>
      <c r="AD145" s="4" cm="1">
        <f t="array" ref="AD145">G145*INDEX('Scenario 2_issuedGoos'!$C$4:$W$153,MATCH($A145&amp;$B145,'Scenario 2_issuedGoos'!$A$4:$A$153&amp;'Scenario 2_issuedGoos'!$B$4:$B$153,0),MATCH(AD$4,'Scenario 2_issuedGoos'!$C$3:$W$3,0))</f>
        <v>6868261.8035742026</v>
      </c>
      <c r="AE145" s="4" cm="1">
        <f t="array" ref="AE145">H145*INDEX('Scenario 2_issuedGoos'!$C$4:$W$153,MATCH($A145&amp;$B145,'Scenario 2_issuedGoos'!$A$4:$A$153&amp;'Scenario 2_issuedGoos'!$B$4:$B$153,0),MATCH(AE$4,'Scenario 2_issuedGoos'!$C$3:$W$3,0))</f>
        <v>7491116.5610236712</v>
      </c>
      <c r="AF145" s="4" cm="1">
        <f t="array" ref="AF145">I145*INDEX('Scenario 2_issuedGoos'!$C$4:$W$153,MATCH($A145&amp;$B145,'Scenario 2_issuedGoos'!$A$4:$A$153&amp;'Scenario 2_issuedGoos'!$B$4:$B$153,0),MATCH(AF$4,'Scenario 2_issuedGoos'!$C$3:$W$3,0))</f>
        <v>8383555.6428536102</v>
      </c>
      <c r="AG145" s="4" cm="1">
        <f t="array" ref="AG145">J145*INDEX('Scenario 2_issuedGoos'!$C$4:$W$153,MATCH($A145&amp;$B145,'Scenario 2_issuedGoos'!$A$4:$A$153&amp;'Scenario 2_issuedGoos'!$B$4:$B$153,0),MATCH(AG$4,'Scenario 2_issuedGoos'!$C$3:$W$3,0))</f>
        <v>9346510.841463929</v>
      </c>
      <c r="AH145" s="4" cm="1">
        <f t="array" ref="AH145">K145*INDEX('Scenario 2_issuedGoos'!$C$4:$W$153,MATCH($A145&amp;$B145,'Scenario 2_issuedGoos'!$A$4:$A$153&amp;'Scenario 2_issuedGoos'!$B$4:$B$153,0),MATCH(AH$4,'Scenario 2_issuedGoos'!$C$3:$W$3,0))</f>
        <v>10498784.116471006</v>
      </c>
      <c r="AI145" s="4" cm="1">
        <f t="array" ref="AI145">L145*INDEX('Scenario 2_issuedGoos'!$C$4:$W$153,MATCH($A145&amp;$B145,'Scenario 2_issuedGoos'!$A$4:$A$153&amp;'Scenario 2_issuedGoos'!$B$4:$B$153,0),MATCH(AI$4,'Scenario 2_issuedGoos'!$C$3:$W$3,0))</f>
        <v>11618748.643920418</v>
      </c>
      <c r="AJ145" s="4" cm="1">
        <f t="array" ref="AJ145">M145*INDEX('Scenario 2_issuedGoos'!$C$4:$W$153,MATCH($A145&amp;$B145,'Scenario 2_issuedGoos'!$A$4:$A$153&amp;'Scenario 2_issuedGoos'!$B$4:$B$153,0),MATCH(AJ$4,'Scenario 2_issuedGoos'!$C$3:$W$3,0))</f>
        <v>12990248.476768823</v>
      </c>
      <c r="AK145" s="4" cm="1">
        <f t="array" ref="AK145">N145*INDEX('Scenario 2_issuedGoos'!$C$4:$W$153,MATCH($A145&amp;$B145,'Scenario 2_issuedGoos'!$A$4:$A$153&amp;'Scenario 2_issuedGoos'!$B$4:$B$153,0),MATCH(AK$4,'Scenario 2_issuedGoos'!$C$3:$W$3,0))</f>
        <v>14611589.174423594</v>
      </c>
      <c r="AL145" s="4" cm="1">
        <f t="array" ref="AL145">O145*INDEX('Scenario 2_issuedGoos'!$C$4:$W$153,MATCH($A145&amp;$B145,'Scenario 2_issuedGoos'!$A$4:$A$153&amp;'Scenario 2_issuedGoos'!$B$4:$B$153,0),MATCH(AL$4,'Scenario 2_issuedGoos'!$C$3:$W$3,0))</f>
        <v>16362253.990517797</v>
      </c>
      <c r="AM145" s="4" cm="1">
        <f t="array" ref="AM145">P145*INDEX('Scenario 2_issuedGoos'!$C$4:$W$153,MATCH($A145&amp;$B145,'Scenario 2_issuedGoos'!$A$4:$A$153&amp;'Scenario 2_issuedGoos'!$B$4:$B$153,0),MATCH(AM$4,'Scenario 2_issuedGoos'!$C$3:$W$3,0))</f>
        <v>18379905.530866049</v>
      </c>
      <c r="AN145" s="4" cm="1">
        <f t="array" ref="AN145">Q145*INDEX('Scenario 2_issuedGoos'!$C$4:$W$153,MATCH($A145&amp;$B145,'Scenario 2_issuedGoos'!$A$4:$A$153&amp;'Scenario 2_issuedGoos'!$B$4:$B$153,0),MATCH(AN$4,'Scenario 2_issuedGoos'!$C$3:$W$3,0))</f>
        <v>20733274.167127393</v>
      </c>
      <c r="AO145" s="4" cm="1">
        <f t="array" ref="AO145">R145*INDEX('Scenario 2_issuedGoos'!$C$4:$W$153,MATCH($A145&amp;$B145,'Scenario 2_issuedGoos'!$A$4:$A$153&amp;'Scenario 2_issuedGoos'!$B$4:$B$153,0),MATCH(AO$4,'Scenario 2_issuedGoos'!$C$3:$W$3,0))</f>
        <v>22749517.209888577</v>
      </c>
      <c r="AP145" s="4" cm="1">
        <f t="array" ref="AP145">S145*INDEX('Scenario 2_issuedGoos'!$C$4:$W$153,MATCH($A145&amp;$B145,'Scenario 2_issuedGoos'!$A$4:$A$153&amp;'Scenario 2_issuedGoos'!$B$4:$B$153,0),MATCH(AP$4,'Scenario 2_issuedGoos'!$C$3:$W$3,0))</f>
        <v>23444636.433558457</v>
      </c>
      <c r="AQ145" s="4" cm="1">
        <f t="array" ref="AQ145">T145*INDEX('Scenario 2_issuedGoos'!$C$4:$W$153,MATCH($A145&amp;$B145,'Scenario 2_issuedGoos'!$A$4:$A$153&amp;'Scenario 2_issuedGoos'!$B$4:$B$153,0),MATCH(AQ$4,'Scenario 2_issuedGoos'!$C$3:$W$3,0))</f>
        <v>26530233.605666697</v>
      </c>
      <c r="AR145" s="4" cm="1">
        <f t="array" ref="AR145">U145*INDEX('Scenario 2_issuedGoos'!$C$4:$W$153,MATCH($A145&amp;$B145,'Scenario 2_issuedGoos'!$A$4:$A$153&amp;'Scenario 2_issuedGoos'!$B$4:$B$153,0),MATCH(AR$4,'Scenario 2_issuedGoos'!$C$3:$W$3,0))</f>
        <v>29330899.570862468</v>
      </c>
      <c r="AS145" s="4" cm="1">
        <f t="array" ref="AS145">V145*INDEX('Scenario 2_issuedGoos'!$C$4:$W$153,MATCH($A145&amp;$B145,'Scenario 2_issuedGoos'!$A$4:$A$153&amp;'Scenario 2_issuedGoos'!$B$4:$B$153,0),MATCH(AS$4,'Scenario 2_issuedGoos'!$C$3:$W$3,0))</f>
        <v>30374735.72084396</v>
      </c>
      <c r="AT145" s="4" cm="1">
        <f t="array" ref="AT145">W145*INDEX('Scenario 2_issuedGoos'!$C$4:$W$153,MATCH($A145&amp;$B145,'Scenario 2_issuedGoos'!$A$4:$A$153&amp;'Scenario 2_issuedGoos'!$B$4:$B$153,0),MATCH(AT$4,'Scenario 2_issuedGoos'!$C$3:$W$3,0))</f>
        <v>35735333.352530196</v>
      </c>
    </row>
    <row r="146" spans="1:46" ht="15" x14ac:dyDescent="0.25">
      <c r="A146" s="8" t="s">
        <v>53</v>
      </c>
      <c r="B146" s="9" t="s">
        <v>29</v>
      </c>
      <c r="C146" s="10">
        <v>47.457627118644069</v>
      </c>
      <c r="D146" s="11">
        <v>46.949152542372886</v>
      </c>
      <c r="E146" s="11">
        <v>46.440677966101696</v>
      </c>
      <c r="F146" s="11">
        <v>45.932203389830512</v>
      </c>
      <c r="G146" s="11">
        <v>45.423728813559322</v>
      </c>
      <c r="H146" s="11">
        <v>4.3662543749999996</v>
      </c>
      <c r="I146" s="11">
        <v>4.3662543749999996</v>
      </c>
      <c r="J146" s="11">
        <v>4.3662543749999996</v>
      </c>
      <c r="K146" s="11">
        <v>4.3662543749999996</v>
      </c>
      <c r="L146" s="11">
        <v>4.1033249999999999</v>
      </c>
      <c r="M146" s="11">
        <v>4.1033249999999999</v>
      </c>
      <c r="N146" s="11">
        <v>4.1033249999999999</v>
      </c>
      <c r="O146" s="11">
        <v>4.1033249999999999</v>
      </c>
      <c r="P146" s="11">
        <v>4.1033249999999999</v>
      </c>
      <c r="Q146" s="11">
        <v>4.1033249999999999</v>
      </c>
      <c r="R146" s="11">
        <v>4.1033249999999999</v>
      </c>
      <c r="S146" s="11">
        <v>4.1033249999999999</v>
      </c>
      <c r="T146" s="11">
        <v>4.1033249999999999</v>
      </c>
      <c r="U146" s="11">
        <v>4.1033249999999999</v>
      </c>
      <c r="V146" s="11">
        <v>4.1033249999999999</v>
      </c>
      <c r="W146" s="19">
        <v>4.1033249999999999</v>
      </c>
      <c r="Y146"/>
      <c r="Z146" s="4" cm="1">
        <f t="array" ref="Z146">C146*INDEX('Scenario 2_issuedGoos'!$C$4:$W$153,MATCH($A146&amp;$B146,'Scenario 2_issuedGoos'!$A$4:$A$153&amp;'Scenario 2_issuedGoos'!$B$4:$B$153,0),MATCH(Z$4,'Scenario 2_issuedGoos'!$C$3:$W$3,0))</f>
        <v>0</v>
      </c>
      <c r="AA146" s="4" cm="1">
        <f t="array" ref="AA146">D146*INDEX('Scenario 2_issuedGoos'!$C$4:$W$153,MATCH($A146&amp;$B146,'Scenario 2_issuedGoos'!$A$4:$A$153&amp;'Scenario 2_issuedGoos'!$B$4:$B$153,0),MATCH(AA$4,'Scenario 2_issuedGoos'!$C$3:$W$3,0))</f>
        <v>0</v>
      </c>
      <c r="AB146" s="4" cm="1">
        <f t="array" ref="AB146">E146*INDEX('Scenario 2_issuedGoos'!$C$4:$W$153,MATCH($A146&amp;$B146,'Scenario 2_issuedGoos'!$A$4:$A$153&amp;'Scenario 2_issuedGoos'!$B$4:$B$153,0),MATCH(AB$4,'Scenario 2_issuedGoos'!$C$3:$W$3,0))</f>
        <v>0</v>
      </c>
      <c r="AC146" s="4" cm="1">
        <f t="array" ref="AC146">F146*INDEX('Scenario 2_issuedGoos'!$C$4:$W$153,MATCH($A146&amp;$B146,'Scenario 2_issuedGoos'!$A$4:$A$153&amp;'Scenario 2_issuedGoos'!$B$4:$B$153,0),MATCH(AC$4,'Scenario 2_issuedGoos'!$C$3:$W$3,0))</f>
        <v>0</v>
      </c>
      <c r="AD146" s="4" cm="1">
        <f t="array" ref="AD146">G146*INDEX('Scenario 2_issuedGoos'!$C$4:$W$153,MATCH($A146&amp;$B146,'Scenario 2_issuedGoos'!$A$4:$A$153&amp;'Scenario 2_issuedGoos'!$B$4:$B$153,0),MATCH(AD$4,'Scenario 2_issuedGoos'!$C$3:$W$3,0))</f>
        <v>0</v>
      </c>
      <c r="AE146" s="4" cm="1">
        <f t="array" ref="AE146">H146*INDEX('Scenario 2_issuedGoos'!$C$4:$W$153,MATCH($A146&amp;$B146,'Scenario 2_issuedGoos'!$A$4:$A$153&amp;'Scenario 2_issuedGoos'!$B$4:$B$153,0),MATCH(AE$4,'Scenario 2_issuedGoos'!$C$3:$W$3,0))</f>
        <v>104432.98418331733</v>
      </c>
      <c r="AF146" s="4" cm="1">
        <f t="array" ref="AF146">I146*INDEX('Scenario 2_issuedGoos'!$C$4:$W$153,MATCH($A146&amp;$B146,'Scenario 2_issuedGoos'!$A$4:$A$153&amp;'Scenario 2_issuedGoos'!$B$4:$B$153,0),MATCH(AF$4,'Scenario 2_issuedGoos'!$C$3:$W$3,0))</f>
        <v>137068.29174060409</v>
      </c>
      <c r="AG146" s="4" cm="1">
        <f t="array" ref="AG146">J146*INDEX('Scenario 2_issuedGoos'!$C$4:$W$153,MATCH($A146&amp;$B146,'Scenario 2_issuedGoos'!$A$4:$A$153&amp;'Scenario 2_issuedGoos'!$B$4:$B$153,0),MATCH(AG$4,'Scenario 2_issuedGoos'!$C$3:$W$3,0))</f>
        <v>172706.04759316152</v>
      </c>
      <c r="AH146" s="4" cm="1">
        <f t="array" ref="AH146">K146*INDEX('Scenario 2_issuedGoos'!$C$4:$W$153,MATCH($A146&amp;$B146,'Scenario 2_issuedGoos'!$A$4:$A$153&amp;'Scenario 2_issuedGoos'!$B$4:$B$153,0),MATCH(AH$4,'Scenario 2_issuedGoos'!$C$3:$W$3,0))</f>
        <v>211564.90830162272</v>
      </c>
      <c r="AI146" s="4" cm="1">
        <f t="array" ref="AI146">L146*INDEX('Scenario 2_issuedGoos'!$C$4:$W$153,MATCH($A146&amp;$B146,'Scenario 2_issuedGoos'!$A$4:$A$153&amp;'Scenario 2_issuedGoos'!$B$4:$B$153,0),MATCH(AI$4,'Scenario 2_issuedGoos'!$C$3:$W$3,0))</f>
        <v>238589.73924947018</v>
      </c>
      <c r="AJ146" s="4" cm="1">
        <f t="array" ref="AJ146">M146*INDEX('Scenario 2_issuedGoos'!$C$4:$W$153,MATCH($A146&amp;$B146,'Scenario 2_issuedGoos'!$A$4:$A$153&amp;'Scenario 2_issuedGoos'!$B$4:$B$153,0),MATCH(AJ$4,'Scenario 2_issuedGoos'!$C$3:$W$3,0))</f>
        <v>281834.12948843656</v>
      </c>
      <c r="AK146" s="4" cm="1">
        <f t="array" ref="AK146">N146*INDEX('Scenario 2_issuedGoos'!$C$4:$W$153,MATCH($A146&amp;$B146,'Scenario 2_issuedGoos'!$A$4:$A$153&amp;'Scenario 2_issuedGoos'!$B$4:$B$153,0),MATCH(AK$4,'Scenario 2_issuedGoos'!$C$3:$W$3,0))</f>
        <v>379771.48948566831</v>
      </c>
      <c r="AL146" s="4" cm="1">
        <f t="array" ref="AL146">O146*INDEX('Scenario 2_issuedGoos'!$C$4:$W$153,MATCH($A146&amp;$B146,'Scenario 2_issuedGoos'!$A$4:$A$153&amp;'Scenario 2_issuedGoos'!$B$4:$B$153,0),MATCH(AL$4,'Scenario 2_issuedGoos'!$C$3:$W$3,0))</f>
        <v>486798.00015890162</v>
      </c>
      <c r="AM146" s="4" cm="1">
        <f t="array" ref="AM146">P146*INDEX('Scenario 2_issuedGoos'!$C$4:$W$153,MATCH($A146&amp;$B146,'Scenario 2_issuedGoos'!$A$4:$A$153&amp;'Scenario 2_issuedGoos'!$B$4:$B$153,0),MATCH(AM$4,'Scenario 2_issuedGoos'!$C$3:$W$3,0))</f>
        <v>603577.73317574384</v>
      </c>
      <c r="AN146" s="4" cm="1">
        <f t="array" ref="AN146">Q146*INDEX('Scenario 2_issuedGoos'!$C$4:$W$153,MATCH($A146&amp;$B146,'Scenario 2_issuedGoos'!$A$4:$A$153&amp;'Scenario 2_issuedGoos'!$B$4:$B$153,0),MATCH(AN$4,'Scenario 2_issuedGoos'!$C$3:$W$3,0))</f>
        <v>730818.44449387491</v>
      </c>
      <c r="AO146" s="4" cm="1">
        <f t="array" ref="AO146">R146*INDEX('Scenario 2_issuedGoos'!$C$4:$W$153,MATCH($A146&amp;$B146,'Scenario 2_issuedGoos'!$A$4:$A$153&amp;'Scenario 2_issuedGoos'!$B$4:$B$153,0),MATCH(AO$4,'Scenario 2_issuedGoos'!$C$3:$W$3,0))</f>
        <v>869274.2826108787</v>
      </c>
      <c r="AP146" s="4" cm="1">
        <f t="array" ref="AP146">S146*INDEX('Scenario 2_issuedGoos'!$C$4:$W$153,MATCH($A146&amp;$B146,'Scenario 2_issuedGoos'!$A$4:$A$153&amp;'Scenario 2_issuedGoos'!$B$4:$B$153,0),MATCH(AP$4,'Scenario 2_issuedGoos'!$C$3:$W$3,0))</f>
        <v>1019748.6584283479</v>
      </c>
      <c r="AQ146" s="4" cm="1">
        <f t="array" ref="AQ146">T146*INDEX('Scenario 2_issuedGoos'!$C$4:$W$153,MATCH($A146&amp;$B146,'Scenario 2_issuedGoos'!$A$4:$A$153&amp;'Scenario 2_issuedGoos'!$B$4:$B$153,0),MATCH(AQ$4,'Scenario 2_issuedGoos'!$C$3:$W$3,0))</f>
        <v>1183097.2861210376</v>
      </c>
      <c r="AR146" s="4" cm="1">
        <f t="array" ref="AR146">U146*INDEX('Scenario 2_issuedGoos'!$C$4:$W$153,MATCH($A146&amp;$B146,'Scenario 2_issuedGoos'!$A$4:$A$153&amp;'Scenario 2_issuedGoos'!$B$4:$B$153,0),MATCH(AR$4,'Scenario 2_issuedGoos'!$C$3:$W$3,0))</f>
        <v>1360231.4049369229</v>
      </c>
      <c r="AS146" s="4" cm="1">
        <f t="array" ref="AS146">V146*INDEX('Scenario 2_issuedGoos'!$C$4:$W$153,MATCH($A146&amp;$B146,'Scenario 2_issuedGoos'!$A$4:$A$153&amp;'Scenario 2_issuedGoos'!$B$4:$B$153,0),MATCH(AS$4,'Scenario 2_issuedGoos'!$C$3:$W$3,0))</f>
        <v>1552121.1924190968</v>
      </c>
      <c r="AT146" s="4" cm="1">
        <f t="array" ref="AT146">W146*INDEX('Scenario 2_issuedGoos'!$C$4:$W$153,MATCH($A146&amp;$B146,'Scenario 2_issuedGoos'!$A$4:$A$153&amp;'Scenario 2_issuedGoos'!$B$4:$B$153,0),MATCH(AT$4,'Scenario 2_issuedGoos'!$C$3:$W$3,0))</f>
        <v>1759799.3801371446</v>
      </c>
    </row>
    <row r="147" spans="1:46" ht="15" x14ac:dyDescent="0.25">
      <c r="A147" s="8" t="s">
        <v>53</v>
      </c>
      <c r="B147" s="9" t="s">
        <v>30</v>
      </c>
      <c r="C147" s="10">
        <v>7.6676561718749996</v>
      </c>
      <c r="D147" s="11">
        <v>7.6676561718749996</v>
      </c>
      <c r="E147" s="11">
        <v>7.6676561718749996</v>
      </c>
      <c r="F147" s="11">
        <v>7.6676561718749996</v>
      </c>
      <c r="G147" s="11">
        <v>7.6676561718749996</v>
      </c>
      <c r="H147" s="11">
        <v>7.6676561718749996</v>
      </c>
      <c r="I147" s="11">
        <v>7.6676561718749996</v>
      </c>
      <c r="J147" s="11">
        <v>7.6676561718749996</v>
      </c>
      <c r="K147" s="11">
        <v>7.6676561718749996</v>
      </c>
      <c r="L147" s="11">
        <v>7.6472099999999994</v>
      </c>
      <c r="M147" s="11">
        <v>7.6472099999999994</v>
      </c>
      <c r="N147" s="11">
        <v>7.6472099999999994</v>
      </c>
      <c r="O147" s="11">
        <v>7.6676561718749996</v>
      </c>
      <c r="P147" s="11">
        <v>7.6676561718749996</v>
      </c>
      <c r="Q147" s="11">
        <v>7.6676561718749996</v>
      </c>
      <c r="R147" s="11">
        <v>7.6676561718749996</v>
      </c>
      <c r="S147" s="11">
        <v>7.6676561718749996</v>
      </c>
      <c r="T147" s="11">
        <v>7.6676561718749996</v>
      </c>
      <c r="U147" s="11">
        <v>7.6676561718749996</v>
      </c>
      <c r="V147" s="11">
        <v>7.6676561718749996</v>
      </c>
      <c r="W147" s="19">
        <v>7.6676561718749996</v>
      </c>
      <c r="Y147"/>
      <c r="Z147" s="4" cm="1">
        <f t="array" ref="Z147">C147*INDEX('Scenario 2_issuedGoos'!$C$4:$W$153,MATCH($A147&amp;$B147,'Scenario 2_issuedGoos'!$A$4:$A$153&amp;'Scenario 2_issuedGoos'!$B$4:$B$153,0),MATCH(Z$4,'Scenario 2_issuedGoos'!$C$3:$W$3,0))</f>
        <v>16806342.459400687</v>
      </c>
      <c r="AA147" s="4" cm="1">
        <f t="array" ref="AA147">D147*INDEX('Scenario 2_issuedGoos'!$C$4:$W$153,MATCH($A147&amp;$B147,'Scenario 2_issuedGoos'!$A$4:$A$153&amp;'Scenario 2_issuedGoos'!$B$4:$B$153,0),MATCH(AA$4,'Scenario 2_issuedGoos'!$C$3:$W$3,0))</f>
        <v>19104120.874252133</v>
      </c>
      <c r="AB147" s="4" cm="1">
        <f t="array" ref="AB147">E147*INDEX('Scenario 2_issuedGoos'!$C$4:$W$153,MATCH($A147&amp;$B147,'Scenario 2_issuedGoos'!$A$4:$A$153&amp;'Scenario 2_issuedGoos'!$B$4:$B$153,0),MATCH(AB$4,'Scenario 2_issuedGoos'!$C$3:$W$3,0))</f>
        <v>21589661.274440248</v>
      </c>
      <c r="AC147" s="4" cm="1">
        <f t="array" ref="AC147">F147*INDEX('Scenario 2_issuedGoos'!$C$4:$W$153,MATCH($A147&amp;$B147,'Scenario 2_issuedGoos'!$A$4:$A$153&amp;'Scenario 2_issuedGoos'!$B$4:$B$153,0),MATCH(AC$4,'Scenario 2_issuedGoos'!$C$3:$W$3,0))</f>
        <v>24275995.412461523</v>
      </c>
      <c r="AD147" s="4" cm="1">
        <f t="array" ref="AD147">G147*INDEX('Scenario 2_issuedGoos'!$C$4:$W$153,MATCH($A147&amp;$B147,'Scenario 2_issuedGoos'!$A$4:$A$153&amp;'Scenario 2_issuedGoos'!$B$4:$B$153,0),MATCH(AD$4,'Scenario 2_issuedGoos'!$C$3:$W$3,0))</f>
        <v>27176988.811098807</v>
      </c>
      <c r="AE147" s="4" cm="1">
        <f t="array" ref="AE147">H147*INDEX('Scenario 2_issuedGoos'!$C$4:$W$153,MATCH($A147&amp;$B147,'Scenario 2_issuedGoos'!$A$4:$A$153&amp;'Scenario 2_issuedGoos'!$B$4:$B$153,0),MATCH(AE$4,'Scenario 2_issuedGoos'!$C$3:$W$3,0))</f>
        <v>30307391.561068673</v>
      </c>
      <c r="AF147" s="4" cm="1">
        <f t="array" ref="AF147">I147*INDEX('Scenario 2_issuedGoos'!$C$4:$W$153,MATCH($A147&amp;$B147,'Scenario 2_issuedGoos'!$A$4:$A$153&amp;'Scenario 2_issuedGoos'!$B$4:$B$153,0),MATCH(AF$4,'Scenario 2_issuedGoos'!$C$3:$W$3,0))</f>
        <v>33918001.605257258</v>
      </c>
      <c r="AG147" s="4" cm="1">
        <f t="array" ref="AG147">J147*INDEX('Scenario 2_issuedGoos'!$C$4:$W$153,MATCH($A147&amp;$B147,'Scenario 2_issuedGoos'!$A$4:$A$153&amp;'Scenario 2_issuedGoos'!$B$4:$B$153,0),MATCH(AG$4,'Scenario 2_issuedGoos'!$C$3:$W$3,0))</f>
        <v>37813904.174962014</v>
      </c>
      <c r="AH147" s="4" cm="1">
        <f t="array" ref="AH147">K147*INDEX('Scenario 2_issuedGoos'!$C$4:$W$153,MATCH($A147&amp;$B147,'Scenario 2_issuedGoos'!$A$4:$A$153&amp;'Scenario 2_issuedGoos'!$B$4:$B$153,0),MATCH(AH$4,'Scenario 2_issuedGoos'!$C$3:$W$3,0))</f>
        <v>42014601.997624129</v>
      </c>
      <c r="AI147" s="4" cm="1">
        <f t="array" ref="AI147">L147*INDEX('Scenario 2_issuedGoos'!$C$4:$W$153,MATCH($A147&amp;$B147,'Scenario 2_issuedGoos'!$A$4:$A$153&amp;'Scenario 2_issuedGoos'!$B$4:$B$153,0),MATCH(AI$4,'Scenario 2_issuedGoos'!$C$3:$W$3,0))</f>
        <v>46416731.480271868</v>
      </c>
      <c r="AJ147" s="4" cm="1">
        <f t="array" ref="AJ147">M147*INDEX('Scenario 2_issuedGoos'!$C$4:$W$153,MATCH($A147&amp;$B147,'Scenario 2_issuedGoos'!$A$4:$A$153&amp;'Scenario 2_issuedGoos'!$B$4:$B$153,0),MATCH(AJ$4,'Scenario 2_issuedGoos'!$C$3:$W$3,0))</f>
        <v>51277554.831108339</v>
      </c>
      <c r="AK147" s="4" cm="1">
        <f t="array" ref="AK147">N147*INDEX('Scenario 2_issuedGoos'!$C$4:$W$153,MATCH($A147&amp;$B147,'Scenario 2_issuedGoos'!$A$4:$A$153&amp;'Scenario 2_issuedGoos'!$B$4:$B$153,0),MATCH(AK$4,'Scenario 2_issuedGoos'!$C$3:$W$3,0))</f>
        <v>56326218.646762662</v>
      </c>
      <c r="AL147" s="4" cm="1">
        <f t="array" ref="AL147">O147*INDEX('Scenario 2_issuedGoos'!$C$4:$W$153,MATCH($A147&amp;$B147,'Scenario 2_issuedGoos'!$A$4:$A$153&amp;'Scenario 2_issuedGoos'!$B$4:$B$153,0),MATCH(AL$4,'Scenario 2_issuedGoos'!$C$3:$W$3,0))</f>
        <v>61916658.688356757</v>
      </c>
      <c r="AM147" s="4" cm="1">
        <f t="array" ref="AM147">P147*INDEX('Scenario 2_issuedGoos'!$C$4:$W$153,MATCH($A147&amp;$B147,'Scenario 2_issuedGoos'!$A$4:$A$153&amp;'Scenario 2_issuedGoos'!$B$4:$B$153,0),MATCH(AM$4,'Scenario 2_issuedGoos'!$C$3:$W$3,0))</f>
        <v>67759292.746024892</v>
      </c>
      <c r="AN147" s="4" cm="1">
        <f t="array" ref="AN147">Q147*INDEX('Scenario 2_issuedGoos'!$C$4:$W$153,MATCH($A147&amp;$B147,'Scenario 2_issuedGoos'!$A$4:$A$153&amp;'Scenario 2_issuedGoos'!$B$4:$B$153,0),MATCH(AN$4,'Scenario 2_issuedGoos'!$C$3:$W$3,0))</f>
        <v>74031398.56273897</v>
      </c>
      <c r="AO147" s="4" cm="1">
        <f t="array" ref="AO147">R147*INDEX('Scenario 2_issuedGoos'!$C$4:$W$153,MATCH($A147&amp;$B147,'Scenario 2_issuedGoos'!$A$4:$A$153&amp;'Scenario 2_issuedGoos'!$B$4:$B$153,0),MATCH(AO$4,'Scenario 2_issuedGoos'!$C$3:$W$3,0))</f>
        <v>80761316.729259267</v>
      </c>
      <c r="AP147" s="4" cm="1">
        <f t="array" ref="AP147">S147*INDEX('Scenario 2_issuedGoos'!$C$4:$W$153,MATCH($A147&amp;$B147,'Scenario 2_issuedGoos'!$A$4:$A$153&amp;'Scenario 2_issuedGoos'!$B$4:$B$153,0),MATCH(AP$4,'Scenario 2_issuedGoos'!$C$3:$W$3,0))</f>
        <v>87979148.216024876</v>
      </c>
      <c r="AQ147" s="4" cm="1">
        <f t="array" ref="AQ147">T147*INDEX('Scenario 2_issuedGoos'!$C$4:$W$153,MATCH($A147&amp;$B147,'Scenario 2_issuedGoos'!$A$4:$A$153&amp;'Scenario 2_issuedGoos'!$B$4:$B$153,0),MATCH(AQ$4,'Scenario 2_issuedGoos'!$C$3:$W$3,0))</f>
        <v>95716859.559643984</v>
      </c>
      <c r="AR147" s="4" cm="1">
        <f t="array" ref="AR147">U147*INDEX('Scenario 2_issuedGoos'!$C$4:$W$153,MATCH($A147&amp;$B147,'Scenario 2_issuedGoos'!$A$4:$A$153&amp;'Scenario 2_issuedGoos'!$B$4:$B$153,0),MATCH(AR$4,'Scenario 2_issuedGoos'!$C$3:$W$3,0))</f>
        <v>104008394.16708423</v>
      </c>
      <c r="AS147" s="4" cm="1">
        <f t="array" ref="AS147">V147*INDEX('Scenario 2_issuedGoos'!$C$4:$W$153,MATCH($A147&amp;$B147,'Scenario 2_issuedGoos'!$A$4:$A$153&amp;'Scenario 2_issuedGoos'!$B$4:$B$153,0),MATCH(AS$4,'Scenario 2_issuedGoos'!$C$3:$W$3,0))</f>
        <v>112889790.08637069</v>
      </c>
      <c r="AT147" s="4" cm="1">
        <f t="array" ref="AT147">W147*INDEX('Scenario 2_issuedGoos'!$C$4:$W$153,MATCH($A147&amp;$B147,'Scenario 2_issuedGoos'!$A$4:$A$153&amp;'Scenario 2_issuedGoos'!$B$4:$B$153,0),MATCH(AT$4,'Scenario 2_issuedGoos'!$C$3:$W$3,0))</f>
        <v>112780489.94396868</v>
      </c>
    </row>
    <row r="148" spans="1:46" ht="15" x14ac:dyDescent="0.25">
      <c r="A148" s="8" t="s">
        <v>53</v>
      </c>
      <c r="B148" s="9" t="s">
        <v>31</v>
      </c>
      <c r="C148" s="10">
        <v>2.8451249999999999</v>
      </c>
      <c r="D148" s="11">
        <v>2.8451249999999999</v>
      </c>
      <c r="E148" s="11">
        <v>2.8451249999999999</v>
      </c>
      <c r="F148" s="11">
        <v>2.8451249999999999</v>
      </c>
      <c r="G148" s="11">
        <v>2.8451249999999999</v>
      </c>
      <c r="H148" s="11">
        <v>2.7408600000000001</v>
      </c>
      <c r="I148" s="11">
        <v>2.7408600000000001</v>
      </c>
      <c r="J148" s="11">
        <v>2.7408600000000001</v>
      </c>
      <c r="K148" s="11">
        <v>2.7408600000000001</v>
      </c>
      <c r="L148" s="11">
        <v>2.7654000000000005</v>
      </c>
      <c r="M148" s="11">
        <v>2.8451249999999999</v>
      </c>
      <c r="N148" s="11">
        <v>2.8451249999999999</v>
      </c>
      <c r="O148" s="11">
        <v>2.8451249999999999</v>
      </c>
      <c r="P148" s="11">
        <v>2.8451249999999999</v>
      </c>
      <c r="Q148" s="11">
        <v>2.8451249999999999</v>
      </c>
      <c r="R148" s="11">
        <v>2.8451249999999999</v>
      </c>
      <c r="S148" s="11">
        <v>2.8451249999999999</v>
      </c>
      <c r="T148" s="11">
        <v>2.8451249999999999</v>
      </c>
      <c r="U148" s="11">
        <v>2.8451249999999999</v>
      </c>
      <c r="V148" s="11">
        <v>3.8352993749999995</v>
      </c>
      <c r="W148" s="19">
        <v>3.9646028571428573</v>
      </c>
      <c r="Y148"/>
      <c r="Z148" s="4" cm="1">
        <f t="array" ref="Z148">C148*INDEX('Scenario 2_issuedGoos'!$C$4:$W$153,MATCH($A148&amp;$B148,'Scenario 2_issuedGoos'!$A$4:$A$153&amp;'Scenario 2_issuedGoos'!$B$4:$B$153,0),MATCH(Z$4,'Scenario 2_issuedGoos'!$C$3:$W$3,0))</f>
        <v>6870795.2407942219</v>
      </c>
      <c r="AA148" s="4" cm="1">
        <f t="array" ref="AA148">D148*INDEX('Scenario 2_issuedGoos'!$C$4:$W$153,MATCH($A148&amp;$B148,'Scenario 2_issuedGoos'!$A$4:$A$153&amp;'Scenario 2_issuedGoos'!$B$4:$B$153,0),MATCH(AA$4,'Scenario 2_issuedGoos'!$C$3:$W$3,0))</f>
        <v>7810176.6103753308</v>
      </c>
      <c r="AB148" s="4" cm="1">
        <f t="array" ref="AB148">E148*INDEX('Scenario 2_issuedGoos'!$C$4:$W$153,MATCH($A148&amp;$B148,'Scenario 2_issuedGoos'!$A$4:$A$153&amp;'Scenario 2_issuedGoos'!$B$4:$B$153,0),MATCH(AB$4,'Scenario 2_issuedGoos'!$C$3:$W$3,0))</f>
        <v>8398259.1782791894</v>
      </c>
      <c r="AC148" s="4" cm="1">
        <f t="array" ref="AC148">F148*INDEX('Scenario 2_issuedGoos'!$C$4:$W$153,MATCH($A148&amp;$B148,'Scenario 2_issuedGoos'!$A$4:$A$153&amp;'Scenario 2_issuedGoos'!$B$4:$B$153,0),MATCH(AC$4,'Scenario 2_issuedGoos'!$C$3:$W$3,0))</f>
        <v>8993550.8038278054</v>
      </c>
      <c r="AD148" s="4" cm="1">
        <f t="array" ref="AD148">G148*INDEX('Scenario 2_issuedGoos'!$C$4:$W$153,MATCH($A148&amp;$B148,'Scenario 2_issuedGoos'!$A$4:$A$153&amp;'Scenario 2_issuedGoos'!$B$4:$B$153,0),MATCH(AD$4,'Scenario 2_issuedGoos'!$C$3:$W$3,0))</f>
        <v>9588842.4293764494</v>
      </c>
      <c r="AE148" s="4" cm="1">
        <f t="array" ref="AE148">H148*INDEX('Scenario 2_issuedGoos'!$C$4:$W$153,MATCH($A148&amp;$B148,'Scenario 2_issuedGoos'!$A$4:$A$153&amp;'Scenario 2_issuedGoos'!$B$4:$B$153,0),MATCH(AE$4,'Scenario 2_issuedGoos'!$C$3:$W$3,0))</f>
        <v>9810917.1532997675</v>
      </c>
      <c r="AF148" s="4" cm="1">
        <f t="array" ref="AF148">I148*INDEX('Scenario 2_issuedGoos'!$C$4:$W$153,MATCH($A148&amp;$B148,'Scenario 2_issuedGoos'!$A$4:$A$153&amp;'Scenario 2_issuedGoos'!$B$4:$B$153,0),MATCH(AF$4,'Scenario 2_issuedGoos'!$C$3:$W$3,0))</f>
        <v>10456877.148399686</v>
      </c>
      <c r="AG148" s="4" cm="1">
        <f t="array" ref="AG148">J148*INDEX('Scenario 2_issuedGoos'!$C$4:$W$153,MATCH($A148&amp;$B148,'Scenario 2_issuedGoos'!$A$4:$A$153&amp;'Scenario 2_issuedGoos'!$B$4:$B$153,0),MATCH(AG$4,'Scenario 2_issuedGoos'!$C$3:$W$3,0))</f>
        <v>11102837.143499605</v>
      </c>
      <c r="AH148" s="4" cm="1">
        <f t="array" ref="AH148">K148*INDEX('Scenario 2_issuedGoos'!$C$4:$W$153,MATCH($A148&amp;$B148,'Scenario 2_issuedGoos'!$A$4:$A$153&amp;'Scenario 2_issuedGoos'!$B$4:$B$153,0),MATCH(AH$4,'Scenario 2_issuedGoos'!$C$3:$W$3,0))</f>
        <v>11748797.138599552</v>
      </c>
      <c r="AI148" s="4" cm="1">
        <f t="array" ref="AI148">L148*INDEX('Scenario 2_issuedGoos'!$C$4:$W$153,MATCH($A148&amp;$B148,'Scenario 2_issuedGoos'!$A$4:$A$153&amp;'Scenario 2_issuedGoos'!$B$4:$B$153,0),MATCH(AI$4,'Scenario 2_issuedGoos'!$C$3:$W$3,0))</f>
        <v>12505732.280208593</v>
      </c>
      <c r="AJ148" s="4" cm="1">
        <f t="array" ref="AJ148">M148*INDEX('Scenario 2_issuedGoos'!$C$4:$W$153,MATCH($A148&amp;$B148,'Scenario 2_issuedGoos'!$A$4:$A$153&amp;'Scenario 2_issuedGoos'!$B$4:$B$153,0),MATCH(AJ$4,'Scenario 2_issuedGoos'!$C$3:$W$3,0))</f>
        <v>13536798.78617491</v>
      </c>
      <c r="AK148" s="4" cm="1">
        <f t="array" ref="AK148">N148*INDEX('Scenario 2_issuedGoos'!$C$4:$W$153,MATCH($A148&amp;$B148,'Scenario 2_issuedGoos'!$A$4:$A$153&amp;'Scenario 2_issuedGoos'!$B$4:$B$153,0),MATCH(AK$4,'Scenario 2_issuedGoos'!$C$3:$W$3,0))</f>
        <v>14161523.045997886</v>
      </c>
      <c r="AL148" s="4" cm="1">
        <f t="array" ref="AL148">O148*INDEX('Scenario 2_issuedGoos'!$C$4:$W$153,MATCH($A148&amp;$B148,'Scenario 2_issuedGoos'!$A$4:$A$153&amp;'Scenario 2_issuedGoos'!$B$4:$B$153,0),MATCH(AL$4,'Scenario 2_issuedGoos'!$C$3:$W$3,0))</f>
        <v>14786247.305820864</v>
      </c>
      <c r="AM148" s="4" cm="1">
        <f t="array" ref="AM148">P148*INDEX('Scenario 2_issuedGoos'!$C$4:$W$153,MATCH($A148&amp;$B148,'Scenario 2_issuedGoos'!$A$4:$A$153&amp;'Scenario 2_issuedGoos'!$B$4:$B$153,0),MATCH(AM$4,'Scenario 2_issuedGoos'!$C$3:$W$3,0))</f>
        <v>15410971.56564384</v>
      </c>
      <c r="AN148" s="4" cm="1">
        <f t="array" ref="AN148">Q148*INDEX('Scenario 2_issuedGoos'!$C$4:$W$153,MATCH($A148&amp;$B148,'Scenario 2_issuedGoos'!$A$4:$A$153&amp;'Scenario 2_issuedGoos'!$B$4:$B$153,0),MATCH(AN$4,'Scenario 2_issuedGoos'!$C$3:$W$3,0))</f>
        <v>16035695.825466815</v>
      </c>
      <c r="AO148" s="4" cm="1">
        <f t="array" ref="AO148">R148*INDEX('Scenario 2_issuedGoos'!$C$4:$W$153,MATCH($A148&amp;$B148,'Scenario 2_issuedGoos'!$A$4:$A$153&amp;'Scenario 2_issuedGoos'!$B$4:$B$153,0),MATCH(AO$4,'Scenario 2_issuedGoos'!$C$3:$W$3,0))</f>
        <v>16660420.085289821</v>
      </c>
      <c r="AP148" s="4" cm="1">
        <f t="array" ref="AP148">S148*INDEX('Scenario 2_issuedGoos'!$C$4:$W$153,MATCH($A148&amp;$B148,'Scenario 2_issuedGoos'!$A$4:$A$153&amp;'Scenario 2_issuedGoos'!$B$4:$B$153,0),MATCH(AP$4,'Scenario 2_issuedGoos'!$C$3:$W$3,0))</f>
        <v>17285144.345112797</v>
      </c>
      <c r="AQ148" s="4" cm="1">
        <f t="array" ref="AQ148">T148*INDEX('Scenario 2_issuedGoos'!$C$4:$W$153,MATCH($A148&amp;$B148,'Scenario 2_issuedGoos'!$A$4:$A$153&amp;'Scenario 2_issuedGoos'!$B$4:$B$153,0),MATCH(AQ$4,'Scenario 2_issuedGoos'!$C$3:$W$3,0))</f>
        <v>17909868.604935773</v>
      </c>
      <c r="AR148" s="4" cm="1">
        <f t="array" ref="AR148">U148*INDEX('Scenario 2_issuedGoos'!$C$4:$W$153,MATCH($A148&amp;$B148,'Scenario 2_issuedGoos'!$A$4:$A$153&amp;'Scenario 2_issuedGoos'!$B$4:$B$153,0),MATCH(AR$4,'Scenario 2_issuedGoos'!$C$3:$W$3,0))</f>
        <v>18534592.864758749</v>
      </c>
      <c r="AS148" s="4" cm="1">
        <f t="array" ref="AS148">V148*INDEX('Scenario 2_issuedGoos'!$C$4:$W$153,MATCH($A148&amp;$B148,'Scenario 2_issuedGoos'!$A$4:$A$153&amp;'Scenario 2_issuedGoos'!$B$4:$B$153,0),MATCH(AS$4,'Scenario 2_issuedGoos'!$C$3:$W$3,0))</f>
        <v>25827236.762298703</v>
      </c>
      <c r="AT148" s="4" cm="1">
        <f t="array" ref="AT148">W148*INDEX('Scenario 2_issuedGoos'!$C$4:$W$153,MATCH($A148&amp;$B148,'Scenario 2_issuedGoos'!$A$4:$A$153&amp;'Scenario 2_issuedGoos'!$B$4:$B$153,0),MATCH(AT$4,'Scenario 2_issuedGoos'!$C$3:$W$3,0))</f>
        <v>27568513.50940413</v>
      </c>
    </row>
    <row r="149" spans="1:46" ht="15" x14ac:dyDescent="0.25">
      <c r="A149" s="1" t="s">
        <v>54</v>
      </c>
      <c r="B149" s="1" t="s">
        <v>27</v>
      </c>
      <c r="C149" s="6">
        <v>47.457627118644069</v>
      </c>
      <c r="D149" s="7">
        <v>46.949152542372886</v>
      </c>
      <c r="E149" s="7">
        <v>46.440677966101696</v>
      </c>
      <c r="F149" s="7">
        <v>45.932203389830512</v>
      </c>
      <c r="G149" s="7">
        <v>45.423728813559322</v>
      </c>
      <c r="H149" s="7">
        <v>1.6749140624999996</v>
      </c>
      <c r="I149" s="7">
        <v>1.6749140624999996</v>
      </c>
      <c r="J149" s="7">
        <v>1.6749140624999996</v>
      </c>
      <c r="K149" s="7">
        <v>1.6749140624999996</v>
      </c>
      <c r="L149" s="7">
        <v>1.6749140624999996</v>
      </c>
      <c r="M149" s="7">
        <v>1.6749140624999996</v>
      </c>
      <c r="N149" s="7">
        <v>1.6942406249999999</v>
      </c>
      <c r="O149" s="7">
        <v>1.8195299999999999</v>
      </c>
      <c r="P149" s="7">
        <v>1.8479474999999999</v>
      </c>
      <c r="Q149" s="7">
        <v>1.8736724999999992</v>
      </c>
      <c r="R149" s="7">
        <v>1.8736724999999992</v>
      </c>
      <c r="S149" s="7">
        <v>1.8736724999999992</v>
      </c>
      <c r="T149" s="7">
        <v>1.9242562499999996</v>
      </c>
      <c r="U149" s="7">
        <v>1.9988639999999993</v>
      </c>
      <c r="V149" s="7">
        <v>2.1641156249999995</v>
      </c>
      <c r="W149" s="18">
        <v>2.208885</v>
      </c>
      <c r="Y149"/>
      <c r="Z149" s="4" cm="1">
        <f t="array" ref="Z149">C149*INDEX('Scenario 2_issuedGoos'!$C$4:$W$153,MATCH($A149&amp;$B149,'Scenario 2_issuedGoos'!$A$4:$A$153&amp;'Scenario 2_issuedGoos'!$B$4:$B$153,0),MATCH(Z$4,'Scenario 2_issuedGoos'!$C$3:$W$3,0))</f>
        <v>0</v>
      </c>
      <c r="AA149" s="4" cm="1">
        <f t="array" ref="AA149">D149*INDEX('Scenario 2_issuedGoos'!$C$4:$W$153,MATCH($A149&amp;$B149,'Scenario 2_issuedGoos'!$A$4:$A$153&amp;'Scenario 2_issuedGoos'!$B$4:$B$153,0),MATCH(AA$4,'Scenario 2_issuedGoos'!$C$3:$W$3,0))</f>
        <v>0</v>
      </c>
      <c r="AB149" s="4" cm="1">
        <f t="array" ref="AB149">E149*INDEX('Scenario 2_issuedGoos'!$C$4:$W$153,MATCH($A149&amp;$B149,'Scenario 2_issuedGoos'!$A$4:$A$153&amp;'Scenario 2_issuedGoos'!$B$4:$B$153,0),MATCH(AB$4,'Scenario 2_issuedGoos'!$C$3:$W$3,0))</f>
        <v>0</v>
      </c>
      <c r="AC149" s="4" cm="1">
        <f t="array" ref="AC149">F149*INDEX('Scenario 2_issuedGoos'!$C$4:$W$153,MATCH($A149&amp;$B149,'Scenario 2_issuedGoos'!$A$4:$A$153&amp;'Scenario 2_issuedGoos'!$B$4:$B$153,0),MATCH(AC$4,'Scenario 2_issuedGoos'!$C$3:$W$3,0))</f>
        <v>0</v>
      </c>
      <c r="AD149" s="4" cm="1">
        <f t="array" ref="AD149">G149*INDEX('Scenario 2_issuedGoos'!$C$4:$W$153,MATCH($A149&amp;$B149,'Scenario 2_issuedGoos'!$A$4:$A$153&amp;'Scenario 2_issuedGoos'!$B$4:$B$153,0),MATCH(AD$4,'Scenario 2_issuedGoos'!$C$3:$W$3,0))</f>
        <v>0</v>
      </c>
      <c r="AE149" s="4" cm="1">
        <f t="array" ref="AE149">H149*INDEX('Scenario 2_issuedGoos'!$C$4:$W$153,MATCH($A149&amp;$B149,'Scenario 2_issuedGoos'!$A$4:$A$153&amp;'Scenario 2_issuedGoos'!$B$4:$B$153,0),MATCH(AE$4,'Scenario 2_issuedGoos'!$C$3:$W$3,0))</f>
        <v>28996.147220682451</v>
      </c>
      <c r="AF149" s="4" cm="1">
        <f t="array" ref="AF149">I149*INDEX('Scenario 2_issuedGoos'!$C$4:$W$153,MATCH($A149&amp;$B149,'Scenario 2_issuedGoos'!$A$4:$A$153&amp;'Scenario 2_issuedGoos'!$B$4:$B$153,0),MATCH(AF$4,'Scenario 2_issuedGoos'!$C$3:$W$3,0))</f>
        <v>32450.544811673164</v>
      </c>
      <c r="AG149" s="4" cm="1">
        <f t="array" ref="AG149">J149*INDEX('Scenario 2_issuedGoos'!$C$4:$W$153,MATCH($A149&amp;$B149,'Scenario 2_issuedGoos'!$A$4:$A$153&amp;'Scenario 2_issuedGoos'!$B$4:$B$153,0),MATCH(AG$4,'Scenario 2_issuedGoos'!$C$3:$W$3,0))</f>
        <v>36177.891793711329</v>
      </c>
      <c r="AH149" s="4" cm="1">
        <f t="array" ref="AH149">K149*INDEX('Scenario 2_issuedGoos'!$C$4:$W$153,MATCH($A149&amp;$B149,'Scenario 2_issuedGoos'!$A$4:$A$153&amp;'Scenario 2_issuedGoos'!$B$4:$B$153,0),MATCH(AH$4,'Scenario 2_issuedGoos'!$C$3:$W$3,0))</f>
        <v>40196.847111923977</v>
      </c>
      <c r="AI149" s="4" cm="1">
        <f t="array" ref="AI149">L149*INDEX('Scenario 2_issuedGoos'!$C$4:$W$153,MATCH($A149&amp;$B149,'Scenario 2_issuedGoos'!$A$4:$A$153&amp;'Scenario 2_issuedGoos'!$B$4:$B$153,0),MATCH(AI$4,'Scenario 2_issuedGoos'!$C$3:$W$3,0))</f>
        <v>44527.253232473646</v>
      </c>
      <c r="AJ149" s="4" cm="1">
        <f t="array" ref="AJ149">M149*INDEX('Scenario 2_issuedGoos'!$C$4:$W$153,MATCH($A149&amp;$B149,'Scenario 2_issuedGoos'!$A$4:$A$153&amp;'Scenario 2_issuedGoos'!$B$4:$B$153,0),MATCH(AJ$4,'Scenario 2_issuedGoos'!$C$3:$W$3,0))</f>
        <v>49190.207847298443</v>
      </c>
      <c r="AK149" s="4" cm="1">
        <f t="array" ref="AK149">N149*INDEX('Scenario 2_issuedGoos'!$C$4:$W$153,MATCH($A149&amp;$B149,'Scenario 2_issuedGoos'!$A$4:$A$153&amp;'Scenario 2_issuedGoos'!$B$4:$B$153,0),MATCH(AK$4,'Scenario 2_issuedGoos'!$C$3:$W$3,0))</f>
        <v>54656.838698852283</v>
      </c>
      <c r="AL149" s="4" cm="1">
        <f t="array" ref="AL149">O149*INDEX('Scenario 2_issuedGoos'!$C$4:$W$153,MATCH($A149&amp;$B149,'Scenario 2_issuedGoos'!$A$4:$A$153&amp;'Scenario 2_issuedGoos'!$B$4:$B$153,0),MATCH(AL$4,'Scenario 2_issuedGoos'!$C$3:$W$3,0))</f>
        <v>64352.576499950614</v>
      </c>
      <c r="AM149" s="4" cm="1">
        <f t="array" ref="AM149">P149*INDEX('Scenario 2_issuedGoos'!$C$4:$W$153,MATCH($A149&amp;$B149,'Scenario 2_issuedGoos'!$A$4:$A$153&amp;'Scenario 2_issuedGoos'!$B$4:$B$153,0),MATCH(AM$4,'Scenario 2_issuedGoos'!$C$3:$W$3,0))</f>
        <v>71524.972640344597</v>
      </c>
      <c r="AN149" s="4" cm="1">
        <f t="array" ref="AN149">Q149*INDEX('Scenario 2_issuedGoos'!$C$4:$W$153,MATCH($A149&amp;$B149,'Scenario 2_issuedGoos'!$A$4:$A$153&amp;'Scenario 2_issuedGoos'!$B$4:$B$153,0),MATCH(AN$4,'Scenario 2_issuedGoos'!$C$3:$W$3,0))</f>
        <v>79233.500604867222</v>
      </c>
      <c r="AO149" s="4" cm="1">
        <f t="array" ref="AO149">R149*INDEX('Scenario 2_issuedGoos'!$C$4:$W$153,MATCH($A149&amp;$B149,'Scenario 2_issuedGoos'!$A$4:$A$153&amp;'Scenario 2_issuedGoos'!$B$4:$B$153,0),MATCH(AO$4,'Scenario 2_issuedGoos'!$C$3:$W$3,0))</f>
        <v>86436.322454380293</v>
      </c>
      <c r="AP149" s="4" cm="1">
        <f t="array" ref="AP149">S149*INDEX('Scenario 2_issuedGoos'!$C$4:$W$153,MATCH($A149&amp;$B149,'Scenario 2_issuedGoos'!$A$4:$A$153&amp;'Scenario 2_issuedGoos'!$B$4:$B$153,0),MATCH(AP$4,'Scenario 2_issuedGoos'!$C$3:$W$3,0))</f>
        <v>94161.342737332569</v>
      </c>
      <c r="AQ149" s="4" cm="1">
        <f t="array" ref="AQ149">T149*INDEX('Scenario 2_issuedGoos'!$C$4:$W$153,MATCH($A149&amp;$B149,'Scenario 2_issuedGoos'!$A$4:$A$153&amp;'Scenario 2_issuedGoos'!$B$4:$B$153,0),MATCH(AQ$4,'Scenario 2_issuedGoos'!$C$3:$W$3,0))</f>
        <v>105208.43349270582</v>
      </c>
      <c r="AR149" s="4" cm="1">
        <f t="array" ref="AR149">U149*INDEX('Scenario 2_issuedGoos'!$C$4:$W$153,MATCH($A149&amp;$B149,'Scenario 2_issuedGoos'!$A$4:$A$153&amp;'Scenario 2_issuedGoos'!$B$4:$B$153,0),MATCH(AR$4,'Scenario 2_issuedGoos'!$C$3:$W$3,0))</f>
        <v>118754.71035216203</v>
      </c>
      <c r="AS149" s="4" cm="1">
        <f t="array" ref="AS149">V149*INDEX('Scenario 2_issuedGoos'!$C$4:$W$153,MATCH($A149&amp;$B149,'Scenario 2_issuedGoos'!$A$4:$A$153&amp;'Scenario 2_issuedGoos'!$B$4:$B$153,0),MATCH(AS$4,'Scenario 2_issuedGoos'!$C$3:$W$3,0))</f>
        <v>139551.44359288784</v>
      </c>
      <c r="AT149" s="4" cm="1">
        <f t="array" ref="AT149">W149*INDEX('Scenario 2_issuedGoos'!$C$4:$W$153,MATCH($A149&amp;$B149,'Scenario 2_issuedGoos'!$A$4:$A$153&amp;'Scenario 2_issuedGoos'!$B$4:$B$153,0),MATCH(AT$4,'Scenario 2_issuedGoos'!$C$3:$W$3,0))</f>
        <v>154436.96694487927</v>
      </c>
    </row>
    <row r="150" spans="1:46" ht="15" x14ac:dyDescent="0.25">
      <c r="A150" s="8" t="s">
        <v>54</v>
      </c>
      <c r="B150" s="9" t="s">
        <v>28</v>
      </c>
      <c r="C150" s="10">
        <v>47.457627118644069</v>
      </c>
      <c r="D150" s="11">
        <v>46.949152542372886</v>
      </c>
      <c r="E150" s="11">
        <v>46.440677966101696</v>
      </c>
      <c r="F150" s="11">
        <v>45.932203389830512</v>
      </c>
      <c r="G150" s="11">
        <v>45.423728813559322</v>
      </c>
      <c r="H150" s="11">
        <v>15.313499999999999</v>
      </c>
      <c r="I150" s="11">
        <v>15.313499999999999</v>
      </c>
      <c r="J150" s="11">
        <v>15.313499999999999</v>
      </c>
      <c r="K150" s="11">
        <v>15.313499999999999</v>
      </c>
      <c r="L150" s="11">
        <v>15.313499999999999</v>
      </c>
      <c r="M150" s="11">
        <v>15.313499999999999</v>
      </c>
      <c r="N150" s="11">
        <v>15.313499999999999</v>
      </c>
      <c r="O150" s="11">
        <v>15.313499999999999</v>
      </c>
      <c r="P150" s="11">
        <v>15.313499999999999</v>
      </c>
      <c r="Q150" s="11">
        <v>15.313499999999999</v>
      </c>
      <c r="R150" s="11">
        <v>15.313499999999999</v>
      </c>
      <c r="S150" s="11">
        <v>15.313499999999999</v>
      </c>
      <c r="T150" s="11">
        <v>15.313499999999999</v>
      </c>
      <c r="U150" s="11">
        <v>15.313499999999999</v>
      </c>
      <c r="V150" s="11">
        <v>15.313499999999999</v>
      </c>
      <c r="W150" s="19">
        <v>15.313499999999999</v>
      </c>
      <c r="Y150"/>
      <c r="Z150" s="4" cm="1">
        <f t="array" ref="Z150">C150*INDEX('Scenario 2_issuedGoos'!$C$4:$W$153,MATCH($A150&amp;$B150,'Scenario 2_issuedGoos'!$A$4:$A$153&amp;'Scenario 2_issuedGoos'!$B$4:$B$153,0),MATCH(Z$4,'Scenario 2_issuedGoos'!$C$3:$W$3,0))</f>
        <v>0</v>
      </c>
      <c r="AA150" s="4" cm="1">
        <f t="array" ref="AA150">D150*INDEX('Scenario 2_issuedGoos'!$C$4:$W$153,MATCH($A150&amp;$B150,'Scenario 2_issuedGoos'!$A$4:$A$153&amp;'Scenario 2_issuedGoos'!$B$4:$B$153,0),MATCH(AA$4,'Scenario 2_issuedGoos'!$C$3:$W$3,0))</f>
        <v>0</v>
      </c>
      <c r="AB150" s="4" cm="1">
        <f t="array" ref="AB150">E150*INDEX('Scenario 2_issuedGoos'!$C$4:$W$153,MATCH($A150&amp;$B150,'Scenario 2_issuedGoos'!$A$4:$A$153&amp;'Scenario 2_issuedGoos'!$B$4:$B$153,0),MATCH(AB$4,'Scenario 2_issuedGoos'!$C$3:$W$3,0))</f>
        <v>0</v>
      </c>
      <c r="AC150" s="4" cm="1">
        <f t="array" ref="AC150">F150*INDEX('Scenario 2_issuedGoos'!$C$4:$W$153,MATCH($A150&amp;$B150,'Scenario 2_issuedGoos'!$A$4:$A$153&amp;'Scenario 2_issuedGoos'!$B$4:$B$153,0),MATCH(AC$4,'Scenario 2_issuedGoos'!$C$3:$W$3,0))</f>
        <v>0</v>
      </c>
      <c r="AD150" s="4" cm="1">
        <f t="array" ref="AD150">G150*INDEX('Scenario 2_issuedGoos'!$C$4:$W$153,MATCH($A150&amp;$B150,'Scenario 2_issuedGoos'!$A$4:$A$153&amp;'Scenario 2_issuedGoos'!$B$4:$B$153,0),MATCH(AD$4,'Scenario 2_issuedGoos'!$C$3:$W$3,0))</f>
        <v>0</v>
      </c>
      <c r="AE150" s="4" cm="1">
        <f t="array" ref="AE150">H150*INDEX('Scenario 2_issuedGoos'!$C$4:$W$153,MATCH($A150&amp;$B150,'Scenario 2_issuedGoos'!$A$4:$A$153&amp;'Scenario 2_issuedGoos'!$B$4:$B$153,0),MATCH(AE$4,'Scenario 2_issuedGoos'!$C$3:$W$3,0))</f>
        <v>19026.055487217691</v>
      </c>
      <c r="AF150" s="4" cm="1">
        <f t="array" ref="AF150">I150*INDEX('Scenario 2_issuedGoos'!$C$4:$W$153,MATCH($A150&amp;$B150,'Scenario 2_issuedGoos'!$A$4:$A$153&amp;'Scenario 2_issuedGoos'!$B$4:$B$153,0),MATCH(AF$4,'Scenario 2_issuedGoos'!$C$3:$W$3,0))</f>
        <v>21689.703255428143</v>
      </c>
      <c r="AG150" s="4" cm="1">
        <f t="array" ref="AG150">J150*INDEX('Scenario 2_issuedGoos'!$C$4:$W$153,MATCH($A150&amp;$B150,'Scenario 2_issuedGoos'!$A$4:$A$153&amp;'Scenario 2_issuedGoos'!$B$4:$B$153,0),MATCH(AG$4,'Scenario 2_issuedGoos'!$C$3:$W$3,0))</f>
        <v>24572.150661741653</v>
      </c>
      <c r="AH150" s="4" cm="1">
        <f t="array" ref="AH150">K150*INDEX('Scenario 2_issuedGoos'!$C$4:$W$153,MATCH($A150&amp;$B150,'Scenario 2_issuedGoos'!$A$4:$A$153&amp;'Scenario 2_issuedGoos'!$B$4:$B$153,0),MATCH(AH$4,'Scenario 2_issuedGoos'!$C$3:$W$3,0))</f>
        <v>27688.618550547941</v>
      </c>
      <c r="AI150" s="4" cm="1">
        <f t="array" ref="AI150">L150*INDEX('Scenario 2_issuedGoos'!$C$4:$W$153,MATCH($A150&amp;$B150,'Scenario 2_issuedGoos'!$A$4:$A$153&amp;'Scenario 2_issuedGoos'!$B$4:$B$153,0),MATCH(AI$4,'Scenario 2_issuedGoos'!$C$3:$W$3,0))</f>
        <v>31055.302851580531</v>
      </c>
      <c r="AJ150" s="4" cm="1">
        <f t="array" ref="AJ150">M150*INDEX('Scenario 2_issuedGoos'!$C$4:$W$153,MATCH($A150&amp;$B150,'Scenario 2_issuedGoos'!$A$4:$A$153&amp;'Scenario 2_issuedGoos'!$B$4:$B$153,0),MATCH(AJ$4,'Scenario 2_issuedGoos'!$C$3:$W$3,0))</f>
        <v>34689.434036339997</v>
      </c>
      <c r="AK150" s="4" cm="1">
        <f t="array" ref="AK150">N150*INDEX('Scenario 2_issuedGoos'!$C$4:$W$153,MATCH($A150&amp;$B150,'Scenario 2_issuedGoos'!$A$4:$A$153&amp;'Scenario 2_issuedGoos'!$B$4:$B$153,0),MATCH(AK$4,'Scenario 2_issuedGoos'!$C$3:$W$3,0))</f>
        <v>39337.818197209504</v>
      </c>
      <c r="AL150" s="4" cm="1">
        <f t="array" ref="AL150">O150*INDEX('Scenario 2_issuedGoos'!$C$4:$W$153,MATCH($A150&amp;$B150,'Scenario 2_issuedGoos'!$A$4:$A$153&amp;'Scenario 2_issuedGoos'!$B$4:$B$153,0),MATCH(AL$4,'Scenario 2_issuedGoos'!$C$3:$W$3,0))</f>
        <v>44364.317189075242</v>
      </c>
      <c r="AM150" s="4" cm="1">
        <f t="array" ref="AM150">P150*INDEX('Scenario 2_issuedGoos'!$C$4:$W$153,MATCH($A150&amp;$B150,'Scenario 2_issuedGoos'!$A$4:$A$153&amp;'Scenario 2_issuedGoos'!$B$4:$B$153,0),MATCH(AM$4,'Scenario 2_issuedGoos'!$C$3:$W$3,0))</f>
        <v>49795.121534634367</v>
      </c>
      <c r="AN150" s="4" cm="1">
        <f t="array" ref="AN150">Q150*INDEX('Scenario 2_issuedGoos'!$C$4:$W$153,MATCH($A150&amp;$B150,'Scenario 2_issuedGoos'!$A$4:$A$153&amp;'Scenario 2_issuedGoos'!$B$4:$B$153,0),MATCH(AN$4,'Scenario 2_issuedGoos'!$C$3:$W$3,0))</f>
        <v>55658.095521776806</v>
      </c>
      <c r="AO150" s="4" cm="1">
        <f t="array" ref="AO150">R150*INDEX('Scenario 2_issuedGoos'!$C$4:$W$153,MATCH($A150&amp;$B150,'Scenario 2_issuedGoos'!$A$4:$A$153&amp;'Scenario 2_issuedGoos'!$B$4:$B$153,0),MATCH(AO$4,'Scenario 2_issuedGoos'!$C$3:$W$3,0))</f>
        <v>61982.879103796913</v>
      </c>
      <c r="AP150" s="4" cm="1">
        <f t="array" ref="AP150">S150*INDEX('Scenario 2_issuedGoos'!$C$4:$W$153,MATCH($A150&amp;$B150,'Scenario 2_issuedGoos'!$A$4:$A$153&amp;'Scenario 2_issuedGoos'!$B$4:$B$153,0),MATCH(AP$4,'Scenario 2_issuedGoos'!$C$3:$W$3,0))</f>
        <v>68800.995805214669</v>
      </c>
      <c r="AQ150" s="4" cm="1">
        <f t="array" ref="AQ150">T150*INDEX('Scenario 2_issuedGoos'!$C$4:$W$153,MATCH($A150&amp;$B150,'Scenario 2_issuedGoos'!$A$4:$A$153&amp;'Scenario 2_issuedGoos'!$B$4:$B$153,0),MATCH(AQ$4,'Scenario 2_issuedGoos'!$C$3:$W$3,0))</f>
        <v>76145.9669790146</v>
      </c>
      <c r="AR150" s="4" cm="1">
        <f t="array" ref="AR150">U150*INDEX('Scenario 2_issuedGoos'!$C$4:$W$153,MATCH($A150&amp;$B150,'Scenario 2_issuedGoos'!$A$4:$A$153&amp;'Scenario 2_issuedGoos'!$B$4:$B$153,0),MATCH(AR$4,'Scenario 2_issuedGoos'!$C$3:$W$3,0))</f>
        <v>84053.432780681411</v>
      </c>
      <c r="AS150" s="4" cm="1">
        <f t="array" ref="AS150">V150*INDEX('Scenario 2_issuedGoos'!$C$4:$W$153,MATCH($A150&amp;$B150,'Scenario 2_issuedGoos'!$A$4:$A$153&amp;'Scenario 2_issuedGoos'!$B$4:$B$153,0),MATCH(AS$4,'Scenario 2_issuedGoos'!$C$3:$W$3,0))</f>
        <v>92561.280245067508</v>
      </c>
      <c r="AT150" s="4" cm="1">
        <f t="array" ref="AT150">W150*INDEX('Scenario 2_issuedGoos'!$C$4:$W$153,MATCH($A150&amp;$B150,'Scenario 2_issuedGoos'!$A$4:$A$153&amp;'Scenario 2_issuedGoos'!$B$4:$B$153,0),MATCH(AT$4,'Scenario 2_issuedGoos'!$C$3:$W$3,0))</f>
        <v>101709.77887394051</v>
      </c>
    </row>
    <row r="151" spans="1:46" ht="15" x14ac:dyDescent="0.25">
      <c r="A151" s="8" t="s">
        <v>54</v>
      </c>
      <c r="B151" s="9" t="s">
        <v>56</v>
      </c>
      <c r="C151" s="10">
        <v>47.457627118644069</v>
      </c>
      <c r="D151" s="11">
        <v>46.949152542372886</v>
      </c>
      <c r="E151" s="11">
        <v>46.440677966101696</v>
      </c>
      <c r="F151" s="11">
        <v>45.932203389830512</v>
      </c>
      <c r="G151" s="11">
        <v>45.423728813559322</v>
      </c>
      <c r="H151" s="11">
        <v>1.1963671874999997</v>
      </c>
      <c r="I151" s="11">
        <v>1.1963671874999997</v>
      </c>
      <c r="J151" s="11">
        <v>1.1963671874999997</v>
      </c>
      <c r="K151" s="11">
        <v>1.1963671874999997</v>
      </c>
      <c r="L151" s="11">
        <v>1.1963671874999997</v>
      </c>
      <c r="M151" s="11">
        <v>1.1963671874999997</v>
      </c>
      <c r="N151" s="11">
        <v>1.1963671874999997</v>
      </c>
      <c r="O151" s="11">
        <v>1.1968124999999998</v>
      </c>
      <c r="P151" s="11">
        <v>1.1968124999999998</v>
      </c>
      <c r="Q151" s="11">
        <v>1.1968124999999998</v>
      </c>
      <c r="R151" s="11">
        <v>1.2043593749999999</v>
      </c>
      <c r="S151" s="11">
        <v>1.2101718750000001</v>
      </c>
      <c r="T151" s="11">
        <v>1.2101718750000001</v>
      </c>
      <c r="U151" s="11">
        <v>1.2101718750000001</v>
      </c>
      <c r="V151" s="11">
        <v>1.545796875</v>
      </c>
      <c r="W151" s="19">
        <v>1.545796875</v>
      </c>
      <c r="Y151"/>
      <c r="Z151" s="4" cm="1">
        <f t="array" ref="Z151">C151*INDEX('Scenario 2_issuedGoos'!$C$4:$W$153,MATCH($A151&amp;$B151,'Scenario 2_issuedGoos'!$A$4:$A$153&amp;'Scenario 2_issuedGoos'!$B$4:$B$153,0),MATCH(Z$4,'Scenario 2_issuedGoos'!$C$3:$W$3,0))</f>
        <v>0</v>
      </c>
      <c r="AA151" s="4" cm="1">
        <f t="array" ref="AA151">D151*INDEX('Scenario 2_issuedGoos'!$C$4:$W$153,MATCH($A151&amp;$B151,'Scenario 2_issuedGoos'!$A$4:$A$153&amp;'Scenario 2_issuedGoos'!$B$4:$B$153,0),MATCH(AA$4,'Scenario 2_issuedGoos'!$C$3:$W$3,0))</f>
        <v>0</v>
      </c>
      <c r="AB151" s="4" cm="1">
        <f t="array" ref="AB151">E151*INDEX('Scenario 2_issuedGoos'!$C$4:$W$153,MATCH($A151&amp;$B151,'Scenario 2_issuedGoos'!$A$4:$A$153&amp;'Scenario 2_issuedGoos'!$B$4:$B$153,0),MATCH(AB$4,'Scenario 2_issuedGoos'!$C$3:$W$3,0))</f>
        <v>0</v>
      </c>
      <c r="AC151" s="4" cm="1">
        <f t="array" ref="AC151">F151*INDEX('Scenario 2_issuedGoos'!$C$4:$W$153,MATCH($A151&amp;$B151,'Scenario 2_issuedGoos'!$A$4:$A$153&amp;'Scenario 2_issuedGoos'!$B$4:$B$153,0),MATCH(AC$4,'Scenario 2_issuedGoos'!$C$3:$W$3,0))</f>
        <v>0</v>
      </c>
      <c r="AD151" s="4" cm="1">
        <f t="array" ref="AD151">G151*INDEX('Scenario 2_issuedGoos'!$C$4:$W$153,MATCH($A151&amp;$B151,'Scenario 2_issuedGoos'!$A$4:$A$153&amp;'Scenario 2_issuedGoos'!$B$4:$B$153,0),MATCH(AD$4,'Scenario 2_issuedGoos'!$C$3:$W$3,0))</f>
        <v>0</v>
      </c>
      <c r="AE151" s="4" cm="1">
        <f t="array" ref="AE151">H151*INDEX('Scenario 2_issuedGoos'!$C$4:$W$153,MATCH($A151&amp;$B151,'Scenario 2_issuedGoos'!$A$4:$A$153&amp;'Scenario 2_issuedGoos'!$B$4:$B$153,0),MATCH(AE$4,'Scenario 2_issuedGoos'!$C$3:$W$3,0))</f>
        <v>79629.138478868917</v>
      </c>
      <c r="AF151" s="4" cm="1">
        <f t="array" ref="AF151">I151*INDEX('Scenario 2_issuedGoos'!$C$4:$W$153,MATCH($A151&amp;$B151,'Scenario 2_issuedGoos'!$A$4:$A$153&amp;'Scenario 2_issuedGoos'!$B$4:$B$153,0),MATCH(AF$4,'Scenario 2_issuedGoos'!$C$3:$W$3,0))</f>
        <v>84413.257118679365</v>
      </c>
      <c r="AG151" s="4" cm="1">
        <f t="array" ref="AG151">J151*INDEX('Scenario 2_issuedGoos'!$C$4:$W$153,MATCH($A151&amp;$B151,'Scenario 2_issuedGoos'!$A$4:$A$153&amp;'Scenario 2_issuedGoos'!$B$4:$B$153,0),MATCH(AG$4,'Scenario 2_issuedGoos'!$C$3:$W$3,0))</f>
        <v>89476.714776273715</v>
      </c>
      <c r="AH151" s="4" cm="1">
        <f t="array" ref="AH151">K151*INDEX('Scenario 2_issuedGoos'!$C$4:$W$153,MATCH($A151&amp;$B151,'Scenario 2_issuedGoos'!$A$4:$A$153&amp;'Scenario 2_issuedGoos'!$B$4:$B$153,0),MATCH(AH$4,'Scenario 2_issuedGoos'!$C$3:$W$3,0))</f>
        <v>94835.485056830788</v>
      </c>
      <c r="AI151" s="4" cm="1">
        <f t="array" ref="AI151">L151*INDEX('Scenario 2_issuedGoos'!$C$4:$W$153,MATCH($A151&amp;$B151,'Scenario 2_issuedGoos'!$A$4:$A$153&amp;'Scenario 2_issuedGoos'!$B$4:$B$153,0),MATCH(AI$4,'Scenario 2_issuedGoos'!$C$3:$W$3,0))</f>
        <v>100506.44057850285</v>
      </c>
      <c r="AJ151" s="4" cm="1">
        <f t="array" ref="AJ151">M151*INDEX('Scenario 2_issuedGoos'!$C$4:$W$153,MATCH($A151&amp;$B151,'Scenario 2_issuedGoos'!$A$4:$A$153&amp;'Scenario 2_issuedGoos'!$B$4:$B$153,0),MATCH(AJ$4,'Scenario 2_issuedGoos'!$C$3:$W$3,0))</f>
        <v>106507.40293970014</v>
      </c>
      <c r="AK151" s="4" cm="1">
        <f t="array" ref="AK151">N151*INDEX('Scenario 2_issuedGoos'!$C$4:$W$153,MATCH($A151&amp;$B151,'Scenario 2_issuedGoos'!$A$4:$A$153&amp;'Scenario 2_issuedGoos'!$B$4:$B$153,0),MATCH(AK$4,'Scenario 2_issuedGoos'!$C$3:$W$3,0))</f>
        <v>112401.89661384384</v>
      </c>
      <c r="AL151" s="4" cm="1">
        <f t="array" ref="AL151">O151*INDEX('Scenario 2_issuedGoos'!$C$4:$W$153,MATCH($A151&amp;$B151,'Scenario 2_issuedGoos'!$A$4:$A$153&amp;'Scenario 2_issuedGoos'!$B$4:$B$153,0),MATCH(AL$4,'Scenario 2_issuedGoos'!$C$3:$W$3,0))</f>
        <v>118663.72379477252</v>
      </c>
      <c r="AM151" s="4" cm="1">
        <f t="array" ref="AM151">P151*INDEX('Scenario 2_issuedGoos'!$C$4:$W$153,MATCH($A151&amp;$B151,'Scenario 2_issuedGoos'!$A$4:$A$153&amp;'Scenario 2_issuedGoos'!$B$4:$B$153,0),MATCH(AM$4,'Scenario 2_issuedGoos'!$C$3:$W$3,0))</f>
        <v>125224.6022262459</v>
      </c>
      <c r="AN151" s="4" cm="1">
        <f t="array" ref="AN151">Q151*INDEX('Scenario 2_issuedGoos'!$C$4:$W$153,MATCH($A151&amp;$B151,'Scenario 2_issuedGoos'!$A$4:$A$153&amp;'Scenario 2_issuedGoos'!$B$4:$B$153,0),MATCH(AN$4,'Scenario 2_issuedGoos'!$C$3:$W$3,0))</f>
        <v>132144.90919138069</v>
      </c>
      <c r="AO151" s="4" cm="1">
        <f t="array" ref="AO151">R151*INDEX('Scenario 2_issuedGoos'!$C$4:$W$153,MATCH($A151&amp;$B151,'Scenario 2_issuedGoos'!$A$4:$A$153&amp;'Scenario 2_issuedGoos'!$B$4:$B$153,0),MATCH(AO$4,'Scenario 2_issuedGoos'!$C$3:$W$3,0))</f>
        <v>140323.49420853736</v>
      </c>
      <c r="AP151" s="4" cm="1">
        <f t="array" ref="AP151">S151*INDEX('Scenario 2_issuedGoos'!$C$4:$W$153,MATCH($A151&amp;$B151,'Scenario 2_issuedGoos'!$A$4:$A$153&amp;'Scenario 2_issuedGoos'!$B$4:$B$153,0),MATCH(AP$4,'Scenario 2_issuedGoos'!$C$3:$W$3,0))</f>
        <v>148785.50540841767</v>
      </c>
      <c r="AQ151" s="4" cm="1">
        <f t="array" ref="AQ151">T151*INDEX('Scenario 2_issuedGoos'!$C$4:$W$153,MATCH($A151&amp;$B151,'Scenario 2_issuedGoos'!$A$4:$A$153&amp;'Scenario 2_issuedGoos'!$B$4:$B$153,0),MATCH(AQ$4,'Scenario 2_issuedGoos'!$C$3:$W$3,0))</f>
        <v>156996.26107725233</v>
      </c>
      <c r="AR151" s="4" cm="1">
        <f t="array" ref="AR151">U151*INDEX('Scenario 2_issuedGoos'!$C$4:$W$153,MATCH($A151&amp;$B151,'Scenario 2_issuedGoos'!$A$4:$A$153&amp;'Scenario 2_issuedGoos'!$B$4:$B$153,0),MATCH(AR$4,'Scenario 2_issuedGoos'!$C$3:$W$3,0))</f>
        <v>165656.12854945016</v>
      </c>
      <c r="AS151" s="4" cm="1">
        <f t="array" ref="AS151">V151*INDEX('Scenario 2_issuedGoos'!$C$4:$W$153,MATCH($A151&amp;$B151,'Scenario 2_issuedGoos'!$A$4:$A$153&amp;'Scenario 2_issuedGoos'!$B$4:$B$153,0),MATCH(AS$4,'Scenario 2_issuedGoos'!$C$3:$W$3,0))</f>
        <v>223265.02233083107</v>
      </c>
      <c r="AT151" s="4" cm="1">
        <f t="array" ref="AT151">W151*INDEX('Scenario 2_issuedGoos'!$C$4:$W$153,MATCH($A151&amp;$B151,'Scenario 2_issuedGoos'!$A$4:$A$153&amp;'Scenario 2_issuedGoos'!$B$4:$B$153,0),MATCH(AT$4,'Scenario 2_issuedGoos'!$C$3:$W$3,0))</f>
        <v>235569.04363446499</v>
      </c>
    </row>
    <row r="152" spans="1:46" x14ac:dyDescent="0.2">
      <c r="A152" s="8" t="s">
        <v>54</v>
      </c>
      <c r="B152" s="9" t="s">
        <v>29</v>
      </c>
      <c r="C152" s="10">
        <v>47.457627118644069</v>
      </c>
      <c r="D152" s="11">
        <v>46.949152542372886</v>
      </c>
      <c r="E152" s="11">
        <v>46.440677966101696</v>
      </c>
      <c r="F152" s="11">
        <v>45.932203389830512</v>
      </c>
      <c r="G152" s="11">
        <v>45.423728813559322</v>
      </c>
      <c r="H152" s="11">
        <v>8.3074500000000011</v>
      </c>
      <c r="I152" s="11">
        <v>8.3074500000000011</v>
      </c>
      <c r="J152" s="11">
        <v>8.3074500000000011</v>
      </c>
      <c r="K152" s="11">
        <v>8.3074500000000011</v>
      </c>
      <c r="L152" s="11">
        <v>8.3074500000000011</v>
      </c>
      <c r="M152" s="11">
        <v>8.3074500000000011</v>
      </c>
      <c r="N152" s="11">
        <v>8.3074500000000011</v>
      </c>
      <c r="O152" s="11">
        <v>8.3074500000000011</v>
      </c>
      <c r="P152" s="11">
        <v>8.3074500000000011</v>
      </c>
      <c r="Q152" s="11">
        <v>8.3074500000000011</v>
      </c>
      <c r="R152" s="11">
        <v>8.3074500000000011</v>
      </c>
      <c r="S152" s="11">
        <v>8.3074500000000011</v>
      </c>
      <c r="T152" s="11">
        <v>8.3074500000000011</v>
      </c>
      <c r="U152" s="11">
        <v>8.3074500000000011</v>
      </c>
      <c r="V152" s="11">
        <v>8.3074500000000011</v>
      </c>
      <c r="W152" s="19">
        <v>8.3074500000000011</v>
      </c>
      <c r="Z152" s="4" cm="1">
        <f t="array" ref="Z152">C152*INDEX('Scenario 2_issuedGoos'!$C$4:$W$153,MATCH($A152&amp;$B152,'Scenario 2_issuedGoos'!$A$4:$A$153&amp;'Scenario 2_issuedGoos'!$B$4:$B$153,0),MATCH(Z$4,'Scenario 2_issuedGoos'!$C$3:$W$3,0))</f>
        <v>0</v>
      </c>
      <c r="AA152" s="4" cm="1">
        <f t="array" ref="AA152">D152*INDEX('Scenario 2_issuedGoos'!$C$4:$W$153,MATCH($A152&amp;$B152,'Scenario 2_issuedGoos'!$A$4:$A$153&amp;'Scenario 2_issuedGoos'!$B$4:$B$153,0),MATCH(AA$4,'Scenario 2_issuedGoos'!$C$3:$W$3,0))</f>
        <v>0</v>
      </c>
      <c r="AB152" s="4" cm="1">
        <f t="array" ref="AB152">E152*INDEX('Scenario 2_issuedGoos'!$C$4:$W$153,MATCH($A152&amp;$B152,'Scenario 2_issuedGoos'!$A$4:$A$153&amp;'Scenario 2_issuedGoos'!$B$4:$B$153,0),MATCH(AB$4,'Scenario 2_issuedGoos'!$C$3:$W$3,0))</f>
        <v>0</v>
      </c>
      <c r="AC152" s="4" cm="1">
        <f t="array" ref="AC152">F152*INDEX('Scenario 2_issuedGoos'!$C$4:$W$153,MATCH($A152&amp;$B152,'Scenario 2_issuedGoos'!$A$4:$A$153&amp;'Scenario 2_issuedGoos'!$B$4:$B$153,0),MATCH(AC$4,'Scenario 2_issuedGoos'!$C$3:$W$3,0))</f>
        <v>0</v>
      </c>
      <c r="AD152" s="4" cm="1">
        <f t="array" ref="AD152">G152*INDEX('Scenario 2_issuedGoos'!$C$4:$W$153,MATCH($A152&amp;$B152,'Scenario 2_issuedGoos'!$A$4:$A$153&amp;'Scenario 2_issuedGoos'!$B$4:$B$153,0),MATCH(AD$4,'Scenario 2_issuedGoos'!$C$3:$W$3,0))</f>
        <v>0</v>
      </c>
      <c r="AE152" s="4" cm="1">
        <f t="array" ref="AE152">H152*INDEX('Scenario 2_issuedGoos'!$C$4:$W$153,MATCH($A152&amp;$B152,'Scenario 2_issuedGoos'!$A$4:$A$153&amp;'Scenario 2_issuedGoos'!$B$4:$B$153,0),MATCH(AE$4,'Scenario 2_issuedGoos'!$C$3:$W$3,0))</f>
        <v>11795.978686017397</v>
      </c>
      <c r="AF152" s="4" cm="1">
        <f t="array" ref="AF152">I152*INDEX('Scenario 2_issuedGoos'!$C$4:$W$153,MATCH($A152&amp;$B152,'Scenario 2_issuedGoos'!$A$4:$A$153&amp;'Scenario 2_issuedGoos'!$B$4:$B$153,0),MATCH(AF$4,'Scenario 2_issuedGoos'!$C$3:$W$3,0))</f>
        <v>15482.222025397848</v>
      </c>
      <c r="AG152" s="4" cm="1">
        <f t="array" ref="AG152">J152*INDEX('Scenario 2_issuedGoos'!$C$4:$W$153,MATCH($A152&amp;$B152,'Scenario 2_issuedGoos'!$A$4:$A$153&amp;'Scenario 2_issuedGoos'!$B$4:$B$153,0),MATCH(AG$4,'Scenario 2_issuedGoos'!$C$3:$W$3,0))</f>
        <v>19507.599752001355</v>
      </c>
      <c r="AH152" s="4" cm="1">
        <f t="array" ref="AH152">K152*INDEX('Scenario 2_issuedGoos'!$C$4:$W$153,MATCH($A152&amp;$B152,'Scenario 2_issuedGoos'!$A$4:$A$153&amp;'Scenario 2_issuedGoos'!$B$4:$B$153,0),MATCH(AH$4,'Scenario 2_issuedGoos'!$C$3:$W$3,0))</f>
        <v>23896.809696201628</v>
      </c>
      <c r="AI152" s="4" cm="1">
        <f t="array" ref="AI152">L152*INDEX('Scenario 2_issuedGoos'!$C$4:$W$153,MATCH($A152&amp;$B152,'Scenario 2_issuedGoos'!$A$4:$A$153&amp;'Scenario 2_issuedGoos'!$B$4:$B$153,0),MATCH(AI$4,'Scenario 2_issuedGoos'!$C$3:$W$3,0))</f>
        <v>28676.171635441955</v>
      </c>
      <c r="AJ152" s="4" cm="1">
        <f t="array" ref="AJ152">M152*INDEX('Scenario 2_issuedGoos'!$C$4:$W$153,MATCH($A152&amp;$B152,'Scenario 2_issuedGoos'!$A$4:$A$153&amp;'Scenario 2_issuedGoos'!$B$4:$B$153,0),MATCH(AJ$4,'Scenario 2_issuedGoos'!$C$3:$W$3,0))</f>
        <v>33873.727744365868</v>
      </c>
      <c r="AK152" s="4" cm="1">
        <f t="array" ref="AK152">N152*INDEX('Scenario 2_issuedGoos'!$C$4:$W$153,MATCH($A152&amp;$B152,'Scenario 2_issuedGoos'!$A$4:$A$153&amp;'Scenario 2_issuedGoos'!$B$4:$B$153,0),MATCH(AK$4,'Scenario 2_issuedGoos'!$C$3:$W$3,0))</f>
        <v>45644.848135533</v>
      </c>
      <c r="AL152" s="4" cm="1">
        <f t="array" ref="AL152">O152*INDEX('Scenario 2_issuedGoos'!$C$4:$W$153,MATCH($A152&amp;$B152,'Scenario 2_issuedGoos'!$A$4:$A$153&amp;'Scenario 2_issuedGoos'!$B$4:$B$153,0),MATCH(AL$4,'Scenario 2_issuedGoos'!$C$3:$W$3,0))</f>
        <v>58508.396246455966</v>
      </c>
      <c r="AM152" s="4" cm="1">
        <f t="array" ref="AM152">P152*INDEX('Scenario 2_issuedGoos'!$C$4:$W$153,MATCH($A152&amp;$B152,'Scenario 2_issuedGoos'!$A$4:$A$153&amp;'Scenario 2_issuedGoos'!$B$4:$B$153,0),MATCH(AM$4,'Scenario 2_issuedGoos'!$C$3:$W$3,0))</f>
        <v>72544.187048132429</v>
      </c>
      <c r="AN152" s="4" cm="1">
        <f t="array" ref="AN152">Q152*INDEX('Scenario 2_issuedGoos'!$C$4:$W$153,MATCH($A152&amp;$B152,'Scenario 2_issuedGoos'!$A$4:$A$153&amp;'Scenario 2_issuedGoos'!$B$4:$B$153,0),MATCH(AN$4,'Scenario 2_issuedGoos'!$C$3:$W$3,0))</f>
        <v>87837.285939359965</v>
      </c>
      <c r="AO152" s="4" cm="1">
        <f t="array" ref="AO152">R152*INDEX('Scenario 2_issuedGoos'!$C$4:$W$153,MATCH($A152&amp;$B152,'Scenario 2_issuedGoos'!$A$4:$A$153&amp;'Scenario 2_issuedGoos'!$B$4:$B$153,0),MATCH(AO$4,'Scenario 2_issuedGoos'!$C$3:$W$3,0))</f>
        <v>104478.33425209072</v>
      </c>
      <c r="AP152" s="4" cm="1">
        <f t="array" ref="AP152">S152*INDEX('Scenario 2_issuedGoos'!$C$4:$W$153,MATCH($A152&amp;$B152,'Scenario 2_issuedGoos'!$A$4:$A$153&amp;'Scenario 2_issuedGoos'!$B$4:$B$153,0),MATCH(AP$4,'Scenario 2_issuedGoos'!$C$3:$W$3,0))</f>
        <v>122563.89418124522</v>
      </c>
      <c r="AQ152" s="4" cm="1">
        <f t="array" ref="AQ152">T152*INDEX('Scenario 2_issuedGoos'!$C$4:$W$153,MATCH($A152&amp;$B152,'Scenario 2_issuedGoos'!$A$4:$A$153&amp;'Scenario 2_issuedGoos'!$B$4:$B$153,0),MATCH(AQ$4,'Scenario 2_issuedGoos'!$C$3:$W$3,0))</f>
        <v>142196.8142676859</v>
      </c>
      <c r="AR152" s="4" cm="1">
        <f t="array" ref="AR152">U152*INDEX('Scenario 2_issuedGoos'!$C$4:$W$153,MATCH($A152&amp;$B152,'Scenario 2_issuedGoos'!$A$4:$A$153&amp;'Scenario 2_issuedGoos'!$B$4:$B$153,0),MATCH(AR$4,'Scenario 2_issuedGoos'!$C$3:$W$3,0))</f>
        <v>163486.61662731718</v>
      </c>
      <c r="AS152" s="4" cm="1">
        <f t="array" ref="AS152">V152*INDEX('Scenario 2_issuedGoos'!$C$4:$W$153,MATCH($A152&amp;$B152,'Scenario 2_issuedGoos'!$A$4:$A$153&amp;'Scenario 2_issuedGoos'!$B$4:$B$153,0),MATCH(AS$4,'Scenario 2_issuedGoos'!$C$3:$W$3,0))</f>
        <v>186549.90718724221</v>
      </c>
      <c r="AT152" s="4" cm="1">
        <f t="array" ref="AT152">W152*INDEX('Scenario 2_issuedGoos'!$C$4:$W$153,MATCH($A152&amp;$B152,'Scenario 2_issuedGoos'!$A$4:$A$153&amp;'Scenario 2_issuedGoos'!$B$4:$B$153,0),MATCH(AT$4,'Scenario 2_issuedGoos'!$C$3:$W$3,0))</f>
        <v>211510.81026159137</v>
      </c>
    </row>
    <row r="153" spans="1:46" x14ac:dyDescent="0.2">
      <c r="A153" s="8" t="s">
        <v>54</v>
      </c>
      <c r="B153" s="9" t="s">
        <v>30</v>
      </c>
      <c r="C153" s="10">
        <v>47.457627118644069</v>
      </c>
      <c r="D153" s="11">
        <v>46.949152542372886</v>
      </c>
      <c r="E153" s="11">
        <v>46.440677966101696</v>
      </c>
      <c r="F153" s="11">
        <v>45.932203389830512</v>
      </c>
      <c r="G153" s="11">
        <v>45.423728813559322</v>
      </c>
      <c r="H153" s="11">
        <v>9.5890500000000003</v>
      </c>
      <c r="I153" s="11">
        <v>9.5890500000000003</v>
      </c>
      <c r="J153" s="11">
        <v>9.5890500000000003</v>
      </c>
      <c r="K153" s="11">
        <v>9.5890500000000003</v>
      </c>
      <c r="L153" s="11">
        <v>9.5890500000000003</v>
      </c>
      <c r="M153" s="11">
        <v>9.5890500000000003</v>
      </c>
      <c r="N153" s="11">
        <v>9.5890500000000003</v>
      </c>
      <c r="O153" s="11">
        <v>9.5890500000000003</v>
      </c>
      <c r="P153" s="11">
        <v>9.5890500000000003</v>
      </c>
      <c r="Q153" s="11">
        <v>9.5890500000000003</v>
      </c>
      <c r="R153" s="11">
        <v>9.5890500000000003</v>
      </c>
      <c r="S153" s="11">
        <v>9.5890500000000003</v>
      </c>
      <c r="T153" s="11">
        <v>9.5890500000000003</v>
      </c>
      <c r="U153" s="11">
        <v>9.5890500000000003</v>
      </c>
      <c r="V153" s="11">
        <v>9.5890500000000003</v>
      </c>
      <c r="W153" s="19">
        <v>9.5890500000000003</v>
      </c>
      <c r="Z153" s="4" cm="1">
        <f t="array" ref="Z153">C153*INDEX('Scenario 2_issuedGoos'!$C$4:$W$153,MATCH($A153&amp;$B153,'Scenario 2_issuedGoos'!$A$4:$A$153&amp;'Scenario 2_issuedGoos'!$B$4:$B$153,0),MATCH(Z$4,'Scenario 2_issuedGoos'!$C$3:$W$3,0))</f>
        <v>0</v>
      </c>
      <c r="AA153" s="4" cm="1">
        <f t="array" ref="AA153">D153*INDEX('Scenario 2_issuedGoos'!$C$4:$W$153,MATCH($A153&amp;$B153,'Scenario 2_issuedGoos'!$A$4:$A$153&amp;'Scenario 2_issuedGoos'!$B$4:$B$153,0),MATCH(AA$4,'Scenario 2_issuedGoos'!$C$3:$W$3,0))</f>
        <v>0</v>
      </c>
      <c r="AB153" s="4" cm="1">
        <f t="array" ref="AB153">E153*INDEX('Scenario 2_issuedGoos'!$C$4:$W$153,MATCH($A153&amp;$B153,'Scenario 2_issuedGoos'!$A$4:$A$153&amp;'Scenario 2_issuedGoos'!$B$4:$B$153,0),MATCH(AB$4,'Scenario 2_issuedGoos'!$C$3:$W$3,0))</f>
        <v>0</v>
      </c>
      <c r="AC153" s="4" cm="1">
        <f t="array" ref="AC153">F153*INDEX('Scenario 2_issuedGoos'!$C$4:$W$153,MATCH($A153&amp;$B153,'Scenario 2_issuedGoos'!$A$4:$A$153&amp;'Scenario 2_issuedGoos'!$B$4:$B$153,0),MATCH(AC$4,'Scenario 2_issuedGoos'!$C$3:$W$3,0))</f>
        <v>0</v>
      </c>
      <c r="AD153" s="4" cm="1">
        <f t="array" ref="AD153">G153*INDEX('Scenario 2_issuedGoos'!$C$4:$W$153,MATCH($A153&amp;$B153,'Scenario 2_issuedGoos'!$A$4:$A$153&amp;'Scenario 2_issuedGoos'!$B$4:$B$153,0),MATCH(AD$4,'Scenario 2_issuedGoos'!$C$3:$W$3,0))</f>
        <v>0</v>
      </c>
      <c r="AE153" s="4" cm="1">
        <f t="array" ref="AE153">H153*INDEX('Scenario 2_issuedGoos'!$C$4:$W$153,MATCH($A153&amp;$B153,'Scenario 2_issuedGoos'!$A$4:$A$153&amp;'Scenario 2_issuedGoos'!$B$4:$B$153,0),MATCH(AE$4,'Scenario 2_issuedGoos'!$C$3:$W$3,0))</f>
        <v>862528.17081544141</v>
      </c>
      <c r="AF153" s="4" cm="1">
        <f t="array" ref="AF153">I153*INDEX('Scenario 2_issuedGoos'!$C$4:$W$153,MATCH($A153&amp;$B153,'Scenario 2_issuedGoos'!$A$4:$A$153&amp;'Scenario 2_issuedGoos'!$B$4:$B$153,0),MATCH(AF$4,'Scenario 2_issuedGoos'!$C$3:$W$3,0))</f>
        <v>965283.72701916797</v>
      </c>
      <c r="AG153" s="4" cm="1">
        <f t="array" ref="AG153">J153*INDEX('Scenario 2_issuedGoos'!$C$4:$W$153,MATCH($A153&amp;$B153,'Scenario 2_issuedGoos'!$A$4:$A$153&amp;'Scenario 2_issuedGoos'!$B$4:$B$153,0),MATCH(AG$4,'Scenario 2_issuedGoos'!$C$3:$W$3,0))</f>
        <v>1076158.5184162359</v>
      </c>
      <c r="AH153" s="4" cm="1">
        <f t="array" ref="AH153">K153*INDEX('Scenario 2_issuedGoos'!$C$4:$W$153,MATCH($A153&amp;$B153,'Scenario 2_issuedGoos'!$A$4:$A$153&amp;'Scenario 2_issuedGoos'!$B$4:$B$153,0),MATCH(AH$4,'Scenario 2_issuedGoos'!$C$3:$W$3,0))</f>
        <v>1195707.5796354562</v>
      </c>
      <c r="AI153" s="4" cm="1">
        <f t="array" ref="AI153">L153*INDEX('Scenario 2_issuedGoos'!$C$4:$W$153,MATCH($A153&amp;$B153,'Scenario 2_issuedGoos'!$A$4:$A$153&amp;'Scenario 2_issuedGoos'!$B$4:$B$153,0),MATCH(AI$4,'Scenario 2_issuedGoos'!$C$3:$W$3,0))</f>
        <v>1324521.1506805578</v>
      </c>
      <c r="AJ153" s="4" cm="1">
        <f t="array" ref="AJ153">M153*INDEX('Scenario 2_issuedGoos'!$C$4:$W$153,MATCH($A153&amp;$B153,'Scenario 2_issuedGoos'!$A$4:$A$153&amp;'Scenario 2_issuedGoos'!$B$4:$B$153,0),MATCH(AJ$4,'Scenario 2_issuedGoos'!$C$3:$W$3,0))</f>
        <v>1463226.8098810832</v>
      </c>
      <c r="AK153" s="4" cm="1">
        <f t="array" ref="AK153">N153*INDEX('Scenario 2_issuedGoos'!$C$4:$W$153,MATCH($A153&amp;$B153,'Scenario 2_issuedGoos'!$A$4:$A$153&amp;'Scenario 2_issuedGoos'!$B$4:$B$153,0),MATCH(AK$4,'Scenario 2_issuedGoos'!$C$3:$W$3,0))</f>
        <v>1607292.5765400797</v>
      </c>
      <c r="AL153" s="4" cm="1">
        <f t="array" ref="AL153">O153*INDEX('Scenario 2_issuedGoos'!$C$4:$W$153,MATCH($A153&amp;$B153,'Scenario 2_issuedGoos'!$A$4:$A$153&amp;'Scenario 2_issuedGoos'!$B$4:$B$153,0),MATCH(AL$4,'Scenario 2_issuedGoos'!$C$3:$W$3,0))</f>
        <v>1762106.8528402585</v>
      </c>
      <c r="AM153" s="4" cm="1">
        <f t="array" ref="AM153">P153*INDEX('Scenario 2_issuedGoos'!$C$4:$W$153,MATCH($A153&amp;$B153,'Scenario 2_issuedGoos'!$A$4:$A$153&amp;'Scenario 2_issuedGoos'!$B$4:$B$153,0),MATCH(AM$4,'Scenario 2_issuedGoos'!$C$3:$W$3,0))</f>
        <v>1928384.325329114</v>
      </c>
      <c r="AN153" s="4" cm="1">
        <f t="array" ref="AN153">Q153*INDEX('Scenario 2_issuedGoos'!$C$4:$W$153,MATCH($A153&amp;$B153,'Scenario 2_issuedGoos'!$A$4:$A$153&amp;'Scenario 2_issuedGoos'!$B$4:$B$153,0),MATCH(AN$4,'Scenario 2_issuedGoos'!$C$3:$W$3,0))</f>
        <v>2106884.2779347561</v>
      </c>
      <c r="AO153" s="4" cm="1">
        <f t="array" ref="AO153">R153*INDEX('Scenario 2_issuedGoos'!$C$4:$W$153,MATCH($A153&amp;$B153,'Scenario 2_issuedGoos'!$A$4:$A$153&amp;'Scenario 2_issuedGoos'!$B$4:$B$153,0),MATCH(AO$4,'Scenario 2_issuedGoos'!$C$3:$W$3,0))</f>
        <v>2298413.2649876317</v>
      </c>
      <c r="AP153" s="4" cm="1">
        <f t="array" ref="AP153">S153*INDEX('Scenario 2_issuedGoos'!$C$4:$W$153,MATCH($A153&amp;$B153,'Scenario 2_issuedGoos'!$A$4:$A$153&amp;'Scenario 2_issuedGoos'!$B$4:$B$153,0),MATCH(AP$4,'Scenario 2_issuedGoos'!$C$3:$W$3,0))</f>
        <v>2503827.9400509587</v>
      </c>
      <c r="AQ153" s="4" cm="1">
        <f t="array" ref="AQ153">T153*INDEX('Scenario 2_issuedGoos'!$C$4:$W$153,MATCH($A153&amp;$B153,'Scenario 2_issuedGoos'!$A$4:$A$153&amp;'Scenario 2_issuedGoos'!$B$4:$B$153,0),MATCH(AQ$4,'Scenario 2_issuedGoos'!$C$3:$W$3,0))</f>
        <v>2724038.0494581582</v>
      </c>
      <c r="AR153" s="4" cm="1">
        <f t="array" ref="AR153">U153*INDEX('Scenario 2_issuedGoos'!$C$4:$W$153,MATCH($A153&amp;$B153,'Scenario 2_issuedGoos'!$A$4:$A$153&amp;'Scenario 2_issuedGoos'!$B$4:$B$153,0),MATCH(AR$4,'Scenario 2_issuedGoos'!$C$3:$W$3,0))</f>
        <v>2960009.5999559453</v>
      </c>
      <c r="AS153" s="4" cm="1">
        <f t="array" ref="AS153">V153*INDEX('Scenario 2_issuedGoos'!$C$4:$W$153,MATCH($A153&amp;$B153,'Scenario 2_issuedGoos'!$A$4:$A$153&amp;'Scenario 2_issuedGoos'!$B$4:$B$153,0),MATCH(AS$4,'Scenario 2_issuedGoos'!$C$3:$W$3,0))</f>
        <v>3212768.2103798622</v>
      </c>
      <c r="AT153" s="4" cm="1">
        <f t="array" ref="AT153">W153*INDEX('Scenario 2_issuedGoos'!$C$4:$W$153,MATCH($A153&amp;$B153,'Scenario 2_issuedGoos'!$A$4:$A$153&amp;'Scenario 2_issuedGoos'!$B$4:$B$153,0),MATCH(AT$4,'Scenario 2_issuedGoos'!$C$3:$W$3,0))</f>
        <v>3483402.6578462785</v>
      </c>
    </row>
    <row r="154" spans="1:46" x14ac:dyDescent="0.2">
      <c r="A154" s="20" t="s">
        <v>54</v>
      </c>
      <c r="B154" s="21" t="s">
        <v>31</v>
      </c>
      <c r="C154" s="22">
        <v>2.6539499999999996</v>
      </c>
      <c r="D154" s="23">
        <v>2.6539499999999996</v>
      </c>
      <c r="E154" s="23">
        <v>2.6730240000000007</v>
      </c>
      <c r="F154" s="23">
        <v>2.7713142857142858</v>
      </c>
      <c r="G154" s="23">
        <v>2.804310000000001</v>
      </c>
      <c r="H154" s="23">
        <v>1.9141874999999999</v>
      </c>
      <c r="I154" s="23">
        <v>1.9141874999999999</v>
      </c>
      <c r="J154" s="23">
        <v>1.9141874999999999</v>
      </c>
      <c r="K154" s="23">
        <v>1.9141874999999999</v>
      </c>
      <c r="L154" s="23">
        <v>1.9141874999999999</v>
      </c>
      <c r="M154" s="23">
        <v>1.9141874999999999</v>
      </c>
      <c r="N154" s="23">
        <v>1.9491750000000003</v>
      </c>
      <c r="O154" s="23">
        <v>2.0794628571428571</v>
      </c>
      <c r="P154" s="23">
        <v>2.1119399999999997</v>
      </c>
      <c r="Q154" s="23">
        <v>2.14134</v>
      </c>
      <c r="R154" s="23">
        <v>2.14134</v>
      </c>
      <c r="S154" s="23">
        <v>2.14134</v>
      </c>
      <c r="T154" s="23">
        <v>2.2769999999999997</v>
      </c>
      <c r="U154" s="23">
        <v>2.4732749999999997</v>
      </c>
      <c r="V154" s="23">
        <v>2.4732749999999997</v>
      </c>
      <c r="W154" s="24">
        <v>2.5244400000000007</v>
      </c>
      <c r="Z154" s="4" cm="1">
        <f t="array" ref="Z154">C154*INDEX('Scenario 2_issuedGoos'!$C$4:$W$153,MATCH($A154&amp;$B154,'Scenario 2_issuedGoos'!$A$4:$A$153&amp;'Scenario 2_issuedGoos'!$B$4:$B$153,0),MATCH(Z$4,'Scenario 2_issuedGoos'!$C$3:$W$3,0))</f>
        <v>3231273.7499293</v>
      </c>
      <c r="AA154" s="4" cm="1">
        <f t="array" ref="AA154">D154*INDEX('Scenario 2_issuedGoos'!$C$4:$W$153,MATCH($A154&amp;$B154,'Scenario 2_issuedGoos'!$A$4:$A$153&amp;'Scenario 2_issuedGoos'!$B$4:$B$153,0),MATCH(AA$4,'Scenario 2_issuedGoos'!$C$3:$W$3,0))</f>
        <v>3355353.4365603016</v>
      </c>
      <c r="AB154" s="4" cm="1">
        <f t="array" ref="AB154">E154*INDEX('Scenario 2_issuedGoos'!$C$4:$W$153,MATCH($A154&amp;$B154,'Scenario 2_issuedGoos'!$A$4:$A$153&amp;'Scenario 2_issuedGoos'!$B$4:$B$153,0),MATCH(AB$4,'Scenario 2_issuedGoos'!$C$3:$W$3,0))</f>
        <v>3637289.4858311205</v>
      </c>
      <c r="AC154" s="4" cm="1">
        <f t="array" ref="AC154">F154*INDEX('Scenario 2_issuedGoos'!$C$4:$W$153,MATCH($A154&amp;$B154,'Scenario 2_issuedGoos'!$A$4:$A$153&amp;'Scenario 2_issuedGoos'!$B$4:$B$153,0),MATCH(AC$4,'Scenario 2_issuedGoos'!$C$3:$W$3,0))</f>
        <v>4038338.3998223864</v>
      </c>
      <c r="AD154" s="4" cm="1">
        <f t="array" ref="AD154">G154*INDEX('Scenario 2_issuedGoos'!$C$4:$W$153,MATCH($A154&amp;$B154,'Scenario 2_issuedGoos'!$A$4:$A$153&amp;'Scenario 2_issuedGoos'!$B$4:$B$153,0),MATCH(AD$4,'Scenario 2_issuedGoos'!$C$3:$W$3,0))</f>
        <v>4356903.4756734688</v>
      </c>
      <c r="AE154" s="4" cm="1">
        <f t="array" ref="AE154">H154*INDEX('Scenario 2_issuedGoos'!$C$4:$W$153,MATCH($A154&amp;$B154,'Scenario 2_issuedGoos'!$A$4:$A$153&amp;'Scenario 2_issuedGoos'!$B$4:$B$153,0),MATCH(AE$4,'Scenario 2_issuedGoos'!$C$3:$W$3,0))</f>
        <v>3158597.7310100887</v>
      </c>
      <c r="AF154" s="4" cm="1">
        <f t="array" ref="AF154">I154*INDEX('Scenario 2_issuedGoos'!$C$4:$W$153,MATCH($A154&amp;$B154,'Scenario 2_issuedGoos'!$A$4:$A$153&amp;'Scenario 2_issuedGoos'!$B$4:$B$153,0),MATCH(AF$4,'Scenario 2_issuedGoos'!$C$3:$W$3,0))</f>
        <v>3366562.7706659152</v>
      </c>
      <c r="AG154" s="4" cm="1">
        <f t="array" ref="AG154">J154*INDEX('Scenario 2_issuedGoos'!$C$4:$W$153,MATCH($A154&amp;$B154,'Scenario 2_issuedGoos'!$A$4:$A$153&amp;'Scenario 2_issuedGoos'!$B$4:$B$153,0),MATCH(AG$4,'Scenario 2_issuedGoos'!$C$3:$W$3,0))</f>
        <v>3574527.8103217226</v>
      </c>
      <c r="AH154" s="4" cm="1">
        <f t="array" ref="AH154">K154*INDEX('Scenario 2_issuedGoos'!$C$4:$W$153,MATCH($A154&amp;$B154,'Scenario 2_issuedGoos'!$A$4:$A$153&amp;'Scenario 2_issuedGoos'!$B$4:$B$153,0),MATCH(AH$4,'Scenario 2_issuedGoos'!$C$3:$W$3,0))</f>
        <v>3782492.8499775296</v>
      </c>
      <c r="AI154" s="4" cm="1">
        <f t="array" ref="AI154">L154*INDEX('Scenario 2_issuedGoos'!$C$4:$W$153,MATCH($A154&amp;$B154,'Scenario 2_issuedGoos'!$A$4:$A$153&amp;'Scenario 2_issuedGoos'!$B$4:$B$153,0),MATCH(AI$4,'Scenario 2_issuedGoos'!$C$3:$W$3,0))</f>
        <v>3990457.8896333561</v>
      </c>
      <c r="AJ154" s="4" cm="1">
        <f t="array" ref="AJ154">M154*INDEX('Scenario 2_issuedGoos'!$C$4:$W$153,MATCH($A154&amp;$B154,'Scenario 2_issuedGoos'!$A$4:$A$153&amp;'Scenario 2_issuedGoos'!$B$4:$B$153,0),MATCH(AJ$4,'Scenario 2_issuedGoos'!$C$3:$W$3,0))</f>
        <v>4198422.929289164</v>
      </c>
      <c r="AK154" s="4" cm="1">
        <f t="array" ref="AK154">N154*INDEX('Scenario 2_issuedGoos'!$C$4:$W$153,MATCH($A154&amp;$B154,'Scenario 2_issuedGoos'!$A$4:$A$153&amp;'Scenario 2_issuedGoos'!$B$4:$B$153,0),MATCH(AK$4,'Scenario 2_issuedGoos'!$C$3:$W$3,0))</f>
        <v>4472460.686832645</v>
      </c>
      <c r="AL154" s="4" cm="1">
        <f t="array" ref="AL154">O154*INDEX('Scenario 2_issuedGoos'!$C$4:$W$153,MATCH($A154&amp;$B154,'Scenario 2_issuedGoos'!$A$4:$A$153&amp;'Scenario 2_issuedGoos'!$B$4:$B$153,0),MATCH(AL$4,'Scenario 2_issuedGoos'!$C$3:$W$3,0))</f>
        <v>4981898.4303263724</v>
      </c>
      <c r="AM154" s="4" cm="1">
        <f t="array" ref="AM154">P154*INDEX('Scenario 2_issuedGoos'!$C$4:$W$153,MATCH($A154&amp;$B154,'Scenario 2_issuedGoos'!$A$4:$A$153&amp;'Scenario 2_issuedGoos'!$B$4:$B$153,0),MATCH(AM$4,'Scenario 2_issuedGoos'!$C$3:$W$3,0))</f>
        <v>5273480.3337130854</v>
      </c>
      <c r="AN154" s="4" cm="1">
        <f t="array" ref="AN154">Q154*INDEX('Scenario 2_issuedGoos'!$C$4:$W$153,MATCH($A154&amp;$B154,'Scenario 2_issuedGoos'!$A$4:$A$153&amp;'Scenario 2_issuedGoos'!$B$4:$B$153,0),MATCH(AN$4,'Scenario 2_issuedGoos'!$C$3:$W$3,0))</f>
        <v>5563641.977214843</v>
      </c>
      <c r="AO154" s="4" cm="1">
        <f t="array" ref="AO154">R154*INDEX('Scenario 2_issuedGoos'!$C$4:$W$153,MATCH($A154&amp;$B154,'Scenario 2_issuedGoos'!$A$4:$A$153&amp;'Scenario 2_issuedGoos'!$B$4:$B$153,0),MATCH(AO$4,'Scenario 2_issuedGoos'!$C$3:$W$3,0))</f>
        <v>5780392.2918856628</v>
      </c>
      <c r="AP154" s="4" cm="1">
        <f t="array" ref="AP154">S154*INDEX('Scenario 2_issuedGoos'!$C$4:$W$153,MATCH($A154&amp;$B154,'Scenario 2_issuedGoos'!$A$4:$A$153&amp;'Scenario 2_issuedGoos'!$B$4:$B$153,0),MATCH(AP$4,'Scenario 2_issuedGoos'!$C$3:$W$3,0))</f>
        <v>5997142.6065564817</v>
      </c>
      <c r="AQ154" s="4" cm="1">
        <f t="array" ref="AQ154">T154*INDEX('Scenario 2_issuedGoos'!$C$4:$W$153,MATCH($A154&amp;$B154,'Scenario 2_issuedGoos'!$A$4:$A$153&amp;'Scenario 2_issuedGoos'!$B$4:$B$153,0),MATCH(AQ$4,'Scenario 2_issuedGoos'!$C$3:$W$3,0))</f>
        <v>6607560.7711221064</v>
      </c>
      <c r="AR154" s="4" cm="1">
        <f t="array" ref="AR154">U154*INDEX('Scenario 2_issuedGoos'!$C$4:$W$153,MATCH($A154&amp;$B154,'Scenario 2_issuedGoos'!$A$4:$A$153&amp;'Scenario 2_issuedGoos'!$B$4:$B$153,0),MATCH(AR$4,'Scenario 2_issuedGoos'!$C$3:$W$3,0))</f>
        <v>7427474.921902162</v>
      </c>
      <c r="AS154" s="4" cm="1">
        <f t="array" ref="AS154">V154*INDEX('Scenario 2_issuedGoos'!$C$4:$W$153,MATCH($A154&amp;$B154,'Scenario 2_issuedGoos'!$A$4:$A$153&amp;'Scenario 2_issuedGoos'!$B$4:$B$153,0),MATCH(AS$4,'Scenario 2_issuedGoos'!$C$3:$W$3,0))</f>
        <v>7677824.2987024477</v>
      </c>
      <c r="AT154" s="4" cm="1">
        <f t="array" ref="AT154">W154*INDEX('Scenario 2_issuedGoos'!$C$4:$W$153,MATCH($A154&amp;$B154,'Scenario 2_issuedGoos'!$A$4:$A$153&amp;'Scenario 2_issuedGoos'!$B$4:$B$153,0),MATCH(AT$4,'Scenario 2_issuedGoos'!$C$3:$W$3,0))</f>
        <v>8092184.9585614484</v>
      </c>
    </row>
    <row r="155" spans="1:46" x14ac:dyDescent="0.2">
      <c r="Z155" s="4">
        <f>SUM(Z5:Z154)</f>
        <v>773669979.17985272</v>
      </c>
      <c r="AA155" s="4">
        <f t="shared" ref="AA155:AT155" si="0">SUM(AA5:AA154)</f>
        <v>860315680.52195835</v>
      </c>
      <c r="AB155" s="4">
        <f t="shared" si="0"/>
        <v>939963275.45067632</v>
      </c>
      <c r="AC155" s="4">
        <f t="shared" si="0"/>
        <v>1035092142.7654659</v>
      </c>
      <c r="AD155" s="4">
        <f t="shared" si="0"/>
        <v>1145391047.3403583</v>
      </c>
      <c r="AE155" s="4">
        <f t="shared" si="0"/>
        <v>1281922461.4614522</v>
      </c>
      <c r="AF155" s="4">
        <f t="shared" si="0"/>
        <v>1399965521.1168087</v>
      </c>
      <c r="AG155" s="4">
        <f t="shared" si="0"/>
        <v>1523319181.0815654</v>
      </c>
      <c r="AH155" s="4">
        <f t="shared" si="0"/>
        <v>1667357699.1301453</v>
      </c>
      <c r="AI155" s="4">
        <f t="shared" si="0"/>
        <v>1817532551.0292666</v>
      </c>
      <c r="AJ155" s="4">
        <f t="shared" si="0"/>
        <v>1957436572.4253304</v>
      </c>
      <c r="AK155" s="4">
        <f t="shared" si="0"/>
        <v>2119549875.5778761</v>
      </c>
      <c r="AL155" s="4">
        <f t="shared" si="0"/>
        <v>2276077483.8923984</v>
      </c>
      <c r="AM155" s="4">
        <f t="shared" si="0"/>
        <v>2437282938.7365994</v>
      </c>
      <c r="AN155" s="4">
        <f t="shared" si="0"/>
        <v>2612478403.4380808</v>
      </c>
      <c r="AO155" s="4">
        <f t="shared" si="0"/>
        <v>2794225882.5815992</v>
      </c>
      <c r="AP155" s="4">
        <f t="shared" si="0"/>
        <v>2968426996.1479578</v>
      </c>
      <c r="AQ155" s="4">
        <f t="shared" si="0"/>
        <v>3173450517.0865827</v>
      </c>
      <c r="AR155" s="4">
        <f t="shared" si="0"/>
        <v>3395012337.9049401</v>
      </c>
      <c r="AS155" s="4">
        <f t="shared" si="0"/>
        <v>3749390042.6064186</v>
      </c>
      <c r="AT155" s="4">
        <f t="shared" si="0"/>
        <v>3976045160.6246328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workbookViewId="0">
      <selection activeCell="G13" sqref="G13"/>
    </sheetView>
  </sheetViews>
  <sheetFormatPr baseColWidth="10" defaultRowHeight="12.75" x14ac:dyDescent="0.2"/>
  <cols>
    <col min="1" max="1" width="14" style="4" bestFit="1" customWidth="1"/>
    <col min="2" max="2" width="14.140625" style="4" bestFit="1" customWidth="1"/>
    <col min="3" max="23" width="12" style="4" bestFit="1" customWidth="1"/>
    <col min="24" max="24" width="14" style="4" bestFit="1" customWidth="1"/>
    <col min="25" max="256" width="10.85546875" style="4"/>
    <col min="257" max="257" width="14" style="4" bestFit="1" customWidth="1"/>
    <col min="258" max="258" width="12.5703125" style="4" bestFit="1" customWidth="1"/>
    <col min="259" max="279" width="11.85546875" style="4" bestFit="1" customWidth="1"/>
    <col min="280" max="280" width="14" style="4" bestFit="1" customWidth="1"/>
    <col min="281" max="512" width="10.85546875" style="4"/>
    <col min="513" max="513" width="14" style="4" bestFit="1" customWidth="1"/>
    <col min="514" max="514" width="12.5703125" style="4" bestFit="1" customWidth="1"/>
    <col min="515" max="535" width="11.85546875" style="4" bestFit="1" customWidth="1"/>
    <col min="536" max="536" width="14" style="4" bestFit="1" customWidth="1"/>
    <col min="537" max="768" width="10.85546875" style="4"/>
    <col min="769" max="769" width="14" style="4" bestFit="1" customWidth="1"/>
    <col min="770" max="770" width="12.5703125" style="4" bestFit="1" customWidth="1"/>
    <col min="771" max="791" width="11.85546875" style="4" bestFit="1" customWidth="1"/>
    <col min="792" max="792" width="14" style="4" bestFit="1" customWidth="1"/>
    <col min="793" max="1024" width="10.85546875" style="4"/>
    <col min="1025" max="1025" width="14" style="4" bestFit="1" customWidth="1"/>
    <col min="1026" max="1026" width="12.5703125" style="4" bestFit="1" customWidth="1"/>
    <col min="1027" max="1047" width="11.85546875" style="4" bestFit="1" customWidth="1"/>
    <col min="1048" max="1048" width="14" style="4" bestFit="1" customWidth="1"/>
    <col min="1049" max="1280" width="10.85546875" style="4"/>
    <col min="1281" max="1281" width="14" style="4" bestFit="1" customWidth="1"/>
    <col min="1282" max="1282" width="12.5703125" style="4" bestFit="1" customWidth="1"/>
    <col min="1283" max="1303" width="11.85546875" style="4" bestFit="1" customWidth="1"/>
    <col min="1304" max="1304" width="14" style="4" bestFit="1" customWidth="1"/>
    <col min="1305" max="1536" width="10.85546875" style="4"/>
    <col min="1537" max="1537" width="14" style="4" bestFit="1" customWidth="1"/>
    <col min="1538" max="1538" width="12.5703125" style="4" bestFit="1" customWidth="1"/>
    <col min="1539" max="1559" width="11.85546875" style="4" bestFit="1" customWidth="1"/>
    <col min="1560" max="1560" width="14" style="4" bestFit="1" customWidth="1"/>
    <col min="1561" max="1792" width="10.85546875" style="4"/>
    <col min="1793" max="1793" width="14" style="4" bestFit="1" customWidth="1"/>
    <col min="1794" max="1794" width="12.5703125" style="4" bestFit="1" customWidth="1"/>
    <col min="1795" max="1815" width="11.85546875" style="4" bestFit="1" customWidth="1"/>
    <col min="1816" max="1816" width="14" style="4" bestFit="1" customWidth="1"/>
    <col min="1817" max="2048" width="10.85546875" style="4"/>
    <col min="2049" max="2049" width="14" style="4" bestFit="1" customWidth="1"/>
    <col min="2050" max="2050" width="12.5703125" style="4" bestFit="1" customWidth="1"/>
    <col min="2051" max="2071" width="11.85546875" style="4" bestFit="1" customWidth="1"/>
    <col min="2072" max="2072" width="14" style="4" bestFit="1" customWidth="1"/>
    <col min="2073" max="2304" width="10.85546875" style="4"/>
    <col min="2305" max="2305" width="14" style="4" bestFit="1" customWidth="1"/>
    <col min="2306" max="2306" width="12.5703125" style="4" bestFit="1" customWidth="1"/>
    <col min="2307" max="2327" width="11.85546875" style="4" bestFit="1" customWidth="1"/>
    <col min="2328" max="2328" width="14" style="4" bestFit="1" customWidth="1"/>
    <col min="2329" max="2560" width="10.85546875" style="4"/>
    <col min="2561" max="2561" width="14" style="4" bestFit="1" customWidth="1"/>
    <col min="2562" max="2562" width="12.5703125" style="4" bestFit="1" customWidth="1"/>
    <col min="2563" max="2583" width="11.85546875" style="4" bestFit="1" customWidth="1"/>
    <col min="2584" max="2584" width="14" style="4" bestFit="1" customWidth="1"/>
    <col min="2585" max="2816" width="10.85546875" style="4"/>
    <col min="2817" max="2817" width="14" style="4" bestFit="1" customWidth="1"/>
    <col min="2818" max="2818" width="12.5703125" style="4" bestFit="1" customWidth="1"/>
    <col min="2819" max="2839" width="11.85546875" style="4" bestFit="1" customWidth="1"/>
    <col min="2840" max="2840" width="14" style="4" bestFit="1" customWidth="1"/>
    <col min="2841" max="3072" width="10.85546875" style="4"/>
    <col min="3073" max="3073" width="14" style="4" bestFit="1" customWidth="1"/>
    <col min="3074" max="3074" width="12.5703125" style="4" bestFit="1" customWidth="1"/>
    <col min="3075" max="3095" width="11.85546875" style="4" bestFit="1" customWidth="1"/>
    <col min="3096" max="3096" width="14" style="4" bestFit="1" customWidth="1"/>
    <col min="3097" max="3328" width="10.85546875" style="4"/>
    <col min="3329" max="3329" width="14" style="4" bestFit="1" customWidth="1"/>
    <col min="3330" max="3330" width="12.5703125" style="4" bestFit="1" customWidth="1"/>
    <col min="3331" max="3351" width="11.85546875" style="4" bestFit="1" customWidth="1"/>
    <col min="3352" max="3352" width="14" style="4" bestFit="1" customWidth="1"/>
    <col min="3353" max="3584" width="10.85546875" style="4"/>
    <col min="3585" max="3585" width="14" style="4" bestFit="1" customWidth="1"/>
    <col min="3586" max="3586" width="12.5703125" style="4" bestFit="1" customWidth="1"/>
    <col min="3587" max="3607" width="11.85546875" style="4" bestFit="1" customWidth="1"/>
    <col min="3608" max="3608" width="14" style="4" bestFit="1" customWidth="1"/>
    <col min="3609" max="3840" width="10.85546875" style="4"/>
    <col min="3841" max="3841" width="14" style="4" bestFit="1" customWidth="1"/>
    <col min="3842" max="3842" width="12.5703125" style="4" bestFit="1" customWidth="1"/>
    <col min="3843" max="3863" width="11.85546875" style="4" bestFit="1" customWidth="1"/>
    <col min="3864" max="3864" width="14" style="4" bestFit="1" customWidth="1"/>
    <col min="3865" max="4096" width="10.85546875" style="4"/>
    <col min="4097" max="4097" width="14" style="4" bestFit="1" customWidth="1"/>
    <col min="4098" max="4098" width="12.5703125" style="4" bestFit="1" customWidth="1"/>
    <col min="4099" max="4119" width="11.85546875" style="4" bestFit="1" customWidth="1"/>
    <col min="4120" max="4120" width="14" style="4" bestFit="1" customWidth="1"/>
    <col min="4121" max="4352" width="10.85546875" style="4"/>
    <col min="4353" max="4353" width="14" style="4" bestFit="1" customWidth="1"/>
    <col min="4354" max="4354" width="12.5703125" style="4" bestFit="1" customWidth="1"/>
    <col min="4355" max="4375" width="11.85546875" style="4" bestFit="1" customWidth="1"/>
    <col min="4376" max="4376" width="14" style="4" bestFit="1" customWidth="1"/>
    <col min="4377" max="4608" width="10.85546875" style="4"/>
    <col min="4609" max="4609" width="14" style="4" bestFit="1" customWidth="1"/>
    <col min="4610" max="4610" width="12.5703125" style="4" bestFit="1" customWidth="1"/>
    <col min="4611" max="4631" width="11.85546875" style="4" bestFit="1" customWidth="1"/>
    <col min="4632" max="4632" width="14" style="4" bestFit="1" customWidth="1"/>
    <col min="4633" max="4864" width="10.85546875" style="4"/>
    <col min="4865" max="4865" width="14" style="4" bestFit="1" customWidth="1"/>
    <col min="4866" max="4866" width="12.5703125" style="4" bestFit="1" customWidth="1"/>
    <col min="4867" max="4887" width="11.85546875" style="4" bestFit="1" customWidth="1"/>
    <col min="4888" max="4888" width="14" style="4" bestFit="1" customWidth="1"/>
    <col min="4889" max="5120" width="10.85546875" style="4"/>
    <col min="5121" max="5121" width="14" style="4" bestFit="1" customWidth="1"/>
    <col min="5122" max="5122" width="12.5703125" style="4" bestFit="1" customWidth="1"/>
    <col min="5123" max="5143" width="11.85546875" style="4" bestFit="1" customWidth="1"/>
    <col min="5144" max="5144" width="14" style="4" bestFit="1" customWidth="1"/>
    <col min="5145" max="5376" width="10.85546875" style="4"/>
    <col min="5377" max="5377" width="14" style="4" bestFit="1" customWidth="1"/>
    <col min="5378" max="5378" width="12.5703125" style="4" bestFit="1" customWidth="1"/>
    <col min="5379" max="5399" width="11.85546875" style="4" bestFit="1" customWidth="1"/>
    <col min="5400" max="5400" width="14" style="4" bestFit="1" customWidth="1"/>
    <col min="5401" max="5632" width="10.85546875" style="4"/>
    <col min="5633" max="5633" width="14" style="4" bestFit="1" customWidth="1"/>
    <col min="5634" max="5634" width="12.5703125" style="4" bestFit="1" customWidth="1"/>
    <col min="5635" max="5655" width="11.85546875" style="4" bestFit="1" customWidth="1"/>
    <col min="5656" max="5656" width="14" style="4" bestFit="1" customWidth="1"/>
    <col min="5657" max="5888" width="10.85546875" style="4"/>
    <col min="5889" max="5889" width="14" style="4" bestFit="1" customWidth="1"/>
    <col min="5890" max="5890" width="12.5703125" style="4" bestFit="1" customWidth="1"/>
    <col min="5891" max="5911" width="11.85546875" style="4" bestFit="1" customWidth="1"/>
    <col min="5912" max="5912" width="14" style="4" bestFit="1" customWidth="1"/>
    <col min="5913" max="6144" width="10.85546875" style="4"/>
    <col min="6145" max="6145" width="14" style="4" bestFit="1" customWidth="1"/>
    <col min="6146" max="6146" width="12.5703125" style="4" bestFit="1" customWidth="1"/>
    <col min="6147" max="6167" width="11.85546875" style="4" bestFit="1" customWidth="1"/>
    <col min="6168" max="6168" width="14" style="4" bestFit="1" customWidth="1"/>
    <col min="6169" max="6400" width="10.85546875" style="4"/>
    <col min="6401" max="6401" width="14" style="4" bestFit="1" customWidth="1"/>
    <col min="6402" max="6402" width="12.5703125" style="4" bestFit="1" customWidth="1"/>
    <col min="6403" max="6423" width="11.85546875" style="4" bestFit="1" customWidth="1"/>
    <col min="6424" max="6424" width="14" style="4" bestFit="1" customWidth="1"/>
    <col min="6425" max="6656" width="10.85546875" style="4"/>
    <col min="6657" max="6657" width="14" style="4" bestFit="1" customWidth="1"/>
    <col min="6658" max="6658" width="12.5703125" style="4" bestFit="1" customWidth="1"/>
    <col min="6659" max="6679" width="11.85546875" style="4" bestFit="1" customWidth="1"/>
    <col min="6680" max="6680" width="14" style="4" bestFit="1" customWidth="1"/>
    <col min="6681" max="6912" width="10.85546875" style="4"/>
    <col min="6913" max="6913" width="14" style="4" bestFit="1" customWidth="1"/>
    <col min="6914" max="6914" width="12.5703125" style="4" bestFit="1" customWidth="1"/>
    <col min="6915" max="6935" width="11.85546875" style="4" bestFit="1" customWidth="1"/>
    <col min="6936" max="6936" width="14" style="4" bestFit="1" customWidth="1"/>
    <col min="6937" max="7168" width="10.85546875" style="4"/>
    <col min="7169" max="7169" width="14" style="4" bestFit="1" customWidth="1"/>
    <col min="7170" max="7170" width="12.5703125" style="4" bestFit="1" customWidth="1"/>
    <col min="7171" max="7191" width="11.85546875" style="4" bestFit="1" customWidth="1"/>
    <col min="7192" max="7192" width="14" style="4" bestFit="1" customWidth="1"/>
    <col min="7193" max="7424" width="10.85546875" style="4"/>
    <col min="7425" max="7425" width="14" style="4" bestFit="1" customWidth="1"/>
    <col min="7426" max="7426" width="12.5703125" style="4" bestFit="1" customWidth="1"/>
    <col min="7427" max="7447" width="11.85546875" style="4" bestFit="1" customWidth="1"/>
    <col min="7448" max="7448" width="14" style="4" bestFit="1" customWidth="1"/>
    <col min="7449" max="7680" width="10.85546875" style="4"/>
    <col min="7681" max="7681" width="14" style="4" bestFit="1" customWidth="1"/>
    <col min="7682" max="7682" width="12.5703125" style="4" bestFit="1" customWidth="1"/>
    <col min="7683" max="7703" width="11.85546875" style="4" bestFit="1" customWidth="1"/>
    <col min="7704" max="7704" width="14" style="4" bestFit="1" customWidth="1"/>
    <col min="7705" max="7936" width="10.85546875" style="4"/>
    <col min="7937" max="7937" width="14" style="4" bestFit="1" customWidth="1"/>
    <col min="7938" max="7938" width="12.5703125" style="4" bestFit="1" customWidth="1"/>
    <col min="7939" max="7959" width="11.85546875" style="4" bestFit="1" customWidth="1"/>
    <col min="7960" max="7960" width="14" style="4" bestFit="1" customWidth="1"/>
    <col min="7961" max="8192" width="10.85546875" style="4"/>
    <col min="8193" max="8193" width="14" style="4" bestFit="1" customWidth="1"/>
    <col min="8194" max="8194" width="12.5703125" style="4" bestFit="1" customWidth="1"/>
    <col min="8195" max="8215" width="11.85546875" style="4" bestFit="1" customWidth="1"/>
    <col min="8216" max="8216" width="14" style="4" bestFit="1" customWidth="1"/>
    <col min="8217" max="8448" width="10.85546875" style="4"/>
    <col min="8449" max="8449" width="14" style="4" bestFit="1" customWidth="1"/>
    <col min="8450" max="8450" width="12.5703125" style="4" bestFit="1" customWidth="1"/>
    <col min="8451" max="8471" width="11.85546875" style="4" bestFit="1" customWidth="1"/>
    <col min="8472" max="8472" width="14" style="4" bestFit="1" customWidth="1"/>
    <col min="8473" max="8704" width="10.85546875" style="4"/>
    <col min="8705" max="8705" width="14" style="4" bestFit="1" customWidth="1"/>
    <col min="8706" max="8706" width="12.5703125" style="4" bestFit="1" customWidth="1"/>
    <col min="8707" max="8727" width="11.85546875" style="4" bestFit="1" customWidth="1"/>
    <col min="8728" max="8728" width="14" style="4" bestFit="1" customWidth="1"/>
    <col min="8729" max="8960" width="10.85546875" style="4"/>
    <col min="8961" max="8961" width="14" style="4" bestFit="1" customWidth="1"/>
    <col min="8962" max="8962" width="12.5703125" style="4" bestFit="1" customWidth="1"/>
    <col min="8963" max="8983" width="11.85546875" style="4" bestFit="1" customWidth="1"/>
    <col min="8984" max="8984" width="14" style="4" bestFit="1" customWidth="1"/>
    <col min="8985" max="9216" width="10.85546875" style="4"/>
    <col min="9217" max="9217" width="14" style="4" bestFit="1" customWidth="1"/>
    <col min="9218" max="9218" width="12.5703125" style="4" bestFit="1" customWidth="1"/>
    <col min="9219" max="9239" width="11.85546875" style="4" bestFit="1" customWidth="1"/>
    <col min="9240" max="9240" width="14" style="4" bestFit="1" customWidth="1"/>
    <col min="9241" max="9472" width="10.85546875" style="4"/>
    <col min="9473" max="9473" width="14" style="4" bestFit="1" customWidth="1"/>
    <col min="9474" max="9474" width="12.5703125" style="4" bestFit="1" customWidth="1"/>
    <col min="9475" max="9495" width="11.85546875" style="4" bestFit="1" customWidth="1"/>
    <col min="9496" max="9496" width="14" style="4" bestFit="1" customWidth="1"/>
    <col min="9497" max="9728" width="10.85546875" style="4"/>
    <col min="9729" max="9729" width="14" style="4" bestFit="1" customWidth="1"/>
    <col min="9730" max="9730" width="12.5703125" style="4" bestFit="1" customWidth="1"/>
    <col min="9731" max="9751" width="11.85546875" style="4" bestFit="1" customWidth="1"/>
    <col min="9752" max="9752" width="14" style="4" bestFit="1" customWidth="1"/>
    <col min="9753" max="9984" width="10.85546875" style="4"/>
    <col min="9985" max="9985" width="14" style="4" bestFit="1" customWidth="1"/>
    <col min="9986" max="9986" width="12.5703125" style="4" bestFit="1" customWidth="1"/>
    <col min="9987" max="10007" width="11.85546875" style="4" bestFit="1" customWidth="1"/>
    <col min="10008" max="10008" width="14" style="4" bestFit="1" customWidth="1"/>
    <col min="10009" max="10240" width="10.85546875" style="4"/>
    <col min="10241" max="10241" width="14" style="4" bestFit="1" customWidth="1"/>
    <col min="10242" max="10242" width="12.5703125" style="4" bestFit="1" customWidth="1"/>
    <col min="10243" max="10263" width="11.85546875" style="4" bestFit="1" customWidth="1"/>
    <col min="10264" max="10264" width="14" style="4" bestFit="1" customWidth="1"/>
    <col min="10265" max="10496" width="10.85546875" style="4"/>
    <col min="10497" max="10497" width="14" style="4" bestFit="1" customWidth="1"/>
    <col min="10498" max="10498" width="12.5703125" style="4" bestFit="1" customWidth="1"/>
    <col min="10499" max="10519" width="11.85546875" style="4" bestFit="1" customWidth="1"/>
    <col min="10520" max="10520" width="14" style="4" bestFit="1" customWidth="1"/>
    <col min="10521" max="10752" width="10.85546875" style="4"/>
    <col min="10753" max="10753" width="14" style="4" bestFit="1" customWidth="1"/>
    <col min="10754" max="10754" width="12.5703125" style="4" bestFit="1" customWidth="1"/>
    <col min="10755" max="10775" width="11.85546875" style="4" bestFit="1" customWidth="1"/>
    <col min="10776" max="10776" width="14" style="4" bestFit="1" customWidth="1"/>
    <col min="10777" max="11008" width="10.85546875" style="4"/>
    <col min="11009" max="11009" width="14" style="4" bestFit="1" customWidth="1"/>
    <col min="11010" max="11010" width="12.5703125" style="4" bestFit="1" customWidth="1"/>
    <col min="11011" max="11031" width="11.85546875" style="4" bestFit="1" customWidth="1"/>
    <col min="11032" max="11032" width="14" style="4" bestFit="1" customWidth="1"/>
    <col min="11033" max="11264" width="10.85546875" style="4"/>
    <col min="11265" max="11265" width="14" style="4" bestFit="1" customWidth="1"/>
    <col min="11266" max="11266" width="12.5703125" style="4" bestFit="1" customWidth="1"/>
    <col min="11267" max="11287" width="11.85546875" style="4" bestFit="1" customWidth="1"/>
    <col min="11288" max="11288" width="14" style="4" bestFit="1" customWidth="1"/>
    <col min="11289" max="11520" width="10.85546875" style="4"/>
    <col min="11521" max="11521" width="14" style="4" bestFit="1" customWidth="1"/>
    <col min="11522" max="11522" width="12.5703125" style="4" bestFit="1" customWidth="1"/>
    <col min="11523" max="11543" width="11.85546875" style="4" bestFit="1" customWidth="1"/>
    <col min="11544" max="11544" width="14" style="4" bestFit="1" customWidth="1"/>
    <col min="11545" max="11776" width="10.85546875" style="4"/>
    <col min="11777" max="11777" width="14" style="4" bestFit="1" customWidth="1"/>
    <col min="11778" max="11778" width="12.5703125" style="4" bestFit="1" customWidth="1"/>
    <col min="11779" max="11799" width="11.85546875" style="4" bestFit="1" customWidth="1"/>
    <col min="11800" max="11800" width="14" style="4" bestFit="1" customWidth="1"/>
    <col min="11801" max="12032" width="10.85546875" style="4"/>
    <col min="12033" max="12033" width="14" style="4" bestFit="1" customWidth="1"/>
    <col min="12034" max="12034" width="12.5703125" style="4" bestFit="1" customWidth="1"/>
    <col min="12035" max="12055" width="11.85546875" style="4" bestFit="1" customWidth="1"/>
    <col min="12056" max="12056" width="14" style="4" bestFit="1" customWidth="1"/>
    <col min="12057" max="12288" width="10.85546875" style="4"/>
    <col min="12289" max="12289" width="14" style="4" bestFit="1" customWidth="1"/>
    <col min="12290" max="12290" width="12.5703125" style="4" bestFit="1" customWidth="1"/>
    <col min="12291" max="12311" width="11.85546875" style="4" bestFit="1" customWidth="1"/>
    <col min="12312" max="12312" width="14" style="4" bestFit="1" customWidth="1"/>
    <col min="12313" max="12544" width="10.85546875" style="4"/>
    <col min="12545" max="12545" width="14" style="4" bestFit="1" customWidth="1"/>
    <col min="12546" max="12546" width="12.5703125" style="4" bestFit="1" customWidth="1"/>
    <col min="12547" max="12567" width="11.85546875" style="4" bestFit="1" customWidth="1"/>
    <col min="12568" max="12568" width="14" style="4" bestFit="1" customWidth="1"/>
    <col min="12569" max="12800" width="10.85546875" style="4"/>
    <col min="12801" max="12801" width="14" style="4" bestFit="1" customWidth="1"/>
    <col min="12802" max="12802" width="12.5703125" style="4" bestFit="1" customWidth="1"/>
    <col min="12803" max="12823" width="11.85546875" style="4" bestFit="1" customWidth="1"/>
    <col min="12824" max="12824" width="14" style="4" bestFit="1" customWidth="1"/>
    <col min="12825" max="13056" width="10.85546875" style="4"/>
    <col min="13057" max="13057" width="14" style="4" bestFit="1" customWidth="1"/>
    <col min="13058" max="13058" width="12.5703125" style="4" bestFit="1" customWidth="1"/>
    <col min="13059" max="13079" width="11.85546875" style="4" bestFit="1" customWidth="1"/>
    <col min="13080" max="13080" width="14" style="4" bestFit="1" customWidth="1"/>
    <col min="13081" max="13312" width="10.85546875" style="4"/>
    <col min="13313" max="13313" width="14" style="4" bestFit="1" customWidth="1"/>
    <col min="13314" max="13314" width="12.5703125" style="4" bestFit="1" customWidth="1"/>
    <col min="13315" max="13335" width="11.85546875" style="4" bestFit="1" customWidth="1"/>
    <col min="13336" max="13336" width="14" style="4" bestFit="1" customWidth="1"/>
    <col min="13337" max="13568" width="10.85546875" style="4"/>
    <col min="13569" max="13569" width="14" style="4" bestFit="1" customWidth="1"/>
    <col min="13570" max="13570" width="12.5703125" style="4" bestFit="1" customWidth="1"/>
    <col min="13571" max="13591" width="11.85546875" style="4" bestFit="1" customWidth="1"/>
    <col min="13592" max="13592" width="14" style="4" bestFit="1" customWidth="1"/>
    <col min="13593" max="13824" width="10.85546875" style="4"/>
    <col min="13825" max="13825" width="14" style="4" bestFit="1" customWidth="1"/>
    <col min="13826" max="13826" width="12.5703125" style="4" bestFit="1" customWidth="1"/>
    <col min="13827" max="13847" width="11.85546875" style="4" bestFit="1" customWidth="1"/>
    <col min="13848" max="13848" width="14" style="4" bestFit="1" customWidth="1"/>
    <col min="13849" max="14080" width="10.85546875" style="4"/>
    <col min="14081" max="14081" width="14" style="4" bestFit="1" customWidth="1"/>
    <col min="14082" max="14082" width="12.5703125" style="4" bestFit="1" customWidth="1"/>
    <col min="14083" max="14103" width="11.85546875" style="4" bestFit="1" customWidth="1"/>
    <col min="14104" max="14104" width="14" style="4" bestFit="1" customWidth="1"/>
    <col min="14105" max="14336" width="10.85546875" style="4"/>
    <col min="14337" max="14337" width="14" style="4" bestFit="1" customWidth="1"/>
    <col min="14338" max="14338" width="12.5703125" style="4" bestFit="1" customWidth="1"/>
    <col min="14339" max="14359" width="11.85546875" style="4" bestFit="1" customWidth="1"/>
    <col min="14360" max="14360" width="14" style="4" bestFit="1" customWidth="1"/>
    <col min="14361" max="14592" width="10.85546875" style="4"/>
    <col min="14593" max="14593" width="14" style="4" bestFit="1" customWidth="1"/>
    <col min="14594" max="14594" width="12.5703125" style="4" bestFit="1" customWidth="1"/>
    <col min="14595" max="14615" width="11.85546875" style="4" bestFit="1" customWidth="1"/>
    <col min="14616" max="14616" width="14" style="4" bestFit="1" customWidth="1"/>
    <col min="14617" max="14848" width="10.85546875" style="4"/>
    <col min="14849" max="14849" width="14" style="4" bestFit="1" customWidth="1"/>
    <col min="14850" max="14850" width="12.5703125" style="4" bestFit="1" customWidth="1"/>
    <col min="14851" max="14871" width="11.85546875" style="4" bestFit="1" customWidth="1"/>
    <col min="14872" max="14872" width="14" style="4" bestFit="1" customWidth="1"/>
    <col min="14873" max="15104" width="10.85546875" style="4"/>
    <col min="15105" max="15105" width="14" style="4" bestFit="1" customWidth="1"/>
    <col min="15106" max="15106" width="12.5703125" style="4" bestFit="1" customWidth="1"/>
    <col min="15107" max="15127" width="11.85546875" style="4" bestFit="1" customWidth="1"/>
    <col min="15128" max="15128" width="14" style="4" bestFit="1" customWidth="1"/>
    <col min="15129" max="15360" width="10.85546875" style="4"/>
    <col min="15361" max="15361" width="14" style="4" bestFit="1" customWidth="1"/>
    <col min="15362" max="15362" width="12.5703125" style="4" bestFit="1" customWidth="1"/>
    <col min="15363" max="15383" width="11.85546875" style="4" bestFit="1" customWidth="1"/>
    <col min="15384" max="15384" width="14" style="4" bestFit="1" customWidth="1"/>
    <col min="15385" max="15616" width="10.85546875" style="4"/>
    <col min="15617" max="15617" width="14" style="4" bestFit="1" customWidth="1"/>
    <col min="15618" max="15618" width="12.5703125" style="4" bestFit="1" customWidth="1"/>
    <col min="15619" max="15639" width="11.85546875" style="4" bestFit="1" customWidth="1"/>
    <col min="15640" max="15640" width="14" style="4" bestFit="1" customWidth="1"/>
    <col min="15641" max="15872" width="10.85546875" style="4"/>
    <col min="15873" max="15873" width="14" style="4" bestFit="1" customWidth="1"/>
    <col min="15874" max="15874" width="12.5703125" style="4" bestFit="1" customWidth="1"/>
    <col min="15875" max="15895" width="11.85546875" style="4" bestFit="1" customWidth="1"/>
    <col min="15896" max="15896" width="14" style="4" bestFit="1" customWidth="1"/>
    <col min="15897" max="16128" width="10.85546875" style="4"/>
    <col min="16129" max="16129" width="14" style="4" bestFit="1" customWidth="1"/>
    <col min="16130" max="16130" width="12.5703125" style="4" bestFit="1" customWidth="1"/>
    <col min="16131" max="16151" width="11.85546875" style="4" bestFit="1" customWidth="1"/>
    <col min="16152" max="16152" width="14" style="4" bestFit="1" customWidth="1"/>
    <col min="16153" max="16384" width="10.85546875" style="4"/>
  </cols>
  <sheetData>
    <row r="3" spans="1:46" ht="15" x14ac:dyDescent="0.25">
      <c r="A3" s="31" t="s">
        <v>0</v>
      </c>
      <c r="B3" s="32"/>
      <c r="C3" s="31" t="s">
        <v>1</v>
      </c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3"/>
      <c r="Y3" s="16" t="s">
        <v>58</v>
      </c>
    </row>
    <row r="4" spans="1:46" ht="15" x14ac:dyDescent="0.25">
      <c r="A4" s="31" t="s">
        <v>2</v>
      </c>
      <c r="B4" s="31" t="s">
        <v>3</v>
      </c>
      <c r="C4" s="34" t="s">
        <v>4</v>
      </c>
      <c r="D4" s="35" t="s">
        <v>5</v>
      </c>
      <c r="E4" s="35" t="s">
        <v>6</v>
      </c>
      <c r="F4" s="35" t="s">
        <v>7</v>
      </c>
      <c r="G4" s="35" t="s">
        <v>8</v>
      </c>
      <c r="H4" s="35" t="s">
        <v>9</v>
      </c>
      <c r="I4" s="35" t="s">
        <v>10</v>
      </c>
      <c r="J4" s="35" t="s">
        <v>11</v>
      </c>
      <c r="K4" s="35" t="s">
        <v>12</v>
      </c>
      <c r="L4" s="35" t="s">
        <v>13</v>
      </c>
      <c r="M4" s="35" t="s">
        <v>14</v>
      </c>
      <c r="N4" s="35" t="s">
        <v>15</v>
      </c>
      <c r="O4" s="35" t="s">
        <v>16</v>
      </c>
      <c r="P4" s="35" t="s">
        <v>17</v>
      </c>
      <c r="Q4" s="35" t="s">
        <v>18</v>
      </c>
      <c r="R4" s="35" t="s">
        <v>19</v>
      </c>
      <c r="S4" s="35" t="s">
        <v>20</v>
      </c>
      <c r="T4" s="35" t="s">
        <v>21</v>
      </c>
      <c r="U4" s="35" t="s">
        <v>22</v>
      </c>
      <c r="V4" s="35" t="s">
        <v>23</v>
      </c>
      <c r="W4" s="36" t="s">
        <v>24</v>
      </c>
      <c r="Y4"/>
      <c r="Z4" s="12">
        <v>2020</v>
      </c>
      <c r="AA4" s="4">
        <v>2021</v>
      </c>
      <c r="AB4" s="12">
        <v>2022</v>
      </c>
      <c r="AC4" s="4">
        <v>2023</v>
      </c>
      <c r="AD4" s="12">
        <v>2024</v>
      </c>
      <c r="AE4" s="4">
        <v>2025</v>
      </c>
      <c r="AF4" s="12">
        <v>2026</v>
      </c>
      <c r="AG4" s="4">
        <v>2027</v>
      </c>
      <c r="AH4" s="12">
        <v>2028</v>
      </c>
      <c r="AI4" s="4">
        <v>2029</v>
      </c>
      <c r="AJ4" s="12">
        <v>2030</v>
      </c>
      <c r="AK4" s="4">
        <v>2031</v>
      </c>
      <c r="AL4" s="12">
        <v>2032</v>
      </c>
      <c r="AM4" s="4">
        <v>2033</v>
      </c>
      <c r="AN4" s="12">
        <v>2034</v>
      </c>
      <c r="AO4" s="4">
        <v>2035</v>
      </c>
      <c r="AP4" s="12">
        <v>2036</v>
      </c>
      <c r="AQ4" s="4">
        <v>2037</v>
      </c>
      <c r="AR4" s="12">
        <v>2038</v>
      </c>
      <c r="AS4" s="4">
        <v>2039</v>
      </c>
      <c r="AT4" s="12">
        <v>2040</v>
      </c>
    </row>
    <row r="5" spans="1:46" ht="15" x14ac:dyDescent="0.25">
      <c r="A5" s="34" t="s">
        <v>26</v>
      </c>
      <c r="B5" s="34" t="s">
        <v>27</v>
      </c>
      <c r="C5" s="12">
        <v>3.6260240624999995</v>
      </c>
      <c r="D5" s="13">
        <v>3.6260240624999995</v>
      </c>
      <c r="E5" s="13">
        <v>3.6260240624999995</v>
      </c>
      <c r="F5" s="13">
        <v>3.6260240624999995</v>
      </c>
      <c r="G5" s="13">
        <v>3.6260240624999995</v>
      </c>
      <c r="H5" s="13">
        <v>3.0461853515624999</v>
      </c>
      <c r="I5" s="13">
        <v>3.0461853515624999</v>
      </c>
      <c r="J5" s="13">
        <v>3.0461853515624999</v>
      </c>
      <c r="K5" s="13">
        <v>3.1002299999999998</v>
      </c>
      <c r="L5" s="13">
        <v>3.2096186718749991</v>
      </c>
      <c r="M5" s="13">
        <v>3.3103054687499998</v>
      </c>
      <c r="N5" s="13">
        <v>3.3103054687499998</v>
      </c>
      <c r="O5" s="13">
        <v>3.4690275000000002</v>
      </c>
      <c r="P5" s="13">
        <v>3.6260240624999995</v>
      </c>
      <c r="Q5" s="13">
        <v>3.6260240624999995</v>
      </c>
      <c r="R5" s="13">
        <v>3.7847249999999999</v>
      </c>
      <c r="S5" s="13">
        <v>4.8572999999999986</v>
      </c>
      <c r="T5" s="13">
        <v>5.0769755859374994</v>
      </c>
      <c r="U5" s="13">
        <v>5.0769755859374994</v>
      </c>
      <c r="V5" s="13">
        <v>5.0769755859374994</v>
      </c>
      <c r="W5" s="37">
        <v>5.6554263281250003</v>
      </c>
      <c r="Y5"/>
      <c r="Z5" s="4" cm="1">
        <f t="array" ref="Z5">C5*INDEX('Scenario 3_issuedGoos'!$C$4:$W$153,MATCH('Scenario 3'!$A5&amp;$B5,'Scenario 3_issuedGoos'!$A$4:$A$153&amp;'Scenario 3_issuedGoos'!$B$4:$B$153,0),MATCH('Scenario 3'!Z$4,'Scenario 3_issuedGoos'!$C$3:$W$3,0))</f>
        <v>5280706.5323647596</v>
      </c>
      <c r="AA5" s="4" cm="1">
        <f t="array" ref="AA5">D5*INDEX('Scenario 3_issuedGoos'!$C$4:$W$153,MATCH('Scenario 3'!$A5&amp;$B5,'Scenario 3_issuedGoos'!$A$4:$A$153&amp;'Scenario 3_issuedGoos'!$B$4:$B$153,0),MATCH('Scenario 3'!AA$4,'Scenario 3_issuedGoos'!$C$3:$W$3,0))</f>
        <v>5914506.7775814394</v>
      </c>
      <c r="AB5" s="4" cm="1">
        <f t="array" ref="AB5">E5*INDEX('Scenario 3_issuedGoos'!$C$4:$W$153,MATCH('Scenario 3'!$A5&amp;$B5,'Scenario 3_issuedGoos'!$A$4:$A$153&amp;'Scenario 3_issuedGoos'!$B$4:$B$153,0),MATCH('Scenario 3'!AB$4,'Scenario 3_issuedGoos'!$C$3:$W$3,0))</f>
        <v>6598485.2809888516</v>
      </c>
      <c r="AC5" s="4" cm="1">
        <f t="array" ref="AC5">F5*INDEX('Scenario 3_issuedGoos'!$C$4:$W$153,MATCH('Scenario 3'!$A5&amp;$B5,'Scenario 3_issuedGoos'!$A$4:$A$153&amp;'Scenario 3_issuedGoos'!$B$4:$B$153,0),MATCH('Scenario 3'!AC$4,'Scenario 3_issuedGoos'!$C$3:$W$3,0))</f>
        <v>7336075.367793072</v>
      </c>
      <c r="AD5" s="4" cm="1">
        <f t="array" ref="AD5">G5*INDEX('Scenario 3_issuedGoos'!$C$4:$W$153,MATCH('Scenario 3'!$A5&amp;$B5,'Scenario 3_issuedGoos'!$A$4:$A$153&amp;'Scenario 3_issuedGoos'!$B$4:$B$153,0),MATCH('Scenario 3'!AD$4,'Scenario 3_issuedGoos'!$C$3:$W$3,0))</f>
        <v>8130928.250075236</v>
      </c>
      <c r="AE5" s="4" cm="1">
        <f t="array" ref="AE5">H5*INDEX('Scenario 3_issuedGoos'!$C$4:$W$153,MATCH('Scenario 3'!$A5&amp;$B5,'Scenario 3_issuedGoos'!$A$4:$A$153&amp;'Scenario 3_issuedGoos'!$B$4:$B$153,0),MATCH('Scenario 3'!AE$4,'Scenario 3_issuedGoos'!$C$3:$W$3,0))</f>
        <v>7549823.876547222</v>
      </c>
      <c r="AF5" s="4" cm="1">
        <f t="array" ref="AF5">I5*INDEX('Scenario 3_issuedGoos'!$C$4:$W$153,MATCH('Scenario 3'!$A5&amp;$B5,'Scenario 3_issuedGoos'!$A$4:$A$153&amp;'Scenario 3_issuedGoos'!$B$4:$B$153,0),MATCH('Scenario 3'!AF$4,'Scenario 3_issuedGoos'!$C$3:$W$3,0))</f>
        <v>8280506.760790443</v>
      </c>
      <c r="AG5" s="4" cm="1">
        <f t="array" ref="AG5">J5*INDEX('Scenario 3_issuedGoos'!$C$4:$W$153,MATCH('Scenario 3'!$A5&amp;$B5,'Scenario 3_issuedGoos'!$A$4:$A$153&amp;'Scenario 3_issuedGoos'!$B$4:$B$153,0),MATCH('Scenario 3'!AG$4,'Scenario 3_issuedGoos'!$C$3:$W$3,0))</f>
        <v>9065383.3737666011</v>
      </c>
      <c r="AH5" s="4" cm="1">
        <f t="array" ref="AH5">K5*INDEX('Scenario 3_issuedGoos'!$C$4:$W$153,MATCH('Scenario 3'!$A5&amp;$B5,'Scenario 3_issuedGoos'!$A$4:$A$153&amp;'Scenario 3_issuedGoos'!$B$4:$B$153,0),MATCH('Scenario 3'!AH$4,'Scenario 3_issuedGoos'!$C$3:$W$3,0))</f>
        <v>10083832.42879186</v>
      </c>
      <c r="AI5" s="4" cm="1">
        <f t="array" ref="AI5">L5*INDEX('Scenario 3_issuedGoos'!$C$4:$W$153,MATCH('Scenario 3'!$A5&amp;$B5,'Scenario 3_issuedGoos'!$A$4:$A$153&amp;'Scenario 3_issuedGoos'!$B$4:$B$153,0),MATCH('Scenario 3'!AI$4,'Scenario 3_issuedGoos'!$C$3:$W$3,0))</f>
        <v>11392412.219551617</v>
      </c>
      <c r="AJ5" s="4" cm="1">
        <f t="array" ref="AJ5">M5*INDEX('Scenario 3_issuedGoos'!$C$4:$W$153,MATCH('Scenario 3'!$A5&amp;$B5,'Scenario 3_issuedGoos'!$A$4:$A$153&amp;'Scenario 3_issuedGoos'!$B$4:$B$153,0),MATCH('Scenario 3'!AJ$4,'Scenario 3_issuedGoos'!$C$3:$W$3,0))</f>
        <v>12803815.57980579</v>
      </c>
      <c r="AK5" s="4" cm="1">
        <f t="array" ref="AK5">N5*INDEX('Scenario 3_issuedGoos'!$C$4:$W$153,MATCH('Scenario 3'!$A5&amp;$B5,'Scenario 3_issuedGoos'!$A$4:$A$153&amp;'Scenario 3_issuedGoos'!$B$4:$B$153,0),MATCH('Scenario 3'!AK$4,'Scenario 3_issuedGoos'!$C$3:$W$3,0))</f>
        <v>13795559.398638189</v>
      </c>
      <c r="AL5" s="4" cm="1">
        <f t="array" ref="AL5">O5*INDEX('Scenario 3_issuedGoos'!$C$4:$W$153,MATCH('Scenario 3'!$A5&amp;$B5,'Scenario 3_issuedGoos'!$A$4:$A$153&amp;'Scenario 3_issuedGoos'!$B$4:$B$153,0),MATCH('Scenario 3'!AL$4,'Scenario 3_issuedGoos'!$C$3:$W$3,0))</f>
        <v>15566707.872090278</v>
      </c>
      <c r="AM5" s="4" cm="1">
        <f t="array" ref="AM5">P5*INDEX('Scenario 3_issuedGoos'!$C$4:$W$153,MATCH('Scenario 3'!$A5&amp;$B5,'Scenario 3_issuedGoos'!$A$4:$A$153&amp;'Scenario 3_issuedGoos'!$B$4:$B$153,0),MATCH('Scenario 3'!AM$4,'Scenario 3_issuedGoos'!$C$3:$W$3,0))</f>
        <v>17509318.312252738</v>
      </c>
      <c r="AN5" s="4" cm="1">
        <f t="array" ref="AN5">Q5*INDEX('Scenario 3_issuedGoos'!$C$4:$W$153,MATCH('Scenario 3'!$A5&amp;$B5,'Scenario 3_issuedGoos'!$A$4:$A$153&amp;'Scenario 3_issuedGoos'!$B$4:$B$153,0),MATCH('Scenario 3'!AN$4,'Scenario 3_issuedGoos'!$C$3:$W$3,0))</f>
        <v>18830565.033816814</v>
      </c>
      <c r="AO5" s="4" cm="1">
        <f t="array" ref="AO5">R5*INDEX('Scenario 3_issuedGoos'!$C$4:$W$153,MATCH('Scenario 3'!$A5&amp;$B5,'Scenario 3_issuedGoos'!$A$4:$A$153&amp;'Scenario 3_issuedGoos'!$B$4:$B$153,0),MATCH('Scenario 3'!AO$4,'Scenario 3_issuedGoos'!$C$3:$W$3,0))</f>
        <v>21126018.495316505</v>
      </c>
      <c r="AP5" s="4" cm="1">
        <f t="array" ref="AP5">S5*INDEX('Scenario 3_issuedGoos'!$C$4:$W$153,MATCH('Scenario 3'!$A5&amp;$B5,'Scenario 3_issuedGoos'!$A$4:$A$153&amp;'Scenario 3_issuedGoos'!$B$4:$B$153,0),MATCH('Scenario 3'!AP$4,'Scenario 3_issuedGoos'!$C$3:$W$3,0))</f>
        <v>29127055.757443778</v>
      </c>
      <c r="AQ5" s="4" cm="1">
        <f t="array" ref="AQ5">T5*INDEX('Scenario 3_issuedGoos'!$C$4:$W$153,MATCH('Scenario 3'!$A5&amp;$B5,'Scenario 3_issuedGoos'!$A$4:$A$153&amp;'Scenario 3_issuedGoos'!$B$4:$B$153,0),MATCH('Scenario 3'!AQ$4,'Scenario 3_issuedGoos'!$C$3:$W$3,0))</f>
        <v>32689112.529620502</v>
      </c>
      <c r="AR5" s="4" cm="1">
        <f t="array" ref="AR5">U5*INDEX('Scenario 3_issuedGoos'!$C$4:$W$153,MATCH('Scenario 3'!$A5&amp;$B5,'Scenario 3_issuedGoos'!$A$4:$A$153&amp;'Scenario 3_issuedGoos'!$B$4:$B$153,0),MATCH('Scenario 3'!AR$4,'Scenario 3_issuedGoos'!$C$3:$W$3,0))</f>
        <v>35082238.231934749</v>
      </c>
      <c r="AS5" s="4" cm="1">
        <f t="array" ref="AS5">V5*INDEX('Scenario 3_issuedGoos'!$C$4:$W$153,MATCH('Scenario 3'!$A5&amp;$B5,'Scenario 3_issuedGoos'!$A$4:$A$153&amp;'Scenario 3_issuedGoos'!$B$4:$B$153,0),MATCH('Scenario 3'!AS$4,'Scenario 3_issuedGoos'!$C$3:$W$3,0))</f>
        <v>37632953.723156311</v>
      </c>
      <c r="AT5" s="4" cm="1">
        <f t="array" ref="AT5">W5*INDEX('Scenario 3_issuedGoos'!$C$4:$W$153,MATCH('Scenario 3'!$A5&amp;$B5,'Scenario 3_issuedGoos'!$A$4:$A$153&amp;'Scenario 3_issuedGoos'!$B$4:$B$153,0),MATCH('Scenario 3'!AT$4,'Scenario 3_issuedGoos'!$C$3:$W$3,0))</f>
        <v>44948474.301874116</v>
      </c>
    </row>
    <row r="6" spans="1:46" ht="15" x14ac:dyDescent="0.25">
      <c r="A6" s="38" t="s">
        <v>26</v>
      </c>
      <c r="B6" s="39" t="s">
        <v>28</v>
      </c>
      <c r="C6" s="40">
        <v>47.457627118644069</v>
      </c>
      <c r="D6" s="41">
        <v>46.949152542372886</v>
      </c>
      <c r="E6" s="41">
        <v>46.440677966101696</v>
      </c>
      <c r="F6" s="41">
        <v>45.932203389830512</v>
      </c>
      <c r="G6" s="41">
        <v>45.423728813559322</v>
      </c>
      <c r="H6" s="41">
        <v>44.915254237288138</v>
      </c>
      <c r="I6" s="41">
        <v>44.406779661016955</v>
      </c>
      <c r="J6" s="41">
        <v>43.898305084745765</v>
      </c>
      <c r="K6" s="41">
        <v>43.389830508474581</v>
      </c>
      <c r="L6" s="41">
        <v>42.881355932203391</v>
      </c>
      <c r="M6" s="41">
        <v>42.372881355932208</v>
      </c>
      <c r="N6" s="41">
        <v>42.203389830508478</v>
      </c>
      <c r="O6" s="41">
        <v>42.033898305084747</v>
      </c>
      <c r="P6" s="41">
        <v>41.864406779661024</v>
      </c>
      <c r="Q6" s="41">
        <v>41.694915254237294</v>
      </c>
      <c r="R6" s="41">
        <v>41.525423728813564</v>
      </c>
      <c r="S6" s="41">
        <v>41.355932203389834</v>
      </c>
      <c r="T6" s="41">
        <v>41.186440677966104</v>
      </c>
      <c r="U6" s="41">
        <v>40.33898305084746</v>
      </c>
      <c r="V6" s="41">
        <v>39.237288135593218</v>
      </c>
      <c r="W6" s="42">
        <v>38.135593220338983</v>
      </c>
      <c r="Z6" s="4" cm="1">
        <f t="array" ref="Z6">C6*INDEX('Scenario 3_issuedGoos'!$C$4:$W$153,MATCH('Scenario 3'!$A6&amp;$B6,'Scenario 3_issuedGoos'!$A$4:$A$153&amp;'Scenario 3_issuedGoos'!$B$4:$B$153,0),MATCH('Scenario 3'!Z$4,'Scenario 3_issuedGoos'!$C$3:$W$3,0))</f>
        <v>0</v>
      </c>
      <c r="AA6" s="4" cm="1">
        <f t="array" ref="AA6">D6*INDEX('Scenario 3_issuedGoos'!$C$4:$W$153,MATCH('Scenario 3'!$A6&amp;$B6,'Scenario 3_issuedGoos'!$A$4:$A$153&amp;'Scenario 3_issuedGoos'!$B$4:$B$153,0),MATCH('Scenario 3'!AA$4,'Scenario 3_issuedGoos'!$C$3:$W$3,0))</f>
        <v>0</v>
      </c>
      <c r="AB6" s="4" cm="1">
        <f t="array" ref="AB6">E6*INDEX('Scenario 3_issuedGoos'!$C$4:$W$153,MATCH('Scenario 3'!$A6&amp;$B6,'Scenario 3_issuedGoos'!$A$4:$A$153&amp;'Scenario 3_issuedGoos'!$B$4:$B$153,0),MATCH('Scenario 3'!AB$4,'Scenario 3_issuedGoos'!$C$3:$W$3,0))</f>
        <v>0</v>
      </c>
      <c r="AC6" s="4" cm="1">
        <f t="array" ref="AC6">F6*INDEX('Scenario 3_issuedGoos'!$C$4:$W$153,MATCH('Scenario 3'!$A6&amp;$B6,'Scenario 3_issuedGoos'!$A$4:$A$153&amp;'Scenario 3_issuedGoos'!$B$4:$B$153,0),MATCH('Scenario 3'!AC$4,'Scenario 3_issuedGoos'!$C$3:$W$3,0))</f>
        <v>0</v>
      </c>
      <c r="AD6" s="4" cm="1">
        <f t="array" ref="AD6">G6*INDEX('Scenario 3_issuedGoos'!$C$4:$W$153,MATCH('Scenario 3'!$A6&amp;$B6,'Scenario 3_issuedGoos'!$A$4:$A$153&amp;'Scenario 3_issuedGoos'!$B$4:$B$153,0),MATCH('Scenario 3'!AD$4,'Scenario 3_issuedGoos'!$C$3:$W$3,0))</f>
        <v>0</v>
      </c>
      <c r="AE6" s="4" cm="1">
        <f t="array" ref="AE6">H6*INDEX('Scenario 3_issuedGoos'!$C$4:$W$153,MATCH('Scenario 3'!$A6&amp;$B6,'Scenario 3_issuedGoos'!$A$4:$A$153&amp;'Scenario 3_issuedGoos'!$B$4:$B$153,0),MATCH('Scenario 3'!AE$4,'Scenario 3_issuedGoos'!$C$3:$W$3,0))</f>
        <v>0</v>
      </c>
      <c r="AF6" s="4" cm="1">
        <f t="array" ref="AF6">I6*INDEX('Scenario 3_issuedGoos'!$C$4:$W$153,MATCH('Scenario 3'!$A6&amp;$B6,'Scenario 3_issuedGoos'!$A$4:$A$153&amp;'Scenario 3_issuedGoos'!$B$4:$B$153,0),MATCH('Scenario 3'!AF$4,'Scenario 3_issuedGoos'!$C$3:$W$3,0))</f>
        <v>0</v>
      </c>
      <c r="AG6" s="4" cm="1">
        <f t="array" ref="AG6">J6*INDEX('Scenario 3_issuedGoos'!$C$4:$W$153,MATCH('Scenario 3'!$A6&amp;$B6,'Scenario 3_issuedGoos'!$A$4:$A$153&amp;'Scenario 3_issuedGoos'!$B$4:$B$153,0),MATCH('Scenario 3'!AG$4,'Scenario 3_issuedGoos'!$C$3:$W$3,0))</f>
        <v>0</v>
      </c>
      <c r="AH6" s="4" cm="1">
        <f t="array" ref="AH6">K6*INDEX('Scenario 3_issuedGoos'!$C$4:$W$153,MATCH('Scenario 3'!$A6&amp;$B6,'Scenario 3_issuedGoos'!$A$4:$A$153&amp;'Scenario 3_issuedGoos'!$B$4:$B$153,0),MATCH('Scenario 3'!AH$4,'Scenario 3_issuedGoos'!$C$3:$W$3,0))</f>
        <v>0</v>
      </c>
      <c r="AI6" s="4" cm="1">
        <f t="array" ref="AI6">L6*INDEX('Scenario 3_issuedGoos'!$C$4:$W$153,MATCH('Scenario 3'!$A6&amp;$B6,'Scenario 3_issuedGoos'!$A$4:$A$153&amp;'Scenario 3_issuedGoos'!$B$4:$B$153,0),MATCH('Scenario 3'!AI$4,'Scenario 3_issuedGoos'!$C$3:$W$3,0))</f>
        <v>0</v>
      </c>
      <c r="AJ6" s="4" cm="1">
        <f t="array" ref="AJ6">M6*INDEX('Scenario 3_issuedGoos'!$C$4:$W$153,MATCH('Scenario 3'!$A6&amp;$B6,'Scenario 3_issuedGoos'!$A$4:$A$153&amp;'Scenario 3_issuedGoos'!$B$4:$B$153,0),MATCH('Scenario 3'!AJ$4,'Scenario 3_issuedGoos'!$C$3:$W$3,0))</f>
        <v>0</v>
      </c>
      <c r="AK6" s="4" cm="1">
        <f t="array" ref="AK6">N6*INDEX('Scenario 3_issuedGoos'!$C$4:$W$153,MATCH('Scenario 3'!$A6&amp;$B6,'Scenario 3_issuedGoos'!$A$4:$A$153&amp;'Scenario 3_issuedGoos'!$B$4:$B$153,0),MATCH('Scenario 3'!AK$4,'Scenario 3_issuedGoos'!$C$3:$W$3,0))</f>
        <v>0</v>
      </c>
      <c r="AL6" s="4" cm="1">
        <f t="array" ref="AL6">O6*INDEX('Scenario 3_issuedGoos'!$C$4:$W$153,MATCH('Scenario 3'!$A6&amp;$B6,'Scenario 3_issuedGoos'!$A$4:$A$153&amp;'Scenario 3_issuedGoos'!$B$4:$B$153,0),MATCH('Scenario 3'!AL$4,'Scenario 3_issuedGoos'!$C$3:$W$3,0))</f>
        <v>0</v>
      </c>
      <c r="AM6" s="4" cm="1">
        <f t="array" ref="AM6">P6*INDEX('Scenario 3_issuedGoos'!$C$4:$W$153,MATCH('Scenario 3'!$A6&amp;$B6,'Scenario 3_issuedGoos'!$A$4:$A$153&amp;'Scenario 3_issuedGoos'!$B$4:$B$153,0),MATCH('Scenario 3'!AM$4,'Scenario 3_issuedGoos'!$C$3:$W$3,0))</f>
        <v>0</v>
      </c>
      <c r="AN6" s="4" cm="1">
        <f t="array" ref="AN6">Q6*INDEX('Scenario 3_issuedGoos'!$C$4:$W$153,MATCH('Scenario 3'!$A6&amp;$B6,'Scenario 3_issuedGoos'!$A$4:$A$153&amp;'Scenario 3_issuedGoos'!$B$4:$B$153,0),MATCH('Scenario 3'!AN$4,'Scenario 3_issuedGoos'!$C$3:$W$3,0))</f>
        <v>0</v>
      </c>
      <c r="AO6" s="4" cm="1">
        <f t="array" ref="AO6">R6*INDEX('Scenario 3_issuedGoos'!$C$4:$W$153,MATCH('Scenario 3'!$A6&amp;$B6,'Scenario 3_issuedGoos'!$A$4:$A$153&amp;'Scenario 3_issuedGoos'!$B$4:$B$153,0),MATCH('Scenario 3'!AO$4,'Scenario 3_issuedGoos'!$C$3:$W$3,0))</f>
        <v>0</v>
      </c>
      <c r="AP6" s="4" cm="1">
        <f t="array" ref="AP6">S6*INDEX('Scenario 3_issuedGoos'!$C$4:$W$153,MATCH('Scenario 3'!$A6&amp;$B6,'Scenario 3_issuedGoos'!$A$4:$A$153&amp;'Scenario 3_issuedGoos'!$B$4:$B$153,0),MATCH('Scenario 3'!AP$4,'Scenario 3_issuedGoos'!$C$3:$W$3,0))</f>
        <v>0</v>
      </c>
      <c r="AQ6" s="4" cm="1">
        <f t="array" ref="AQ6">T6*INDEX('Scenario 3_issuedGoos'!$C$4:$W$153,MATCH('Scenario 3'!$A6&amp;$B6,'Scenario 3_issuedGoos'!$A$4:$A$153&amp;'Scenario 3_issuedGoos'!$B$4:$B$153,0),MATCH('Scenario 3'!AQ$4,'Scenario 3_issuedGoos'!$C$3:$W$3,0))</f>
        <v>0</v>
      </c>
      <c r="AR6" s="4" cm="1">
        <f t="array" ref="AR6">U6*INDEX('Scenario 3_issuedGoos'!$C$4:$W$153,MATCH('Scenario 3'!$A6&amp;$B6,'Scenario 3_issuedGoos'!$A$4:$A$153&amp;'Scenario 3_issuedGoos'!$B$4:$B$153,0),MATCH('Scenario 3'!AR$4,'Scenario 3_issuedGoos'!$C$3:$W$3,0))</f>
        <v>0</v>
      </c>
      <c r="AS6" s="4" cm="1">
        <f t="array" ref="AS6">V6*INDEX('Scenario 3_issuedGoos'!$C$4:$W$153,MATCH('Scenario 3'!$A6&amp;$B6,'Scenario 3_issuedGoos'!$A$4:$A$153&amp;'Scenario 3_issuedGoos'!$B$4:$B$153,0),MATCH('Scenario 3'!AS$4,'Scenario 3_issuedGoos'!$C$3:$W$3,0))</f>
        <v>0</v>
      </c>
      <c r="AT6" s="4" cm="1">
        <f t="array" ref="AT6">W6*INDEX('Scenario 3_issuedGoos'!$C$4:$W$153,MATCH('Scenario 3'!$A6&amp;$B6,'Scenario 3_issuedGoos'!$A$4:$A$153&amp;'Scenario 3_issuedGoos'!$B$4:$B$153,0),MATCH('Scenario 3'!AT$4,'Scenario 3_issuedGoos'!$C$3:$W$3,0))</f>
        <v>0</v>
      </c>
    </row>
    <row r="7" spans="1:46" ht="15" x14ac:dyDescent="0.25">
      <c r="A7" s="38" t="s">
        <v>26</v>
      </c>
      <c r="B7" s="39" t="s">
        <v>56</v>
      </c>
      <c r="C7" s="40">
        <v>2.122125</v>
      </c>
      <c r="D7" s="41">
        <v>2.120625</v>
      </c>
      <c r="E7" s="41">
        <v>2.120625</v>
      </c>
      <c r="F7" s="41">
        <v>2.0952632812500003</v>
      </c>
      <c r="G7" s="41">
        <v>2.2232812499999999</v>
      </c>
      <c r="H7" s="41">
        <v>1.9742109375000001</v>
      </c>
      <c r="I7" s="41">
        <v>1.9742109375000001</v>
      </c>
      <c r="J7" s="41">
        <v>1.9788749999999999</v>
      </c>
      <c r="K7" s="41">
        <v>1.9788749999999999</v>
      </c>
      <c r="L7" s="41">
        <v>2.0103750000000002</v>
      </c>
      <c r="M7" s="41">
        <v>2.0193046875</v>
      </c>
      <c r="N7" s="41">
        <v>2.1514500000000005</v>
      </c>
      <c r="O7" s="41">
        <v>2.2232812499999999</v>
      </c>
      <c r="P7" s="41">
        <v>2.2232812499999999</v>
      </c>
      <c r="Q7" s="41">
        <v>2.2232812499999999</v>
      </c>
      <c r="R7" s="41">
        <v>2.3748978515624999</v>
      </c>
      <c r="S7" s="41">
        <v>2.5747874999999998</v>
      </c>
      <c r="T7" s="41">
        <v>2.5747874999999998</v>
      </c>
      <c r="U7" s="41">
        <v>3.4694999999999991</v>
      </c>
      <c r="V7" s="41">
        <v>3.4694999999999991</v>
      </c>
      <c r="W7" s="42">
        <v>3.8777695312500002</v>
      </c>
      <c r="Z7" s="4" cm="1">
        <f t="array" ref="Z7">C7*INDEX('Scenario 3_issuedGoos'!$C$4:$W$153,MATCH('Scenario 3'!$A7&amp;$B7,'Scenario 3_issuedGoos'!$A$4:$A$153&amp;'Scenario 3_issuedGoos'!$B$4:$B$153,0),MATCH('Scenario 3'!Z$4,'Scenario 3_issuedGoos'!$C$3:$W$3,0))</f>
        <v>1282999.2246978215</v>
      </c>
      <c r="AA7" s="4" cm="1">
        <f t="array" ref="AA7">D7*INDEX('Scenario 3_issuedGoos'!$C$4:$W$153,MATCH('Scenario 3'!$A7&amp;$B7,'Scenario 3_issuedGoos'!$A$4:$A$153&amp;'Scenario 3_issuedGoos'!$B$4:$B$153,0),MATCH('Scenario 3'!AA$4,'Scenario 3_issuedGoos'!$C$3:$W$3,0))</f>
        <v>1435971.4660184938</v>
      </c>
      <c r="AB7" s="4" cm="1">
        <f t="array" ref="AB7">E7*INDEX('Scenario 3_issuedGoos'!$C$4:$W$153,MATCH('Scenario 3'!$A7&amp;$B7,'Scenario 3_issuedGoos'!$A$4:$A$153&amp;'Scenario 3_issuedGoos'!$B$4:$B$153,0),MATCH('Scenario 3'!AB$4,'Scenario 3_issuedGoos'!$C$3:$W$3,0))</f>
        <v>1602033.2613969287</v>
      </c>
      <c r="AC7" s="4" cm="1">
        <f t="array" ref="AC7">F7*INDEX('Scenario 3_issuedGoos'!$C$4:$W$153,MATCH('Scenario 3'!$A7&amp;$B7,'Scenario 3_issuedGoos'!$A$4:$A$153&amp;'Scenario 3_issuedGoos'!$B$4:$B$153,0),MATCH('Scenario 3'!AC$4,'Scenario 3_issuedGoos'!$C$3:$W$3,0))</f>
        <v>1759810.0195623287</v>
      </c>
      <c r="AD7" s="4" cm="1">
        <f t="array" ref="AD7">G7*INDEX('Scenario 3_issuedGoos'!$C$4:$W$153,MATCH('Scenario 3'!$A7&amp;$B7,'Scenario 3_issuedGoos'!$A$4:$A$153&amp;'Scenario 3_issuedGoos'!$B$4:$B$153,0),MATCH('Scenario 3'!AD$4,'Scenario 3_issuedGoos'!$C$3:$W$3,0))</f>
        <v>2069654.8880381868</v>
      </c>
      <c r="AE7" s="4" cm="1">
        <f t="array" ref="AE7">H7*INDEX('Scenario 3_issuedGoos'!$C$4:$W$153,MATCH('Scenario 3'!$A7&amp;$B7,'Scenario 3_issuedGoos'!$A$4:$A$153&amp;'Scenario 3_issuedGoos'!$B$4:$B$153,0),MATCH('Scenario 3'!AE$4,'Scenario 3_issuedGoos'!$C$3:$W$3,0))</f>
        <v>2031272.2239295372</v>
      </c>
      <c r="AF7" s="4" cm="1">
        <f t="array" ref="AF7">I7*INDEX('Scenario 3_issuedGoos'!$C$4:$W$153,MATCH('Scenario 3'!$A7&amp;$B7,'Scenario 3_issuedGoos'!$A$4:$A$153&amp;'Scenario 3_issuedGoos'!$B$4:$B$153,0),MATCH('Scenario 3'!AF$4,'Scenario 3_issuedGoos'!$C$3:$W$3,0))</f>
        <v>2227861.6903241617</v>
      </c>
      <c r="AG7" s="4" cm="1">
        <f t="array" ref="AG7">J7*INDEX('Scenario 3_issuedGoos'!$C$4:$W$153,MATCH('Scenario 3'!$A7&amp;$B7,'Scenario 3_issuedGoos'!$A$4:$A$153&amp;'Scenario 3_issuedGoos'!$B$4:$B$153,0),MATCH('Scenario 3'!AG$4,'Scenario 3_issuedGoos'!$C$3:$W$3,0))</f>
        <v>2444794.122324008</v>
      </c>
      <c r="AH7" s="4" cm="1">
        <f t="array" ref="AH7">K7*INDEX('Scenario 3_issuedGoos'!$C$4:$W$153,MATCH('Scenario 3'!$A7&amp;$B7,'Scenario 3_issuedGoos'!$A$4:$A$153&amp;'Scenario 3_issuedGoos'!$B$4:$B$153,0),MATCH('Scenario 3'!AH$4,'Scenario 3_issuedGoos'!$C$3:$W$3,0))</f>
        <v>2672047.3429086045</v>
      </c>
      <c r="AI7" s="4" cm="1">
        <f t="array" ref="AI7">L7*INDEX('Scenario 3_issuedGoos'!$C$4:$W$153,MATCH('Scenario 3'!$A7&amp;$B7,'Scenario 3_issuedGoos'!$A$4:$A$153&amp;'Scenario 3_issuedGoos'!$B$4:$B$153,0),MATCH('Scenario 3'!AI$4,'Scenario 3_issuedGoos'!$C$3:$W$3,0))</f>
        <v>2962329.8122452139</v>
      </c>
      <c r="AJ7" s="4" cm="1">
        <f t="array" ref="AJ7">M7*INDEX('Scenario 3_issuedGoos'!$C$4:$W$153,MATCH('Scenario 3'!$A7&amp;$B7,'Scenario 3_issuedGoos'!$A$4:$A$153&amp;'Scenario 3_issuedGoos'!$B$4:$B$153,0),MATCH('Scenario 3'!AJ$4,'Scenario 3_issuedGoos'!$C$3:$W$3,0))</f>
        <v>3242405.09551745</v>
      </c>
      <c r="AK7" s="4" cm="1">
        <f t="array" ref="AK7">N7*INDEX('Scenario 3_issuedGoos'!$C$4:$W$153,MATCH('Scenario 3'!$A7&amp;$B7,'Scenario 3_issuedGoos'!$A$4:$A$153&amp;'Scenario 3_issuedGoos'!$B$4:$B$153,0),MATCH('Scenario 3'!AK$4,'Scenario 3_issuedGoos'!$C$3:$W$3,0))</f>
        <v>3722173.2408360061</v>
      </c>
      <c r="AL7" s="4" cm="1">
        <f t="array" ref="AL7">O7*INDEX('Scenario 3_issuedGoos'!$C$4:$W$153,MATCH('Scenario 3'!$A7&amp;$B7,'Scenario 3_issuedGoos'!$A$4:$A$153&amp;'Scenario 3_issuedGoos'!$B$4:$B$153,0),MATCH('Scenario 3'!AL$4,'Scenario 3_issuedGoos'!$C$3:$W$3,0))</f>
        <v>4141689.331984696</v>
      </c>
      <c r="AM7" s="4" cm="1">
        <f t="array" ref="AM7">P7*INDEX('Scenario 3_issuedGoos'!$C$4:$W$153,MATCH('Scenario 3'!$A7&amp;$B7,'Scenario 3_issuedGoos'!$A$4:$A$153&amp;'Scenario 3_issuedGoos'!$B$4:$B$153,0),MATCH('Scenario 3'!AM$4,'Scenario 3_issuedGoos'!$C$3:$W$3,0))</f>
        <v>4456839.996200298</v>
      </c>
      <c r="AN7" s="4" cm="1">
        <f t="array" ref="AN7">Q7*INDEX('Scenario 3_issuedGoos'!$C$4:$W$153,MATCH('Scenario 3'!$A7&amp;$B7,'Scenario 3_issuedGoos'!$A$4:$A$153&amp;'Scenario 3_issuedGoos'!$B$4:$B$153,0),MATCH('Scenario 3'!AN$4,'Scenario 3_issuedGoos'!$C$3:$W$3,0))</f>
        <v>4793151.5035075089</v>
      </c>
      <c r="AO7" s="4" cm="1">
        <f t="array" ref="AO7">R7*INDEX('Scenario 3_issuedGoos'!$C$4:$W$153,MATCH('Scenario 3'!$A7&amp;$B7,'Scenario 3_issuedGoos'!$A$4:$A$153&amp;'Scenario 3_issuedGoos'!$B$4:$B$153,0),MATCH('Scenario 3'!AO$4,'Scenario 3_issuedGoos'!$C$3:$W$3,0))</f>
        <v>5503289.2857526708</v>
      </c>
      <c r="AP7" s="4" cm="1">
        <f t="array" ref="AP7">S7*INDEX('Scenario 3_issuedGoos'!$C$4:$W$153,MATCH('Scenario 3'!$A7&amp;$B7,'Scenario 3_issuedGoos'!$A$4:$A$153&amp;'Scenario 3_issuedGoos'!$B$4:$B$153,0),MATCH('Scenario 3'!AP$4,'Scenario 3_issuedGoos'!$C$3:$W$3,0))</f>
        <v>6409691.5823347243</v>
      </c>
      <c r="AQ7" s="4" cm="1">
        <f t="array" ref="AQ7">T7*INDEX('Scenario 3_issuedGoos'!$C$4:$W$153,MATCH('Scenario 3'!$A7&amp;$B7,'Scenario 3_issuedGoos'!$A$4:$A$153&amp;'Scenario 3_issuedGoos'!$B$4:$B$153,0),MATCH('Scenario 3'!AQ$4,'Scenario 3_issuedGoos'!$C$3:$W$3,0))</f>
        <v>6882298.8715091208</v>
      </c>
      <c r="AR7" s="4" cm="1">
        <f t="array" ref="AR7">U7*INDEX('Scenario 3_issuedGoos'!$C$4:$W$153,MATCH('Scenario 3'!$A7&amp;$B7,'Scenario 3_issuedGoos'!$A$4:$A$153&amp;'Scenario 3_issuedGoos'!$B$4:$B$153,0),MATCH('Scenario 3'!AR$4,'Scenario 3_issuedGoos'!$C$3:$W$3,0))</f>
        <v>9952752.2023111228</v>
      </c>
      <c r="AS7" s="4" cm="1">
        <f t="array" ref="AS7">V7*INDEX('Scenario 3_issuedGoos'!$C$4:$W$153,MATCH('Scenario 3'!$A7&amp;$B7,'Scenario 3_issuedGoos'!$A$4:$A$153&amp;'Scenario 3_issuedGoos'!$B$4:$B$153,0),MATCH('Scenario 3'!AS$4,'Scenario 3_issuedGoos'!$C$3:$W$3,0))</f>
        <v>10676384.459035734</v>
      </c>
      <c r="AT7" s="4" cm="1">
        <f t="array" ref="AT7">W7*INDEX('Scenario 3_issuedGoos'!$C$4:$W$153,MATCH('Scenario 3'!$A7&amp;$B7,'Scenario 3_issuedGoos'!$A$4:$A$153&amp;'Scenario 3_issuedGoos'!$B$4:$B$153,0),MATCH('Scenario 3'!AT$4,'Scenario 3_issuedGoos'!$C$3:$W$3,0))</f>
        <v>12794569.589193309</v>
      </c>
    </row>
    <row r="8" spans="1:46" ht="15" x14ac:dyDescent="0.25">
      <c r="A8" s="38" t="s">
        <v>26</v>
      </c>
      <c r="B8" s="39" t="s">
        <v>29</v>
      </c>
      <c r="C8" s="40">
        <v>47.457627118644069</v>
      </c>
      <c r="D8" s="41">
        <v>46.949152542372886</v>
      </c>
      <c r="E8" s="41">
        <v>46.440677966101696</v>
      </c>
      <c r="F8" s="41">
        <v>45.932203389830512</v>
      </c>
      <c r="G8" s="41">
        <v>45.423728813559322</v>
      </c>
      <c r="H8" s="41">
        <v>44.915254237288138</v>
      </c>
      <c r="I8" s="41">
        <v>44.406779661016955</v>
      </c>
      <c r="J8" s="41">
        <v>43.898305084745765</v>
      </c>
      <c r="K8" s="41">
        <v>43.389830508474581</v>
      </c>
      <c r="L8" s="41">
        <v>42.881355932203391</v>
      </c>
      <c r="M8" s="41">
        <v>42.372881355932208</v>
      </c>
      <c r="N8" s="41">
        <v>42.203389830508478</v>
      </c>
      <c r="O8" s="41">
        <v>42.033898305084747</v>
      </c>
      <c r="P8" s="41">
        <v>41.864406779661024</v>
      </c>
      <c r="Q8" s="41">
        <v>41.694915254237294</v>
      </c>
      <c r="R8" s="41">
        <v>41.525423728813564</v>
      </c>
      <c r="S8" s="41">
        <v>41.355932203389834</v>
      </c>
      <c r="T8" s="41">
        <v>41.186440677966104</v>
      </c>
      <c r="U8" s="41">
        <v>40.33898305084746</v>
      </c>
      <c r="V8" s="41">
        <v>39.237288135593218</v>
      </c>
      <c r="W8" s="42">
        <v>38.135593220338983</v>
      </c>
      <c r="Z8" s="4" cm="1">
        <f t="array" ref="Z8">C8*INDEX('Scenario 3_issuedGoos'!$C$4:$W$153,MATCH('Scenario 3'!$A8&amp;$B8,'Scenario 3_issuedGoos'!$A$4:$A$153&amp;'Scenario 3_issuedGoos'!$B$4:$B$153,0),MATCH('Scenario 3'!Z$4,'Scenario 3_issuedGoos'!$C$3:$W$3,0))</f>
        <v>0</v>
      </c>
      <c r="AA8" s="4" cm="1">
        <f t="array" ref="AA8">D8*INDEX('Scenario 3_issuedGoos'!$C$4:$W$153,MATCH('Scenario 3'!$A8&amp;$B8,'Scenario 3_issuedGoos'!$A$4:$A$153&amp;'Scenario 3_issuedGoos'!$B$4:$B$153,0),MATCH('Scenario 3'!AA$4,'Scenario 3_issuedGoos'!$C$3:$W$3,0))</f>
        <v>0</v>
      </c>
      <c r="AB8" s="4" cm="1">
        <f t="array" ref="AB8">E8*INDEX('Scenario 3_issuedGoos'!$C$4:$W$153,MATCH('Scenario 3'!$A8&amp;$B8,'Scenario 3_issuedGoos'!$A$4:$A$153&amp;'Scenario 3_issuedGoos'!$B$4:$B$153,0),MATCH('Scenario 3'!AB$4,'Scenario 3_issuedGoos'!$C$3:$W$3,0))</f>
        <v>0</v>
      </c>
      <c r="AC8" s="4" cm="1">
        <f t="array" ref="AC8">F8*INDEX('Scenario 3_issuedGoos'!$C$4:$W$153,MATCH('Scenario 3'!$A8&amp;$B8,'Scenario 3_issuedGoos'!$A$4:$A$153&amp;'Scenario 3_issuedGoos'!$B$4:$B$153,0),MATCH('Scenario 3'!AC$4,'Scenario 3_issuedGoos'!$C$3:$W$3,0))</f>
        <v>0</v>
      </c>
      <c r="AD8" s="4" cm="1">
        <f t="array" ref="AD8">G8*INDEX('Scenario 3_issuedGoos'!$C$4:$W$153,MATCH('Scenario 3'!$A8&amp;$B8,'Scenario 3_issuedGoos'!$A$4:$A$153&amp;'Scenario 3_issuedGoos'!$B$4:$B$153,0),MATCH('Scenario 3'!AD$4,'Scenario 3_issuedGoos'!$C$3:$W$3,0))</f>
        <v>0</v>
      </c>
      <c r="AE8" s="4" cm="1">
        <f t="array" ref="AE8">H8*INDEX('Scenario 3_issuedGoos'!$C$4:$W$153,MATCH('Scenario 3'!$A8&amp;$B8,'Scenario 3_issuedGoos'!$A$4:$A$153&amp;'Scenario 3_issuedGoos'!$B$4:$B$153,0),MATCH('Scenario 3'!AE$4,'Scenario 3_issuedGoos'!$C$3:$W$3,0))</f>
        <v>0</v>
      </c>
      <c r="AF8" s="4" cm="1">
        <f t="array" ref="AF8">I8*INDEX('Scenario 3_issuedGoos'!$C$4:$W$153,MATCH('Scenario 3'!$A8&amp;$B8,'Scenario 3_issuedGoos'!$A$4:$A$153&amp;'Scenario 3_issuedGoos'!$B$4:$B$153,0),MATCH('Scenario 3'!AF$4,'Scenario 3_issuedGoos'!$C$3:$W$3,0))</f>
        <v>0</v>
      </c>
      <c r="AG8" s="4" cm="1">
        <f t="array" ref="AG8">J8*INDEX('Scenario 3_issuedGoos'!$C$4:$W$153,MATCH('Scenario 3'!$A8&amp;$B8,'Scenario 3_issuedGoos'!$A$4:$A$153&amp;'Scenario 3_issuedGoos'!$B$4:$B$153,0),MATCH('Scenario 3'!AG$4,'Scenario 3_issuedGoos'!$C$3:$W$3,0))</f>
        <v>0</v>
      </c>
      <c r="AH8" s="4" cm="1">
        <f t="array" ref="AH8">K8*INDEX('Scenario 3_issuedGoos'!$C$4:$W$153,MATCH('Scenario 3'!$A8&amp;$B8,'Scenario 3_issuedGoos'!$A$4:$A$153&amp;'Scenario 3_issuedGoos'!$B$4:$B$153,0),MATCH('Scenario 3'!AH$4,'Scenario 3_issuedGoos'!$C$3:$W$3,0))</f>
        <v>0</v>
      </c>
      <c r="AI8" s="4" cm="1">
        <f t="array" ref="AI8">L8*INDEX('Scenario 3_issuedGoos'!$C$4:$W$153,MATCH('Scenario 3'!$A8&amp;$B8,'Scenario 3_issuedGoos'!$A$4:$A$153&amp;'Scenario 3_issuedGoos'!$B$4:$B$153,0),MATCH('Scenario 3'!AI$4,'Scenario 3_issuedGoos'!$C$3:$W$3,0))</f>
        <v>0</v>
      </c>
      <c r="AJ8" s="4" cm="1">
        <f t="array" ref="AJ8">M8*INDEX('Scenario 3_issuedGoos'!$C$4:$W$153,MATCH('Scenario 3'!$A8&amp;$B8,'Scenario 3_issuedGoos'!$A$4:$A$153&amp;'Scenario 3_issuedGoos'!$B$4:$B$153,0),MATCH('Scenario 3'!AJ$4,'Scenario 3_issuedGoos'!$C$3:$W$3,0))</f>
        <v>0</v>
      </c>
      <c r="AK8" s="4" cm="1">
        <f t="array" ref="AK8">N8*INDEX('Scenario 3_issuedGoos'!$C$4:$W$153,MATCH('Scenario 3'!$A8&amp;$B8,'Scenario 3_issuedGoos'!$A$4:$A$153&amp;'Scenario 3_issuedGoos'!$B$4:$B$153,0),MATCH('Scenario 3'!AK$4,'Scenario 3_issuedGoos'!$C$3:$W$3,0))</f>
        <v>0</v>
      </c>
      <c r="AL8" s="4" cm="1">
        <f t="array" ref="AL8">O8*INDEX('Scenario 3_issuedGoos'!$C$4:$W$153,MATCH('Scenario 3'!$A8&amp;$B8,'Scenario 3_issuedGoos'!$A$4:$A$153&amp;'Scenario 3_issuedGoos'!$B$4:$B$153,0),MATCH('Scenario 3'!AL$4,'Scenario 3_issuedGoos'!$C$3:$W$3,0))</f>
        <v>0</v>
      </c>
      <c r="AM8" s="4" cm="1">
        <f t="array" ref="AM8">P8*INDEX('Scenario 3_issuedGoos'!$C$4:$W$153,MATCH('Scenario 3'!$A8&amp;$B8,'Scenario 3_issuedGoos'!$A$4:$A$153&amp;'Scenario 3_issuedGoos'!$B$4:$B$153,0),MATCH('Scenario 3'!AM$4,'Scenario 3_issuedGoos'!$C$3:$W$3,0))</f>
        <v>0</v>
      </c>
      <c r="AN8" s="4" cm="1">
        <f t="array" ref="AN8">Q8*INDEX('Scenario 3_issuedGoos'!$C$4:$W$153,MATCH('Scenario 3'!$A8&amp;$B8,'Scenario 3_issuedGoos'!$A$4:$A$153&amp;'Scenario 3_issuedGoos'!$B$4:$B$153,0),MATCH('Scenario 3'!AN$4,'Scenario 3_issuedGoos'!$C$3:$W$3,0))</f>
        <v>0</v>
      </c>
      <c r="AO8" s="4" cm="1">
        <f t="array" ref="AO8">R8*INDEX('Scenario 3_issuedGoos'!$C$4:$W$153,MATCH('Scenario 3'!$A8&amp;$B8,'Scenario 3_issuedGoos'!$A$4:$A$153&amp;'Scenario 3_issuedGoos'!$B$4:$B$153,0),MATCH('Scenario 3'!AO$4,'Scenario 3_issuedGoos'!$C$3:$W$3,0))</f>
        <v>0</v>
      </c>
      <c r="AP8" s="4" cm="1">
        <f t="array" ref="AP8">S8*INDEX('Scenario 3_issuedGoos'!$C$4:$W$153,MATCH('Scenario 3'!$A8&amp;$B8,'Scenario 3_issuedGoos'!$A$4:$A$153&amp;'Scenario 3_issuedGoos'!$B$4:$B$153,0),MATCH('Scenario 3'!AP$4,'Scenario 3_issuedGoos'!$C$3:$W$3,0))</f>
        <v>0</v>
      </c>
      <c r="AQ8" s="4" cm="1">
        <f t="array" ref="AQ8">T8*INDEX('Scenario 3_issuedGoos'!$C$4:$W$153,MATCH('Scenario 3'!$A8&amp;$B8,'Scenario 3_issuedGoos'!$A$4:$A$153&amp;'Scenario 3_issuedGoos'!$B$4:$B$153,0),MATCH('Scenario 3'!AQ$4,'Scenario 3_issuedGoos'!$C$3:$W$3,0))</f>
        <v>0</v>
      </c>
      <c r="AR8" s="4" cm="1">
        <f t="array" ref="AR8">U8*INDEX('Scenario 3_issuedGoos'!$C$4:$W$153,MATCH('Scenario 3'!$A8&amp;$B8,'Scenario 3_issuedGoos'!$A$4:$A$153&amp;'Scenario 3_issuedGoos'!$B$4:$B$153,0),MATCH('Scenario 3'!AR$4,'Scenario 3_issuedGoos'!$C$3:$W$3,0))</f>
        <v>0</v>
      </c>
      <c r="AS8" s="4" cm="1">
        <f t="array" ref="AS8">V8*INDEX('Scenario 3_issuedGoos'!$C$4:$W$153,MATCH('Scenario 3'!$A8&amp;$B8,'Scenario 3_issuedGoos'!$A$4:$A$153&amp;'Scenario 3_issuedGoos'!$B$4:$B$153,0),MATCH('Scenario 3'!AS$4,'Scenario 3_issuedGoos'!$C$3:$W$3,0))</f>
        <v>0</v>
      </c>
      <c r="AT8" s="4" cm="1">
        <f t="array" ref="AT8">W8*INDEX('Scenario 3_issuedGoos'!$C$4:$W$153,MATCH('Scenario 3'!$A8&amp;$B8,'Scenario 3_issuedGoos'!$A$4:$A$153&amp;'Scenario 3_issuedGoos'!$B$4:$B$153,0),MATCH('Scenario 3'!AT$4,'Scenario 3_issuedGoos'!$C$3:$W$3,0))</f>
        <v>0</v>
      </c>
    </row>
    <row r="9" spans="1:46" ht="15" x14ac:dyDescent="0.25">
      <c r="A9" s="38" t="s">
        <v>26</v>
      </c>
      <c r="B9" s="39" t="s">
        <v>30</v>
      </c>
      <c r="C9" s="40">
        <v>13.994521875</v>
      </c>
      <c r="D9" s="41">
        <v>13.994521875</v>
      </c>
      <c r="E9" s="41">
        <v>13.994521875</v>
      </c>
      <c r="F9" s="41">
        <v>13.994521875</v>
      </c>
      <c r="G9" s="41">
        <v>13.994521875</v>
      </c>
      <c r="H9" s="41">
        <v>7.6676561718749996</v>
      </c>
      <c r="I9" s="41">
        <v>7.6676561718749996</v>
      </c>
      <c r="J9" s="41">
        <v>8.3967131249999998</v>
      </c>
      <c r="K9" s="41">
        <v>8.3967131249999998</v>
      </c>
      <c r="L9" s="41">
        <v>10.4085</v>
      </c>
      <c r="M9" s="41">
        <v>10.4085</v>
      </c>
      <c r="N9" s="41">
        <v>11.633308593750002</v>
      </c>
      <c r="O9" s="41">
        <v>12.118770703125</v>
      </c>
      <c r="P9" s="41">
        <v>12.118770703125</v>
      </c>
      <c r="Q9" s="41">
        <v>12.118770703125</v>
      </c>
      <c r="R9" s="41">
        <v>12.118770703125</v>
      </c>
      <c r="S9" s="41">
        <v>12.779426953125</v>
      </c>
      <c r="T9" s="41">
        <v>12.779426953125</v>
      </c>
      <c r="U9" s="41">
        <v>12.779426953125</v>
      </c>
      <c r="V9" s="41">
        <v>12.779426953125</v>
      </c>
      <c r="W9" s="42">
        <v>12.779426953125</v>
      </c>
      <c r="Z9" s="4" cm="1">
        <f t="array" ref="Z9">C9*INDEX('Scenario 3_issuedGoos'!$C$4:$W$153,MATCH('Scenario 3'!$A9&amp;$B9,'Scenario 3_issuedGoos'!$A$4:$A$153&amp;'Scenario 3_issuedGoos'!$B$4:$B$153,0),MATCH('Scenario 3'!Z$4,'Scenario 3_issuedGoos'!$C$3:$W$3,0))</f>
        <v>1508661.3579741376</v>
      </c>
      <c r="AA9" s="4" cm="1">
        <f t="array" ref="AA9">D9*INDEX('Scenario 3_issuedGoos'!$C$4:$W$153,MATCH('Scenario 3'!$A9&amp;$B9,'Scenario 3_issuedGoos'!$A$4:$A$153&amp;'Scenario 3_issuedGoos'!$B$4:$B$153,0),MATCH('Scenario 3'!AA$4,'Scenario 3_issuedGoos'!$C$3:$W$3,0))</f>
        <v>1689733.7074358205</v>
      </c>
      <c r="AB9" s="4" cm="1">
        <f t="array" ref="AB9">E9*INDEX('Scenario 3_issuedGoos'!$C$4:$W$153,MATCH('Scenario 3'!$A9&amp;$B9,'Scenario 3_issuedGoos'!$A$4:$A$153&amp;'Scenario 3_issuedGoos'!$B$4:$B$153,0),MATCH('Scenario 3'!AB$4,'Scenario 3_issuedGoos'!$C$3:$W$3,0))</f>
        <v>1885141.6384487206</v>
      </c>
      <c r="AC9" s="4" cm="1">
        <f t="array" ref="AC9">F9*INDEX('Scenario 3_issuedGoos'!$C$4:$W$153,MATCH('Scenario 3'!$A9&amp;$B9,'Scenario 3_issuedGoos'!$A$4:$A$153&amp;'Scenario 3_issuedGoos'!$B$4:$B$153,0),MATCH('Scenario 3'!AC$4,'Scenario 3_issuedGoos'!$C$3:$W$3,0))</f>
        <v>2095866.028294344</v>
      </c>
      <c r="AD9" s="4" cm="1">
        <f t="array" ref="AD9">G9*INDEX('Scenario 3_issuedGoos'!$C$4:$W$153,MATCH('Scenario 3'!$A9&amp;$B9,'Scenario 3_issuedGoos'!$A$4:$A$153&amp;'Scenario 3_issuedGoos'!$B$4:$B$153,0),MATCH('Scenario 3'!AD$4,'Scenario 3_issuedGoos'!$C$3:$W$3,0))</f>
        <v>2322950.0030283858</v>
      </c>
      <c r="AE9" s="4" cm="1">
        <f t="array" ref="AE9">H9*INDEX('Scenario 3_issuedGoos'!$C$4:$W$153,MATCH('Scenario 3'!$A9&amp;$B9,'Scenario 3_issuedGoos'!$A$4:$A$153&amp;'Scenario 3_issuedGoos'!$B$4:$B$153,0),MATCH('Scenario 3'!AE$4,'Scenario 3_issuedGoos'!$C$3:$W$3,0))</f>
        <v>4972954.5521035688</v>
      </c>
      <c r="AF9" s="4" cm="1">
        <f t="array" ref="AF9">I9*INDEX('Scenario 3_issuedGoos'!$C$4:$W$153,MATCH('Scenario 3'!$A9&amp;$B9,'Scenario 3_issuedGoos'!$A$4:$A$153&amp;'Scenario 3_issuedGoos'!$B$4:$B$153,0),MATCH('Scenario 3'!AF$4,'Scenario 3_issuedGoos'!$C$3:$W$3,0))</f>
        <v>5454244.2927330146</v>
      </c>
      <c r="AG9" s="4" cm="1">
        <f t="array" ref="AG9">J9*INDEX('Scenario 3_issuedGoos'!$C$4:$W$153,MATCH('Scenario 3'!$A9&amp;$B9,'Scenario 3_issuedGoos'!$A$4:$A$153&amp;'Scenario 3_issuedGoos'!$B$4:$B$153,0),MATCH('Scenario 3'!AG$4,'Scenario 3_issuedGoos'!$C$3:$W$3,0))</f>
        <v>6538987.8476868505</v>
      </c>
      <c r="AH9" s="4" cm="1">
        <f t="array" ref="AH9">K9*INDEX('Scenario 3_issuedGoos'!$C$4:$W$153,MATCH('Scenario 3'!$A9&amp;$B9,'Scenario 3_issuedGoos'!$A$4:$A$153&amp;'Scenario 3_issuedGoos'!$B$4:$B$153,0),MATCH('Scenario 3'!AH$4,'Scenario 3_issuedGoos'!$C$3:$W$3,0))</f>
        <v>7146812.4633390447</v>
      </c>
      <c r="AI9" s="4" cm="1">
        <f t="array" ref="AI9">L9*INDEX('Scenario 3_issuedGoos'!$C$4:$W$153,MATCH('Scenario 3'!$A9&amp;$B9,'Scenario 3_issuedGoos'!$A$4:$A$153&amp;'Scenario 3_issuedGoos'!$B$4:$B$153,0),MATCH('Scenario 3'!AI$4,'Scenario 3_issuedGoos'!$C$3:$W$3,0))</f>
        <v>9667668.8177732881</v>
      </c>
      <c r="AJ9" s="4" cm="1">
        <f t="array" ref="AJ9">M9*INDEX('Scenario 3_issuedGoos'!$C$4:$W$153,MATCH('Scenario 3'!$A9&amp;$B9,'Scenario 3_issuedGoos'!$A$4:$A$153&amp;'Scenario 3_issuedGoos'!$B$4:$B$153,0),MATCH('Scenario 3'!AJ$4,'Scenario 3_issuedGoos'!$C$3:$W$3,0))</f>
        <v>10534910.491513578</v>
      </c>
      <c r="AK9" s="4" cm="1">
        <f t="array" ref="AK9">N9*INDEX('Scenario 3_issuedGoos'!$C$4:$W$153,MATCH('Scenario 3'!$A9&amp;$B9,'Scenario 3_issuedGoos'!$A$4:$A$153&amp;'Scenario 3_issuedGoos'!$B$4:$B$153,0),MATCH('Scenario 3'!AK$4,'Scenario 3_issuedGoos'!$C$3:$W$3,0))</f>
        <v>12686617.830952721</v>
      </c>
      <c r="AL9" s="4" cm="1">
        <f t="array" ref="AL9">O9*INDEX('Scenario 3_issuedGoos'!$C$4:$W$153,MATCH('Scenario 3'!$A9&amp;$B9,'Scenario 3_issuedGoos'!$A$4:$A$153&amp;'Scenario 3_issuedGoos'!$B$4:$B$153,0),MATCH('Scenario 3'!AL$4,'Scenario 3_issuedGoos'!$C$3:$W$3,0))</f>
        <v>14230460.888176275</v>
      </c>
      <c r="AM9" s="4" cm="1">
        <f t="array" ref="AM9">P9*INDEX('Scenario 3_issuedGoos'!$C$4:$W$153,MATCH('Scenario 3'!$A9&amp;$B9,'Scenario 3_issuedGoos'!$A$4:$A$153&amp;'Scenario 3_issuedGoos'!$B$4:$B$153,0),MATCH('Scenario 3'!AM$4,'Scenario 3_issuedGoos'!$C$3:$W$3,0))</f>
        <v>15313289.377114164</v>
      </c>
      <c r="AN9" s="4" cm="1">
        <f t="array" ref="AN9">Q9*INDEX('Scenario 3_issuedGoos'!$C$4:$W$153,MATCH('Scenario 3'!$A9&amp;$B9,'Scenario 3_issuedGoos'!$A$4:$A$153&amp;'Scenario 3_issuedGoos'!$B$4:$B$153,0),MATCH('Scenario 3'!AN$4,'Scenario 3_issuedGoos'!$C$3:$W$3,0))</f>
        <v>16468824.562725313</v>
      </c>
      <c r="AO9" s="4" cm="1">
        <f t="array" ref="AO9">R9*INDEX('Scenario 3_issuedGoos'!$C$4:$W$153,MATCH('Scenario 3'!$A9&amp;$B9,'Scenario 3_issuedGoos'!$A$4:$A$153&amp;'Scenario 3_issuedGoos'!$B$4:$B$153,0),MATCH('Scenario 3'!AO$4,'Scenario 3_issuedGoos'!$C$3:$W$3,0))</f>
        <v>17701630.043454882</v>
      </c>
      <c r="AP9" s="4" cm="1">
        <f t="array" ref="AP9">S9*INDEX('Scenario 3_issuedGoos'!$C$4:$W$153,MATCH('Scenario 3'!$A9&amp;$B9,'Scenario 3_issuedGoos'!$A$4:$A$153&amp;'Scenario 3_issuedGoos'!$B$4:$B$153,0),MATCH('Scenario 3'!AP$4,'Scenario 3_issuedGoos'!$C$3:$W$3,0))</f>
        <v>20053233.206639048</v>
      </c>
      <c r="AQ9" s="4" cm="1">
        <f t="array" ref="AQ9">T9*INDEX('Scenario 3_issuedGoos'!$C$4:$W$153,MATCH('Scenario 3'!$A9&amp;$B9,'Scenario 3_issuedGoos'!$A$4:$A$153&amp;'Scenario 3_issuedGoos'!$B$4:$B$153,0),MATCH('Scenario 3'!AQ$4,'Scenario 3_issuedGoos'!$C$3:$W$3,0))</f>
        <v>21531822.942702327</v>
      </c>
      <c r="AR9" s="4" cm="1">
        <f t="array" ref="AR9">U9*INDEX('Scenario 3_issuedGoos'!$C$4:$W$153,MATCH('Scenario 3'!$A9&amp;$B9,'Scenario 3_issuedGoos'!$A$4:$A$153&amp;'Scenario 3_issuedGoos'!$B$4:$B$153,0),MATCH('Scenario 3'!AR$4,'Scenario 3_issuedGoos'!$C$3:$W$3,0))</f>
        <v>23108138.569355357</v>
      </c>
      <c r="AS9" s="4" cm="1">
        <f t="array" ref="AS9">V9*INDEX('Scenario 3_issuedGoos'!$C$4:$W$153,MATCH('Scenario 3'!$A9&amp;$B9,'Scenario 3_issuedGoos'!$A$4:$A$153&amp;'Scenario 3_issuedGoos'!$B$4:$B$153,0),MATCH('Scenario 3'!AS$4,'Scenario 3_issuedGoos'!$C$3:$W$3,0))</f>
        <v>24788256.201316878</v>
      </c>
      <c r="AT9" s="4" cm="1">
        <f t="array" ref="AT9">W9*INDEX('Scenario 3_issuedGoos'!$C$4:$W$153,MATCH('Scenario 3'!$A9&amp;$B9,'Scenario 3_issuedGoos'!$A$4:$A$153&amp;'Scenario 3_issuedGoos'!$B$4:$B$153,0),MATCH('Scenario 3'!AT$4,'Scenario 3_issuedGoos'!$C$3:$W$3,0))</f>
        <v>26578615.250051305</v>
      </c>
    </row>
    <row r="10" spans="1:46" ht="15" x14ac:dyDescent="0.25">
      <c r="A10" s="38" t="s">
        <v>26</v>
      </c>
      <c r="B10" s="39" t="s">
        <v>31</v>
      </c>
      <c r="C10" s="40">
        <v>6.8156943749999996</v>
      </c>
      <c r="D10" s="41">
        <v>6.8156943749999996</v>
      </c>
      <c r="E10" s="41">
        <v>6.8156943749999996</v>
      </c>
      <c r="F10" s="41">
        <v>6.8156943749999996</v>
      </c>
      <c r="G10" s="41">
        <v>6.8156943749999996</v>
      </c>
      <c r="H10" s="41">
        <v>3.5572500000000016</v>
      </c>
      <c r="I10" s="41">
        <v>3.6681356249999988</v>
      </c>
      <c r="J10" s="41">
        <v>3.6681356249999988</v>
      </c>
      <c r="K10" s="41">
        <v>3.7832062499999997</v>
      </c>
      <c r="L10" s="41">
        <v>3.9646028571428573</v>
      </c>
      <c r="M10" s="41">
        <v>4.1440275000000009</v>
      </c>
      <c r="N10" s="41">
        <v>4.1440275000000009</v>
      </c>
      <c r="O10" s="41">
        <v>4.5884475</v>
      </c>
      <c r="P10" s="41">
        <v>4.8484124999999993</v>
      </c>
      <c r="Q10" s="41">
        <v>5.8022578124999997</v>
      </c>
      <c r="R10" s="41">
        <v>5.8022578124999997</v>
      </c>
      <c r="S10" s="41">
        <v>6.2044312499999998</v>
      </c>
      <c r="T10" s="41">
        <v>6.463344375000001</v>
      </c>
      <c r="U10" s="41">
        <v>6.8156943749999996</v>
      </c>
      <c r="V10" s="41">
        <v>6.8156943749999996</v>
      </c>
      <c r="W10" s="42">
        <v>6.8156943749999996</v>
      </c>
      <c r="Z10" s="4" cm="1">
        <f t="array" ref="Z10">C10*INDEX('Scenario 3_issuedGoos'!$C$4:$W$153,MATCH('Scenario 3'!$A10&amp;$B10,'Scenario 3_issuedGoos'!$A$4:$A$153&amp;'Scenario 3_issuedGoos'!$B$4:$B$153,0),MATCH('Scenario 3'!Z$4,'Scenario 3_issuedGoos'!$C$3:$W$3,0))</f>
        <v>9989730.5269411989</v>
      </c>
      <c r="AA10" s="4" cm="1">
        <f t="array" ref="AA10">D10*INDEX('Scenario 3_issuedGoos'!$C$4:$W$153,MATCH('Scenario 3'!$A10&amp;$B10,'Scenario 3_issuedGoos'!$A$4:$A$153&amp;'Scenario 3_issuedGoos'!$B$4:$B$153,0),MATCH('Scenario 3'!AA$4,'Scenario 3_issuedGoos'!$C$3:$W$3,0))</f>
        <v>11188716.613143682</v>
      </c>
      <c r="AB10" s="4" cm="1">
        <f t="array" ref="AB10">E10*INDEX('Scenario 3_issuedGoos'!$C$4:$W$153,MATCH('Scenario 3'!$A10&amp;$B10,'Scenario 3_issuedGoos'!$A$4:$A$153&amp;'Scenario 3_issuedGoos'!$B$4:$B$153,0),MATCH('Scenario 3'!AB$4,'Scenario 3_issuedGoos'!$C$3:$W$3,0))</f>
        <v>12482626.981649028</v>
      </c>
      <c r="AC10" s="4" cm="1">
        <f t="array" ref="AC10">F10*INDEX('Scenario 3_issuedGoos'!$C$4:$W$153,MATCH('Scenario 3'!$A10&amp;$B10,'Scenario 3_issuedGoos'!$A$4:$A$153&amp;'Scenario 3_issuedGoos'!$B$4:$B$153,0),MATCH('Scenario 3'!AC$4,'Scenario 3_issuedGoos'!$C$3:$W$3,0))</f>
        <v>13877956.595472084</v>
      </c>
      <c r="AD10" s="4" cm="1">
        <f t="array" ref="AD10">G10*INDEX('Scenario 3_issuedGoos'!$C$4:$W$153,MATCH('Scenario 3'!$A10&amp;$B10,'Scenario 3_issuedGoos'!$A$4:$A$153&amp;'Scenario 3_issuedGoos'!$B$4:$B$153,0),MATCH('Scenario 3'!AD$4,'Scenario 3_issuedGoos'!$C$3:$W$3,0))</f>
        <v>15381612.603223262</v>
      </c>
      <c r="AE10" s="4" cm="1">
        <f t="array" ref="AE10">H10*INDEX('Scenario 3_issuedGoos'!$C$4:$W$153,MATCH('Scenario 3'!$A10&amp;$B10,'Scenario 3_issuedGoos'!$A$4:$A$153&amp;'Scenario 3_issuedGoos'!$B$4:$B$153,0),MATCH('Scenario 3'!AE$4,'Scenario 3_issuedGoos'!$C$3:$W$3,0))</f>
        <v>8873137.2138437852</v>
      </c>
      <c r="AF10" s="4" cm="1">
        <f t="array" ref="AF10">I10*INDEX('Scenario 3_issuedGoos'!$C$4:$W$153,MATCH('Scenario 3'!$A10&amp;$B10,'Scenario 3_issuedGoos'!$A$4:$A$153&amp;'Scenario 3_issuedGoos'!$B$4:$B$153,0),MATCH('Scenario 3'!AF$4,'Scenario 3_issuedGoos'!$C$3:$W$3,0))</f>
        <v>10035252.165478032</v>
      </c>
      <c r="AG10" s="4" cm="1">
        <f t="array" ref="AG10">J10*INDEX('Scenario 3_issuedGoos'!$C$4:$W$153,MATCH('Scenario 3'!$A10&amp;$B10,'Scenario 3_issuedGoos'!$A$4:$A$153&amp;'Scenario 3_issuedGoos'!$B$4:$B$153,0),MATCH('Scenario 3'!AG$4,'Scenario 3_issuedGoos'!$C$3:$W$3,0))</f>
        <v>10986454.182158744</v>
      </c>
      <c r="AH10" s="4" cm="1">
        <f t="array" ref="AH10">K10*INDEX('Scenario 3_issuedGoos'!$C$4:$W$153,MATCH('Scenario 3'!$A10&amp;$B10,'Scenario 3_issuedGoos'!$A$4:$A$153&amp;'Scenario 3_issuedGoos'!$B$4:$B$153,0),MATCH('Scenario 3'!AH$4,'Scenario 3_issuedGoos'!$C$3:$W$3,0))</f>
        <v>12384373.413529577</v>
      </c>
      <c r="AI10" s="4" cm="1">
        <f t="array" ref="AI10">L10*INDEX('Scenario 3_issuedGoos'!$C$4:$W$153,MATCH('Scenario 3'!$A10&amp;$B10,'Scenario 3_issuedGoos'!$A$4:$A$153&amp;'Scenario 3_issuedGoos'!$B$4:$B$153,0),MATCH('Scenario 3'!AI$4,'Scenario 3_issuedGoos'!$C$3:$W$3,0))</f>
        <v>14162641.340535654</v>
      </c>
      <c r="AJ10" s="4" cm="1">
        <f t="array" ref="AJ10">M10*INDEX('Scenario 3_issuedGoos'!$C$4:$W$153,MATCH('Scenario 3'!$A10&amp;$B10,'Scenario 3_issuedGoos'!$A$4:$A$153&amp;'Scenario 3_issuedGoos'!$B$4:$B$153,0),MATCH('Scenario 3'!AJ$4,'Scenario 3_issuedGoos'!$C$3:$W$3,0))</f>
        <v>16131556.803262798</v>
      </c>
      <c r="AK10" s="4" cm="1">
        <f t="array" ref="AK10">N10*INDEX('Scenario 3_issuedGoos'!$C$4:$W$153,MATCH('Scenario 3'!$A10&amp;$B10,'Scenario 3_issuedGoos'!$A$4:$A$153&amp;'Scenario 3_issuedGoos'!$B$4:$B$153,0),MATCH('Scenario 3'!AK$4,'Scenario 3_issuedGoos'!$C$3:$W$3,0))</f>
        <v>17381057.12979142</v>
      </c>
      <c r="AL10" s="4" cm="1">
        <f t="array" ref="AL10">O10*INDEX('Scenario 3_issuedGoos'!$C$4:$W$153,MATCH('Scenario 3'!$A10&amp;$B10,'Scenario 3_issuedGoos'!$A$4:$A$153&amp;'Scenario 3_issuedGoos'!$B$4:$B$153,0),MATCH('Scenario 3'!AL$4,'Scenario 3_issuedGoos'!$C$3:$W$3,0))</f>
        <v>20722259.793231644</v>
      </c>
      <c r="AM10" s="4" cm="1">
        <f t="array" ref="AM10">P10*INDEX('Scenario 3_issuedGoos'!$C$4:$W$153,MATCH('Scenario 3'!$A10&amp;$B10,'Scenario 3_issuedGoos'!$A$4:$A$153&amp;'Scenario 3_issuedGoos'!$B$4:$B$153,0),MATCH('Scenario 3'!AM$4,'Scenario 3_issuedGoos'!$C$3:$W$3,0))</f>
        <v>23562449.29127169</v>
      </c>
      <c r="AN10" s="4" cm="1">
        <f t="array" ref="AN10">Q10*INDEX('Scenario 3_issuedGoos'!$C$4:$W$153,MATCH('Scenario 3'!$A10&amp;$B10,'Scenario 3_issuedGoos'!$A$4:$A$153&amp;'Scenario 3_issuedGoos'!$B$4:$B$153,0),MATCH('Scenario 3'!AN$4,'Scenario 3_issuedGoos'!$C$3:$W$3,0))</f>
        <v>30325781.832409929</v>
      </c>
      <c r="AO10" s="4" cm="1">
        <f t="array" ref="AO10">R10*INDEX('Scenario 3_issuedGoos'!$C$4:$W$153,MATCH('Scenario 3'!$A10&amp;$B10,'Scenario 3_issuedGoos'!$A$4:$A$153&amp;'Scenario 3_issuedGoos'!$B$4:$B$153,0),MATCH('Scenario 3'!AO$4,'Scenario 3_issuedGoos'!$C$3:$W$3,0))</f>
        <v>32595876.453189313</v>
      </c>
      <c r="AP10" s="4" cm="1">
        <f t="array" ref="AP10">S10*INDEX('Scenario 3_issuedGoos'!$C$4:$W$153,MATCH('Scenario 3'!$A10&amp;$B10,'Scenario 3_issuedGoos'!$A$4:$A$153&amp;'Scenario 3_issuedGoos'!$B$4:$B$153,0),MATCH('Scenario 3'!AP$4,'Scenario 3_issuedGoos'!$C$3:$W$3,0))</f>
        <v>37444320.2186279</v>
      </c>
      <c r="AQ10" s="4" cm="1">
        <f t="array" ref="AQ10">T10*INDEX('Scenario 3_issuedGoos'!$C$4:$W$153,MATCH('Scenario 3'!$A10&amp;$B10,'Scenario 3_issuedGoos'!$A$4:$A$153&amp;'Scenario 3_issuedGoos'!$B$4:$B$153,0),MATCH('Scenario 3'!AQ$4,'Scenario 3_issuedGoos'!$C$3:$W$3,0))</f>
        <v>41882988.8133929</v>
      </c>
      <c r="AR10" s="4" cm="1">
        <f t="array" ref="AR10">U10*INDEX('Scenario 3_issuedGoos'!$C$4:$W$153,MATCH('Scenario 3'!$A10&amp;$B10,'Scenario 3_issuedGoos'!$A$4:$A$153&amp;'Scenario 3_issuedGoos'!$B$4:$B$153,0),MATCH('Scenario 3'!AR$4,'Scenario 3_issuedGoos'!$C$3:$W$3,0))</f>
        <v>47399596.055702433</v>
      </c>
      <c r="AS10" s="4" cm="1">
        <f t="array" ref="AS10">V10*INDEX('Scenario 3_issuedGoos'!$C$4:$W$153,MATCH('Scenario 3'!$A10&amp;$B10,'Scenario 3_issuedGoos'!$A$4:$A$153&amp;'Scenario 3_issuedGoos'!$B$4:$B$153,0),MATCH('Scenario 3'!AS$4,'Scenario 3_issuedGoos'!$C$3:$W$3,0))</f>
        <v>50845866.591168739</v>
      </c>
      <c r="AT10" s="4" cm="1">
        <f t="array" ref="AT10">W10*INDEX('Scenario 3_issuedGoos'!$C$4:$W$153,MATCH('Scenario 3'!$A10&amp;$B10,'Scenario 3_issuedGoos'!$A$4:$A$153&amp;'Scenario 3_issuedGoos'!$B$4:$B$153,0),MATCH('Scenario 3'!AT$4,'Scenario 3_issuedGoos'!$C$3:$W$3,0))</f>
        <v>54518265.190042339</v>
      </c>
    </row>
    <row r="11" spans="1:46" ht="15" x14ac:dyDescent="0.25">
      <c r="A11" s="34" t="s">
        <v>32</v>
      </c>
      <c r="B11" s="34" t="s">
        <v>27</v>
      </c>
      <c r="C11" s="12">
        <v>3.1125937499999998</v>
      </c>
      <c r="D11" s="13">
        <v>3.4690275000000002</v>
      </c>
      <c r="E11" s="13">
        <v>3.4690275000000002</v>
      </c>
      <c r="F11" s="13">
        <v>3.4886564999999998</v>
      </c>
      <c r="G11" s="13">
        <v>3.4886564999999998</v>
      </c>
      <c r="H11" s="13">
        <v>2.9244374999999998</v>
      </c>
      <c r="I11" s="13">
        <v>2.9263106249999997</v>
      </c>
      <c r="J11" s="13">
        <v>2.9263106249999997</v>
      </c>
      <c r="K11" s="13">
        <v>2.9263106249999997</v>
      </c>
      <c r="L11" s="13">
        <v>2.9276296875000001</v>
      </c>
      <c r="M11" s="13">
        <v>2.9606849999999998</v>
      </c>
      <c r="N11" s="13">
        <v>3.1125937499999998</v>
      </c>
      <c r="O11" s="13">
        <v>3.3045300000000002</v>
      </c>
      <c r="P11" s="13">
        <v>3.5515462499999999</v>
      </c>
      <c r="Q11" s="13">
        <v>3.6260240624999995</v>
      </c>
      <c r="R11" s="13">
        <v>3.6260240624999995</v>
      </c>
      <c r="S11" s="13">
        <v>3.6260240624999995</v>
      </c>
      <c r="T11" s="13">
        <v>5.655160546874999</v>
      </c>
      <c r="U11" s="13">
        <v>5.655160546874999</v>
      </c>
      <c r="V11" s="13">
        <v>5.655160546874999</v>
      </c>
      <c r="W11" s="37">
        <v>5.6554263281250003</v>
      </c>
      <c r="Z11" s="4" cm="1">
        <f t="array" ref="Z11">C11*INDEX('Scenario 3_issuedGoos'!$C$4:$W$153,MATCH('Scenario 3'!$A11&amp;$B11,'Scenario 3_issuedGoos'!$A$4:$A$153&amp;'Scenario 3_issuedGoos'!$B$4:$B$153,0),MATCH('Scenario 3'!Z$4,'Scenario 3_issuedGoos'!$C$3:$W$3,0))</f>
        <v>1286647.0255071765</v>
      </c>
      <c r="AA11" s="4" cm="1">
        <f t="array" ref="AA11">D11*INDEX('Scenario 3_issuedGoos'!$C$4:$W$153,MATCH('Scenario 3'!$A11&amp;$B11,'Scenario 3_issuedGoos'!$A$4:$A$153&amp;'Scenario 3_issuedGoos'!$B$4:$B$153,0),MATCH('Scenario 3'!AA$4,'Scenario 3_issuedGoos'!$C$3:$W$3,0))</f>
        <v>1606094.9731792982</v>
      </c>
      <c r="AB11" s="4" cm="1">
        <f t="array" ref="AB11">E11*INDEX('Scenario 3_issuedGoos'!$C$4:$W$153,MATCH('Scenario 3'!$A11&amp;$B11,'Scenario 3_issuedGoos'!$A$4:$A$153&amp;'Scenario 3_issuedGoos'!$B$4:$B$153,0),MATCH('Scenario 3'!AB$4,'Scenario 3_issuedGoos'!$C$3:$W$3,0))</f>
        <v>1791830.5682840825</v>
      </c>
      <c r="AC11" s="4" cm="1">
        <f t="array" ref="AC11">F11*INDEX('Scenario 3_issuedGoos'!$C$4:$W$153,MATCH('Scenario 3'!$A11&amp;$B11,'Scenario 3_issuedGoos'!$A$4:$A$153&amp;'Scenario 3_issuedGoos'!$B$4:$B$153,0),MATCH('Scenario 3'!AC$4,'Scenario 3_issuedGoos'!$C$3:$W$3,0))</f>
        <v>2003396.6392689298</v>
      </c>
      <c r="AD11" s="4" cm="1">
        <f t="array" ref="AD11">G11*INDEX('Scenario 3_issuedGoos'!$C$4:$W$153,MATCH('Scenario 3'!$A11&amp;$B11,'Scenario 3_issuedGoos'!$A$4:$A$153&amp;'Scenario 3_issuedGoos'!$B$4:$B$153,0),MATCH('Scenario 3'!AD$4,'Scenario 3_issuedGoos'!$C$3:$W$3,0))</f>
        <v>2220461.6928898748</v>
      </c>
      <c r="AE11" s="4" cm="1">
        <f t="array" ref="AE11">H11*INDEX('Scenario 3_issuedGoos'!$C$4:$W$153,MATCH('Scenario 3'!$A11&amp;$B11,'Scenario 3_issuedGoos'!$A$4:$A$153&amp;'Scenario 3_issuedGoos'!$B$4:$B$153,0),MATCH('Scenario 3'!AE$4,'Scenario 3_issuedGoos'!$C$3:$W$3,0))</f>
        <v>2057303.9857538184</v>
      </c>
      <c r="AF11" s="4" cm="1">
        <f t="array" ref="AF11">I11*INDEX('Scenario 3_issuedGoos'!$C$4:$W$153,MATCH('Scenario 3'!$A11&amp;$B11,'Scenario 3_issuedGoos'!$A$4:$A$153&amp;'Scenario 3_issuedGoos'!$B$4:$B$153,0),MATCH('Scenario 3'!AF$4,'Scenario 3_issuedGoos'!$C$3:$W$3,0))</f>
        <v>2257858.0937463702</v>
      </c>
      <c r="AG11" s="4" cm="1">
        <f t="array" ref="AG11">J11*INDEX('Scenario 3_issuedGoos'!$C$4:$W$153,MATCH('Scenario 3'!$A11&amp;$B11,'Scenario 3_issuedGoos'!$A$4:$A$153&amp;'Scenario 3_issuedGoos'!$B$4:$B$153,0),MATCH('Scenario 3'!AG$4,'Scenario 3_issuedGoos'!$C$3:$W$3,0))</f>
        <v>2471871.5671236054</v>
      </c>
      <c r="AH11" s="4" cm="1">
        <f t="array" ref="AH11">K11*INDEX('Scenario 3_issuedGoos'!$C$4:$W$153,MATCH('Scenario 3'!$A11&amp;$B11,'Scenario 3_issuedGoos'!$A$4:$A$153&amp;'Scenario 3_issuedGoos'!$B$4:$B$153,0),MATCH('Scenario 3'!AH$4,'Scenario 3_issuedGoos'!$C$3:$W$3,0))</f>
        <v>2701641.7426042035</v>
      </c>
      <c r="AI11" s="4" cm="1">
        <f t="array" ref="AI11">L11*INDEX('Scenario 3_issuedGoos'!$C$4:$W$153,MATCH('Scenario 3'!$A11&amp;$B11,'Scenario 3_issuedGoos'!$A$4:$A$153&amp;'Scenario 3_issuedGoos'!$B$4:$B$153,0),MATCH('Scenario 3'!AI$4,'Scenario 3_issuedGoos'!$C$3:$W$3,0))</f>
        <v>2949538.1902327016</v>
      </c>
      <c r="AJ11" s="4" cm="1">
        <f t="array" ref="AJ11">M11*INDEX('Scenario 3_issuedGoos'!$C$4:$W$153,MATCH('Scenario 3'!$A11&amp;$B11,'Scenario 3_issuedGoos'!$A$4:$A$153&amp;'Scenario 3_issuedGoos'!$B$4:$B$153,0),MATCH('Scenario 3'!AJ$4,'Scenario 3_issuedGoos'!$C$3:$W$3,0))</f>
        <v>3250417.6696304702</v>
      </c>
      <c r="AK11" s="4" cm="1">
        <f t="array" ref="AK11">N11*INDEX('Scenario 3_issuedGoos'!$C$4:$W$153,MATCH('Scenario 3'!$A11&amp;$B11,'Scenario 3_issuedGoos'!$A$4:$A$153&amp;'Scenario 3_issuedGoos'!$B$4:$B$153,0),MATCH('Scenario 3'!AK$4,'Scenario 3_issuedGoos'!$C$3:$W$3,0))</f>
        <v>3681877.3153697094</v>
      </c>
      <c r="AL11" s="4" cm="1">
        <f t="array" ref="AL11">O11*INDEX('Scenario 3_issuedGoos'!$C$4:$W$153,MATCH('Scenario 3'!$A11&amp;$B11,'Scenario 3_issuedGoos'!$A$4:$A$153&amp;'Scenario 3_issuedGoos'!$B$4:$B$153,0),MATCH('Scenario 3'!AL$4,'Scenario 3_issuedGoos'!$C$3:$W$3,0))</f>
        <v>4208955.7500393931</v>
      </c>
      <c r="AM11" s="4" cm="1">
        <f t="array" ref="AM11">P11*INDEX('Scenario 3_issuedGoos'!$C$4:$W$153,MATCH('Scenario 3'!$A11&amp;$B11,'Scenario 3_issuedGoos'!$A$4:$A$153&amp;'Scenario 3_issuedGoos'!$B$4:$B$153,0),MATCH('Scenario 3'!AM$4,'Scenario 3_issuedGoos'!$C$3:$W$3,0))</f>
        <v>4867788.0378855625</v>
      </c>
      <c r="AN11" s="4" cm="1">
        <f t="array" ref="AN11">Q11*INDEX('Scenario 3_issuedGoos'!$C$4:$W$153,MATCH('Scenario 3'!$A11&amp;$B11,'Scenario 3_issuedGoos'!$A$4:$A$153&amp;'Scenario 3_issuedGoos'!$B$4:$B$153,0),MATCH('Scenario 3'!AN$4,'Scenario 3_issuedGoos'!$C$3:$W$3,0))</f>
        <v>5344892.5626708129</v>
      </c>
      <c r="AO11" s="4" cm="1">
        <f t="array" ref="AO11">R11*INDEX('Scenario 3_issuedGoos'!$C$4:$W$153,MATCH('Scenario 3'!$A11&amp;$B11,'Scenario 3_issuedGoos'!$A$4:$A$153&amp;'Scenario 3_issuedGoos'!$B$4:$B$153,0),MATCH('Scenario 3'!AO$4,'Scenario 3_issuedGoos'!$C$3:$W$3,0))</f>
        <v>5744994.7569758538</v>
      </c>
      <c r="AP11" s="4" cm="1">
        <f t="array" ref="AP11">S11*INDEX('Scenario 3_issuedGoos'!$C$4:$W$153,MATCH('Scenario 3'!$A11&amp;$B11,'Scenario 3_issuedGoos'!$A$4:$A$153&amp;'Scenario 3_issuedGoos'!$B$4:$B$153,0),MATCH('Scenario 3'!AP$4,'Scenario 3_issuedGoos'!$C$3:$W$3,0))</f>
        <v>6171744.9393047169</v>
      </c>
      <c r="AQ11" s="4" cm="1">
        <f t="array" ref="AQ11">T11*INDEX('Scenario 3_issuedGoos'!$C$4:$W$153,MATCH('Scenario 3'!$A11&amp;$B11,'Scenario 3_issuedGoos'!$A$4:$A$153&amp;'Scenario 3_issuedGoos'!$B$4:$B$153,0),MATCH('Scenario 3'!AQ$4,'Scenario 3_issuedGoos'!$C$3:$W$3,0))</f>
        <v>10335193.739721036</v>
      </c>
      <c r="AR11" s="4" cm="1">
        <f t="array" ref="AR11">U11*INDEX('Scenario 3_issuedGoos'!$C$4:$W$153,MATCH('Scenario 3'!$A11&amp;$B11,'Scenario 3_issuedGoos'!$A$4:$A$153&amp;'Scenario 3_issuedGoos'!$B$4:$B$153,0),MATCH('Scenario 3'!AR$4,'Scenario 3_issuedGoos'!$C$3:$W$3,0))</f>
        <v>11091819.290644553</v>
      </c>
      <c r="AS11" s="4" cm="1">
        <f t="array" ref="AS11">V11*INDEX('Scenario 3_issuedGoos'!$C$4:$W$153,MATCH('Scenario 3'!$A11&amp;$B11,'Scenario 3_issuedGoos'!$A$4:$A$153&amp;'Scenario 3_issuedGoos'!$B$4:$B$153,0),MATCH('Scenario 3'!AS$4,'Scenario 3_issuedGoos'!$C$3:$W$3,0))</f>
        <v>11898269.412311038</v>
      </c>
      <c r="AT11" s="4" cm="1">
        <f t="array" ref="AT11">W11*INDEX('Scenario 3_issuedGoos'!$C$4:$W$153,MATCH('Scenario 3'!$A11&amp;$B11,'Scenario 3_issuedGoos'!$A$4:$A$153&amp;'Scenario 3_issuedGoos'!$B$4:$B$153,0),MATCH('Scenario 3'!AT$4,'Scenario 3_issuedGoos'!$C$3:$W$3,0))</f>
        <v>12758234.581280211</v>
      </c>
    </row>
    <row r="12" spans="1:46" ht="15" x14ac:dyDescent="0.25">
      <c r="A12" s="38" t="s">
        <v>32</v>
      </c>
      <c r="B12" s="39" t="s">
        <v>28</v>
      </c>
      <c r="C12" s="40">
        <v>47.457627118644069</v>
      </c>
      <c r="D12" s="41">
        <v>46.949152542372886</v>
      </c>
      <c r="E12" s="41">
        <v>46.440677966101696</v>
      </c>
      <c r="F12" s="41">
        <v>45.932203389830512</v>
      </c>
      <c r="G12" s="41">
        <v>45.423728813559322</v>
      </c>
      <c r="H12" s="41">
        <v>44.915254237288138</v>
      </c>
      <c r="I12" s="41">
        <v>44.406779661016955</v>
      </c>
      <c r="J12" s="41">
        <v>43.898305084745765</v>
      </c>
      <c r="K12" s="41">
        <v>43.389830508474581</v>
      </c>
      <c r="L12" s="41">
        <v>42.881355932203391</v>
      </c>
      <c r="M12" s="41">
        <v>42.372881355932208</v>
      </c>
      <c r="N12" s="41">
        <v>42.203389830508478</v>
      </c>
      <c r="O12" s="41">
        <v>42.033898305084747</v>
      </c>
      <c r="P12" s="41">
        <v>41.864406779661024</v>
      </c>
      <c r="Q12" s="41">
        <v>41.694915254237294</v>
      </c>
      <c r="R12" s="41">
        <v>41.525423728813564</v>
      </c>
      <c r="S12" s="41">
        <v>41.355932203389834</v>
      </c>
      <c r="T12" s="41">
        <v>41.186440677966104</v>
      </c>
      <c r="U12" s="41">
        <v>40.33898305084746</v>
      </c>
      <c r="V12" s="41">
        <v>39.237288135593218</v>
      </c>
      <c r="W12" s="42">
        <v>38.135593220338983</v>
      </c>
      <c r="Z12" s="4" cm="1">
        <f t="array" ref="Z12">C12*INDEX('Scenario 3_issuedGoos'!$C$4:$W$153,MATCH('Scenario 3'!$A12&amp;$B12,'Scenario 3_issuedGoos'!$A$4:$A$153&amp;'Scenario 3_issuedGoos'!$B$4:$B$153,0),MATCH('Scenario 3'!Z$4,'Scenario 3_issuedGoos'!$C$3:$W$3,0))</f>
        <v>0</v>
      </c>
      <c r="AA12" s="4" cm="1">
        <f t="array" ref="AA12">D12*INDEX('Scenario 3_issuedGoos'!$C$4:$W$153,MATCH('Scenario 3'!$A12&amp;$B12,'Scenario 3_issuedGoos'!$A$4:$A$153&amp;'Scenario 3_issuedGoos'!$B$4:$B$153,0),MATCH('Scenario 3'!AA$4,'Scenario 3_issuedGoos'!$C$3:$W$3,0))</f>
        <v>0</v>
      </c>
      <c r="AB12" s="4" cm="1">
        <f t="array" ref="AB12">E12*INDEX('Scenario 3_issuedGoos'!$C$4:$W$153,MATCH('Scenario 3'!$A12&amp;$B12,'Scenario 3_issuedGoos'!$A$4:$A$153&amp;'Scenario 3_issuedGoos'!$B$4:$B$153,0),MATCH('Scenario 3'!AB$4,'Scenario 3_issuedGoos'!$C$3:$W$3,0))</f>
        <v>0</v>
      </c>
      <c r="AC12" s="4" cm="1">
        <f t="array" ref="AC12">F12*INDEX('Scenario 3_issuedGoos'!$C$4:$W$153,MATCH('Scenario 3'!$A12&amp;$B12,'Scenario 3_issuedGoos'!$A$4:$A$153&amp;'Scenario 3_issuedGoos'!$B$4:$B$153,0),MATCH('Scenario 3'!AC$4,'Scenario 3_issuedGoos'!$C$3:$W$3,0))</f>
        <v>0</v>
      </c>
      <c r="AD12" s="4" cm="1">
        <f t="array" ref="AD12">G12*INDEX('Scenario 3_issuedGoos'!$C$4:$W$153,MATCH('Scenario 3'!$A12&amp;$B12,'Scenario 3_issuedGoos'!$A$4:$A$153&amp;'Scenario 3_issuedGoos'!$B$4:$B$153,0),MATCH('Scenario 3'!AD$4,'Scenario 3_issuedGoos'!$C$3:$W$3,0))</f>
        <v>0</v>
      </c>
      <c r="AE12" s="4" cm="1">
        <f t="array" ref="AE12">H12*INDEX('Scenario 3_issuedGoos'!$C$4:$W$153,MATCH('Scenario 3'!$A12&amp;$B12,'Scenario 3_issuedGoos'!$A$4:$A$153&amp;'Scenario 3_issuedGoos'!$B$4:$B$153,0),MATCH('Scenario 3'!AE$4,'Scenario 3_issuedGoos'!$C$3:$W$3,0))</f>
        <v>0</v>
      </c>
      <c r="AF12" s="4" cm="1">
        <f t="array" ref="AF12">I12*INDEX('Scenario 3_issuedGoos'!$C$4:$W$153,MATCH('Scenario 3'!$A12&amp;$B12,'Scenario 3_issuedGoos'!$A$4:$A$153&amp;'Scenario 3_issuedGoos'!$B$4:$B$153,0),MATCH('Scenario 3'!AF$4,'Scenario 3_issuedGoos'!$C$3:$W$3,0))</f>
        <v>0</v>
      </c>
      <c r="AG12" s="4" cm="1">
        <f t="array" ref="AG12">J12*INDEX('Scenario 3_issuedGoos'!$C$4:$W$153,MATCH('Scenario 3'!$A12&amp;$B12,'Scenario 3_issuedGoos'!$A$4:$A$153&amp;'Scenario 3_issuedGoos'!$B$4:$B$153,0),MATCH('Scenario 3'!AG$4,'Scenario 3_issuedGoos'!$C$3:$W$3,0))</f>
        <v>0</v>
      </c>
      <c r="AH12" s="4" cm="1">
        <f t="array" ref="AH12">K12*INDEX('Scenario 3_issuedGoos'!$C$4:$W$153,MATCH('Scenario 3'!$A12&amp;$B12,'Scenario 3_issuedGoos'!$A$4:$A$153&amp;'Scenario 3_issuedGoos'!$B$4:$B$153,0),MATCH('Scenario 3'!AH$4,'Scenario 3_issuedGoos'!$C$3:$W$3,0))</f>
        <v>0</v>
      </c>
      <c r="AI12" s="4" cm="1">
        <f t="array" ref="AI12">L12*INDEX('Scenario 3_issuedGoos'!$C$4:$W$153,MATCH('Scenario 3'!$A12&amp;$B12,'Scenario 3_issuedGoos'!$A$4:$A$153&amp;'Scenario 3_issuedGoos'!$B$4:$B$153,0),MATCH('Scenario 3'!AI$4,'Scenario 3_issuedGoos'!$C$3:$W$3,0))</f>
        <v>0</v>
      </c>
      <c r="AJ12" s="4" cm="1">
        <f t="array" ref="AJ12">M12*INDEX('Scenario 3_issuedGoos'!$C$4:$W$153,MATCH('Scenario 3'!$A12&amp;$B12,'Scenario 3_issuedGoos'!$A$4:$A$153&amp;'Scenario 3_issuedGoos'!$B$4:$B$153,0),MATCH('Scenario 3'!AJ$4,'Scenario 3_issuedGoos'!$C$3:$W$3,0))</f>
        <v>0</v>
      </c>
      <c r="AK12" s="4" cm="1">
        <f t="array" ref="AK12">N12*INDEX('Scenario 3_issuedGoos'!$C$4:$W$153,MATCH('Scenario 3'!$A12&amp;$B12,'Scenario 3_issuedGoos'!$A$4:$A$153&amp;'Scenario 3_issuedGoos'!$B$4:$B$153,0),MATCH('Scenario 3'!AK$4,'Scenario 3_issuedGoos'!$C$3:$W$3,0))</f>
        <v>0</v>
      </c>
      <c r="AL12" s="4" cm="1">
        <f t="array" ref="AL12">O12*INDEX('Scenario 3_issuedGoos'!$C$4:$W$153,MATCH('Scenario 3'!$A12&amp;$B12,'Scenario 3_issuedGoos'!$A$4:$A$153&amp;'Scenario 3_issuedGoos'!$B$4:$B$153,0),MATCH('Scenario 3'!AL$4,'Scenario 3_issuedGoos'!$C$3:$W$3,0))</f>
        <v>0</v>
      </c>
      <c r="AM12" s="4" cm="1">
        <f t="array" ref="AM12">P12*INDEX('Scenario 3_issuedGoos'!$C$4:$W$153,MATCH('Scenario 3'!$A12&amp;$B12,'Scenario 3_issuedGoos'!$A$4:$A$153&amp;'Scenario 3_issuedGoos'!$B$4:$B$153,0),MATCH('Scenario 3'!AM$4,'Scenario 3_issuedGoos'!$C$3:$W$3,0))</f>
        <v>0</v>
      </c>
      <c r="AN12" s="4" cm="1">
        <f t="array" ref="AN12">Q12*INDEX('Scenario 3_issuedGoos'!$C$4:$W$153,MATCH('Scenario 3'!$A12&amp;$B12,'Scenario 3_issuedGoos'!$A$4:$A$153&amp;'Scenario 3_issuedGoos'!$B$4:$B$153,0),MATCH('Scenario 3'!AN$4,'Scenario 3_issuedGoos'!$C$3:$W$3,0))</f>
        <v>0</v>
      </c>
      <c r="AO12" s="4" cm="1">
        <f t="array" ref="AO12">R12*INDEX('Scenario 3_issuedGoos'!$C$4:$W$153,MATCH('Scenario 3'!$A12&amp;$B12,'Scenario 3_issuedGoos'!$A$4:$A$153&amp;'Scenario 3_issuedGoos'!$B$4:$B$153,0),MATCH('Scenario 3'!AO$4,'Scenario 3_issuedGoos'!$C$3:$W$3,0))</f>
        <v>0</v>
      </c>
      <c r="AP12" s="4" cm="1">
        <f t="array" ref="AP12">S12*INDEX('Scenario 3_issuedGoos'!$C$4:$W$153,MATCH('Scenario 3'!$A12&amp;$B12,'Scenario 3_issuedGoos'!$A$4:$A$153&amp;'Scenario 3_issuedGoos'!$B$4:$B$153,0),MATCH('Scenario 3'!AP$4,'Scenario 3_issuedGoos'!$C$3:$W$3,0))</f>
        <v>0</v>
      </c>
      <c r="AQ12" s="4" cm="1">
        <f t="array" ref="AQ12">T12*INDEX('Scenario 3_issuedGoos'!$C$4:$W$153,MATCH('Scenario 3'!$A12&amp;$B12,'Scenario 3_issuedGoos'!$A$4:$A$153&amp;'Scenario 3_issuedGoos'!$B$4:$B$153,0),MATCH('Scenario 3'!AQ$4,'Scenario 3_issuedGoos'!$C$3:$W$3,0))</f>
        <v>0</v>
      </c>
      <c r="AR12" s="4" cm="1">
        <f t="array" ref="AR12">U12*INDEX('Scenario 3_issuedGoos'!$C$4:$W$153,MATCH('Scenario 3'!$A12&amp;$B12,'Scenario 3_issuedGoos'!$A$4:$A$153&amp;'Scenario 3_issuedGoos'!$B$4:$B$153,0),MATCH('Scenario 3'!AR$4,'Scenario 3_issuedGoos'!$C$3:$W$3,0))</f>
        <v>0</v>
      </c>
      <c r="AS12" s="4" cm="1">
        <f t="array" ref="AS12">V12*INDEX('Scenario 3_issuedGoos'!$C$4:$W$153,MATCH('Scenario 3'!$A12&amp;$B12,'Scenario 3_issuedGoos'!$A$4:$A$153&amp;'Scenario 3_issuedGoos'!$B$4:$B$153,0),MATCH('Scenario 3'!AS$4,'Scenario 3_issuedGoos'!$C$3:$W$3,0))</f>
        <v>0</v>
      </c>
      <c r="AT12" s="4" cm="1">
        <f t="array" ref="AT12">W12*INDEX('Scenario 3_issuedGoos'!$C$4:$W$153,MATCH('Scenario 3'!$A12&amp;$B12,'Scenario 3_issuedGoos'!$A$4:$A$153&amp;'Scenario 3_issuedGoos'!$B$4:$B$153,0),MATCH('Scenario 3'!AT$4,'Scenario 3_issuedGoos'!$C$3:$W$3,0))</f>
        <v>0</v>
      </c>
    </row>
    <row r="13" spans="1:46" ht="15" x14ac:dyDescent="0.25">
      <c r="A13" s="38" t="s">
        <v>32</v>
      </c>
      <c r="B13" s="39" t="s">
        <v>56</v>
      </c>
      <c r="C13" s="40">
        <v>1.9528124999999992</v>
      </c>
      <c r="D13" s="41">
        <v>1.9528124999999992</v>
      </c>
      <c r="E13" s="41">
        <v>2.0113124999999998</v>
      </c>
      <c r="F13" s="41">
        <v>2.0911640624999999</v>
      </c>
      <c r="G13" s="41">
        <v>2.2232812499999999</v>
      </c>
      <c r="H13" s="41">
        <v>2.0113124999999998</v>
      </c>
      <c r="I13" s="41">
        <v>2.0113124999999998</v>
      </c>
      <c r="J13" s="41">
        <v>2.0127890625</v>
      </c>
      <c r="K13" s="41">
        <v>2.0127890625</v>
      </c>
      <c r="L13" s="41">
        <v>2.0372578125</v>
      </c>
      <c r="M13" s="41">
        <v>2.0911640624999999</v>
      </c>
      <c r="N13" s="41">
        <v>2.2232812499999999</v>
      </c>
      <c r="O13" s="41">
        <v>2.2232812499999999</v>
      </c>
      <c r="P13" s="41">
        <v>2.2232812499999999</v>
      </c>
      <c r="Q13" s="41">
        <v>2.2232812499999999</v>
      </c>
      <c r="R13" s="41">
        <v>2.2879968750000006</v>
      </c>
      <c r="S13" s="41">
        <v>2.2879968750000006</v>
      </c>
      <c r="T13" s="41">
        <v>2.6547421875000001</v>
      </c>
      <c r="U13" s="41">
        <v>3.1307343749999998</v>
      </c>
      <c r="V13" s="41">
        <v>3.2735156249999999</v>
      </c>
      <c r="W13" s="42">
        <v>3.2735156249999999</v>
      </c>
      <c r="Z13" s="4" cm="1">
        <f t="array" ref="Z13">C13*INDEX('Scenario 3_issuedGoos'!$C$4:$W$153,MATCH('Scenario 3'!$A13&amp;$B13,'Scenario 3_issuedGoos'!$A$4:$A$153&amp;'Scenario 3_issuedGoos'!$B$4:$B$153,0),MATCH('Scenario 3'!Z$4,'Scenario 3_issuedGoos'!$C$3:$W$3,0))</f>
        <v>9625.9820375749186</v>
      </c>
      <c r="AA13" s="4" cm="1">
        <f t="array" ref="AA13">D13*INDEX('Scenario 3_issuedGoos'!$C$4:$W$153,MATCH('Scenario 3'!$A13&amp;$B13,'Scenario 3_issuedGoos'!$A$4:$A$153&amp;'Scenario 3_issuedGoos'!$B$4:$B$153,0),MATCH('Scenario 3'!AA$4,'Scenario 3_issuedGoos'!$C$3:$W$3,0))</f>
        <v>10781.31035178331</v>
      </c>
      <c r="AB13" s="4" cm="1">
        <f t="array" ref="AB13">E13*INDEX('Scenario 3_issuedGoos'!$C$4:$W$153,MATCH('Scenario 3'!$A13&amp;$B13,'Scenario 3_issuedGoos'!$A$4:$A$153&amp;'Scenario 3_issuedGoos'!$B$4:$B$153,0),MATCH('Scenario 3'!AB$4,'Scenario 3_issuedGoos'!$C$3:$W$3,0))</f>
        <v>12388.43004123396</v>
      </c>
      <c r="AC13" s="4" cm="1">
        <f t="array" ref="AC13">F13*INDEX('Scenario 3_issuedGoos'!$C$4:$W$153,MATCH('Scenario 3'!$A13&amp;$B13,'Scenario 3_issuedGoos'!$A$4:$A$153&amp;'Scenario 3_issuedGoos'!$B$4:$B$153,0),MATCH('Scenario 3'!AC$4,'Scenario 3_issuedGoos'!$C$3:$W$3,0))</f>
        <v>14320.044215679847</v>
      </c>
      <c r="AD13" s="4" cm="1">
        <f t="array" ref="AD13">G13*INDEX('Scenario 3_issuedGoos'!$C$4:$W$153,MATCH('Scenario 3'!$A13&amp;$B13,'Scenario 3_issuedGoos'!$A$4:$A$153&amp;'Scenario 3_issuedGoos'!$B$4:$B$153,0),MATCH('Scenario 3'!AD$4,'Scenario 3_issuedGoos'!$C$3:$W$3,0))</f>
        <v>16874.348019538411</v>
      </c>
      <c r="AE13" s="4" cm="1">
        <f t="array" ref="AE13">H13*INDEX('Scenario 3_issuedGoos'!$C$4:$W$153,MATCH('Scenario 3'!$A13&amp;$B13,'Scenario 3_issuedGoos'!$A$4:$A$153&amp;'Scenario 3_issuedGoos'!$B$4:$B$153,0),MATCH('Scenario 3'!AE$4,'Scenario 3_issuedGoos'!$C$3:$W$3,0))</f>
        <v>16872.646095565091</v>
      </c>
      <c r="AF13" s="4" cm="1">
        <f t="array" ref="AF13">I13*INDEX('Scenario 3_issuedGoos'!$C$4:$W$153,MATCH('Scenario 3'!$A13&amp;$B13,'Scenario 3_issuedGoos'!$A$4:$A$153&amp;'Scenario 3_issuedGoos'!$B$4:$B$153,0),MATCH('Scenario 3'!AF$4,'Scenario 3_issuedGoos'!$C$3:$W$3,0))</f>
        <v>18505.605210309466</v>
      </c>
      <c r="AG13" s="4" cm="1">
        <f t="array" ref="AG13">J13*INDEX('Scenario 3_issuedGoos'!$C$4:$W$153,MATCH('Scenario 3'!$A13&amp;$B13,'Scenario 3_issuedGoos'!$A$4:$A$153&amp;'Scenario 3_issuedGoos'!$B$4:$B$153,0),MATCH('Scenario 3'!AG$4,'Scenario 3_issuedGoos'!$C$3:$W$3,0))</f>
        <v>20274.551835528429</v>
      </c>
      <c r="AH13" s="4" cm="1">
        <f t="array" ref="AH13">K13*INDEX('Scenario 3_issuedGoos'!$C$4:$W$153,MATCH('Scenario 3'!$A13&amp;$B13,'Scenario 3_issuedGoos'!$A$4:$A$153&amp;'Scenario 3_issuedGoos'!$B$4:$B$153,0),MATCH('Scenario 3'!AH$4,'Scenario 3_issuedGoos'!$C$3:$W$3,0))</f>
        <v>22159.151098288861</v>
      </c>
      <c r="AI13" s="4" cm="1">
        <f t="array" ref="AI13">L13*INDEX('Scenario 3_issuedGoos'!$C$4:$W$153,MATCH('Scenario 3'!$A13&amp;$B13,'Scenario 3_issuedGoos'!$A$4:$A$153&amp;'Scenario 3_issuedGoos'!$B$4:$B$153,0),MATCH('Scenario 3'!AI$4,'Scenario 3_issuedGoos'!$C$3:$W$3,0))</f>
        <v>24475.489964161145</v>
      </c>
      <c r="AJ13" s="4" cm="1">
        <f t="array" ref="AJ13">M13*INDEX('Scenario 3_issuedGoos'!$C$4:$W$153,MATCH('Scenario 3'!$A13&amp;$B13,'Scenario 3_issuedGoos'!$A$4:$A$153&amp;'Scenario 3_issuedGoos'!$B$4:$B$153,0),MATCH('Scenario 3'!AJ$4,'Scenario 3_issuedGoos'!$C$3:$W$3,0))</f>
        <v>27376.794430174548</v>
      </c>
      <c r="AK13" s="4" cm="1">
        <f t="array" ref="AK13">N13*INDEX('Scenario 3_issuedGoos'!$C$4:$W$153,MATCH('Scenario 3'!$A13&amp;$B13,'Scenario 3_issuedGoos'!$A$4:$A$153&amp;'Scenario 3_issuedGoos'!$B$4:$B$153,0),MATCH('Scenario 3'!AK$4,'Scenario 3_issuedGoos'!$C$3:$W$3,0))</f>
        <v>31360.920304973934</v>
      </c>
      <c r="AL13" s="4" cm="1">
        <f t="array" ref="AL13">O13*INDEX('Scenario 3_issuedGoos'!$C$4:$W$153,MATCH('Scenario 3'!$A13&amp;$B13,'Scenario 3_issuedGoos'!$A$4:$A$153&amp;'Scenario 3_issuedGoos'!$B$4:$B$153,0),MATCH('Scenario 3'!AL$4,'Scenario 3_issuedGoos'!$C$3:$W$3,0))</f>
        <v>33768.097077752827</v>
      </c>
      <c r="AM13" s="4" cm="1">
        <f t="array" ref="AM13">P13*INDEX('Scenario 3_issuedGoos'!$C$4:$W$153,MATCH('Scenario 3'!$A13&amp;$B13,'Scenario 3_issuedGoos'!$A$4:$A$153&amp;'Scenario 3_issuedGoos'!$B$4:$B$153,0),MATCH('Scenario 3'!AM$4,'Scenario 3_issuedGoos'!$C$3:$W$3,0))</f>
        <v>36337.589227047174</v>
      </c>
      <c r="AN13" s="4" cm="1">
        <f t="array" ref="AN13">Q13*INDEX('Scenario 3_issuedGoos'!$C$4:$W$153,MATCH('Scenario 3'!$A13&amp;$B13,'Scenario 3_issuedGoos'!$A$4:$A$153&amp;'Scenario 3_issuedGoos'!$B$4:$B$153,0),MATCH('Scenario 3'!AN$4,'Scenario 3_issuedGoos'!$C$3:$W$3,0))</f>
        <v>39079.610348576694</v>
      </c>
      <c r="AO13" s="4" cm="1">
        <f t="array" ref="AO13">R13*INDEX('Scenario 3_issuedGoos'!$C$4:$W$153,MATCH('Scenario 3'!$A13&amp;$B13,'Scenario 3_issuedGoos'!$A$4:$A$153&amp;'Scenario 3_issuedGoos'!$B$4:$B$153,0),MATCH('Scenario 3'!AO$4,'Scenario 3_issuedGoos'!$C$3:$W$3,0))</f>
        <v>43227.677542028112</v>
      </c>
      <c r="AP13" s="4" cm="1">
        <f t="array" ref="AP13">S13*INDEX('Scenario 3_issuedGoos'!$C$4:$W$153,MATCH('Scenario 3'!$A13&amp;$B13,'Scenario 3_issuedGoos'!$A$4:$A$153&amp;'Scenario 3_issuedGoos'!$B$4:$B$153,0),MATCH('Scenario 3'!AP$4,'Scenario 3_issuedGoos'!$C$3:$W$3,0))</f>
        <v>46438.719510397932</v>
      </c>
      <c r="AQ13" s="4" cm="1">
        <f t="array" ref="AQ13">T13*INDEX('Scenario 3_issuedGoos'!$C$4:$W$153,MATCH('Scenario 3'!$A13&amp;$B13,'Scenario 3_issuedGoos'!$A$4:$A$153&amp;'Scenario 3_issuedGoos'!$B$4:$B$153,0),MATCH('Scenario 3'!AQ$4,'Scenario 3_issuedGoos'!$C$3:$W$3,0))</f>
        <v>55042.697345808709</v>
      </c>
      <c r="AR13" s="4" cm="1">
        <f t="array" ref="AR13">U13*INDEX('Scenario 3_issuedGoos'!$C$4:$W$153,MATCH('Scenario 3'!$A13&amp;$B13,'Scenario 3_issuedGoos'!$A$4:$A$153&amp;'Scenario 3_issuedGoos'!$B$4:$B$153,0),MATCH('Scenario 3'!AR$4,'Scenario 3_issuedGoos'!$C$3:$W$3,0))</f>
        <v>66346.564982005453</v>
      </c>
      <c r="AS13" s="4" cm="1">
        <f t="array" ref="AS13">V13*INDEX('Scenario 3_issuedGoos'!$C$4:$W$153,MATCH('Scenario 3'!$A13&amp;$B13,'Scenario 3_issuedGoos'!$A$4:$A$153&amp;'Scenario 3_issuedGoos'!$B$4:$B$153,0),MATCH('Scenario 3'!AS$4,'Scenario 3_issuedGoos'!$C$3:$W$3,0))</f>
        <v>70872.597996187149</v>
      </c>
      <c r="AT13" s="4" cm="1">
        <f t="array" ref="AT13">W13*INDEX('Scenario 3_issuedGoos'!$C$4:$W$153,MATCH('Scenario 3'!$A13&amp;$B13,'Scenario 3_issuedGoos'!$A$4:$A$153&amp;'Scenario 3_issuedGoos'!$B$4:$B$153,0),MATCH('Scenario 3'!AT$4,'Scenario 3_issuedGoos'!$C$3:$W$3,0))</f>
        <v>72372.808840023587</v>
      </c>
    </row>
    <row r="14" spans="1:46" ht="15" x14ac:dyDescent="0.25">
      <c r="A14" s="38" t="s">
        <v>32</v>
      </c>
      <c r="B14" s="39" t="s">
        <v>29</v>
      </c>
      <c r="C14" s="40">
        <v>47.457627118644069</v>
      </c>
      <c r="D14" s="41">
        <v>46.949152542372886</v>
      </c>
      <c r="E14" s="41">
        <v>46.440677966101696</v>
      </c>
      <c r="F14" s="41">
        <v>45.932203389830512</v>
      </c>
      <c r="G14" s="41">
        <v>45.423728813559322</v>
      </c>
      <c r="H14" s="41">
        <v>44.915254237288138</v>
      </c>
      <c r="I14" s="41">
        <v>44.406779661016955</v>
      </c>
      <c r="J14" s="41">
        <v>43.898305084745765</v>
      </c>
      <c r="K14" s="41">
        <v>43.389830508474581</v>
      </c>
      <c r="L14" s="41">
        <v>42.881355932203391</v>
      </c>
      <c r="M14" s="41">
        <v>42.372881355932208</v>
      </c>
      <c r="N14" s="41">
        <v>42.203389830508478</v>
      </c>
      <c r="O14" s="41">
        <v>42.033898305084747</v>
      </c>
      <c r="P14" s="41">
        <v>41.864406779661024</v>
      </c>
      <c r="Q14" s="41">
        <v>41.694915254237294</v>
      </c>
      <c r="R14" s="41">
        <v>41.525423728813564</v>
      </c>
      <c r="S14" s="41">
        <v>41.355932203389834</v>
      </c>
      <c r="T14" s="41">
        <v>41.186440677966104</v>
      </c>
      <c r="U14" s="41">
        <v>40.33898305084746</v>
      </c>
      <c r="V14" s="41">
        <v>39.237288135593218</v>
      </c>
      <c r="W14" s="42">
        <v>38.135593220338983</v>
      </c>
      <c r="Z14" s="4" cm="1">
        <f t="array" ref="Z14">C14*INDEX('Scenario 3_issuedGoos'!$C$4:$W$153,MATCH('Scenario 3'!$A14&amp;$B14,'Scenario 3_issuedGoos'!$A$4:$A$153&amp;'Scenario 3_issuedGoos'!$B$4:$B$153,0),MATCH('Scenario 3'!Z$4,'Scenario 3_issuedGoos'!$C$3:$W$3,0))</f>
        <v>0</v>
      </c>
      <c r="AA14" s="4" cm="1">
        <f t="array" ref="AA14">D14*INDEX('Scenario 3_issuedGoos'!$C$4:$W$153,MATCH('Scenario 3'!$A14&amp;$B14,'Scenario 3_issuedGoos'!$A$4:$A$153&amp;'Scenario 3_issuedGoos'!$B$4:$B$153,0),MATCH('Scenario 3'!AA$4,'Scenario 3_issuedGoos'!$C$3:$W$3,0))</f>
        <v>0</v>
      </c>
      <c r="AB14" s="4" cm="1">
        <f t="array" ref="AB14">E14*INDEX('Scenario 3_issuedGoos'!$C$4:$W$153,MATCH('Scenario 3'!$A14&amp;$B14,'Scenario 3_issuedGoos'!$A$4:$A$153&amp;'Scenario 3_issuedGoos'!$B$4:$B$153,0),MATCH('Scenario 3'!AB$4,'Scenario 3_issuedGoos'!$C$3:$W$3,0))</f>
        <v>0</v>
      </c>
      <c r="AC14" s="4" cm="1">
        <f t="array" ref="AC14">F14*INDEX('Scenario 3_issuedGoos'!$C$4:$W$153,MATCH('Scenario 3'!$A14&amp;$B14,'Scenario 3_issuedGoos'!$A$4:$A$153&amp;'Scenario 3_issuedGoos'!$B$4:$B$153,0),MATCH('Scenario 3'!AC$4,'Scenario 3_issuedGoos'!$C$3:$W$3,0))</f>
        <v>0</v>
      </c>
      <c r="AD14" s="4" cm="1">
        <f t="array" ref="AD14">G14*INDEX('Scenario 3_issuedGoos'!$C$4:$W$153,MATCH('Scenario 3'!$A14&amp;$B14,'Scenario 3_issuedGoos'!$A$4:$A$153&amp;'Scenario 3_issuedGoos'!$B$4:$B$153,0),MATCH('Scenario 3'!AD$4,'Scenario 3_issuedGoos'!$C$3:$W$3,0))</f>
        <v>0</v>
      </c>
      <c r="AE14" s="4" cm="1">
        <f t="array" ref="AE14">H14*INDEX('Scenario 3_issuedGoos'!$C$4:$W$153,MATCH('Scenario 3'!$A14&amp;$B14,'Scenario 3_issuedGoos'!$A$4:$A$153&amp;'Scenario 3_issuedGoos'!$B$4:$B$153,0),MATCH('Scenario 3'!AE$4,'Scenario 3_issuedGoos'!$C$3:$W$3,0))</f>
        <v>0</v>
      </c>
      <c r="AF14" s="4" cm="1">
        <f t="array" ref="AF14">I14*INDEX('Scenario 3_issuedGoos'!$C$4:$W$153,MATCH('Scenario 3'!$A14&amp;$B14,'Scenario 3_issuedGoos'!$A$4:$A$153&amp;'Scenario 3_issuedGoos'!$B$4:$B$153,0),MATCH('Scenario 3'!AF$4,'Scenario 3_issuedGoos'!$C$3:$W$3,0))</f>
        <v>0</v>
      </c>
      <c r="AG14" s="4" cm="1">
        <f t="array" ref="AG14">J14*INDEX('Scenario 3_issuedGoos'!$C$4:$W$153,MATCH('Scenario 3'!$A14&amp;$B14,'Scenario 3_issuedGoos'!$A$4:$A$153&amp;'Scenario 3_issuedGoos'!$B$4:$B$153,0),MATCH('Scenario 3'!AG$4,'Scenario 3_issuedGoos'!$C$3:$W$3,0))</f>
        <v>0</v>
      </c>
      <c r="AH14" s="4" cm="1">
        <f t="array" ref="AH14">K14*INDEX('Scenario 3_issuedGoos'!$C$4:$W$153,MATCH('Scenario 3'!$A14&amp;$B14,'Scenario 3_issuedGoos'!$A$4:$A$153&amp;'Scenario 3_issuedGoos'!$B$4:$B$153,0),MATCH('Scenario 3'!AH$4,'Scenario 3_issuedGoos'!$C$3:$W$3,0))</f>
        <v>0</v>
      </c>
      <c r="AI14" s="4" cm="1">
        <f t="array" ref="AI14">L14*INDEX('Scenario 3_issuedGoos'!$C$4:$W$153,MATCH('Scenario 3'!$A14&amp;$B14,'Scenario 3_issuedGoos'!$A$4:$A$153&amp;'Scenario 3_issuedGoos'!$B$4:$B$153,0),MATCH('Scenario 3'!AI$4,'Scenario 3_issuedGoos'!$C$3:$W$3,0))</f>
        <v>0</v>
      </c>
      <c r="AJ14" s="4" cm="1">
        <f t="array" ref="AJ14">M14*INDEX('Scenario 3_issuedGoos'!$C$4:$W$153,MATCH('Scenario 3'!$A14&amp;$B14,'Scenario 3_issuedGoos'!$A$4:$A$153&amp;'Scenario 3_issuedGoos'!$B$4:$B$153,0),MATCH('Scenario 3'!AJ$4,'Scenario 3_issuedGoos'!$C$3:$W$3,0))</f>
        <v>0</v>
      </c>
      <c r="AK14" s="4" cm="1">
        <f t="array" ref="AK14">N14*INDEX('Scenario 3_issuedGoos'!$C$4:$W$153,MATCH('Scenario 3'!$A14&amp;$B14,'Scenario 3_issuedGoos'!$A$4:$A$153&amp;'Scenario 3_issuedGoos'!$B$4:$B$153,0),MATCH('Scenario 3'!AK$4,'Scenario 3_issuedGoos'!$C$3:$W$3,0))</f>
        <v>0</v>
      </c>
      <c r="AL14" s="4" cm="1">
        <f t="array" ref="AL14">O14*INDEX('Scenario 3_issuedGoos'!$C$4:$W$153,MATCH('Scenario 3'!$A14&amp;$B14,'Scenario 3_issuedGoos'!$A$4:$A$153&amp;'Scenario 3_issuedGoos'!$B$4:$B$153,0),MATCH('Scenario 3'!AL$4,'Scenario 3_issuedGoos'!$C$3:$W$3,0))</f>
        <v>0</v>
      </c>
      <c r="AM14" s="4" cm="1">
        <f t="array" ref="AM14">P14*INDEX('Scenario 3_issuedGoos'!$C$4:$W$153,MATCH('Scenario 3'!$A14&amp;$B14,'Scenario 3_issuedGoos'!$A$4:$A$153&amp;'Scenario 3_issuedGoos'!$B$4:$B$153,0),MATCH('Scenario 3'!AM$4,'Scenario 3_issuedGoos'!$C$3:$W$3,0))</f>
        <v>0</v>
      </c>
      <c r="AN14" s="4" cm="1">
        <f t="array" ref="AN14">Q14*INDEX('Scenario 3_issuedGoos'!$C$4:$W$153,MATCH('Scenario 3'!$A14&amp;$B14,'Scenario 3_issuedGoos'!$A$4:$A$153&amp;'Scenario 3_issuedGoos'!$B$4:$B$153,0),MATCH('Scenario 3'!AN$4,'Scenario 3_issuedGoos'!$C$3:$W$3,0))</f>
        <v>0</v>
      </c>
      <c r="AO14" s="4" cm="1">
        <f t="array" ref="AO14">R14*INDEX('Scenario 3_issuedGoos'!$C$4:$W$153,MATCH('Scenario 3'!$A14&amp;$B14,'Scenario 3_issuedGoos'!$A$4:$A$153&amp;'Scenario 3_issuedGoos'!$B$4:$B$153,0),MATCH('Scenario 3'!AO$4,'Scenario 3_issuedGoos'!$C$3:$W$3,0))</f>
        <v>0</v>
      </c>
      <c r="AP14" s="4" cm="1">
        <f t="array" ref="AP14">S14*INDEX('Scenario 3_issuedGoos'!$C$4:$W$153,MATCH('Scenario 3'!$A14&amp;$B14,'Scenario 3_issuedGoos'!$A$4:$A$153&amp;'Scenario 3_issuedGoos'!$B$4:$B$153,0),MATCH('Scenario 3'!AP$4,'Scenario 3_issuedGoos'!$C$3:$W$3,0))</f>
        <v>0</v>
      </c>
      <c r="AQ14" s="4" cm="1">
        <f t="array" ref="AQ14">T14*INDEX('Scenario 3_issuedGoos'!$C$4:$W$153,MATCH('Scenario 3'!$A14&amp;$B14,'Scenario 3_issuedGoos'!$A$4:$A$153&amp;'Scenario 3_issuedGoos'!$B$4:$B$153,0),MATCH('Scenario 3'!AQ$4,'Scenario 3_issuedGoos'!$C$3:$W$3,0))</f>
        <v>0</v>
      </c>
      <c r="AR14" s="4" cm="1">
        <f t="array" ref="AR14">U14*INDEX('Scenario 3_issuedGoos'!$C$4:$W$153,MATCH('Scenario 3'!$A14&amp;$B14,'Scenario 3_issuedGoos'!$A$4:$A$153&amp;'Scenario 3_issuedGoos'!$B$4:$B$153,0),MATCH('Scenario 3'!AR$4,'Scenario 3_issuedGoos'!$C$3:$W$3,0))</f>
        <v>0</v>
      </c>
      <c r="AS14" s="4" cm="1">
        <f t="array" ref="AS14">V14*INDEX('Scenario 3_issuedGoos'!$C$4:$W$153,MATCH('Scenario 3'!$A14&amp;$B14,'Scenario 3_issuedGoos'!$A$4:$A$153&amp;'Scenario 3_issuedGoos'!$B$4:$B$153,0),MATCH('Scenario 3'!AS$4,'Scenario 3_issuedGoos'!$C$3:$W$3,0))</f>
        <v>0</v>
      </c>
      <c r="AT14" s="4" cm="1">
        <f t="array" ref="AT14">W14*INDEX('Scenario 3_issuedGoos'!$C$4:$W$153,MATCH('Scenario 3'!$A14&amp;$B14,'Scenario 3_issuedGoos'!$A$4:$A$153&amp;'Scenario 3_issuedGoos'!$B$4:$B$153,0),MATCH('Scenario 3'!AT$4,'Scenario 3_issuedGoos'!$C$3:$W$3,0))</f>
        <v>0</v>
      </c>
    </row>
    <row r="15" spans="1:46" ht="15" x14ac:dyDescent="0.25">
      <c r="A15" s="38" t="s">
        <v>32</v>
      </c>
      <c r="B15" s="39" t="s">
        <v>30</v>
      </c>
      <c r="C15" s="40">
        <v>16.485873046875</v>
      </c>
      <c r="D15" s="41">
        <v>16.485873046875</v>
      </c>
      <c r="E15" s="41">
        <v>16.485873046875</v>
      </c>
      <c r="F15" s="41">
        <v>16.485873046875</v>
      </c>
      <c r="G15" s="41">
        <v>16.485873046875</v>
      </c>
      <c r="H15" s="41">
        <v>15.511297499999996</v>
      </c>
      <c r="I15" s="41">
        <v>15.511297499999996</v>
      </c>
      <c r="J15" s="41">
        <v>16.485873046875</v>
      </c>
      <c r="K15" s="41">
        <v>16.485873046875</v>
      </c>
      <c r="L15" s="41">
        <v>16.485873046875</v>
      </c>
      <c r="M15" s="41">
        <v>16.485873046875</v>
      </c>
      <c r="N15" s="41">
        <v>16.485873046875</v>
      </c>
      <c r="O15" s="41">
        <v>16.485873046875</v>
      </c>
      <c r="P15" s="41">
        <v>16.485873046875</v>
      </c>
      <c r="Q15" s="41">
        <v>16.485873046875</v>
      </c>
      <c r="R15" s="41">
        <v>16.485873046875</v>
      </c>
      <c r="S15" s="41">
        <v>16.485873046875</v>
      </c>
      <c r="T15" s="41">
        <v>16.485873046875</v>
      </c>
      <c r="U15" s="41">
        <v>16.485873046875</v>
      </c>
      <c r="V15" s="41">
        <v>16.485873046875</v>
      </c>
      <c r="W15" s="42">
        <v>16.485873046875</v>
      </c>
      <c r="Z15" s="4" cm="1">
        <f t="array" ref="Z15">C15*INDEX('Scenario 3_issuedGoos'!$C$4:$W$153,MATCH('Scenario 3'!$A15&amp;$B15,'Scenario 3_issuedGoos'!$A$4:$A$153&amp;'Scenario 3_issuedGoos'!$B$4:$B$153,0),MATCH('Scenario 3'!Z$4,'Scenario 3_issuedGoos'!$C$3:$W$3,0))</f>
        <v>179066.76219095802</v>
      </c>
      <c r="AA15" s="4" cm="1">
        <f t="array" ref="AA15">D15*INDEX('Scenario 3_issuedGoos'!$C$4:$W$153,MATCH('Scenario 3'!$A15&amp;$B15,'Scenario 3_issuedGoos'!$A$4:$A$153&amp;'Scenario 3_issuedGoos'!$B$4:$B$153,0),MATCH('Scenario 3'!AA$4,'Scenario 3_issuedGoos'!$C$3:$W$3,0))</f>
        <v>200558.68890402201</v>
      </c>
      <c r="AB15" s="4" cm="1">
        <f t="array" ref="AB15">E15*INDEX('Scenario 3_issuedGoos'!$C$4:$W$153,MATCH('Scenario 3'!$A15&amp;$B15,'Scenario 3_issuedGoos'!$A$4:$A$153&amp;'Scenario 3_issuedGoos'!$B$4:$B$153,0),MATCH('Scenario 3'!AB$4,'Scenario 3_issuedGoos'!$C$3:$W$3,0))</f>
        <v>223752.14138291567</v>
      </c>
      <c r="AC15" s="4" cm="1">
        <f t="array" ref="AC15">F15*INDEX('Scenario 3_issuedGoos'!$C$4:$W$153,MATCH('Scenario 3'!$A15&amp;$B15,'Scenario 3_issuedGoos'!$A$4:$A$153&amp;'Scenario 3_issuedGoos'!$B$4:$B$153,0),MATCH('Scenario 3'!AC$4,'Scenario 3_issuedGoos'!$C$3:$W$3,0))</f>
        <v>248763.54238743894</v>
      </c>
      <c r="AD15" s="4" cm="1">
        <f t="array" ref="AD15">G15*INDEX('Scenario 3_issuedGoos'!$C$4:$W$153,MATCH('Scenario 3'!$A15&amp;$B15,'Scenario 3_issuedGoos'!$A$4:$A$153&amp;'Scenario 3_issuedGoos'!$B$4:$B$153,0),MATCH('Scenario 3'!AD$4,'Scenario 3_issuedGoos'!$C$3:$W$3,0))</f>
        <v>275716.70313895703</v>
      </c>
      <c r="AE15" s="4" cm="1">
        <f t="array" ref="AE15">H15*INDEX('Scenario 3_issuedGoos'!$C$4:$W$153,MATCH('Scenario 3'!$A15&amp;$B15,'Scenario 3_issuedGoos'!$A$4:$A$153&amp;'Scenario 3_issuedGoos'!$B$4:$B$153,0),MATCH('Scenario 3'!AE$4,'Scenario 3_issuedGoos'!$C$3:$W$3,0))</f>
        <v>1013606.3342254095</v>
      </c>
      <c r="AF15" s="4" cm="1">
        <f t="array" ref="AF15">I15*INDEX('Scenario 3_issuedGoos'!$C$4:$W$153,MATCH('Scenario 3'!$A15&amp;$B15,'Scenario 3_issuedGoos'!$A$4:$A$153&amp;'Scenario 3_issuedGoos'!$B$4:$B$153,0),MATCH('Scenario 3'!AF$4,'Scenario 3_issuedGoos'!$C$3:$W$3,0))</f>
        <v>1111704.6225947163</v>
      </c>
      <c r="AG15" s="4" cm="1">
        <f t="array" ref="AG15">J15*INDEX('Scenario 3_issuedGoos'!$C$4:$W$153,MATCH('Scenario 3'!$A15&amp;$B15,'Scenario 3_issuedGoos'!$A$4:$A$153&amp;'Scenario 3_issuedGoos'!$B$4:$B$153,0),MATCH('Scenario 3'!AG$4,'Scenario 3_issuedGoos'!$C$3:$W$3,0))</f>
        <v>1293547.837074626</v>
      </c>
      <c r="AH15" s="4" cm="1">
        <f t="array" ref="AH15">K15*INDEX('Scenario 3_issuedGoos'!$C$4:$W$153,MATCH('Scenario 3'!$A15&amp;$B15,'Scenario 3_issuedGoos'!$A$4:$A$153&amp;'Scenario 3_issuedGoos'!$B$4:$B$153,0),MATCH('Scenario 3'!AH$4,'Scenario 3_issuedGoos'!$C$3:$W$3,0))</f>
        <v>1413788.1915777696</v>
      </c>
      <c r="AI15" s="4" cm="1">
        <f t="array" ref="AI15">L15*INDEX('Scenario 3_issuedGoos'!$C$4:$W$153,MATCH('Scenario 3'!$A15&amp;$B15,'Scenario 3_issuedGoos'!$A$4:$A$153&amp;'Scenario 3_issuedGoos'!$B$4:$B$153,0),MATCH('Scenario 3'!AI$4,'Scenario 3_issuedGoos'!$C$3:$W$3,0))</f>
        <v>1542818.7119385405</v>
      </c>
      <c r="AJ15" s="4" cm="1">
        <f t="array" ref="AJ15">M15*INDEX('Scenario 3_issuedGoos'!$C$4:$W$153,MATCH('Scenario 3'!$A15&amp;$B15,'Scenario 3_issuedGoos'!$A$4:$A$153&amp;'Scenario 3_issuedGoos'!$B$4:$B$153,0),MATCH('Scenario 3'!AJ$4,'Scenario 3_issuedGoos'!$C$3:$W$3,0))</f>
        <v>1681217.8138564334</v>
      </c>
      <c r="AK15" s="4" cm="1">
        <f t="array" ref="AK15">N15*INDEX('Scenario 3_issuedGoos'!$C$4:$W$153,MATCH('Scenario 3'!$A15&amp;$B15,'Scenario 3_issuedGoos'!$A$4:$A$153&amp;'Scenario 3_issuedGoos'!$B$4:$B$153,0),MATCH('Scenario 3'!AK$4,'Scenario 3_issuedGoos'!$C$3:$W$3,0))</f>
        <v>1811439.7281452287</v>
      </c>
      <c r="AL15" s="4" cm="1">
        <f t="array" ref="AL15">O15*INDEX('Scenario 3_issuedGoos'!$C$4:$W$153,MATCH('Scenario 3'!$A15&amp;$B15,'Scenario 3_issuedGoos'!$A$4:$A$153&amp;'Scenario 3_issuedGoos'!$B$4:$B$153,0),MATCH('Scenario 3'!AL$4,'Scenario 3_issuedGoos'!$C$3:$W$3,0))</f>
        <v>1950480.7893282701</v>
      </c>
      <c r="AM15" s="4" cm="1">
        <f t="array" ref="AM15">P15*INDEX('Scenario 3_issuedGoos'!$C$4:$W$153,MATCH('Scenario 3'!$A15&amp;$B15,'Scenario 3_issuedGoos'!$A$4:$A$153&amp;'Scenario 3_issuedGoos'!$B$4:$B$153,0),MATCH('Scenario 3'!AM$4,'Scenario 3_issuedGoos'!$C$3:$W$3,0))</f>
        <v>2098897.3573092371</v>
      </c>
      <c r="AN15" s="4" cm="1">
        <f t="array" ref="AN15">Q15*INDEX('Scenario 3_issuedGoos'!$C$4:$W$153,MATCH('Scenario 3'!$A15&amp;$B15,'Scenario 3_issuedGoos'!$A$4:$A$153&amp;'Scenario 3_issuedGoos'!$B$4:$B$153,0),MATCH('Scenario 3'!AN$4,'Scenario 3_issuedGoos'!$C$3:$W$3,0))</f>
        <v>2257279.3801149894</v>
      </c>
      <c r="AO15" s="4" cm="1">
        <f t="array" ref="AO15">R15*INDEX('Scenario 3_issuedGoos'!$C$4:$W$153,MATCH('Scenario 3'!$A15&amp;$B15,'Scenario 3_issuedGoos'!$A$4:$A$153&amp;'Scenario 3_issuedGoos'!$B$4:$B$153,0),MATCH('Scenario 3'!AO$4,'Scenario 3_issuedGoos'!$C$3:$W$3,0))</f>
        <v>2426252.3618080313</v>
      </c>
      <c r="AP15" s="4" cm="1">
        <f t="array" ref="AP15">S15*INDEX('Scenario 3_issuedGoos'!$C$4:$W$153,MATCH('Scenario 3'!$A15&amp;$B15,'Scenario 3_issuedGoos'!$A$4:$A$153&amp;'Scenario 3_issuedGoos'!$B$4:$B$153,0),MATCH('Scenario 3'!AP$4,'Scenario 3_issuedGoos'!$C$3:$W$3,0))</f>
        <v>2606479.4432201046</v>
      </c>
      <c r="AQ15" s="4" cm="1">
        <f t="array" ref="AQ15">T15*INDEX('Scenario 3_issuedGoos'!$C$4:$W$153,MATCH('Scenario 3'!$A15&amp;$B15,'Scenario 3_issuedGoos'!$A$4:$A$153&amp;'Scenario 3_issuedGoos'!$B$4:$B$153,0),MATCH('Scenario 3'!AQ$4,'Scenario 3_issuedGoos'!$C$3:$W$3,0))</f>
        <v>2798663.601868859</v>
      </c>
      <c r="AR15" s="4" cm="1">
        <f t="array" ref="AR15">U15*INDEX('Scenario 3_issuedGoos'!$C$4:$W$153,MATCH('Scenario 3'!$A15&amp;$B15,'Scenario 3_issuedGoos'!$A$4:$A$153&amp;'Scenario 3_issuedGoos'!$B$4:$B$153,0),MATCH('Scenario 3'!AR$4,'Scenario 3_issuedGoos'!$C$3:$W$3,0))</f>
        <v>3003549.9777744371</v>
      </c>
      <c r="AS15" s="4" cm="1">
        <f t="array" ref="AS15">V15*INDEX('Scenario 3_issuedGoos'!$C$4:$W$153,MATCH('Scenario 3'!$A15&amp;$B15,'Scenario 3_issuedGoos'!$A$4:$A$153&amp;'Scenario 3_issuedGoos'!$B$4:$B$153,0),MATCH('Scenario 3'!AS$4,'Scenario 3_issuedGoos'!$C$3:$W$3,0))</f>
        <v>3221928.3322659135</v>
      </c>
      <c r="AT15" s="4" cm="1">
        <f t="array" ref="AT15">W15*INDEX('Scenario 3_issuedGoos'!$C$4:$W$153,MATCH('Scenario 3'!$A15&amp;$B15,'Scenario 3_issuedGoos'!$A$4:$A$153&amp;'Scenario 3_issuedGoos'!$B$4:$B$153,0),MATCH('Scenario 3'!AT$4,'Scenario 3_issuedGoos'!$C$3:$W$3,0))</f>
        <v>3454635.647262081</v>
      </c>
    </row>
    <row r="16" spans="1:46" ht="15" x14ac:dyDescent="0.25">
      <c r="A16" s="38" t="s">
        <v>32</v>
      </c>
      <c r="B16" s="39" t="s">
        <v>31</v>
      </c>
      <c r="C16" s="40">
        <v>4.1440275000000009</v>
      </c>
      <c r="D16" s="41">
        <v>4.4364857142857161</v>
      </c>
      <c r="E16" s="41">
        <v>4.4364857142857161</v>
      </c>
      <c r="F16" s="41">
        <v>4.4364857142857161</v>
      </c>
      <c r="G16" s="41">
        <v>4.4364857142857161</v>
      </c>
      <c r="H16" s="41">
        <v>3.5572500000000016</v>
      </c>
      <c r="I16" s="41">
        <v>3.5572500000000016</v>
      </c>
      <c r="J16" s="41">
        <v>3.5572500000000016</v>
      </c>
      <c r="K16" s="41">
        <v>3.5572500000000016</v>
      </c>
      <c r="L16" s="41">
        <v>3.7766057142857141</v>
      </c>
      <c r="M16" s="41">
        <v>4.0589100000000018</v>
      </c>
      <c r="N16" s="41">
        <v>4.1440275000000009</v>
      </c>
      <c r="O16" s="41">
        <v>4.1440275000000009</v>
      </c>
      <c r="P16" s="41">
        <v>6.4630406249999997</v>
      </c>
      <c r="Q16" s="41">
        <v>6.4630406249999997</v>
      </c>
      <c r="R16" s="41">
        <v>6.4630406249999997</v>
      </c>
      <c r="S16" s="41">
        <v>6.4630406249999997</v>
      </c>
      <c r="T16" s="41">
        <v>6.463344375000001</v>
      </c>
      <c r="U16" s="41">
        <v>6.463344375000001</v>
      </c>
      <c r="V16" s="41">
        <v>6.8156943749999996</v>
      </c>
      <c r="W16" s="42">
        <v>6.8156943749999996</v>
      </c>
      <c r="Z16" s="4" cm="1">
        <f t="array" ref="Z16">C16*INDEX('Scenario 3_issuedGoos'!$C$4:$W$153,MATCH('Scenario 3'!$A16&amp;$B16,'Scenario 3_issuedGoos'!$A$4:$A$153&amp;'Scenario 3_issuedGoos'!$B$4:$B$153,0),MATCH('Scenario 3'!Z$4,'Scenario 3_issuedGoos'!$C$3:$W$3,0))</f>
        <v>3375615.0842330535</v>
      </c>
      <c r="AA16" s="4" cm="1">
        <f t="array" ref="AA16">D16*INDEX('Scenario 3_issuedGoos'!$C$4:$W$153,MATCH('Scenario 3'!$A16&amp;$B16,'Scenario 3_issuedGoos'!$A$4:$A$153&amp;'Scenario 3_issuedGoos'!$B$4:$B$153,0),MATCH('Scenario 3'!AA$4,'Scenario 3_issuedGoos'!$C$3:$W$3,0))</f>
        <v>4047584.074557432</v>
      </c>
      <c r="AB16" s="4" cm="1">
        <f t="array" ref="AB16">E16*INDEX('Scenario 3_issuedGoos'!$C$4:$W$153,MATCH('Scenario 3'!$A16&amp;$B16,'Scenario 3_issuedGoos'!$A$4:$A$153&amp;'Scenario 3_issuedGoos'!$B$4:$B$153,0),MATCH('Scenario 3'!AB$4,'Scenario 3_issuedGoos'!$C$3:$W$3,0))</f>
        <v>4515663.764350866</v>
      </c>
      <c r="AC16" s="4" cm="1">
        <f t="array" ref="AC16">F16*INDEX('Scenario 3_issuedGoos'!$C$4:$W$153,MATCH('Scenario 3'!$A16&amp;$B16,'Scenario 3_issuedGoos'!$A$4:$A$153&amp;'Scenario 3_issuedGoos'!$B$4:$B$153,0),MATCH('Scenario 3'!AC$4,'Scenario 3_issuedGoos'!$C$3:$W$3,0))</f>
        <v>5020432.4629372284</v>
      </c>
      <c r="AD16" s="4" cm="1">
        <f t="array" ref="AD16">G16*INDEX('Scenario 3_issuedGoos'!$C$4:$W$153,MATCH('Scenario 3'!$A16&amp;$B16,'Scenario 3_issuedGoos'!$A$4:$A$153&amp;'Scenario 3_issuedGoos'!$B$4:$B$153,0),MATCH('Scenario 3'!AD$4,'Scenario 3_issuedGoos'!$C$3:$W$3,0))</f>
        <v>5564388.8719714032</v>
      </c>
      <c r="AE16" s="4" cm="1">
        <f t="array" ref="AE16">H16*INDEX('Scenario 3_issuedGoos'!$C$4:$W$153,MATCH('Scenario 3'!$A16&amp;$B16,'Scenario 3_issuedGoos'!$A$4:$A$153&amp;'Scenario 3_issuedGoos'!$B$4:$B$153,0),MATCH('Scenario 3'!AE$4,'Scenario 3_issuedGoos'!$C$3:$W$3,0))</f>
        <v>4931327.2305974429</v>
      </c>
      <c r="AF16" s="4" cm="1">
        <f t="array" ref="AF16">I16*INDEX('Scenario 3_issuedGoos'!$C$4:$W$153,MATCH('Scenario 3'!$A16&amp;$B16,'Scenario 3_issuedGoos'!$A$4:$A$153&amp;'Scenario 3_issuedGoos'!$B$4:$B$153,0),MATCH('Scenario 3'!AF$4,'Scenario 3_issuedGoos'!$C$3:$W$3,0))</f>
        <v>5408588.2187899221</v>
      </c>
      <c r="AG16" s="4" cm="1">
        <f t="array" ref="AG16">J16*INDEX('Scenario 3_issuedGoos'!$C$4:$W$153,MATCH('Scenario 3'!$A16&amp;$B16,'Scenario 3_issuedGoos'!$A$4:$A$153&amp;'Scenario 3_issuedGoos'!$B$4:$B$153,0),MATCH('Scenario 3'!AG$4,'Scenario 3_issuedGoos'!$C$3:$W$3,0))</f>
        <v>5921246.987725134</v>
      </c>
      <c r="AH16" s="4" cm="1">
        <f t="array" ref="AH16">K16*INDEX('Scenario 3_issuedGoos'!$C$4:$W$153,MATCH('Scenario 3'!$A16&amp;$B16,'Scenario 3_issuedGoos'!$A$4:$A$153&amp;'Scenario 3_issuedGoos'!$B$4:$B$153,0),MATCH('Scenario 3'!AH$4,'Scenario 3_issuedGoos'!$C$3:$W$3,0))</f>
        <v>6471650.1630069045</v>
      </c>
      <c r="AI16" s="4" cm="1">
        <f t="array" ref="AI16">L16*INDEX('Scenario 3_issuedGoos'!$C$4:$W$153,MATCH('Scenario 3'!$A16&amp;$B16,'Scenario 3_issuedGoos'!$A$4:$A$153&amp;'Scenario 3_issuedGoos'!$B$4:$B$153,0),MATCH('Scenario 3'!AI$4,'Scenario 3_issuedGoos'!$C$3:$W$3,0))</f>
        <v>7497782.5013898965</v>
      </c>
      <c r="AJ16" s="4" cm="1">
        <f t="array" ref="AJ16">M16*INDEX('Scenario 3_issuedGoos'!$C$4:$W$153,MATCH('Scenario 3'!$A16&amp;$B16,'Scenario 3_issuedGoos'!$A$4:$A$153&amp;'Scenario 3_issuedGoos'!$B$4:$B$153,0),MATCH('Scenario 3'!AJ$4,'Scenario 3_issuedGoos'!$C$3:$W$3,0))</f>
        <v>8781115.6971136592</v>
      </c>
      <c r="AK16" s="4" cm="1">
        <f t="array" ref="AK16">N16*INDEX('Scenario 3_issuedGoos'!$C$4:$W$153,MATCH('Scenario 3'!$A16&amp;$B16,'Scenario 3_issuedGoos'!$A$4:$A$153&amp;'Scenario 3_issuedGoos'!$B$4:$B$153,0),MATCH('Scenario 3'!AK$4,'Scenario 3_issuedGoos'!$C$3:$W$3,0))</f>
        <v>9659681.6047185399</v>
      </c>
      <c r="AL16" s="4" cm="1">
        <f t="array" ref="AL16">O16*INDEX('Scenario 3_issuedGoos'!$C$4:$W$153,MATCH('Scenario 3'!$A16&amp;$B16,'Scenario 3_issuedGoos'!$A$4:$A$153&amp;'Scenario 3_issuedGoos'!$B$4:$B$153,0),MATCH('Scenario 3'!AL$4,'Scenario 3_issuedGoos'!$C$3:$W$3,0))</f>
        <v>10401131.822543621</v>
      </c>
      <c r="AM16" s="4" cm="1">
        <f t="array" ref="AM16">P16*INDEX('Scenario 3_issuedGoos'!$C$4:$W$153,MATCH('Scenario 3'!$A16&amp;$B16,'Scenario 3_issuedGoos'!$A$4:$A$153&amp;'Scenario 3_issuedGoos'!$B$4:$B$153,0),MATCH('Scenario 3'!AM$4,'Scenario 3_issuedGoos'!$C$3:$W$3,0))</f>
        <v>17455985.848460335</v>
      </c>
      <c r="AN16" s="4" cm="1">
        <f t="array" ref="AN16">Q16*INDEX('Scenario 3_issuedGoos'!$C$4:$W$153,MATCH('Scenario 3'!$A16&amp;$B16,'Scenario 3_issuedGoos'!$A$4:$A$153&amp;'Scenario 3_issuedGoos'!$B$4:$B$153,0),MATCH('Scenario 3'!AN$4,'Scenario 3_issuedGoos'!$C$3:$W$3,0))</f>
        <v>18773208.121917322</v>
      </c>
      <c r="AO16" s="4" cm="1">
        <f t="array" ref="AO16">R16*INDEX('Scenario 3_issuedGoos'!$C$4:$W$153,MATCH('Scenario 3'!$A16&amp;$B16,'Scenario 3_issuedGoos'!$A$4:$A$153&amp;'Scenario 3_issuedGoos'!$B$4:$B$153,0),MATCH('Scenario 3'!AO$4,'Scenario 3_issuedGoos'!$C$3:$W$3,0))</f>
        <v>20178512.658098791</v>
      </c>
      <c r="AP16" s="4" cm="1">
        <f t="array" ref="AP16">S16*INDEX('Scenario 3_issuedGoos'!$C$4:$W$153,MATCH('Scenario 3'!$A16&amp;$B16,'Scenario 3_issuedGoos'!$A$4:$A$153&amp;'Scenario 3_issuedGoos'!$B$4:$B$153,0),MATCH('Scenario 3'!AP$4,'Scenario 3_issuedGoos'!$C$3:$W$3,0))</f>
        <v>21677414.627593707</v>
      </c>
      <c r="AQ16" s="4" cm="1">
        <f t="array" ref="AQ16">T16*INDEX('Scenario 3_issuedGoos'!$C$4:$W$153,MATCH('Scenario 3'!$A16&amp;$B16,'Scenario 3_issuedGoos'!$A$4:$A$153&amp;'Scenario 3_issuedGoos'!$B$4:$B$153,0),MATCH('Scenario 3'!AQ$4,'Scenario 3_issuedGoos'!$C$3:$W$3,0))</f>
        <v>23276854.426645536</v>
      </c>
      <c r="AR16" s="4" cm="1">
        <f t="array" ref="AR16">U16*INDEX('Scenario 3_issuedGoos'!$C$4:$W$153,MATCH('Scenario 3'!$A16&amp;$B16,'Scenario 3_issuedGoos'!$A$4:$A$153&amp;'Scenario 3_issuedGoos'!$B$4:$B$153,0),MATCH('Scenario 3'!AR$4,'Scenario 3_issuedGoos'!$C$3:$W$3,0))</f>
        <v>24980921.447337992</v>
      </c>
      <c r="AS16" s="4" cm="1">
        <f t="array" ref="AS16">V16*INDEX('Scenario 3_issuedGoos'!$C$4:$W$153,MATCH('Scenario 3'!$A16&amp;$B16,'Scenario 3_issuedGoos'!$A$4:$A$153&amp;'Scenario 3_issuedGoos'!$B$4:$B$153,0),MATCH('Scenario 3'!AS$4,'Scenario 3_issuedGoos'!$C$3:$W$3,0))</f>
        <v>28258055.797126319</v>
      </c>
      <c r="AT16" s="4" cm="1">
        <f t="array" ref="AT16">W16*INDEX('Scenario 3_issuedGoos'!$C$4:$W$153,MATCH('Scenario 3'!$A16&amp;$B16,'Scenario 3_issuedGoos'!$A$4:$A$153&amp;'Scenario 3_issuedGoos'!$B$4:$B$153,0),MATCH('Scenario 3'!AT$4,'Scenario 3_issuedGoos'!$C$3:$W$3,0))</f>
        <v>30299024.935299788</v>
      </c>
    </row>
    <row r="17" spans="1:46" ht="15" x14ac:dyDescent="0.25">
      <c r="A17" s="34" t="s">
        <v>33</v>
      </c>
      <c r="B17" s="34" t="s">
        <v>27</v>
      </c>
      <c r="C17" s="12">
        <v>4.0289156249999998</v>
      </c>
      <c r="D17" s="13">
        <v>4.0289156249999998</v>
      </c>
      <c r="E17" s="13">
        <v>4.0289156249999998</v>
      </c>
      <c r="F17" s="13">
        <v>4.0289156249999998</v>
      </c>
      <c r="G17" s="13">
        <v>4.0289156249999998</v>
      </c>
      <c r="H17" s="13">
        <v>3.2514562499999999</v>
      </c>
      <c r="I17" s="13">
        <v>3.5843897250000003</v>
      </c>
      <c r="J17" s="13">
        <v>3.5843897250000003</v>
      </c>
      <c r="K17" s="13">
        <v>3.5843897250000003</v>
      </c>
      <c r="L17" s="13">
        <v>3.5843897250000003</v>
      </c>
      <c r="M17" s="13">
        <v>3.5843897250000003</v>
      </c>
      <c r="N17" s="13">
        <v>3.9461624999999998</v>
      </c>
      <c r="O17" s="13">
        <v>4.0289156249999998</v>
      </c>
      <c r="P17" s="13">
        <v>4.0289156249999998</v>
      </c>
      <c r="Q17" s="13">
        <v>4.0289156249999998</v>
      </c>
      <c r="R17" s="13">
        <v>4.31325</v>
      </c>
      <c r="S17" s="13">
        <v>5.0769755859374994</v>
      </c>
      <c r="T17" s="13">
        <v>5.0769755859374994</v>
      </c>
      <c r="U17" s="13">
        <v>6.2838070312499994</v>
      </c>
      <c r="V17" s="13">
        <v>6.6263695312499982</v>
      </c>
      <c r="W17" s="37">
        <v>6.6263695312499982</v>
      </c>
      <c r="Z17" s="4" cm="1">
        <f t="array" ref="Z17">C17*INDEX('Scenario 3_issuedGoos'!$C$4:$W$153,MATCH('Scenario 3'!$A17&amp;$B17,'Scenario 3_issuedGoos'!$A$4:$A$153&amp;'Scenario 3_issuedGoos'!$B$4:$B$153,0),MATCH('Scenario 3'!Z$4,'Scenario 3_issuedGoos'!$C$3:$W$3,0))</f>
        <v>5683928.4765925203</v>
      </c>
      <c r="AA17" s="4" cm="1">
        <f t="array" ref="AA17">D17*INDEX('Scenario 3_issuedGoos'!$C$4:$W$153,MATCH('Scenario 3'!$A17&amp;$B17,'Scenario 3_issuedGoos'!$A$4:$A$153&amp;'Scenario 3_issuedGoos'!$B$4:$B$153,0),MATCH('Scenario 3'!AA$4,'Scenario 3_issuedGoos'!$C$3:$W$3,0))</f>
        <v>6366124.1714639226</v>
      </c>
      <c r="AB17" s="4" cm="1">
        <f t="array" ref="AB17">E17*INDEX('Scenario 3_issuedGoos'!$C$4:$W$153,MATCH('Scenario 3'!$A17&amp;$B17,'Scenario 3_issuedGoos'!$A$4:$A$153&amp;'Scenario 3_issuedGoos'!$B$4:$B$153,0),MATCH('Scenario 3'!AB$4,'Scenario 3_issuedGoos'!$C$3:$W$3,0))</f>
        <v>7102329.6146309171</v>
      </c>
      <c r="AC17" s="4" cm="1">
        <f t="array" ref="AC17">F17*INDEX('Scenario 3_issuedGoos'!$C$4:$W$153,MATCH('Scenario 3'!$A17&amp;$B17,'Scenario 3_issuedGoos'!$A$4:$A$153&amp;'Scenario 3_issuedGoos'!$B$4:$B$153,0),MATCH('Scenario 3'!AC$4,'Scenario 3_issuedGoos'!$C$3:$W$3,0))</f>
        <v>7896240.2916860078</v>
      </c>
      <c r="AD17" s="4" cm="1">
        <f t="array" ref="AD17">G17*INDEX('Scenario 3_issuedGoos'!$C$4:$W$153,MATCH('Scenario 3'!$A17&amp;$B17,'Scenario 3_issuedGoos'!$A$4:$A$153&amp;'Scenario 3_issuedGoos'!$B$4:$B$153,0),MATCH('Scenario 3'!AD$4,'Scenario 3_issuedGoos'!$C$3:$W$3,0))</f>
        <v>8751786.2124099936</v>
      </c>
      <c r="AE17" s="4" cm="1">
        <f t="array" ref="AE17">H17*INDEX('Scenario 3_issuedGoos'!$C$4:$W$153,MATCH('Scenario 3'!$A17&amp;$B17,'Scenario 3_issuedGoos'!$A$4:$A$153&amp;'Scenario 3_issuedGoos'!$B$4:$B$153,0),MATCH('Scenario 3'!AE$4,'Scenario 3_issuedGoos'!$C$3:$W$3,0))</f>
        <v>7806520.252852045</v>
      </c>
      <c r="AF17" s="4" cm="1">
        <f t="array" ref="AF17">I17*INDEX('Scenario 3_issuedGoos'!$C$4:$W$153,MATCH('Scenario 3'!$A17&amp;$B17,'Scenario 3_issuedGoos'!$A$4:$A$153&amp;'Scenario 3_issuedGoos'!$B$4:$B$153,0),MATCH('Scenario 3'!AF$4,'Scenario 3_issuedGoos'!$C$3:$W$3,0))</f>
        <v>9438758.9562858623</v>
      </c>
      <c r="AG17" s="4" cm="1">
        <f t="array" ref="AG17">J17*INDEX('Scenario 3_issuedGoos'!$C$4:$W$153,MATCH('Scenario 3'!$A17&amp;$B17,'Scenario 3_issuedGoos'!$A$4:$A$153&amp;'Scenario 3_issuedGoos'!$B$4:$B$153,0),MATCH('Scenario 3'!AG$4,'Scenario 3_issuedGoos'!$C$3:$W$3,0))</f>
        <v>10333421.731683526</v>
      </c>
      <c r="AH17" s="4" cm="1">
        <f t="array" ref="AH17">K17*INDEX('Scenario 3_issuedGoos'!$C$4:$W$153,MATCH('Scenario 3'!$A17&amp;$B17,'Scenario 3_issuedGoos'!$A$4:$A$153&amp;'Scenario 3_issuedGoos'!$B$4:$B$153,0),MATCH('Scenario 3'!AH$4,'Scenario 3_issuedGoos'!$C$3:$W$3,0))</f>
        <v>11293953.887230264</v>
      </c>
      <c r="AI17" s="4" cm="1">
        <f t="array" ref="AI17">L17*INDEX('Scenario 3_issuedGoos'!$C$4:$W$153,MATCH('Scenario 3'!$A17&amp;$B17,'Scenario 3_issuedGoos'!$A$4:$A$153&amp;'Scenario 3_issuedGoos'!$B$4:$B$153,0),MATCH('Scenario 3'!AI$4,'Scenario 3_issuedGoos'!$C$3:$W$3,0))</f>
        <v>12324705.704002481</v>
      </c>
      <c r="AJ17" s="4" cm="1">
        <f t="array" ref="AJ17">M17*INDEX('Scenario 3_issuedGoos'!$C$4:$W$153,MATCH('Scenario 3'!$A17&amp;$B17,'Scenario 3_issuedGoos'!$A$4:$A$153&amp;'Scenario 3_issuedGoos'!$B$4:$B$153,0),MATCH('Scenario 3'!AJ$4,'Scenario 3_issuedGoos'!$C$3:$W$3,0))</f>
        <v>13430297.817733804</v>
      </c>
      <c r="AK17" s="4" cm="1">
        <f t="array" ref="AK17">N17*INDEX('Scenario 3_issuedGoos'!$C$4:$W$153,MATCH('Scenario 3'!$A17&amp;$B17,'Scenario 3_issuedGoos'!$A$4:$A$153&amp;'Scenario 3_issuedGoos'!$B$4:$B$153,0),MATCH('Scenario 3'!AK$4,'Scenario 3_issuedGoos'!$C$3:$W$3,0))</f>
        <v>15931082.62652247</v>
      </c>
      <c r="AL17" s="4" cm="1">
        <f t="array" ref="AL17">O17*INDEX('Scenario 3_issuedGoos'!$C$4:$W$153,MATCH('Scenario 3'!$A17&amp;$B17,'Scenario 3_issuedGoos'!$A$4:$A$153&amp;'Scenario 3_issuedGoos'!$B$4:$B$153,0),MATCH('Scenario 3'!AL$4,'Scenario 3_issuedGoos'!$C$3:$W$3,0))</f>
        <v>17513634.665008236</v>
      </c>
      <c r="AM17" s="4" cm="1">
        <f t="array" ref="AM17">P17*INDEX('Scenario 3_issuedGoos'!$C$4:$W$153,MATCH('Scenario 3'!$A17&amp;$B17,'Scenario 3_issuedGoos'!$A$4:$A$153&amp;'Scenario 3_issuedGoos'!$B$4:$B$153,0),MATCH('Scenario 3'!AM$4,'Scenario 3_issuedGoos'!$C$3:$W$3,0))</f>
        <v>18846287.395593885</v>
      </c>
      <c r="AN17" s="4" cm="1">
        <f t="array" ref="AN17">Q17*INDEX('Scenario 3_issuedGoos'!$C$4:$W$153,MATCH('Scenario 3'!$A17&amp;$B17,'Scenario 3_issuedGoos'!$A$4:$A$153&amp;'Scenario 3_issuedGoos'!$B$4:$B$153,0),MATCH('Scenario 3'!AN$4,'Scenario 3_issuedGoos'!$C$3:$W$3,0))</f>
        <v>20268421.312575545</v>
      </c>
      <c r="AO17" s="4" cm="1">
        <f t="array" ref="AO17">R17*INDEX('Scenario 3_issuedGoos'!$C$4:$W$153,MATCH('Scenario 3'!$A17&amp;$B17,'Scenario 3_issuedGoos'!$A$4:$A$153&amp;'Scenario 3_issuedGoos'!$B$4:$B$153,0),MATCH('Scenario 3'!AO$4,'Scenario 3_issuedGoos'!$C$3:$W$3,0))</f>
        <v>23323141.045639839</v>
      </c>
      <c r="AP17" s="4" cm="1">
        <f t="array" ref="AP17">S17*INDEX('Scenario 3_issuedGoos'!$C$4:$W$153,MATCH('Scenario 3'!$A17&amp;$B17,'Scenario 3_issuedGoos'!$A$4:$A$153&amp;'Scenario 3_issuedGoos'!$B$4:$B$153,0),MATCH('Scenario 3'!AP$4,'Scenario 3_issuedGoos'!$C$3:$W$3,0))</f>
        <v>29492107.997770019</v>
      </c>
      <c r="AQ17" s="4" cm="1">
        <f t="array" ref="AQ17">T17*INDEX('Scenario 3_issuedGoos'!$C$4:$W$153,MATCH('Scenario 3'!$A17&amp;$B17,'Scenario 3_issuedGoos'!$A$4:$A$153&amp;'Scenario 3_issuedGoos'!$B$4:$B$153,0),MATCH('Scenario 3'!AQ$4,'Scenario 3_issuedGoos'!$C$3:$W$3,0))</f>
        <v>31666656.497307513</v>
      </c>
      <c r="AR17" s="4" cm="1">
        <f t="array" ref="AR17">U17*INDEX('Scenario 3_issuedGoos'!$C$4:$W$153,MATCH('Scenario 3'!$A17&amp;$B17,'Scenario 3_issuedGoos'!$A$4:$A$153&amp;'Scenario 3_issuedGoos'!$B$4:$B$153,0),MATCH('Scenario 3'!AR$4,'Scenario 3_issuedGoos'!$C$3:$W$3,0))</f>
        <v>42063377.263970971</v>
      </c>
      <c r="AS17" s="4" cm="1">
        <f t="array" ref="AS17">V17*INDEX('Scenario 3_issuedGoos'!$C$4:$W$153,MATCH('Scenario 3'!$A17&amp;$B17,'Scenario 3_issuedGoos'!$A$4:$A$153&amp;'Scenario 3_issuedGoos'!$B$4:$B$153,0),MATCH('Scenario 3'!AS$4,'Scenario 3_issuedGoos'!$C$3:$W$3,0))</f>
        <v>47581481.90196275</v>
      </c>
      <c r="AT17" s="4" cm="1">
        <f t="array" ref="AT17">W17*INDEX('Scenario 3_issuedGoos'!$C$4:$W$153,MATCH('Scenario 3'!$A17&amp;$B17,'Scenario 3_issuedGoos'!$A$4:$A$153&amp;'Scenario 3_issuedGoos'!$B$4:$B$153,0),MATCH('Scenario 3'!AT$4,'Scenario 3_issuedGoos'!$C$3:$W$3,0))</f>
        <v>51018106.728796773</v>
      </c>
    </row>
    <row r="18" spans="1:46" ht="15" x14ac:dyDescent="0.25">
      <c r="A18" s="38" t="s">
        <v>33</v>
      </c>
      <c r="B18" s="39" t="s">
        <v>28</v>
      </c>
      <c r="C18" s="40">
        <v>47.457627118644069</v>
      </c>
      <c r="D18" s="41">
        <v>46.949152542372886</v>
      </c>
      <c r="E18" s="41">
        <v>46.440677966101696</v>
      </c>
      <c r="F18" s="41">
        <v>45.932203389830512</v>
      </c>
      <c r="G18" s="41">
        <v>45.423728813559322</v>
      </c>
      <c r="H18" s="41">
        <v>22.114800000000002</v>
      </c>
      <c r="I18" s="41">
        <v>22.114800000000002</v>
      </c>
      <c r="J18" s="41">
        <v>22.114800000000002</v>
      </c>
      <c r="K18" s="41">
        <v>22.114800000000002</v>
      </c>
      <c r="L18" s="41">
        <v>22.114800000000002</v>
      </c>
      <c r="M18" s="41">
        <v>22.114800000000002</v>
      </c>
      <c r="N18" s="41">
        <v>22.114800000000002</v>
      </c>
      <c r="O18" s="41">
        <v>22.114800000000002</v>
      </c>
      <c r="P18" s="41">
        <v>22.114800000000002</v>
      </c>
      <c r="Q18" s="41">
        <v>22.114800000000002</v>
      </c>
      <c r="R18" s="41">
        <v>22.114800000000002</v>
      </c>
      <c r="S18" s="41">
        <v>22.114800000000002</v>
      </c>
      <c r="T18" s="41">
        <v>22.114800000000002</v>
      </c>
      <c r="U18" s="41">
        <v>22.114800000000002</v>
      </c>
      <c r="V18" s="41">
        <v>22.114800000000002</v>
      </c>
      <c r="W18" s="42">
        <v>22.114800000000002</v>
      </c>
      <c r="Z18" s="4" cm="1">
        <f t="array" ref="Z18">C18*INDEX('Scenario 3_issuedGoos'!$C$4:$W$153,MATCH('Scenario 3'!$A18&amp;$B18,'Scenario 3_issuedGoos'!$A$4:$A$153&amp;'Scenario 3_issuedGoos'!$B$4:$B$153,0),MATCH('Scenario 3'!Z$4,'Scenario 3_issuedGoos'!$C$3:$W$3,0))</f>
        <v>0</v>
      </c>
      <c r="AA18" s="4" cm="1">
        <f t="array" ref="AA18">D18*INDEX('Scenario 3_issuedGoos'!$C$4:$W$153,MATCH('Scenario 3'!$A18&amp;$B18,'Scenario 3_issuedGoos'!$A$4:$A$153&amp;'Scenario 3_issuedGoos'!$B$4:$B$153,0),MATCH('Scenario 3'!AA$4,'Scenario 3_issuedGoos'!$C$3:$W$3,0))</f>
        <v>0</v>
      </c>
      <c r="AB18" s="4" cm="1">
        <f t="array" ref="AB18">E18*INDEX('Scenario 3_issuedGoos'!$C$4:$W$153,MATCH('Scenario 3'!$A18&amp;$B18,'Scenario 3_issuedGoos'!$A$4:$A$153&amp;'Scenario 3_issuedGoos'!$B$4:$B$153,0),MATCH('Scenario 3'!AB$4,'Scenario 3_issuedGoos'!$C$3:$W$3,0))</f>
        <v>0</v>
      </c>
      <c r="AC18" s="4" cm="1">
        <f t="array" ref="AC18">F18*INDEX('Scenario 3_issuedGoos'!$C$4:$W$153,MATCH('Scenario 3'!$A18&amp;$B18,'Scenario 3_issuedGoos'!$A$4:$A$153&amp;'Scenario 3_issuedGoos'!$B$4:$B$153,0),MATCH('Scenario 3'!AC$4,'Scenario 3_issuedGoos'!$C$3:$W$3,0))</f>
        <v>0</v>
      </c>
      <c r="AD18" s="4" cm="1">
        <f t="array" ref="AD18">G18*INDEX('Scenario 3_issuedGoos'!$C$4:$W$153,MATCH('Scenario 3'!$A18&amp;$B18,'Scenario 3_issuedGoos'!$A$4:$A$153&amp;'Scenario 3_issuedGoos'!$B$4:$B$153,0),MATCH('Scenario 3'!AD$4,'Scenario 3_issuedGoos'!$C$3:$W$3,0))</f>
        <v>0</v>
      </c>
      <c r="AE18" s="4" cm="1">
        <f t="array" ref="AE18">H18*INDEX('Scenario 3_issuedGoos'!$C$4:$W$153,MATCH('Scenario 3'!$A18&amp;$B18,'Scenario 3_issuedGoos'!$A$4:$A$153&amp;'Scenario 3_issuedGoos'!$B$4:$B$153,0),MATCH('Scenario 3'!AE$4,'Scenario 3_issuedGoos'!$C$3:$W$3,0))</f>
        <v>638657.83968537976</v>
      </c>
      <c r="AF18" s="4" cm="1">
        <f t="array" ref="AF18">I18*INDEX('Scenario 3_issuedGoos'!$C$4:$W$153,MATCH('Scenario 3'!$A18&amp;$B18,'Scenario 3_issuedGoos'!$A$4:$A$153&amp;'Scenario 3_issuedGoos'!$B$4:$B$153,0),MATCH('Scenario 3'!AF$4,'Scenario 3_issuedGoos'!$C$3:$W$3,0))</f>
        <v>700468.06996048149</v>
      </c>
      <c r="AG18" s="4" cm="1">
        <f t="array" ref="AG18">J18*INDEX('Scenario 3_issuedGoos'!$C$4:$W$153,MATCH('Scenario 3'!$A18&amp;$B18,'Scenario 3_issuedGoos'!$A$4:$A$153&amp;'Scenario 3_issuedGoos'!$B$4:$B$153,0),MATCH('Scenario 3'!AG$4,'Scenario 3_issuedGoos'!$C$3:$W$3,0))</f>
        <v>766862.67866387987</v>
      </c>
      <c r="AH18" s="4" cm="1">
        <f t="array" ref="AH18">K18*INDEX('Scenario 3_issuedGoos'!$C$4:$W$153,MATCH('Scenario 3'!$A18&amp;$B18,'Scenario 3_issuedGoos'!$A$4:$A$153&amp;'Scenario 3_issuedGoos'!$B$4:$B$153,0),MATCH('Scenario 3'!AH$4,'Scenario 3_issuedGoos'!$C$3:$W$3,0))</f>
        <v>838145.5780627171</v>
      </c>
      <c r="AI18" s="4" cm="1">
        <f t="array" ref="AI18">L18*INDEX('Scenario 3_issuedGoos'!$C$4:$W$153,MATCH('Scenario 3'!$A18&amp;$B18,'Scenario 3_issuedGoos'!$A$4:$A$153&amp;'Scenario 3_issuedGoos'!$B$4:$B$153,0),MATCH('Scenario 3'!AI$4,'Scenario 3_issuedGoos'!$C$3:$W$3,0))</f>
        <v>914639.61070477951</v>
      </c>
      <c r="AJ18" s="4" cm="1">
        <f t="array" ref="AJ18">M18*INDEX('Scenario 3_issuedGoos'!$C$4:$W$153,MATCH('Scenario 3'!$A18&amp;$B18,'Scenario 3_issuedGoos'!$A$4:$A$153&amp;'Scenario 3_issuedGoos'!$B$4:$B$153,0),MATCH('Scenario 3'!AJ$4,'Scenario 3_issuedGoos'!$C$3:$W$3,0))</f>
        <v>996687.68266589032</v>
      </c>
      <c r="AK18" s="4" cm="1">
        <f t="array" ref="AK18">N18*INDEX('Scenario 3_issuedGoos'!$C$4:$W$153,MATCH('Scenario 3'!$A18&amp;$B18,'Scenario 3_issuedGoos'!$A$4:$A$153&amp;'Scenario 3_issuedGoos'!$B$4:$B$153,0),MATCH('Scenario 3'!AK$4,'Scenario 3_issuedGoos'!$C$3:$W$3,0))</f>
        <v>1073888.0173965213</v>
      </c>
      <c r="AL18" s="4" cm="1">
        <f t="array" ref="AL18">O18*INDEX('Scenario 3_issuedGoos'!$C$4:$W$153,MATCH('Scenario 3'!$A18&amp;$B18,'Scenario 3_issuedGoos'!$A$4:$A$153&amp;'Scenario 3_issuedGoos'!$B$4:$B$153,0),MATCH('Scenario 3'!AL$4,'Scenario 3_issuedGoos'!$C$3:$W$3,0))</f>
        <v>1156316.6663935494</v>
      </c>
      <c r="AM18" s="4" cm="1">
        <f t="array" ref="AM18">P18*INDEX('Scenario 3_issuedGoos'!$C$4:$W$153,MATCH('Scenario 3'!$A18&amp;$B18,'Scenario 3_issuedGoos'!$A$4:$A$153&amp;'Scenario 3_issuedGoos'!$B$4:$B$153,0),MATCH('Scenario 3'!AM$4,'Scenario 3_issuedGoos'!$C$3:$W$3,0))</f>
        <v>1244303.4602467881</v>
      </c>
      <c r="AN18" s="4" cm="1">
        <f t="array" ref="AN18">Q18*INDEX('Scenario 3_issuedGoos'!$C$4:$W$153,MATCH('Scenario 3'!$A18&amp;$B18,'Scenario 3_issuedGoos'!$A$4:$A$153&amp;'Scenario 3_issuedGoos'!$B$4:$B$153,0),MATCH('Scenario 3'!AN$4,'Scenario 3_issuedGoos'!$C$3:$W$3,0))</f>
        <v>1338198.1418193674</v>
      </c>
      <c r="AO18" s="4" cm="1">
        <f t="array" ref="AO18">R18*INDEX('Scenario 3_issuedGoos'!$C$4:$W$153,MATCH('Scenario 3'!$A18&amp;$B18,'Scenario 3_issuedGoos'!$A$4:$A$153&amp;'Scenario 3_issuedGoos'!$B$4:$B$153,0),MATCH('Scenario 3'!AO$4,'Scenario 3_issuedGoos'!$C$3:$W$3,0))</f>
        <v>1438371.5328985886</v>
      </c>
      <c r="AP18" s="4" cm="1">
        <f t="array" ref="AP18">S18*INDEX('Scenario 3_issuedGoos'!$C$4:$W$153,MATCH('Scenario 3'!$A18&amp;$B18,'Scenario 3_issuedGoos'!$A$4:$A$153&amp;'Scenario 3_issuedGoos'!$B$4:$B$153,0),MATCH('Scenario 3'!AP$4,'Scenario 3_issuedGoos'!$C$3:$W$3,0))</f>
        <v>1545216.7677311839</v>
      </c>
      <c r="AQ18" s="4" cm="1">
        <f t="array" ref="AQ18">T18*INDEX('Scenario 3_issuedGoos'!$C$4:$W$153,MATCH('Scenario 3'!$A18&amp;$B18,'Scenario 3_issuedGoos'!$A$4:$A$153&amp;'Scenario 3_issuedGoos'!$B$4:$B$153,0),MATCH('Scenario 3'!AQ$4,'Scenario 3_issuedGoos'!$C$3:$W$3,0))</f>
        <v>1659150.5972147908</v>
      </c>
      <c r="AR18" s="4" cm="1">
        <f t="array" ref="AR18">U18*INDEX('Scenario 3_issuedGoos'!$C$4:$W$153,MATCH('Scenario 3'!$A18&amp;$B18,'Scenario 3_issuedGoos'!$A$4:$A$153&amp;'Scenario 3_issuedGoos'!$B$4:$B$153,0),MATCH('Scenario 3'!AR$4,'Scenario 3_issuedGoos'!$C$3:$W$3,0))</f>
        <v>1780614.7677274302</v>
      </c>
      <c r="AS18" s="4" cm="1">
        <f t="array" ref="AS18">V18*INDEX('Scenario 3_issuedGoos'!$C$4:$W$153,MATCH('Scenario 3'!$A18&amp;$B18,'Scenario 3_issuedGoos'!$A$4:$A$153&amp;'Scenario 3_issuedGoos'!$B$4:$B$153,0),MATCH('Scenario 3'!AS$4,'Scenario 3_issuedGoos'!$C$3:$W$3,0))</f>
        <v>1910077.4787982968</v>
      </c>
      <c r="AT18" s="4" cm="1">
        <f t="array" ref="AT18">W18*INDEX('Scenario 3_issuedGoos'!$C$4:$W$153,MATCH('Scenario 3'!$A18&amp;$B18,'Scenario 3_issuedGoos'!$A$4:$A$153&amp;'Scenario 3_issuedGoos'!$B$4:$B$153,0),MATCH('Scenario 3'!AT$4,'Scenario 3_issuedGoos'!$C$3:$W$3,0))</f>
        <v>2048034.9240569316</v>
      </c>
    </row>
    <row r="19" spans="1:46" ht="15" x14ac:dyDescent="0.25">
      <c r="A19" s="38" t="s">
        <v>33</v>
      </c>
      <c r="B19" s="39" t="s">
        <v>56</v>
      </c>
      <c r="C19" s="40">
        <v>2.0002174804687507</v>
      </c>
      <c r="D19" s="41">
        <v>2.0002174804687507</v>
      </c>
      <c r="E19" s="41">
        <v>2.0002174804687507</v>
      </c>
      <c r="F19" s="41">
        <v>2.0002174804687507</v>
      </c>
      <c r="G19" s="41">
        <v>2.5602783749999998</v>
      </c>
      <c r="H19" s="41">
        <v>1.72771875</v>
      </c>
      <c r="I19" s="41">
        <v>1.72771875</v>
      </c>
      <c r="J19" s="41">
        <v>1.72771875</v>
      </c>
      <c r="K19" s="41">
        <v>2.0002174804687507</v>
      </c>
      <c r="L19" s="41">
        <v>2.0002174804687507</v>
      </c>
      <c r="M19" s="41">
        <v>2.0002174804687507</v>
      </c>
      <c r="N19" s="41">
        <v>2.5602783749999998</v>
      </c>
      <c r="O19" s="41">
        <v>2.5602783749999998</v>
      </c>
      <c r="P19" s="41">
        <v>2.5602783749999998</v>
      </c>
      <c r="Q19" s="41">
        <v>2.5602783749999998</v>
      </c>
      <c r="R19" s="41">
        <v>2.5602783749999998</v>
      </c>
      <c r="S19" s="41">
        <v>2.5602783749999998</v>
      </c>
      <c r="T19" s="41">
        <v>2.5602783749999998</v>
      </c>
      <c r="U19" s="41">
        <v>2.5602783749999998</v>
      </c>
      <c r="V19" s="41">
        <v>2.5602783749999998</v>
      </c>
      <c r="W19" s="42">
        <v>2.7033749999999999</v>
      </c>
      <c r="Z19" s="4" cm="1">
        <f t="array" ref="Z19">C19*INDEX('Scenario 3_issuedGoos'!$C$4:$W$153,MATCH('Scenario 3'!$A19&amp;$B19,'Scenario 3_issuedGoos'!$A$4:$A$153&amp;'Scenario 3_issuedGoos'!$B$4:$B$153,0),MATCH('Scenario 3'!Z$4,'Scenario 3_issuedGoos'!$C$3:$W$3,0))</f>
        <v>32821760.748781536</v>
      </c>
      <c r="AA19" s="4" cm="1">
        <f t="array" ref="AA19">D19*INDEX('Scenario 3_issuedGoos'!$C$4:$W$153,MATCH('Scenario 3'!$A19&amp;$B19,'Scenario 3_issuedGoos'!$A$4:$A$153&amp;'Scenario 3_issuedGoos'!$B$4:$B$153,0),MATCH('Scenario 3'!AA$4,'Scenario 3_issuedGoos'!$C$3:$W$3,0))</f>
        <v>36761089.678258121</v>
      </c>
      <c r="AB19" s="4" cm="1">
        <f t="array" ref="AB19">E19*INDEX('Scenario 3_issuedGoos'!$C$4:$W$153,MATCH('Scenario 3'!$A19&amp;$B19,'Scenario 3_issuedGoos'!$A$4:$A$153&amp;'Scenario 3_issuedGoos'!$B$4:$B$153,0),MATCH('Scenario 3'!AB$4,'Scenario 3_issuedGoos'!$C$3:$W$3,0))</f>
        <v>41012297.09881033</v>
      </c>
      <c r="AC19" s="4" cm="1">
        <f t="array" ref="AC19">F19*INDEX('Scenario 3_issuedGoos'!$C$4:$W$153,MATCH('Scenario 3'!$A19&amp;$B19,'Scenario 3_issuedGoos'!$A$4:$A$153&amp;'Scenario 3_issuedGoos'!$B$4:$B$153,0),MATCH('Scenario 3'!AC$4,'Scenario 3_issuedGoos'!$C$3:$W$3,0))</f>
        <v>45596722.537222229</v>
      </c>
      <c r="AD19" s="4" cm="1">
        <f t="array" ref="AD19">G19*INDEX('Scenario 3_issuedGoos'!$C$4:$W$153,MATCH('Scenario 3'!$A19&amp;$B19,'Scenario 3_issuedGoos'!$A$4:$A$153&amp;'Scenario 3_issuedGoos'!$B$4:$B$153,0),MATCH('Scenario 3'!AD$4,'Scenario 3_issuedGoos'!$C$3:$W$3,0))</f>
        <v>64687436.514212295</v>
      </c>
      <c r="AE19" s="4" cm="1">
        <f t="array" ref="AE19">H19*INDEX('Scenario 3_issuedGoos'!$C$4:$W$153,MATCH('Scenario 3'!$A19&amp;$B19,'Scenario 3_issuedGoos'!$A$4:$A$153&amp;'Scenario 3_issuedGoos'!$B$4:$B$153,0),MATCH('Scenario 3'!AE$4,'Scenario 3_issuedGoos'!$C$3:$W$3,0))</f>
        <v>48247725.817475796</v>
      </c>
      <c r="AF19" s="4" cm="1">
        <f t="array" ref="AF19">I19*INDEX('Scenario 3_issuedGoos'!$C$4:$W$153,MATCH('Scenario 3'!$A19&amp;$B19,'Scenario 3_issuedGoos'!$A$4:$A$153&amp;'Scenario 3_issuedGoos'!$B$4:$B$153,0),MATCH('Scenario 3'!AF$4,'Scenario 3_issuedGoos'!$C$3:$W$3,0))</f>
        <v>52917210.567709617</v>
      </c>
      <c r="AG19" s="4" cm="1">
        <f t="array" ref="AG19">J19*INDEX('Scenario 3_issuedGoos'!$C$4:$W$153,MATCH('Scenario 3'!$A19&amp;$B19,'Scenario 3_issuedGoos'!$A$4:$A$153&amp;'Scenario 3_issuedGoos'!$B$4:$B$153,0),MATCH('Scenario 3'!AG$4,'Scenario 3_issuedGoos'!$C$3:$W$3,0))</f>
        <v>57933024.47842326</v>
      </c>
      <c r="AH19" s="4" cm="1">
        <f t="array" ref="AH19">K19*INDEX('Scenario 3_issuedGoos'!$C$4:$W$153,MATCH('Scenario 3'!$A19&amp;$B19,'Scenario 3_issuedGoos'!$A$4:$A$153&amp;'Scenario 3_issuedGoos'!$B$4:$B$153,0),MATCH('Scenario 3'!AH$4,'Scenario 3_issuedGoos'!$C$3:$W$3,0))</f>
        <v>73304769.056575149</v>
      </c>
      <c r="AI19" s="4" cm="1">
        <f t="array" ref="AI19">L19*INDEX('Scenario 3_issuedGoos'!$C$4:$W$153,MATCH('Scenario 3'!$A19&amp;$B19,'Scenario 3_issuedGoos'!$A$4:$A$153&amp;'Scenario 3_issuedGoos'!$B$4:$B$153,0),MATCH('Scenario 3'!AI$4,'Scenario 3_issuedGoos'!$C$3:$W$3,0))</f>
        <v>79994987.968179137</v>
      </c>
      <c r="AJ19" s="4" cm="1">
        <f t="array" ref="AJ19">M19*INDEX('Scenario 3_issuedGoos'!$C$4:$W$153,MATCH('Scenario 3'!$A19&amp;$B19,'Scenario 3_issuedGoos'!$A$4:$A$153&amp;'Scenario 3_issuedGoos'!$B$4:$B$153,0),MATCH('Scenario 3'!AJ$4,'Scenario 3_issuedGoos'!$C$3:$W$3,0))</f>
        <v>87170966.848302141</v>
      </c>
      <c r="AK19" s="4" cm="1">
        <f t="array" ref="AK19">N19*INDEX('Scenario 3_issuedGoos'!$C$4:$W$153,MATCH('Scenario 3'!$A19&amp;$B19,'Scenario 3_issuedGoos'!$A$4:$A$153&amp;'Scenario 3_issuedGoos'!$B$4:$B$153,0),MATCH('Scenario 3'!AK$4,'Scenario 3_issuedGoos'!$C$3:$W$3,0))</f>
        <v>120221388.0445244</v>
      </c>
      <c r="AL19" s="4" cm="1">
        <f t="array" ref="AL19">O19*INDEX('Scenario 3_issuedGoos'!$C$4:$W$153,MATCH('Scenario 3'!$A19&amp;$B19,'Scenario 3_issuedGoos'!$A$4:$A$153&amp;'Scenario 3_issuedGoos'!$B$4:$B$153,0),MATCH('Scenario 3'!AL$4,'Scenario 3_issuedGoos'!$C$3:$W$3,0))</f>
        <v>129449246.47717765</v>
      </c>
      <c r="AM19" s="4" cm="1">
        <f t="array" ref="AM19">P19*INDEX('Scenario 3_issuedGoos'!$C$4:$W$153,MATCH('Scenario 3'!$A19&amp;$B19,'Scenario 3_issuedGoos'!$A$4:$A$153&amp;'Scenario 3_issuedGoos'!$B$4:$B$153,0),MATCH('Scenario 3'!AM$4,'Scenario 3_issuedGoos'!$C$3:$W$3,0))</f>
        <v>131247189.31913207</v>
      </c>
      <c r="AN19" s="4" cm="1">
        <f t="array" ref="AN19">Q19*INDEX('Scenario 3_issuedGoos'!$C$4:$W$153,MATCH('Scenario 3'!$A19&amp;$B19,'Scenario 3_issuedGoos'!$A$4:$A$153&amp;'Scenario 3_issuedGoos'!$B$4:$B$153,0),MATCH('Scenario 3'!AN$4,'Scenario 3_issuedGoos'!$C$3:$W$3,0))</f>
        <v>134429575.20456806</v>
      </c>
      <c r="AO19" s="4" cm="1">
        <f t="array" ref="AO19">R19*INDEX('Scenario 3_issuedGoos'!$C$4:$W$153,MATCH('Scenario 3'!$A19&amp;$B19,'Scenario 3_issuedGoos'!$A$4:$A$153&amp;'Scenario 3_issuedGoos'!$B$4:$B$153,0),MATCH('Scenario 3'!AO$4,'Scenario 3_issuedGoos'!$C$3:$W$3,0))</f>
        <v>137611961.09000403</v>
      </c>
      <c r="AP19" s="4" cm="1">
        <f t="array" ref="AP19">S19*INDEX('Scenario 3_issuedGoos'!$C$4:$W$153,MATCH('Scenario 3'!$A19&amp;$B19,'Scenario 3_issuedGoos'!$A$4:$A$153&amp;'Scenario 3_issuedGoos'!$B$4:$B$153,0),MATCH('Scenario 3'!AP$4,'Scenario 3_issuedGoos'!$C$3:$W$3,0))</f>
        <v>140794346.97543976</v>
      </c>
      <c r="AQ19" s="4" cm="1">
        <f t="array" ref="AQ19">T19*INDEX('Scenario 3_issuedGoos'!$C$4:$W$153,MATCH('Scenario 3'!$A19&amp;$B19,'Scenario 3_issuedGoos'!$A$4:$A$153&amp;'Scenario 3_issuedGoos'!$B$4:$B$153,0),MATCH('Scenario 3'!AQ$4,'Scenario 3_issuedGoos'!$C$3:$W$3,0))</f>
        <v>143976732.8608757</v>
      </c>
      <c r="AR19" s="4" cm="1">
        <f t="array" ref="AR19">U19*INDEX('Scenario 3_issuedGoos'!$C$4:$W$153,MATCH('Scenario 3'!$A19&amp;$B19,'Scenario 3_issuedGoos'!$A$4:$A$153&amp;'Scenario 3_issuedGoos'!$B$4:$B$153,0),MATCH('Scenario 3'!AR$4,'Scenario 3_issuedGoos'!$C$3:$W$3,0))</f>
        <v>147159118.74631169</v>
      </c>
      <c r="AS19" s="4" cm="1">
        <f t="array" ref="AS19">V19*INDEX('Scenario 3_issuedGoos'!$C$4:$W$153,MATCH('Scenario 3'!$A19&amp;$B19,'Scenario 3_issuedGoos'!$A$4:$A$153&amp;'Scenario 3_issuedGoos'!$B$4:$B$153,0),MATCH('Scenario 3'!AS$4,'Scenario 3_issuedGoos'!$C$3:$W$3,0))</f>
        <v>150341504.63174766</v>
      </c>
      <c r="AT19" s="4" cm="1">
        <f t="array" ref="AT19">W19*INDEX('Scenario 3_issuedGoos'!$C$4:$W$153,MATCH('Scenario 3'!$A19&amp;$B19,'Scenario 3_issuedGoos'!$A$4:$A$153&amp;'Scenario 3_issuedGoos'!$B$4:$B$153,0),MATCH('Scenario 3'!AT$4,'Scenario 3_issuedGoos'!$C$3:$W$3,0))</f>
        <v>162104500.65879703</v>
      </c>
    </row>
    <row r="20" spans="1:46" ht="15" x14ac:dyDescent="0.25">
      <c r="A20" s="38" t="s">
        <v>33</v>
      </c>
      <c r="B20" s="39" t="s">
        <v>29</v>
      </c>
      <c r="C20" s="40">
        <v>47.457627118644069</v>
      </c>
      <c r="D20" s="41">
        <v>46.949152542372886</v>
      </c>
      <c r="E20" s="41">
        <v>46.440677966101696</v>
      </c>
      <c r="F20" s="41">
        <v>45.932203389830512</v>
      </c>
      <c r="G20" s="41">
        <v>45.423728813559322</v>
      </c>
      <c r="H20" s="41">
        <v>44.915254237288138</v>
      </c>
      <c r="I20" s="41">
        <v>44.406779661016955</v>
      </c>
      <c r="J20" s="41">
        <v>43.898305084745765</v>
      </c>
      <c r="K20" s="41">
        <v>43.389830508474581</v>
      </c>
      <c r="L20" s="41">
        <v>42.881355932203391</v>
      </c>
      <c r="M20" s="41">
        <v>42.372881355932208</v>
      </c>
      <c r="N20" s="41">
        <v>42.203389830508478</v>
      </c>
      <c r="O20" s="41">
        <v>42.033898305084747</v>
      </c>
      <c r="P20" s="41">
        <v>41.864406779661024</v>
      </c>
      <c r="Q20" s="41">
        <v>41.694915254237294</v>
      </c>
      <c r="R20" s="41">
        <v>41.525423728813564</v>
      </c>
      <c r="S20" s="41">
        <v>41.355932203389834</v>
      </c>
      <c r="T20" s="41">
        <v>41.186440677966104</v>
      </c>
      <c r="U20" s="41">
        <v>40.33898305084746</v>
      </c>
      <c r="V20" s="41">
        <v>39.237288135593218</v>
      </c>
      <c r="W20" s="42">
        <v>38.135593220338983</v>
      </c>
      <c r="Z20" s="4" cm="1">
        <f t="array" ref="Z20">C20*INDEX('Scenario 3_issuedGoos'!$C$4:$W$153,MATCH('Scenario 3'!$A20&amp;$B20,'Scenario 3_issuedGoos'!$A$4:$A$153&amp;'Scenario 3_issuedGoos'!$B$4:$B$153,0),MATCH('Scenario 3'!Z$4,'Scenario 3_issuedGoos'!$C$3:$W$3,0))</f>
        <v>0</v>
      </c>
      <c r="AA20" s="4" cm="1">
        <f t="array" ref="AA20">D20*INDEX('Scenario 3_issuedGoos'!$C$4:$W$153,MATCH('Scenario 3'!$A20&amp;$B20,'Scenario 3_issuedGoos'!$A$4:$A$153&amp;'Scenario 3_issuedGoos'!$B$4:$B$153,0),MATCH('Scenario 3'!AA$4,'Scenario 3_issuedGoos'!$C$3:$W$3,0))</f>
        <v>0</v>
      </c>
      <c r="AB20" s="4" cm="1">
        <f t="array" ref="AB20">E20*INDEX('Scenario 3_issuedGoos'!$C$4:$W$153,MATCH('Scenario 3'!$A20&amp;$B20,'Scenario 3_issuedGoos'!$A$4:$A$153&amp;'Scenario 3_issuedGoos'!$B$4:$B$153,0),MATCH('Scenario 3'!AB$4,'Scenario 3_issuedGoos'!$C$3:$W$3,0))</f>
        <v>0</v>
      </c>
      <c r="AC20" s="4" cm="1">
        <f t="array" ref="AC20">F20*INDEX('Scenario 3_issuedGoos'!$C$4:$W$153,MATCH('Scenario 3'!$A20&amp;$B20,'Scenario 3_issuedGoos'!$A$4:$A$153&amp;'Scenario 3_issuedGoos'!$B$4:$B$153,0),MATCH('Scenario 3'!AC$4,'Scenario 3_issuedGoos'!$C$3:$W$3,0))</f>
        <v>0</v>
      </c>
      <c r="AD20" s="4" cm="1">
        <f t="array" ref="AD20">G20*INDEX('Scenario 3_issuedGoos'!$C$4:$W$153,MATCH('Scenario 3'!$A20&amp;$B20,'Scenario 3_issuedGoos'!$A$4:$A$153&amp;'Scenario 3_issuedGoos'!$B$4:$B$153,0),MATCH('Scenario 3'!AD$4,'Scenario 3_issuedGoos'!$C$3:$W$3,0))</f>
        <v>0</v>
      </c>
      <c r="AE20" s="4" cm="1">
        <f t="array" ref="AE20">H20*INDEX('Scenario 3_issuedGoos'!$C$4:$W$153,MATCH('Scenario 3'!$A20&amp;$B20,'Scenario 3_issuedGoos'!$A$4:$A$153&amp;'Scenario 3_issuedGoos'!$B$4:$B$153,0),MATCH('Scenario 3'!AE$4,'Scenario 3_issuedGoos'!$C$3:$W$3,0))</f>
        <v>0</v>
      </c>
      <c r="AF20" s="4" cm="1">
        <f t="array" ref="AF20">I20*INDEX('Scenario 3_issuedGoos'!$C$4:$W$153,MATCH('Scenario 3'!$A20&amp;$B20,'Scenario 3_issuedGoos'!$A$4:$A$153&amp;'Scenario 3_issuedGoos'!$B$4:$B$153,0),MATCH('Scenario 3'!AF$4,'Scenario 3_issuedGoos'!$C$3:$W$3,0))</f>
        <v>0</v>
      </c>
      <c r="AG20" s="4" cm="1">
        <f t="array" ref="AG20">J20*INDEX('Scenario 3_issuedGoos'!$C$4:$W$153,MATCH('Scenario 3'!$A20&amp;$B20,'Scenario 3_issuedGoos'!$A$4:$A$153&amp;'Scenario 3_issuedGoos'!$B$4:$B$153,0),MATCH('Scenario 3'!AG$4,'Scenario 3_issuedGoos'!$C$3:$W$3,0))</f>
        <v>0</v>
      </c>
      <c r="AH20" s="4" cm="1">
        <f t="array" ref="AH20">K20*INDEX('Scenario 3_issuedGoos'!$C$4:$W$153,MATCH('Scenario 3'!$A20&amp;$B20,'Scenario 3_issuedGoos'!$A$4:$A$153&amp;'Scenario 3_issuedGoos'!$B$4:$B$153,0),MATCH('Scenario 3'!AH$4,'Scenario 3_issuedGoos'!$C$3:$W$3,0))</f>
        <v>0</v>
      </c>
      <c r="AI20" s="4" cm="1">
        <f t="array" ref="AI20">L20*INDEX('Scenario 3_issuedGoos'!$C$4:$W$153,MATCH('Scenario 3'!$A20&amp;$B20,'Scenario 3_issuedGoos'!$A$4:$A$153&amp;'Scenario 3_issuedGoos'!$B$4:$B$153,0),MATCH('Scenario 3'!AI$4,'Scenario 3_issuedGoos'!$C$3:$W$3,0))</f>
        <v>0</v>
      </c>
      <c r="AJ20" s="4" cm="1">
        <f t="array" ref="AJ20">M20*INDEX('Scenario 3_issuedGoos'!$C$4:$W$153,MATCH('Scenario 3'!$A20&amp;$B20,'Scenario 3_issuedGoos'!$A$4:$A$153&amp;'Scenario 3_issuedGoos'!$B$4:$B$153,0),MATCH('Scenario 3'!AJ$4,'Scenario 3_issuedGoos'!$C$3:$W$3,0))</f>
        <v>0</v>
      </c>
      <c r="AK20" s="4" cm="1">
        <f t="array" ref="AK20">N20*INDEX('Scenario 3_issuedGoos'!$C$4:$W$153,MATCH('Scenario 3'!$A20&amp;$B20,'Scenario 3_issuedGoos'!$A$4:$A$153&amp;'Scenario 3_issuedGoos'!$B$4:$B$153,0),MATCH('Scenario 3'!AK$4,'Scenario 3_issuedGoos'!$C$3:$W$3,0))</f>
        <v>0</v>
      </c>
      <c r="AL20" s="4" cm="1">
        <f t="array" ref="AL20">O20*INDEX('Scenario 3_issuedGoos'!$C$4:$W$153,MATCH('Scenario 3'!$A20&amp;$B20,'Scenario 3_issuedGoos'!$A$4:$A$153&amp;'Scenario 3_issuedGoos'!$B$4:$B$153,0),MATCH('Scenario 3'!AL$4,'Scenario 3_issuedGoos'!$C$3:$W$3,0))</f>
        <v>0</v>
      </c>
      <c r="AM20" s="4" cm="1">
        <f t="array" ref="AM20">P20*INDEX('Scenario 3_issuedGoos'!$C$4:$W$153,MATCH('Scenario 3'!$A20&amp;$B20,'Scenario 3_issuedGoos'!$A$4:$A$153&amp;'Scenario 3_issuedGoos'!$B$4:$B$153,0),MATCH('Scenario 3'!AM$4,'Scenario 3_issuedGoos'!$C$3:$W$3,0))</f>
        <v>0</v>
      </c>
      <c r="AN20" s="4" cm="1">
        <f t="array" ref="AN20">Q20*INDEX('Scenario 3_issuedGoos'!$C$4:$W$153,MATCH('Scenario 3'!$A20&amp;$B20,'Scenario 3_issuedGoos'!$A$4:$A$153&amp;'Scenario 3_issuedGoos'!$B$4:$B$153,0),MATCH('Scenario 3'!AN$4,'Scenario 3_issuedGoos'!$C$3:$W$3,0))</f>
        <v>0</v>
      </c>
      <c r="AO20" s="4" cm="1">
        <f t="array" ref="AO20">R20*INDEX('Scenario 3_issuedGoos'!$C$4:$W$153,MATCH('Scenario 3'!$A20&amp;$B20,'Scenario 3_issuedGoos'!$A$4:$A$153&amp;'Scenario 3_issuedGoos'!$B$4:$B$153,0),MATCH('Scenario 3'!AO$4,'Scenario 3_issuedGoos'!$C$3:$W$3,0))</f>
        <v>0</v>
      </c>
      <c r="AP20" s="4" cm="1">
        <f t="array" ref="AP20">S20*INDEX('Scenario 3_issuedGoos'!$C$4:$W$153,MATCH('Scenario 3'!$A20&amp;$B20,'Scenario 3_issuedGoos'!$A$4:$A$153&amp;'Scenario 3_issuedGoos'!$B$4:$B$153,0),MATCH('Scenario 3'!AP$4,'Scenario 3_issuedGoos'!$C$3:$W$3,0))</f>
        <v>0</v>
      </c>
      <c r="AQ20" s="4" cm="1">
        <f t="array" ref="AQ20">T20*INDEX('Scenario 3_issuedGoos'!$C$4:$W$153,MATCH('Scenario 3'!$A20&amp;$B20,'Scenario 3_issuedGoos'!$A$4:$A$153&amp;'Scenario 3_issuedGoos'!$B$4:$B$153,0),MATCH('Scenario 3'!AQ$4,'Scenario 3_issuedGoos'!$C$3:$W$3,0))</f>
        <v>0</v>
      </c>
      <c r="AR20" s="4" cm="1">
        <f t="array" ref="AR20">U20*INDEX('Scenario 3_issuedGoos'!$C$4:$W$153,MATCH('Scenario 3'!$A20&amp;$B20,'Scenario 3_issuedGoos'!$A$4:$A$153&amp;'Scenario 3_issuedGoos'!$B$4:$B$153,0),MATCH('Scenario 3'!AR$4,'Scenario 3_issuedGoos'!$C$3:$W$3,0))</f>
        <v>0</v>
      </c>
      <c r="AS20" s="4" cm="1">
        <f t="array" ref="AS20">V20*INDEX('Scenario 3_issuedGoos'!$C$4:$W$153,MATCH('Scenario 3'!$A20&amp;$B20,'Scenario 3_issuedGoos'!$A$4:$A$153&amp;'Scenario 3_issuedGoos'!$B$4:$B$153,0),MATCH('Scenario 3'!AS$4,'Scenario 3_issuedGoos'!$C$3:$W$3,0))</f>
        <v>0</v>
      </c>
      <c r="AT20" s="4" cm="1">
        <f t="array" ref="AT20">W20*INDEX('Scenario 3_issuedGoos'!$C$4:$W$153,MATCH('Scenario 3'!$A20&amp;$B20,'Scenario 3_issuedGoos'!$A$4:$A$153&amp;'Scenario 3_issuedGoos'!$B$4:$B$153,0),MATCH('Scenario 3'!AT$4,'Scenario 3_issuedGoos'!$C$3:$W$3,0))</f>
        <v>0</v>
      </c>
    </row>
    <row r="21" spans="1:46" ht="15" x14ac:dyDescent="0.25">
      <c r="A21" s="38" t="s">
        <v>33</v>
      </c>
      <c r="B21" s="39" t="s">
        <v>30</v>
      </c>
      <c r="C21" s="40">
        <v>19.903319999999997</v>
      </c>
      <c r="D21" s="41">
        <v>19.903319999999997</v>
      </c>
      <c r="E21" s="41">
        <v>19.903319999999997</v>
      </c>
      <c r="F21" s="41">
        <v>19.903319999999997</v>
      </c>
      <c r="G21" s="41">
        <v>19.903319999999997</v>
      </c>
      <c r="H21" s="41">
        <v>9.3296812500000001</v>
      </c>
      <c r="I21" s="41">
        <v>9.3296812500000001</v>
      </c>
      <c r="J21" s="41">
        <v>9.3296812500000001</v>
      </c>
      <c r="K21" s="41">
        <v>9.3296812500000001</v>
      </c>
      <c r="L21" s="41">
        <v>9.3296812500000001</v>
      </c>
      <c r="M21" s="41">
        <v>10.9063810546875</v>
      </c>
      <c r="N21" s="41">
        <v>13.465300781249999</v>
      </c>
      <c r="O21" s="41">
        <v>13.465300781249999</v>
      </c>
      <c r="P21" s="41">
        <v>14.199363281250001</v>
      </c>
      <c r="Q21" s="41">
        <v>14.199363281250001</v>
      </c>
      <c r="R21" s="41">
        <v>14.199363281250001</v>
      </c>
      <c r="S21" s="41">
        <v>14.199363281250001</v>
      </c>
      <c r="T21" s="41">
        <v>14.199363281250001</v>
      </c>
      <c r="U21" s="41">
        <v>14.199363281250001</v>
      </c>
      <c r="V21" s="41">
        <v>14.199363281250001</v>
      </c>
      <c r="W21" s="42">
        <v>14.199363281250001</v>
      </c>
      <c r="Z21" s="4" cm="1">
        <f t="array" ref="Z21">C21*INDEX('Scenario 3_issuedGoos'!$C$4:$W$153,MATCH('Scenario 3'!$A21&amp;$B21,'Scenario 3_issuedGoos'!$A$4:$A$153&amp;'Scenario 3_issuedGoos'!$B$4:$B$153,0),MATCH('Scenario 3'!Z$4,'Scenario 3_issuedGoos'!$C$3:$W$3,0))</f>
        <v>131641.4972231937</v>
      </c>
      <c r="AA21" s="4" cm="1">
        <f t="array" ref="AA21">D21*INDEX('Scenario 3_issuedGoos'!$C$4:$W$153,MATCH('Scenario 3'!$A21&amp;$B21,'Scenario 3_issuedGoos'!$A$4:$A$153&amp;'Scenario 3_issuedGoos'!$B$4:$B$153,0),MATCH('Scenario 3'!AA$4,'Scenario 3_issuedGoos'!$C$3:$W$3,0))</f>
        <v>147441.35519852175</v>
      </c>
      <c r="AB21" s="4" cm="1">
        <f t="array" ref="AB21">E21*INDEX('Scenario 3_issuedGoos'!$C$4:$W$153,MATCH('Scenario 3'!$A21&amp;$B21,'Scenario 3_issuedGoos'!$A$4:$A$153&amp;'Scenario 3_issuedGoos'!$B$4:$B$153,0),MATCH('Scenario 3'!AB$4,'Scenario 3_issuedGoos'!$C$3:$W$3,0))</f>
        <v>164492.09522832438</v>
      </c>
      <c r="AC21" s="4" cm="1">
        <f t="array" ref="AC21">F21*INDEX('Scenario 3_issuedGoos'!$C$4:$W$153,MATCH('Scenario 3'!$A21&amp;$B21,'Scenario 3_issuedGoos'!$A$4:$A$153&amp;'Scenario 3_issuedGoos'!$B$4:$B$153,0),MATCH('Scenario 3'!AC$4,'Scenario 3_issuedGoos'!$C$3:$W$3,0))</f>
        <v>182879.30587311107</v>
      </c>
      <c r="AD21" s="4" cm="1">
        <f t="array" ref="AD21">G21*INDEX('Scenario 3_issuedGoos'!$C$4:$W$153,MATCH('Scenario 3'!$A21&amp;$B21,'Scenario 3_issuedGoos'!$A$4:$A$153&amp;'Scenario 3_issuedGoos'!$B$4:$B$153,0),MATCH('Scenario 3'!AD$4,'Scenario 3_issuedGoos'!$C$3:$W$3,0))</f>
        <v>202694.00734430403</v>
      </c>
      <c r="AE21" s="4" cm="1">
        <f t="array" ref="AE21">H21*INDEX('Scenario 3_issuedGoos'!$C$4:$W$153,MATCH('Scenario 3'!$A21&amp;$B21,'Scenario 3_issuedGoos'!$A$4:$A$153&amp;'Scenario 3_issuedGoos'!$B$4:$B$153,0),MATCH('Scenario 3'!AE$4,'Scenario 3_issuedGoos'!$C$3:$W$3,0))</f>
        <v>46706937.152382016</v>
      </c>
      <c r="AF21" s="4" cm="1">
        <f t="array" ref="AF21">I21*INDEX('Scenario 3_issuedGoos'!$C$4:$W$153,MATCH('Scenario 3'!$A21&amp;$B21,'Scenario 3_issuedGoos'!$A$4:$A$153&amp;'Scenario 3_issuedGoos'!$B$4:$B$153,0),MATCH('Scenario 3'!AF$4,'Scenario 3_issuedGoos'!$C$3:$W$3,0))</f>
        <v>51227302.145091847</v>
      </c>
      <c r="AG21" s="4" cm="1">
        <f t="array" ref="AG21">J21*INDEX('Scenario 3_issuedGoos'!$C$4:$W$153,MATCH('Scenario 3'!$A21&amp;$B21,'Scenario 3_issuedGoos'!$A$4:$A$153&amp;'Scenario 3_issuedGoos'!$B$4:$B$153,0),MATCH('Scenario 3'!AG$4,'Scenario 3_issuedGoos'!$C$3:$W$3,0))</f>
        <v>56082936.294191658</v>
      </c>
      <c r="AH21" s="4" cm="1">
        <f t="array" ref="AH21">K21*INDEX('Scenario 3_issuedGoos'!$C$4:$W$153,MATCH('Scenario 3'!$A21&amp;$B21,'Scenario 3_issuedGoos'!$A$4:$A$153&amp;'Scenario 3_issuedGoos'!$B$4:$B$153,0),MATCH('Scenario 3'!AH$4,'Scenario 3_issuedGoos'!$C$3:$W$3,0))</f>
        <v>61296065.602838747</v>
      </c>
      <c r="AI21" s="4" cm="1">
        <f t="array" ref="AI21">L21*INDEX('Scenario 3_issuedGoos'!$C$4:$W$153,MATCH('Scenario 3'!$A21&amp;$B21,'Scenario 3_issuedGoos'!$A$4:$A$153&amp;'Scenario 3_issuedGoos'!$B$4:$B$153,0),MATCH('Scenario 3'!AI$4,'Scenario 3_issuedGoos'!$C$3:$W$3,0))</f>
        <v>66890300.501615085</v>
      </c>
      <c r="AJ21" s="4" cm="1">
        <f t="array" ref="AJ21">M21*INDEX('Scenario 3_issuedGoos'!$C$4:$W$153,MATCH('Scenario 3'!$A21&amp;$B21,'Scenario 3_issuedGoos'!$A$4:$A$153&amp;'Scenario 3_issuedGoos'!$B$4:$B$153,0),MATCH('Scenario 3'!AJ$4,'Scenario 3_issuedGoos'!$C$3:$W$3,0))</f>
        <v>85209122.63520886</v>
      </c>
      <c r="AK21" s="4" cm="1">
        <f t="array" ref="AK21">N21*INDEX('Scenario 3_issuedGoos'!$C$4:$W$153,MATCH('Scenario 3'!$A21&amp;$B21,'Scenario 3_issuedGoos'!$A$4:$A$153&amp;'Scenario 3_issuedGoos'!$B$4:$B$153,0),MATCH('Scenario 3'!AK$4,'Scenario 3_issuedGoos'!$C$3:$W$3,0))</f>
        <v>113349965.03631796</v>
      </c>
      <c r="AL21" s="4" cm="1">
        <f t="array" ref="AL21">O21*INDEX('Scenario 3_issuedGoos'!$C$4:$W$153,MATCH('Scenario 3'!$A21&amp;$B21,'Scenario 3_issuedGoos'!$A$4:$A$153&amp;'Scenario 3_issuedGoos'!$B$4:$B$153,0),MATCH('Scenario 3'!AL$4,'Scenario 3_issuedGoos'!$C$3:$W$3,0))</f>
        <v>122050392.20418535</v>
      </c>
      <c r="AM21" s="4" cm="1">
        <f t="array" ref="AM21">P21*INDEX('Scenario 3_issuedGoos'!$C$4:$W$153,MATCH('Scenario 3'!$A21&amp;$B21,'Scenario 3_issuedGoos'!$A$4:$A$153&amp;'Scenario 3_issuedGoos'!$B$4:$B$153,0),MATCH('Scenario 3'!AM$4,'Scenario 3_issuedGoos'!$C$3:$W$3,0))</f>
        <v>138497366.16792825</v>
      </c>
      <c r="AN21" s="4" cm="1">
        <f t="array" ref="AN21">Q21*INDEX('Scenario 3_issuedGoos'!$C$4:$W$153,MATCH('Scenario 3'!$A21&amp;$B21,'Scenario 3_issuedGoos'!$A$4:$A$153&amp;'Scenario 3_issuedGoos'!$B$4:$B$153,0),MATCH('Scenario 3'!AN$4,'Scenario 3_issuedGoos'!$C$3:$W$3,0))</f>
        <v>148948326.49266934</v>
      </c>
      <c r="AO21" s="4" cm="1">
        <f t="array" ref="AO21">R21*INDEX('Scenario 3_issuedGoos'!$C$4:$W$153,MATCH('Scenario 3'!$A21&amp;$B21,'Scenario 3_issuedGoos'!$A$4:$A$153&amp;'Scenario 3_issuedGoos'!$B$4:$B$153,0),MATCH('Scenario 3'!AO$4,'Scenario 3_issuedGoos'!$C$3:$W$3,0))</f>
        <v>160098139.43446657</v>
      </c>
      <c r="AP21" s="4" cm="1">
        <f t="array" ref="AP21">S21*INDEX('Scenario 3_issuedGoos'!$C$4:$W$153,MATCH('Scenario 3'!$A21&amp;$B21,'Scenario 3_issuedGoos'!$A$4:$A$153&amp;'Scenario 3_issuedGoos'!$B$4:$B$153,0),MATCH('Scenario 3'!AP$4,'Scenario 3_issuedGoos'!$C$3:$W$3,0))</f>
        <v>171990562.85421103</v>
      </c>
      <c r="AQ21" s="4" cm="1">
        <f t="array" ref="AQ21">T21*INDEX('Scenario 3_issuedGoos'!$C$4:$W$153,MATCH('Scenario 3'!$A21&amp;$B21,'Scenario 3_issuedGoos'!$A$4:$A$153&amp;'Scenario 3_issuedGoos'!$B$4:$B$153,0),MATCH('Scenario 3'!AQ$4,'Scenario 3_issuedGoos'!$C$3:$W$3,0))</f>
        <v>184671983.26734418</v>
      </c>
      <c r="AR21" s="4" cm="1">
        <f t="array" ref="AR21">U21*INDEX('Scenario 3_issuedGoos'!$C$4:$W$153,MATCH('Scenario 3'!$A21&amp;$B21,'Scenario 3_issuedGoos'!$A$4:$A$153&amp;'Scenario 3_issuedGoos'!$B$4:$B$153,0),MATCH('Scenario 3'!AR$4,'Scenario 3_issuedGoos'!$C$3:$W$3,0))</f>
        <v>198191569.31465408</v>
      </c>
      <c r="AS21" s="4" cm="1">
        <f t="array" ref="AS21">V21*INDEX('Scenario 3_issuedGoos'!$C$4:$W$153,MATCH('Scenario 3'!$A21&amp;$B21,'Scenario 3_issuedGoos'!$A$4:$A$153&amp;'Scenario 3_issuedGoos'!$B$4:$B$153,0),MATCH('Scenario 3'!AS$4,'Scenario 3_issuedGoos'!$C$3:$W$3,0))</f>
        <v>212601434.00852695</v>
      </c>
      <c r="AT21" s="4" cm="1">
        <f t="array" ref="AT21">W21*INDEX('Scenario 3_issuedGoos'!$C$4:$W$153,MATCH('Scenario 3'!$A21&amp;$B21,'Scenario 3_issuedGoos'!$A$4:$A$153&amp;'Scenario 3_issuedGoos'!$B$4:$B$153,0),MATCH('Scenario 3'!AT$4,'Scenario 3_issuedGoos'!$C$3:$W$3,0))</f>
        <v>227956806.24850157</v>
      </c>
    </row>
    <row r="22" spans="1:46" ht="15" x14ac:dyDescent="0.25">
      <c r="A22" s="38" t="s">
        <v>33</v>
      </c>
      <c r="B22" s="39" t="s">
        <v>31</v>
      </c>
      <c r="C22" s="40">
        <v>12.621656249999999</v>
      </c>
      <c r="D22" s="41">
        <v>12.621656249999999</v>
      </c>
      <c r="E22" s="41">
        <v>12.621656249999999</v>
      </c>
      <c r="F22" s="41">
        <v>12.621656249999999</v>
      </c>
      <c r="G22" s="41">
        <v>12.621656249999999</v>
      </c>
      <c r="H22" s="41">
        <v>4.0964454000000012</v>
      </c>
      <c r="I22" s="41">
        <v>4.0964454000000012</v>
      </c>
      <c r="J22" s="41">
        <v>4.0964454000000012</v>
      </c>
      <c r="K22" s="41">
        <v>4.3518262499999993</v>
      </c>
      <c r="L22" s="41">
        <v>4.4051142857142871</v>
      </c>
      <c r="M22" s="41">
        <v>4.6044749999999999</v>
      </c>
      <c r="N22" s="41">
        <v>4.6044749999999999</v>
      </c>
      <c r="O22" s="41">
        <v>4.6044749999999999</v>
      </c>
      <c r="P22" s="41">
        <v>4.9294285714285717</v>
      </c>
      <c r="Q22" s="41">
        <v>5.8022578124999997</v>
      </c>
      <c r="R22" s="41">
        <v>7.1814937499999996</v>
      </c>
      <c r="S22" s="41">
        <v>7.1814937499999996</v>
      </c>
      <c r="T22" s="41">
        <v>7.1814937499999996</v>
      </c>
      <c r="U22" s="41">
        <v>7.5729937499999993</v>
      </c>
      <c r="V22" s="41">
        <v>7.5729937499999993</v>
      </c>
      <c r="W22" s="42">
        <v>7.5729937499999993</v>
      </c>
      <c r="Z22" s="4" cm="1">
        <f t="array" ref="Z22">C22*INDEX('Scenario 3_issuedGoos'!$C$4:$W$153,MATCH('Scenario 3'!$A22&amp;$B22,'Scenario 3_issuedGoos'!$A$4:$A$153&amp;'Scenario 3_issuedGoos'!$B$4:$B$153,0),MATCH('Scenario 3'!Z$4,'Scenario 3_issuedGoos'!$C$3:$W$3,0))</f>
        <v>674268.68799555174</v>
      </c>
      <c r="AA22" s="4" cm="1">
        <f t="array" ref="AA22">D22*INDEX('Scenario 3_issuedGoos'!$C$4:$W$153,MATCH('Scenario 3'!$A22&amp;$B22,'Scenario 3_issuedGoos'!$A$4:$A$153&amp;'Scenario 3_issuedGoos'!$B$4:$B$153,0),MATCH('Scenario 3'!AA$4,'Scenario 3_issuedGoos'!$C$3:$W$3,0))</f>
        <v>755195.67327192042</v>
      </c>
      <c r="AB22" s="4" cm="1">
        <f t="array" ref="AB22">E22*INDEX('Scenario 3_issuedGoos'!$C$4:$W$153,MATCH('Scenario 3'!$A22&amp;$B22,'Scenario 3_issuedGoos'!$A$4:$A$153&amp;'Scenario 3_issuedGoos'!$B$4:$B$153,0),MATCH('Scenario 3'!AB$4,'Scenario 3_issuedGoos'!$C$3:$W$3,0))</f>
        <v>842529.68535593536</v>
      </c>
      <c r="AC22" s="4" cm="1">
        <f t="array" ref="AC22">F22*INDEX('Scenario 3_issuedGoos'!$C$4:$W$153,MATCH('Scenario 3'!$A22&amp;$B22,'Scenario 3_issuedGoos'!$A$4:$A$153&amp;'Scenario 3_issuedGoos'!$B$4:$B$153,0),MATCH('Scenario 3'!AC$4,'Scenario 3_issuedGoos'!$C$3:$W$3,0))</f>
        <v>936709.10946517321</v>
      </c>
      <c r="AD22" s="4" cm="1">
        <f t="array" ref="AD22">G22*INDEX('Scenario 3_issuedGoos'!$C$4:$W$153,MATCH('Scenario 3'!$A22&amp;$B22,'Scenario 3_issuedGoos'!$A$4:$A$153&amp;'Scenario 3_issuedGoos'!$B$4:$B$153,0),MATCH('Scenario 3'!AD$4,'Scenario 3_issuedGoos'!$C$3:$W$3,0))</f>
        <v>1038200.1517719434</v>
      </c>
      <c r="AE22" s="4" cm="1">
        <f t="array" ref="AE22">H22*INDEX('Scenario 3_issuedGoos'!$C$4:$W$153,MATCH('Scenario 3'!$A22&amp;$B22,'Scenario 3_issuedGoos'!$A$4:$A$153&amp;'Scenario 3_issuedGoos'!$B$4:$B$153,0),MATCH('Scenario 3'!AE$4,'Scenario 3_issuedGoos'!$C$3:$W$3,0))</f>
        <v>73428932.189775124</v>
      </c>
      <c r="AF22" s="4" cm="1">
        <f t="array" ref="AF22">I22*INDEX('Scenario 3_issuedGoos'!$C$4:$W$153,MATCH('Scenario 3'!$A22&amp;$B22,'Scenario 3_issuedGoos'!$A$4:$A$153&amp;'Scenario 3_issuedGoos'!$B$4:$B$153,0),MATCH('Scenario 3'!AF$4,'Scenario 3_issuedGoos'!$C$3:$W$3,0))</f>
        <v>80535490.546188131</v>
      </c>
      <c r="AG22" s="4" cm="1">
        <f t="array" ref="AG22">J22*INDEX('Scenario 3_issuedGoos'!$C$4:$W$153,MATCH('Scenario 3'!$A22&amp;$B22,'Scenario 3_issuedGoos'!$A$4:$A$153&amp;'Scenario 3_issuedGoos'!$B$4:$B$153,0),MATCH('Scenario 3'!AG$4,'Scenario 3_issuedGoos'!$C$3:$W$3,0))</f>
        <v>88169132.407768205</v>
      </c>
      <c r="AH22" s="4" cm="1">
        <f t="array" ref="AH22">K22*INDEX('Scenario 3_issuedGoos'!$C$4:$W$153,MATCH('Scenario 3'!$A22&amp;$B22,'Scenario 3_issuedGoos'!$A$4:$A$153&amp;'Scenario 3_issuedGoos'!$B$4:$B$153,0),MATCH('Scenario 3'!AH$4,'Scenario 3_issuedGoos'!$C$3:$W$3,0))</f>
        <v>102372379.9753971</v>
      </c>
      <c r="AI22" s="4" cm="1">
        <f t="array" ref="AI22">L22*INDEX('Scenario 3_issuedGoos'!$C$4:$W$153,MATCH('Scenario 3'!$A22&amp;$B22,'Scenario 3_issuedGoos'!$A$4:$A$153&amp;'Scenario 3_issuedGoos'!$B$4:$B$153,0),MATCH('Scenario 3'!AI$4,'Scenario 3_issuedGoos'!$C$3:$W$3,0))</f>
        <v>113083431.91470002</v>
      </c>
      <c r="AJ22" s="4" cm="1">
        <f t="array" ref="AJ22">M22*INDEX('Scenario 3_issuedGoos'!$C$4:$W$153,MATCH('Scenario 3'!$A22&amp;$B22,'Scenario 3_issuedGoos'!$A$4:$A$153&amp;'Scenario 3_issuedGoos'!$B$4:$B$153,0),MATCH('Scenario 3'!AJ$4,'Scenario 3_issuedGoos'!$C$3:$W$3,0))</f>
        <v>128804490.74274825</v>
      </c>
      <c r="AK22" s="4" cm="1">
        <f t="array" ref="AK22">N22*INDEX('Scenario 3_issuedGoos'!$C$4:$W$153,MATCH('Scenario 3'!$A22&amp;$B22,'Scenario 3_issuedGoos'!$A$4:$A$153&amp;'Scenario 3_issuedGoos'!$B$4:$B$153,0),MATCH('Scenario 3'!AK$4,'Scenario 3_issuedGoos'!$C$3:$W$3,0))</f>
        <v>138781286.8576068</v>
      </c>
      <c r="AL22" s="4" cm="1">
        <f t="array" ref="AL22">O22*INDEX('Scenario 3_issuedGoos'!$C$4:$W$153,MATCH('Scenario 3'!$A22&amp;$B22,'Scenario 3_issuedGoos'!$A$4:$A$153&amp;'Scenario 3_issuedGoos'!$B$4:$B$153,0),MATCH('Scenario 3'!AL$4,'Scenario 3_issuedGoos'!$C$3:$W$3,0))</f>
        <v>149433751.35709408</v>
      </c>
      <c r="AM22" s="4" cm="1">
        <f t="array" ref="AM22">P22*INDEX('Scenario 3_issuedGoos'!$C$4:$W$153,MATCH('Scenario 3'!$A22&amp;$B22,'Scenario 3_issuedGoos'!$A$4:$A$153&amp;'Scenario 3_issuedGoos'!$B$4:$B$153,0),MATCH('Scenario 3'!AM$4,'Scenario 3_issuedGoos'!$C$3:$W$3,0))</f>
        <v>172153034.06355068</v>
      </c>
      <c r="AN22" s="4" cm="1">
        <f t="array" ref="AN22">Q22*INDEX('Scenario 3_issuedGoos'!$C$4:$W$153,MATCH('Scenario 3'!$A22&amp;$B22,'Scenario 3_issuedGoos'!$A$4:$A$153&amp;'Scenario 3_issuedGoos'!$B$4:$B$153,0),MATCH('Scenario 3'!AN$4,'Scenario 3_issuedGoos'!$C$3:$W$3,0))</f>
        <v>217926096.01438293</v>
      </c>
      <c r="AO22" s="4" cm="1">
        <f t="array" ref="AO22">R22*INDEX('Scenario 3_issuedGoos'!$C$4:$W$153,MATCH('Scenario 3'!$A22&amp;$B22,'Scenario 3_issuedGoos'!$A$4:$A$153&amp;'Scenario 3_issuedGoos'!$B$4:$B$153,0),MATCH('Scenario 3'!AO$4,'Scenario 3_issuedGoos'!$C$3:$W$3,0))</f>
        <v>289919655.88179648</v>
      </c>
      <c r="AP22" s="4" cm="1">
        <f t="array" ref="AP22">S22*INDEX('Scenario 3_issuedGoos'!$C$4:$W$153,MATCH('Scenario 3'!$A22&amp;$B22,'Scenario 3_issuedGoos'!$A$4:$A$153&amp;'Scenario 3_issuedGoos'!$B$4:$B$153,0),MATCH('Scenario 3'!AP$4,'Scenario 3_issuedGoos'!$C$3:$W$3,0))</f>
        <v>311455492.0734728</v>
      </c>
      <c r="AQ22" s="4" cm="1">
        <f t="array" ref="AQ22">T22*INDEX('Scenario 3_issuedGoos'!$C$4:$W$153,MATCH('Scenario 3'!$A22&amp;$B22,'Scenario 3_issuedGoos'!$A$4:$A$153&amp;'Scenario 3_issuedGoos'!$B$4:$B$153,0),MATCH('Scenario 3'!AQ$4,'Scenario 3_issuedGoos'!$C$3:$W$3,0))</f>
        <v>334420112.74461359</v>
      </c>
      <c r="AR22" s="4" cm="1">
        <f t="array" ref="AR22">U22*INDEX('Scenario 3_issuedGoos'!$C$4:$W$153,MATCH('Scenario 3'!$A22&amp;$B22,'Scenario 3_issuedGoos'!$A$4:$A$153&amp;'Scenario 3_issuedGoos'!$B$4:$B$153,0),MATCH('Scenario 3'!AR$4,'Scenario 3_issuedGoos'!$C$3:$W$3,0))</f>
        <v>378468173.02418423</v>
      </c>
      <c r="AS22" s="4" cm="1">
        <f t="array" ref="AS22">V22*INDEX('Scenario 3_issuedGoos'!$C$4:$W$153,MATCH('Scenario 3'!$A22&amp;$B22,'Scenario 3_issuedGoos'!$A$4:$A$153&amp;'Scenario 3_issuedGoos'!$B$4:$B$153,0),MATCH('Scenario 3'!AS$4,'Scenario 3_issuedGoos'!$C$3:$W$3,0))</f>
        <v>405985363.50344956</v>
      </c>
      <c r="AT22" s="4" cm="1">
        <f t="array" ref="AT22">W22*INDEX('Scenario 3_issuedGoos'!$C$4:$W$153,MATCH('Scenario 3'!$A22&amp;$B22,'Scenario 3_issuedGoos'!$A$4:$A$153&amp;'Scenario 3_issuedGoos'!$B$4:$B$153,0),MATCH('Scenario 3'!AT$4,'Scenario 3_issuedGoos'!$C$3:$W$3,0))</f>
        <v>435308102.59808093</v>
      </c>
    </row>
    <row r="23" spans="1:46" ht="15" x14ac:dyDescent="0.25">
      <c r="A23" s="34" t="s">
        <v>34</v>
      </c>
      <c r="B23" s="34" t="s">
        <v>27</v>
      </c>
      <c r="C23" s="12">
        <v>2.8220800781249999</v>
      </c>
      <c r="D23" s="13">
        <v>2.8220800781249999</v>
      </c>
      <c r="E23" s="13">
        <v>2.8220800781249999</v>
      </c>
      <c r="F23" s="13">
        <v>2.8220800781249999</v>
      </c>
      <c r="G23" s="13">
        <v>2.8220800781249999</v>
      </c>
      <c r="H23" s="13">
        <v>2.8220800781249999</v>
      </c>
      <c r="I23" s="13">
        <v>2.8220800781249999</v>
      </c>
      <c r="J23" s="13">
        <v>2.8220800781249999</v>
      </c>
      <c r="K23" s="13">
        <v>2.8220800781249999</v>
      </c>
      <c r="L23" s="13">
        <v>2.8866796875</v>
      </c>
      <c r="M23" s="13">
        <v>2.9852254687499999</v>
      </c>
      <c r="N23" s="13">
        <v>3.2164649999999999</v>
      </c>
      <c r="O23" s="13">
        <v>3.2164649999999999</v>
      </c>
      <c r="P23" s="13">
        <v>3.2164649999999999</v>
      </c>
      <c r="Q23" s="13">
        <v>3.3064500000000003</v>
      </c>
      <c r="R23" s="13">
        <v>4.7034667968749995</v>
      </c>
      <c r="S23" s="13">
        <v>4.7034667968749995</v>
      </c>
      <c r="T23" s="13">
        <v>4.7034667968749995</v>
      </c>
      <c r="U23" s="13">
        <v>4.7034667968749995</v>
      </c>
      <c r="V23" s="13">
        <v>4.7034667968749995</v>
      </c>
      <c r="W23" s="37">
        <v>4.7034667968749995</v>
      </c>
      <c r="Z23" s="4" cm="1">
        <f t="array" ref="Z23">C23*INDEX('Scenario 3_issuedGoos'!$C$4:$W$153,MATCH('Scenario 3'!$A23&amp;$B23,'Scenario 3_issuedGoos'!$A$4:$A$153&amp;'Scenario 3_issuedGoos'!$B$4:$B$153,0),MATCH('Scenario 3'!Z$4,'Scenario 3_issuedGoos'!$C$3:$W$3,0))</f>
        <v>42954.619157543428</v>
      </c>
      <c r="AA23" s="4" cm="1">
        <f t="array" ref="AA23">D23*INDEX('Scenario 3_issuedGoos'!$C$4:$W$153,MATCH('Scenario 3'!$A23&amp;$B23,'Scenario 3_issuedGoos'!$A$4:$A$153&amp;'Scenario 3_issuedGoos'!$B$4:$B$153,0),MATCH('Scenario 3'!AA$4,'Scenario 3_issuedGoos'!$C$3:$W$3,0))</f>
        <v>48110.112648496535</v>
      </c>
      <c r="AB23" s="4" cm="1">
        <f t="array" ref="AB23">E23*INDEX('Scenario 3_issuedGoos'!$C$4:$W$153,MATCH('Scenario 3'!$A23&amp;$B23,'Scenario 3_issuedGoos'!$A$4:$A$153&amp;'Scenario 3_issuedGoos'!$B$4:$B$153,0),MATCH('Scenario 3'!AB$4,'Scenario 3_issuedGoos'!$C$3:$W$3,0))</f>
        <v>53673.768940650887</v>
      </c>
      <c r="AC23" s="4" cm="1">
        <f t="array" ref="AC23">F23*INDEX('Scenario 3_issuedGoos'!$C$4:$W$153,MATCH('Scenario 3'!$A23&amp;$B23,'Scenario 3_issuedGoos'!$A$4:$A$153&amp;'Scenario 3_issuedGoos'!$B$4:$B$153,0),MATCH('Scenario 3'!AC$4,'Scenario 3_issuedGoos'!$C$3:$W$3,0))</f>
        <v>59673.515580399617</v>
      </c>
      <c r="AD23" s="4" cm="1">
        <f t="array" ref="AD23">G23*INDEX('Scenario 3_issuedGoos'!$C$4:$W$153,MATCH('Scenario 3'!$A23&amp;$B23,'Scenario 3_issuedGoos'!$A$4:$A$153&amp;'Scenario 3_issuedGoos'!$B$4:$B$153,0),MATCH('Scenario 3'!AD$4,'Scenario 3_issuedGoos'!$C$3:$W$3,0))</f>
        <v>66139.052461771702</v>
      </c>
      <c r="AE23" s="4" cm="1">
        <f t="array" ref="AE23">H23*INDEX('Scenario 3_issuedGoos'!$C$4:$W$153,MATCH('Scenario 3'!$A23&amp;$B23,'Scenario 3_issuedGoos'!$A$4:$A$153&amp;'Scenario 3_issuedGoos'!$B$4:$B$153,0),MATCH('Scenario 3'!AE$4,'Scenario 3_issuedGoos'!$C$3:$W$3,0))</f>
        <v>73101.959242329831</v>
      </c>
      <c r="AF23" s="4" cm="1">
        <f t="array" ref="AF23">I23*INDEX('Scenario 3_issuedGoos'!$C$4:$W$153,MATCH('Scenario 3'!$A23&amp;$B23,'Scenario 3_issuedGoos'!$A$4:$A$153&amp;'Scenario 3_issuedGoos'!$B$4:$B$153,0),MATCH('Scenario 3'!AF$4,'Scenario 3_issuedGoos'!$C$3:$W$3,0))</f>
        <v>80176.872683548121</v>
      </c>
      <c r="AG23" s="4" cm="1">
        <f t="array" ref="AG23">J23*INDEX('Scenario 3_issuedGoos'!$C$4:$W$153,MATCH('Scenario 3'!$A23&amp;$B23,'Scenario 3_issuedGoos'!$A$4:$A$153&amp;'Scenario 3_issuedGoos'!$B$4:$B$153,0),MATCH('Scenario 3'!AG$4,'Scenario 3_issuedGoos'!$C$3:$W$3,0))</f>
        <v>87776.522570782457</v>
      </c>
      <c r="AH23" s="4" cm="1">
        <f t="array" ref="AH23">K23*INDEX('Scenario 3_issuedGoos'!$C$4:$W$153,MATCH('Scenario 3'!$A23&amp;$B23,'Scenario 3_issuedGoos'!$A$4:$A$153&amp;'Scenario 3_issuedGoos'!$B$4:$B$153,0),MATCH('Scenario 3'!AH$4,'Scenario 3_issuedGoos'!$C$3:$W$3,0))</f>
        <v>95935.695265031289</v>
      </c>
      <c r="AI23" s="4" cm="1">
        <f t="array" ref="AI23">L23*INDEX('Scenario 3_issuedGoos'!$C$4:$W$153,MATCH('Scenario 3'!$A23&amp;$B23,'Scenario 3_issuedGoos'!$A$4:$A$153&amp;'Scenario 3_issuedGoos'!$B$4:$B$153,0),MATCH('Scenario 3'!AI$4,'Scenario 3_issuedGoos'!$C$3:$W$3,0))</f>
        <v>107087.81026451486</v>
      </c>
      <c r="AJ23" s="4" cm="1">
        <f t="array" ref="AJ23">M23*INDEX('Scenario 3_issuedGoos'!$C$4:$W$153,MATCH('Scenario 3'!$A23&amp;$B23,'Scenario 3_issuedGoos'!$A$4:$A$153&amp;'Scenario 3_issuedGoos'!$B$4:$B$153,0),MATCH('Scenario 3'!AJ$4,'Scenario 3_issuedGoos'!$C$3:$W$3,0))</f>
        <v>120677.87819908248</v>
      </c>
      <c r="AK23" s="4" cm="1">
        <f t="array" ref="AK23">N23*INDEX('Scenario 3_issuedGoos'!$C$4:$W$153,MATCH('Scenario 3'!$A23&amp;$B23,'Scenario 3_issuedGoos'!$A$4:$A$153&amp;'Scenario 3_issuedGoos'!$B$4:$B$153,0),MATCH('Scenario 3'!AK$4,'Scenario 3_issuedGoos'!$C$3:$W$3,0))</f>
        <v>140097.13782143456</v>
      </c>
      <c r="AL23" s="4" cm="1">
        <f t="array" ref="AL23">O23*INDEX('Scenario 3_issuedGoos'!$C$4:$W$153,MATCH('Scenario 3'!$A23&amp;$B23,'Scenario 3_issuedGoos'!$A$4:$A$153&amp;'Scenario 3_issuedGoos'!$B$4:$B$153,0),MATCH('Scenario 3'!AL$4,'Scenario 3_issuedGoos'!$C$3:$W$3,0))</f>
        <v>150850.60337082006</v>
      </c>
      <c r="AM23" s="4" cm="1">
        <f t="array" ref="AM23">P23*INDEX('Scenario 3_issuedGoos'!$C$4:$W$153,MATCH('Scenario 3'!$A23&amp;$B23,'Scenario 3_issuedGoos'!$A$4:$A$153&amp;'Scenario 3_issuedGoos'!$B$4:$B$153,0),MATCH('Scenario 3'!AM$4,'Scenario 3_issuedGoos'!$C$3:$W$3,0))</f>
        <v>162329.1726305903</v>
      </c>
      <c r="AN23" s="4" cm="1">
        <f t="array" ref="AN23">Q23*INDEX('Scenario 3_issuedGoos'!$C$4:$W$153,MATCH('Scenario 3'!$A23&amp;$B23,'Scenario 3_issuedGoos'!$A$4:$A$153&amp;'Scenario 3_issuedGoos'!$B$4:$B$153,0),MATCH('Scenario 3'!AN$4,'Scenario 3_issuedGoos'!$C$3:$W$3,0))</f>
        <v>179462.5434327721</v>
      </c>
      <c r="AO23" s="4" cm="1">
        <f t="array" ref="AO23">R23*INDEX('Scenario 3_issuedGoos'!$C$4:$W$153,MATCH('Scenario 3'!$A23&amp;$B23,'Scenario 3_issuedGoos'!$A$4:$A$153&amp;'Scenario 3_issuedGoos'!$B$4:$B$153,0),MATCH('Scenario 3'!AO$4,'Scenario 3_issuedGoos'!$C$3:$W$3,0))</f>
        <v>274397.78297426261</v>
      </c>
      <c r="AP23" s="4" cm="1">
        <f t="array" ref="AP23">S23*INDEX('Scenario 3_issuedGoos'!$C$4:$W$153,MATCH('Scenario 3'!$A23&amp;$B23,'Scenario 3_issuedGoos'!$A$4:$A$153&amp;'Scenario 3_issuedGoos'!$B$4:$B$153,0),MATCH('Scenario 3'!AP$4,'Scenario 3_issuedGoos'!$C$3:$W$3,0))</f>
        <v>294780.62210091512</v>
      </c>
      <c r="AQ23" s="4" cm="1">
        <f t="array" ref="AQ23">T23*INDEX('Scenario 3_issuedGoos'!$C$4:$W$153,MATCH('Scenario 3'!$A23&amp;$B23,'Scenario 3_issuedGoos'!$A$4:$A$153&amp;'Scenario 3_issuedGoos'!$B$4:$B$153,0),MATCH('Scenario 3'!AQ$4,'Scenario 3_issuedGoos'!$C$3:$W$3,0))</f>
        <v>316515.75068279688</v>
      </c>
      <c r="AR23" s="4" cm="1">
        <f t="array" ref="AR23">U23*INDEX('Scenario 3_issuedGoos'!$C$4:$W$153,MATCH('Scenario 3'!$A23&amp;$B23,'Scenario 3_issuedGoos'!$A$4:$A$153&amp;'Scenario 3_issuedGoos'!$B$4:$B$153,0),MATCH('Scenario 3'!AR$4,'Scenario 3_issuedGoos'!$C$3:$W$3,0))</f>
        <v>339687.44056761474</v>
      </c>
      <c r="AS23" s="4" cm="1">
        <f t="array" ref="AS23">V23*INDEX('Scenario 3_issuedGoos'!$C$4:$W$153,MATCH('Scenario 3'!$A23&amp;$B23,'Scenario 3_issuedGoos'!$A$4:$A$153&amp;'Scenario 3_issuedGoos'!$B$4:$B$153,0),MATCH('Scenario 3'!AS$4,'Scenario 3_issuedGoos'!$C$3:$W$3,0))</f>
        <v>364385.01006420742</v>
      </c>
      <c r="AT23" s="4" cm="1">
        <f t="array" ref="AT23">W23*INDEX('Scenario 3_issuedGoos'!$C$4:$W$153,MATCH('Scenario 3'!$A23&amp;$B23,'Scenario 3_issuedGoos'!$A$4:$A$153&amp;'Scenario 3_issuedGoos'!$B$4:$B$153,0),MATCH('Scenario 3'!AT$4,'Scenario 3_issuedGoos'!$C$3:$W$3,0))</f>
        <v>390703.11790904019</v>
      </c>
    </row>
    <row r="24" spans="1:46" ht="15" x14ac:dyDescent="0.25">
      <c r="A24" s="38" t="s">
        <v>34</v>
      </c>
      <c r="B24" s="39" t="s">
        <v>28</v>
      </c>
      <c r="C24" s="40">
        <v>47.457627118644069</v>
      </c>
      <c r="D24" s="41">
        <v>46.949152542372886</v>
      </c>
      <c r="E24" s="41">
        <v>46.440677966101696</v>
      </c>
      <c r="F24" s="41">
        <v>45.932203389830512</v>
      </c>
      <c r="G24" s="41">
        <v>45.423728813559322</v>
      </c>
      <c r="H24" s="41">
        <v>44.915254237288138</v>
      </c>
      <c r="I24" s="41">
        <v>44.406779661016955</v>
      </c>
      <c r="J24" s="41">
        <v>43.898305084745765</v>
      </c>
      <c r="K24" s="41">
        <v>43.389830508474581</v>
      </c>
      <c r="L24" s="41">
        <v>42.881355932203391</v>
      </c>
      <c r="M24" s="41">
        <v>42.372881355932208</v>
      </c>
      <c r="N24" s="41">
        <v>42.203389830508478</v>
      </c>
      <c r="O24" s="41">
        <v>42.033898305084747</v>
      </c>
      <c r="P24" s="41">
        <v>41.864406779661024</v>
      </c>
      <c r="Q24" s="41">
        <v>41.694915254237294</v>
      </c>
      <c r="R24" s="41">
        <v>41.525423728813564</v>
      </c>
      <c r="S24" s="41">
        <v>41.355932203389834</v>
      </c>
      <c r="T24" s="41">
        <v>41.186440677966104</v>
      </c>
      <c r="U24" s="41">
        <v>40.33898305084746</v>
      </c>
      <c r="V24" s="41">
        <v>39.237288135593218</v>
      </c>
      <c r="W24" s="42">
        <v>38.135593220338983</v>
      </c>
      <c r="Z24" s="4" cm="1">
        <f t="array" ref="Z24">C24*INDEX('Scenario 3_issuedGoos'!$C$4:$W$153,MATCH('Scenario 3'!$A24&amp;$B24,'Scenario 3_issuedGoos'!$A$4:$A$153&amp;'Scenario 3_issuedGoos'!$B$4:$B$153,0),MATCH('Scenario 3'!Z$4,'Scenario 3_issuedGoos'!$C$3:$W$3,0))</f>
        <v>0</v>
      </c>
      <c r="AA24" s="4" cm="1">
        <f t="array" ref="AA24">D24*INDEX('Scenario 3_issuedGoos'!$C$4:$W$153,MATCH('Scenario 3'!$A24&amp;$B24,'Scenario 3_issuedGoos'!$A$4:$A$153&amp;'Scenario 3_issuedGoos'!$B$4:$B$153,0),MATCH('Scenario 3'!AA$4,'Scenario 3_issuedGoos'!$C$3:$W$3,0))</f>
        <v>0</v>
      </c>
      <c r="AB24" s="4" cm="1">
        <f t="array" ref="AB24">E24*INDEX('Scenario 3_issuedGoos'!$C$4:$W$153,MATCH('Scenario 3'!$A24&amp;$B24,'Scenario 3_issuedGoos'!$A$4:$A$153&amp;'Scenario 3_issuedGoos'!$B$4:$B$153,0),MATCH('Scenario 3'!AB$4,'Scenario 3_issuedGoos'!$C$3:$W$3,0))</f>
        <v>0</v>
      </c>
      <c r="AC24" s="4" cm="1">
        <f t="array" ref="AC24">F24*INDEX('Scenario 3_issuedGoos'!$C$4:$W$153,MATCH('Scenario 3'!$A24&amp;$B24,'Scenario 3_issuedGoos'!$A$4:$A$153&amp;'Scenario 3_issuedGoos'!$B$4:$B$153,0),MATCH('Scenario 3'!AC$4,'Scenario 3_issuedGoos'!$C$3:$W$3,0))</f>
        <v>0</v>
      </c>
      <c r="AD24" s="4" cm="1">
        <f t="array" ref="AD24">G24*INDEX('Scenario 3_issuedGoos'!$C$4:$W$153,MATCH('Scenario 3'!$A24&amp;$B24,'Scenario 3_issuedGoos'!$A$4:$A$153&amp;'Scenario 3_issuedGoos'!$B$4:$B$153,0),MATCH('Scenario 3'!AD$4,'Scenario 3_issuedGoos'!$C$3:$W$3,0))</f>
        <v>0</v>
      </c>
      <c r="AE24" s="4" cm="1">
        <f t="array" ref="AE24">H24*INDEX('Scenario 3_issuedGoos'!$C$4:$W$153,MATCH('Scenario 3'!$A24&amp;$B24,'Scenario 3_issuedGoos'!$A$4:$A$153&amp;'Scenario 3_issuedGoos'!$B$4:$B$153,0),MATCH('Scenario 3'!AE$4,'Scenario 3_issuedGoos'!$C$3:$W$3,0))</f>
        <v>0</v>
      </c>
      <c r="AF24" s="4" cm="1">
        <f t="array" ref="AF24">I24*INDEX('Scenario 3_issuedGoos'!$C$4:$W$153,MATCH('Scenario 3'!$A24&amp;$B24,'Scenario 3_issuedGoos'!$A$4:$A$153&amp;'Scenario 3_issuedGoos'!$B$4:$B$153,0),MATCH('Scenario 3'!AF$4,'Scenario 3_issuedGoos'!$C$3:$W$3,0))</f>
        <v>0</v>
      </c>
      <c r="AG24" s="4" cm="1">
        <f t="array" ref="AG24">J24*INDEX('Scenario 3_issuedGoos'!$C$4:$W$153,MATCH('Scenario 3'!$A24&amp;$B24,'Scenario 3_issuedGoos'!$A$4:$A$153&amp;'Scenario 3_issuedGoos'!$B$4:$B$153,0),MATCH('Scenario 3'!AG$4,'Scenario 3_issuedGoos'!$C$3:$W$3,0))</f>
        <v>0</v>
      </c>
      <c r="AH24" s="4" cm="1">
        <f t="array" ref="AH24">K24*INDEX('Scenario 3_issuedGoos'!$C$4:$W$153,MATCH('Scenario 3'!$A24&amp;$B24,'Scenario 3_issuedGoos'!$A$4:$A$153&amp;'Scenario 3_issuedGoos'!$B$4:$B$153,0),MATCH('Scenario 3'!AH$4,'Scenario 3_issuedGoos'!$C$3:$W$3,0))</f>
        <v>0</v>
      </c>
      <c r="AI24" s="4" cm="1">
        <f t="array" ref="AI24">L24*INDEX('Scenario 3_issuedGoos'!$C$4:$W$153,MATCH('Scenario 3'!$A24&amp;$B24,'Scenario 3_issuedGoos'!$A$4:$A$153&amp;'Scenario 3_issuedGoos'!$B$4:$B$153,0),MATCH('Scenario 3'!AI$4,'Scenario 3_issuedGoos'!$C$3:$W$3,0))</f>
        <v>0</v>
      </c>
      <c r="AJ24" s="4" cm="1">
        <f t="array" ref="AJ24">M24*INDEX('Scenario 3_issuedGoos'!$C$4:$W$153,MATCH('Scenario 3'!$A24&amp;$B24,'Scenario 3_issuedGoos'!$A$4:$A$153&amp;'Scenario 3_issuedGoos'!$B$4:$B$153,0),MATCH('Scenario 3'!AJ$4,'Scenario 3_issuedGoos'!$C$3:$W$3,0))</f>
        <v>0</v>
      </c>
      <c r="AK24" s="4" cm="1">
        <f t="array" ref="AK24">N24*INDEX('Scenario 3_issuedGoos'!$C$4:$W$153,MATCH('Scenario 3'!$A24&amp;$B24,'Scenario 3_issuedGoos'!$A$4:$A$153&amp;'Scenario 3_issuedGoos'!$B$4:$B$153,0),MATCH('Scenario 3'!AK$4,'Scenario 3_issuedGoos'!$C$3:$W$3,0))</f>
        <v>0</v>
      </c>
      <c r="AL24" s="4" cm="1">
        <f t="array" ref="AL24">O24*INDEX('Scenario 3_issuedGoos'!$C$4:$W$153,MATCH('Scenario 3'!$A24&amp;$B24,'Scenario 3_issuedGoos'!$A$4:$A$153&amp;'Scenario 3_issuedGoos'!$B$4:$B$153,0),MATCH('Scenario 3'!AL$4,'Scenario 3_issuedGoos'!$C$3:$W$3,0))</f>
        <v>0</v>
      </c>
      <c r="AM24" s="4" cm="1">
        <f t="array" ref="AM24">P24*INDEX('Scenario 3_issuedGoos'!$C$4:$W$153,MATCH('Scenario 3'!$A24&amp;$B24,'Scenario 3_issuedGoos'!$A$4:$A$153&amp;'Scenario 3_issuedGoos'!$B$4:$B$153,0),MATCH('Scenario 3'!AM$4,'Scenario 3_issuedGoos'!$C$3:$W$3,0))</f>
        <v>0</v>
      </c>
      <c r="AN24" s="4" cm="1">
        <f t="array" ref="AN24">Q24*INDEX('Scenario 3_issuedGoos'!$C$4:$W$153,MATCH('Scenario 3'!$A24&amp;$B24,'Scenario 3_issuedGoos'!$A$4:$A$153&amp;'Scenario 3_issuedGoos'!$B$4:$B$153,0),MATCH('Scenario 3'!AN$4,'Scenario 3_issuedGoos'!$C$3:$W$3,0))</f>
        <v>0</v>
      </c>
      <c r="AO24" s="4" cm="1">
        <f t="array" ref="AO24">R24*INDEX('Scenario 3_issuedGoos'!$C$4:$W$153,MATCH('Scenario 3'!$A24&amp;$B24,'Scenario 3_issuedGoos'!$A$4:$A$153&amp;'Scenario 3_issuedGoos'!$B$4:$B$153,0),MATCH('Scenario 3'!AO$4,'Scenario 3_issuedGoos'!$C$3:$W$3,0))</f>
        <v>0</v>
      </c>
      <c r="AP24" s="4" cm="1">
        <f t="array" ref="AP24">S24*INDEX('Scenario 3_issuedGoos'!$C$4:$W$153,MATCH('Scenario 3'!$A24&amp;$B24,'Scenario 3_issuedGoos'!$A$4:$A$153&amp;'Scenario 3_issuedGoos'!$B$4:$B$153,0),MATCH('Scenario 3'!AP$4,'Scenario 3_issuedGoos'!$C$3:$W$3,0))</f>
        <v>0</v>
      </c>
      <c r="AQ24" s="4" cm="1">
        <f t="array" ref="AQ24">T24*INDEX('Scenario 3_issuedGoos'!$C$4:$W$153,MATCH('Scenario 3'!$A24&amp;$B24,'Scenario 3_issuedGoos'!$A$4:$A$153&amp;'Scenario 3_issuedGoos'!$B$4:$B$153,0),MATCH('Scenario 3'!AQ$4,'Scenario 3_issuedGoos'!$C$3:$W$3,0))</f>
        <v>0</v>
      </c>
      <c r="AR24" s="4" cm="1">
        <f t="array" ref="AR24">U24*INDEX('Scenario 3_issuedGoos'!$C$4:$W$153,MATCH('Scenario 3'!$A24&amp;$B24,'Scenario 3_issuedGoos'!$A$4:$A$153&amp;'Scenario 3_issuedGoos'!$B$4:$B$153,0),MATCH('Scenario 3'!AR$4,'Scenario 3_issuedGoos'!$C$3:$W$3,0))</f>
        <v>0</v>
      </c>
      <c r="AS24" s="4" cm="1">
        <f t="array" ref="AS24">V24*INDEX('Scenario 3_issuedGoos'!$C$4:$W$153,MATCH('Scenario 3'!$A24&amp;$B24,'Scenario 3_issuedGoos'!$A$4:$A$153&amp;'Scenario 3_issuedGoos'!$B$4:$B$153,0),MATCH('Scenario 3'!AS$4,'Scenario 3_issuedGoos'!$C$3:$W$3,0))</f>
        <v>0</v>
      </c>
      <c r="AT24" s="4" cm="1">
        <f t="array" ref="AT24">W24*INDEX('Scenario 3_issuedGoos'!$C$4:$W$153,MATCH('Scenario 3'!$A24&amp;$B24,'Scenario 3_issuedGoos'!$A$4:$A$153&amp;'Scenario 3_issuedGoos'!$B$4:$B$153,0),MATCH('Scenario 3'!AT$4,'Scenario 3_issuedGoos'!$C$3:$W$3,0))</f>
        <v>0</v>
      </c>
    </row>
    <row r="25" spans="1:46" ht="15" x14ac:dyDescent="0.25">
      <c r="A25" s="38" t="s">
        <v>34</v>
      </c>
      <c r="B25" s="39" t="s">
        <v>56</v>
      </c>
      <c r="C25" s="40">
        <v>1.0585982142857142</v>
      </c>
      <c r="D25" s="41">
        <v>1.0585982142857142</v>
      </c>
      <c r="E25" s="41">
        <v>1.0585982142857142</v>
      </c>
      <c r="F25" s="41">
        <v>1.0585982142857142</v>
      </c>
      <c r="G25" s="41">
        <v>1.1236500000000003</v>
      </c>
      <c r="H25" s="41">
        <v>1.1059921874999998</v>
      </c>
      <c r="I25" s="41">
        <v>1.4025234375</v>
      </c>
      <c r="J25" s="41">
        <v>1.8368774999999999</v>
      </c>
      <c r="K25" s="41">
        <v>1.8860027343749999</v>
      </c>
      <c r="L25" s="41">
        <v>1.8860027343749999</v>
      </c>
      <c r="M25" s="41">
        <v>2.0157714843750001</v>
      </c>
      <c r="N25" s="41">
        <v>2.0157714843750001</v>
      </c>
      <c r="O25" s="41">
        <v>2.0157714843750001</v>
      </c>
      <c r="P25" s="41">
        <v>2.0157714843750001</v>
      </c>
      <c r="Q25" s="41">
        <v>2.0157714843750001</v>
      </c>
      <c r="R25" s="41">
        <v>2.0157714843750001</v>
      </c>
      <c r="S25" s="41">
        <v>2.0619140624999992</v>
      </c>
      <c r="T25" s="41">
        <v>2.0619140624999992</v>
      </c>
      <c r="U25" s="41">
        <v>2.1106617187499999</v>
      </c>
      <c r="V25" s="41">
        <v>2.1771401785714284</v>
      </c>
      <c r="W25" s="42">
        <v>3.3596191406250004</v>
      </c>
      <c r="Z25" s="4" cm="1">
        <f t="array" ref="Z25">C25*INDEX('Scenario 3_issuedGoos'!$C$4:$W$153,MATCH('Scenario 3'!$A25&amp;$B25,'Scenario 3_issuedGoos'!$A$4:$A$153&amp;'Scenario 3_issuedGoos'!$B$4:$B$153,0),MATCH('Scenario 3'!Z$4,'Scenario 3_issuedGoos'!$C$3:$W$3,0))</f>
        <v>91153.831528124196</v>
      </c>
      <c r="AA25" s="4" cm="1">
        <f t="array" ref="AA25">D25*INDEX('Scenario 3_issuedGoos'!$C$4:$W$153,MATCH('Scenario 3'!$A25&amp;$B25,'Scenario 3_issuedGoos'!$A$4:$A$153&amp;'Scenario 3_issuedGoos'!$B$4:$B$153,0),MATCH('Scenario 3'!AA$4,'Scenario 3_issuedGoos'!$C$3:$W$3,0))</f>
        <v>102094.28436731886</v>
      </c>
      <c r="AB25" s="4" cm="1">
        <f t="array" ref="AB25">E25*INDEX('Scenario 3_issuedGoos'!$C$4:$W$153,MATCH('Scenario 3'!$A25&amp;$B25,'Scenario 3_issuedGoos'!$A$4:$A$153&amp;'Scenario 3_issuedGoos'!$B$4:$B$153,0),MATCH('Scenario 3'!AB$4,'Scenario 3_issuedGoos'!$C$3:$W$3,0))</f>
        <v>113900.8979116119</v>
      </c>
      <c r="AC25" s="4" cm="1">
        <f t="array" ref="AC25">F25*INDEX('Scenario 3_issuedGoos'!$C$4:$W$153,MATCH('Scenario 3'!$A25&amp;$B25,'Scenario 3_issuedGoos'!$A$4:$A$153&amp;'Scenario 3_issuedGoos'!$B$4:$B$153,0),MATCH('Scenario 3'!AC$4,'Scenario 3_issuedGoos'!$C$3:$W$3,0))</f>
        <v>126632.93709941674</v>
      </c>
      <c r="AD25" s="4" cm="1">
        <f t="array" ref="AD25">G25*INDEX('Scenario 3_issuedGoos'!$C$4:$W$153,MATCH('Scenario 3'!$A25&amp;$B25,'Scenario 3_issuedGoos'!$A$4:$A$153&amp;'Scenario 3_issuedGoos'!$B$4:$B$153,0),MATCH('Scenario 3'!AD$4,'Scenario 3_issuedGoos'!$C$3:$W$3,0))</f>
        <v>148978.26880904147</v>
      </c>
      <c r="AE25" s="4" cm="1">
        <f t="array" ref="AE25">H25*INDEX('Scenario 3_issuedGoos'!$C$4:$W$153,MATCH('Scenario 3'!$A25&amp;$B25,'Scenario 3_issuedGoos'!$A$4:$A$153&amp;'Scenario 3_issuedGoos'!$B$4:$B$153,0),MATCH('Scenario 3'!AE$4,'Scenario 3_issuedGoos'!$C$3:$W$3,0))</f>
        <v>162074.60599576973</v>
      </c>
      <c r="AF25" s="4" cm="1">
        <f t="array" ref="AF25">I25*INDEX('Scenario 3_issuedGoos'!$C$4:$W$153,MATCH('Scenario 3'!$A25&amp;$B25,'Scenario 3_issuedGoos'!$A$4:$A$153&amp;'Scenario 3_issuedGoos'!$B$4:$B$153,0),MATCH('Scenario 3'!AF$4,'Scenario 3_issuedGoos'!$C$3:$W$3,0))</f>
        <v>225420.35967073683</v>
      </c>
      <c r="AG25" s="4" cm="1">
        <f t="array" ref="AG25">J25*INDEX('Scenario 3_issuedGoos'!$C$4:$W$153,MATCH('Scenario 3'!$A25&amp;$B25,'Scenario 3_issuedGoos'!$A$4:$A$153&amp;'Scenario 3_issuedGoos'!$B$4:$B$153,0),MATCH('Scenario 3'!AG$4,'Scenario 3_issuedGoos'!$C$3:$W$3,0))</f>
        <v>323215.71205692593</v>
      </c>
      <c r="AH25" s="4" cm="1">
        <f t="array" ref="AH25">K25*INDEX('Scenario 3_issuedGoos'!$C$4:$W$153,MATCH('Scenario 3'!$A25&amp;$B25,'Scenario 3_issuedGoos'!$A$4:$A$153&amp;'Scenario 3_issuedGoos'!$B$4:$B$153,0),MATCH('Scenario 3'!AH$4,'Scenario 3_issuedGoos'!$C$3:$W$3,0))</f>
        <v>362707.42305549711</v>
      </c>
      <c r="AI25" s="4" cm="1">
        <f t="array" ref="AI25">L25*INDEX('Scenario 3_issuedGoos'!$C$4:$W$153,MATCH('Scenario 3'!$A25&amp;$B25,'Scenario 3_issuedGoos'!$A$4:$A$153&amp;'Scenario 3_issuedGoos'!$B$4:$B$153,0),MATCH('Scenario 3'!AI$4,'Scenario 3_issuedGoos'!$C$3:$W$3,0))</f>
        <v>395810.20875873271</v>
      </c>
      <c r="AJ25" s="4" cm="1">
        <f t="array" ref="AJ25">M25*INDEX('Scenario 3_issuedGoos'!$C$4:$W$153,MATCH('Scenario 3'!$A25&amp;$B25,'Scenario 3_issuedGoos'!$A$4:$A$153&amp;'Scenario 3_issuedGoos'!$B$4:$B$153,0),MATCH('Scenario 3'!AJ$4,'Scenario 3_issuedGoos'!$C$3:$W$3,0))</f>
        <v>426847.99770167383</v>
      </c>
      <c r="AK25" s="4" cm="1">
        <f t="array" ref="AK25">N25*INDEX('Scenario 3_issuedGoos'!$C$4:$W$153,MATCH('Scenario 3'!$A25&amp;$B25,'Scenario 3_issuedGoos'!$A$4:$A$153&amp;'Scenario 3_issuedGoos'!$B$4:$B$153,0),MATCH('Scenario 3'!AK$4,'Scenario 3_issuedGoos'!$C$3:$W$3,0))</f>
        <v>438009.82752663165</v>
      </c>
      <c r="AL25" s="4" cm="1">
        <f t="array" ref="AL25">O25*INDEX('Scenario 3_issuedGoos'!$C$4:$W$153,MATCH('Scenario 3'!$A25&amp;$B25,'Scenario 3_issuedGoos'!$A$4:$A$153&amp;'Scenario 3_issuedGoos'!$B$4:$B$153,0),MATCH('Scenario 3'!AL$4,'Scenario 3_issuedGoos'!$C$3:$W$3,0))</f>
        <v>449171.65735158947</v>
      </c>
      <c r="AM25" s="4" cm="1">
        <f t="array" ref="AM25">P25*INDEX('Scenario 3_issuedGoos'!$C$4:$W$153,MATCH('Scenario 3'!$A25&amp;$B25,'Scenario 3_issuedGoos'!$A$4:$A$153&amp;'Scenario 3_issuedGoos'!$B$4:$B$153,0),MATCH('Scenario 3'!AM$4,'Scenario 3_issuedGoos'!$C$3:$W$3,0))</f>
        <v>460333.48717654723</v>
      </c>
      <c r="AN25" s="4" cm="1">
        <f t="array" ref="AN25">Q25*INDEX('Scenario 3_issuedGoos'!$C$4:$W$153,MATCH('Scenario 3'!$A25&amp;$B25,'Scenario 3_issuedGoos'!$A$4:$A$153&amp;'Scenario 3_issuedGoos'!$B$4:$B$153,0),MATCH('Scenario 3'!AN$4,'Scenario 3_issuedGoos'!$C$3:$W$3,0))</f>
        <v>471495.317001505</v>
      </c>
      <c r="AO25" s="4" cm="1">
        <f t="array" ref="AO25">R25*INDEX('Scenario 3_issuedGoos'!$C$4:$W$153,MATCH('Scenario 3'!$A25&amp;$B25,'Scenario 3_issuedGoos'!$A$4:$A$153&amp;'Scenario 3_issuedGoos'!$B$4:$B$153,0),MATCH('Scenario 3'!AO$4,'Scenario 3_issuedGoos'!$C$3:$W$3,0))</f>
        <v>482657.14682646078</v>
      </c>
      <c r="AP25" s="4" cm="1">
        <f t="array" ref="AP25">S25*INDEX('Scenario 3_issuedGoos'!$C$4:$W$153,MATCH('Scenario 3'!$A25&amp;$B25,'Scenario 3_issuedGoos'!$A$4:$A$153&amp;'Scenario 3_issuedGoos'!$B$4:$B$153,0),MATCH('Scenario 3'!AP$4,'Scenario 3_issuedGoos'!$C$3:$W$3,0))</f>
        <v>505122.8773595934</v>
      </c>
      <c r="AQ25" s="4" cm="1">
        <f t="array" ref="AQ25">T25*INDEX('Scenario 3_issuedGoos'!$C$4:$W$153,MATCH('Scenario 3'!$A25&amp;$B25,'Scenario 3_issuedGoos'!$A$4:$A$153&amp;'Scenario 3_issuedGoos'!$B$4:$B$153,0),MATCH('Scenario 3'!AQ$4,'Scenario 3_issuedGoos'!$C$3:$W$3,0))</f>
        <v>516540.21015634551</v>
      </c>
      <c r="AR25" s="4" cm="1">
        <f t="array" ref="AR25">U25*INDEX('Scenario 3_issuedGoos'!$C$4:$W$153,MATCH('Scenario 3'!$A25&amp;$B25,'Scenario 3_issuedGoos'!$A$4:$A$153&amp;'Scenario 3_issuedGoos'!$B$4:$B$153,0),MATCH('Scenario 3'!AR$4,'Scenario 3_issuedGoos'!$C$3:$W$3,0))</f>
        <v>540439.4854775439</v>
      </c>
      <c r="AS25" s="4" cm="1">
        <f t="array" ref="AS25">V25*INDEX('Scenario 3_issuedGoos'!$C$4:$W$153,MATCH('Scenario 3'!$A25&amp;$B25,'Scenario 3_issuedGoos'!$A$4:$A$153&amp;'Scenario 3_issuedGoos'!$B$4:$B$153,0),MATCH('Scenario 3'!AS$4,'Scenario 3_issuedGoos'!$C$3:$W$3,0))</f>
        <v>569516.80705993064</v>
      </c>
      <c r="AT25" s="4" cm="1">
        <f t="array" ref="AT25">W25*INDEX('Scenario 3_issuedGoos'!$C$4:$W$153,MATCH('Scenario 3'!$A25&amp;$B25,'Scenario 3_issuedGoos'!$A$4:$A$153&amp;'Scenario 3_issuedGoos'!$B$4:$B$153,0),MATCH('Scenario 3'!AT$4,'Scenario 3_issuedGoos'!$C$3:$W$3,0))</f>
        <v>897443.82658541633</v>
      </c>
    </row>
    <row r="26" spans="1:46" ht="15" x14ac:dyDescent="0.25">
      <c r="A26" s="38" t="s">
        <v>34</v>
      </c>
      <c r="B26" s="39" t="s">
        <v>29</v>
      </c>
      <c r="C26" s="40">
        <v>47.457627118644069</v>
      </c>
      <c r="D26" s="41">
        <v>46.949152542372886</v>
      </c>
      <c r="E26" s="41">
        <v>46.440677966101696</v>
      </c>
      <c r="F26" s="41">
        <v>45.932203389830512</v>
      </c>
      <c r="G26" s="41">
        <v>45.423728813559322</v>
      </c>
      <c r="H26" s="41">
        <v>44.915254237288138</v>
      </c>
      <c r="I26" s="41">
        <v>44.406779661016955</v>
      </c>
      <c r="J26" s="41">
        <v>43.898305084745765</v>
      </c>
      <c r="K26" s="41">
        <v>43.389830508474581</v>
      </c>
      <c r="L26" s="41">
        <v>42.881355932203391</v>
      </c>
      <c r="M26" s="41">
        <v>42.372881355932208</v>
      </c>
      <c r="N26" s="41">
        <v>42.203389830508478</v>
      </c>
      <c r="O26" s="41">
        <v>42.033898305084747</v>
      </c>
      <c r="P26" s="41">
        <v>41.864406779661024</v>
      </c>
      <c r="Q26" s="41">
        <v>41.694915254237294</v>
      </c>
      <c r="R26" s="41">
        <v>41.525423728813564</v>
      </c>
      <c r="S26" s="41">
        <v>41.355932203389834</v>
      </c>
      <c r="T26" s="41">
        <v>41.186440677966104</v>
      </c>
      <c r="U26" s="41">
        <v>40.33898305084746</v>
      </c>
      <c r="V26" s="41">
        <v>39.237288135593218</v>
      </c>
      <c r="W26" s="42">
        <v>38.135593220338983</v>
      </c>
      <c r="Z26" s="4" cm="1">
        <f t="array" ref="Z26">C26*INDEX('Scenario 3_issuedGoos'!$C$4:$W$153,MATCH('Scenario 3'!$A26&amp;$B26,'Scenario 3_issuedGoos'!$A$4:$A$153&amp;'Scenario 3_issuedGoos'!$B$4:$B$153,0),MATCH('Scenario 3'!Z$4,'Scenario 3_issuedGoos'!$C$3:$W$3,0))</f>
        <v>0</v>
      </c>
      <c r="AA26" s="4" cm="1">
        <f t="array" ref="AA26">D26*INDEX('Scenario 3_issuedGoos'!$C$4:$W$153,MATCH('Scenario 3'!$A26&amp;$B26,'Scenario 3_issuedGoos'!$A$4:$A$153&amp;'Scenario 3_issuedGoos'!$B$4:$B$153,0),MATCH('Scenario 3'!AA$4,'Scenario 3_issuedGoos'!$C$3:$W$3,0))</f>
        <v>0</v>
      </c>
      <c r="AB26" s="4" cm="1">
        <f t="array" ref="AB26">E26*INDEX('Scenario 3_issuedGoos'!$C$4:$W$153,MATCH('Scenario 3'!$A26&amp;$B26,'Scenario 3_issuedGoos'!$A$4:$A$153&amp;'Scenario 3_issuedGoos'!$B$4:$B$153,0),MATCH('Scenario 3'!AB$4,'Scenario 3_issuedGoos'!$C$3:$W$3,0))</f>
        <v>0</v>
      </c>
      <c r="AC26" s="4" cm="1">
        <f t="array" ref="AC26">F26*INDEX('Scenario 3_issuedGoos'!$C$4:$W$153,MATCH('Scenario 3'!$A26&amp;$B26,'Scenario 3_issuedGoos'!$A$4:$A$153&amp;'Scenario 3_issuedGoos'!$B$4:$B$153,0),MATCH('Scenario 3'!AC$4,'Scenario 3_issuedGoos'!$C$3:$W$3,0))</f>
        <v>0</v>
      </c>
      <c r="AD26" s="4" cm="1">
        <f t="array" ref="AD26">G26*INDEX('Scenario 3_issuedGoos'!$C$4:$W$153,MATCH('Scenario 3'!$A26&amp;$B26,'Scenario 3_issuedGoos'!$A$4:$A$153&amp;'Scenario 3_issuedGoos'!$B$4:$B$153,0),MATCH('Scenario 3'!AD$4,'Scenario 3_issuedGoos'!$C$3:$W$3,0))</f>
        <v>0</v>
      </c>
      <c r="AE26" s="4" cm="1">
        <f t="array" ref="AE26">H26*INDEX('Scenario 3_issuedGoos'!$C$4:$W$153,MATCH('Scenario 3'!$A26&amp;$B26,'Scenario 3_issuedGoos'!$A$4:$A$153&amp;'Scenario 3_issuedGoos'!$B$4:$B$153,0),MATCH('Scenario 3'!AE$4,'Scenario 3_issuedGoos'!$C$3:$W$3,0))</f>
        <v>0</v>
      </c>
      <c r="AF26" s="4" cm="1">
        <f t="array" ref="AF26">I26*INDEX('Scenario 3_issuedGoos'!$C$4:$W$153,MATCH('Scenario 3'!$A26&amp;$B26,'Scenario 3_issuedGoos'!$A$4:$A$153&amp;'Scenario 3_issuedGoos'!$B$4:$B$153,0),MATCH('Scenario 3'!AF$4,'Scenario 3_issuedGoos'!$C$3:$W$3,0))</f>
        <v>0</v>
      </c>
      <c r="AG26" s="4" cm="1">
        <f t="array" ref="AG26">J26*INDEX('Scenario 3_issuedGoos'!$C$4:$W$153,MATCH('Scenario 3'!$A26&amp;$B26,'Scenario 3_issuedGoos'!$A$4:$A$153&amp;'Scenario 3_issuedGoos'!$B$4:$B$153,0),MATCH('Scenario 3'!AG$4,'Scenario 3_issuedGoos'!$C$3:$W$3,0))</f>
        <v>0</v>
      </c>
      <c r="AH26" s="4" cm="1">
        <f t="array" ref="AH26">K26*INDEX('Scenario 3_issuedGoos'!$C$4:$W$153,MATCH('Scenario 3'!$A26&amp;$B26,'Scenario 3_issuedGoos'!$A$4:$A$153&amp;'Scenario 3_issuedGoos'!$B$4:$B$153,0),MATCH('Scenario 3'!AH$4,'Scenario 3_issuedGoos'!$C$3:$W$3,0))</f>
        <v>0</v>
      </c>
      <c r="AI26" s="4" cm="1">
        <f t="array" ref="AI26">L26*INDEX('Scenario 3_issuedGoos'!$C$4:$W$153,MATCH('Scenario 3'!$A26&amp;$B26,'Scenario 3_issuedGoos'!$A$4:$A$153&amp;'Scenario 3_issuedGoos'!$B$4:$B$153,0),MATCH('Scenario 3'!AI$4,'Scenario 3_issuedGoos'!$C$3:$W$3,0))</f>
        <v>0</v>
      </c>
      <c r="AJ26" s="4" cm="1">
        <f t="array" ref="AJ26">M26*INDEX('Scenario 3_issuedGoos'!$C$4:$W$153,MATCH('Scenario 3'!$A26&amp;$B26,'Scenario 3_issuedGoos'!$A$4:$A$153&amp;'Scenario 3_issuedGoos'!$B$4:$B$153,0),MATCH('Scenario 3'!AJ$4,'Scenario 3_issuedGoos'!$C$3:$W$3,0))</f>
        <v>0</v>
      </c>
      <c r="AK26" s="4" cm="1">
        <f t="array" ref="AK26">N26*INDEX('Scenario 3_issuedGoos'!$C$4:$W$153,MATCH('Scenario 3'!$A26&amp;$B26,'Scenario 3_issuedGoos'!$A$4:$A$153&amp;'Scenario 3_issuedGoos'!$B$4:$B$153,0),MATCH('Scenario 3'!AK$4,'Scenario 3_issuedGoos'!$C$3:$W$3,0))</f>
        <v>0</v>
      </c>
      <c r="AL26" s="4" cm="1">
        <f t="array" ref="AL26">O26*INDEX('Scenario 3_issuedGoos'!$C$4:$W$153,MATCH('Scenario 3'!$A26&amp;$B26,'Scenario 3_issuedGoos'!$A$4:$A$153&amp;'Scenario 3_issuedGoos'!$B$4:$B$153,0),MATCH('Scenario 3'!AL$4,'Scenario 3_issuedGoos'!$C$3:$W$3,0))</f>
        <v>0</v>
      </c>
      <c r="AM26" s="4" cm="1">
        <f t="array" ref="AM26">P26*INDEX('Scenario 3_issuedGoos'!$C$4:$W$153,MATCH('Scenario 3'!$A26&amp;$B26,'Scenario 3_issuedGoos'!$A$4:$A$153&amp;'Scenario 3_issuedGoos'!$B$4:$B$153,0),MATCH('Scenario 3'!AM$4,'Scenario 3_issuedGoos'!$C$3:$W$3,0))</f>
        <v>0</v>
      </c>
      <c r="AN26" s="4" cm="1">
        <f t="array" ref="AN26">Q26*INDEX('Scenario 3_issuedGoos'!$C$4:$W$153,MATCH('Scenario 3'!$A26&amp;$B26,'Scenario 3_issuedGoos'!$A$4:$A$153&amp;'Scenario 3_issuedGoos'!$B$4:$B$153,0),MATCH('Scenario 3'!AN$4,'Scenario 3_issuedGoos'!$C$3:$W$3,0))</f>
        <v>0</v>
      </c>
      <c r="AO26" s="4" cm="1">
        <f t="array" ref="AO26">R26*INDEX('Scenario 3_issuedGoos'!$C$4:$W$153,MATCH('Scenario 3'!$A26&amp;$B26,'Scenario 3_issuedGoos'!$A$4:$A$153&amp;'Scenario 3_issuedGoos'!$B$4:$B$153,0),MATCH('Scenario 3'!AO$4,'Scenario 3_issuedGoos'!$C$3:$W$3,0))</f>
        <v>0</v>
      </c>
      <c r="AP26" s="4" cm="1">
        <f t="array" ref="AP26">S26*INDEX('Scenario 3_issuedGoos'!$C$4:$W$153,MATCH('Scenario 3'!$A26&amp;$B26,'Scenario 3_issuedGoos'!$A$4:$A$153&amp;'Scenario 3_issuedGoos'!$B$4:$B$153,0),MATCH('Scenario 3'!AP$4,'Scenario 3_issuedGoos'!$C$3:$W$3,0))</f>
        <v>0</v>
      </c>
      <c r="AQ26" s="4" cm="1">
        <f t="array" ref="AQ26">T26*INDEX('Scenario 3_issuedGoos'!$C$4:$W$153,MATCH('Scenario 3'!$A26&amp;$B26,'Scenario 3_issuedGoos'!$A$4:$A$153&amp;'Scenario 3_issuedGoos'!$B$4:$B$153,0),MATCH('Scenario 3'!AQ$4,'Scenario 3_issuedGoos'!$C$3:$W$3,0))</f>
        <v>0</v>
      </c>
      <c r="AR26" s="4" cm="1">
        <f t="array" ref="AR26">U26*INDEX('Scenario 3_issuedGoos'!$C$4:$W$153,MATCH('Scenario 3'!$A26&amp;$B26,'Scenario 3_issuedGoos'!$A$4:$A$153&amp;'Scenario 3_issuedGoos'!$B$4:$B$153,0),MATCH('Scenario 3'!AR$4,'Scenario 3_issuedGoos'!$C$3:$W$3,0))</f>
        <v>0</v>
      </c>
      <c r="AS26" s="4" cm="1">
        <f t="array" ref="AS26">V26*INDEX('Scenario 3_issuedGoos'!$C$4:$W$153,MATCH('Scenario 3'!$A26&amp;$B26,'Scenario 3_issuedGoos'!$A$4:$A$153&amp;'Scenario 3_issuedGoos'!$B$4:$B$153,0),MATCH('Scenario 3'!AS$4,'Scenario 3_issuedGoos'!$C$3:$W$3,0))</f>
        <v>0</v>
      </c>
      <c r="AT26" s="4" cm="1">
        <f t="array" ref="AT26">W26*INDEX('Scenario 3_issuedGoos'!$C$4:$W$153,MATCH('Scenario 3'!$A26&amp;$B26,'Scenario 3_issuedGoos'!$A$4:$A$153&amp;'Scenario 3_issuedGoos'!$B$4:$B$153,0),MATCH('Scenario 3'!AT$4,'Scenario 3_issuedGoos'!$C$3:$W$3,0))</f>
        <v>0</v>
      </c>
    </row>
    <row r="27" spans="1:46" ht="15" x14ac:dyDescent="0.25">
      <c r="A27" s="38" t="s">
        <v>34</v>
      </c>
      <c r="B27" s="39" t="s">
        <v>30</v>
      </c>
      <c r="C27" s="40">
        <v>7.917749999999999</v>
      </c>
      <c r="D27" s="41">
        <v>7.917749999999999</v>
      </c>
      <c r="E27" s="41">
        <v>7.917749999999999</v>
      </c>
      <c r="F27" s="41">
        <v>7.917749999999999</v>
      </c>
      <c r="G27" s="41">
        <v>7.917749999999999</v>
      </c>
      <c r="H27" s="41">
        <v>7.8019402500000012</v>
      </c>
      <c r="I27" s="41">
        <v>7.8019402500000012</v>
      </c>
      <c r="J27" s="41">
        <v>7.8019402500000012</v>
      </c>
      <c r="K27" s="41">
        <v>7.917749999999999</v>
      </c>
      <c r="L27" s="41">
        <v>7.917749999999999</v>
      </c>
      <c r="M27" s="41">
        <v>7.917749999999999</v>
      </c>
      <c r="N27" s="41">
        <v>7.917749999999999</v>
      </c>
      <c r="O27" s="41">
        <v>7.917749999999999</v>
      </c>
      <c r="P27" s="41">
        <v>7.917749999999999</v>
      </c>
      <c r="Q27" s="41">
        <v>7.917749999999999</v>
      </c>
      <c r="R27" s="41">
        <v>7.917749999999999</v>
      </c>
      <c r="S27" s="41">
        <v>7.917749999999999</v>
      </c>
      <c r="T27" s="41">
        <v>7.917749999999999</v>
      </c>
      <c r="U27" s="41">
        <v>7.917749999999999</v>
      </c>
      <c r="V27" s="41">
        <v>7.917749999999999</v>
      </c>
      <c r="W27" s="42">
        <v>7.917749999999999</v>
      </c>
      <c r="Z27" s="4" cm="1">
        <f t="array" ref="Z27">C27*INDEX('Scenario 3_issuedGoos'!$C$4:$W$153,MATCH('Scenario 3'!$A27&amp;$B27,'Scenario 3_issuedGoos'!$A$4:$A$153&amp;'Scenario 3_issuedGoos'!$B$4:$B$153,0),MATCH('Scenario 3'!Z$4,'Scenario 3_issuedGoos'!$C$3:$W$3,0))</f>
        <v>2738.2953746192861</v>
      </c>
      <c r="AA27" s="4" cm="1">
        <f t="array" ref="AA27">D27*INDEX('Scenario 3_issuedGoos'!$C$4:$W$153,MATCH('Scenario 3'!$A27&amp;$B27,'Scenario 3_issuedGoos'!$A$4:$A$153&amp;'Scenario 3_issuedGoos'!$B$4:$B$153,0),MATCH('Scenario 3'!AA$4,'Scenario 3_issuedGoos'!$C$3:$W$3,0))</f>
        <v>3066.9506917198501</v>
      </c>
      <c r="AB27" s="4" cm="1">
        <f t="array" ref="AB27">E27*INDEX('Scenario 3_issuedGoos'!$C$4:$W$153,MATCH('Scenario 3'!$A27&amp;$B27,'Scenario 3_issuedGoos'!$A$4:$A$153&amp;'Scenario 3_issuedGoos'!$B$4:$B$153,0),MATCH('Scenario 3'!AB$4,'Scenario 3_issuedGoos'!$C$3:$W$3,0))</f>
        <v>3421.6258020939272</v>
      </c>
      <c r="AC27" s="4" cm="1">
        <f t="array" ref="AC27">F27*INDEX('Scenario 3_issuedGoos'!$C$4:$W$153,MATCH('Scenario 3'!$A27&amp;$B27,'Scenario 3_issuedGoos'!$A$4:$A$153&amp;'Scenario 3_issuedGoos'!$B$4:$B$153,0),MATCH('Scenario 3'!AC$4,'Scenario 3_issuedGoos'!$C$3:$W$3,0))</f>
        <v>3804.1010467761134</v>
      </c>
      <c r="AD27" s="4" cm="1">
        <f t="array" ref="AD27">G27*INDEX('Scenario 3_issuedGoos'!$C$4:$W$153,MATCH('Scenario 3'!$A27&amp;$B27,'Scenario 3_issuedGoos'!$A$4:$A$153&amp;'Scenario 3_issuedGoos'!$B$4:$B$153,0),MATCH('Scenario 3'!AD$4,'Scenario 3_issuedGoos'!$C$3:$W$3,0))</f>
        <v>4216.269751421275</v>
      </c>
      <c r="AE27" s="4" cm="1">
        <f t="array" ref="AE27">H27*INDEX('Scenario 3_issuedGoos'!$C$4:$W$153,MATCH('Scenario 3'!$A27&amp;$B27,'Scenario 3_issuedGoos'!$A$4:$A$153&amp;'Scenario 3_issuedGoos'!$B$4:$B$153,0),MATCH('Scenario 3'!AE$4,'Scenario 3_issuedGoos'!$C$3:$W$3,0))</f>
        <v>16233.018606515747</v>
      </c>
      <c r="AF27" s="4" cm="1">
        <f t="array" ref="AF27">I27*INDEX('Scenario 3_issuedGoos'!$C$4:$W$153,MATCH('Scenario 3'!$A27&amp;$B27,'Scenario 3_issuedGoos'!$A$4:$A$153&amp;'Scenario 3_issuedGoos'!$B$4:$B$153,0),MATCH('Scenario 3'!AF$4,'Scenario 3_issuedGoos'!$C$3:$W$3,0))</f>
        <v>17804.073646915829</v>
      </c>
      <c r="AG27" s="4" cm="1">
        <f t="array" ref="AG27">J27*INDEX('Scenario 3_issuedGoos'!$C$4:$W$153,MATCH('Scenario 3'!$A27&amp;$B27,'Scenario 3_issuedGoos'!$A$4:$A$153&amp;'Scenario 3_issuedGoos'!$B$4:$B$153,0),MATCH('Scenario 3'!AG$4,'Scenario 3_issuedGoos'!$C$3:$W$3,0))</f>
        <v>19491.651644839654</v>
      </c>
      <c r="AH27" s="4" cm="1">
        <f t="array" ref="AH27">K27*INDEX('Scenario 3_issuedGoos'!$C$4:$W$153,MATCH('Scenario 3'!$A27&amp;$B27,'Scenario 3_issuedGoos'!$A$4:$A$153&amp;'Scenario 3_issuedGoos'!$B$4:$B$153,0),MATCH('Scenario 3'!AH$4,'Scenario 3_issuedGoos'!$C$3:$W$3,0))</f>
        <v>21619.699928232862</v>
      </c>
      <c r="AI27" s="4" cm="1">
        <f t="array" ref="AI27">L27*INDEX('Scenario 3_issuedGoos'!$C$4:$W$153,MATCH('Scenario 3'!$A27&amp;$B27,'Scenario 3_issuedGoos'!$A$4:$A$153&amp;'Scenario 3_issuedGoos'!$B$4:$B$153,0),MATCH('Scenario 3'!AI$4,'Scenario 3_issuedGoos'!$C$3:$W$3,0))</f>
        <v>23592.839291258984</v>
      </c>
      <c r="AJ27" s="4" cm="1">
        <f t="array" ref="AJ27">M27*INDEX('Scenario 3_issuedGoos'!$C$4:$W$153,MATCH('Scenario 3'!$A27&amp;$B27,'Scenario 3_issuedGoos'!$A$4:$A$153&amp;'Scenario 3_issuedGoos'!$B$4:$B$153,0),MATCH('Scenario 3'!AJ$4,'Scenario 3_issuedGoos'!$C$3:$W$3,0))</f>
        <v>25709.243340767145</v>
      </c>
      <c r="AK27" s="4" cm="1">
        <f t="array" ref="AK27">N27*INDEX('Scenario 3_issuedGoos'!$C$4:$W$153,MATCH('Scenario 3'!$A27&amp;$B27,'Scenario 3_issuedGoos'!$A$4:$A$153&amp;'Scenario 3_issuedGoos'!$B$4:$B$153,0),MATCH('Scenario 3'!AK$4,'Scenario 3_issuedGoos'!$C$3:$W$3,0))</f>
        <v>27700.60154263609</v>
      </c>
      <c r="AL27" s="4" cm="1">
        <f t="array" ref="AL27">O27*INDEX('Scenario 3_issuedGoos'!$C$4:$W$153,MATCH('Scenario 3'!$A27&amp;$B27,'Scenario 3_issuedGoos'!$A$4:$A$153&amp;'Scenario 3_issuedGoos'!$B$4:$B$153,0),MATCH('Scenario 3'!AL$4,'Scenario 3_issuedGoos'!$C$3:$W$3,0))</f>
        <v>29826.822456339964</v>
      </c>
      <c r="AM27" s="4" cm="1">
        <f t="array" ref="AM27">P27*INDEX('Scenario 3_issuedGoos'!$C$4:$W$153,MATCH('Scenario 3'!$A27&amp;$B27,'Scenario 3_issuedGoos'!$A$4:$A$153&amp;'Scenario 3_issuedGoos'!$B$4:$B$153,0),MATCH('Scenario 3'!AM$4,'Scenario 3_issuedGoos'!$C$3:$W$3,0))</f>
        <v>32096.41395755763</v>
      </c>
      <c r="AN27" s="4" cm="1">
        <f t="array" ref="AN27">Q27*INDEX('Scenario 3_issuedGoos'!$C$4:$W$153,MATCH('Scenario 3'!$A27&amp;$B27,'Scenario 3_issuedGoos'!$A$4:$A$153&amp;'Scenario 3_issuedGoos'!$B$4:$B$153,0),MATCH('Scenario 3'!AN$4,'Scenario 3_issuedGoos'!$C$3:$W$3,0))</f>
        <v>34518.397552756214</v>
      </c>
      <c r="AO27" s="4" cm="1">
        <f t="array" ref="AO27">R27*INDEX('Scenario 3_issuedGoos'!$C$4:$W$153,MATCH('Scenario 3'!$A27&amp;$B27,'Scenario 3_issuedGoos'!$A$4:$A$153&amp;'Scenario 3_issuedGoos'!$B$4:$B$153,0),MATCH('Scenario 3'!AO$4,'Scenario 3_issuedGoos'!$C$3:$W$3,0))</f>
        <v>37102.338472580763</v>
      </c>
      <c r="AP27" s="4" cm="1">
        <f t="array" ref="AP27">S27*INDEX('Scenario 3_issuedGoos'!$C$4:$W$153,MATCH('Scenario 3'!$A27&amp;$B27,'Scenario 3_issuedGoos'!$A$4:$A$153&amp;'Scenario 3_issuedGoos'!$B$4:$B$153,0),MATCH('Scenario 3'!AP$4,'Scenario 3_issuedGoos'!$C$3:$W$3,0))</f>
        <v>39858.37749050594</v>
      </c>
      <c r="AQ27" s="4" cm="1">
        <f t="array" ref="AQ27">T27*INDEX('Scenario 3_issuedGoos'!$C$4:$W$153,MATCH('Scenario 3'!$A27&amp;$B27,'Scenario 3_issuedGoos'!$A$4:$A$153&amp;'Scenario 3_issuedGoos'!$B$4:$B$153,0),MATCH('Scenario 3'!AQ$4,'Scenario 3_issuedGoos'!$C$3:$W$3,0))</f>
        <v>42797.264564042089</v>
      </c>
      <c r="AR27" s="4" cm="1">
        <f t="array" ref="AR27">U27*INDEX('Scenario 3_issuedGoos'!$C$4:$W$153,MATCH('Scenario 3'!$A27&amp;$B27,'Scenario 3_issuedGoos'!$A$4:$A$153&amp;'Scenario 3_issuedGoos'!$B$4:$B$153,0),MATCH('Scenario 3'!AR$4,'Scenario 3_issuedGoos'!$C$3:$W$3,0))</f>
        <v>45930.394401205645</v>
      </c>
      <c r="AS27" s="4" cm="1">
        <f t="array" ref="AS27">V27*INDEX('Scenario 3_issuedGoos'!$C$4:$W$153,MATCH('Scenario 3'!$A27&amp;$B27,'Scenario 3_issuedGoos'!$A$4:$A$153&amp;'Scenario 3_issuedGoos'!$B$4:$B$153,0),MATCH('Scenario 3'!AS$4,'Scenario 3_issuedGoos'!$C$3:$W$3,0))</f>
        <v>49269.844060675408</v>
      </c>
      <c r="AT27" s="4" cm="1">
        <f t="array" ref="AT27">W27*INDEX('Scenario 3_issuedGoos'!$C$4:$W$153,MATCH('Scenario 3'!$A27&amp;$B27,'Scenario 3_issuedGoos'!$A$4:$A$153&amp;'Scenario 3_issuedGoos'!$B$4:$B$153,0),MATCH('Scenario 3'!AT$4,'Scenario 3_issuedGoos'!$C$3:$W$3,0))</f>
        <v>52828.412700089189</v>
      </c>
    </row>
    <row r="28" spans="1:46" ht="15" x14ac:dyDescent="0.25">
      <c r="A28" s="38" t="s">
        <v>34</v>
      </c>
      <c r="B28" s="39" t="s">
        <v>31</v>
      </c>
      <c r="C28" s="40">
        <v>3.2508084375000004</v>
      </c>
      <c r="D28" s="41">
        <v>3.2508084375000004</v>
      </c>
      <c r="E28" s="41">
        <v>3.2508084375000004</v>
      </c>
      <c r="F28" s="41">
        <v>3.2508084375000004</v>
      </c>
      <c r="G28" s="41">
        <v>3.2508084375000004</v>
      </c>
      <c r="H28" s="41">
        <v>3.2508084375000004</v>
      </c>
      <c r="I28" s="41">
        <v>3.2508084375000004</v>
      </c>
      <c r="J28" s="41">
        <v>3.2508084375000004</v>
      </c>
      <c r="K28" s="41">
        <v>3.2508084375000004</v>
      </c>
      <c r="L28" s="41">
        <v>3.3770587500000007</v>
      </c>
      <c r="M28" s="41">
        <v>3.6759600000000012</v>
      </c>
      <c r="N28" s="41">
        <v>4.2120000000000006</v>
      </c>
      <c r="O28" s="41">
        <v>4.4298899999999994</v>
      </c>
      <c r="P28" s="41">
        <v>4.5908015625000012</v>
      </c>
      <c r="Q28" s="41">
        <v>4.6997280000000003</v>
      </c>
      <c r="R28" s="41">
        <v>5.4180140625000011</v>
      </c>
      <c r="S28" s="41">
        <v>5.4180140625000011</v>
      </c>
      <c r="T28" s="41">
        <v>5.4180140625000011</v>
      </c>
      <c r="U28" s="41">
        <v>5.4180140625000011</v>
      </c>
      <c r="V28" s="41">
        <v>5.4180140625000011</v>
      </c>
      <c r="W28" s="42">
        <v>5.4180140625000011</v>
      </c>
      <c r="Z28" s="4" cm="1">
        <f t="array" ref="Z28">C28*INDEX('Scenario 3_issuedGoos'!$C$4:$W$153,MATCH('Scenario 3'!$A28&amp;$B28,'Scenario 3_issuedGoos'!$A$4:$A$153&amp;'Scenario 3_issuedGoos'!$B$4:$B$153,0),MATCH('Scenario 3'!Z$4,'Scenario 3_issuedGoos'!$C$3:$W$3,0))</f>
        <v>945699.65729156125</v>
      </c>
      <c r="AA28" s="4" cm="1">
        <f t="array" ref="AA28">D28*INDEX('Scenario 3_issuedGoos'!$C$4:$W$153,MATCH('Scenario 3'!$A28&amp;$B28,'Scenario 3_issuedGoos'!$A$4:$A$153&amp;'Scenario 3_issuedGoos'!$B$4:$B$153,0),MATCH('Scenario 3'!AA$4,'Scenario 3_issuedGoos'!$C$3:$W$3,0))</f>
        <v>1059204.2936539801</v>
      </c>
      <c r="AB28" s="4" cm="1">
        <f t="array" ref="AB28">E28*INDEX('Scenario 3_issuedGoos'!$C$4:$W$153,MATCH('Scenario 3'!$A28&amp;$B28,'Scenario 3_issuedGoos'!$A$4:$A$153&amp;'Scenario 3_issuedGoos'!$B$4:$B$153,0),MATCH('Scenario 3'!AB$4,'Scenario 3_issuedGoos'!$C$3:$W$3,0))</f>
        <v>1181695.144509414</v>
      </c>
      <c r="AC28" s="4" cm="1">
        <f t="array" ref="AC28">F28*INDEX('Scenario 3_issuedGoos'!$C$4:$W$153,MATCH('Scenario 3'!$A28&amp;$B28,'Scenario 3_issuedGoos'!$A$4:$A$153&amp;'Scenario 3_issuedGoos'!$B$4:$B$153,0),MATCH('Scenario 3'!AC$4,'Scenario 3_issuedGoos'!$C$3:$W$3,0))</f>
        <v>1313787.0697162526</v>
      </c>
      <c r="AD28" s="4" cm="1">
        <f t="array" ref="AD28">G28*INDEX('Scenario 3_issuedGoos'!$C$4:$W$153,MATCH('Scenario 3'!$A28&amp;$B28,'Scenario 3_issuedGoos'!$A$4:$A$153&amp;'Scenario 3_issuedGoos'!$B$4:$B$153,0),MATCH('Scenario 3'!AD$4,'Scenario 3_issuedGoos'!$C$3:$W$3,0))</f>
        <v>1456133.9495825043</v>
      </c>
      <c r="AE28" s="4" cm="1">
        <f t="array" ref="AE28">H28*INDEX('Scenario 3_issuedGoos'!$C$4:$W$153,MATCH('Scenario 3'!$A28&amp;$B28,'Scenario 3_issuedGoos'!$A$4:$A$153&amp;'Scenario 3_issuedGoos'!$B$4:$B$153,0),MATCH('Scenario 3'!AE$4,'Scenario 3_issuedGoos'!$C$3:$W$3,0))</f>
        <v>1609431.0497610876</v>
      </c>
      <c r="AF28" s="4" cm="1">
        <f t="array" ref="AF28">I28*INDEX('Scenario 3_issuedGoos'!$C$4:$W$153,MATCH('Scenario 3'!$A28&amp;$B28,'Scenario 3_issuedGoos'!$A$4:$A$153&amp;'Scenario 3_issuedGoos'!$B$4:$B$153,0),MATCH('Scenario 3'!AF$4,'Scenario 3_issuedGoos'!$C$3:$W$3,0))</f>
        <v>1765194.1166430952</v>
      </c>
      <c r="AG28" s="4" cm="1">
        <f t="array" ref="AG28">J28*INDEX('Scenario 3_issuedGoos'!$C$4:$W$153,MATCH('Scenario 3'!$A28&amp;$B28,'Scenario 3_issuedGoos'!$A$4:$A$153&amp;'Scenario 3_issuedGoos'!$B$4:$B$153,0),MATCH('Scenario 3'!AG$4,'Scenario 3_issuedGoos'!$C$3:$W$3,0))</f>
        <v>1932509.9125889007</v>
      </c>
      <c r="AH28" s="4" cm="1">
        <f t="array" ref="AH28">K28*INDEX('Scenario 3_issuedGoos'!$C$4:$W$153,MATCH('Scenario 3'!$A28&amp;$B28,'Scenario 3_issuedGoos'!$A$4:$A$153&amp;'Scenario 3_issuedGoos'!$B$4:$B$153,0),MATCH('Scenario 3'!AH$4,'Scenario 3_issuedGoos'!$C$3:$W$3,0))</f>
        <v>2112144.302837681</v>
      </c>
      <c r="AI28" s="4" cm="1">
        <f t="array" ref="AI28">L28*INDEX('Scenario 3_issuedGoos'!$C$4:$W$153,MATCH('Scenario 3'!$A28&amp;$B28,'Scenario 3_issuedGoos'!$A$4:$A$153&amp;'Scenario 3_issuedGoos'!$B$4:$B$153,0),MATCH('Scenario 3'!AI$4,'Scenario 3_issuedGoos'!$C$3:$W$3,0))</f>
        <v>2394425.7338958704</v>
      </c>
      <c r="AJ28" s="4" cm="1">
        <f t="array" ref="AJ28">M28*INDEX('Scenario 3_issuedGoos'!$C$4:$W$153,MATCH('Scenario 3'!$A28&amp;$B28,'Scenario 3_issuedGoos'!$A$4:$A$153&amp;'Scenario 3_issuedGoos'!$B$4:$B$153,0),MATCH('Scenario 3'!AJ$4,'Scenario 3_issuedGoos'!$C$3:$W$3,0))</f>
        <v>2840158.7653372264</v>
      </c>
      <c r="AK28" s="4" cm="1">
        <f t="array" ref="AK28">N28*INDEX('Scenario 3_issuedGoos'!$C$4:$W$153,MATCH('Scenario 3'!$A28&amp;$B28,'Scenario 3_issuedGoos'!$A$4:$A$153&amp;'Scenario 3_issuedGoos'!$B$4:$B$153,0),MATCH('Scenario 3'!AK$4,'Scenario 3_issuedGoos'!$C$3:$W$3,0))</f>
        <v>3506389.1091439412</v>
      </c>
      <c r="AL28" s="4" cm="1">
        <f t="array" ref="AL28">O28*INDEX('Scenario 3_issuedGoos'!$C$4:$W$153,MATCH('Scenario 3'!$A28&amp;$B28,'Scenario 3_issuedGoos'!$A$4:$A$153&amp;'Scenario 3_issuedGoos'!$B$4:$B$153,0),MATCH('Scenario 3'!AL$4,'Scenario 3_issuedGoos'!$C$3:$W$3,0))</f>
        <v>3970840.815972731</v>
      </c>
      <c r="AM28" s="4" cm="1">
        <f t="array" ref="AM28">P28*INDEX('Scenario 3_issuedGoos'!$C$4:$W$153,MATCH('Scenario 3'!$A28&amp;$B28,'Scenario 3_issuedGoos'!$A$4:$A$153&amp;'Scenario 3_issuedGoos'!$B$4:$B$153,0),MATCH('Scenario 3'!AM$4,'Scenario 3_issuedGoos'!$C$3:$W$3,0))</f>
        <v>4428203.5866925986</v>
      </c>
      <c r="AN28" s="4" cm="1">
        <f t="array" ref="AN28">Q28*INDEX('Scenario 3_issuedGoos'!$C$4:$W$153,MATCH('Scenario 3'!$A28&amp;$B28,'Scenario 3_issuedGoos'!$A$4:$A$153&amp;'Scenario 3_issuedGoos'!$B$4:$B$153,0),MATCH('Scenario 3'!AN$4,'Scenario 3_issuedGoos'!$C$3:$W$3,0))</f>
        <v>4875351.0862902673</v>
      </c>
      <c r="AO28" s="4" cm="1">
        <f t="array" ref="AO28">R28*INDEX('Scenario 3_issuedGoos'!$C$4:$W$153,MATCH('Scenario 3'!$A28&amp;$B28,'Scenario 3_issuedGoos'!$A$4:$A$153&amp;'Scenario 3_issuedGoos'!$B$4:$B$153,0),MATCH('Scenario 3'!AO$4,'Scenario 3_issuedGoos'!$C$3:$W$3,0))</f>
        <v>6041210.3380214125</v>
      </c>
      <c r="AP28" s="4" cm="1">
        <f t="array" ref="AP28">S28*INDEX('Scenario 3_issuedGoos'!$C$4:$W$153,MATCH('Scenario 3'!$A28&amp;$B28,'Scenario 3_issuedGoos'!$A$4:$A$153&amp;'Scenario 3_issuedGoos'!$B$4:$B$153,0),MATCH('Scenario 3'!AP$4,'Scenario 3_issuedGoos'!$C$3:$W$3,0))</f>
        <v>6489964.0309829526</v>
      </c>
      <c r="AQ28" s="4" cm="1">
        <f t="array" ref="AQ28">T28*INDEX('Scenario 3_issuedGoos'!$C$4:$W$153,MATCH('Scenario 3'!$A28&amp;$B28,'Scenario 3_issuedGoos'!$A$4:$A$153&amp;'Scenario 3_issuedGoos'!$B$4:$B$153,0),MATCH('Scenario 3'!AQ$4,'Scenario 3_issuedGoos'!$C$3:$W$3,0))</f>
        <v>6968490.0673955735</v>
      </c>
      <c r="AR28" s="4" cm="1">
        <f t="array" ref="AR28">U28*INDEX('Scenario 3_issuedGoos'!$C$4:$W$153,MATCH('Scenario 3'!$A28&amp;$B28,'Scenario 3_issuedGoos'!$A$4:$A$153&amp;'Scenario 3_issuedGoos'!$B$4:$B$153,0),MATCH('Scenario 3'!AR$4,'Scenario 3_issuedGoos'!$C$3:$W$3,0))</f>
        <v>7478643.7973720003</v>
      </c>
      <c r="AS28" s="4" cm="1">
        <f t="array" ref="AS28">V28*INDEX('Scenario 3_issuedGoos'!$C$4:$W$153,MATCH('Scenario 3'!$A28&amp;$B28,'Scenario 3_issuedGoos'!$A$4:$A$153&amp;'Scenario 3_issuedGoos'!$B$4:$B$153,0),MATCH('Scenario 3'!AS$4,'Scenario 3_issuedGoos'!$C$3:$W$3,0))</f>
        <v>8022391.6751776179</v>
      </c>
      <c r="AT28" s="4" cm="1">
        <f t="array" ref="AT28">W28*INDEX('Scenario 3_issuedGoos'!$C$4:$W$153,MATCH('Scenario 3'!$A28&amp;$B28,'Scenario 3_issuedGoos'!$A$4:$A$153&amp;'Scenario 3_issuedGoos'!$B$4:$B$153,0),MATCH('Scenario 3'!AT$4,'Scenario 3_issuedGoos'!$C$3:$W$3,0))</f>
        <v>8601817.7312703542</v>
      </c>
    </row>
    <row r="29" spans="1:46" ht="15" x14ac:dyDescent="0.25">
      <c r="A29" s="34" t="s">
        <v>35</v>
      </c>
      <c r="B29" s="34" t="s">
        <v>27</v>
      </c>
      <c r="C29" s="12">
        <v>2.2226400000000002</v>
      </c>
      <c r="D29" s="13">
        <v>2.2526699999999997</v>
      </c>
      <c r="E29" s="13">
        <v>2.2815089062499991</v>
      </c>
      <c r="F29" s="13">
        <v>2.3703421874999999</v>
      </c>
      <c r="G29" s="13">
        <v>2.4328237499999998</v>
      </c>
      <c r="H29" s="13">
        <v>2.4951712499999998</v>
      </c>
      <c r="I29" s="13">
        <v>2.5716285000000001</v>
      </c>
      <c r="J29" s="13">
        <v>2.6779675781249996</v>
      </c>
      <c r="K29" s="13">
        <v>2.7080156250000003</v>
      </c>
      <c r="L29" s="13">
        <v>2.7080156250000003</v>
      </c>
      <c r="M29" s="13">
        <v>3.1161522656249998</v>
      </c>
      <c r="N29" s="13">
        <v>3.160508203125</v>
      </c>
      <c r="O29" s="13">
        <v>3.160508203125</v>
      </c>
      <c r="P29" s="13">
        <v>3.160508203125</v>
      </c>
      <c r="Q29" s="13">
        <v>3.5186779687500001</v>
      </c>
      <c r="R29" s="13">
        <v>3.5186779687500001</v>
      </c>
      <c r="S29" s="13">
        <v>3.5186779687500001</v>
      </c>
      <c r="T29" s="13">
        <v>3.5186779687500001</v>
      </c>
      <c r="U29" s="13">
        <v>4.1905729687499997</v>
      </c>
      <c r="V29" s="13">
        <v>4.1905729687499997</v>
      </c>
      <c r="W29" s="37">
        <v>4.48683046875</v>
      </c>
      <c r="Z29" s="4" cm="1">
        <f t="array" ref="Z29">C29*INDEX('Scenario 3_issuedGoos'!$C$4:$W$153,MATCH('Scenario 3'!$A29&amp;$B29,'Scenario 3_issuedGoos'!$A$4:$A$153&amp;'Scenario 3_issuedGoos'!$B$4:$B$153,0),MATCH('Scenario 3'!Z$4,'Scenario 3_issuedGoos'!$C$3:$W$3,0))</f>
        <v>3649219.7002957002</v>
      </c>
      <c r="AA29" s="4" cm="1">
        <f t="array" ref="AA29">D29*INDEX('Scenario 3_issuedGoos'!$C$4:$W$153,MATCH('Scenario 3'!$A29&amp;$B29,'Scenario 3_issuedGoos'!$A$4:$A$153&amp;'Scenario 3_issuedGoos'!$B$4:$B$153,0),MATCH('Scenario 3'!AA$4,'Scenario 3_issuedGoos'!$C$3:$W$3,0))</f>
        <v>4142427.9281636719</v>
      </c>
      <c r="AB29" s="4" cm="1">
        <f t="array" ref="AB29">E29*INDEX('Scenario 3_issuedGoos'!$C$4:$W$153,MATCH('Scenario 3'!$A29&amp;$B29,'Scenario 3_issuedGoos'!$A$4:$A$153&amp;'Scenario 3_issuedGoos'!$B$4:$B$153,0),MATCH('Scenario 3'!AB$4,'Scenario 3_issuedGoos'!$C$3:$W$3,0))</f>
        <v>4680640.3552243356</v>
      </c>
      <c r="AC29" s="4" cm="1">
        <f t="array" ref="AC29">F29*INDEX('Scenario 3_issuedGoos'!$C$4:$W$153,MATCH('Scenario 3'!$A29&amp;$B29,'Scenario 3_issuedGoos'!$A$4:$A$153&amp;'Scenario 3_issuedGoos'!$B$4:$B$153,0),MATCH('Scenario 3'!AC$4,'Scenario 3_issuedGoos'!$C$3:$W$3,0))</f>
        <v>5406468.5697380658</v>
      </c>
      <c r="AD29" s="4" cm="1">
        <f t="array" ref="AD29">G29*INDEX('Scenario 3_issuedGoos'!$C$4:$W$153,MATCH('Scenario 3'!$A29&amp;$B29,'Scenario 3_issuedGoos'!$A$4:$A$153&amp;'Scenario 3_issuedGoos'!$B$4:$B$153,0),MATCH('Scenario 3'!AD$4,'Scenario 3_issuedGoos'!$C$3:$W$3,0))</f>
        <v>6150205.5032789987</v>
      </c>
      <c r="AE29" s="4" cm="1">
        <f t="array" ref="AE29">H29*INDEX('Scenario 3_issuedGoos'!$C$4:$W$153,MATCH('Scenario 3'!$A29&amp;$B29,'Scenario 3_issuedGoos'!$A$4:$A$153&amp;'Scenario 3_issuedGoos'!$B$4:$B$153,0),MATCH('Scenario 3'!AE$4,'Scenario 3_issuedGoos'!$C$3:$W$3,0))</f>
        <v>6971887.7556235194</v>
      </c>
      <c r="AF29" s="4" cm="1">
        <f t="array" ref="AF29">I29*INDEX('Scenario 3_issuedGoos'!$C$4:$W$153,MATCH('Scenario 3'!$A29&amp;$B29,'Scenario 3_issuedGoos'!$A$4:$A$153&amp;'Scenario 3_issuedGoos'!$B$4:$B$153,0),MATCH('Scenario 3'!AF$4,'Scenario 3_issuedGoos'!$C$3:$W$3,0))</f>
        <v>7880946.0522455955</v>
      </c>
      <c r="AG29" s="4" cm="1">
        <f t="array" ref="AG29">J29*INDEX('Scenario 3_issuedGoos'!$C$4:$W$153,MATCH('Scenario 3'!$A29&amp;$B29,'Scenario 3_issuedGoos'!$A$4:$A$153&amp;'Scenario 3_issuedGoos'!$B$4:$B$153,0),MATCH('Scenario 3'!AG$4,'Scenario 3_issuedGoos'!$C$3:$W$3,0))</f>
        <v>8984723.121490987</v>
      </c>
      <c r="AH29" s="4" cm="1">
        <f t="array" ref="AH29">K29*INDEX('Scenario 3_issuedGoos'!$C$4:$W$153,MATCH('Scenario 3'!$A29&amp;$B29,'Scenario 3_issuedGoos'!$A$4:$A$153&amp;'Scenario 3_issuedGoos'!$B$4:$B$153,0),MATCH('Scenario 3'!AH$4,'Scenario 3_issuedGoos'!$C$3:$W$3,0))</f>
        <v>9930072.1757949665</v>
      </c>
      <c r="AI29" s="4" cm="1">
        <f t="array" ref="AI29">L29*INDEX('Scenario 3_issuedGoos'!$C$4:$W$153,MATCH('Scenario 3'!$A29&amp;$B29,'Scenario 3_issuedGoos'!$A$4:$A$153&amp;'Scenario 3_issuedGoos'!$B$4:$B$153,0),MATCH('Scenario 3'!AI$4,'Scenario 3_issuedGoos'!$C$3:$W$3,0))</f>
        <v>10836348.227395704</v>
      </c>
      <c r="AJ29" s="4" cm="1">
        <f t="array" ref="AJ29">M29*INDEX('Scenario 3_issuedGoos'!$C$4:$W$153,MATCH('Scenario 3'!$A29&amp;$B29,'Scenario 3_issuedGoos'!$A$4:$A$153&amp;'Scenario 3_issuedGoos'!$B$4:$B$153,0),MATCH('Scenario 3'!AJ$4,'Scenario 3_issuedGoos'!$C$3:$W$3,0))</f>
        <v>13588125.299777234</v>
      </c>
      <c r="AK29" s="4" cm="1">
        <f t="array" ref="AK29">N29*INDEX('Scenario 3_issuedGoos'!$C$4:$W$153,MATCH('Scenario 3'!$A29&amp;$B29,'Scenario 3_issuedGoos'!$A$4:$A$153&amp;'Scenario 3_issuedGoos'!$B$4:$B$153,0),MATCH('Scenario 3'!AK$4,'Scenario 3_issuedGoos'!$C$3:$W$3,0))</f>
        <v>14849016.832636015</v>
      </c>
      <c r="AL29" s="4" cm="1">
        <f t="array" ref="AL29">O29*INDEX('Scenario 3_issuedGoos'!$C$4:$W$153,MATCH('Scenario 3'!$A29&amp;$B29,'Scenario 3_issuedGoos'!$A$4:$A$153&amp;'Scenario 3_issuedGoos'!$B$4:$B$153,0),MATCH('Scenario 3'!AL$4,'Scenario 3_issuedGoos'!$C$3:$W$3,0))</f>
        <v>15988785.948801098</v>
      </c>
      <c r="AM29" s="4" cm="1">
        <f t="array" ref="AM29">P29*INDEX('Scenario 3_issuedGoos'!$C$4:$W$153,MATCH('Scenario 3'!$A29&amp;$B29,'Scenario 3_issuedGoos'!$A$4:$A$153&amp;'Scenario 3_issuedGoos'!$B$4:$B$153,0),MATCH('Scenario 3'!AM$4,'Scenario 3_issuedGoos'!$C$3:$W$3,0))</f>
        <v>17205409.434501112</v>
      </c>
      <c r="AN29" s="4" cm="1">
        <f t="array" ref="AN29">Q29*INDEX('Scenario 3_issuedGoos'!$C$4:$W$153,MATCH('Scenario 3'!$A29&amp;$B29,'Scenario 3_issuedGoos'!$A$4:$A$153&amp;'Scenario 3_issuedGoos'!$B$4:$B$153,0),MATCH('Scenario 3'!AN$4,'Scenario 3_issuedGoos'!$C$3:$W$3,0))</f>
        <v>20600688.036467887</v>
      </c>
      <c r="AO29" s="4" cm="1">
        <f t="array" ref="AO29">R29*INDEX('Scenario 3_issuedGoos'!$C$4:$W$153,MATCH('Scenario 3'!$A29&amp;$B29,'Scenario 3_issuedGoos'!$A$4:$A$153&amp;'Scenario 3_issuedGoos'!$B$4:$B$153,0),MATCH('Scenario 3'!AO$4,'Scenario 3_issuedGoos'!$C$3:$W$3,0))</f>
        <v>22142792.090186339</v>
      </c>
      <c r="AP29" s="4" cm="1">
        <f t="array" ref="AP29">S29*INDEX('Scenario 3_issuedGoos'!$C$4:$W$153,MATCH('Scenario 3'!$A29&amp;$B29,'Scenario 3_issuedGoos'!$A$4:$A$153&amp;'Scenario 3_issuedGoos'!$B$4:$B$153,0),MATCH('Scenario 3'!AP$4,'Scenario 3_issuedGoos'!$C$3:$W$3,0))</f>
        <v>23787604.829185411</v>
      </c>
      <c r="AQ29" s="4" cm="1">
        <f t="array" ref="AQ29">T29*INDEX('Scenario 3_issuedGoos'!$C$4:$W$153,MATCH('Scenario 3'!$A29&amp;$B29,'Scenario 3_issuedGoos'!$A$4:$A$153&amp;'Scenario 3_issuedGoos'!$B$4:$B$153,0),MATCH('Scenario 3'!AQ$4,'Scenario 3_issuedGoos'!$C$3:$W$3,0))</f>
        <v>25541541.861858964</v>
      </c>
      <c r="AR29" s="4" cm="1">
        <f t="array" ref="AR29">U29*INDEX('Scenario 3_issuedGoos'!$C$4:$W$153,MATCH('Scenario 3'!$A29&amp;$B29,'Scenario 3_issuedGoos'!$A$4:$A$153&amp;'Scenario 3_issuedGoos'!$B$4:$B$153,0),MATCH('Scenario 3'!AR$4,'Scenario 3_issuedGoos'!$C$3:$W$3,0))</f>
        <v>32645637.913449347</v>
      </c>
      <c r="AS29" s="4" cm="1">
        <f t="array" ref="AS29">V29*INDEX('Scenario 3_issuedGoos'!$C$4:$W$153,MATCH('Scenario 3'!$A29&amp;$B29,'Scenario 3_issuedGoos'!$A$4:$A$153&amp;'Scenario 3_issuedGoos'!$B$4:$B$153,0),MATCH('Scenario 3'!AS$4,'Scenario 3_issuedGoos'!$C$3:$W$3,0))</f>
        <v>35019196.116781071</v>
      </c>
      <c r="AT29" s="4" cm="1">
        <f t="array" ref="AT29">W29*INDEX('Scenario 3_issuedGoos'!$C$4:$W$153,MATCH('Scenario 3'!$A29&amp;$B29,'Scenario 3_issuedGoos'!$A$4:$A$153&amp;'Scenario 3_issuedGoos'!$B$4:$B$153,0),MATCH('Scenario 3'!AT$4,'Scenario 3_issuedGoos'!$C$3:$W$3,0))</f>
        <v>40203031.272754684</v>
      </c>
    </row>
    <row r="30" spans="1:46" ht="15" x14ac:dyDescent="0.25">
      <c r="A30" s="38" t="s">
        <v>35</v>
      </c>
      <c r="B30" s="39" t="s">
        <v>28</v>
      </c>
      <c r="C30" s="40">
        <v>47.457627118644069</v>
      </c>
      <c r="D30" s="41">
        <v>46.949152542372886</v>
      </c>
      <c r="E30" s="41">
        <v>46.440677966101696</v>
      </c>
      <c r="F30" s="41">
        <v>45.932203389830512</v>
      </c>
      <c r="G30" s="41">
        <v>45.423728813559322</v>
      </c>
      <c r="H30" s="41">
        <v>44.915254237288138</v>
      </c>
      <c r="I30" s="41">
        <v>44.406779661016955</v>
      </c>
      <c r="J30" s="41">
        <v>43.898305084745765</v>
      </c>
      <c r="K30" s="41">
        <v>43.389830508474581</v>
      </c>
      <c r="L30" s="41">
        <v>42.881355932203391</v>
      </c>
      <c r="M30" s="41">
        <v>42.372881355932208</v>
      </c>
      <c r="N30" s="41">
        <v>42.203389830508478</v>
      </c>
      <c r="O30" s="41">
        <v>42.033898305084747</v>
      </c>
      <c r="P30" s="41">
        <v>41.864406779661024</v>
      </c>
      <c r="Q30" s="41">
        <v>41.694915254237294</v>
      </c>
      <c r="R30" s="41">
        <v>41.525423728813564</v>
      </c>
      <c r="S30" s="41">
        <v>41.355932203389834</v>
      </c>
      <c r="T30" s="41">
        <v>41.186440677966104</v>
      </c>
      <c r="U30" s="41">
        <v>40.33898305084746</v>
      </c>
      <c r="V30" s="41">
        <v>39.237288135593218</v>
      </c>
      <c r="W30" s="42">
        <v>38.135593220338983</v>
      </c>
      <c r="Z30" s="4" cm="1">
        <f t="array" ref="Z30">C30*INDEX('Scenario 3_issuedGoos'!$C$4:$W$153,MATCH('Scenario 3'!$A30&amp;$B30,'Scenario 3_issuedGoos'!$A$4:$A$153&amp;'Scenario 3_issuedGoos'!$B$4:$B$153,0),MATCH('Scenario 3'!Z$4,'Scenario 3_issuedGoos'!$C$3:$W$3,0))</f>
        <v>0</v>
      </c>
      <c r="AA30" s="4" cm="1">
        <f t="array" ref="AA30">D30*INDEX('Scenario 3_issuedGoos'!$C$4:$W$153,MATCH('Scenario 3'!$A30&amp;$B30,'Scenario 3_issuedGoos'!$A$4:$A$153&amp;'Scenario 3_issuedGoos'!$B$4:$B$153,0),MATCH('Scenario 3'!AA$4,'Scenario 3_issuedGoos'!$C$3:$W$3,0))</f>
        <v>0</v>
      </c>
      <c r="AB30" s="4" cm="1">
        <f t="array" ref="AB30">E30*INDEX('Scenario 3_issuedGoos'!$C$4:$W$153,MATCH('Scenario 3'!$A30&amp;$B30,'Scenario 3_issuedGoos'!$A$4:$A$153&amp;'Scenario 3_issuedGoos'!$B$4:$B$153,0),MATCH('Scenario 3'!AB$4,'Scenario 3_issuedGoos'!$C$3:$W$3,0))</f>
        <v>0</v>
      </c>
      <c r="AC30" s="4" cm="1">
        <f t="array" ref="AC30">F30*INDEX('Scenario 3_issuedGoos'!$C$4:$W$153,MATCH('Scenario 3'!$A30&amp;$B30,'Scenario 3_issuedGoos'!$A$4:$A$153&amp;'Scenario 3_issuedGoos'!$B$4:$B$153,0),MATCH('Scenario 3'!AC$4,'Scenario 3_issuedGoos'!$C$3:$W$3,0))</f>
        <v>0</v>
      </c>
      <c r="AD30" s="4" cm="1">
        <f t="array" ref="AD30">G30*INDEX('Scenario 3_issuedGoos'!$C$4:$W$153,MATCH('Scenario 3'!$A30&amp;$B30,'Scenario 3_issuedGoos'!$A$4:$A$153&amp;'Scenario 3_issuedGoos'!$B$4:$B$153,0),MATCH('Scenario 3'!AD$4,'Scenario 3_issuedGoos'!$C$3:$W$3,0))</f>
        <v>0</v>
      </c>
      <c r="AE30" s="4" cm="1">
        <f t="array" ref="AE30">H30*INDEX('Scenario 3_issuedGoos'!$C$4:$W$153,MATCH('Scenario 3'!$A30&amp;$B30,'Scenario 3_issuedGoos'!$A$4:$A$153&amp;'Scenario 3_issuedGoos'!$B$4:$B$153,0),MATCH('Scenario 3'!AE$4,'Scenario 3_issuedGoos'!$C$3:$W$3,0))</f>
        <v>0</v>
      </c>
      <c r="AF30" s="4" cm="1">
        <f t="array" ref="AF30">I30*INDEX('Scenario 3_issuedGoos'!$C$4:$W$153,MATCH('Scenario 3'!$A30&amp;$B30,'Scenario 3_issuedGoos'!$A$4:$A$153&amp;'Scenario 3_issuedGoos'!$B$4:$B$153,0),MATCH('Scenario 3'!AF$4,'Scenario 3_issuedGoos'!$C$3:$W$3,0))</f>
        <v>0</v>
      </c>
      <c r="AG30" s="4" cm="1">
        <f t="array" ref="AG30">J30*INDEX('Scenario 3_issuedGoos'!$C$4:$W$153,MATCH('Scenario 3'!$A30&amp;$B30,'Scenario 3_issuedGoos'!$A$4:$A$153&amp;'Scenario 3_issuedGoos'!$B$4:$B$153,0),MATCH('Scenario 3'!AG$4,'Scenario 3_issuedGoos'!$C$3:$W$3,0))</f>
        <v>0</v>
      </c>
      <c r="AH30" s="4" cm="1">
        <f t="array" ref="AH30">K30*INDEX('Scenario 3_issuedGoos'!$C$4:$W$153,MATCH('Scenario 3'!$A30&amp;$B30,'Scenario 3_issuedGoos'!$A$4:$A$153&amp;'Scenario 3_issuedGoos'!$B$4:$B$153,0),MATCH('Scenario 3'!AH$4,'Scenario 3_issuedGoos'!$C$3:$W$3,0))</f>
        <v>0</v>
      </c>
      <c r="AI30" s="4" cm="1">
        <f t="array" ref="AI30">L30*INDEX('Scenario 3_issuedGoos'!$C$4:$W$153,MATCH('Scenario 3'!$A30&amp;$B30,'Scenario 3_issuedGoos'!$A$4:$A$153&amp;'Scenario 3_issuedGoos'!$B$4:$B$153,0),MATCH('Scenario 3'!AI$4,'Scenario 3_issuedGoos'!$C$3:$W$3,0))</f>
        <v>0</v>
      </c>
      <c r="AJ30" s="4" cm="1">
        <f t="array" ref="AJ30">M30*INDEX('Scenario 3_issuedGoos'!$C$4:$W$153,MATCH('Scenario 3'!$A30&amp;$B30,'Scenario 3_issuedGoos'!$A$4:$A$153&amp;'Scenario 3_issuedGoos'!$B$4:$B$153,0),MATCH('Scenario 3'!AJ$4,'Scenario 3_issuedGoos'!$C$3:$W$3,0))</f>
        <v>0</v>
      </c>
      <c r="AK30" s="4" cm="1">
        <f t="array" ref="AK30">N30*INDEX('Scenario 3_issuedGoos'!$C$4:$W$153,MATCH('Scenario 3'!$A30&amp;$B30,'Scenario 3_issuedGoos'!$A$4:$A$153&amp;'Scenario 3_issuedGoos'!$B$4:$B$153,0),MATCH('Scenario 3'!AK$4,'Scenario 3_issuedGoos'!$C$3:$W$3,0))</f>
        <v>0</v>
      </c>
      <c r="AL30" s="4" cm="1">
        <f t="array" ref="AL30">O30*INDEX('Scenario 3_issuedGoos'!$C$4:$W$153,MATCH('Scenario 3'!$A30&amp;$B30,'Scenario 3_issuedGoos'!$A$4:$A$153&amp;'Scenario 3_issuedGoos'!$B$4:$B$153,0),MATCH('Scenario 3'!AL$4,'Scenario 3_issuedGoos'!$C$3:$W$3,0))</f>
        <v>0</v>
      </c>
      <c r="AM30" s="4" cm="1">
        <f t="array" ref="AM30">P30*INDEX('Scenario 3_issuedGoos'!$C$4:$W$153,MATCH('Scenario 3'!$A30&amp;$B30,'Scenario 3_issuedGoos'!$A$4:$A$153&amp;'Scenario 3_issuedGoos'!$B$4:$B$153,0),MATCH('Scenario 3'!AM$4,'Scenario 3_issuedGoos'!$C$3:$W$3,0))</f>
        <v>0</v>
      </c>
      <c r="AN30" s="4" cm="1">
        <f t="array" ref="AN30">Q30*INDEX('Scenario 3_issuedGoos'!$C$4:$W$153,MATCH('Scenario 3'!$A30&amp;$B30,'Scenario 3_issuedGoos'!$A$4:$A$153&amp;'Scenario 3_issuedGoos'!$B$4:$B$153,0),MATCH('Scenario 3'!AN$4,'Scenario 3_issuedGoos'!$C$3:$W$3,0))</f>
        <v>0</v>
      </c>
      <c r="AO30" s="4" cm="1">
        <f t="array" ref="AO30">R30*INDEX('Scenario 3_issuedGoos'!$C$4:$W$153,MATCH('Scenario 3'!$A30&amp;$B30,'Scenario 3_issuedGoos'!$A$4:$A$153&amp;'Scenario 3_issuedGoos'!$B$4:$B$153,0),MATCH('Scenario 3'!AO$4,'Scenario 3_issuedGoos'!$C$3:$W$3,0))</f>
        <v>0</v>
      </c>
      <c r="AP30" s="4" cm="1">
        <f t="array" ref="AP30">S30*INDEX('Scenario 3_issuedGoos'!$C$4:$W$153,MATCH('Scenario 3'!$A30&amp;$B30,'Scenario 3_issuedGoos'!$A$4:$A$153&amp;'Scenario 3_issuedGoos'!$B$4:$B$153,0),MATCH('Scenario 3'!AP$4,'Scenario 3_issuedGoos'!$C$3:$W$3,0))</f>
        <v>0</v>
      </c>
      <c r="AQ30" s="4" cm="1">
        <f t="array" ref="AQ30">T30*INDEX('Scenario 3_issuedGoos'!$C$4:$W$153,MATCH('Scenario 3'!$A30&amp;$B30,'Scenario 3_issuedGoos'!$A$4:$A$153&amp;'Scenario 3_issuedGoos'!$B$4:$B$153,0),MATCH('Scenario 3'!AQ$4,'Scenario 3_issuedGoos'!$C$3:$W$3,0))</f>
        <v>0</v>
      </c>
      <c r="AR30" s="4" cm="1">
        <f t="array" ref="AR30">U30*INDEX('Scenario 3_issuedGoos'!$C$4:$W$153,MATCH('Scenario 3'!$A30&amp;$B30,'Scenario 3_issuedGoos'!$A$4:$A$153&amp;'Scenario 3_issuedGoos'!$B$4:$B$153,0),MATCH('Scenario 3'!AR$4,'Scenario 3_issuedGoos'!$C$3:$W$3,0))</f>
        <v>0</v>
      </c>
      <c r="AS30" s="4" cm="1">
        <f t="array" ref="AS30">V30*INDEX('Scenario 3_issuedGoos'!$C$4:$W$153,MATCH('Scenario 3'!$A30&amp;$B30,'Scenario 3_issuedGoos'!$A$4:$A$153&amp;'Scenario 3_issuedGoos'!$B$4:$B$153,0),MATCH('Scenario 3'!AS$4,'Scenario 3_issuedGoos'!$C$3:$W$3,0))</f>
        <v>0</v>
      </c>
      <c r="AT30" s="4" cm="1">
        <f t="array" ref="AT30">W30*INDEX('Scenario 3_issuedGoos'!$C$4:$W$153,MATCH('Scenario 3'!$A30&amp;$B30,'Scenario 3_issuedGoos'!$A$4:$A$153&amp;'Scenario 3_issuedGoos'!$B$4:$B$153,0),MATCH('Scenario 3'!AT$4,'Scenario 3_issuedGoos'!$C$3:$W$3,0))</f>
        <v>0</v>
      </c>
    </row>
    <row r="31" spans="1:46" ht="15" x14ac:dyDescent="0.25">
      <c r="A31" s="38" t="s">
        <v>35</v>
      </c>
      <c r="B31" s="39" t="s">
        <v>56</v>
      </c>
      <c r="C31" s="40">
        <v>0.8000869921874999</v>
      </c>
      <c r="D31" s="41">
        <v>0.8000869921874999</v>
      </c>
      <c r="E31" s="41">
        <v>1.2094031249999999</v>
      </c>
      <c r="F31" s="41">
        <v>1.2094031249999999</v>
      </c>
      <c r="G31" s="41">
        <v>1.2094031249999999</v>
      </c>
      <c r="H31" s="41">
        <v>0.8000869921874999</v>
      </c>
      <c r="I31" s="41">
        <v>0.8000869921874999</v>
      </c>
      <c r="J31" s="41">
        <v>0.8000869921874999</v>
      </c>
      <c r="K31" s="41">
        <v>0.80954999999999977</v>
      </c>
      <c r="L31" s="41">
        <v>0.80954999999999977</v>
      </c>
      <c r="M31" s="41">
        <v>1.2253499999999999</v>
      </c>
      <c r="N31" s="41">
        <v>1.2326999999999999</v>
      </c>
      <c r="O31" s="41">
        <v>1.2326999999999999</v>
      </c>
      <c r="P31" s="41">
        <v>1.2980624999999997</v>
      </c>
      <c r="Q31" s="41">
        <v>1.2980624999999997</v>
      </c>
      <c r="R31" s="41">
        <v>1.2980624999999997</v>
      </c>
      <c r="S31" s="41">
        <v>1.2980624999999997</v>
      </c>
      <c r="T31" s="41">
        <v>1.3083000000000002</v>
      </c>
      <c r="U31" s="41">
        <v>1.3323624999999999</v>
      </c>
      <c r="V31" s="41">
        <v>1.4914019531249993</v>
      </c>
      <c r="W31" s="42">
        <v>1.8636249999999996</v>
      </c>
      <c r="Z31" s="4" cm="1">
        <f t="array" ref="Z31">C31*INDEX('Scenario 3_issuedGoos'!$C$4:$W$153,MATCH('Scenario 3'!$A31&amp;$B31,'Scenario 3_issuedGoos'!$A$4:$A$153&amp;'Scenario 3_issuedGoos'!$B$4:$B$153,0),MATCH('Scenario 3'!Z$4,'Scenario 3_issuedGoos'!$C$3:$W$3,0))</f>
        <v>7410452.6398290284</v>
      </c>
      <c r="AA31" s="4" cm="1">
        <f t="array" ref="AA31">D31*INDEX('Scenario 3_issuedGoos'!$C$4:$W$153,MATCH('Scenario 3'!$A31&amp;$B31,'Scenario 3_issuedGoos'!$A$4:$A$153&amp;'Scenario 3_issuedGoos'!$B$4:$B$153,0),MATCH('Scenario 3'!AA$4,'Scenario 3_issuedGoos'!$C$3:$W$3,0))</f>
        <v>8299868.9843094544</v>
      </c>
      <c r="AB31" s="4" cm="1">
        <f t="array" ref="AB31">E31*INDEX('Scenario 3_issuedGoos'!$C$4:$W$153,MATCH('Scenario 3'!$A31&amp;$B31,'Scenario 3_issuedGoos'!$A$4:$A$153&amp;'Scenario 3_issuedGoos'!$B$4:$B$153,0),MATCH('Scenario 3'!AB$4,'Scenario 3_issuedGoos'!$C$3:$W$3,0))</f>
        <v>13996866.880350722</v>
      </c>
      <c r="AC31" s="4" cm="1">
        <f t="array" ref="AC31">F31*INDEX('Scenario 3_issuedGoos'!$C$4:$W$153,MATCH('Scenario 3'!$A31&amp;$B31,'Scenario 3_issuedGoos'!$A$4:$A$153&amp;'Scenario 3_issuedGoos'!$B$4:$B$153,0),MATCH('Scenario 3'!AC$4,'Scenario 3_issuedGoos'!$C$3:$W$3,0))</f>
        <v>15561460.846637152</v>
      </c>
      <c r="AD31" s="4" cm="1">
        <f t="array" ref="AD31">G31*INDEX('Scenario 3_issuedGoos'!$C$4:$W$153,MATCH('Scenario 3'!$A31&amp;$B31,'Scenario 3_issuedGoos'!$A$4:$A$153&amp;'Scenario 3_issuedGoos'!$B$4:$B$153,0),MATCH('Scenario 3'!AD$4,'Scenario 3_issuedGoos'!$C$3:$W$3,0))</f>
        <v>17247522.042351335</v>
      </c>
      <c r="AE31" s="4" cm="1">
        <f t="array" ref="AE31">H31*INDEX('Scenario 3_issuedGoos'!$C$4:$W$153,MATCH('Scenario 3'!$A31&amp;$B31,'Scenario 3_issuedGoos'!$A$4:$A$153&amp;'Scenario 3_issuedGoos'!$B$4:$B$153,0),MATCH('Scenario 3'!AE$4,'Scenario 3_issuedGoos'!$C$3:$W$3,0))</f>
        <v>12611416.827073906</v>
      </c>
      <c r="AF31" s="4" cm="1">
        <f t="array" ref="AF31">I31*INDEX('Scenario 3_issuedGoos'!$C$4:$W$153,MATCH('Scenario 3'!$A31&amp;$B31,'Scenario 3_issuedGoos'!$A$4:$A$153&amp;'Scenario 3_issuedGoos'!$B$4:$B$153,0),MATCH('Scenario 3'!AF$4,'Scenario 3_issuedGoos'!$C$3:$W$3,0))</f>
        <v>13831968.004462959</v>
      </c>
      <c r="AG31" s="4" cm="1">
        <f t="array" ref="AG31">J31*INDEX('Scenario 3_issuedGoos'!$C$4:$W$153,MATCH('Scenario 3'!$A31&amp;$B31,'Scenario 3_issuedGoos'!$A$4:$A$153&amp;'Scenario 3_issuedGoos'!$B$4:$B$153,0),MATCH('Scenario 3'!AG$4,'Scenario 3_issuedGoos'!$C$3:$W$3,0))</f>
        <v>15143045.757523239</v>
      </c>
      <c r="AH31" s="4" cm="1">
        <f t="array" ref="AH31">K31*INDEX('Scenario 3_issuedGoos'!$C$4:$W$153,MATCH('Scenario 3'!$A31&amp;$B31,'Scenario 3_issuedGoos'!$A$4:$A$153&amp;'Scenario 3_issuedGoos'!$B$4:$B$153,0),MATCH('Scenario 3'!AH$4,'Scenario 3_issuedGoos'!$C$3:$W$3,0))</f>
        <v>16746403.758688852</v>
      </c>
      <c r="AI31" s="4" cm="1">
        <f t="array" ref="AI31">L31*INDEX('Scenario 3_issuedGoos'!$C$4:$W$153,MATCH('Scenario 3'!$A31&amp;$B31,'Scenario 3_issuedGoos'!$A$4:$A$153&amp;'Scenario 3_issuedGoos'!$B$4:$B$153,0),MATCH('Scenario 3'!AI$4,'Scenario 3_issuedGoos'!$C$3:$W$3,0))</f>
        <v>18274777.813605696</v>
      </c>
      <c r="AJ31" s="4" cm="1">
        <f t="array" ref="AJ31">M31*INDEX('Scenario 3_issuedGoos'!$C$4:$W$153,MATCH('Scenario 3'!$A31&amp;$B31,'Scenario 3_issuedGoos'!$A$4:$A$153&amp;'Scenario 3_issuedGoos'!$B$4:$B$153,0),MATCH('Scenario 3'!AJ$4,'Scenario 3_issuedGoos'!$C$3:$W$3,0))</f>
        <v>27909744.542910151</v>
      </c>
      <c r="AK31" s="4" cm="1">
        <f t="array" ref="AK31">N31*INDEX('Scenario 3_issuedGoos'!$C$4:$W$153,MATCH('Scenario 3'!$A31&amp;$B31,'Scenario 3_issuedGoos'!$A$4:$A$153&amp;'Scenario 3_issuedGoos'!$B$4:$B$153,0),MATCH('Scenario 3'!AK$4,'Scenario 3_issuedGoos'!$C$3:$W$3,0))</f>
        <v>28811356.650180615</v>
      </c>
      <c r="AL31" s="4" cm="1">
        <f t="array" ref="AL31">O31*INDEX('Scenario 3_issuedGoos'!$C$4:$W$153,MATCH('Scenario 3'!$A31&amp;$B31,'Scenario 3_issuedGoos'!$A$4:$A$153&amp;'Scenario 3_issuedGoos'!$B$4:$B$153,0),MATCH('Scenario 3'!AL$4,'Scenario 3_issuedGoos'!$C$3:$W$3,0))</f>
        <v>29545558.121803813</v>
      </c>
      <c r="AM31" s="4" cm="1">
        <f t="array" ref="AM31">P31*INDEX('Scenario 3_issuedGoos'!$C$4:$W$153,MATCH('Scenario 3'!$A31&amp;$B31,'Scenario 3_issuedGoos'!$A$4:$A$153&amp;'Scenario 3_issuedGoos'!$B$4:$B$153,0),MATCH('Scenario 3'!AM$4,'Scenario 3_issuedGoos'!$C$3:$W$3,0))</f>
        <v>31885309.02672413</v>
      </c>
      <c r="AN31" s="4" cm="1">
        <f t="array" ref="AN31">Q31*INDEX('Scenario 3_issuedGoos'!$C$4:$W$153,MATCH('Scenario 3'!$A31&amp;$B31,'Scenario 3_issuedGoos'!$A$4:$A$153&amp;'Scenario 3_issuedGoos'!$B$4:$B$153,0),MATCH('Scenario 3'!AN$4,'Scenario 3_issuedGoos'!$C$3:$W$3,0))</f>
        <v>32658440.68711099</v>
      </c>
      <c r="AO31" s="4" cm="1">
        <f t="array" ref="AO31">R31*INDEX('Scenario 3_issuedGoos'!$C$4:$W$153,MATCH('Scenario 3'!$A31&amp;$B31,'Scenario 3_issuedGoos'!$A$4:$A$153&amp;'Scenario 3_issuedGoos'!$B$4:$B$153,0),MATCH('Scenario 3'!AO$4,'Scenario 3_issuedGoos'!$C$3:$W$3,0))</f>
        <v>33431572.347497851</v>
      </c>
      <c r="AP31" s="4" cm="1">
        <f t="array" ref="AP31">S31*INDEX('Scenario 3_issuedGoos'!$C$4:$W$153,MATCH('Scenario 3'!$A31&amp;$B31,'Scenario 3_issuedGoos'!$A$4:$A$153&amp;'Scenario 3_issuedGoos'!$B$4:$B$153,0),MATCH('Scenario 3'!AP$4,'Scenario 3_issuedGoos'!$C$3:$W$3,0))</f>
        <v>34204704.007884711</v>
      </c>
      <c r="AQ31" s="4" cm="1">
        <f t="array" ref="AQ31">T31*INDEX('Scenario 3_issuedGoos'!$C$4:$W$153,MATCH('Scenario 3'!$A31&amp;$B31,'Scenario 3_issuedGoos'!$A$4:$A$153&amp;'Scenario 3_issuedGoos'!$B$4:$B$153,0),MATCH('Scenario 3'!AQ$4,'Scenario 3_issuedGoos'!$C$3:$W$3,0))</f>
        <v>35253697.264037527</v>
      </c>
      <c r="AR31" s="4" cm="1">
        <f t="array" ref="AR31">U31*INDEX('Scenario 3_issuedGoos'!$C$4:$W$153,MATCH('Scenario 3'!$A31&amp;$B31,'Scenario 3_issuedGoos'!$A$4:$A$153&amp;'Scenario 3_issuedGoos'!$B$4:$B$153,0),MATCH('Scenario 3'!AR$4,'Scenario 3_issuedGoos'!$C$3:$W$3,0))</f>
        <v>36695650.792954631</v>
      </c>
      <c r="AS31" s="4" cm="1">
        <f t="array" ref="AS31">V31*INDEX('Scenario 3_issuedGoos'!$C$4:$W$153,MATCH('Scenario 3'!$A31&amp;$B31,'Scenario 3_issuedGoos'!$A$4:$A$153&amp;'Scenario 3_issuedGoos'!$B$4:$B$153,0),MATCH('Scenario 3'!AS$4,'Scenario 3_issuedGoos'!$C$3:$W$3,0))</f>
        <v>41964167.802700542</v>
      </c>
      <c r="AT31" s="4" cm="1">
        <f t="array" ref="AT31">W31*INDEX('Scenario 3_issuedGoos'!$C$4:$W$153,MATCH('Scenario 3'!$A31&amp;$B31,'Scenario 3_issuedGoos'!$A$4:$A$153&amp;'Scenario 3_issuedGoos'!$B$4:$B$153,0),MATCH('Scenario 3'!AT$4,'Scenario 3_issuedGoos'!$C$3:$W$3,0))</f>
        <v>53547538.326581523</v>
      </c>
    </row>
    <row r="32" spans="1:46" ht="15" x14ac:dyDescent="0.25">
      <c r="A32" s="38" t="s">
        <v>35</v>
      </c>
      <c r="B32" s="39" t="s">
        <v>29</v>
      </c>
      <c r="C32" s="40">
        <v>47.457627118644069</v>
      </c>
      <c r="D32" s="41">
        <v>46.949152542372886</v>
      </c>
      <c r="E32" s="41">
        <v>46.440677966101696</v>
      </c>
      <c r="F32" s="41">
        <v>45.932203389830512</v>
      </c>
      <c r="G32" s="41">
        <v>45.423728813559322</v>
      </c>
      <c r="H32" s="41">
        <v>44.915254237288138</v>
      </c>
      <c r="I32" s="41">
        <v>44.406779661016955</v>
      </c>
      <c r="J32" s="41">
        <v>43.898305084745765</v>
      </c>
      <c r="K32" s="41">
        <v>43.389830508474581</v>
      </c>
      <c r="L32" s="41">
        <v>42.881355932203391</v>
      </c>
      <c r="M32" s="41">
        <v>42.372881355932208</v>
      </c>
      <c r="N32" s="41">
        <v>42.203389830508478</v>
      </c>
      <c r="O32" s="41">
        <v>42.033898305084747</v>
      </c>
      <c r="P32" s="41">
        <v>41.864406779661024</v>
      </c>
      <c r="Q32" s="41">
        <v>41.694915254237294</v>
      </c>
      <c r="R32" s="41">
        <v>41.525423728813564</v>
      </c>
      <c r="S32" s="41">
        <v>41.355932203389834</v>
      </c>
      <c r="T32" s="41">
        <v>41.186440677966104</v>
      </c>
      <c r="U32" s="41">
        <v>40.33898305084746</v>
      </c>
      <c r="V32" s="41">
        <v>39.237288135593218</v>
      </c>
      <c r="W32" s="42">
        <v>38.135593220338983</v>
      </c>
      <c r="Z32" s="4" cm="1">
        <f t="array" ref="Z32">C32*INDEX('Scenario 3_issuedGoos'!$C$4:$W$153,MATCH('Scenario 3'!$A32&amp;$B32,'Scenario 3_issuedGoos'!$A$4:$A$153&amp;'Scenario 3_issuedGoos'!$B$4:$B$153,0),MATCH('Scenario 3'!Z$4,'Scenario 3_issuedGoos'!$C$3:$W$3,0))</f>
        <v>0</v>
      </c>
      <c r="AA32" s="4" cm="1">
        <f t="array" ref="AA32">D32*INDEX('Scenario 3_issuedGoos'!$C$4:$W$153,MATCH('Scenario 3'!$A32&amp;$B32,'Scenario 3_issuedGoos'!$A$4:$A$153&amp;'Scenario 3_issuedGoos'!$B$4:$B$153,0),MATCH('Scenario 3'!AA$4,'Scenario 3_issuedGoos'!$C$3:$W$3,0))</f>
        <v>0</v>
      </c>
      <c r="AB32" s="4" cm="1">
        <f t="array" ref="AB32">E32*INDEX('Scenario 3_issuedGoos'!$C$4:$W$153,MATCH('Scenario 3'!$A32&amp;$B32,'Scenario 3_issuedGoos'!$A$4:$A$153&amp;'Scenario 3_issuedGoos'!$B$4:$B$153,0),MATCH('Scenario 3'!AB$4,'Scenario 3_issuedGoos'!$C$3:$W$3,0))</f>
        <v>0</v>
      </c>
      <c r="AC32" s="4" cm="1">
        <f t="array" ref="AC32">F32*INDEX('Scenario 3_issuedGoos'!$C$4:$W$153,MATCH('Scenario 3'!$A32&amp;$B32,'Scenario 3_issuedGoos'!$A$4:$A$153&amp;'Scenario 3_issuedGoos'!$B$4:$B$153,0),MATCH('Scenario 3'!AC$4,'Scenario 3_issuedGoos'!$C$3:$W$3,0))</f>
        <v>0</v>
      </c>
      <c r="AD32" s="4" cm="1">
        <f t="array" ref="AD32">G32*INDEX('Scenario 3_issuedGoos'!$C$4:$W$153,MATCH('Scenario 3'!$A32&amp;$B32,'Scenario 3_issuedGoos'!$A$4:$A$153&amp;'Scenario 3_issuedGoos'!$B$4:$B$153,0),MATCH('Scenario 3'!AD$4,'Scenario 3_issuedGoos'!$C$3:$W$3,0))</f>
        <v>0</v>
      </c>
      <c r="AE32" s="4" cm="1">
        <f t="array" ref="AE32">H32*INDEX('Scenario 3_issuedGoos'!$C$4:$W$153,MATCH('Scenario 3'!$A32&amp;$B32,'Scenario 3_issuedGoos'!$A$4:$A$153&amp;'Scenario 3_issuedGoos'!$B$4:$B$153,0),MATCH('Scenario 3'!AE$4,'Scenario 3_issuedGoos'!$C$3:$W$3,0))</f>
        <v>0</v>
      </c>
      <c r="AF32" s="4" cm="1">
        <f t="array" ref="AF32">I32*INDEX('Scenario 3_issuedGoos'!$C$4:$W$153,MATCH('Scenario 3'!$A32&amp;$B32,'Scenario 3_issuedGoos'!$A$4:$A$153&amp;'Scenario 3_issuedGoos'!$B$4:$B$153,0),MATCH('Scenario 3'!AF$4,'Scenario 3_issuedGoos'!$C$3:$W$3,0))</f>
        <v>0</v>
      </c>
      <c r="AG32" s="4" cm="1">
        <f t="array" ref="AG32">J32*INDEX('Scenario 3_issuedGoos'!$C$4:$W$153,MATCH('Scenario 3'!$A32&amp;$B32,'Scenario 3_issuedGoos'!$A$4:$A$153&amp;'Scenario 3_issuedGoos'!$B$4:$B$153,0),MATCH('Scenario 3'!AG$4,'Scenario 3_issuedGoos'!$C$3:$W$3,0))</f>
        <v>0</v>
      </c>
      <c r="AH32" s="4" cm="1">
        <f t="array" ref="AH32">K32*INDEX('Scenario 3_issuedGoos'!$C$4:$W$153,MATCH('Scenario 3'!$A32&amp;$B32,'Scenario 3_issuedGoos'!$A$4:$A$153&amp;'Scenario 3_issuedGoos'!$B$4:$B$153,0),MATCH('Scenario 3'!AH$4,'Scenario 3_issuedGoos'!$C$3:$W$3,0))</f>
        <v>0</v>
      </c>
      <c r="AI32" s="4" cm="1">
        <f t="array" ref="AI32">L32*INDEX('Scenario 3_issuedGoos'!$C$4:$W$153,MATCH('Scenario 3'!$A32&amp;$B32,'Scenario 3_issuedGoos'!$A$4:$A$153&amp;'Scenario 3_issuedGoos'!$B$4:$B$153,0),MATCH('Scenario 3'!AI$4,'Scenario 3_issuedGoos'!$C$3:$W$3,0))</f>
        <v>0</v>
      </c>
      <c r="AJ32" s="4" cm="1">
        <f t="array" ref="AJ32">M32*INDEX('Scenario 3_issuedGoos'!$C$4:$W$153,MATCH('Scenario 3'!$A32&amp;$B32,'Scenario 3_issuedGoos'!$A$4:$A$153&amp;'Scenario 3_issuedGoos'!$B$4:$B$153,0),MATCH('Scenario 3'!AJ$4,'Scenario 3_issuedGoos'!$C$3:$W$3,0))</f>
        <v>0</v>
      </c>
      <c r="AK32" s="4" cm="1">
        <f t="array" ref="AK32">N32*INDEX('Scenario 3_issuedGoos'!$C$4:$W$153,MATCH('Scenario 3'!$A32&amp;$B32,'Scenario 3_issuedGoos'!$A$4:$A$153&amp;'Scenario 3_issuedGoos'!$B$4:$B$153,0),MATCH('Scenario 3'!AK$4,'Scenario 3_issuedGoos'!$C$3:$W$3,0))</f>
        <v>0</v>
      </c>
      <c r="AL32" s="4" cm="1">
        <f t="array" ref="AL32">O32*INDEX('Scenario 3_issuedGoos'!$C$4:$W$153,MATCH('Scenario 3'!$A32&amp;$B32,'Scenario 3_issuedGoos'!$A$4:$A$153&amp;'Scenario 3_issuedGoos'!$B$4:$B$153,0),MATCH('Scenario 3'!AL$4,'Scenario 3_issuedGoos'!$C$3:$W$3,0))</f>
        <v>0</v>
      </c>
      <c r="AM32" s="4" cm="1">
        <f t="array" ref="AM32">P32*INDEX('Scenario 3_issuedGoos'!$C$4:$W$153,MATCH('Scenario 3'!$A32&amp;$B32,'Scenario 3_issuedGoos'!$A$4:$A$153&amp;'Scenario 3_issuedGoos'!$B$4:$B$153,0),MATCH('Scenario 3'!AM$4,'Scenario 3_issuedGoos'!$C$3:$W$3,0))</f>
        <v>0</v>
      </c>
      <c r="AN32" s="4" cm="1">
        <f t="array" ref="AN32">Q32*INDEX('Scenario 3_issuedGoos'!$C$4:$W$153,MATCH('Scenario 3'!$A32&amp;$B32,'Scenario 3_issuedGoos'!$A$4:$A$153&amp;'Scenario 3_issuedGoos'!$B$4:$B$153,0),MATCH('Scenario 3'!AN$4,'Scenario 3_issuedGoos'!$C$3:$W$3,0))</f>
        <v>0</v>
      </c>
      <c r="AO32" s="4" cm="1">
        <f t="array" ref="AO32">R32*INDEX('Scenario 3_issuedGoos'!$C$4:$W$153,MATCH('Scenario 3'!$A32&amp;$B32,'Scenario 3_issuedGoos'!$A$4:$A$153&amp;'Scenario 3_issuedGoos'!$B$4:$B$153,0),MATCH('Scenario 3'!AO$4,'Scenario 3_issuedGoos'!$C$3:$W$3,0))</f>
        <v>0</v>
      </c>
      <c r="AP32" s="4" cm="1">
        <f t="array" ref="AP32">S32*INDEX('Scenario 3_issuedGoos'!$C$4:$W$153,MATCH('Scenario 3'!$A32&amp;$B32,'Scenario 3_issuedGoos'!$A$4:$A$153&amp;'Scenario 3_issuedGoos'!$B$4:$B$153,0),MATCH('Scenario 3'!AP$4,'Scenario 3_issuedGoos'!$C$3:$W$3,0))</f>
        <v>0</v>
      </c>
      <c r="AQ32" s="4" cm="1">
        <f t="array" ref="AQ32">T32*INDEX('Scenario 3_issuedGoos'!$C$4:$W$153,MATCH('Scenario 3'!$A32&amp;$B32,'Scenario 3_issuedGoos'!$A$4:$A$153&amp;'Scenario 3_issuedGoos'!$B$4:$B$153,0),MATCH('Scenario 3'!AQ$4,'Scenario 3_issuedGoos'!$C$3:$W$3,0))</f>
        <v>0</v>
      </c>
      <c r="AR32" s="4" cm="1">
        <f t="array" ref="AR32">U32*INDEX('Scenario 3_issuedGoos'!$C$4:$W$153,MATCH('Scenario 3'!$A32&amp;$B32,'Scenario 3_issuedGoos'!$A$4:$A$153&amp;'Scenario 3_issuedGoos'!$B$4:$B$153,0),MATCH('Scenario 3'!AR$4,'Scenario 3_issuedGoos'!$C$3:$W$3,0))</f>
        <v>0</v>
      </c>
      <c r="AS32" s="4" cm="1">
        <f t="array" ref="AS32">V32*INDEX('Scenario 3_issuedGoos'!$C$4:$W$153,MATCH('Scenario 3'!$A32&amp;$B32,'Scenario 3_issuedGoos'!$A$4:$A$153&amp;'Scenario 3_issuedGoos'!$B$4:$B$153,0),MATCH('Scenario 3'!AS$4,'Scenario 3_issuedGoos'!$C$3:$W$3,0))</f>
        <v>0</v>
      </c>
      <c r="AT32" s="4" cm="1">
        <f t="array" ref="AT32">W32*INDEX('Scenario 3_issuedGoos'!$C$4:$W$153,MATCH('Scenario 3'!$A32&amp;$B32,'Scenario 3_issuedGoos'!$A$4:$A$153&amp;'Scenario 3_issuedGoos'!$B$4:$B$153,0),MATCH('Scenario 3'!AT$4,'Scenario 3_issuedGoos'!$C$3:$W$3,0))</f>
        <v>0</v>
      </c>
    </row>
    <row r="33" spans="1:46" ht="15" x14ac:dyDescent="0.25">
      <c r="A33" s="38" t="s">
        <v>35</v>
      </c>
      <c r="B33" s="39" t="s">
        <v>30</v>
      </c>
      <c r="C33" s="40">
        <v>11.494143000000003</v>
      </c>
      <c r="D33" s="41">
        <v>11.494143000000003</v>
      </c>
      <c r="E33" s="41">
        <v>11.494143000000003</v>
      </c>
      <c r="F33" s="41">
        <v>11.494143000000003</v>
      </c>
      <c r="G33" s="41">
        <v>11.494143000000003</v>
      </c>
      <c r="H33" s="41">
        <v>11.494143000000003</v>
      </c>
      <c r="I33" s="41">
        <v>11.494143000000003</v>
      </c>
      <c r="J33" s="41">
        <v>11.494143000000003</v>
      </c>
      <c r="K33" s="41">
        <v>11.494143000000003</v>
      </c>
      <c r="L33" s="41">
        <v>11.494143000000003</v>
      </c>
      <c r="M33" s="41">
        <v>11.494143000000003</v>
      </c>
      <c r="N33" s="41">
        <v>11.494143000000003</v>
      </c>
      <c r="O33" s="41">
        <v>11.494143000000003</v>
      </c>
      <c r="P33" s="41">
        <v>11.494143000000003</v>
      </c>
      <c r="Q33" s="41">
        <v>11.494143000000003</v>
      </c>
      <c r="R33" s="41">
        <v>11.494143000000003</v>
      </c>
      <c r="S33" s="41">
        <v>11.494143000000003</v>
      </c>
      <c r="T33" s="41">
        <v>11.494143000000003</v>
      </c>
      <c r="U33" s="41">
        <v>11.494143000000003</v>
      </c>
      <c r="V33" s="41">
        <v>11.494143000000003</v>
      </c>
      <c r="W33" s="42">
        <v>11.494143000000003</v>
      </c>
      <c r="Z33" s="4" cm="1">
        <f t="array" ref="Z33">C33*INDEX('Scenario 3_issuedGoos'!$C$4:$W$153,MATCH('Scenario 3'!$A33&amp;$B33,'Scenario 3_issuedGoos'!$A$4:$A$153&amp;'Scenario 3_issuedGoos'!$B$4:$B$153,0),MATCH('Scenario 3'!Z$4,'Scenario 3_issuedGoos'!$C$3:$W$3,0))</f>
        <v>23741.032428473514</v>
      </c>
      <c r="AA33" s="4" cm="1">
        <f t="array" ref="AA33">D33*INDEX('Scenario 3_issuedGoos'!$C$4:$W$153,MATCH('Scenario 3'!$A33&amp;$B33,'Scenario 3_issuedGoos'!$A$4:$A$153&amp;'Scenario 3_issuedGoos'!$B$4:$B$153,0),MATCH('Scenario 3'!AA$4,'Scenario 3_issuedGoos'!$C$3:$W$3,0))</f>
        <v>26590.47541165043</v>
      </c>
      <c r="AB33" s="4" cm="1">
        <f t="array" ref="AB33">E33*INDEX('Scenario 3_issuedGoos'!$C$4:$W$153,MATCH('Scenario 3'!$A33&amp;$B33,'Scenario 3_issuedGoos'!$A$4:$A$153&amp;'Scenario 3_issuedGoos'!$B$4:$B$153,0),MATCH('Scenario 3'!AB$4,'Scenario 3_issuedGoos'!$C$3:$W$3,0))</f>
        <v>29665.510112073895</v>
      </c>
      <c r="AC33" s="4" cm="1">
        <f t="array" ref="AC33">F33*INDEX('Scenario 3_issuedGoos'!$C$4:$W$153,MATCH('Scenario 3'!$A33&amp;$B33,'Scenario 3_issuedGoos'!$A$4:$A$153&amp;'Scenario 3_issuedGoos'!$B$4:$B$153,0),MATCH('Scenario 3'!AC$4,'Scenario 3_issuedGoos'!$C$3:$W$3,0))</f>
        <v>32981.572094010502</v>
      </c>
      <c r="AD33" s="4" cm="1">
        <f t="array" ref="AD33">G33*INDEX('Scenario 3_issuedGoos'!$C$4:$W$153,MATCH('Scenario 3'!$A33&amp;$B33,'Scenario 3_issuedGoos'!$A$4:$A$153&amp;'Scenario 3_issuedGoos'!$B$4:$B$153,0),MATCH('Scenario 3'!AD$4,'Scenario 3_issuedGoos'!$C$3:$W$3,0))</f>
        <v>36555.076498860653</v>
      </c>
      <c r="AE33" s="4" cm="1">
        <f t="array" ref="AE33">H33*INDEX('Scenario 3_issuedGoos'!$C$4:$W$153,MATCH('Scenario 3'!$A33&amp;$B33,'Scenario 3_issuedGoos'!$A$4:$A$153&amp;'Scenario 3_issuedGoos'!$B$4:$B$153,0),MATCH('Scenario 3'!AE$4,'Scenario 3_issuedGoos'!$C$3:$W$3,0))</f>
        <v>142829.44866784799</v>
      </c>
      <c r="AF33" s="4" cm="1">
        <f t="array" ref="AF33">I33*INDEX('Scenario 3_issuedGoos'!$C$4:$W$153,MATCH('Scenario 3'!$A33&amp;$B33,'Scenario 3_issuedGoos'!$A$4:$A$153&amp;'Scenario 3_issuedGoos'!$B$4:$B$153,0),MATCH('Scenario 3'!AF$4,'Scenario 3_issuedGoos'!$C$3:$W$3,0))</f>
        <v>156652.68947637657</v>
      </c>
      <c r="AG33" s="4" cm="1">
        <f t="array" ref="AG33">J33*INDEX('Scenario 3_issuedGoos'!$C$4:$W$153,MATCH('Scenario 3'!$A33&amp;$B33,'Scenario 3_issuedGoos'!$A$4:$A$153&amp;'Scenario 3_issuedGoos'!$B$4:$B$153,0),MATCH('Scenario 3'!AG$4,'Scenario 3_issuedGoos'!$C$3:$W$3,0))</f>
        <v>171501.18074408831</v>
      </c>
      <c r="AH33" s="4" cm="1">
        <f t="array" ref="AH33">K33*INDEX('Scenario 3_issuedGoos'!$C$4:$W$153,MATCH('Scenario 3'!$A33&amp;$B33,'Scenario 3_issuedGoos'!$A$4:$A$153&amp;'Scenario 3_issuedGoos'!$B$4:$B$153,0),MATCH('Scenario 3'!AH$4,'Scenario 3_issuedGoos'!$C$3:$W$3,0))</f>
        <v>187442.88941488098</v>
      </c>
      <c r="AI33" s="4" cm="1">
        <f t="array" ref="AI33">L33*INDEX('Scenario 3_issuedGoos'!$C$4:$W$153,MATCH('Scenario 3'!$A33&amp;$B33,'Scenario 3_issuedGoos'!$A$4:$A$153&amp;'Scenario 3_issuedGoos'!$B$4:$B$153,0),MATCH('Scenario 3'!AI$4,'Scenario 3_issuedGoos'!$C$3:$W$3,0))</f>
        <v>204550.01600089131</v>
      </c>
      <c r="AJ33" s="4" cm="1">
        <f t="array" ref="AJ33">M33*INDEX('Scenario 3_issuedGoos'!$C$4:$W$153,MATCH('Scenario 3'!$A33&amp;$B33,'Scenario 3_issuedGoos'!$A$4:$A$153&amp;'Scenario 3_issuedGoos'!$B$4:$B$153,0),MATCH('Scenario 3'!AJ$4,'Scenario 3_issuedGoos'!$C$3:$W$3,0))</f>
        <v>222899.24802196672</v>
      </c>
      <c r="AK33" s="4" cm="1">
        <f t="array" ref="AK33">N33*INDEX('Scenario 3_issuedGoos'!$C$4:$W$153,MATCH('Scenario 3'!$A33&amp;$B33,'Scenario 3_issuedGoos'!$A$4:$A$153&amp;'Scenario 3_issuedGoos'!$B$4:$B$153,0),MATCH('Scenario 3'!AK$4,'Scenario 3_issuedGoos'!$C$3:$W$3,0))</f>
        <v>240164.33201746154</v>
      </c>
      <c r="AL33" s="4" cm="1">
        <f t="array" ref="AL33">O33*INDEX('Scenario 3_issuedGoos'!$C$4:$W$153,MATCH('Scenario 3'!$A33&amp;$B33,'Scenario 3_issuedGoos'!$A$4:$A$153&amp;'Scenario 3_issuedGoos'!$B$4:$B$153,0),MATCH('Scenario 3'!AL$4,'Scenario 3_issuedGoos'!$C$3:$W$3,0))</f>
        <v>258598.67629245028</v>
      </c>
      <c r="AM33" s="4" cm="1">
        <f t="array" ref="AM33">P33*INDEX('Scenario 3_issuedGoos'!$C$4:$W$153,MATCH('Scenario 3'!$A33&amp;$B33,'Scenario 3_issuedGoos'!$A$4:$A$153&amp;'Scenario 3_issuedGoos'!$B$4:$B$153,0),MATCH('Scenario 3'!AM$4,'Scenario 3_issuedGoos'!$C$3:$W$3,0))</f>
        <v>278276.04416489508</v>
      </c>
      <c r="AN33" s="4" cm="1">
        <f t="array" ref="AN33">Q33*INDEX('Scenario 3_issuedGoos'!$C$4:$W$153,MATCH('Scenario 3'!$A33&amp;$B33,'Scenario 3_issuedGoos'!$A$4:$A$153&amp;'Scenario 3_issuedGoos'!$B$4:$B$153,0),MATCH('Scenario 3'!AN$4,'Scenario 3_issuedGoos'!$C$3:$W$3,0))</f>
        <v>299274.65213385288</v>
      </c>
      <c r="AO33" s="4" cm="1">
        <f t="array" ref="AO33">R33*INDEX('Scenario 3_issuedGoos'!$C$4:$W$153,MATCH('Scenario 3'!$A33&amp;$B33,'Scenario 3_issuedGoos'!$A$4:$A$153&amp;'Scenario 3_issuedGoos'!$B$4:$B$153,0),MATCH('Scenario 3'!AO$4,'Scenario 3_issuedGoos'!$C$3:$W$3,0))</f>
        <v>321677.43078929407</v>
      </c>
      <c r="AP33" s="4" cm="1">
        <f t="array" ref="AP33">S33*INDEX('Scenario 3_issuedGoos'!$C$4:$W$153,MATCH('Scenario 3'!$A33&amp;$B33,'Scenario 3_issuedGoos'!$A$4:$A$153&amp;'Scenario 3_issuedGoos'!$B$4:$B$153,0),MATCH('Scenario 3'!AP$4,'Scenario 3_issuedGoos'!$C$3:$W$3,0))</f>
        <v>345572.3006799448</v>
      </c>
      <c r="AQ33" s="4" cm="1">
        <f t="array" ref="AQ33">T33*INDEX('Scenario 3_issuedGoos'!$C$4:$W$153,MATCH('Scenario 3'!$A33&amp;$B33,'Scenario 3_issuedGoos'!$A$4:$A$153&amp;'Scenario 3_issuedGoos'!$B$4:$B$153,0),MATCH('Scenario 3'!AQ$4,'Scenario 3_issuedGoos'!$C$3:$W$3,0))</f>
        <v>371052.46398268722</v>
      </c>
      <c r="AR33" s="4" cm="1">
        <f t="array" ref="AR33">U33*INDEX('Scenario 3_issuedGoos'!$C$4:$W$153,MATCH('Scenario 3'!$A33&amp;$B33,'Scenario 3_issuedGoos'!$A$4:$A$153&amp;'Scenario 3_issuedGoos'!$B$4:$B$153,0),MATCH('Scenario 3'!AR$4,'Scenario 3_issuedGoos'!$C$3:$W$3,0))</f>
        <v>398216.71286400524</v>
      </c>
      <c r="AS33" s="4" cm="1">
        <f t="array" ref="AS33">V33*INDEX('Scenario 3_issuedGoos'!$C$4:$W$153,MATCH('Scenario 3'!$A33&amp;$B33,'Scenario 3_issuedGoos'!$A$4:$A$153&amp;'Scenario 3_issuedGoos'!$B$4:$B$153,0),MATCH('Scenario 3'!AS$4,'Scenario 3_issuedGoos'!$C$3:$W$3,0))</f>
        <v>427169.75547349657</v>
      </c>
      <c r="AT33" s="4" cm="1">
        <f t="array" ref="AT33">W33*INDEX('Scenario 3_issuedGoos'!$C$4:$W$153,MATCH('Scenario 3'!$A33&amp;$B33,'Scenario 3_issuedGoos'!$A$4:$A$153&amp;'Scenario 3_issuedGoos'!$B$4:$B$153,0),MATCH('Scenario 3'!AT$4,'Scenario 3_issuedGoos'!$C$3:$W$3,0))</f>
        <v>458022.56056177797</v>
      </c>
    </row>
    <row r="34" spans="1:46" ht="15" x14ac:dyDescent="0.25">
      <c r="A34" s="38" t="s">
        <v>35</v>
      </c>
      <c r="B34" s="39" t="s">
        <v>31</v>
      </c>
      <c r="C34" s="40">
        <v>4.0213462499999997</v>
      </c>
      <c r="D34" s="41">
        <v>4.0213462499999997</v>
      </c>
      <c r="E34" s="41">
        <v>4.0213462499999997</v>
      </c>
      <c r="F34" s="41">
        <v>4.0213462499999997</v>
      </c>
      <c r="G34" s="41">
        <v>4.0213462499999997</v>
      </c>
      <c r="H34" s="41">
        <v>4.0213462499999997</v>
      </c>
      <c r="I34" s="41">
        <v>4.0213462499999997</v>
      </c>
      <c r="J34" s="41">
        <v>4.7892262500000005</v>
      </c>
      <c r="K34" s="41">
        <v>5.1008906249999999</v>
      </c>
      <c r="L34" s="41">
        <v>5.1008906249999999</v>
      </c>
      <c r="M34" s="41">
        <v>5.1008906249999999</v>
      </c>
      <c r="N34" s="41">
        <v>6.0200156250000001</v>
      </c>
      <c r="O34" s="41">
        <v>6.0200156250000001</v>
      </c>
      <c r="P34" s="41">
        <v>6.0200156250000001</v>
      </c>
      <c r="Q34" s="41">
        <v>6.0200156250000001</v>
      </c>
      <c r="R34" s="41">
        <v>6.0200156250000001</v>
      </c>
      <c r="S34" s="41">
        <v>6.0200156250000001</v>
      </c>
      <c r="T34" s="41">
        <v>6.7022437500000018</v>
      </c>
      <c r="U34" s="41">
        <v>6.7022437500000018</v>
      </c>
      <c r="V34" s="41">
        <v>6.7022437500000018</v>
      </c>
      <c r="W34" s="42">
        <v>6.7022437500000018</v>
      </c>
      <c r="Z34" s="4" cm="1">
        <f t="array" ref="Z34">C34*INDEX('Scenario 3_issuedGoos'!$C$4:$W$153,MATCH('Scenario 3'!$A34&amp;$B34,'Scenario 3_issuedGoos'!$A$4:$A$153&amp;'Scenario 3_issuedGoos'!$B$4:$B$153,0),MATCH('Scenario 3'!Z$4,'Scenario 3_issuedGoos'!$C$3:$W$3,0))</f>
        <v>1727035.5839231554</v>
      </c>
      <c r="AA34" s="4" cm="1">
        <f t="array" ref="AA34">D34*INDEX('Scenario 3_issuedGoos'!$C$4:$W$153,MATCH('Scenario 3'!$A34&amp;$B34,'Scenario 3_issuedGoos'!$A$4:$A$153&amp;'Scenario 3_issuedGoos'!$B$4:$B$153,0),MATCH('Scenario 3'!AA$4,'Scenario 3_issuedGoos'!$C$3:$W$3,0))</f>
        <v>1934317.6151967682</v>
      </c>
      <c r="AB34" s="4" cm="1">
        <f t="array" ref="AB34">E34*INDEX('Scenario 3_issuedGoos'!$C$4:$W$153,MATCH('Scenario 3'!$A34&amp;$B34,'Scenario 3_issuedGoos'!$A$4:$A$153&amp;'Scenario 3_issuedGoos'!$B$4:$B$153,0),MATCH('Scenario 3'!AB$4,'Scenario 3_issuedGoos'!$C$3:$W$3,0))</f>
        <v>2158010.2606379334</v>
      </c>
      <c r="AC34" s="4" cm="1">
        <f t="array" ref="AC34">F34*INDEX('Scenario 3_issuedGoos'!$C$4:$W$153,MATCH('Scenario 3'!$A34&amp;$B34,'Scenario 3_issuedGoos'!$A$4:$A$153&amp;'Scenario 3_issuedGoos'!$B$4:$B$153,0),MATCH('Scenario 3'!AC$4,'Scenario 3_issuedGoos'!$C$3:$W$3,0))</f>
        <v>2399236.3765852251</v>
      </c>
      <c r="AD34" s="4" cm="1">
        <f t="array" ref="AD34">G34*INDEX('Scenario 3_issuedGoos'!$C$4:$W$153,MATCH('Scenario 3'!$A34&amp;$B34,'Scenario 3_issuedGoos'!$A$4:$A$153&amp;'Scenario 3_issuedGoos'!$B$4:$B$153,0),MATCH('Scenario 3'!AD$4,'Scenario 3_issuedGoos'!$C$3:$W$3,0))</f>
        <v>2659190.0784756537</v>
      </c>
      <c r="AE34" s="4" cm="1">
        <f t="array" ref="AE34">H34*INDEX('Scenario 3_issuedGoos'!$C$4:$W$153,MATCH('Scenario 3'!$A34&amp;$B34,'Scenario 3_issuedGoos'!$A$4:$A$153&amp;'Scenario 3_issuedGoos'!$B$4:$B$153,0),MATCH('Scenario 3'!AE$4,'Scenario 3_issuedGoos'!$C$3:$W$3,0))</f>
        <v>2939141.0596136563</v>
      </c>
      <c r="AF34" s="4" cm="1">
        <f t="array" ref="AF34">I34*INDEX('Scenario 3_issuedGoos'!$C$4:$W$153,MATCH('Scenario 3'!$A34&amp;$B34,'Scenario 3_issuedGoos'!$A$4:$A$153&amp;'Scenario 3_issuedGoos'!$B$4:$B$153,0),MATCH('Scenario 3'!AF$4,'Scenario 3_issuedGoos'!$C$3:$W$3,0))</f>
        <v>3223595.3861983321</v>
      </c>
      <c r="AG34" s="4" cm="1">
        <f t="array" ref="AG34">J34*INDEX('Scenario 3_issuedGoos'!$C$4:$W$153,MATCH('Scenario 3'!$A34&amp;$B34,'Scenario 3_issuedGoos'!$A$4:$A$153&amp;'Scenario 3_issuedGoos'!$B$4:$B$153,0),MATCH('Scenario 3'!AG$4,'Scenario 3_issuedGoos'!$C$3:$W$3,0))</f>
        <v>4203041.4204591336</v>
      </c>
      <c r="AH34" s="4" cm="1">
        <f t="array" ref="AH34">K34*INDEX('Scenario 3_issuedGoos'!$C$4:$W$153,MATCH('Scenario 3'!$A34&amp;$B34,'Scenario 3_issuedGoos'!$A$4:$A$153&amp;'Scenario 3_issuedGoos'!$B$4:$B$153,0),MATCH('Scenario 3'!AH$4,'Scenario 3_issuedGoos'!$C$3:$W$3,0))</f>
        <v>4892672.9108976647</v>
      </c>
      <c r="AI34" s="4" cm="1">
        <f t="array" ref="AI34">L34*INDEX('Scenario 3_issuedGoos'!$C$4:$W$153,MATCH('Scenario 3'!$A34&amp;$B34,'Scenario 3_issuedGoos'!$A$4:$A$153&amp;'Scenario 3_issuedGoos'!$B$4:$B$153,0),MATCH('Scenario 3'!AI$4,'Scenario 3_issuedGoos'!$C$3:$W$3,0))</f>
        <v>5339206.6529453937</v>
      </c>
      <c r="AJ34" s="4" cm="1">
        <f t="array" ref="AJ34">M34*INDEX('Scenario 3_issuedGoos'!$C$4:$W$153,MATCH('Scenario 3'!$A34&amp;$B34,'Scenario 3_issuedGoos'!$A$4:$A$153&amp;'Scenario 3_issuedGoos'!$B$4:$B$153,0),MATCH('Scenario 3'!AJ$4,'Scenario 3_issuedGoos'!$C$3:$W$3,0))</f>
        <v>5818162.0869207121</v>
      </c>
      <c r="AK34" s="4" cm="1">
        <f t="array" ref="AK34">N34*INDEX('Scenario 3_issuedGoos'!$C$4:$W$153,MATCH('Scenario 3'!$A34&amp;$B34,'Scenario 3_issuedGoos'!$A$4:$A$153&amp;'Scenario 3_issuedGoos'!$B$4:$B$153,0),MATCH('Scenario 3'!AK$4,'Scenario 3_issuedGoos'!$C$3:$W$3,0))</f>
        <v>7398391.8293606043</v>
      </c>
      <c r="AL34" s="4" cm="1">
        <f t="array" ref="AL34">O34*INDEX('Scenario 3_issuedGoos'!$C$4:$W$153,MATCH('Scenario 3'!$A34&amp;$B34,'Scenario 3_issuedGoos'!$A$4:$A$153&amp;'Scenario 3_issuedGoos'!$B$4:$B$153,0),MATCH('Scenario 3'!AL$4,'Scenario 3_issuedGoos'!$C$3:$W$3,0))</f>
        <v>7966271.751070939</v>
      </c>
      <c r="AM34" s="4" cm="1">
        <f t="array" ref="AM34">P34*INDEX('Scenario 3_issuedGoos'!$C$4:$W$153,MATCH('Scenario 3'!$A34&amp;$B34,'Scenario 3_issuedGoos'!$A$4:$A$153&amp;'Scenario 3_issuedGoos'!$B$4:$B$153,0),MATCH('Scenario 3'!AM$4,'Scenario 3_issuedGoos'!$C$3:$W$3,0))</f>
        <v>8572443.6853789315</v>
      </c>
      <c r="AN34" s="4" cm="1">
        <f t="array" ref="AN34">Q34*INDEX('Scenario 3_issuedGoos'!$C$4:$W$153,MATCH('Scenario 3'!$A34&amp;$B34,'Scenario 3_issuedGoos'!$A$4:$A$153&amp;'Scenario 3_issuedGoos'!$B$4:$B$153,0),MATCH('Scenario 3'!AN$4,'Scenario 3_issuedGoos'!$C$3:$W$3,0))</f>
        <v>9219317.1337400749</v>
      </c>
      <c r="AO34" s="4" cm="1">
        <f t="array" ref="AO34">R34*INDEX('Scenario 3_issuedGoos'!$C$4:$W$153,MATCH('Scenario 3'!$A34&amp;$B34,'Scenario 3_issuedGoos'!$A$4:$A$153&amp;'Scenario 3_issuedGoos'!$B$4:$B$153,0),MATCH('Scenario 3'!AO$4,'Scenario 3_issuedGoos'!$C$3:$W$3,0))</f>
        <v>9909446.8177238908</v>
      </c>
      <c r="AP34" s="4" cm="1">
        <f t="array" ref="AP34">S34*INDEX('Scenario 3_issuedGoos'!$C$4:$W$153,MATCH('Scenario 3'!$A34&amp;$B34,'Scenario 3_issuedGoos'!$A$4:$A$153&amp;'Scenario 3_issuedGoos'!$B$4:$B$153,0),MATCH('Scenario 3'!AP$4,'Scenario 3_issuedGoos'!$C$3:$W$3,0))</f>
        <v>10645541.177271701</v>
      </c>
      <c r="AQ34" s="4" cm="1">
        <f t="array" ref="AQ34">T34*INDEX('Scenario 3_issuedGoos'!$C$4:$W$153,MATCH('Scenario 3'!$A34&amp;$B34,'Scenario 3_issuedGoos'!$A$4:$A$153&amp;'Scenario 3_issuedGoos'!$B$4:$B$153,0),MATCH('Scenario 3'!AQ$4,'Scenario 3_issuedGoos'!$C$3:$W$3,0))</f>
        <v>12725848.232909797</v>
      </c>
      <c r="AR34" s="4" cm="1">
        <f t="array" ref="AR34">U34*INDEX('Scenario 3_issuedGoos'!$C$4:$W$153,MATCH('Scenario 3'!$A34&amp;$B34,'Scenario 3_issuedGoos'!$A$4:$A$153&amp;'Scenario 3_issuedGoos'!$B$4:$B$153,0),MATCH('Scenario 3'!AR$4,'Scenario 3_issuedGoos'!$C$3:$W$3,0))</f>
        <v>13657490.364898888</v>
      </c>
      <c r="AS34" s="4" cm="1">
        <f t="array" ref="AS34">V34*INDEX('Scenario 3_issuedGoos'!$C$4:$W$153,MATCH('Scenario 3'!$A34&amp;$B34,'Scenario 3_issuedGoos'!$A$4:$A$153&amp;'Scenario 3_issuedGoos'!$B$4:$B$153,0),MATCH('Scenario 3'!AS$4,'Scenario 3_issuedGoos'!$C$3:$W$3,0))</f>
        <v>14650482.089504572</v>
      </c>
      <c r="AT34" s="4" cm="1">
        <f t="array" ref="AT34">W34*INDEX('Scenario 3_issuedGoos'!$C$4:$W$153,MATCH('Scenario 3'!$A34&amp;$B34,'Scenario 3_issuedGoos'!$A$4:$A$153&amp;'Scenario 3_issuedGoos'!$B$4:$B$153,0),MATCH('Scenario 3'!AT$4,'Scenario 3_issuedGoos'!$C$3:$W$3,0))</f>
        <v>15708629.260658633</v>
      </c>
    </row>
    <row r="35" spans="1:46" ht="15" x14ac:dyDescent="0.25">
      <c r="A35" s="34" t="s">
        <v>36</v>
      </c>
      <c r="B35" s="34" t="s">
        <v>27</v>
      </c>
      <c r="C35" s="12">
        <v>3.6681356249999988</v>
      </c>
      <c r="D35" s="13">
        <v>3.6781171874999998</v>
      </c>
      <c r="E35" s="13">
        <v>3.6781171874999998</v>
      </c>
      <c r="F35" s="13">
        <v>3.6781171874999998</v>
      </c>
      <c r="G35" s="13">
        <v>4.1646149999999995</v>
      </c>
      <c r="H35" s="13">
        <v>3.3846503906250001</v>
      </c>
      <c r="I35" s="13">
        <v>3.3846503906250001</v>
      </c>
      <c r="J35" s="13">
        <v>3.3846503906250001</v>
      </c>
      <c r="K35" s="13">
        <v>3.6681356249999988</v>
      </c>
      <c r="L35" s="13">
        <v>3.6781171874999998</v>
      </c>
      <c r="M35" s="13">
        <v>3.6781171874999998</v>
      </c>
      <c r="N35" s="13">
        <v>4.1646149999999995</v>
      </c>
      <c r="O35" s="13">
        <v>4.1841277734375</v>
      </c>
      <c r="P35" s="13">
        <v>4.7132982421875003</v>
      </c>
      <c r="Q35" s="13">
        <v>4.7132982421875003</v>
      </c>
      <c r="R35" s="13">
        <v>5.6410839843750002</v>
      </c>
      <c r="S35" s="13">
        <v>5.6410839843750002</v>
      </c>
      <c r="T35" s="13">
        <v>5.6410839843750002</v>
      </c>
      <c r="U35" s="13">
        <v>5.6410839843750002</v>
      </c>
      <c r="V35" s="13">
        <v>5.6410839843750002</v>
      </c>
      <c r="W35" s="37">
        <v>5.9637325781249997</v>
      </c>
      <c r="Z35" s="4" cm="1">
        <f t="array" ref="Z35">C35*INDEX('Scenario 3_issuedGoos'!$C$4:$W$153,MATCH('Scenario 3'!$A35&amp;$B35,'Scenario 3_issuedGoos'!$A$4:$A$153&amp;'Scenario 3_issuedGoos'!$B$4:$B$153,0),MATCH('Scenario 3'!Z$4,'Scenario 3_issuedGoos'!$C$3:$W$3,0))</f>
        <v>3658512.2748124101</v>
      </c>
      <c r="AA35" s="4" cm="1">
        <f t="array" ref="AA35">D35*INDEX('Scenario 3_issuedGoos'!$C$4:$W$153,MATCH('Scenario 3'!$A35&amp;$B35,'Scenario 3_issuedGoos'!$A$4:$A$153&amp;'Scenario 3_issuedGoos'!$B$4:$B$153,0),MATCH('Scenario 3'!AA$4,'Scenario 3_issuedGoos'!$C$3:$W$3,0))</f>
        <v>4108763.978907573</v>
      </c>
      <c r="AB35" s="4" cm="1">
        <f t="array" ref="AB35">E35*INDEX('Scenario 3_issuedGoos'!$C$4:$W$153,MATCH('Scenario 3'!$A35&amp;$B35,'Scenario 3_issuedGoos'!$A$4:$A$153&amp;'Scenario 3_issuedGoos'!$B$4:$B$153,0),MATCH('Scenario 3'!AB$4,'Scenario 3_issuedGoos'!$C$3:$W$3,0))</f>
        <v>4583918.7708168076</v>
      </c>
      <c r="AC35" s="4" cm="1">
        <f t="array" ref="AC35">F35*INDEX('Scenario 3_issuedGoos'!$C$4:$W$153,MATCH('Scenario 3'!$A35&amp;$B35,'Scenario 3_issuedGoos'!$A$4:$A$153&amp;'Scenario 3_issuedGoos'!$B$4:$B$153,0),MATCH('Scenario 3'!AC$4,'Scenario 3_issuedGoos'!$C$3:$W$3,0))</f>
        <v>5096317.1319696987</v>
      </c>
      <c r="AD35" s="4" cm="1">
        <f t="array" ref="AD35">G35*INDEX('Scenario 3_issuedGoos'!$C$4:$W$153,MATCH('Scenario 3'!$A35&amp;$B35,'Scenario 3_issuedGoos'!$A$4:$A$153&amp;'Scenario 3_issuedGoos'!$B$4:$B$153,0),MATCH('Scenario 3'!AD$4,'Scenario 3_issuedGoos'!$C$3:$W$3,0))</f>
        <v>6395611.6736138491</v>
      </c>
      <c r="AE35" s="4" cm="1">
        <f t="array" ref="AE35">H35*INDEX('Scenario 3_issuedGoos'!$C$4:$W$153,MATCH('Scenario 3'!$A35&amp;$B35,'Scenario 3_issuedGoos'!$A$4:$A$153&amp;'Scenario 3_issuedGoos'!$B$4:$B$153,0),MATCH('Scenario 3'!AE$4,'Scenario 3_issuedGoos'!$C$3:$W$3,0))</f>
        <v>5745027.231463409</v>
      </c>
      <c r="AF35" s="4" cm="1">
        <f t="array" ref="AF35">I35*INDEX('Scenario 3_issuedGoos'!$C$4:$W$153,MATCH('Scenario 3'!$A35&amp;$B35,'Scenario 3_issuedGoos'!$A$4:$A$153&amp;'Scenario 3_issuedGoos'!$B$4:$B$153,0),MATCH('Scenario 3'!AF$4,'Scenario 3_issuedGoos'!$C$3:$W$3,0))</f>
        <v>6301039.2836891077</v>
      </c>
      <c r="AG35" s="4" cm="1">
        <f t="array" ref="AG35">J35*INDEX('Scenario 3_issuedGoos'!$C$4:$W$153,MATCH('Scenario 3'!$A35&amp;$B35,'Scenario 3_issuedGoos'!$A$4:$A$153&amp;'Scenario 3_issuedGoos'!$B$4:$B$153,0),MATCH('Scenario 3'!AG$4,'Scenario 3_issuedGoos'!$C$3:$W$3,0))</f>
        <v>6898289.9730586978</v>
      </c>
      <c r="AH35" s="4" cm="1">
        <f t="array" ref="AH35">K35*INDEX('Scenario 3_issuedGoos'!$C$4:$W$153,MATCH('Scenario 3'!$A35&amp;$B35,'Scenario 3_issuedGoos'!$A$4:$A$153&amp;'Scenario 3_issuedGoos'!$B$4:$B$153,0),MATCH('Scenario 3'!AH$4,'Scenario 3_issuedGoos'!$C$3:$W$3,0))</f>
        <v>8170993.6114784675</v>
      </c>
      <c r="AI35" s="4" cm="1">
        <f t="array" ref="AI35">L35*INDEX('Scenario 3_issuedGoos'!$C$4:$W$153,MATCH('Scenario 3'!$A35&amp;$B35,'Scenario 3_issuedGoos'!$A$4:$A$153&amp;'Scenario 3_issuedGoos'!$B$4:$B$153,0),MATCH('Scenario 3'!AI$4,'Scenario 3_issuedGoos'!$C$3:$W$3,0))</f>
        <v>8940989.7240122594</v>
      </c>
      <c r="AJ35" s="4" cm="1">
        <f t="array" ref="AJ35">M35*INDEX('Scenario 3_issuedGoos'!$C$4:$W$153,MATCH('Scenario 3'!$A35&amp;$B35,'Scenario 3_issuedGoos'!$A$4:$A$153&amp;'Scenario 3_issuedGoos'!$B$4:$B$153,0),MATCH('Scenario 3'!AJ$4,'Scenario 3_issuedGoos'!$C$3:$W$3,0))</f>
        <v>9743044.3908925224</v>
      </c>
      <c r="AK35" s="4" cm="1">
        <f t="array" ref="AK35">N35*INDEX('Scenario 3_issuedGoos'!$C$4:$W$153,MATCH('Scenario 3'!$A35&amp;$B35,'Scenario 3_issuedGoos'!$A$4:$A$153&amp;'Scenario 3_issuedGoos'!$B$4:$B$153,0),MATCH('Scenario 3'!AK$4,'Scenario 3_issuedGoos'!$C$3:$W$3,0))</f>
        <v>11886223.264183521</v>
      </c>
      <c r="AL35" s="4" cm="1">
        <f t="array" ref="AL35">O35*INDEX('Scenario 3_issuedGoos'!$C$4:$W$153,MATCH('Scenario 3'!$A35&amp;$B35,'Scenario 3_issuedGoos'!$A$4:$A$153&amp;'Scenario 3_issuedGoos'!$B$4:$B$153,0),MATCH('Scenario 3'!AL$4,'Scenario 3_issuedGoos'!$C$3:$W$3,0))</f>
        <v>12858542.71114256</v>
      </c>
      <c r="AM35" s="4" cm="1">
        <f t="array" ref="AM35">P35*INDEX('Scenario 3_issuedGoos'!$C$4:$W$153,MATCH('Scenario 3'!$A35&amp;$B35,'Scenario 3_issuedGoos'!$A$4:$A$153&amp;'Scenario 3_issuedGoos'!$B$4:$B$153,0),MATCH('Scenario 3'!AM$4,'Scenario 3_issuedGoos'!$C$3:$W$3,0))</f>
        <v>15586954.162689989</v>
      </c>
      <c r="AN35" s="4" cm="1">
        <f t="array" ref="AN35">Q35*INDEX('Scenario 3_issuedGoos'!$C$4:$W$153,MATCH('Scenario 3'!$A35&amp;$B35,'Scenario 3_issuedGoos'!$A$4:$A$153&amp;'Scenario 3_issuedGoos'!$B$4:$B$153,0),MATCH('Scenario 3'!AN$4,'Scenario 3_issuedGoos'!$C$3:$W$3,0))</f>
        <v>16763139.992392577</v>
      </c>
      <c r="AO35" s="4" cm="1">
        <f t="array" ref="AO35">R35*INDEX('Scenario 3_issuedGoos'!$C$4:$W$153,MATCH('Scenario 3'!$A35&amp;$B35,'Scenario 3_issuedGoos'!$A$4:$A$153&amp;'Scenario 3_issuedGoos'!$B$4:$B$153,0),MATCH('Scenario 3'!AO$4,'Scenario 3_issuedGoos'!$C$3:$W$3,0))</f>
        <v>21564712.516316559</v>
      </c>
      <c r="AP35" s="4" cm="1">
        <f t="array" ref="AP35">S35*INDEX('Scenario 3_issuedGoos'!$C$4:$W$153,MATCH('Scenario 3'!$A35&amp;$B35,'Scenario 3_issuedGoos'!$A$4:$A$153&amp;'Scenario 3_issuedGoos'!$B$4:$B$153,0),MATCH('Scenario 3'!AP$4,'Scenario 3_issuedGoos'!$C$3:$W$3,0))</f>
        <v>23166584.299930103</v>
      </c>
      <c r="AQ35" s="4" cm="1">
        <f t="array" ref="AQ35">T35*INDEX('Scenario 3_issuedGoos'!$C$4:$W$153,MATCH('Scenario 3'!$A35&amp;$B35,'Scenario 3_issuedGoos'!$A$4:$A$153&amp;'Scenario 3_issuedGoos'!$B$4:$B$153,0),MATCH('Scenario 3'!AQ$4,'Scenario 3_issuedGoos'!$C$3:$W$3,0))</f>
        <v>24874731.480614241</v>
      </c>
      <c r="AR35" s="4" cm="1">
        <f t="array" ref="AR35">U35*INDEX('Scenario 3_issuedGoos'!$C$4:$W$153,MATCH('Scenario 3'!$A35&amp;$B35,'Scenario 3_issuedGoos'!$A$4:$A$153&amp;'Scenario 3_issuedGoos'!$B$4:$B$153,0),MATCH('Scenario 3'!AR$4,'Scenario 3_issuedGoos'!$C$3:$W$3,0))</f>
        <v>26695776.918616913</v>
      </c>
      <c r="AS35" s="4" cm="1">
        <f t="array" ref="AS35">V35*INDEX('Scenario 3_issuedGoos'!$C$4:$W$153,MATCH('Scenario 3'!$A35&amp;$B35,'Scenario 3_issuedGoos'!$A$4:$A$153&amp;'Scenario 3_issuedGoos'!$B$4:$B$153,0),MATCH('Scenario 3'!AS$4,'Scenario 3_issuedGoos'!$C$3:$W$3,0))</f>
        <v>28636740.071718384</v>
      </c>
      <c r="AT35" s="4" cm="1">
        <f t="array" ref="AT35">W35*INDEX('Scenario 3_issuedGoos'!$C$4:$W$153,MATCH('Scenario 3'!$A35&amp;$B35,'Scenario 3_issuedGoos'!$A$4:$A$153&amp;'Scenario 3_issuedGoos'!$B$4:$B$153,0),MATCH('Scenario 3'!AT$4,'Scenario 3_issuedGoos'!$C$3:$W$3,0))</f>
        <v>32461272.997520041</v>
      </c>
    </row>
    <row r="36" spans="1:46" ht="15" x14ac:dyDescent="0.25">
      <c r="A36" s="38" t="s">
        <v>36</v>
      </c>
      <c r="B36" s="39" t="s">
        <v>28</v>
      </c>
      <c r="C36" s="40">
        <v>47.457627118644069</v>
      </c>
      <c r="D36" s="41">
        <v>46.949152542372886</v>
      </c>
      <c r="E36" s="41">
        <v>46.440677966101696</v>
      </c>
      <c r="F36" s="41">
        <v>45.932203389830512</v>
      </c>
      <c r="G36" s="41">
        <v>45.423728813559322</v>
      </c>
      <c r="H36" s="41">
        <v>18.175184999999999</v>
      </c>
      <c r="I36" s="41">
        <v>18.175184999999999</v>
      </c>
      <c r="J36" s="41">
        <v>18.175184999999999</v>
      </c>
      <c r="K36" s="41">
        <v>18.175184999999999</v>
      </c>
      <c r="L36" s="41">
        <v>18.175184999999999</v>
      </c>
      <c r="M36" s="41">
        <v>18.175184999999999</v>
      </c>
      <c r="N36" s="41">
        <v>18.175184999999999</v>
      </c>
      <c r="O36" s="41">
        <v>18.175184999999999</v>
      </c>
      <c r="P36" s="41">
        <v>18.175184999999999</v>
      </c>
      <c r="Q36" s="41">
        <v>18.175184999999999</v>
      </c>
      <c r="R36" s="41">
        <v>18.175184999999999</v>
      </c>
      <c r="S36" s="41">
        <v>18.175184999999999</v>
      </c>
      <c r="T36" s="41">
        <v>18.175184999999999</v>
      </c>
      <c r="U36" s="41">
        <v>18.175184999999999</v>
      </c>
      <c r="V36" s="41">
        <v>18.175184999999999</v>
      </c>
      <c r="W36" s="42">
        <v>18.175184999999999</v>
      </c>
      <c r="Z36" s="4" cm="1">
        <f t="array" ref="Z36">C36*INDEX('Scenario 3_issuedGoos'!$C$4:$W$153,MATCH('Scenario 3'!$A36&amp;$B36,'Scenario 3_issuedGoos'!$A$4:$A$153&amp;'Scenario 3_issuedGoos'!$B$4:$B$153,0),MATCH('Scenario 3'!Z$4,'Scenario 3_issuedGoos'!$C$3:$W$3,0))</f>
        <v>0</v>
      </c>
      <c r="AA36" s="4" cm="1">
        <f t="array" ref="AA36">D36*INDEX('Scenario 3_issuedGoos'!$C$4:$W$153,MATCH('Scenario 3'!$A36&amp;$B36,'Scenario 3_issuedGoos'!$A$4:$A$153&amp;'Scenario 3_issuedGoos'!$B$4:$B$153,0),MATCH('Scenario 3'!AA$4,'Scenario 3_issuedGoos'!$C$3:$W$3,0))</f>
        <v>0</v>
      </c>
      <c r="AB36" s="4" cm="1">
        <f t="array" ref="AB36">E36*INDEX('Scenario 3_issuedGoos'!$C$4:$W$153,MATCH('Scenario 3'!$A36&amp;$B36,'Scenario 3_issuedGoos'!$A$4:$A$153&amp;'Scenario 3_issuedGoos'!$B$4:$B$153,0),MATCH('Scenario 3'!AB$4,'Scenario 3_issuedGoos'!$C$3:$W$3,0))</f>
        <v>0</v>
      </c>
      <c r="AC36" s="4" cm="1">
        <f t="array" ref="AC36">F36*INDEX('Scenario 3_issuedGoos'!$C$4:$W$153,MATCH('Scenario 3'!$A36&amp;$B36,'Scenario 3_issuedGoos'!$A$4:$A$153&amp;'Scenario 3_issuedGoos'!$B$4:$B$153,0),MATCH('Scenario 3'!AC$4,'Scenario 3_issuedGoos'!$C$3:$W$3,0))</f>
        <v>0</v>
      </c>
      <c r="AD36" s="4" cm="1">
        <f t="array" ref="AD36">G36*INDEX('Scenario 3_issuedGoos'!$C$4:$W$153,MATCH('Scenario 3'!$A36&amp;$B36,'Scenario 3_issuedGoos'!$A$4:$A$153&amp;'Scenario 3_issuedGoos'!$B$4:$B$153,0),MATCH('Scenario 3'!AD$4,'Scenario 3_issuedGoos'!$C$3:$W$3,0))</f>
        <v>0</v>
      </c>
      <c r="AE36" s="4" cm="1">
        <f t="array" ref="AE36">H36*INDEX('Scenario 3_issuedGoos'!$C$4:$W$153,MATCH('Scenario 3'!$A36&amp;$B36,'Scenario 3_issuedGoos'!$A$4:$A$153&amp;'Scenario 3_issuedGoos'!$B$4:$B$153,0),MATCH('Scenario 3'!AE$4,'Scenario 3_issuedGoos'!$C$3:$W$3,0))</f>
        <v>264842.41937540809</v>
      </c>
      <c r="AF36" s="4" cm="1">
        <f t="array" ref="AF36">I36*INDEX('Scenario 3_issuedGoos'!$C$4:$W$153,MATCH('Scenario 3'!$A36&amp;$B36,'Scenario 3_issuedGoos'!$A$4:$A$153&amp;'Scenario 3_issuedGoos'!$B$4:$B$153,0),MATCH('Scenario 3'!AF$4,'Scenario 3_issuedGoos'!$C$3:$W$3,0))</f>
        <v>290474.2521205818</v>
      </c>
      <c r="AG36" s="4" cm="1">
        <f t="array" ref="AG36">J36*INDEX('Scenario 3_issuedGoos'!$C$4:$W$153,MATCH('Scenario 3'!$A36&amp;$B36,'Scenario 3_issuedGoos'!$A$4:$A$153&amp;'Scenario 3_issuedGoos'!$B$4:$B$153,0),MATCH('Scenario 3'!AG$4,'Scenario 3_issuedGoos'!$C$3:$W$3,0))</f>
        <v>318007.16209183412</v>
      </c>
      <c r="AH36" s="4" cm="1">
        <f t="array" ref="AH36">K36*INDEX('Scenario 3_issuedGoos'!$C$4:$W$153,MATCH('Scenario 3'!$A36&amp;$B36,'Scenario 3_issuedGoos'!$A$4:$A$153&amp;'Scenario 3_issuedGoos'!$B$4:$B$153,0),MATCH('Scenario 3'!AH$4,'Scenario 3_issuedGoos'!$C$3:$W$3,0))</f>
        <v>347567.17742990854</v>
      </c>
      <c r="AI36" s="4" cm="1">
        <f t="array" ref="AI36">L36*INDEX('Scenario 3_issuedGoos'!$C$4:$W$153,MATCH('Scenario 3'!$A36&amp;$B36,'Scenario 3_issuedGoos'!$A$4:$A$153&amp;'Scenario 3_issuedGoos'!$B$4:$B$153,0),MATCH('Scenario 3'!AI$4,'Scenario 3_issuedGoos'!$C$3:$W$3,0))</f>
        <v>379288.17639656283</v>
      </c>
      <c r="AJ36" s="4" cm="1">
        <f t="array" ref="AJ36">M36*INDEX('Scenario 3_issuedGoos'!$C$4:$W$153,MATCH('Scenario 3'!$A36&amp;$B36,'Scenario 3_issuedGoos'!$A$4:$A$153&amp;'Scenario 3_issuedGoos'!$B$4:$B$153,0),MATCH('Scenario 3'!AJ$4,'Scenario 3_issuedGoos'!$C$3:$W$3,0))</f>
        <v>413312.35731630737</v>
      </c>
      <c r="AK36" s="4" cm="1">
        <f t="array" ref="AK36">N36*INDEX('Scenario 3_issuedGoos'!$C$4:$W$153,MATCH('Scenario 3'!$A36&amp;$B36,'Scenario 3_issuedGoos'!$A$4:$A$153&amp;'Scenario 3_issuedGoos'!$B$4:$B$153,0),MATCH('Scenario 3'!AK$4,'Scenario 3_issuedGoos'!$C$3:$W$3,0))</f>
        <v>445326.24982050649</v>
      </c>
      <c r="AL36" s="4" cm="1">
        <f t="array" ref="AL36">O36*INDEX('Scenario 3_issuedGoos'!$C$4:$W$153,MATCH('Scenario 3'!$A36&amp;$B36,'Scenario 3_issuedGoos'!$A$4:$A$153&amp;'Scenario 3_issuedGoos'!$B$4:$B$153,0),MATCH('Scenario 3'!AL$4,'Scenario 3_issuedGoos'!$C$3:$W$3,0))</f>
        <v>479508.25068183412</v>
      </c>
      <c r="AM36" s="4" cm="1">
        <f t="array" ref="AM36">P36*INDEX('Scenario 3_issuedGoos'!$C$4:$W$153,MATCH('Scenario 3'!$A36&amp;$B36,'Scenario 3_issuedGoos'!$A$4:$A$153&amp;'Scenario 3_issuedGoos'!$B$4:$B$153,0),MATCH('Scenario 3'!AM$4,'Scenario 3_issuedGoos'!$C$3:$W$3,0))</f>
        <v>515995.13600474229</v>
      </c>
      <c r="AN36" s="4" cm="1">
        <f t="array" ref="AN36">Q36*INDEX('Scenario 3_issuedGoos'!$C$4:$W$153,MATCH('Scenario 3'!$A36&amp;$B36,'Scenario 3_issuedGoos'!$A$4:$A$153&amp;'Scenario 3_issuedGoos'!$B$4:$B$153,0),MATCH('Scenario 3'!AN$4,'Scenario 3_issuedGoos'!$C$3:$W$3,0))</f>
        <v>554931.93923323776</v>
      </c>
      <c r="AO36" s="4" cm="1">
        <f t="array" ref="AO36">R36*INDEX('Scenario 3_issuedGoos'!$C$4:$W$153,MATCH('Scenario 3'!$A36&amp;$B36,'Scenario 3_issuedGoos'!$A$4:$A$153&amp;'Scenario 3_issuedGoos'!$B$4:$B$153,0),MATCH('Scenario 3'!AO$4,'Scenario 3_issuedGoos'!$C$3:$W$3,0))</f>
        <v>596472.43494457053</v>
      </c>
      <c r="AP36" s="4" cm="1">
        <f t="array" ref="AP36">S36*INDEX('Scenario 3_issuedGoos'!$C$4:$W$153,MATCH('Scenario 3'!$A36&amp;$B36,'Scenario 3_issuedGoos'!$A$4:$A$153&amp;'Scenario 3_issuedGoos'!$B$4:$B$153,0),MATCH('Scenario 3'!AP$4,'Scenario 3_issuedGoos'!$C$3:$W$3,0))</f>
        <v>640779.6503789539</v>
      </c>
      <c r="AQ36" s="4" cm="1">
        <f t="array" ref="AQ36">T36*INDEX('Scenario 3_issuedGoos'!$C$4:$W$153,MATCH('Scenario 3'!$A36&amp;$B36,'Scenario 3_issuedGoos'!$A$4:$A$153&amp;'Scenario 3_issuedGoos'!$B$4:$B$153,0),MATCH('Scenario 3'!AQ$4,'Scenario 3_issuedGoos'!$C$3:$W$3,0))</f>
        <v>688026.40626941551</v>
      </c>
      <c r="AR36" s="4" cm="1">
        <f t="array" ref="AR36">U36*INDEX('Scenario 3_issuedGoos'!$C$4:$W$153,MATCH('Scenario 3'!$A36&amp;$B36,'Scenario 3_issuedGoos'!$A$4:$A$153&amp;'Scenario 3_issuedGoos'!$B$4:$B$153,0),MATCH('Scenario 3'!AR$4,'Scenario 3_issuedGoos'!$C$3:$W$3,0))</f>
        <v>738395.88862297346</v>
      </c>
      <c r="AS36" s="4" cm="1">
        <f t="array" ref="AS36">V36*INDEX('Scenario 3_issuedGoos'!$C$4:$W$153,MATCH('Scenario 3'!$A36&amp;$B36,'Scenario 3_issuedGoos'!$A$4:$A$153&amp;'Scenario 3_issuedGoos'!$B$4:$B$153,0),MATCH('Scenario 3'!AS$4,'Scenario 3_issuedGoos'!$C$3:$W$3,0))</f>
        <v>792082.25319621561</v>
      </c>
      <c r="AT36" s="4" cm="1">
        <f t="array" ref="AT36">W36*INDEX('Scenario 3_issuedGoos'!$C$4:$W$153,MATCH('Scenario 3'!$A36&amp;$B36,'Scenario 3_issuedGoos'!$A$4:$A$153&amp;'Scenario 3_issuedGoos'!$B$4:$B$153,0),MATCH('Scenario 3'!AT$4,'Scenario 3_issuedGoos'!$C$3:$W$3,0))</f>
        <v>849291.26450522209</v>
      </c>
    </row>
    <row r="37" spans="1:46" ht="15" x14ac:dyDescent="0.25">
      <c r="A37" s="38" t="s">
        <v>36</v>
      </c>
      <c r="B37" s="39" t="s">
        <v>56</v>
      </c>
      <c r="C37" s="40">
        <v>1.06678265625</v>
      </c>
      <c r="D37" s="41">
        <v>1.06678265625</v>
      </c>
      <c r="E37" s="41">
        <v>1.7779710937500002</v>
      </c>
      <c r="F37" s="41">
        <v>1.7779710937500002</v>
      </c>
      <c r="G37" s="41">
        <v>1.7779710937500002</v>
      </c>
      <c r="H37" s="41">
        <v>1.06678265625</v>
      </c>
      <c r="I37" s="41">
        <v>1.06678265625</v>
      </c>
      <c r="J37" s="41">
        <v>1.06678265625</v>
      </c>
      <c r="K37" s="41">
        <v>1.06678265625</v>
      </c>
      <c r="L37" s="41">
        <v>1.1222138671874999</v>
      </c>
      <c r="M37" s="41">
        <v>1.7779710937500002</v>
      </c>
      <c r="N37" s="41">
        <v>1.7779710937500002</v>
      </c>
      <c r="O37" s="41">
        <v>1.7779710937500002</v>
      </c>
      <c r="P37" s="41">
        <v>1.7779710937500002</v>
      </c>
      <c r="Q37" s="41">
        <v>1.7779710937500002</v>
      </c>
      <c r="R37" s="41">
        <v>1.7779710937500002</v>
      </c>
      <c r="S37" s="41">
        <v>1.7779710937500002</v>
      </c>
      <c r="T37" s="41">
        <v>1.7779710937500002</v>
      </c>
      <c r="U37" s="41">
        <v>1.7779710937500002</v>
      </c>
      <c r="V37" s="41">
        <v>1.7779710937500002</v>
      </c>
      <c r="W37" s="42">
        <v>1.9931249999999998</v>
      </c>
      <c r="Z37" s="4" cm="1">
        <f t="array" ref="Z37">C37*INDEX('Scenario 3_issuedGoos'!$C$4:$W$153,MATCH('Scenario 3'!$A37&amp;$B37,'Scenario 3_issuedGoos'!$A$4:$A$153&amp;'Scenario 3_issuedGoos'!$B$4:$B$153,0),MATCH('Scenario 3'!Z$4,'Scenario 3_issuedGoos'!$C$3:$W$3,0))</f>
        <v>95116965.923412636</v>
      </c>
      <c r="AA37" s="4" cm="1">
        <f t="array" ref="AA37">D37*INDEX('Scenario 3_issuedGoos'!$C$4:$W$153,MATCH('Scenario 3'!$A37&amp;$B37,'Scenario 3_issuedGoos'!$A$4:$A$153&amp;'Scenario 3_issuedGoos'!$B$4:$B$153,0),MATCH('Scenario 3'!AA$4,'Scenario 3_issuedGoos'!$C$3:$W$3,0))</f>
        <v>106533081.54298827</v>
      </c>
      <c r="AB37" s="4" cm="1">
        <f t="array" ref="AB37">E37*INDEX('Scenario 3_issuedGoos'!$C$4:$W$153,MATCH('Scenario 3'!$A37&amp;$B37,'Scenario 3_issuedGoos'!$A$4:$A$153&amp;'Scenario 3_issuedGoos'!$B$4:$B$153,0),MATCH('Scenario 3'!AB$4,'Scenario 3_issuedGoos'!$C$3:$W$3,0))</f>
        <v>198088360.51618719</v>
      </c>
      <c r="AC37" s="4" cm="1">
        <f t="array" ref="AC37">F37*INDEX('Scenario 3_issuedGoos'!$C$4:$W$153,MATCH('Scenario 3'!$A37&amp;$B37,'Scenario 3_issuedGoos'!$A$4:$A$153&amp;'Scenario 3_issuedGoos'!$B$4:$B$153,0),MATCH('Scenario 3'!AC$4,'Scenario 3_issuedGoos'!$C$3:$W$3,0))</f>
        <v>220231019.74875289</v>
      </c>
      <c r="AD37" s="4" cm="1">
        <f t="array" ref="AD37">G37*INDEX('Scenario 3_issuedGoos'!$C$4:$W$153,MATCH('Scenario 3'!$A37&amp;$B37,'Scenario 3_issuedGoos'!$A$4:$A$153&amp;'Scenario 3_issuedGoos'!$B$4:$B$153,0),MATCH('Scenario 3'!AD$4,'Scenario 3_issuedGoos'!$C$3:$W$3,0))</f>
        <v>244092724.003286</v>
      </c>
      <c r="AE37" s="4" cm="1">
        <f t="array" ref="AE37">H37*INDEX('Scenario 3_issuedGoos'!$C$4:$W$153,MATCH('Scenario 3'!$A37&amp;$B37,'Scenario 3_issuedGoos'!$A$4:$A$153&amp;'Scenario 3_issuedGoos'!$B$4:$B$153,0),MATCH('Scenario 3'!AE$4,'Scenario 3_issuedGoos'!$C$3:$W$3,0))</f>
        <v>161874012.68033955</v>
      </c>
      <c r="AF37" s="4" cm="1">
        <f t="array" ref="AF37">I37*INDEX('Scenario 3_issuedGoos'!$C$4:$W$153,MATCH('Scenario 3'!$A37&amp;$B37,'Scenario 3_issuedGoos'!$A$4:$A$153&amp;'Scenario 3_issuedGoos'!$B$4:$B$153,0),MATCH('Scenario 3'!AF$4,'Scenario 3_issuedGoos'!$C$3:$W$3,0))</f>
        <v>177540413.96378013</v>
      </c>
      <c r="AG37" s="4" cm="1">
        <f t="array" ref="AG37">J37*INDEX('Scenario 3_issuedGoos'!$C$4:$W$153,MATCH('Scenario 3'!$A37&amp;$B37,'Scenario 3_issuedGoos'!$A$4:$A$153&amp;'Scenario 3_issuedGoos'!$B$4:$B$153,0),MATCH('Scenario 3'!AG$4,'Scenario 3_issuedGoos'!$C$3:$W$3,0))</f>
        <v>194368770.34386483</v>
      </c>
      <c r="AH37" s="4" cm="1">
        <f t="array" ref="AH37">K37*INDEX('Scenario 3_issuedGoos'!$C$4:$W$153,MATCH('Scenario 3'!$A37&amp;$B37,'Scenario 3_issuedGoos'!$A$4:$A$153&amp;'Scenario 3_issuedGoos'!$B$4:$B$153,0),MATCH('Scenario 3'!AH$4,'Scenario 3_issuedGoos'!$C$3:$W$3,0))</f>
        <v>212436111.32704785</v>
      </c>
      <c r="AI37" s="4" cm="1">
        <f t="array" ref="AI37">L37*INDEX('Scenario 3_issuedGoos'!$C$4:$W$153,MATCH('Scenario 3'!$A37&amp;$B37,'Scenario 3_issuedGoos'!$A$4:$A$153&amp;'Scenario 3_issuedGoos'!$B$4:$B$153,0),MATCH('Scenario 3'!AI$4,'Scenario 3_issuedGoos'!$C$3:$W$3,0))</f>
        <v>243870110.58797088</v>
      </c>
      <c r="AJ37" s="4" cm="1">
        <f t="array" ref="AJ37">M37*INDEX('Scenario 3_issuedGoos'!$C$4:$W$153,MATCH('Scenario 3'!$A37&amp;$B37,'Scenario 3_issuedGoos'!$A$4:$A$153&amp;'Scenario 3_issuedGoos'!$B$4:$B$153,0),MATCH('Scenario 3'!AJ$4,'Scenario 3_issuedGoos'!$C$3:$W$3,0))</f>
        <v>389847647.74619371</v>
      </c>
      <c r="AK37" s="4" cm="1">
        <f t="array" ref="AK37">N37*INDEX('Scenario 3_issuedGoos'!$C$4:$W$153,MATCH('Scenario 3'!$A37&amp;$B37,'Scenario 3_issuedGoos'!$A$4:$A$153&amp;'Scenario 3_issuedGoos'!$B$4:$B$153,0),MATCH('Scenario 3'!AK$4,'Scenario 3_issuedGoos'!$C$3:$W$3,0))</f>
        <v>400041939.68438369</v>
      </c>
      <c r="AL37" s="4" cm="1">
        <f t="array" ref="AL37">O37*INDEX('Scenario 3_issuedGoos'!$C$4:$W$153,MATCH('Scenario 3'!$A37&amp;$B37,'Scenario 3_issuedGoos'!$A$4:$A$153&amp;'Scenario 3_issuedGoos'!$B$4:$B$153,0),MATCH('Scenario 3'!AL$4,'Scenario 3_issuedGoos'!$C$3:$W$3,0))</f>
        <v>410236231.6225754</v>
      </c>
      <c r="AM37" s="4" cm="1">
        <f t="array" ref="AM37">P37*INDEX('Scenario 3_issuedGoos'!$C$4:$W$153,MATCH('Scenario 3'!$A37&amp;$B37,'Scenario 3_issuedGoos'!$A$4:$A$153&amp;'Scenario 3_issuedGoos'!$B$4:$B$153,0),MATCH('Scenario 3'!AM$4,'Scenario 3_issuedGoos'!$C$3:$W$3,0))</f>
        <v>420430523.56076545</v>
      </c>
      <c r="AN37" s="4" cm="1">
        <f t="array" ref="AN37">Q37*INDEX('Scenario 3_issuedGoos'!$C$4:$W$153,MATCH('Scenario 3'!$A37&amp;$B37,'Scenario 3_issuedGoos'!$A$4:$A$153&amp;'Scenario 3_issuedGoos'!$B$4:$B$153,0),MATCH('Scenario 3'!AN$4,'Scenario 3_issuedGoos'!$C$3:$W$3,0))</f>
        <v>430624815.49895716</v>
      </c>
      <c r="AO37" s="4" cm="1">
        <f t="array" ref="AO37">R37*INDEX('Scenario 3_issuedGoos'!$C$4:$W$153,MATCH('Scenario 3'!$A37&amp;$B37,'Scenario 3_issuedGoos'!$A$4:$A$153&amp;'Scenario 3_issuedGoos'!$B$4:$B$153,0),MATCH('Scenario 3'!AO$4,'Scenario 3_issuedGoos'!$C$3:$W$3,0))</f>
        <v>440819107.43714714</v>
      </c>
      <c r="AP37" s="4" cm="1">
        <f t="array" ref="AP37">S37*INDEX('Scenario 3_issuedGoos'!$C$4:$W$153,MATCH('Scenario 3'!$A37&amp;$B37,'Scenario 3_issuedGoos'!$A$4:$A$153&amp;'Scenario 3_issuedGoos'!$B$4:$B$153,0),MATCH('Scenario 3'!AP$4,'Scenario 3_issuedGoos'!$C$3:$W$3,0))</f>
        <v>451013399.37533706</v>
      </c>
      <c r="AQ37" s="4" cm="1">
        <f t="array" ref="AQ37">T37*INDEX('Scenario 3_issuedGoos'!$C$4:$W$153,MATCH('Scenario 3'!$A37&amp;$B37,'Scenario 3_issuedGoos'!$A$4:$A$153&amp;'Scenario 3_issuedGoos'!$B$4:$B$153,0),MATCH('Scenario 3'!AQ$4,'Scenario 3_issuedGoos'!$C$3:$W$3,0))</f>
        <v>461207691.31352884</v>
      </c>
      <c r="AR37" s="4" cm="1">
        <f t="array" ref="AR37">U37*INDEX('Scenario 3_issuedGoos'!$C$4:$W$153,MATCH('Scenario 3'!$A37&amp;$B37,'Scenario 3_issuedGoos'!$A$4:$A$153&amp;'Scenario 3_issuedGoos'!$B$4:$B$153,0),MATCH('Scenario 3'!AR$4,'Scenario 3_issuedGoos'!$C$3:$W$3,0))</f>
        <v>471401983.25171882</v>
      </c>
      <c r="AS37" s="4" cm="1">
        <f t="array" ref="AS37">V37*INDEX('Scenario 3_issuedGoos'!$C$4:$W$153,MATCH('Scenario 3'!$A37&amp;$B37,'Scenario 3_issuedGoos'!$A$4:$A$153&amp;'Scenario 3_issuedGoos'!$B$4:$B$153,0),MATCH('Scenario 3'!AS$4,'Scenario 3_issuedGoos'!$C$3:$W$3,0))</f>
        <v>481596275.18991059</v>
      </c>
      <c r="AT37" s="4" cm="1">
        <f t="array" ref="AT37">W37*INDEX('Scenario 3_issuedGoos'!$C$4:$W$153,MATCH('Scenario 3'!$A37&amp;$B37,'Scenario 3_issuedGoos'!$A$4:$A$153&amp;'Scenario 3_issuedGoos'!$B$4:$B$153,0),MATCH('Scenario 3'!AT$4,'Scenario 3_issuedGoos'!$C$3:$W$3,0))</f>
        <v>551302592.9121325</v>
      </c>
    </row>
    <row r="38" spans="1:46" ht="15" x14ac:dyDescent="0.25">
      <c r="A38" s="38" t="s">
        <v>36</v>
      </c>
      <c r="B38" s="39" t="s">
        <v>29</v>
      </c>
      <c r="C38" s="40">
        <v>47.457627118644069</v>
      </c>
      <c r="D38" s="41">
        <v>46.949152542372886</v>
      </c>
      <c r="E38" s="41">
        <v>46.440677966101696</v>
      </c>
      <c r="F38" s="41">
        <v>45.932203389830512</v>
      </c>
      <c r="G38" s="41">
        <v>45.423728813559322</v>
      </c>
      <c r="H38" s="41">
        <v>6.4469531249999994</v>
      </c>
      <c r="I38" s="41">
        <v>6.4469531249999994</v>
      </c>
      <c r="J38" s="41">
        <v>6.4469531249999994</v>
      </c>
      <c r="K38" s="41">
        <v>6.4469531249999994</v>
      </c>
      <c r="L38" s="41">
        <v>6.4469531249999994</v>
      </c>
      <c r="M38" s="41">
        <v>7.005937499999999</v>
      </c>
      <c r="N38" s="41">
        <v>7.005937499999999</v>
      </c>
      <c r="O38" s="41">
        <v>7.005937499999999</v>
      </c>
      <c r="P38" s="41">
        <v>7.005937499999999</v>
      </c>
      <c r="Q38" s="41">
        <v>8.2520999999999987</v>
      </c>
      <c r="R38" s="41">
        <v>8.9676000000000009</v>
      </c>
      <c r="S38" s="41">
        <v>8.9676000000000009</v>
      </c>
      <c r="T38" s="41">
        <v>8.9676000000000009</v>
      </c>
      <c r="U38" s="41">
        <v>8.9676000000000009</v>
      </c>
      <c r="V38" s="41">
        <v>8.9676000000000009</v>
      </c>
      <c r="W38" s="42">
        <v>8.9676000000000009</v>
      </c>
      <c r="Z38" s="4" cm="1">
        <f t="array" ref="Z38">C38*INDEX('Scenario 3_issuedGoos'!$C$4:$W$153,MATCH('Scenario 3'!$A38&amp;$B38,'Scenario 3_issuedGoos'!$A$4:$A$153&amp;'Scenario 3_issuedGoos'!$B$4:$B$153,0),MATCH('Scenario 3'!Z$4,'Scenario 3_issuedGoos'!$C$3:$W$3,0))</f>
        <v>0</v>
      </c>
      <c r="AA38" s="4" cm="1">
        <f t="array" ref="AA38">D38*INDEX('Scenario 3_issuedGoos'!$C$4:$W$153,MATCH('Scenario 3'!$A38&amp;$B38,'Scenario 3_issuedGoos'!$A$4:$A$153&amp;'Scenario 3_issuedGoos'!$B$4:$B$153,0),MATCH('Scenario 3'!AA$4,'Scenario 3_issuedGoos'!$C$3:$W$3,0))</f>
        <v>0</v>
      </c>
      <c r="AB38" s="4" cm="1">
        <f t="array" ref="AB38">E38*INDEX('Scenario 3_issuedGoos'!$C$4:$W$153,MATCH('Scenario 3'!$A38&amp;$B38,'Scenario 3_issuedGoos'!$A$4:$A$153&amp;'Scenario 3_issuedGoos'!$B$4:$B$153,0),MATCH('Scenario 3'!AB$4,'Scenario 3_issuedGoos'!$C$3:$W$3,0))</f>
        <v>0</v>
      </c>
      <c r="AC38" s="4" cm="1">
        <f t="array" ref="AC38">F38*INDEX('Scenario 3_issuedGoos'!$C$4:$W$153,MATCH('Scenario 3'!$A38&amp;$B38,'Scenario 3_issuedGoos'!$A$4:$A$153&amp;'Scenario 3_issuedGoos'!$B$4:$B$153,0),MATCH('Scenario 3'!AC$4,'Scenario 3_issuedGoos'!$C$3:$W$3,0))</f>
        <v>0</v>
      </c>
      <c r="AD38" s="4" cm="1">
        <f t="array" ref="AD38">G38*INDEX('Scenario 3_issuedGoos'!$C$4:$W$153,MATCH('Scenario 3'!$A38&amp;$B38,'Scenario 3_issuedGoos'!$A$4:$A$153&amp;'Scenario 3_issuedGoos'!$B$4:$B$153,0),MATCH('Scenario 3'!AD$4,'Scenario 3_issuedGoos'!$C$3:$W$3,0))</f>
        <v>0</v>
      </c>
      <c r="AE38" s="4" cm="1">
        <f t="array" ref="AE38">H38*INDEX('Scenario 3_issuedGoos'!$C$4:$W$153,MATCH('Scenario 3'!$A38&amp;$B38,'Scenario 3_issuedGoos'!$A$4:$A$153&amp;'Scenario 3_issuedGoos'!$B$4:$B$153,0),MATCH('Scenario 3'!AE$4,'Scenario 3_issuedGoos'!$C$3:$W$3,0))</f>
        <v>9786.2992937607869</v>
      </c>
      <c r="AF38" s="4" cm="1">
        <f t="array" ref="AF38">I38*INDEX('Scenario 3_issuedGoos'!$C$4:$W$153,MATCH('Scenario 3'!$A38&amp;$B38,'Scenario 3_issuedGoos'!$A$4:$A$153&amp;'Scenario 3_issuedGoos'!$B$4:$B$153,0),MATCH('Scenario 3'!AF$4,'Scenario 3_issuedGoos'!$C$3:$W$3,0))</f>
        <v>10733.431506506236</v>
      </c>
      <c r="AG38" s="4" cm="1">
        <f t="array" ref="AG38">J38*INDEX('Scenario 3_issuedGoos'!$C$4:$W$153,MATCH('Scenario 3'!$A38&amp;$B38,'Scenario 3_issuedGoos'!$A$4:$A$153&amp;'Scenario 3_issuedGoos'!$B$4:$B$153,0),MATCH('Scenario 3'!AG$4,'Scenario 3_issuedGoos'!$C$3:$W$3,0))</f>
        <v>11750.811192291831</v>
      </c>
      <c r="AH38" s="4" cm="1">
        <f t="array" ref="AH38">K38*INDEX('Scenario 3_issuedGoos'!$C$4:$W$153,MATCH('Scenario 3'!$A38&amp;$B38,'Scenario 3_issuedGoos'!$A$4:$A$153&amp;'Scenario 3_issuedGoos'!$B$4:$B$153,0),MATCH('Scenario 3'!AH$4,'Scenario 3_issuedGoos'!$C$3:$W$3,0))</f>
        <v>12843.095267889676</v>
      </c>
      <c r="AI38" s="4" cm="1">
        <f t="array" ref="AI38">L38*INDEX('Scenario 3_issuedGoos'!$C$4:$W$153,MATCH('Scenario 3'!$A38&amp;$B38,'Scenario 3_issuedGoos'!$A$4:$A$153&amp;'Scenario 3_issuedGoos'!$B$4:$B$153,0),MATCH('Scenario 3'!AI$4,'Scenario 3_issuedGoos'!$C$3:$W$3,0))</f>
        <v>14015.230723066568</v>
      </c>
      <c r="AJ38" s="4" cm="1">
        <f t="array" ref="AJ38">M38*INDEX('Scenario 3_issuedGoos'!$C$4:$W$153,MATCH('Scenario 3'!$A38&amp;$B38,'Scenario 3_issuedGoos'!$A$4:$A$153&amp;'Scenario 3_issuedGoos'!$B$4:$B$153,0),MATCH('Scenario 3'!AJ$4,'Scenario 3_issuedGoos'!$C$3:$W$3,0))</f>
        <v>16596.674758908659</v>
      </c>
      <c r="AK38" s="4" cm="1">
        <f t="array" ref="AK38">N38*INDEX('Scenario 3_issuedGoos'!$C$4:$W$153,MATCH('Scenario 3'!$A38&amp;$B38,'Scenario 3_issuedGoos'!$A$4:$A$153&amp;'Scenario 3_issuedGoos'!$B$4:$B$153,0),MATCH('Scenario 3'!AK$4,'Scenario 3_issuedGoos'!$C$3:$W$3,0))</f>
        <v>17882.201678812071</v>
      </c>
      <c r="AL38" s="4" cm="1">
        <f t="array" ref="AL38">O38*INDEX('Scenario 3_issuedGoos'!$C$4:$W$153,MATCH('Scenario 3'!$A38&amp;$B38,'Scenario 3_issuedGoos'!$A$4:$A$153&amp;'Scenario 3_issuedGoos'!$B$4:$B$153,0),MATCH('Scenario 3'!AL$4,'Scenario 3_issuedGoos'!$C$3:$W$3,0))</f>
        <v>19254.789603808542</v>
      </c>
      <c r="AM38" s="4" cm="1">
        <f t="array" ref="AM38">P38*INDEX('Scenario 3_issuedGoos'!$C$4:$W$153,MATCH('Scenario 3'!$A38&amp;$B38,'Scenario 3_issuedGoos'!$A$4:$A$153&amp;'Scenario 3_issuedGoos'!$B$4:$B$153,0),MATCH('Scenario 3'!AM$4,'Scenario 3_issuedGoos'!$C$3:$W$3,0))</f>
        <v>20719.930817107615</v>
      </c>
      <c r="AN38" s="4" cm="1">
        <f t="array" ref="AN38">Q38*INDEX('Scenario 3_issuedGoos'!$C$4:$W$153,MATCH('Scenario 3'!$A38&amp;$B38,'Scenario 3_issuedGoos'!$A$4:$A$153&amp;'Scenario 3_issuedGoos'!$B$4:$B$153,0),MATCH('Scenario 3'!AN$4,'Scenario 3_issuedGoos'!$C$3:$W$3,0))</f>
        <v>26247.058435722814</v>
      </c>
      <c r="AO38" s="4" cm="1">
        <f t="array" ref="AO38">R38*INDEX('Scenario 3_issuedGoos'!$C$4:$W$153,MATCH('Scenario 3'!$A38&amp;$B38,'Scenario 3_issuedGoos'!$A$4:$A$153&amp;'Scenario 3_issuedGoos'!$B$4:$B$153,0),MATCH('Scenario 3'!AO$4,'Scenario 3_issuedGoos'!$C$3:$W$3,0))</f>
        <v>30657.9450206281</v>
      </c>
      <c r="AP38" s="4" cm="1">
        <f t="array" ref="AP38">S38*INDEX('Scenario 3_issuedGoos'!$C$4:$W$153,MATCH('Scenario 3'!$A38&amp;$B38,'Scenario 3_issuedGoos'!$A$4:$A$153&amp;'Scenario 3_issuedGoos'!$B$4:$B$153,0),MATCH('Scenario 3'!AP$4,'Scenario 3_issuedGoos'!$C$3:$W$3,0))</f>
        <v>32935.281063710623</v>
      </c>
      <c r="AQ38" s="4" cm="1">
        <f t="array" ref="AQ38">T38*INDEX('Scenario 3_issuedGoos'!$C$4:$W$153,MATCH('Scenario 3'!$A38&amp;$B38,'Scenario 3_issuedGoos'!$A$4:$A$153&amp;'Scenario 3_issuedGoos'!$B$4:$B$153,0),MATCH('Scenario 3'!AQ$4,'Scenario 3_issuedGoos'!$C$3:$W$3,0))</f>
        <v>35363.705848549842</v>
      </c>
      <c r="AR38" s="4" cm="1">
        <f t="array" ref="AR38">U38*INDEX('Scenario 3_issuedGoos'!$C$4:$W$153,MATCH('Scenario 3'!$A38&amp;$B38,'Scenario 3_issuedGoos'!$A$4:$A$153&amp;'Scenario 3_issuedGoos'!$B$4:$B$153,0),MATCH('Scenario 3'!AR$4,'Scenario 3_issuedGoos'!$C$3:$W$3,0))</f>
        <v>37952.63490921363</v>
      </c>
      <c r="AS38" s="4" cm="1">
        <f t="array" ref="AS38">V38*INDEX('Scenario 3_issuedGoos'!$C$4:$W$153,MATCH('Scenario 3'!$A38&amp;$B38,'Scenario 3_issuedGoos'!$A$4:$A$153&amp;'Scenario 3_issuedGoos'!$B$4:$B$153,0),MATCH('Scenario 3'!AS$4,'Scenario 3_issuedGoos'!$C$3:$W$3,0))</f>
        <v>40712.047611322472</v>
      </c>
      <c r="AT38" s="4" cm="1">
        <f t="array" ref="AT38">W38*INDEX('Scenario 3_issuedGoos'!$C$4:$W$153,MATCH('Scenario 3'!$A38&amp;$B38,'Scenario 3_issuedGoos'!$A$4:$A$153&amp;'Scenario 3_issuedGoos'!$B$4:$B$153,0),MATCH('Scenario 3'!AT$4,'Scenario 3_issuedGoos'!$C$3:$W$3,0))</f>
        <v>43652.519996369134</v>
      </c>
    </row>
    <row r="39" spans="1:46" ht="15" x14ac:dyDescent="0.25">
      <c r="A39" s="38" t="s">
        <v>36</v>
      </c>
      <c r="B39" s="39" t="s">
        <v>30</v>
      </c>
      <c r="C39" s="40">
        <v>12.779426953125</v>
      </c>
      <c r="D39" s="41">
        <v>12.779426953125</v>
      </c>
      <c r="E39" s="41">
        <v>12.779426953125</v>
      </c>
      <c r="F39" s="41">
        <v>12.779426953125</v>
      </c>
      <c r="G39" s="41">
        <v>12.779426953125</v>
      </c>
      <c r="H39" s="41">
        <v>7.6676561718749996</v>
      </c>
      <c r="I39" s="41">
        <v>7.6676561718749996</v>
      </c>
      <c r="J39" s="41">
        <v>7.8602906250000011</v>
      </c>
      <c r="K39" s="41">
        <v>7.8816796875000019</v>
      </c>
      <c r="L39" s="41">
        <v>8.3967131249999998</v>
      </c>
      <c r="M39" s="41">
        <v>8.3967131249999998</v>
      </c>
      <c r="N39" s="41">
        <v>8.3967131249999998</v>
      </c>
      <c r="O39" s="41">
        <v>8.3967131249999998</v>
      </c>
      <c r="P39" s="41">
        <v>9.2836124999999985</v>
      </c>
      <c r="Q39" s="41">
        <v>9.2836124999999985</v>
      </c>
      <c r="R39" s="41">
        <v>10.088549999999998</v>
      </c>
      <c r="S39" s="41">
        <v>10.469977734374998</v>
      </c>
      <c r="T39" s="41">
        <v>12.118770703125</v>
      </c>
      <c r="U39" s="41">
        <v>12.118770703125</v>
      </c>
      <c r="V39" s="41">
        <v>12.118770703125</v>
      </c>
      <c r="W39" s="42">
        <v>12.779426953125</v>
      </c>
      <c r="Z39" s="4" cm="1">
        <f t="array" ref="Z39">C39*INDEX('Scenario 3_issuedGoos'!$C$4:$W$153,MATCH('Scenario 3'!$A39&amp;$B39,'Scenario 3_issuedGoos'!$A$4:$A$153&amp;'Scenario 3_issuedGoos'!$B$4:$B$153,0),MATCH('Scenario 3'!Z$4,'Scenario 3_issuedGoos'!$C$3:$W$3,0))</f>
        <v>4887552.8706484633</v>
      </c>
      <c r="AA39" s="4" cm="1">
        <f t="array" ref="AA39">D39*INDEX('Scenario 3_issuedGoos'!$C$4:$W$153,MATCH('Scenario 3'!$A39&amp;$B39,'Scenario 3_issuedGoos'!$A$4:$A$153&amp;'Scenario 3_issuedGoos'!$B$4:$B$153,0),MATCH('Scenario 3'!AA$4,'Scenario 3_issuedGoos'!$C$3:$W$3,0))</f>
        <v>5474166.0802522898</v>
      </c>
      <c r="AB39" s="4" cm="1">
        <f t="array" ref="AB39">E39*INDEX('Scenario 3_issuedGoos'!$C$4:$W$153,MATCH('Scenario 3'!$A39&amp;$B39,'Scenario 3_issuedGoos'!$A$4:$A$153&amp;'Scenario 3_issuedGoos'!$B$4:$B$153,0),MATCH('Scenario 3'!AB$4,'Scenario 3_issuedGoos'!$C$3:$W$3,0))</f>
        <v>6107221.7286398867</v>
      </c>
      <c r="AC39" s="4" cm="1">
        <f t="array" ref="AC39">F39*INDEX('Scenario 3_issuedGoos'!$C$4:$W$153,MATCH('Scenario 3'!$A39&amp;$B39,'Scenario 3_issuedGoos'!$A$4:$A$153&amp;'Scenario 3_issuedGoos'!$B$4:$B$153,0),MATCH('Scenario 3'!AC$4,'Scenario 3_issuedGoos'!$C$3:$W$3,0))</f>
        <v>6789897.5266656158</v>
      </c>
      <c r="AD39" s="4" cm="1">
        <f t="array" ref="AD39">G39*INDEX('Scenario 3_issuedGoos'!$C$4:$W$153,MATCH('Scenario 3'!$A39&amp;$B39,'Scenario 3_issuedGoos'!$A$4:$A$153&amp;'Scenario 3_issuedGoos'!$B$4:$B$153,0),MATCH('Scenario 3'!AD$4,'Scenario 3_issuedGoos'!$C$3:$W$3,0))</f>
        <v>7525572.8501723139</v>
      </c>
      <c r="AE39" s="4" cm="1">
        <f t="array" ref="AE39">H39*INDEX('Scenario 3_issuedGoos'!$C$4:$W$153,MATCH('Scenario 3'!$A39&amp;$B39,'Scenario 3_issuedGoos'!$A$4:$A$153&amp;'Scenario 3_issuedGoos'!$B$4:$B$153,0),MATCH('Scenario 3'!AE$4,'Scenario 3_issuedGoos'!$C$3:$W$3,0))</f>
        <v>17642530.516384058</v>
      </c>
      <c r="AF39" s="4" cm="1">
        <f t="array" ref="AF39">I39*INDEX('Scenario 3_issuedGoos'!$C$4:$W$153,MATCH('Scenario 3'!$A39&amp;$B39,'Scenario 3_issuedGoos'!$A$4:$A$153&amp;'Scenario 3_issuedGoos'!$B$4:$B$153,0),MATCH('Scenario 3'!AF$4,'Scenario 3_issuedGoos'!$C$3:$W$3,0))</f>
        <v>19350000.159895282</v>
      </c>
      <c r="AG39" s="4" cm="1">
        <f t="array" ref="AG39">J39*INDEX('Scenario 3_issuedGoos'!$C$4:$W$153,MATCH('Scenario 3'!$A39&amp;$B39,'Scenario 3_issuedGoos'!$A$4:$A$153&amp;'Scenario 3_issuedGoos'!$B$4:$B$153,0),MATCH('Scenario 3'!AG$4,'Scenario 3_issuedGoos'!$C$3:$W$3,0))</f>
        <v>21716318.646732762</v>
      </c>
      <c r="AH39" s="4" cm="1">
        <f t="array" ref="AH39">K39*INDEX('Scenario 3_issuedGoos'!$C$4:$W$153,MATCH('Scenario 3'!$A39&amp;$B39,'Scenario 3_issuedGoos'!$A$4:$A$153&amp;'Scenario 3_issuedGoos'!$B$4:$B$153,0),MATCH('Scenario 3'!AH$4,'Scenario 3_issuedGoos'!$C$3:$W$3,0))</f>
        <v>23799522.21926406</v>
      </c>
      <c r="AI39" s="4" cm="1">
        <f t="array" ref="AI39">L39*INDEX('Scenario 3_issuedGoos'!$C$4:$W$153,MATCH('Scenario 3'!$A39&amp;$B39,'Scenario 3_issuedGoos'!$A$4:$A$153&amp;'Scenario 3_issuedGoos'!$B$4:$B$153,0),MATCH('Scenario 3'!AI$4,'Scenario 3_issuedGoos'!$C$3:$W$3,0))</f>
        <v>27668736.074168675</v>
      </c>
      <c r="AJ39" s="4" cm="1">
        <f t="array" ref="AJ39">M39*INDEX('Scenario 3_issuedGoos'!$C$4:$W$153,MATCH('Scenario 3'!$A39&amp;$B39,'Scenario 3_issuedGoos'!$A$4:$A$153&amp;'Scenario 3_issuedGoos'!$B$4:$B$153,0),MATCH('Scenario 3'!AJ$4,'Scenario 3_issuedGoos'!$C$3:$W$3,0))</f>
        <v>30150769.89592395</v>
      </c>
      <c r="AK39" s="4" cm="1">
        <f t="array" ref="AK39">N39*INDEX('Scenario 3_issuedGoos'!$C$4:$W$153,MATCH('Scenario 3'!$A39&amp;$B39,'Scenario 3_issuedGoos'!$A$4:$A$153&amp;'Scenario 3_issuedGoos'!$B$4:$B$153,0),MATCH('Scenario 3'!AK$4,'Scenario 3_issuedGoos'!$C$3:$W$3,0))</f>
        <v>32486154.960707374</v>
      </c>
      <c r="AL39" s="4" cm="1">
        <f t="array" ref="AL39">O39*INDEX('Scenario 3_issuedGoos'!$C$4:$W$153,MATCH('Scenario 3'!$A39&amp;$B39,'Scenario 3_issuedGoos'!$A$4:$A$153&amp;'Scenario 3_issuedGoos'!$B$4:$B$153,0),MATCH('Scenario 3'!AL$4,'Scenario 3_issuedGoos'!$C$3:$W$3,0))</f>
        <v>34979701.60722933</v>
      </c>
      <c r="AM39" s="4" cm="1">
        <f t="array" ref="AM39">P39*INDEX('Scenario 3_issuedGoos'!$C$4:$W$153,MATCH('Scenario 3'!$A39&amp;$B39,'Scenario 3_issuedGoos'!$A$4:$A$153&amp;'Scenario 3_issuedGoos'!$B$4:$B$153,0),MATCH('Scenario 3'!AM$4,'Scenario 3_issuedGoos'!$C$3:$W$3,0))</f>
        <v>41617243.628309846</v>
      </c>
      <c r="AN39" s="4" cm="1">
        <f t="array" ref="AN39">Q39*INDEX('Scenario 3_issuedGoos'!$C$4:$W$153,MATCH('Scenario 3'!$A39&amp;$B39,'Scenario 3_issuedGoos'!$A$4:$A$153&amp;'Scenario 3_issuedGoos'!$B$4:$B$153,0),MATCH('Scenario 3'!AN$4,'Scenario 3_issuedGoos'!$C$3:$W$3,0))</f>
        <v>44757665.529598817</v>
      </c>
      <c r="AO39" s="4" cm="1">
        <f t="array" ref="AO39">R39*INDEX('Scenario 3_issuedGoos'!$C$4:$W$153,MATCH('Scenario 3'!$A39&amp;$B39,'Scenario 3_issuedGoos'!$A$4:$A$153&amp;'Scenario 3_issuedGoos'!$B$4:$B$153,0),MATCH('Scenario 3'!AO$4,'Scenario 3_issuedGoos'!$C$3:$W$3,0))</f>
        <v>52279307.885813951</v>
      </c>
      <c r="AP39" s="4" cm="1">
        <f t="array" ref="AP39">S39*INDEX('Scenario 3_issuedGoos'!$C$4:$W$153,MATCH('Scenario 3'!$A39&amp;$B39,'Scenario 3_issuedGoos'!$A$4:$A$153&amp;'Scenario 3_issuedGoos'!$B$4:$B$153,0),MATCH('Scenario 3'!AP$4,'Scenario 3_issuedGoos'!$C$3:$W$3,0))</f>
        <v>58286123.167481177</v>
      </c>
      <c r="AQ39" s="4" cm="1">
        <f t="array" ref="AQ39">T39*INDEX('Scenario 3_issuedGoos'!$C$4:$W$153,MATCH('Scenario 3'!$A39&amp;$B39,'Scenario 3_issuedGoos'!$A$4:$A$153&amp;'Scenario 3_issuedGoos'!$B$4:$B$153,0),MATCH('Scenario 3'!AQ$4,'Scenario 3_issuedGoos'!$C$3:$W$3,0))</f>
        <v>72439321.767067015</v>
      </c>
      <c r="AR39" s="4" cm="1">
        <f t="array" ref="AR39">U39*INDEX('Scenario 3_issuedGoos'!$C$4:$W$153,MATCH('Scenario 3'!$A39&amp;$B39,'Scenario 3_issuedGoos'!$A$4:$A$153&amp;'Scenario 3_issuedGoos'!$B$4:$B$153,0),MATCH('Scenario 3'!AR$4,'Scenario 3_issuedGoos'!$C$3:$W$3,0))</f>
        <v>77742506.5085278</v>
      </c>
      <c r="AS39" s="4" cm="1">
        <f t="array" ref="AS39">V39*INDEX('Scenario 3_issuedGoos'!$C$4:$W$153,MATCH('Scenario 3'!$A39&amp;$B39,'Scenario 3_issuedGoos'!$A$4:$A$153&amp;'Scenario 3_issuedGoos'!$B$4:$B$153,0),MATCH('Scenario 3'!AS$4,'Scenario 3_issuedGoos'!$C$3:$W$3,0))</f>
        <v>83394911.419716999</v>
      </c>
      <c r="AT39" s="4" cm="1">
        <f t="array" ref="AT39">W39*INDEX('Scenario 3_issuedGoos'!$C$4:$W$153,MATCH('Scenario 3'!$A39&amp;$B39,'Scenario 3_issuedGoos'!$A$4:$A$153&amp;'Scenario 3_issuedGoos'!$B$4:$B$153,0),MATCH('Scenario 3'!AT$4,'Scenario 3_issuedGoos'!$C$3:$W$3,0))</f>
        <v>94292844.569414243</v>
      </c>
    </row>
    <row r="40" spans="1:46" ht="15" x14ac:dyDescent="0.25">
      <c r="A40" s="38" t="s">
        <v>36</v>
      </c>
      <c r="B40" s="39" t="s">
        <v>31</v>
      </c>
      <c r="C40" s="40">
        <v>4.4161200000000012</v>
      </c>
      <c r="D40" s="41">
        <v>4.4364857142857161</v>
      </c>
      <c r="E40" s="41">
        <v>4.7818603124999992</v>
      </c>
      <c r="F40" s="41">
        <v>4.8533850000000003</v>
      </c>
      <c r="G40" s="41">
        <v>5.5839881250000003</v>
      </c>
      <c r="H40" s="41">
        <v>4.1921550000000005</v>
      </c>
      <c r="I40" s="41">
        <v>4.1921550000000005</v>
      </c>
      <c r="J40" s="41">
        <v>4.1921550000000005</v>
      </c>
      <c r="K40" s="41">
        <v>4.2035624999999994</v>
      </c>
      <c r="L40" s="41">
        <v>4.2035624999999994</v>
      </c>
      <c r="M40" s="41">
        <v>4.7818603124999992</v>
      </c>
      <c r="N40" s="41">
        <v>4.8533850000000003</v>
      </c>
      <c r="O40" s="41">
        <v>5.3866265625000018</v>
      </c>
      <c r="P40" s="41">
        <v>6.4469531249999994</v>
      </c>
      <c r="Q40" s="41">
        <v>6.4469531249999994</v>
      </c>
      <c r="R40" s="41">
        <v>6.4469531249999994</v>
      </c>
      <c r="S40" s="41">
        <v>6.4469531249999994</v>
      </c>
      <c r="T40" s="41">
        <v>6.463344375000001</v>
      </c>
      <c r="U40" s="41">
        <v>6.8156943749999996</v>
      </c>
      <c r="V40" s="41">
        <v>6.9869250000000021</v>
      </c>
      <c r="W40" s="42">
        <v>6.9869250000000021</v>
      </c>
      <c r="Z40" s="4" cm="1">
        <f t="array" ref="Z40">C40*INDEX('Scenario 3_issuedGoos'!$C$4:$W$153,MATCH('Scenario 3'!$A40&amp;$B40,'Scenario 3_issuedGoos'!$A$4:$A$153&amp;'Scenario 3_issuedGoos'!$B$4:$B$153,0),MATCH('Scenario 3'!Z$4,'Scenario 3_issuedGoos'!$C$3:$W$3,0))</f>
        <v>22768139.818574704</v>
      </c>
      <c r="AA40" s="4" cm="1">
        <f t="array" ref="AA40">D40*INDEX('Scenario 3_issuedGoos'!$C$4:$W$153,MATCH('Scenario 3'!$A40&amp;$B40,'Scenario 3_issuedGoos'!$A$4:$A$153&amp;'Scenario 3_issuedGoos'!$B$4:$B$153,0),MATCH('Scenario 3'!AA$4,'Scenario 3_issuedGoos'!$C$3:$W$3,0))</f>
        <v>25618415.908420593</v>
      </c>
      <c r="AB40" s="4" cm="1">
        <f t="array" ref="AB40">E40*INDEX('Scenario 3_issuedGoos'!$C$4:$W$153,MATCH('Scenario 3'!$A40&amp;$B40,'Scenario 3_issuedGoos'!$A$4:$A$153&amp;'Scenario 3_issuedGoos'!$B$4:$B$153,0),MATCH('Scenario 3'!AB$4,'Scenario 3_issuedGoos'!$C$3:$W$3,0))</f>
        <v>30806033.862709228</v>
      </c>
      <c r="AC40" s="4" cm="1">
        <f t="array" ref="AC40">F40*INDEX('Scenario 3_issuedGoos'!$C$4:$W$153,MATCH('Scenario 3'!$A40&amp;$B40,'Scenario 3_issuedGoos'!$A$4:$A$153&amp;'Scenario 3_issuedGoos'!$B$4:$B$153,0),MATCH('Scenario 3'!AC$4,'Scenario 3_issuedGoos'!$C$3:$W$3,0))</f>
        <v>34761873.82137914</v>
      </c>
      <c r="AD40" s="4" cm="1">
        <f t="array" ref="AD40">G40*INDEX('Scenario 3_issuedGoos'!$C$4:$W$153,MATCH('Scenario 3'!$A40&amp;$B40,'Scenario 3_issuedGoos'!$A$4:$A$153&amp;'Scenario 3_issuedGoos'!$B$4:$B$153,0),MATCH('Scenario 3'!AD$4,'Scenario 3_issuedGoos'!$C$3:$W$3,0))</f>
        <v>44328115.179049738</v>
      </c>
      <c r="AE40" s="4" cm="1">
        <f t="array" ref="AE40">H40*INDEX('Scenario 3_issuedGoos'!$C$4:$W$153,MATCH('Scenario 3'!$A40&amp;$B40,'Scenario 3_issuedGoos'!$A$4:$A$153&amp;'Scenario 3_issuedGoos'!$B$4:$B$153,0),MATCH('Scenario 3'!AE$4,'Scenario 3_issuedGoos'!$C$3:$W$3,0))</f>
        <v>36782662.26285921</v>
      </c>
      <c r="AF40" s="4" cm="1">
        <f t="array" ref="AF40">I40*INDEX('Scenario 3_issuedGoos'!$C$4:$W$153,MATCH('Scenario 3'!$A40&amp;$B40,'Scenario 3_issuedGoos'!$A$4:$A$153&amp;'Scenario 3_issuedGoos'!$B$4:$B$153,0),MATCH('Scenario 3'!AF$4,'Scenario 3_issuedGoos'!$C$3:$W$3,0))</f>
        <v>40342541.564925931</v>
      </c>
      <c r="AG40" s="4" cm="1">
        <f t="array" ref="AG40">J40*INDEX('Scenario 3_issuedGoos'!$C$4:$W$153,MATCH('Scenario 3'!$A40&amp;$B40,'Scenario 3_issuedGoos'!$A$4:$A$153&amp;'Scenario 3_issuedGoos'!$B$4:$B$153,0),MATCH('Scenario 3'!AG$4,'Scenario 3_issuedGoos'!$C$3:$W$3,0))</f>
        <v>44166452.14154207</v>
      </c>
      <c r="AH40" s="4" cm="1">
        <f t="array" ref="AH40">K40*INDEX('Scenario 3_issuedGoos'!$C$4:$W$153,MATCH('Scenario 3'!$A40&amp;$B40,'Scenario 3_issuedGoos'!$A$4:$A$153&amp;'Scenario 3_issuedGoos'!$B$4:$B$153,0),MATCH('Scenario 3'!AH$4,'Scenario 3_issuedGoos'!$C$3:$W$3,0))</f>
        <v>48403252.696185589</v>
      </c>
      <c r="AI40" s="4" cm="1">
        <f t="array" ref="AI40">L40*INDEX('Scenario 3_issuedGoos'!$C$4:$W$153,MATCH('Scenario 3'!$A40&amp;$B40,'Scenario 3_issuedGoos'!$A$4:$A$153&amp;'Scenario 3_issuedGoos'!$B$4:$B$153,0),MATCH('Scenario 3'!AI$4,'Scenario 3_issuedGoos'!$C$3:$W$3,0))</f>
        <v>52820814.619356431</v>
      </c>
      <c r="AJ40" s="4" cm="1">
        <f t="array" ref="AJ40">M40*INDEX('Scenario 3_issuedGoos'!$C$4:$W$153,MATCH('Scenario 3'!$A40&amp;$B40,'Scenario 3_issuedGoos'!$A$4:$A$153&amp;'Scenario 3_issuedGoos'!$B$4:$B$153,0),MATCH('Scenario 3'!AJ$4,'Scenario 3_issuedGoos'!$C$3:$W$3,0))</f>
        <v>65477721.233317301</v>
      </c>
      <c r="AK40" s="4" cm="1">
        <f t="array" ref="AK40">N40*INDEX('Scenario 3_issuedGoos'!$C$4:$W$153,MATCH('Scenario 3'!$A40&amp;$B40,'Scenario 3_issuedGoos'!$A$4:$A$153&amp;'Scenario 3_issuedGoos'!$B$4:$B$153,0),MATCH('Scenario 3'!AK$4,'Scenario 3_issuedGoos'!$C$3:$W$3,0))</f>
        <v>71604665.472790569</v>
      </c>
      <c r="AL40" s="4" cm="1">
        <f t="array" ref="AL40">O40*INDEX('Scenario 3_issuedGoos'!$C$4:$W$153,MATCH('Scenario 3'!$A40&amp;$B40,'Scenario 3_issuedGoos'!$A$4:$A$153&amp;'Scenario 3_issuedGoos'!$B$4:$B$153,0),MATCH('Scenario 3'!AL$4,'Scenario 3_issuedGoos'!$C$3:$W$3,0))</f>
        <v>85571911.580385715</v>
      </c>
      <c r="AM40" s="4" cm="1">
        <f t="array" ref="AM40">P40*INDEX('Scenario 3_issuedGoos'!$C$4:$W$153,MATCH('Scenario 3'!$A40&amp;$B40,'Scenario 3_issuedGoos'!$A$4:$A$153&amp;'Scenario 3_issuedGoos'!$B$4:$B$153,0),MATCH('Scenario 3'!AM$4,'Scenario 3_issuedGoos'!$C$3:$W$3,0))</f>
        <v>110209339.96359953</v>
      </c>
      <c r="AN40" s="4" cm="1">
        <f t="array" ref="AN40">Q40*INDEX('Scenario 3_issuedGoos'!$C$4:$W$153,MATCH('Scenario 3'!$A40&amp;$B40,'Scenario 3_issuedGoos'!$A$4:$A$153&amp;'Scenario 3_issuedGoos'!$B$4:$B$153,0),MATCH('Scenario 3'!AN$4,'Scenario 3_issuedGoos'!$C$3:$W$3,0))</f>
        <v>118525696.23263539</v>
      </c>
      <c r="AO40" s="4" cm="1">
        <f t="array" ref="AO40">R40*INDEX('Scenario 3_issuedGoos'!$C$4:$W$153,MATCH('Scenario 3'!$A40&amp;$B40,'Scenario 3_issuedGoos'!$A$4:$A$153&amp;'Scenario 3_issuedGoos'!$B$4:$B$153,0),MATCH('Scenario 3'!AO$4,'Scenario 3_issuedGoos'!$C$3:$W$3,0))</f>
        <v>127398164.77866611</v>
      </c>
      <c r="AP40" s="4" cm="1">
        <f t="array" ref="AP40">S40*INDEX('Scenario 3_issuedGoos'!$C$4:$W$153,MATCH('Scenario 3'!$A40&amp;$B40,'Scenario 3_issuedGoos'!$A$4:$A$153&amp;'Scenario 3_issuedGoos'!$B$4:$B$153,0),MATCH('Scenario 3'!AP$4,'Scenario 3_issuedGoos'!$C$3:$W$3,0))</f>
        <v>136861565.93871754</v>
      </c>
      <c r="AQ40" s="4" cm="1">
        <f t="array" ref="AQ40">T40*INDEX('Scenario 3_issuedGoos'!$C$4:$W$153,MATCH('Scenario 3'!$A40&amp;$B40,'Scenario 3_issuedGoos'!$A$4:$A$153&amp;'Scenario 3_issuedGoos'!$B$4:$B$153,0),MATCH('Scenario 3'!AQ$4,'Scenario 3_issuedGoos'!$C$3:$W$3,0))</f>
        <v>147326436.40188444</v>
      </c>
      <c r="AR40" s="4" cm="1">
        <f t="array" ref="AR40">U40*INDEX('Scenario 3_issuedGoos'!$C$4:$W$153,MATCH('Scenario 3'!$A40&amp;$B40,'Scenario 3_issuedGoos'!$A$4:$A$153&amp;'Scenario 3_issuedGoos'!$B$4:$B$153,0),MATCH('Scenario 3'!AR$4,'Scenario 3_issuedGoos'!$C$3:$W$3,0))</f>
        <v>166731500.58341658</v>
      </c>
      <c r="AS40" s="4" cm="1">
        <f t="array" ref="AS40">V40*INDEX('Scenario 3_issuedGoos'!$C$4:$W$153,MATCH('Scenario 3'!$A40&amp;$B40,'Scenario 3_issuedGoos'!$A$4:$A$153&amp;'Scenario 3_issuedGoos'!$B$4:$B$153,0),MATCH('Scenario 3'!AS$4,'Scenario 3_issuedGoos'!$C$3:$W$3,0))</f>
        <v>183347353.44657087</v>
      </c>
      <c r="AT40" s="4" cm="1">
        <f t="array" ref="AT40">W40*INDEX('Scenario 3_issuedGoos'!$C$4:$W$153,MATCH('Scenario 3'!$A40&amp;$B40,'Scenario 3_issuedGoos'!$A$4:$A$153&amp;'Scenario 3_issuedGoos'!$B$4:$B$153,0),MATCH('Scenario 3'!AT$4,'Scenario 3_issuedGoos'!$C$3:$W$3,0))</f>
        <v>196589817.5650079</v>
      </c>
    </row>
    <row r="41" spans="1:46" ht="15" x14ac:dyDescent="0.25">
      <c r="A41" s="34" t="s">
        <v>37</v>
      </c>
      <c r="B41" s="34" t="s">
        <v>27</v>
      </c>
      <c r="C41" s="12">
        <v>47.457627118644069</v>
      </c>
      <c r="D41" s="13">
        <v>46.949152542372886</v>
      </c>
      <c r="E41" s="13">
        <v>46.440677966101696</v>
      </c>
      <c r="F41" s="13">
        <v>45.932203389830512</v>
      </c>
      <c r="G41" s="13">
        <v>45.423728813559322</v>
      </c>
      <c r="H41" s="13">
        <v>3.5508812499999993</v>
      </c>
      <c r="I41" s="13">
        <v>3.6560425781249997</v>
      </c>
      <c r="J41" s="13">
        <v>3.6560425781249997</v>
      </c>
      <c r="K41" s="13">
        <v>3.6560425781249997</v>
      </c>
      <c r="L41" s="13">
        <v>3.6560425781249997</v>
      </c>
      <c r="M41" s="13">
        <v>3.6560425781249997</v>
      </c>
      <c r="N41" s="13">
        <v>3.6560425781249997</v>
      </c>
      <c r="O41" s="13">
        <v>3.6560425781249997</v>
      </c>
      <c r="P41" s="13">
        <v>3.6560425781249997</v>
      </c>
      <c r="Q41" s="13">
        <v>3.6560425781249997</v>
      </c>
      <c r="R41" s="13">
        <v>3.6560425781249997</v>
      </c>
      <c r="S41" s="13">
        <v>3.6560425781249997</v>
      </c>
      <c r="T41" s="13">
        <v>4.0014843749999995</v>
      </c>
      <c r="U41" s="13">
        <v>4.0197937499999989</v>
      </c>
      <c r="V41" s="13">
        <v>4.0197937499999989</v>
      </c>
      <c r="W41" s="37">
        <v>5.2386599999999985</v>
      </c>
      <c r="Z41" s="4" cm="1">
        <f t="array" ref="Z41">C41*INDEX('Scenario 3_issuedGoos'!$C$4:$W$153,MATCH('Scenario 3'!$A41&amp;$B41,'Scenario 3_issuedGoos'!$A$4:$A$153&amp;'Scenario 3_issuedGoos'!$B$4:$B$153,0),MATCH('Scenario 3'!Z$4,'Scenario 3_issuedGoos'!$C$3:$W$3,0))</f>
        <v>0</v>
      </c>
      <c r="AA41" s="4" cm="1">
        <f t="array" ref="AA41">D41*INDEX('Scenario 3_issuedGoos'!$C$4:$W$153,MATCH('Scenario 3'!$A41&amp;$B41,'Scenario 3_issuedGoos'!$A$4:$A$153&amp;'Scenario 3_issuedGoos'!$B$4:$B$153,0),MATCH('Scenario 3'!AA$4,'Scenario 3_issuedGoos'!$C$3:$W$3,0))</f>
        <v>0</v>
      </c>
      <c r="AB41" s="4" cm="1">
        <f t="array" ref="AB41">E41*INDEX('Scenario 3_issuedGoos'!$C$4:$W$153,MATCH('Scenario 3'!$A41&amp;$B41,'Scenario 3_issuedGoos'!$A$4:$A$153&amp;'Scenario 3_issuedGoos'!$B$4:$B$153,0),MATCH('Scenario 3'!AB$4,'Scenario 3_issuedGoos'!$C$3:$W$3,0))</f>
        <v>0</v>
      </c>
      <c r="AC41" s="4" cm="1">
        <f t="array" ref="AC41">F41*INDEX('Scenario 3_issuedGoos'!$C$4:$W$153,MATCH('Scenario 3'!$A41&amp;$B41,'Scenario 3_issuedGoos'!$A$4:$A$153&amp;'Scenario 3_issuedGoos'!$B$4:$B$153,0),MATCH('Scenario 3'!AC$4,'Scenario 3_issuedGoos'!$C$3:$W$3,0))</f>
        <v>0</v>
      </c>
      <c r="AD41" s="4" cm="1">
        <f t="array" ref="AD41">G41*INDEX('Scenario 3_issuedGoos'!$C$4:$W$153,MATCH('Scenario 3'!$A41&amp;$B41,'Scenario 3_issuedGoos'!$A$4:$A$153&amp;'Scenario 3_issuedGoos'!$B$4:$B$153,0),MATCH('Scenario 3'!AD$4,'Scenario 3_issuedGoos'!$C$3:$W$3,0))</f>
        <v>0</v>
      </c>
      <c r="AE41" s="4" cm="1">
        <f t="array" ref="AE41">H41*INDEX('Scenario 3_issuedGoos'!$C$4:$W$153,MATCH('Scenario 3'!$A41&amp;$B41,'Scenario 3_issuedGoos'!$A$4:$A$153&amp;'Scenario 3_issuedGoos'!$B$4:$B$153,0),MATCH('Scenario 3'!AE$4,'Scenario 3_issuedGoos'!$C$3:$W$3,0))</f>
        <v>552959.4072228712</v>
      </c>
      <c r="AF41" s="4" cm="1">
        <f t="array" ref="AF41">I41*INDEX('Scenario 3_issuedGoos'!$C$4:$W$153,MATCH('Scenario 3'!$A41&amp;$B41,'Scenario 3_issuedGoos'!$A$4:$A$153&amp;'Scenario 3_issuedGoos'!$B$4:$B$153,0),MATCH('Scenario 3'!AF$4,'Scenario 3_issuedGoos'!$C$3:$W$3,0))</f>
        <v>624436.73276388098</v>
      </c>
      <c r="AG41" s="4" cm="1">
        <f t="array" ref="AG41">J41*INDEX('Scenario 3_issuedGoos'!$C$4:$W$153,MATCH('Scenario 3'!$A41&amp;$B41,'Scenario 3_issuedGoos'!$A$4:$A$153&amp;'Scenario 3_issuedGoos'!$B$4:$B$153,0),MATCH('Scenario 3'!AG$4,'Scenario 3_issuedGoos'!$C$3:$W$3,0))</f>
        <v>683624.63055660587</v>
      </c>
      <c r="AH41" s="4" cm="1">
        <f t="array" ref="AH41">K41*INDEX('Scenario 3_issuedGoos'!$C$4:$W$153,MATCH('Scenario 3'!$A41&amp;$B41,'Scenario 3_issuedGoos'!$A$4:$A$153&amp;'Scenario 3_issuedGoos'!$B$4:$B$153,0),MATCH('Scenario 3'!AH$4,'Scenario 3_issuedGoos'!$C$3:$W$3,0))</f>
        <v>747170.22629669076</v>
      </c>
      <c r="AI41" s="4" cm="1">
        <f t="array" ref="AI41">L41*INDEX('Scenario 3_issuedGoos'!$C$4:$W$153,MATCH('Scenario 3'!$A41&amp;$B41,'Scenario 3_issuedGoos'!$A$4:$A$153&amp;'Scenario 3_issuedGoos'!$B$4:$B$153,0),MATCH('Scenario 3'!AI$4,'Scenario 3_issuedGoos'!$C$3:$W$3,0))</f>
        <v>815361.32003439264</v>
      </c>
      <c r="AJ41" s="4" cm="1">
        <f t="array" ref="AJ41">M41*INDEX('Scenario 3_issuedGoos'!$C$4:$W$153,MATCH('Scenario 3'!$A41&amp;$B41,'Scenario 3_issuedGoos'!$A$4:$A$153&amp;'Scenario 3_issuedGoos'!$B$4:$B$153,0),MATCH('Scenario 3'!AJ$4,'Scenario 3_issuedGoos'!$C$3:$W$3,0))</f>
        <v>888503.59758012567</v>
      </c>
      <c r="AK41" s="4" cm="1">
        <f t="array" ref="AK41">N41*INDEX('Scenario 3_issuedGoos'!$C$4:$W$153,MATCH('Scenario 3'!$A41&amp;$B41,'Scenario 3_issuedGoos'!$A$4:$A$153&amp;'Scenario 3_issuedGoos'!$B$4:$B$153,0),MATCH('Scenario 3'!AK$4,'Scenario 3_issuedGoos'!$C$3:$W$3,0))</f>
        <v>957324.32882372418</v>
      </c>
      <c r="AL41" s="4" cm="1">
        <f t="array" ref="AL41">O41*INDEX('Scenario 3_issuedGoos'!$C$4:$W$153,MATCH('Scenario 3'!$A41&amp;$B41,'Scenario 3_issuedGoos'!$A$4:$A$153&amp;'Scenario 3_issuedGoos'!$B$4:$B$153,0),MATCH('Scenario 3'!AL$4,'Scenario 3_issuedGoos'!$C$3:$W$3,0))</f>
        <v>1030805.8741977337</v>
      </c>
      <c r="AM41" s="4" cm="1">
        <f t="array" ref="AM41">P41*INDEX('Scenario 3_issuedGoos'!$C$4:$W$153,MATCH('Scenario 3'!$A41&amp;$B41,'Scenario 3_issuedGoos'!$A$4:$A$153&amp;'Scenario 3_issuedGoos'!$B$4:$B$153,0),MATCH('Scenario 3'!AM$4,'Scenario 3_issuedGoos'!$C$3:$W$3,0))</f>
        <v>1109242.2632870821</v>
      </c>
      <c r="AN41" s="4" cm="1">
        <f t="array" ref="AN41">Q41*INDEX('Scenario 3_issuedGoos'!$C$4:$W$153,MATCH('Scenario 3'!$A41&amp;$B41,'Scenario 3_issuedGoos'!$A$4:$A$153&amp;'Scenario 3_issuedGoos'!$B$4:$B$153,0),MATCH('Scenario 3'!AN$4,'Scenario 3_issuedGoos'!$C$3:$W$3,0))</f>
        <v>1192945.2765998724</v>
      </c>
      <c r="AO41" s="4" cm="1">
        <f t="array" ref="AO41">R41*INDEX('Scenario 3_issuedGoos'!$C$4:$W$153,MATCH('Scenario 3'!$A41&amp;$B41,'Scenario 3_issuedGoos'!$A$4:$A$153&amp;'Scenario 3_issuedGoos'!$B$4:$B$153,0),MATCH('Scenario 3'!AO$4,'Scenario 3_issuedGoos'!$C$3:$W$3,0))</f>
        <v>1282245.4855857219</v>
      </c>
      <c r="AP41" s="4" cm="1">
        <f t="array" ref="AP41">S41*INDEX('Scenario 3_issuedGoos'!$C$4:$W$153,MATCH('Scenario 3'!$A41&amp;$B41,'Scenario 3_issuedGoos'!$A$4:$A$153&amp;'Scenario 3_issuedGoos'!$B$4:$B$153,0),MATCH('Scenario 3'!AP$4,'Scenario 3_issuedGoos'!$C$3:$W$3,0))</f>
        <v>1377493.3522786626</v>
      </c>
      <c r="AQ41" s="4" cm="1">
        <f t="array" ref="AQ41">T41*INDEX('Scenario 3_issuedGoos'!$C$4:$W$153,MATCH('Scenario 3'!$A41&amp;$B41,'Scenario 3_issuedGoos'!$A$4:$A$153&amp;'Scenario 3_issuedGoos'!$B$4:$B$153,0),MATCH('Scenario 3'!AQ$4,'Scenario 3_issuedGoos'!$C$3:$W$3,0))</f>
        <v>1618809.6614050518</v>
      </c>
      <c r="AR41" s="4" cm="1">
        <f t="array" ref="AR41">U41*INDEX('Scenario 3_issuedGoos'!$C$4:$W$153,MATCH('Scenario 3'!$A41&amp;$B41,'Scenario 3_issuedGoos'!$A$4:$A$153&amp;'Scenario 3_issuedGoos'!$B$4:$B$153,0),MATCH('Scenario 3'!AR$4,'Scenario 3_issuedGoos'!$C$3:$W$3,0))</f>
        <v>1745269.8898804712</v>
      </c>
      <c r="AS41" s="4" cm="1">
        <f t="array" ref="AS41">V41*INDEX('Scenario 3_issuedGoos'!$C$4:$W$153,MATCH('Scenario 3'!$A41&amp;$B41,'Scenario 3_issuedGoos'!$A$4:$A$153&amp;'Scenario 3_issuedGoos'!$B$4:$B$153,0),MATCH('Scenario 3'!AS$4,'Scenario 3_issuedGoos'!$C$3:$W$3,0))</f>
        <v>1872162.7897875365</v>
      </c>
      <c r="AT41" s="4" cm="1">
        <f t="array" ref="AT41">W41*INDEX('Scenario 3_issuedGoos'!$C$4:$W$153,MATCH('Scenario 3'!$A41&amp;$B41,'Scenario 3_issuedGoos'!$A$4:$A$153&amp;'Scenario 3_issuedGoos'!$B$4:$B$153,0),MATCH('Scenario 3'!AT$4,'Scenario 3_issuedGoos'!$C$3:$W$3,0))</f>
        <v>2616052.3201905438</v>
      </c>
    </row>
    <row r="42" spans="1:46" ht="15" x14ac:dyDescent="0.25">
      <c r="A42" s="38" t="s">
        <v>37</v>
      </c>
      <c r="B42" s="39" t="s">
        <v>28</v>
      </c>
      <c r="C42" s="40">
        <v>47.457627118644069</v>
      </c>
      <c r="D42" s="41">
        <v>46.949152542372886</v>
      </c>
      <c r="E42" s="41">
        <v>46.440677966101696</v>
      </c>
      <c r="F42" s="41">
        <v>45.932203389830512</v>
      </c>
      <c r="G42" s="41">
        <v>45.423728813559322</v>
      </c>
      <c r="H42" s="41">
        <v>44.915254237288138</v>
      </c>
      <c r="I42" s="41">
        <v>44.406779661016955</v>
      </c>
      <c r="J42" s="41">
        <v>43.898305084745765</v>
      </c>
      <c r="K42" s="41">
        <v>43.389830508474581</v>
      </c>
      <c r="L42" s="41">
        <v>42.881355932203391</v>
      </c>
      <c r="M42" s="41">
        <v>42.372881355932208</v>
      </c>
      <c r="N42" s="41">
        <v>42.203389830508478</v>
      </c>
      <c r="O42" s="41">
        <v>42.033898305084747</v>
      </c>
      <c r="P42" s="41">
        <v>41.864406779661024</v>
      </c>
      <c r="Q42" s="41">
        <v>41.694915254237294</v>
      </c>
      <c r="R42" s="41">
        <v>41.525423728813564</v>
      </c>
      <c r="S42" s="41">
        <v>41.355932203389834</v>
      </c>
      <c r="T42" s="41">
        <v>41.186440677966104</v>
      </c>
      <c r="U42" s="41">
        <v>40.33898305084746</v>
      </c>
      <c r="V42" s="41">
        <v>39.237288135593218</v>
      </c>
      <c r="W42" s="42">
        <v>38.135593220338983</v>
      </c>
      <c r="Z42" s="4" cm="1">
        <f t="array" ref="Z42">C42*INDEX('Scenario 3_issuedGoos'!$C$4:$W$153,MATCH('Scenario 3'!$A42&amp;$B42,'Scenario 3_issuedGoos'!$A$4:$A$153&amp;'Scenario 3_issuedGoos'!$B$4:$B$153,0),MATCH('Scenario 3'!Z$4,'Scenario 3_issuedGoos'!$C$3:$W$3,0))</f>
        <v>0</v>
      </c>
      <c r="AA42" s="4" cm="1">
        <f t="array" ref="AA42">D42*INDEX('Scenario 3_issuedGoos'!$C$4:$W$153,MATCH('Scenario 3'!$A42&amp;$B42,'Scenario 3_issuedGoos'!$A$4:$A$153&amp;'Scenario 3_issuedGoos'!$B$4:$B$153,0),MATCH('Scenario 3'!AA$4,'Scenario 3_issuedGoos'!$C$3:$W$3,0))</f>
        <v>0</v>
      </c>
      <c r="AB42" s="4" cm="1">
        <f t="array" ref="AB42">E42*INDEX('Scenario 3_issuedGoos'!$C$4:$W$153,MATCH('Scenario 3'!$A42&amp;$B42,'Scenario 3_issuedGoos'!$A$4:$A$153&amp;'Scenario 3_issuedGoos'!$B$4:$B$153,0),MATCH('Scenario 3'!AB$4,'Scenario 3_issuedGoos'!$C$3:$W$3,0))</f>
        <v>0</v>
      </c>
      <c r="AC42" s="4" cm="1">
        <f t="array" ref="AC42">F42*INDEX('Scenario 3_issuedGoos'!$C$4:$W$153,MATCH('Scenario 3'!$A42&amp;$B42,'Scenario 3_issuedGoos'!$A$4:$A$153&amp;'Scenario 3_issuedGoos'!$B$4:$B$153,0),MATCH('Scenario 3'!AC$4,'Scenario 3_issuedGoos'!$C$3:$W$3,0))</f>
        <v>0</v>
      </c>
      <c r="AD42" s="4" cm="1">
        <f t="array" ref="AD42">G42*INDEX('Scenario 3_issuedGoos'!$C$4:$W$153,MATCH('Scenario 3'!$A42&amp;$B42,'Scenario 3_issuedGoos'!$A$4:$A$153&amp;'Scenario 3_issuedGoos'!$B$4:$B$153,0),MATCH('Scenario 3'!AD$4,'Scenario 3_issuedGoos'!$C$3:$W$3,0))</f>
        <v>0</v>
      </c>
      <c r="AE42" s="4" cm="1">
        <f t="array" ref="AE42">H42*INDEX('Scenario 3_issuedGoos'!$C$4:$W$153,MATCH('Scenario 3'!$A42&amp;$B42,'Scenario 3_issuedGoos'!$A$4:$A$153&amp;'Scenario 3_issuedGoos'!$B$4:$B$153,0),MATCH('Scenario 3'!AE$4,'Scenario 3_issuedGoos'!$C$3:$W$3,0))</f>
        <v>0</v>
      </c>
      <c r="AF42" s="4" cm="1">
        <f t="array" ref="AF42">I42*INDEX('Scenario 3_issuedGoos'!$C$4:$W$153,MATCH('Scenario 3'!$A42&amp;$B42,'Scenario 3_issuedGoos'!$A$4:$A$153&amp;'Scenario 3_issuedGoos'!$B$4:$B$153,0),MATCH('Scenario 3'!AF$4,'Scenario 3_issuedGoos'!$C$3:$W$3,0))</f>
        <v>0</v>
      </c>
      <c r="AG42" s="4" cm="1">
        <f t="array" ref="AG42">J42*INDEX('Scenario 3_issuedGoos'!$C$4:$W$153,MATCH('Scenario 3'!$A42&amp;$B42,'Scenario 3_issuedGoos'!$A$4:$A$153&amp;'Scenario 3_issuedGoos'!$B$4:$B$153,0),MATCH('Scenario 3'!AG$4,'Scenario 3_issuedGoos'!$C$3:$W$3,0))</f>
        <v>0</v>
      </c>
      <c r="AH42" s="4" cm="1">
        <f t="array" ref="AH42">K42*INDEX('Scenario 3_issuedGoos'!$C$4:$W$153,MATCH('Scenario 3'!$A42&amp;$B42,'Scenario 3_issuedGoos'!$A$4:$A$153&amp;'Scenario 3_issuedGoos'!$B$4:$B$153,0),MATCH('Scenario 3'!AH$4,'Scenario 3_issuedGoos'!$C$3:$W$3,0))</f>
        <v>0</v>
      </c>
      <c r="AI42" s="4" cm="1">
        <f t="array" ref="AI42">L42*INDEX('Scenario 3_issuedGoos'!$C$4:$W$153,MATCH('Scenario 3'!$A42&amp;$B42,'Scenario 3_issuedGoos'!$A$4:$A$153&amp;'Scenario 3_issuedGoos'!$B$4:$B$153,0),MATCH('Scenario 3'!AI$4,'Scenario 3_issuedGoos'!$C$3:$W$3,0))</f>
        <v>0</v>
      </c>
      <c r="AJ42" s="4" cm="1">
        <f t="array" ref="AJ42">M42*INDEX('Scenario 3_issuedGoos'!$C$4:$W$153,MATCH('Scenario 3'!$A42&amp;$B42,'Scenario 3_issuedGoos'!$A$4:$A$153&amp;'Scenario 3_issuedGoos'!$B$4:$B$153,0),MATCH('Scenario 3'!AJ$4,'Scenario 3_issuedGoos'!$C$3:$W$3,0))</f>
        <v>0</v>
      </c>
      <c r="AK42" s="4" cm="1">
        <f t="array" ref="AK42">N42*INDEX('Scenario 3_issuedGoos'!$C$4:$W$153,MATCH('Scenario 3'!$A42&amp;$B42,'Scenario 3_issuedGoos'!$A$4:$A$153&amp;'Scenario 3_issuedGoos'!$B$4:$B$153,0),MATCH('Scenario 3'!AK$4,'Scenario 3_issuedGoos'!$C$3:$W$3,0))</f>
        <v>0</v>
      </c>
      <c r="AL42" s="4" cm="1">
        <f t="array" ref="AL42">O42*INDEX('Scenario 3_issuedGoos'!$C$4:$W$153,MATCH('Scenario 3'!$A42&amp;$B42,'Scenario 3_issuedGoos'!$A$4:$A$153&amp;'Scenario 3_issuedGoos'!$B$4:$B$153,0),MATCH('Scenario 3'!AL$4,'Scenario 3_issuedGoos'!$C$3:$W$3,0))</f>
        <v>0</v>
      </c>
      <c r="AM42" s="4" cm="1">
        <f t="array" ref="AM42">P42*INDEX('Scenario 3_issuedGoos'!$C$4:$W$153,MATCH('Scenario 3'!$A42&amp;$B42,'Scenario 3_issuedGoos'!$A$4:$A$153&amp;'Scenario 3_issuedGoos'!$B$4:$B$153,0),MATCH('Scenario 3'!AM$4,'Scenario 3_issuedGoos'!$C$3:$W$3,0))</f>
        <v>0</v>
      </c>
      <c r="AN42" s="4" cm="1">
        <f t="array" ref="AN42">Q42*INDEX('Scenario 3_issuedGoos'!$C$4:$W$153,MATCH('Scenario 3'!$A42&amp;$B42,'Scenario 3_issuedGoos'!$A$4:$A$153&amp;'Scenario 3_issuedGoos'!$B$4:$B$153,0),MATCH('Scenario 3'!AN$4,'Scenario 3_issuedGoos'!$C$3:$W$3,0))</f>
        <v>0</v>
      </c>
      <c r="AO42" s="4" cm="1">
        <f t="array" ref="AO42">R42*INDEX('Scenario 3_issuedGoos'!$C$4:$W$153,MATCH('Scenario 3'!$A42&amp;$B42,'Scenario 3_issuedGoos'!$A$4:$A$153&amp;'Scenario 3_issuedGoos'!$B$4:$B$153,0),MATCH('Scenario 3'!AO$4,'Scenario 3_issuedGoos'!$C$3:$W$3,0))</f>
        <v>0</v>
      </c>
      <c r="AP42" s="4" cm="1">
        <f t="array" ref="AP42">S42*INDEX('Scenario 3_issuedGoos'!$C$4:$W$153,MATCH('Scenario 3'!$A42&amp;$B42,'Scenario 3_issuedGoos'!$A$4:$A$153&amp;'Scenario 3_issuedGoos'!$B$4:$B$153,0),MATCH('Scenario 3'!AP$4,'Scenario 3_issuedGoos'!$C$3:$W$3,0))</f>
        <v>0</v>
      </c>
      <c r="AQ42" s="4" cm="1">
        <f t="array" ref="AQ42">T42*INDEX('Scenario 3_issuedGoos'!$C$4:$W$153,MATCH('Scenario 3'!$A42&amp;$B42,'Scenario 3_issuedGoos'!$A$4:$A$153&amp;'Scenario 3_issuedGoos'!$B$4:$B$153,0),MATCH('Scenario 3'!AQ$4,'Scenario 3_issuedGoos'!$C$3:$W$3,0))</f>
        <v>0</v>
      </c>
      <c r="AR42" s="4" cm="1">
        <f t="array" ref="AR42">U42*INDEX('Scenario 3_issuedGoos'!$C$4:$W$153,MATCH('Scenario 3'!$A42&amp;$B42,'Scenario 3_issuedGoos'!$A$4:$A$153&amp;'Scenario 3_issuedGoos'!$B$4:$B$153,0),MATCH('Scenario 3'!AR$4,'Scenario 3_issuedGoos'!$C$3:$W$3,0))</f>
        <v>0</v>
      </c>
      <c r="AS42" s="4" cm="1">
        <f t="array" ref="AS42">V42*INDEX('Scenario 3_issuedGoos'!$C$4:$W$153,MATCH('Scenario 3'!$A42&amp;$B42,'Scenario 3_issuedGoos'!$A$4:$A$153&amp;'Scenario 3_issuedGoos'!$B$4:$B$153,0),MATCH('Scenario 3'!AS$4,'Scenario 3_issuedGoos'!$C$3:$W$3,0))</f>
        <v>0</v>
      </c>
      <c r="AT42" s="4" cm="1">
        <f t="array" ref="AT42">W42*INDEX('Scenario 3_issuedGoos'!$C$4:$W$153,MATCH('Scenario 3'!$A42&amp;$B42,'Scenario 3_issuedGoos'!$A$4:$A$153&amp;'Scenario 3_issuedGoos'!$B$4:$B$153,0),MATCH('Scenario 3'!AT$4,'Scenario 3_issuedGoos'!$C$3:$W$3,0))</f>
        <v>0</v>
      </c>
    </row>
    <row r="43" spans="1:46" ht="15" x14ac:dyDescent="0.25">
      <c r="A43" s="38" t="s">
        <v>37</v>
      </c>
      <c r="B43" s="39" t="s">
        <v>56</v>
      </c>
      <c r="C43" s="40">
        <v>47.457627118644069</v>
      </c>
      <c r="D43" s="41">
        <v>46.949152542372886</v>
      </c>
      <c r="E43" s="41">
        <v>46.440677966101696</v>
      </c>
      <c r="F43" s="41">
        <v>45.932203389830512</v>
      </c>
      <c r="G43" s="41">
        <v>45.423728813559322</v>
      </c>
      <c r="H43" s="41">
        <v>1.9722187499999999</v>
      </c>
      <c r="I43" s="41">
        <v>2.0732109374999999</v>
      </c>
      <c r="J43" s="41">
        <v>2.2178750000000003</v>
      </c>
      <c r="K43" s="41">
        <v>2.2989000000000002</v>
      </c>
      <c r="L43" s="41">
        <v>2.5048828125</v>
      </c>
      <c r="M43" s="41">
        <v>2.5363437499999999</v>
      </c>
      <c r="N43" s="41">
        <v>2.6114589843749996</v>
      </c>
      <c r="O43" s="41">
        <v>2.6114589843749996</v>
      </c>
      <c r="P43" s="41">
        <v>2.6114589843749996</v>
      </c>
      <c r="Q43" s="41">
        <v>2.6114589843749996</v>
      </c>
      <c r="R43" s="41">
        <v>2.6114589843749996</v>
      </c>
      <c r="S43" s="41">
        <v>2.6114589843749996</v>
      </c>
      <c r="T43" s="41">
        <v>2.6114589843749996</v>
      </c>
      <c r="U43" s="41">
        <v>2.6114589843749996</v>
      </c>
      <c r="V43" s="41">
        <v>2.6114589843749996</v>
      </c>
      <c r="W43" s="42">
        <v>2.6114589843749996</v>
      </c>
      <c r="Z43" s="4" cm="1">
        <f t="array" ref="Z43">C43*INDEX('Scenario 3_issuedGoos'!$C$4:$W$153,MATCH('Scenario 3'!$A43&amp;$B43,'Scenario 3_issuedGoos'!$A$4:$A$153&amp;'Scenario 3_issuedGoos'!$B$4:$B$153,0),MATCH('Scenario 3'!Z$4,'Scenario 3_issuedGoos'!$C$3:$W$3,0))</f>
        <v>0</v>
      </c>
      <c r="AA43" s="4" cm="1">
        <f t="array" ref="AA43">D43*INDEX('Scenario 3_issuedGoos'!$C$4:$W$153,MATCH('Scenario 3'!$A43&amp;$B43,'Scenario 3_issuedGoos'!$A$4:$A$153&amp;'Scenario 3_issuedGoos'!$B$4:$B$153,0),MATCH('Scenario 3'!AA$4,'Scenario 3_issuedGoos'!$C$3:$W$3,0))</f>
        <v>0</v>
      </c>
      <c r="AB43" s="4" cm="1">
        <f t="array" ref="AB43">E43*INDEX('Scenario 3_issuedGoos'!$C$4:$W$153,MATCH('Scenario 3'!$A43&amp;$B43,'Scenario 3_issuedGoos'!$A$4:$A$153&amp;'Scenario 3_issuedGoos'!$B$4:$B$153,0),MATCH('Scenario 3'!AB$4,'Scenario 3_issuedGoos'!$C$3:$W$3,0))</f>
        <v>0</v>
      </c>
      <c r="AC43" s="4" cm="1">
        <f t="array" ref="AC43">F43*INDEX('Scenario 3_issuedGoos'!$C$4:$W$153,MATCH('Scenario 3'!$A43&amp;$B43,'Scenario 3_issuedGoos'!$A$4:$A$153&amp;'Scenario 3_issuedGoos'!$B$4:$B$153,0),MATCH('Scenario 3'!AC$4,'Scenario 3_issuedGoos'!$C$3:$W$3,0))</f>
        <v>0</v>
      </c>
      <c r="AD43" s="4" cm="1">
        <f t="array" ref="AD43">G43*INDEX('Scenario 3_issuedGoos'!$C$4:$W$153,MATCH('Scenario 3'!$A43&amp;$B43,'Scenario 3_issuedGoos'!$A$4:$A$153&amp;'Scenario 3_issuedGoos'!$B$4:$B$153,0),MATCH('Scenario 3'!AD$4,'Scenario 3_issuedGoos'!$C$3:$W$3,0))</f>
        <v>0</v>
      </c>
      <c r="AE43" s="4" cm="1">
        <f t="array" ref="AE43">H43*INDEX('Scenario 3_issuedGoos'!$C$4:$W$153,MATCH('Scenario 3'!$A43&amp;$B43,'Scenario 3_issuedGoos'!$A$4:$A$153&amp;'Scenario 3_issuedGoos'!$B$4:$B$153,0),MATCH('Scenario 3'!AE$4,'Scenario 3_issuedGoos'!$C$3:$W$3,0))</f>
        <v>1634565.6272722799</v>
      </c>
      <c r="AF43" s="4" cm="1">
        <f t="array" ref="AF43">I43*INDEX('Scenario 3_issuedGoos'!$C$4:$W$153,MATCH('Scenario 3'!$A43&amp;$B43,'Scenario 3_issuedGoos'!$A$4:$A$153&amp;'Scenario 3_issuedGoos'!$B$4:$B$153,0),MATCH('Scenario 3'!AF$4,'Scenario 3_issuedGoos'!$C$3:$W$3,0))</f>
        <v>1884563.8913494113</v>
      </c>
      <c r="AG43" s="4" cm="1">
        <f t="array" ref="AG43">J43*INDEX('Scenario 3_issuedGoos'!$C$4:$W$153,MATCH('Scenario 3'!$A43&amp;$B43,'Scenario 3_issuedGoos'!$A$4:$A$153&amp;'Scenario 3_issuedGoos'!$B$4:$B$153,0),MATCH('Scenario 3'!AG$4,'Scenario 3_issuedGoos'!$C$3:$W$3,0))</f>
        <v>2207159.4001620682</v>
      </c>
      <c r="AH43" s="4" cm="1">
        <f t="array" ref="AH43">K43*INDEX('Scenario 3_issuedGoos'!$C$4:$W$153,MATCH('Scenario 3'!$A43&amp;$B43,'Scenario 3_issuedGoos'!$A$4:$A$153&amp;'Scenario 3_issuedGoos'!$B$4:$B$153,0),MATCH('Scenario 3'!AH$4,'Scenario 3_issuedGoos'!$C$3:$W$3,0))</f>
        <v>2500452.2730171871</v>
      </c>
      <c r="AI43" s="4" cm="1">
        <f t="array" ref="AI43">L43*INDEX('Scenario 3_issuedGoos'!$C$4:$W$153,MATCH('Scenario 3'!$A43&amp;$B43,'Scenario 3_issuedGoos'!$A$4:$A$153&amp;'Scenario 3_issuedGoos'!$B$4:$B$153,0),MATCH('Scenario 3'!AI$4,'Scenario 3_issuedGoos'!$C$3:$W$3,0))</f>
        <v>2973147.4597596023</v>
      </c>
      <c r="AJ43" s="4" cm="1">
        <f t="array" ref="AJ43">M43*INDEX('Scenario 3_issuedGoos'!$C$4:$W$153,MATCH('Scenario 3'!$A43&amp;$B43,'Scenario 3_issuedGoos'!$A$4:$A$153&amp;'Scenario 3_issuedGoos'!$B$4:$B$153,0),MATCH('Scenario 3'!AJ$4,'Scenario 3_issuedGoos'!$C$3:$W$3,0))</f>
        <v>3280546.7812426281</v>
      </c>
      <c r="AK43" s="4" cm="1">
        <f t="array" ref="AK43">N43*INDEX('Scenario 3_issuedGoos'!$C$4:$W$153,MATCH('Scenario 3'!$A43&amp;$B43,'Scenario 3_issuedGoos'!$A$4:$A$153&amp;'Scenario 3_issuedGoos'!$B$4:$B$153,0),MATCH('Scenario 3'!AK$4,'Scenario 3_issuedGoos'!$C$3:$W$3,0))</f>
        <v>3639328.317997219</v>
      </c>
      <c r="AL43" s="4" cm="1">
        <f t="array" ref="AL43">O43*INDEX('Scenario 3_issuedGoos'!$C$4:$W$153,MATCH('Scenario 3'!$A43&amp;$B43,'Scenario 3_issuedGoos'!$A$4:$A$153&amp;'Scenario 3_issuedGoos'!$B$4:$B$153,0),MATCH('Scenario 3'!AL$4,'Scenario 3_issuedGoos'!$C$3:$W$3,0))</f>
        <v>3918673.009109817</v>
      </c>
      <c r="AM43" s="4" cm="1">
        <f t="array" ref="AM43">P43*INDEX('Scenario 3_issuedGoos'!$C$4:$W$153,MATCH('Scenario 3'!$A43&amp;$B43,'Scenario 3_issuedGoos'!$A$4:$A$153&amp;'Scenario 3_issuedGoos'!$B$4:$B$153,0),MATCH('Scenario 3'!AM$4,'Scenario 3_issuedGoos'!$C$3:$W$3,0))</f>
        <v>4216853.8485386595</v>
      </c>
      <c r="AN43" s="4" cm="1">
        <f t="array" ref="AN43">Q43*INDEX('Scenario 3_issuedGoos'!$C$4:$W$153,MATCH('Scenario 3'!$A43&amp;$B43,'Scenario 3_issuedGoos'!$A$4:$A$153&amp;'Scenario 3_issuedGoos'!$B$4:$B$153,0),MATCH('Scenario 3'!AN$4,'Scenario 3_issuedGoos'!$C$3:$W$3,0))</f>
        <v>4535056.0893876133</v>
      </c>
      <c r="AO43" s="4" cm="1">
        <f t="array" ref="AO43">R43*INDEX('Scenario 3_issuedGoos'!$C$4:$W$153,MATCH('Scenario 3'!$A43&amp;$B43,'Scenario 3_issuedGoos'!$A$4:$A$153&amp;'Scenario 3_issuedGoos'!$B$4:$B$153,0),MATCH('Scenario 3'!AO$4,'Scenario 3_issuedGoos'!$C$3:$W$3,0))</f>
        <v>4874536.4197001494</v>
      </c>
      <c r="AP43" s="4" cm="1">
        <f t="array" ref="AP43">S43*INDEX('Scenario 3_issuedGoos'!$C$4:$W$153,MATCH('Scenario 3'!$A43&amp;$B43,'Scenario 3_issuedGoos'!$A$4:$A$153&amp;'Scenario 3_issuedGoos'!$B$4:$B$153,0),MATCH('Scenario 3'!AP$4,'Scenario 3_issuedGoos'!$C$3:$W$3,0))</f>
        <v>5236627.142820443</v>
      </c>
      <c r="AQ43" s="4" cm="1">
        <f t="array" ref="AQ43">T43*INDEX('Scenario 3_issuedGoos'!$C$4:$W$153,MATCH('Scenario 3'!$A43&amp;$B43,'Scenario 3_issuedGoos'!$A$4:$A$153&amp;'Scenario 3_issuedGoos'!$B$4:$B$153,0),MATCH('Scenario 3'!AQ$4,'Scenario 3_issuedGoos'!$C$3:$W$3,0))</f>
        <v>5622740.5972035145</v>
      </c>
      <c r="AR43" s="4" cm="1">
        <f t="array" ref="AR43">U43*INDEX('Scenario 3_issuedGoos'!$C$4:$W$153,MATCH('Scenario 3'!$A43&amp;$B43,'Scenario 3_issuedGoos'!$A$4:$A$153&amp;'Scenario 3_issuedGoos'!$B$4:$B$153,0),MATCH('Scenario 3'!AR$4,'Scenario 3_issuedGoos'!$C$3:$W$3,0))</f>
        <v>6034373.8291678363</v>
      </c>
      <c r="AS43" s="4" cm="1">
        <f t="array" ref="AS43">V43*INDEX('Scenario 3_issuedGoos'!$C$4:$W$153,MATCH('Scenario 3'!$A43&amp;$B43,'Scenario 3_issuedGoos'!$A$4:$A$153&amp;'Scenario 3_issuedGoos'!$B$4:$B$153,0),MATCH('Scenario 3'!AS$4,'Scenario 3_issuedGoos'!$C$3:$W$3,0))</f>
        <v>6473113.5328355758</v>
      </c>
      <c r="AT43" s="4" cm="1">
        <f t="array" ref="AT43">W43*INDEX('Scenario 3_issuedGoos'!$C$4:$W$153,MATCH('Scenario 3'!$A43&amp;$B43,'Scenario 3_issuedGoos'!$A$4:$A$153&amp;'Scenario 3_issuedGoos'!$B$4:$B$153,0),MATCH('Scenario 3'!AT$4,'Scenario 3_issuedGoos'!$C$3:$W$3,0))</f>
        <v>6940641.2722971942</v>
      </c>
    </row>
    <row r="44" spans="1:46" ht="15" x14ac:dyDescent="0.25">
      <c r="A44" s="38" t="s">
        <v>37</v>
      </c>
      <c r="B44" s="39" t="s">
        <v>29</v>
      </c>
      <c r="C44" s="40">
        <v>47.457627118644069</v>
      </c>
      <c r="D44" s="41">
        <v>46.949152542372886</v>
      </c>
      <c r="E44" s="41">
        <v>46.440677966101696</v>
      </c>
      <c r="F44" s="41">
        <v>45.932203389830512</v>
      </c>
      <c r="G44" s="41">
        <v>45.423728813559322</v>
      </c>
      <c r="H44" s="41">
        <v>44.915254237288138</v>
      </c>
      <c r="I44" s="41">
        <v>44.406779661016955</v>
      </c>
      <c r="J44" s="41">
        <v>43.898305084745765</v>
      </c>
      <c r="K44" s="41">
        <v>43.389830508474581</v>
      </c>
      <c r="L44" s="41">
        <v>42.881355932203391</v>
      </c>
      <c r="M44" s="41">
        <v>42.372881355932208</v>
      </c>
      <c r="N44" s="41">
        <v>42.203389830508478</v>
      </c>
      <c r="O44" s="41">
        <v>42.033898305084747</v>
      </c>
      <c r="P44" s="41">
        <v>41.864406779661024</v>
      </c>
      <c r="Q44" s="41">
        <v>41.694915254237294</v>
      </c>
      <c r="R44" s="41">
        <v>41.525423728813564</v>
      </c>
      <c r="S44" s="41">
        <v>41.355932203389834</v>
      </c>
      <c r="T44" s="41">
        <v>41.186440677966104</v>
      </c>
      <c r="U44" s="41">
        <v>40.33898305084746</v>
      </c>
      <c r="V44" s="41">
        <v>39.237288135593218</v>
      </c>
      <c r="W44" s="42">
        <v>38.135593220338983</v>
      </c>
      <c r="Z44" s="4" cm="1">
        <f t="array" ref="Z44">C44*INDEX('Scenario 3_issuedGoos'!$C$4:$W$153,MATCH('Scenario 3'!$A44&amp;$B44,'Scenario 3_issuedGoos'!$A$4:$A$153&amp;'Scenario 3_issuedGoos'!$B$4:$B$153,0),MATCH('Scenario 3'!Z$4,'Scenario 3_issuedGoos'!$C$3:$W$3,0))</f>
        <v>0</v>
      </c>
      <c r="AA44" s="4" cm="1">
        <f t="array" ref="AA44">D44*INDEX('Scenario 3_issuedGoos'!$C$4:$W$153,MATCH('Scenario 3'!$A44&amp;$B44,'Scenario 3_issuedGoos'!$A$4:$A$153&amp;'Scenario 3_issuedGoos'!$B$4:$B$153,0),MATCH('Scenario 3'!AA$4,'Scenario 3_issuedGoos'!$C$3:$W$3,0))</f>
        <v>0</v>
      </c>
      <c r="AB44" s="4" cm="1">
        <f t="array" ref="AB44">E44*INDEX('Scenario 3_issuedGoos'!$C$4:$W$153,MATCH('Scenario 3'!$A44&amp;$B44,'Scenario 3_issuedGoos'!$A$4:$A$153&amp;'Scenario 3_issuedGoos'!$B$4:$B$153,0),MATCH('Scenario 3'!AB$4,'Scenario 3_issuedGoos'!$C$3:$W$3,0))</f>
        <v>0</v>
      </c>
      <c r="AC44" s="4" cm="1">
        <f t="array" ref="AC44">F44*INDEX('Scenario 3_issuedGoos'!$C$4:$W$153,MATCH('Scenario 3'!$A44&amp;$B44,'Scenario 3_issuedGoos'!$A$4:$A$153&amp;'Scenario 3_issuedGoos'!$B$4:$B$153,0),MATCH('Scenario 3'!AC$4,'Scenario 3_issuedGoos'!$C$3:$W$3,0))</f>
        <v>0</v>
      </c>
      <c r="AD44" s="4" cm="1">
        <f t="array" ref="AD44">G44*INDEX('Scenario 3_issuedGoos'!$C$4:$W$153,MATCH('Scenario 3'!$A44&amp;$B44,'Scenario 3_issuedGoos'!$A$4:$A$153&amp;'Scenario 3_issuedGoos'!$B$4:$B$153,0),MATCH('Scenario 3'!AD$4,'Scenario 3_issuedGoos'!$C$3:$W$3,0))</f>
        <v>0</v>
      </c>
      <c r="AE44" s="4" cm="1">
        <f t="array" ref="AE44">H44*INDEX('Scenario 3_issuedGoos'!$C$4:$W$153,MATCH('Scenario 3'!$A44&amp;$B44,'Scenario 3_issuedGoos'!$A$4:$A$153&amp;'Scenario 3_issuedGoos'!$B$4:$B$153,0),MATCH('Scenario 3'!AE$4,'Scenario 3_issuedGoos'!$C$3:$W$3,0))</f>
        <v>0</v>
      </c>
      <c r="AF44" s="4" cm="1">
        <f t="array" ref="AF44">I44*INDEX('Scenario 3_issuedGoos'!$C$4:$W$153,MATCH('Scenario 3'!$A44&amp;$B44,'Scenario 3_issuedGoos'!$A$4:$A$153&amp;'Scenario 3_issuedGoos'!$B$4:$B$153,0),MATCH('Scenario 3'!AF$4,'Scenario 3_issuedGoos'!$C$3:$W$3,0))</f>
        <v>0</v>
      </c>
      <c r="AG44" s="4" cm="1">
        <f t="array" ref="AG44">J44*INDEX('Scenario 3_issuedGoos'!$C$4:$W$153,MATCH('Scenario 3'!$A44&amp;$B44,'Scenario 3_issuedGoos'!$A$4:$A$153&amp;'Scenario 3_issuedGoos'!$B$4:$B$153,0),MATCH('Scenario 3'!AG$4,'Scenario 3_issuedGoos'!$C$3:$W$3,0))</f>
        <v>0</v>
      </c>
      <c r="AH44" s="4" cm="1">
        <f t="array" ref="AH44">K44*INDEX('Scenario 3_issuedGoos'!$C$4:$W$153,MATCH('Scenario 3'!$A44&amp;$B44,'Scenario 3_issuedGoos'!$A$4:$A$153&amp;'Scenario 3_issuedGoos'!$B$4:$B$153,0),MATCH('Scenario 3'!AH$4,'Scenario 3_issuedGoos'!$C$3:$W$3,0))</f>
        <v>0</v>
      </c>
      <c r="AI44" s="4" cm="1">
        <f t="array" ref="AI44">L44*INDEX('Scenario 3_issuedGoos'!$C$4:$W$153,MATCH('Scenario 3'!$A44&amp;$B44,'Scenario 3_issuedGoos'!$A$4:$A$153&amp;'Scenario 3_issuedGoos'!$B$4:$B$153,0),MATCH('Scenario 3'!AI$4,'Scenario 3_issuedGoos'!$C$3:$W$3,0))</f>
        <v>0</v>
      </c>
      <c r="AJ44" s="4" cm="1">
        <f t="array" ref="AJ44">M44*INDEX('Scenario 3_issuedGoos'!$C$4:$W$153,MATCH('Scenario 3'!$A44&amp;$B44,'Scenario 3_issuedGoos'!$A$4:$A$153&amp;'Scenario 3_issuedGoos'!$B$4:$B$153,0),MATCH('Scenario 3'!AJ$4,'Scenario 3_issuedGoos'!$C$3:$W$3,0))</f>
        <v>0</v>
      </c>
      <c r="AK44" s="4" cm="1">
        <f t="array" ref="AK44">N44*INDEX('Scenario 3_issuedGoos'!$C$4:$W$153,MATCH('Scenario 3'!$A44&amp;$B44,'Scenario 3_issuedGoos'!$A$4:$A$153&amp;'Scenario 3_issuedGoos'!$B$4:$B$153,0),MATCH('Scenario 3'!AK$4,'Scenario 3_issuedGoos'!$C$3:$W$3,0))</f>
        <v>0</v>
      </c>
      <c r="AL44" s="4" cm="1">
        <f t="array" ref="AL44">O44*INDEX('Scenario 3_issuedGoos'!$C$4:$W$153,MATCH('Scenario 3'!$A44&amp;$B44,'Scenario 3_issuedGoos'!$A$4:$A$153&amp;'Scenario 3_issuedGoos'!$B$4:$B$153,0),MATCH('Scenario 3'!AL$4,'Scenario 3_issuedGoos'!$C$3:$W$3,0))</f>
        <v>0</v>
      </c>
      <c r="AM44" s="4" cm="1">
        <f t="array" ref="AM44">P44*INDEX('Scenario 3_issuedGoos'!$C$4:$W$153,MATCH('Scenario 3'!$A44&amp;$B44,'Scenario 3_issuedGoos'!$A$4:$A$153&amp;'Scenario 3_issuedGoos'!$B$4:$B$153,0),MATCH('Scenario 3'!AM$4,'Scenario 3_issuedGoos'!$C$3:$W$3,0))</f>
        <v>0</v>
      </c>
      <c r="AN44" s="4" cm="1">
        <f t="array" ref="AN44">Q44*INDEX('Scenario 3_issuedGoos'!$C$4:$W$153,MATCH('Scenario 3'!$A44&amp;$B44,'Scenario 3_issuedGoos'!$A$4:$A$153&amp;'Scenario 3_issuedGoos'!$B$4:$B$153,0),MATCH('Scenario 3'!AN$4,'Scenario 3_issuedGoos'!$C$3:$W$3,0))</f>
        <v>0</v>
      </c>
      <c r="AO44" s="4" cm="1">
        <f t="array" ref="AO44">R44*INDEX('Scenario 3_issuedGoos'!$C$4:$W$153,MATCH('Scenario 3'!$A44&amp;$B44,'Scenario 3_issuedGoos'!$A$4:$A$153&amp;'Scenario 3_issuedGoos'!$B$4:$B$153,0),MATCH('Scenario 3'!AO$4,'Scenario 3_issuedGoos'!$C$3:$W$3,0))</f>
        <v>0</v>
      </c>
      <c r="AP44" s="4" cm="1">
        <f t="array" ref="AP44">S44*INDEX('Scenario 3_issuedGoos'!$C$4:$W$153,MATCH('Scenario 3'!$A44&amp;$B44,'Scenario 3_issuedGoos'!$A$4:$A$153&amp;'Scenario 3_issuedGoos'!$B$4:$B$153,0),MATCH('Scenario 3'!AP$4,'Scenario 3_issuedGoos'!$C$3:$W$3,0))</f>
        <v>0</v>
      </c>
      <c r="AQ44" s="4" cm="1">
        <f t="array" ref="AQ44">T44*INDEX('Scenario 3_issuedGoos'!$C$4:$W$153,MATCH('Scenario 3'!$A44&amp;$B44,'Scenario 3_issuedGoos'!$A$4:$A$153&amp;'Scenario 3_issuedGoos'!$B$4:$B$153,0),MATCH('Scenario 3'!AQ$4,'Scenario 3_issuedGoos'!$C$3:$W$3,0))</f>
        <v>0</v>
      </c>
      <c r="AR44" s="4" cm="1">
        <f t="array" ref="AR44">U44*INDEX('Scenario 3_issuedGoos'!$C$4:$W$153,MATCH('Scenario 3'!$A44&amp;$B44,'Scenario 3_issuedGoos'!$A$4:$A$153&amp;'Scenario 3_issuedGoos'!$B$4:$B$153,0),MATCH('Scenario 3'!AR$4,'Scenario 3_issuedGoos'!$C$3:$W$3,0))</f>
        <v>0</v>
      </c>
      <c r="AS44" s="4" cm="1">
        <f t="array" ref="AS44">V44*INDEX('Scenario 3_issuedGoos'!$C$4:$W$153,MATCH('Scenario 3'!$A44&amp;$B44,'Scenario 3_issuedGoos'!$A$4:$A$153&amp;'Scenario 3_issuedGoos'!$B$4:$B$153,0),MATCH('Scenario 3'!AS$4,'Scenario 3_issuedGoos'!$C$3:$W$3,0))</f>
        <v>0</v>
      </c>
      <c r="AT44" s="4" cm="1">
        <f t="array" ref="AT44">W44*INDEX('Scenario 3_issuedGoos'!$C$4:$W$153,MATCH('Scenario 3'!$A44&amp;$B44,'Scenario 3_issuedGoos'!$A$4:$A$153&amp;'Scenario 3_issuedGoos'!$B$4:$B$153,0),MATCH('Scenario 3'!AT$4,'Scenario 3_issuedGoos'!$C$3:$W$3,0))</f>
        <v>0</v>
      </c>
    </row>
    <row r="45" spans="1:46" ht="15" x14ac:dyDescent="0.25">
      <c r="A45" s="38" t="s">
        <v>37</v>
      </c>
      <c r="B45" s="39" t="s">
        <v>30</v>
      </c>
      <c r="C45" s="40">
        <v>47.457627118644069</v>
      </c>
      <c r="D45" s="41">
        <v>46.949152542372886</v>
      </c>
      <c r="E45" s="41">
        <v>46.440677966101696</v>
      </c>
      <c r="F45" s="41">
        <v>45.932203389830512</v>
      </c>
      <c r="G45" s="41">
        <v>45.423728813559322</v>
      </c>
      <c r="H45" s="41">
        <v>6.7558724999999997</v>
      </c>
      <c r="I45" s="41">
        <v>6.9309000000000012</v>
      </c>
      <c r="J45" s="41">
        <v>7.8343769531250009</v>
      </c>
      <c r="K45" s="41">
        <v>7.8343769531250009</v>
      </c>
      <c r="L45" s="41">
        <v>7.8343769531250009</v>
      </c>
      <c r="M45" s="41">
        <v>7.8343769531250009</v>
      </c>
      <c r="N45" s="41">
        <v>7.8343769531250009</v>
      </c>
      <c r="O45" s="41">
        <v>7.8343769531250009</v>
      </c>
      <c r="P45" s="41">
        <v>7.8343769531250009</v>
      </c>
      <c r="Q45" s="41">
        <v>7.8343769531250009</v>
      </c>
      <c r="R45" s="41">
        <v>7.8343769531250009</v>
      </c>
      <c r="S45" s="41">
        <v>7.8343769531250009</v>
      </c>
      <c r="T45" s="41">
        <v>7.8343769531250009</v>
      </c>
      <c r="U45" s="41">
        <v>7.8343769531250009</v>
      </c>
      <c r="V45" s="41">
        <v>7.8343769531250009</v>
      </c>
      <c r="W45" s="42">
        <v>7.8343769531250009</v>
      </c>
      <c r="Z45" s="4" cm="1">
        <f t="array" ref="Z45">C45*INDEX('Scenario 3_issuedGoos'!$C$4:$W$153,MATCH('Scenario 3'!$A45&amp;$B45,'Scenario 3_issuedGoos'!$A$4:$A$153&amp;'Scenario 3_issuedGoos'!$B$4:$B$153,0),MATCH('Scenario 3'!Z$4,'Scenario 3_issuedGoos'!$C$3:$W$3,0))</f>
        <v>0</v>
      </c>
      <c r="AA45" s="4" cm="1">
        <f t="array" ref="AA45">D45*INDEX('Scenario 3_issuedGoos'!$C$4:$W$153,MATCH('Scenario 3'!$A45&amp;$B45,'Scenario 3_issuedGoos'!$A$4:$A$153&amp;'Scenario 3_issuedGoos'!$B$4:$B$153,0),MATCH('Scenario 3'!AA$4,'Scenario 3_issuedGoos'!$C$3:$W$3,0))</f>
        <v>0</v>
      </c>
      <c r="AB45" s="4" cm="1">
        <f t="array" ref="AB45">E45*INDEX('Scenario 3_issuedGoos'!$C$4:$W$153,MATCH('Scenario 3'!$A45&amp;$B45,'Scenario 3_issuedGoos'!$A$4:$A$153&amp;'Scenario 3_issuedGoos'!$B$4:$B$153,0),MATCH('Scenario 3'!AB$4,'Scenario 3_issuedGoos'!$C$3:$W$3,0))</f>
        <v>0</v>
      </c>
      <c r="AC45" s="4" cm="1">
        <f t="array" ref="AC45">F45*INDEX('Scenario 3_issuedGoos'!$C$4:$W$153,MATCH('Scenario 3'!$A45&amp;$B45,'Scenario 3_issuedGoos'!$A$4:$A$153&amp;'Scenario 3_issuedGoos'!$B$4:$B$153,0),MATCH('Scenario 3'!AC$4,'Scenario 3_issuedGoos'!$C$3:$W$3,0))</f>
        <v>0</v>
      </c>
      <c r="AD45" s="4" cm="1">
        <f t="array" ref="AD45">G45*INDEX('Scenario 3_issuedGoos'!$C$4:$W$153,MATCH('Scenario 3'!$A45&amp;$B45,'Scenario 3_issuedGoos'!$A$4:$A$153&amp;'Scenario 3_issuedGoos'!$B$4:$B$153,0),MATCH('Scenario 3'!AD$4,'Scenario 3_issuedGoos'!$C$3:$W$3,0))</f>
        <v>0</v>
      </c>
      <c r="AE45" s="4" cm="1">
        <f t="array" ref="AE45">H45*INDEX('Scenario 3_issuedGoos'!$C$4:$W$153,MATCH('Scenario 3'!$A45&amp;$B45,'Scenario 3_issuedGoos'!$A$4:$A$153&amp;'Scenario 3_issuedGoos'!$B$4:$B$153,0),MATCH('Scenario 3'!AE$4,'Scenario 3_issuedGoos'!$C$3:$W$3,0))</f>
        <v>3283089.66996194</v>
      </c>
      <c r="AF45" s="4" cm="1">
        <f t="array" ref="AF45">I45*INDEX('Scenario 3_issuedGoos'!$C$4:$W$153,MATCH('Scenario 3'!$A45&amp;$B45,'Scenario 3_issuedGoos'!$A$4:$A$153&amp;'Scenario 3_issuedGoos'!$B$4:$B$153,0),MATCH('Scenario 3'!AF$4,'Scenario 3_issuedGoos'!$C$3:$W$3,0))</f>
        <v>3694120.2496927069</v>
      </c>
      <c r="AG45" s="4" cm="1">
        <f t="array" ref="AG45">J45*INDEX('Scenario 3_issuedGoos'!$C$4:$W$153,MATCH('Scenario 3'!$A45&amp;$B45,'Scenario 3_issuedGoos'!$A$4:$A$153&amp;'Scenario 3_issuedGoos'!$B$4:$B$153,0),MATCH('Scenario 3'!AG$4,'Scenario 3_issuedGoos'!$C$3:$W$3,0))</f>
        <v>4571462.0454473095</v>
      </c>
      <c r="AH45" s="4" cm="1">
        <f t="array" ref="AH45">K45*INDEX('Scenario 3_issuedGoos'!$C$4:$W$153,MATCH('Scenario 3'!$A45&amp;$B45,'Scenario 3_issuedGoos'!$A$4:$A$153&amp;'Scenario 3_issuedGoos'!$B$4:$B$153,0),MATCH('Scenario 3'!AH$4,'Scenario 3_issuedGoos'!$C$3:$W$3,0))</f>
        <v>4996397.4063113797</v>
      </c>
      <c r="AI45" s="4" cm="1">
        <f t="array" ref="AI45">L45*INDEX('Scenario 3_issuedGoos'!$C$4:$W$153,MATCH('Scenario 3'!$A45&amp;$B45,'Scenario 3_issuedGoos'!$A$4:$A$153&amp;'Scenario 3_issuedGoos'!$B$4:$B$153,0),MATCH('Scenario 3'!AI$4,'Scenario 3_issuedGoos'!$C$3:$W$3,0))</f>
        <v>5452397.6481482461</v>
      </c>
      <c r="AJ45" s="4" cm="1">
        <f t="array" ref="AJ45">M45*INDEX('Scenario 3_issuedGoos'!$C$4:$W$153,MATCH('Scenario 3'!$A45&amp;$B45,'Scenario 3_issuedGoos'!$A$4:$A$153&amp;'Scenario 3_issuedGoos'!$B$4:$B$153,0),MATCH('Scenario 3'!AJ$4,'Scenario 3_issuedGoos'!$C$3:$W$3,0))</f>
        <v>5941506.9206530116</v>
      </c>
      <c r="AK45" s="4" cm="1">
        <f t="array" ref="AK45">N45*INDEX('Scenario 3_issuedGoos'!$C$4:$W$153,MATCH('Scenario 3'!$A45&amp;$B45,'Scenario 3_issuedGoos'!$A$4:$A$153&amp;'Scenario 3_issuedGoos'!$B$4:$B$153,0),MATCH('Scenario 3'!AK$4,'Scenario 3_issuedGoos'!$C$3:$W$3,0))</f>
        <v>6401717.6075673904</v>
      </c>
      <c r="AL45" s="4" cm="1">
        <f t="array" ref="AL45">O45*INDEX('Scenario 3_issuedGoos'!$C$4:$W$153,MATCH('Scenario 3'!$A45&amp;$B45,'Scenario 3_issuedGoos'!$A$4:$A$153&amp;'Scenario 3_issuedGoos'!$B$4:$B$153,0),MATCH('Scenario 3'!AL$4,'Scenario 3_issuedGoos'!$C$3:$W$3,0))</f>
        <v>6893095.5958715696</v>
      </c>
      <c r="AM45" s="4" cm="1">
        <f t="array" ref="AM45">P45*INDEX('Scenario 3_issuedGoos'!$C$4:$W$153,MATCH('Scenario 3'!$A45&amp;$B45,'Scenario 3_issuedGoos'!$A$4:$A$153&amp;'Scenario 3_issuedGoos'!$B$4:$B$153,0),MATCH('Scenario 3'!AM$4,'Scenario 3_issuedGoos'!$C$3:$W$3,0))</f>
        <v>7417607.0889872499</v>
      </c>
      <c r="AN45" s="4" cm="1">
        <f t="array" ref="AN45">Q45*INDEX('Scenario 3_issuedGoos'!$C$4:$W$153,MATCH('Scenario 3'!$A45&amp;$B45,'Scenario 3_issuedGoos'!$A$4:$A$153&amp;'Scenario 3_issuedGoos'!$B$4:$B$153,0),MATCH('Scenario 3'!AN$4,'Scenario 3_issuedGoos'!$C$3:$W$3,0))</f>
        <v>7977336.9924247731</v>
      </c>
      <c r="AO45" s="4" cm="1">
        <f t="array" ref="AO45">R45*INDEX('Scenario 3_issuedGoos'!$C$4:$W$153,MATCH('Scenario 3'!$A45&amp;$B45,'Scenario 3_issuedGoos'!$A$4:$A$153&amp;'Scenario 3_issuedGoos'!$B$4:$B$153,0),MATCH('Scenario 3'!AO$4,'Scenario 3_issuedGoos'!$C$3:$W$3,0))</f>
        <v>8574495.8684836458</v>
      </c>
      <c r="AP45" s="4" cm="1">
        <f t="array" ref="AP45">S45*INDEX('Scenario 3_issuedGoos'!$C$4:$W$153,MATCH('Scenario 3'!$A45&amp;$B45,'Scenario 3_issuedGoos'!$A$4:$A$153&amp;'Scenario 3_issuedGoos'!$B$4:$B$153,0),MATCH('Scenario 3'!AP$4,'Scenario 3_issuedGoos'!$C$3:$W$3,0))</f>
        <v>9211427.2896673251</v>
      </c>
      <c r="AQ45" s="4" cm="1">
        <f t="array" ref="AQ45">T45*INDEX('Scenario 3_issuedGoos'!$C$4:$W$153,MATCH('Scenario 3'!$A45&amp;$B45,'Scenario 3_issuedGoos'!$A$4:$A$153&amp;'Scenario 3_issuedGoos'!$B$4:$B$153,0),MATCH('Scenario 3'!AQ$4,'Scenario 3_issuedGoos'!$C$3:$W$3,0))</f>
        <v>9890615.6132981461</v>
      </c>
      <c r="AR45" s="4" cm="1">
        <f t="array" ref="AR45">U45*INDEX('Scenario 3_issuedGoos'!$C$4:$W$153,MATCH('Scenario 3'!$A45&amp;$B45,'Scenario 3_issuedGoos'!$A$4:$A$153&amp;'Scenario 3_issuedGoos'!$B$4:$B$153,0),MATCH('Scenario 3'!AR$4,'Scenario 3_issuedGoos'!$C$3:$W$3,0))</f>
        <v>10614694.201067874</v>
      </c>
      <c r="AS45" s="4" cm="1">
        <f t="array" ref="AS45">V45*INDEX('Scenario 3_issuedGoos'!$C$4:$W$153,MATCH('Scenario 3'!$A45&amp;$B45,'Scenario 3_issuedGoos'!$A$4:$A$153&amp;'Scenario 3_issuedGoos'!$B$4:$B$153,0),MATCH('Scenario 3'!AS$4,'Scenario 3_issuedGoos'!$C$3:$W$3,0))</f>
        <v>11386454.108581388</v>
      </c>
      <c r="AT45" s="4" cm="1">
        <f t="array" ref="AT45">W45*INDEX('Scenario 3_issuedGoos'!$C$4:$W$153,MATCH('Scenario 3'!$A45&amp;$B45,'Scenario 3_issuedGoos'!$A$4:$A$153&amp;'Scenario 3_issuedGoos'!$B$4:$B$153,0),MATCH('Scenario 3'!AT$4,'Scenario 3_issuedGoos'!$C$3:$W$3,0))</f>
        <v>12208853.27134355</v>
      </c>
    </row>
    <row r="46" spans="1:46" ht="15" x14ac:dyDescent="0.25">
      <c r="A46" s="38" t="s">
        <v>37</v>
      </c>
      <c r="B46" s="39" t="s">
        <v>31</v>
      </c>
      <c r="C46" s="40">
        <v>47.457627118644069</v>
      </c>
      <c r="D46" s="41">
        <v>46.949152542372886</v>
      </c>
      <c r="E46" s="41">
        <v>46.440677966101696</v>
      </c>
      <c r="F46" s="41">
        <v>45.932203389830512</v>
      </c>
      <c r="G46" s="41">
        <v>45.423728813559322</v>
      </c>
      <c r="H46" s="41">
        <v>4.1783343750000004</v>
      </c>
      <c r="I46" s="41">
        <v>4.1783343750000004</v>
      </c>
      <c r="J46" s="41">
        <v>4.1783343750000004</v>
      </c>
      <c r="K46" s="41">
        <v>4.1783343750000004</v>
      </c>
      <c r="L46" s="41">
        <v>4.1783343750000004</v>
      </c>
      <c r="M46" s="41">
        <v>4.1783343750000004</v>
      </c>
      <c r="N46" s="41">
        <v>4.1783343750000004</v>
      </c>
      <c r="O46" s="41">
        <v>4.1783343750000004</v>
      </c>
      <c r="P46" s="41">
        <v>4.1783343750000004</v>
      </c>
      <c r="Q46" s="41">
        <v>4.1895984374999999</v>
      </c>
      <c r="R46" s="41">
        <v>4.1895984374999999</v>
      </c>
      <c r="S46" s="41">
        <v>4.5940499999999993</v>
      </c>
      <c r="T46" s="41">
        <v>4.5940499999999993</v>
      </c>
      <c r="U46" s="41">
        <v>4.5940499999999993</v>
      </c>
      <c r="V46" s="41">
        <v>5.887520000000003</v>
      </c>
      <c r="W46" s="42">
        <v>6.9638906250000003</v>
      </c>
      <c r="Z46" s="4" cm="1">
        <f t="array" ref="Z46">C46*INDEX('Scenario 3_issuedGoos'!$C$4:$W$153,MATCH('Scenario 3'!$A46&amp;$B46,'Scenario 3_issuedGoos'!$A$4:$A$153&amp;'Scenario 3_issuedGoos'!$B$4:$B$153,0),MATCH('Scenario 3'!Z$4,'Scenario 3_issuedGoos'!$C$3:$W$3,0))</f>
        <v>0</v>
      </c>
      <c r="AA46" s="4" cm="1">
        <f t="array" ref="AA46">D46*INDEX('Scenario 3_issuedGoos'!$C$4:$W$153,MATCH('Scenario 3'!$A46&amp;$B46,'Scenario 3_issuedGoos'!$A$4:$A$153&amp;'Scenario 3_issuedGoos'!$B$4:$B$153,0),MATCH('Scenario 3'!AA$4,'Scenario 3_issuedGoos'!$C$3:$W$3,0))</f>
        <v>0</v>
      </c>
      <c r="AB46" s="4" cm="1">
        <f t="array" ref="AB46">E46*INDEX('Scenario 3_issuedGoos'!$C$4:$W$153,MATCH('Scenario 3'!$A46&amp;$B46,'Scenario 3_issuedGoos'!$A$4:$A$153&amp;'Scenario 3_issuedGoos'!$B$4:$B$153,0),MATCH('Scenario 3'!AB$4,'Scenario 3_issuedGoos'!$C$3:$W$3,0))</f>
        <v>0</v>
      </c>
      <c r="AC46" s="4" cm="1">
        <f t="array" ref="AC46">F46*INDEX('Scenario 3_issuedGoos'!$C$4:$W$153,MATCH('Scenario 3'!$A46&amp;$B46,'Scenario 3_issuedGoos'!$A$4:$A$153&amp;'Scenario 3_issuedGoos'!$B$4:$B$153,0),MATCH('Scenario 3'!AC$4,'Scenario 3_issuedGoos'!$C$3:$W$3,0))</f>
        <v>0</v>
      </c>
      <c r="AD46" s="4" cm="1">
        <f t="array" ref="AD46">G46*INDEX('Scenario 3_issuedGoos'!$C$4:$W$153,MATCH('Scenario 3'!$A46&amp;$B46,'Scenario 3_issuedGoos'!$A$4:$A$153&amp;'Scenario 3_issuedGoos'!$B$4:$B$153,0),MATCH('Scenario 3'!AD$4,'Scenario 3_issuedGoos'!$C$3:$W$3,0))</f>
        <v>0</v>
      </c>
      <c r="AE46" s="4" cm="1">
        <f t="array" ref="AE46">H46*INDEX('Scenario 3_issuedGoos'!$C$4:$W$153,MATCH('Scenario 3'!$A46&amp;$B46,'Scenario 3_issuedGoos'!$A$4:$A$153&amp;'Scenario 3_issuedGoos'!$B$4:$B$153,0),MATCH('Scenario 3'!AE$4,'Scenario 3_issuedGoos'!$C$3:$W$3,0))</f>
        <v>4551896.0322078699</v>
      </c>
      <c r="AF46" s="4" cm="1">
        <f t="array" ref="AF46">I46*INDEX('Scenario 3_issuedGoos'!$C$4:$W$153,MATCH('Scenario 3'!$A46&amp;$B46,'Scenario 3_issuedGoos'!$A$4:$A$153&amp;'Scenario 3_issuedGoos'!$B$4:$B$153,0),MATCH('Scenario 3'!AF$4,'Scenario 3_issuedGoos'!$C$3:$W$3,0))</f>
        <v>4992435.1197382081</v>
      </c>
      <c r="AG46" s="4" cm="1">
        <f t="array" ref="AG46">J46*INDEX('Scenario 3_issuedGoos'!$C$4:$W$153,MATCH('Scenario 3'!$A46&amp;$B46,'Scenario 3_issuedGoos'!$A$4:$A$153&amp;'Scenario 3_issuedGoos'!$B$4:$B$153,0),MATCH('Scenario 3'!AG$4,'Scenario 3_issuedGoos'!$C$3:$W$3,0))</f>
        <v>5465648.375941053</v>
      </c>
      <c r="AH46" s="4" cm="1">
        <f t="array" ref="AH46">K46*INDEX('Scenario 3_issuedGoos'!$C$4:$W$153,MATCH('Scenario 3'!$A46&amp;$B46,'Scenario 3_issuedGoos'!$A$4:$A$153&amp;'Scenario 3_issuedGoos'!$B$4:$B$153,0),MATCH('Scenario 3'!AH$4,'Scenario 3_issuedGoos'!$C$3:$W$3,0))</f>
        <v>5973701.8699648269</v>
      </c>
      <c r="AI46" s="4" cm="1">
        <f t="array" ref="AI46">L46*INDEX('Scenario 3_issuedGoos'!$C$4:$W$153,MATCH('Scenario 3'!$A46&amp;$B46,'Scenario 3_issuedGoos'!$A$4:$A$153&amp;'Scenario 3_issuedGoos'!$B$4:$B$153,0),MATCH('Scenario 3'!AI$4,'Scenario 3_issuedGoos'!$C$3:$W$3,0))</f>
        <v>6518896.5924511384</v>
      </c>
      <c r="AJ46" s="4" cm="1">
        <f t="array" ref="AJ46">M46*INDEX('Scenario 3_issuedGoos'!$C$4:$W$153,MATCH('Scenario 3'!$A46&amp;$B46,'Scenario 3_issuedGoos'!$A$4:$A$153&amp;'Scenario 3_issuedGoos'!$B$4:$B$153,0),MATCH('Scenario 3'!AJ$4,'Scenario 3_issuedGoos'!$C$3:$W$3,0))</f>
        <v>7103676.5325112129</v>
      </c>
      <c r="AK46" s="4" cm="1">
        <f t="array" ref="AK46">N46*INDEX('Scenario 3_issuedGoos'!$C$4:$W$153,MATCH('Scenario 3'!$A46&amp;$B46,'Scenario 3_issuedGoos'!$A$4:$A$153&amp;'Scenario 3_issuedGoos'!$B$4:$B$153,0),MATCH('Scenario 3'!AK$4,'Scenario 3_issuedGoos'!$C$3:$W$3,0))</f>
        <v>7653905.2708268464</v>
      </c>
      <c r="AL46" s="4" cm="1">
        <f t="array" ref="AL46">O46*INDEX('Scenario 3_issuedGoos'!$C$4:$W$153,MATCH('Scenario 3'!$A46&amp;$B46,'Scenario 3_issuedGoos'!$A$4:$A$153&amp;'Scenario 3_issuedGoos'!$B$4:$B$153,0),MATCH('Scenario 3'!AL$4,'Scenario 3_issuedGoos'!$C$3:$W$3,0))</f>
        <v>8241397.6916427379</v>
      </c>
      <c r="AM46" s="4" cm="1">
        <f t="array" ref="AM46">P46*INDEX('Scenario 3_issuedGoos'!$C$4:$W$153,MATCH('Scenario 3'!$A46&amp;$B46,'Scenario 3_issuedGoos'!$A$4:$A$153&amp;'Scenario 3_issuedGoos'!$B$4:$B$153,0),MATCH('Scenario 3'!AM$4,'Scenario 3_issuedGoos'!$C$3:$W$3,0))</f>
        <v>8868504.5913632102</v>
      </c>
      <c r="AN46" s="4" cm="1">
        <f t="array" ref="AN46">Q46*INDEX('Scenario 3_issuedGoos'!$C$4:$W$153,MATCH('Scenario 3'!$A46&amp;$B46,'Scenario 3_issuedGoos'!$A$4:$A$153&amp;'Scenario 3_issuedGoos'!$B$4:$B$153,0),MATCH('Scenario 3'!AN$4,'Scenario 3_issuedGoos'!$C$3:$W$3,0))</f>
        <v>9563430.7169691622</v>
      </c>
      <c r="AO46" s="4" cm="1">
        <f t="array" ref="AO46">R46*INDEX('Scenario 3_issuedGoos'!$C$4:$W$153,MATCH('Scenario 3'!$A46&amp;$B46,'Scenario 3_issuedGoos'!$A$4:$A$153&amp;'Scenario 3_issuedGoos'!$B$4:$B$153,0),MATCH('Scenario 3'!AO$4,'Scenario 3_issuedGoos'!$C$3:$W$3,0))</f>
        <v>10279319.683880674</v>
      </c>
      <c r="AP46" s="4" cm="1">
        <f t="array" ref="AP46">S46*INDEX('Scenario 3_issuedGoos'!$C$4:$W$153,MATCH('Scenario 3'!$A46&amp;$B46,'Scenario 3_issuedGoos'!$A$4:$A$153&amp;'Scenario 3_issuedGoos'!$B$4:$B$153,0),MATCH('Scenario 3'!AP$4,'Scenario 3_issuedGoos'!$C$3:$W$3,0))</f>
        <v>12108937.129085587</v>
      </c>
      <c r="AQ46" s="4" cm="1">
        <f t="array" ref="AQ46">T46*INDEX('Scenario 3_issuedGoos'!$C$4:$W$153,MATCH('Scenario 3'!$A46&amp;$B46,'Scenario 3_issuedGoos'!$A$4:$A$153&amp;'Scenario 3_issuedGoos'!$B$4:$B$153,0),MATCH('Scenario 3'!AQ$4,'Scenario 3_issuedGoos'!$C$3:$W$3,0))</f>
        <v>13001768.223663105</v>
      </c>
      <c r="AR46" s="4" cm="1">
        <f t="array" ref="AR46">U46*INDEX('Scenario 3_issuedGoos'!$C$4:$W$153,MATCH('Scenario 3'!$A46&amp;$B46,'Scenario 3_issuedGoos'!$A$4:$A$153&amp;'Scenario 3_issuedGoos'!$B$4:$B$153,0),MATCH('Scenario 3'!AR$4,'Scenario 3_issuedGoos'!$C$3:$W$3,0))</f>
        <v>13953610.084875626</v>
      </c>
      <c r="AS46" s="4" cm="1">
        <f t="array" ref="AS46">V46*INDEX('Scenario 3_issuedGoos'!$C$4:$W$153,MATCH('Scenario 3'!$A46&amp;$B46,'Scenario 3_issuedGoos'!$A$4:$A$153&amp;'Scenario 3_issuedGoos'!$B$4:$B$153,0),MATCH('Scenario 3'!AS$4,'Scenario 3_issuedGoos'!$C$3:$W$3,0))</f>
        <v>19182458.792345598</v>
      </c>
      <c r="AT46" s="4" cm="1">
        <f t="array" ref="AT46">W46*INDEX('Scenario 3_issuedGoos'!$C$4:$W$153,MATCH('Scenario 3'!$A46&amp;$B46,'Scenario 3_issuedGoos'!$A$4:$A$153&amp;'Scenario 3_issuedGoos'!$B$4:$B$153,0),MATCH('Scenario 3'!AT$4,'Scenario 3_issuedGoos'!$C$3:$W$3,0))</f>
        <v>24328212.138418261</v>
      </c>
    </row>
    <row r="47" spans="1:46" ht="15" x14ac:dyDescent="0.25">
      <c r="A47" s="34" t="s">
        <v>38</v>
      </c>
      <c r="B47" s="34" t="s">
        <v>27</v>
      </c>
      <c r="C47" s="12">
        <v>4.58516953125</v>
      </c>
      <c r="D47" s="13">
        <v>4.58516953125</v>
      </c>
      <c r="E47" s="13">
        <v>4.58516953125</v>
      </c>
      <c r="F47" s="13">
        <v>4.58516953125</v>
      </c>
      <c r="G47" s="13">
        <v>4.7775508593750002</v>
      </c>
      <c r="H47" s="13">
        <v>4.58516953125</v>
      </c>
      <c r="I47" s="13">
        <v>5.3083898437499988</v>
      </c>
      <c r="J47" s="13">
        <v>5.3083898437499988</v>
      </c>
      <c r="K47" s="13">
        <v>5.3083898437499988</v>
      </c>
      <c r="L47" s="13">
        <v>5.3083898437499988</v>
      </c>
      <c r="M47" s="13">
        <v>5.3083898437499988</v>
      </c>
      <c r="N47" s="13">
        <v>5.3083898437499988</v>
      </c>
      <c r="O47" s="13">
        <v>5.3083898437499988</v>
      </c>
      <c r="P47" s="13">
        <v>5.3083898437499988</v>
      </c>
      <c r="Q47" s="13">
        <v>5.3083898437499988</v>
      </c>
      <c r="R47" s="13">
        <v>5.3083898437499988</v>
      </c>
      <c r="S47" s="13">
        <v>5.3083898437499988</v>
      </c>
      <c r="T47" s="13">
        <v>7.6419492187499998</v>
      </c>
      <c r="U47" s="13">
        <v>7.6419492187499998</v>
      </c>
      <c r="V47" s="13">
        <v>7.6419492187499998</v>
      </c>
      <c r="W47" s="37">
        <v>7.6419492187499998</v>
      </c>
      <c r="Z47" s="4" cm="1">
        <f t="array" ref="Z47">C47*INDEX('Scenario 3_issuedGoos'!$C$4:$W$153,MATCH('Scenario 3'!$A47&amp;$B47,'Scenario 3_issuedGoos'!$A$4:$A$153&amp;'Scenario 3_issuedGoos'!$B$4:$B$153,0),MATCH('Scenario 3'!Z$4,'Scenario 3_issuedGoos'!$C$3:$W$3,0))</f>
        <v>13835.423102394228</v>
      </c>
      <c r="AA47" s="4" cm="1">
        <f t="array" ref="AA47">D47*INDEX('Scenario 3_issuedGoos'!$C$4:$W$153,MATCH('Scenario 3'!$A47&amp;$B47,'Scenario 3_issuedGoos'!$A$4:$A$153&amp;'Scenario 3_issuedGoos'!$B$4:$B$153,0),MATCH('Scenario 3'!AA$4,'Scenario 3_issuedGoos'!$C$3:$W$3,0))</f>
        <v>15495.976382761213</v>
      </c>
      <c r="AB47" s="4" cm="1">
        <f t="array" ref="AB47">E47*INDEX('Scenario 3_issuedGoos'!$C$4:$W$153,MATCH('Scenario 3'!$A47&amp;$B47,'Scenario 3_issuedGoos'!$A$4:$A$153&amp;'Scenario 3_issuedGoos'!$B$4:$B$153,0),MATCH('Scenario 3'!AB$4,'Scenario 3_issuedGoos'!$C$3:$W$3,0))</f>
        <v>17287.996433408971</v>
      </c>
      <c r="AC47" s="4" cm="1">
        <f t="array" ref="AC47">F47*INDEX('Scenario 3_issuedGoos'!$C$4:$W$153,MATCH('Scenario 3'!$A47&amp;$B47,'Scenario 3_issuedGoos'!$A$4:$A$153&amp;'Scenario 3_issuedGoos'!$B$4:$B$153,0),MATCH('Scenario 3'!AC$4,'Scenario 3_issuedGoos'!$C$3:$W$3,0))</f>
        <v>19220.478548164541</v>
      </c>
      <c r="AD47" s="4" cm="1">
        <f t="array" ref="AD47">G47*INDEX('Scenario 3_issuedGoos'!$C$4:$W$153,MATCH('Scenario 3'!$A47&amp;$B47,'Scenario 3_issuedGoos'!$A$4:$A$153&amp;'Scenario 3_issuedGoos'!$B$4:$B$153,0),MATCH('Scenario 3'!AD$4,'Scenario 3_issuedGoos'!$C$3:$W$3,0))</f>
        <v>22196.80475347185</v>
      </c>
      <c r="AE47" s="4" cm="1">
        <f t="array" ref="AE47">H47*INDEX('Scenario 3_issuedGoos'!$C$4:$W$153,MATCH('Scenario 3'!$A47&amp;$B47,'Scenario 3_issuedGoos'!$A$4:$A$153&amp;'Scenario 3_issuedGoos'!$B$4:$B$153,0),MATCH('Scenario 3'!AE$4,'Scenario 3_issuedGoos'!$C$3:$W$3,0))</f>
        <v>235347.5118974997</v>
      </c>
      <c r="AF47" s="4" cm="1">
        <f t="array" ref="AF47">I47*INDEX('Scenario 3_issuedGoos'!$C$4:$W$153,MATCH('Scenario 3'!$A47&amp;$B47,'Scenario 3_issuedGoos'!$A$4:$A$153&amp;'Scenario 3_issuedGoos'!$B$4:$B$153,0),MATCH('Scenario 3'!AF$4,'Scenario 3_issuedGoos'!$C$3:$W$3,0))</f>
        <v>298838.89280587982</v>
      </c>
      <c r="AG47" s="4" cm="1">
        <f t="array" ref="AG47">J47*INDEX('Scenario 3_issuedGoos'!$C$4:$W$153,MATCH('Scenario 3'!$A47&amp;$B47,'Scenario 3_issuedGoos'!$A$4:$A$153&amp;'Scenario 3_issuedGoos'!$B$4:$B$153,0),MATCH('Scenario 3'!AG$4,'Scenario 3_issuedGoos'!$C$3:$W$3,0))</f>
        <v>327164.65411334782</v>
      </c>
      <c r="AH47" s="4" cm="1">
        <f t="array" ref="AH47">K47*INDEX('Scenario 3_issuedGoos'!$C$4:$W$153,MATCH('Scenario 3'!$A47&amp;$B47,'Scenario 3_issuedGoos'!$A$4:$A$153&amp;'Scenario 3_issuedGoos'!$B$4:$B$153,0),MATCH('Scenario 3'!AH$4,'Scenario 3_issuedGoos'!$C$3:$W$3,0))</f>
        <v>357575.89431954769</v>
      </c>
      <c r="AI47" s="4" cm="1">
        <f t="array" ref="AI47">L47*INDEX('Scenario 3_issuedGoos'!$C$4:$W$153,MATCH('Scenario 3'!$A47&amp;$B47,'Scenario 3_issuedGoos'!$A$4:$A$153&amp;'Scenario 3_issuedGoos'!$B$4:$B$153,0),MATCH('Scenario 3'!AI$4,'Scenario 3_issuedGoos'!$C$3:$W$3,0))</f>
        <v>390210.34691108449</v>
      </c>
      <c r="AJ47" s="4" cm="1">
        <f t="array" ref="AJ47">M47*INDEX('Scenario 3_issuedGoos'!$C$4:$W$153,MATCH('Scenario 3'!$A47&amp;$B47,'Scenario 3_issuedGoos'!$A$4:$A$153&amp;'Scenario 3_issuedGoos'!$B$4:$B$153,0),MATCH('Scenario 3'!AJ$4,'Scenario 3_issuedGoos'!$C$3:$W$3,0))</f>
        <v>425214.30502597615</v>
      </c>
      <c r="AK47" s="4" cm="1">
        <f t="array" ref="AK47">N47*INDEX('Scenario 3_issuedGoos'!$C$4:$W$153,MATCH('Scenario 3'!$A47&amp;$B47,'Scenario 3_issuedGoos'!$A$4:$A$153&amp;'Scenario 3_issuedGoos'!$B$4:$B$153,0),MATCH('Scenario 3'!AK$4,'Scenario 3_issuedGoos'!$C$3:$W$3,0))</f>
        <v>458150.08546268626</v>
      </c>
      <c r="AL47" s="4" cm="1">
        <f t="array" ref="AL47">O47*INDEX('Scenario 3_issuedGoos'!$C$4:$W$153,MATCH('Scenario 3'!$A47&amp;$B47,'Scenario 3_issuedGoos'!$A$4:$A$153&amp;'Scenario 3_issuedGoos'!$B$4:$B$153,0),MATCH('Scenario 3'!AL$4,'Scenario 3_issuedGoos'!$C$3:$W$3,0))</f>
        <v>493316.40818050312</v>
      </c>
      <c r="AM47" s="4" cm="1">
        <f t="array" ref="AM47">P47*INDEX('Scenario 3_issuedGoos'!$C$4:$W$153,MATCH('Scenario 3'!$A47&amp;$B47,'Scenario 3_issuedGoos'!$A$4:$A$153&amp;'Scenario 3_issuedGoos'!$B$4:$B$153,0),MATCH('Scenario 3'!AM$4,'Scenario 3_issuedGoos'!$C$3:$W$3,0))</f>
        <v>530853.98795644077</v>
      </c>
      <c r="AN47" s="4" cm="1">
        <f t="array" ref="AN47">Q47*INDEX('Scenario 3_issuedGoos'!$C$4:$W$153,MATCH('Scenario 3'!$A47&amp;$B47,'Scenario 3_issuedGoos'!$A$4:$A$153&amp;'Scenario 3_issuedGoos'!$B$4:$B$153,0),MATCH('Scenario 3'!AN$4,'Scenario 3_issuedGoos'!$C$3:$W$3,0))</f>
        <v>570912.03468952735</v>
      </c>
      <c r="AO47" s="4" cm="1">
        <f t="array" ref="AO47">R47*INDEX('Scenario 3_issuedGoos'!$C$4:$W$153,MATCH('Scenario 3'!$A47&amp;$B47,'Scenario 3_issuedGoos'!$A$4:$A$153&amp;'Scenario 3_issuedGoos'!$B$4:$B$153,0),MATCH('Scenario 3'!AO$4,'Scenario 3_issuedGoos'!$C$3:$W$3,0))</f>
        <v>613648.7511260258</v>
      </c>
      <c r="AP47" s="4" cm="1">
        <f t="array" ref="AP47">S47*INDEX('Scenario 3_issuedGoos'!$C$4:$W$153,MATCH('Scenario 3'!$A47&amp;$B47,'Scenario 3_issuedGoos'!$A$4:$A$153&amp;'Scenario 3_issuedGoos'!$B$4:$B$153,0),MATCH('Scenario 3'!AP$4,'Scenario 3_issuedGoos'!$C$3:$W$3,0))</f>
        <v>659231.85911945626</v>
      </c>
      <c r="AQ47" s="4" cm="1">
        <f t="array" ref="AQ47">T47*INDEX('Scenario 3_issuedGoos'!$C$4:$W$153,MATCH('Scenario 3'!$A47&amp;$B47,'Scenario 3_issuedGoos'!$A$4:$A$153&amp;'Scenario 3_issuedGoos'!$B$4:$B$153,0),MATCH('Scenario 3'!AQ$4,'Scenario 3_issuedGoos'!$C$3:$W$3,0))</f>
        <v>1019004.0755628748</v>
      </c>
      <c r="AR47" s="4" cm="1">
        <f t="array" ref="AR47">U47*INDEX('Scenario 3_issuedGoos'!$C$4:$W$153,MATCH('Scenario 3'!$A47&amp;$B47,'Scenario 3_issuedGoos'!$A$4:$A$153&amp;'Scenario 3_issuedGoos'!$B$4:$B$153,0),MATCH('Scenario 3'!AR$4,'Scenario 3_issuedGoos'!$C$3:$W$3,0))</f>
        <v>1093603.9852968198</v>
      </c>
      <c r="AS47" s="4" cm="1">
        <f t="array" ref="AS47">V47*INDEX('Scenario 3_issuedGoos'!$C$4:$W$153,MATCH('Scenario 3'!$A47&amp;$B47,'Scenario 3_issuedGoos'!$A$4:$A$153&amp;'Scenario 3_issuedGoos'!$B$4:$B$153,0),MATCH('Scenario 3'!AS$4,'Scenario 3_issuedGoos'!$C$3:$W$3,0))</f>
        <v>1173116.3758152558</v>
      </c>
      <c r="AT47" s="4" cm="1">
        <f t="array" ref="AT47">W47*INDEX('Scenario 3_issuedGoos'!$C$4:$W$153,MATCH('Scenario 3'!$A47&amp;$B47,'Scenario 3_issuedGoos'!$A$4:$A$153&amp;'Scenario 3_issuedGoos'!$B$4:$B$153,0),MATCH('Scenario 3'!AT$4,'Scenario 3_issuedGoos'!$C$3:$W$3,0))</f>
        <v>1257845.9954222906</v>
      </c>
    </row>
    <row r="48" spans="1:46" ht="15" x14ac:dyDescent="0.25">
      <c r="A48" s="38" t="s">
        <v>38</v>
      </c>
      <c r="B48" s="39" t="s">
        <v>28</v>
      </c>
      <c r="C48" s="40">
        <v>47.457627118644069</v>
      </c>
      <c r="D48" s="41">
        <v>46.949152542372886</v>
      </c>
      <c r="E48" s="41">
        <v>46.440677966101696</v>
      </c>
      <c r="F48" s="41">
        <v>45.932203389830512</v>
      </c>
      <c r="G48" s="41">
        <v>45.423728813559322</v>
      </c>
      <c r="H48" s="41">
        <v>44.915254237288138</v>
      </c>
      <c r="I48" s="41">
        <v>44.406779661016955</v>
      </c>
      <c r="J48" s="41">
        <v>43.898305084745765</v>
      </c>
      <c r="K48" s="41">
        <v>43.389830508474581</v>
      </c>
      <c r="L48" s="41">
        <v>42.881355932203391</v>
      </c>
      <c r="M48" s="41">
        <v>42.372881355932208</v>
      </c>
      <c r="N48" s="41">
        <v>42.203389830508478</v>
      </c>
      <c r="O48" s="41">
        <v>42.033898305084747</v>
      </c>
      <c r="P48" s="41">
        <v>41.864406779661024</v>
      </c>
      <c r="Q48" s="41">
        <v>41.694915254237294</v>
      </c>
      <c r="R48" s="41">
        <v>41.525423728813564</v>
      </c>
      <c r="S48" s="41">
        <v>41.355932203389834</v>
      </c>
      <c r="T48" s="41">
        <v>41.186440677966104</v>
      </c>
      <c r="U48" s="41">
        <v>40.33898305084746</v>
      </c>
      <c r="V48" s="41">
        <v>39.237288135593218</v>
      </c>
      <c r="W48" s="42">
        <v>38.135593220338983</v>
      </c>
      <c r="Z48" s="4" cm="1">
        <f t="array" ref="Z48">C48*INDEX('Scenario 3_issuedGoos'!$C$4:$W$153,MATCH('Scenario 3'!$A48&amp;$B48,'Scenario 3_issuedGoos'!$A$4:$A$153&amp;'Scenario 3_issuedGoos'!$B$4:$B$153,0),MATCH('Scenario 3'!Z$4,'Scenario 3_issuedGoos'!$C$3:$W$3,0))</f>
        <v>0</v>
      </c>
      <c r="AA48" s="4" cm="1">
        <f t="array" ref="AA48">D48*INDEX('Scenario 3_issuedGoos'!$C$4:$W$153,MATCH('Scenario 3'!$A48&amp;$B48,'Scenario 3_issuedGoos'!$A$4:$A$153&amp;'Scenario 3_issuedGoos'!$B$4:$B$153,0),MATCH('Scenario 3'!AA$4,'Scenario 3_issuedGoos'!$C$3:$W$3,0))</f>
        <v>0</v>
      </c>
      <c r="AB48" s="4" cm="1">
        <f t="array" ref="AB48">E48*INDEX('Scenario 3_issuedGoos'!$C$4:$W$153,MATCH('Scenario 3'!$A48&amp;$B48,'Scenario 3_issuedGoos'!$A$4:$A$153&amp;'Scenario 3_issuedGoos'!$B$4:$B$153,0),MATCH('Scenario 3'!AB$4,'Scenario 3_issuedGoos'!$C$3:$W$3,0))</f>
        <v>0</v>
      </c>
      <c r="AC48" s="4" cm="1">
        <f t="array" ref="AC48">F48*INDEX('Scenario 3_issuedGoos'!$C$4:$W$153,MATCH('Scenario 3'!$A48&amp;$B48,'Scenario 3_issuedGoos'!$A$4:$A$153&amp;'Scenario 3_issuedGoos'!$B$4:$B$153,0),MATCH('Scenario 3'!AC$4,'Scenario 3_issuedGoos'!$C$3:$W$3,0))</f>
        <v>0</v>
      </c>
      <c r="AD48" s="4" cm="1">
        <f t="array" ref="AD48">G48*INDEX('Scenario 3_issuedGoos'!$C$4:$W$153,MATCH('Scenario 3'!$A48&amp;$B48,'Scenario 3_issuedGoos'!$A$4:$A$153&amp;'Scenario 3_issuedGoos'!$B$4:$B$153,0),MATCH('Scenario 3'!AD$4,'Scenario 3_issuedGoos'!$C$3:$W$3,0))</f>
        <v>0</v>
      </c>
      <c r="AE48" s="4" cm="1">
        <f t="array" ref="AE48">H48*INDEX('Scenario 3_issuedGoos'!$C$4:$W$153,MATCH('Scenario 3'!$A48&amp;$B48,'Scenario 3_issuedGoos'!$A$4:$A$153&amp;'Scenario 3_issuedGoos'!$B$4:$B$153,0),MATCH('Scenario 3'!AE$4,'Scenario 3_issuedGoos'!$C$3:$W$3,0))</f>
        <v>0</v>
      </c>
      <c r="AF48" s="4" cm="1">
        <f t="array" ref="AF48">I48*INDEX('Scenario 3_issuedGoos'!$C$4:$W$153,MATCH('Scenario 3'!$A48&amp;$B48,'Scenario 3_issuedGoos'!$A$4:$A$153&amp;'Scenario 3_issuedGoos'!$B$4:$B$153,0),MATCH('Scenario 3'!AF$4,'Scenario 3_issuedGoos'!$C$3:$W$3,0))</f>
        <v>0</v>
      </c>
      <c r="AG48" s="4" cm="1">
        <f t="array" ref="AG48">J48*INDEX('Scenario 3_issuedGoos'!$C$4:$W$153,MATCH('Scenario 3'!$A48&amp;$B48,'Scenario 3_issuedGoos'!$A$4:$A$153&amp;'Scenario 3_issuedGoos'!$B$4:$B$153,0),MATCH('Scenario 3'!AG$4,'Scenario 3_issuedGoos'!$C$3:$W$3,0))</f>
        <v>0</v>
      </c>
      <c r="AH48" s="4" cm="1">
        <f t="array" ref="AH48">K48*INDEX('Scenario 3_issuedGoos'!$C$4:$W$153,MATCH('Scenario 3'!$A48&amp;$B48,'Scenario 3_issuedGoos'!$A$4:$A$153&amp;'Scenario 3_issuedGoos'!$B$4:$B$153,0),MATCH('Scenario 3'!AH$4,'Scenario 3_issuedGoos'!$C$3:$W$3,0))</f>
        <v>0</v>
      </c>
      <c r="AI48" s="4" cm="1">
        <f t="array" ref="AI48">L48*INDEX('Scenario 3_issuedGoos'!$C$4:$W$153,MATCH('Scenario 3'!$A48&amp;$B48,'Scenario 3_issuedGoos'!$A$4:$A$153&amp;'Scenario 3_issuedGoos'!$B$4:$B$153,0),MATCH('Scenario 3'!AI$4,'Scenario 3_issuedGoos'!$C$3:$W$3,0))</f>
        <v>0</v>
      </c>
      <c r="AJ48" s="4" cm="1">
        <f t="array" ref="AJ48">M48*INDEX('Scenario 3_issuedGoos'!$C$4:$W$153,MATCH('Scenario 3'!$A48&amp;$B48,'Scenario 3_issuedGoos'!$A$4:$A$153&amp;'Scenario 3_issuedGoos'!$B$4:$B$153,0),MATCH('Scenario 3'!AJ$4,'Scenario 3_issuedGoos'!$C$3:$W$3,0))</f>
        <v>0</v>
      </c>
      <c r="AK48" s="4" cm="1">
        <f t="array" ref="AK48">N48*INDEX('Scenario 3_issuedGoos'!$C$4:$W$153,MATCH('Scenario 3'!$A48&amp;$B48,'Scenario 3_issuedGoos'!$A$4:$A$153&amp;'Scenario 3_issuedGoos'!$B$4:$B$153,0),MATCH('Scenario 3'!AK$4,'Scenario 3_issuedGoos'!$C$3:$W$3,0))</f>
        <v>0</v>
      </c>
      <c r="AL48" s="4" cm="1">
        <f t="array" ref="AL48">O48*INDEX('Scenario 3_issuedGoos'!$C$4:$W$153,MATCH('Scenario 3'!$A48&amp;$B48,'Scenario 3_issuedGoos'!$A$4:$A$153&amp;'Scenario 3_issuedGoos'!$B$4:$B$153,0),MATCH('Scenario 3'!AL$4,'Scenario 3_issuedGoos'!$C$3:$W$3,0))</f>
        <v>0</v>
      </c>
      <c r="AM48" s="4" cm="1">
        <f t="array" ref="AM48">P48*INDEX('Scenario 3_issuedGoos'!$C$4:$W$153,MATCH('Scenario 3'!$A48&amp;$B48,'Scenario 3_issuedGoos'!$A$4:$A$153&amp;'Scenario 3_issuedGoos'!$B$4:$B$153,0),MATCH('Scenario 3'!AM$4,'Scenario 3_issuedGoos'!$C$3:$W$3,0))</f>
        <v>0</v>
      </c>
      <c r="AN48" s="4" cm="1">
        <f t="array" ref="AN48">Q48*INDEX('Scenario 3_issuedGoos'!$C$4:$W$153,MATCH('Scenario 3'!$A48&amp;$B48,'Scenario 3_issuedGoos'!$A$4:$A$153&amp;'Scenario 3_issuedGoos'!$B$4:$B$153,0),MATCH('Scenario 3'!AN$4,'Scenario 3_issuedGoos'!$C$3:$W$3,0))</f>
        <v>0</v>
      </c>
      <c r="AO48" s="4" cm="1">
        <f t="array" ref="AO48">R48*INDEX('Scenario 3_issuedGoos'!$C$4:$W$153,MATCH('Scenario 3'!$A48&amp;$B48,'Scenario 3_issuedGoos'!$A$4:$A$153&amp;'Scenario 3_issuedGoos'!$B$4:$B$153,0),MATCH('Scenario 3'!AO$4,'Scenario 3_issuedGoos'!$C$3:$W$3,0))</f>
        <v>0</v>
      </c>
      <c r="AP48" s="4" cm="1">
        <f t="array" ref="AP48">S48*INDEX('Scenario 3_issuedGoos'!$C$4:$W$153,MATCH('Scenario 3'!$A48&amp;$B48,'Scenario 3_issuedGoos'!$A$4:$A$153&amp;'Scenario 3_issuedGoos'!$B$4:$B$153,0),MATCH('Scenario 3'!AP$4,'Scenario 3_issuedGoos'!$C$3:$W$3,0))</f>
        <v>0</v>
      </c>
      <c r="AQ48" s="4" cm="1">
        <f t="array" ref="AQ48">T48*INDEX('Scenario 3_issuedGoos'!$C$4:$W$153,MATCH('Scenario 3'!$A48&amp;$B48,'Scenario 3_issuedGoos'!$A$4:$A$153&amp;'Scenario 3_issuedGoos'!$B$4:$B$153,0),MATCH('Scenario 3'!AQ$4,'Scenario 3_issuedGoos'!$C$3:$W$3,0))</f>
        <v>0</v>
      </c>
      <c r="AR48" s="4" cm="1">
        <f t="array" ref="AR48">U48*INDEX('Scenario 3_issuedGoos'!$C$4:$W$153,MATCH('Scenario 3'!$A48&amp;$B48,'Scenario 3_issuedGoos'!$A$4:$A$153&amp;'Scenario 3_issuedGoos'!$B$4:$B$153,0),MATCH('Scenario 3'!AR$4,'Scenario 3_issuedGoos'!$C$3:$W$3,0))</f>
        <v>0</v>
      </c>
      <c r="AS48" s="4" cm="1">
        <f t="array" ref="AS48">V48*INDEX('Scenario 3_issuedGoos'!$C$4:$W$153,MATCH('Scenario 3'!$A48&amp;$B48,'Scenario 3_issuedGoos'!$A$4:$A$153&amp;'Scenario 3_issuedGoos'!$B$4:$B$153,0),MATCH('Scenario 3'!AS$4,'Scenario 3_issuedGoos'!$C$3:$W$3,0))</f>
        <v>0</v>
      </c>
      <c r="AT48" s="4" cm="1">
        <f t="array" ref="AT48">W48*INDEX('Scenario 3_issuedGoos'!$C$4:$W$153,MATCH('Scenario 3'!$A48&amp;$B48,'Scenario 3_issuedGoos'!$A$4:$A$153&amp;'Scenario 3_issuedGoos'!$B$4:$B$153,0),MATCH('Scenario 3'!AT$4,'Scenario 3_issuedGoos'!$C$3:$W$3,0))</f>
        <v>0</v>
      </c>
    </row>
    <row r="49" spans="1:46" ht="15" x14ac:dyDescent="0.25">
      <c r="A49" s="38" t="s">
        <v>38</v>
      </c>
      <c r="B49" s="39" t="s">
        <v>56</v>
      </c>
      <c r="C49" s="40">
        <v>2.7727312499999996</v>
      </c>
      <c r="D49" s="41">
        <v>2.947608984375</v>
      </c>
      <c r="E49" s="41">
        <v>2.947608984375</v>
      </c>
      <c r="F49" s="41">
        <v>2.947608984375</v>
      </c>
      <c r="G49" s="41">
        <v>2.947608984375</v>
      </c>
      <c r="H49" s="41">
        <v>2.4383531249999999</v>
      </c>
      <c r="I49" s="41">
        <v>2.4383531249999999</v>
      </c>
      <c r="J49" s="41">
        <v>2.4853500000000004</v>
      </c>
      <c r="K49" s="41">
        <v>2.5869374999999994</v>
      </c>
      <c r="L49" s="41">
        <v>2.947608984375</v>
      </c>
      <c r="M49" s="41">
        <v>2.947608984375</v>
      </c>
      <c r="N49" s="41">
        <v>2.947608984375</v>
      </c>
      <c r="O49" s="41">
        <v>2.947608984375</v>
      </c>
      <c r="P49" s="41">
        <v>2.947608984375</v>
      </c>
      <c r="Q49" s="41">
        <v>3.1206093750000004</v>
      </c>
      <c r="R49" s="41">
        <v>3.2751210937499997</v>
      </c>
      <c r="S49" s="41">
        <v>3.4125363281249999</v>
      </c>
      <c r="T49" s="41">
        <v>3.4125363281249999</v>
      </c>
      <c r="U49" s="41">
        <v>3.4125363281249999</v>
      </c>
      <c r="V49" s="41">
        <v>3.4125363281249999</v>
      </c>
      <c r="W49" s="42">
        <v>3.4125363281249999</v>
      </c>
      <c r="Z49" s="4" cm="1">
        <f t="array" ref="Z49">C49*INDEX('Scenario 3_issuedGoos'!$C$4:$W$153,MATCH('Scenario 3'!$A49&amp;$B49,'Scenario 3_issuedGoos'!$A$4:$A$153&amp;'Scenario 3_issuedGoos'!$B$4:$B$153,0),MATCH('Scenario 3'!Z$4,'Scenario 3_issuedGoos'!$C$3:$W$3,0))</f>
        <v>2221870.2118969038</v>
      </c>
      <c r="AA49" s="4" cm="1">
        <f t="array" ref="AA49">D49*INDEX('Scenario 3_issuedGoos'!$C$4:$W$153,MATCH('Scenario 3'!$A49&amp;$B49,'Scenario 3_issuedGoos'!$A$4:$A$153&amp;'Scenario 3_issuedGoos'!$B$4:$B$153,0),MATCH('Scenario 3'!AA$4,'Scenario 3_issuedGoos'!$C$3:$W$3,0))</f>
        <v>2645497.0517874518</v>
      </c>
      <c r="AB49" s="4" cm="1">
        <f t="array" ref="AB49">E49*INDEX('Scenario 3_issuedGoos'!$C$4:$W$153,MATCH('Scenario 3'!$A49&amp;$B49,'Scenario 3_issuedGoos'!$A$4:$A$153&amp;'Scenario 3_issuedGoos'!$B$4:$B$153,0),MATCH('Scenario 3'!AB$4,'Scenario 3_issuedGoos'!$C$3:$W$3,0))</f>
        <v>2951433.4860999286</v>
      </c>
      <c r="AC49" s="4" cm="1">
        <f t="array" ref="AC49">F49*INDEX('Scenario 3_issuedGoos'!$C$4:$W$153,MATCH('Scenario 3'!$A49&amp;$B49,'Scenario 3_issuedGoos'!$A$4:$A$153&amp;'Scenario 3_issuedGoos'!$B$4:$B$153,0),MATCH('Scenario 3'!AC$4,'Scenario 3_issuedGoos'!$C$3:$W$3,0))</f>
        <v>3281349.8212141939</v>
      </c>
      <c r="AD49" s="4" cm="1">
        <f t="array" ref="AD49">G49*INDEX('Scenario 3_issuedGoos'!$C$4:$W$153,MATCH('Scenario 3'!$A49&amp;$B49,'Scenario 3_issuedGoos'!$A$4:$A$153&amp;'Scenario 3_issuedGoos'!$B$4:$B$153,0),MATCH('Scenario 3'!AD$4,'Scenario 3_issuedGoos'!$C$3:$W$3,0))</f>
        <v>3636879.2061246485</v>
      </c>
      <c r="AE49" s="4" cm="1">
        <f t="array" ref="AE49">H49*INDEX('Scenario 3_issuedGoos'!$C$4:$W$153,MATCH('Scenario 3'!$A49&amp;$B49,'Scenario 3_issuedGoos'!$A$4:$A$153&amp;'Scenario 3_issuedGoos'!$B$4:$B$153,0),MATCH('Scenario 3'!AE$4,'Scenario 3_issuedGoos'!$C$3:$W$3,0))</f>
        <v>3325268.009047416</v>
      </c>
      <c r="AF49" s="4" cm="1">
        <f t="array" ref="AF49">I49*INDEX('Scenario 3_issuedGoos'!$C$4:$W$153,MATCH('Scenario 3'!$A49&amp;$B49,'Scenario 3_issuedGoos'!$A$4:$A$153&amp;'Scenario 3_issuedGoos'!$B$4:$B$153,0),MATCH('Scenario 3'!AF$4,'Scenario 3_issuedGoos'!$C$3:$W$3,0))</f>
        <v>3647092.2607733412</v>
      </c>
      <c r="AG49" s="4" cm="1">
        <f t="array" ref="AG49">J49*INDEX('Scenario 3_issuedGoos'!$C$4:$W$153,MATCH('Scenario 3'!$A49&amp;$B49,'Scenario 3_issuedGoos'!$A$4:$A$153&amp;'Scenario 3_issuedGoos'!$B$4:$B$153,0),MATCH('Scenario 3'!AG$4,'Scenario 3_issuedGoos'!$C$3:$W$3,0))</f>
        <v>4069742.8136571092</v>
      </c>
      <c r="AH49" s="4" cm="1">
        <f t="array" ref="AH49">K49*INDEX('Scenario 3_issuedGoos'!$C$4:$W$153,MATCH('Scenario 3'!$A49&amp;$B49,'Scenario 3_issuedGoos'!$A$4:$A$153&amp;'Scenario 3_issuedGoos'!$B$4:$B$153,0),MATCH('Scenario 3'!AH$4,'Scenario 3_issuedGoos'!$C$3:$W$3,0))</f>
        <v>4629852.9785541138</v>
      </c>
      <c r="AI49" s="4" cm="1">
        <f t="array" ref="AI49">L49*INDEX('Scenario 3_issuedGoos'!$C$4:$W$153,MATCH('Scenario 3'!$A49&amp;$B49,'Scenario 3_issuedGoos'!$A$4:$A$153&amp;'Scenario 3_issuedGoos'!$B$4:$B$153,0),MATCH('Scenario 3'!AI$4,'Scenario 3_issuedGoos'!$C$3:$W$3,0))</f>
        <v>5756807.1751897475</v>
      </c>
      <c r="AJ49" s="4" cm="1">
        <f t="array" ref="AJ49">M49*INDEX('Scenario 3_issuedGoos'!$C$4:$W$153,MATCH('Scenario 3'!$A49&amp;$B49,'Scenario 3_issuedGoos'!$A$4:$A$153&amp;'Scenario 3_issuedGoos'!$B$4:$B$153,0),MATCH('Scenario 3'!AJ$4,'Scenario 3_issuedGoos'!$C$3:$W$3,0))</f>
        <v>5702233.1515180999</v>
      </c>
      <c r="AK49" s="4" cm="1">
        <f t="array" ref="AK49">N49*INDEX('Scenario 3_issuedGoos'!$C$4:$W$153,MATCH('Scenario 3'!$A49&amp;$B49,'Scenario 3_issuedGoos'!$A$4:$A$153&amp;'Scenario 3_issuedGoos'!$B$4:$B$153,0),MATCH('Scenario 3'!AK$4,'Scenario 3_issuedGoos'!$C$3:$W$3,0))</f>
        <v>5851343.2712848168</v>
      </c>
      <c r="AL49" s="4" cm="1">
        <f t="array" ref="AL49">O49*INDEX('Scenario 3_issuedGoos'!$C$4:$W$153,MATCH('Scenario 3'!$A49&amp;$B49,'Scenario 3_issuedGoos'!$A$4:$A$153&amp;'Scenario 3_issuedGoos'!$B$4:$B$153,0),MATCH('Scenario 3'!AL$4,'Scenario 3_issuedGoos'!$C$3:$W$3,0))</f>
        <v>6000453.3910515327</v>
      </c>
      <c r="AM49" s="4" cm="1">
        <f t="array" ref="AM49">P49*INDEX('Scenario 3_issuedGoos'!$C$4:$W$153,MATCH('Scenario 3'!$A49&amp;$B49,'Scenario 3_issuedGoos'!$A$4:$A$153&amp;'Scenario 3_issuedGoos'!$B$4:$B$153,0),MATCH('Scenario 3'!AM$4,'Scenario 3_issuedGoos'!$C$3:$W$3,0))</f>
        <v>6149563.5108182486</v>
      </c>
      <c r="AN49" s="4" cm="1">
        <f t="array" ref="AN49">Q49*INDEX('Scenario 3_issuedGoos'!$C$4:$W$153,MATCH('Scenario 3'!$A49&amp;$B49,'Scenario 3_issuedGoos'!$A$4:$A$153&amp;'Scenario 3_issuedGoos'!$B$4:$B$153,0),MATCH('Scenario 3'!AN$4,'Scenario 3_issuedGoos'!$C$3:$W$3,0))</f>
        <v>6668353.9390270784</v>
      </c>
      <c r="AO49" s="4" cm="1">
        <f t="array" ref="AO49">R49*INDEX('Scenario 3_issuedGoos'!$C$4:$W$153,MATCH('Scenario 3'!$A49&amp;$B49,'Scenario 3_issuedGoos'!$A$4:$A$153&amp;'Scenario 3_issuedGoos'!$B$4:$B$153,0),MATCH('Scenario 3'!AO$4,'Scenario 3_issuedGoos'!$C$3:$W$3,0))</f>
        <v>7164204.1670573913</v>
      </c>
      <c r="AP49" s="4" cm="1">
        <f t="array" ref="AP49">S49*INDEX('Scenario 3_issuedGoos'!$C$4:$W$153,MATCH('Scenario 3'!$A49&amp;$B49,'Scenario 3_issuedGoos'!$A$4:$A$153&amp;'Scenario 3_issuedGoos'!$B$4:$B$153,0),MATCH('Scenario 3'!AP$4,'Scenario 3_issuedGoos'!$C$3:$W$3,0))</f>
        <v>7637424.1305067288</v>
      </c>
      <c r="AQ49" s="4" cm="1">
        <f t="array" ref="AQ49">T49*INDEX('Scenario 3_issuedGoos'!$C$4:$W$153,MATCH('Scenario 3'!$A49&amp;$B49,'Scenario 3_issuedGoos'!$A$4:$A$153&amp;'Scenario 3_issuedGoos'!$B$4:$B$153,0),MATCH('Scenario 3'!AQ$4,'Scenario 3_issuedGoos'!$C$3:$W$3,0))</f>
        <v>7810053.4389707483</v>
      </c>
      <c r="AR49" s="4" cm="1">
        <f t="array" ref="AR49">U49*INDEX('Scenario 3_issuedGoos'!$C$4:$W$153,MATCH('Scenario 3'!$A49&amp;$B49,'Scenario 3_issuedGoos'!$A$4:$A$153&amp;'Scenario 3_issuedGoos'!$B$4:$B$153,0),MATCH('Scenario 3'!AR$4,'Scenario 3_issuedGoos'!$C$3:$W$3,0))</f>
        <v>7982682.7474347334</v>
      </c>
      <c r="AS49" s="4" cm="1">
        <f t="array" ref="AS49">V49*INDEX('Scenario 3_issuedGoos'!$C$4:$W$153,MATCH('Scenario 3'!$A49&amp;$B49,'Scenario 3_issuedGoos'!$A$4:$A$153&amp;'Scenario 3_issuedGoos'!$B$4:$B$153,0),MATCH('Scenario 3'!AS$4,'Scenario 3_issuedGoos'!$C$3:$W$3,0))</f>
        <v>8155312.0558987549</v>
      </c>
      <c r="AT49" s="4" cm="1">
        <f t="array" ref="AT49">W49*INDEX('Scenario 3_issuedGoos'!$C$4:$W$153,MATCH('Scenario 3'!$A49&amp;$B49,'Scenario 3_issuedGoos'!$A$4:$A$153&amp;'Scenario 3_issuedGoos'!$B$4:$B$153,0),MATCH('Scenario 3'!AT$4,'Scenario 3_issuedGoos'!$C$3:$W$3,0))</f>
        <v>8327941.3643627744</v>
      </c>
    </row>
    <row r="50" spans="1:46" ht="15" x14ac:dyDescent="0.25">
      <c r="A50" s="38" t="s">
        <v>38</v>
      </c>
      <c r="B50" s="39" t="s">
        <v>29</v>
      </c>
      <c r="C50" s="40">
        <v>47.457627118644069</v>
      </c>
      <c r="D50" s="41">
        <v>46.949152542372886</v>
      </c>
      <c r="E50" s="41">
        <v>46.440677966101696</v>
      </c>
      <c r="F50" s="41">
        <v>45.932203389830512</v>
      </c>
      <c r="G50" s="41">
        <v>45.423728813559322</v>
      </c>
      <c r="H50" s="41">
        <v>44.915254237288138</v>
      </c>
      <c r="I50" s="41">
        <v>44.406779661016955</v>
      </c>
      <c r="J50" s="41">
        <v>43.898305084745765</v>
      </c>
      <c r="K50" s="41">
        <v>43.389830508474581</v>
      </c>
      <c r="L50" s="41">
        <v>42.881355932203391</v>
      </c>
      <c r="M50" s="41">
        <v>42.372881355932208</v>
      </c>
      <c r="N50" s="41">
        <v>42.203389830508478</v>
      </c>
      <c r="O50" s="41">
        <v>42.033898305084747</v>
      </c>
      <c r="P50" s="41">
        <v>41.864406779661024</v>
      </c>
      <c r="Q50" s="41">
        <v>41.694915254237294</v>
      </c>
      <c r="R50" s="41">
        <v>41.525423728813564</v>
      </c>
      <c r="S50" s="41">
        <v>41.355932203389834</v>
      </c>
      <c r="T50" s="41">
        <v>41.186440677966104</v>
      </c>
      <c r="U50" s="41">
        <v>40.33898305084746</v>
      </c>
      <c r="V50" s="41">
        <v>39.237288135593218</v>
      </c>
      <c r="W50" s="42">
        <v>38.135593220338983</v>
      </c>
      <c r="Z50" s="4" cm="1">
        <f t="array" ref="Z50">C50*INDEX('Scenario 3_issuedGoos'!$C$4:$W$153,MATCH('Scenario 3'!$A50&amp;$B50,'Scenario 3_issuedGoos'!$A$4:$A$153&amp;'Scenario 3_issuedGoos'!$B$4:$B$153,0),MATCH('Scenario 3'!Z$4,'Scenario 3_issuedGoos'!$C$3:$W$3,0))</f>
        <v>0</v>
      </c>
      <c r="AA50" s="4" cm="1">
        <f t="array" ref="AA50">D50*INDEX('Scenario 3_issuedGoos'!$C$4:$W$153,MATCH('Scenario 3'!$A50&amp;$B50,'Scenario 3_issuedGoos'!$A$4:$A$153&amp;'Scenario 3_issuedGoos'!$B$4:$B$153,0),MATCH('Scenario 3'!AA$4,'Scenario 3_issuedGoos'!$C$3:$W$3,0))</f>
        <v>0</v>
      </c>
      <c r="AB50" s="4" cm="1">
        <f t="array" ref="AB50">E50*INDEX('Scenario 3_issuedGoos'!$C$4:$W$153,MATCH('Scenario 3'!$A50&amp;$B50,'Scenario 3_issuedGoos'!$A$4:$A$153&amp;'Scenario 3_issuedGoos'!$B$4:$B$153,0),MATCH('Scenario 3'!AB$4,'Scenario 3_issuedGoos'!$C$3:$W$3,0))</f>
        <v>0</v>
      </c>
      <c r="AC50" s="4" cm="1">
        <f t="array" ref="AC50">F50*INDEX('Scenario 3_issuedGoos'!$C$4:$W$153,MATCH('Scenario 3'!$A50&amp;$B50,'Scenario 3_issuedGoos'!$A$4:$A$153&amp;'Scenario 3_issuedGoos'!$B$4:$B$153,0),MATCH('Scenario 3'!AC$4,'Scenario 3_issuedGoos'!$C$3:$W$3,0))</f>
        <v>0</v>
      </c>
      <c r="AD50" s="4" cm="1">
        <f t="array" ref="AD50">G50*INDEX('Scenario 3_issuedGoos'!$C$4:$W$153,MATCH('Scenario 3'!$A50&amp;$B50,'Scenario 3_issuedGoos'!$A$4:$A$153&amp;'Scenario 3_issuedGoos'!$B$4:$B$153,0),MATCH('Scenario 3'!AD$4,'Scenario 3_issuedGoos'!$C$3:$W$3,0))</f>
        <v>0</v>
      </c>
      <c r="AE50" s="4" cm="1">
        <f t="array" ref="AE50">H50*INDEX('Scenario 3_issuedGoos'!$C$4:$W$153,MATCH('Scenario 3'!$A50&amp;$B50,'Scenario 3_issuedGoos'!$A$4:$A$153&amp;'Scenario 3_issuedGoos'!$B$4:$B$153,0),MATCH('Scenario 3'!AE$4,'Scenario 3_issuedGoos'!$C$3:$W$3,0))</f>
        <v>0</v>
      </c>
      <c r="AF50" s="4" cm="1">
        <f t="array" ref="AF50">I50*INDEX('Scenario 3_issuedGoos'!$C$4:$W$153,MATCH('Scenario 3'!$A50&amp;$B50,'Scenario 3_issuedGoos'!$A$4:$A$153&amp;'Scenario 3_issuedGoos'!$B$4:$B$153,0),MATCH('Scenario 3'!AF$4,'Scenario 3_issuedGoos'!$C$3:$W$3,0))</f>
        <v>0</v>
      </c>
      <c r="AG50" s="4" cm="1">
        <f t="array" ref="AG50">J50*INDEX('Scenario 3_issuedGoos'!$C$4:$W$153,MATCH('Scenario 3'!$A50&amp;$B50,'Scenario 3_issuedGoos'!$A$4:$A$153&amp;'Scenario 3_issuedGoos'!$B$4:$B$153,0),MATCH('Scenario 3'!AG$4,'Scenario 3_issuedGoos'!$C$3:$W$3,0))</f>
        <v>0</v>
      </c>
      <c r="AH50" s="4" cm="1">
        <f t="array" ref="AH50">K50*INDEX('Scenario 3_issuedGoos'!$C$4:$W$153,MATCH('Scenario 3'!$A50&amp;$B50,'Scenario 3_issuedGoos'!$A$4:$A$153&amp;'Scenario 3_issuedGoos'!$B$4:$B$153,0),MATCH('Scenario 3'!AH$4,'Scenario 3_issuedGoos'!$C$3:$W$3,0))</f>
        <v>0</v>
      </c>
      <c r="AI50" s="4" cm="1">
        <f t="array" ref="AI50">L50*INDEX('Scenario 3_issuedGoos'!$C$4:$W$153,MATCH('Scenario 3'!$A50&amp;$B50,'Scenario 3_issuedGoos'!$A$4:$A$153&amp;'Scenario 3_issuedGoos'!$B$4:$B$153,0),MATCH('Scenario 3'!AI$4,'Scenario 3_issuedGoos'!$C$3:$W$3,0))</f>
        <v>0</v>
      </c>
      <c r="AJ50" s="4" cm="1">
        <f t="array" ref="AJ50">M50*INDEX('Scenario 3_issuedGoos'!$C$4:$W$153,MATCH('Scenario 3'!$A50&amp;$B50,'Scenario 3_issuedGoos'!$A$4:$A$153&amp;'Scenario 3_issuedGoos'!$B$4:$B$153,0),MATCH('Scenario 3'!AJ$4,'Scenario 3_issuedGoos'!$C$3:$W$3,0))</f>
        <v>0</v>
      </c>
      <c r="AK50" s="4" cm="1">
        <f t="array" ref="AK50">N50*INDEX('Scenario 3_issuedGoos'!$C$4:$W$153,MATCH('Scenario 3'!$A50&amp;$B50,'Scenario 3_issuedGoos'!$A$4:$A$153&amp;'Scenario 3_issuedGoos'!$B$4:$B$153,0),MATCH('Scenario 3'!AK$4,'Scenario 3_issuedGoos'!$C$3:$W$3,0))</f>
        <v>0</v>
      </c>
      <c r="AL50" s="4" cm="1">
        <f t="array" ref="AL50">O50*INDEX('Scenario 3_issuedGoos'!$C$4:$W$153,MATCH('Scenario 3'!$A50&amp;$B50,'Scenario 3_issuedGoos'!$A$4:$A$153&amp;'Scenario 3_issuedGoos'!$B$4:$B$153,0),MATCH('Scenario 3'!AL$4,'Scenario 3_issuedGoos'!$C$3:$W$3,0))</f>
        <v>0</v>
      </c>
      <c r="AM50" s="4" cm="1">
        <f t="array" ref="AM50">P50*INDEX('Scenario 3_issuedGoos'!$C$4:$W$153,MATCH('Scenario 3'!$A50&amp;$B50,'Scenario 3_issuedGoos'!$A$4:$A$153&amp;'Scenario 3_issuedGoos'!$B$4:$B$153,0),MATCH('Scenario 3'!AM$4,'Scenario 3_issuedGoos'!$C$3:$W$3,0))</f>
        <v>0</v>
      </c>
      <c r="AN50" s="4" cm="1">
        <f t="array" ref="AN50">Q50*INDEX('Scenario 3_issuedGoos'!$C$4:$W$153,MATCH('Scenario 3'!$A50&amp;$B50,'Scenario 3_issuedGoos'!$A$4:$A$153&amp;'Scenario 3_issuedGoos'!$B$4:$B$153,0),MATCH('Scenario 3'!AN$4,'Scenario 3_issuedGoos'!$C$3:$W$3,0))</f>
        <v>0</v>
      </c>
      <c r="AO50" s="4" cm="1">
        <f t="array" ref="AO50">R50*INDEX('Scenario 3_issuedGoos'!$C$4:$W$153,MATCH('Scenario 3'!$A50&amp;$B50,'Scenario 3_issuedGoos'!$A$4:$A$153&amp;'Scenario 3_issuedGoos'!$B$4:$B$153,0),MATCH('Scenario 3'!AO$4,'Scenario 3_issuedGoos'!$C$3:$W$3,0))</f>
        <v>0</v>
      </c>
      <c r="AP50" s="4" cm="1">
        <f t="array" ref="AP50">S50*INDEX('Scenario 3_issuedGoos'!$C$4:$W$153,MATCH('Scenario 3'!$A50&amp;$B50,'Scenario 3_issuedGoos'!$A$4:$A$153&amp;'Scenario 3_issuedGoos'!$B$4:$B$153,0),MATCH('Scenario 3'!AP$4,'Scenario 3_issuedGoos'!$C$3:$W$3,0))</f>
        <v>0</v>
      </c>
      <c r="AQ50" s="4" cm="1">
        <f t="array" ref="AQ50">T50*INDEX('Scenario 3_issuedGoos'!$C$4:$W$153,MATCH('Scenario 3'!$A50&amp;$B50,'Scenario 3_issuedGoos'!$A$4:$A$153&amp;'Scenario 3_issuedGoos'!$B$4:$B$153,0),MATCH('Scenario 3'!AQ$4,'Scenario 3_issuedGoos'!$C$3:$W$3,0))</f>
        <v>0</v>
      </c>
      <c r="AR50" s="4" cm="1">
        <f t="array" ref="AR50">U50*INDEX('Scenario 3_issuedGoos'!$C$4:$W$153,MATCH('Scenario 3'!$A50&amp;$B50,'Scenario 3_issuedGoos'!$A$4:$A$153&amp;'Scenario 3_issuedGoos'!$B$4:$B$153,0),MATCH('Scenario 3'!AR$4,'Scenario 3_issuedGoos'!$C$3:$W$3,0))</f>
        <v>0</v>
      </c>
      <c r="AS50" s="4" cm="1">
        <f t="array" ref="AS50">V50*INDEX('Scenario 3_issuedGoos'!$C$4:$W$153,MATCH('Scenario 3'!$A50&amp;$B50,'Scenario 3_issuedGoos'!$A$4:$A$153&amp;'Scenario 3_issuedGoos'!$B$4:$B$153,0),MATCH('Scenario 3'!AS$4,'Scenario 3_issuedGoos'!$C$3:$W$3,0))</f>
        <v>0</v>
      </c>
      <c r="AT50" s="4" cm="1">
        <f t="array" ref="AT50">W50*INDEX('Scenario 3_issuedGoos'!$C$4:$W$153,MATCH('Scenario 3'!$A50&amp;$B50,'Scenario 3_issuedGoos'!$A$4:$A$153&amp;'Scenario 3_issuedGoos'!$B$4:$B$153,0),MATCH('Scenario 3'!AT$4,'Scenario 3_issuedGoos'!$C$3:$W$3,0))</f>
        <v>0</v>
      </c>
    </row>
    <row r="51" spans="1:46" ht="15" x14ac:dyDescent="0.25">
      <c r="A51" s="38" t="s">
        <v>38</v>
      </c>
      <c r="B51" s="39" t="s">
        <v>30</v>
      </c>
      <c r="C51" s="40">
        <v>47.457627118644069</v>
      </c>
      <c r="D51" s="41">
        <v>46.949152542372886</v>
      </c>
      <c r="E51" s="41">
        <v>46.440677966101696</v>
      </c>
      <c r="F51" s="41">
        <v>45.932203389830512</v>
      </c>
      <c r="G51" s="41">
        <v>45.423728813559322</v>
      </c>
      <c r="H51" s="41">
        <v>44.915254237288138</v>
      </c>
      <c r="I51" s="41">
        <v>44.406779661016955</v>
      </c>
      <c r="J51" s="41">
        <v>43.898305084745765</v>
      </c>
      <c r="K51" s="41">
        <v>43.389830508474581</v>
      </c>
      <c r="L51" s="41">
        <v>42.881355932203391</v>
      </c>
      <c r="M51" s="41">
        <v>42.372881355932208</v>
      </c>
      <c r="N51" s="41">
        <v>42.203389830508478</v>
      </c>
      <c r="O51" s="41">
        <v>42.033898305084747</v>
      </c>
      <c r="P51" s="41">
        <v>41.864406779661024</v>
      </c>
      <c r="Q51" s="41">
        <v>41.694915254237294</v>
      </c>
      <c r="R51" s="41">
        <v>41.525423728813564</v>
      </c>
      <c r="S51" s="41">
        <v>41.355932203389834</v>
      </c>
      <c r="T51" s="41">
        <v>41.186440677966104</v>
      </c>
      <c r="U51" s="41">
        <v>40.33898305084746</v>
      </c>
      <c r="V51" s="41">
        <v>39.237288135593218</v>
      </c>
      <c r="W51" s="42">
        <v>38.135593220338983</v>
      </c>
      <c r="Z51" s="4" cm="1">
        <f t="array" ref="Z51">C51*INDEX('Scenario 3_issuedGoos'!$C$4:$W$153,MATCH('Scenario 3'!$A51&amp;$B51,'Scenario 3_issuedGoos'!$A$4:$A$153&amp;'Scenario 3_issuedGoos'!$B$4:$B$153,0),MATCH('Scenario 3'!Z$4,'Scenario 3_issuedGoos'!$C$3:$W$3,0))</f>
        <v>0</v>
      </c>
      <c r="AA51" s="4" cm="1">
        <f t="array" ref="AA51">D51*INDEX('Scenario 3_issuedGoos'!$C$4:$W$153,MATCH('Scenario 3'!$A51&amp;$B51,'Scenario 3_issuedGoos'!$A$4:$A$153&amp;'Scenario 3_issuedGoos'!$B$4:$B$153,0),MATCH('Scenario 3'!AA$4,'Scenario 3_issuedGoos'!$C$3:$W$3,0))</f>
        <v>0</v>
      </c>
      <c r="AB51" s="4" cm="1">
        <f t="array" ref="AB51">E51*INDEX('Scenario 3_issuedGoos'!$C$4:$W$153,MATCH('Scenario 3'!$A51&amp;$B51,'Scenario 3_issuedGoos'!$A$4:$A$153&amp;'Scenario 3_issuedGoos'!$B$4:$B$153,0),MATCH('Scenario 3'!AB$4,'Scenario 3_issuedGoos'!$C$3:$W$3,0))</f>
        <v>0</v>
      </c>
      <c r="AC51" s="4" cm="1">
        <f t="array" ref="AC51">F51*INDEX('Scenario 3_issuedGoos'!$C$4:$W$153,MATCH('Scenario 3'!$A51&amp;$B51,'Scenario 3_issuedGoos'!$A$4:$A$153&amp;'Scenario 3_issuedGoos'!$B$4:$B$153,0),MATCH('Scenario 3'!AC$4,'Scenario 3_issuedGoos'!$C$3:$W$3,0))</f>
        <v>0</v>
      </c>
      <c r="AD51" s="4" cm="1">
        <f t="array" ref="AD51">G51*INDEX('Scenario 3_issuedGoos'!$C$4:$W$153,MATCH('Scenario 3'!$A51&amp;$B51,'Scenario 3_issuedGoos'!$A$4:$A$153&amp;'Scenario 3_issuedGoos'!$B$4:$B$153,0),MATCH('Scenario 3'!AD$4,'Scenario 3_issuedGoos'!$C$3:$W$3,0))</f>
        <v>0</v>
      </c>
      <c r="AE51" s="4" cm="1">
        <f t="array" ref="AE51">H51*INDEX('Scenario 3_issuedGoos'!$C$4:$W$153,MATCH('Scenario 3'!$A51&amp;$B51,'Scenario 3_issuedGoos'!$A$4:$A$153&amp;'Scenario 3_issuedGoos'!$B$4:$B$153,0),MATCH('Scenario 3'!AE$4,'Scenario 3_issuedGoos'!$C$3:$W$3,0))</f>
        <v>0</v>
      </c>
      <c r="AF51" s="4" cm="1">
        <f t="array" ref="AF51">I51*INDEX('Scenario 3_issuedGoos'!$C$4:$W$153,MATCH('Scenario 3'!$A51&amp;$B51,'Scenario 3_issuedGoos'!$A$4:$A$153&amp;'Scenario 3_issuedGoos'!$B$4:$B$153,0),MATCH('Scenario 3'!AF$4,'Scenario 3_issuedGoos'!$C$3:$W$3,0))</f>
        <v>0</v>
      </c>
      <c r="AG51" s="4" cm="1">
        <f t="array" ref="AG51">J51*INDEX('Scenario 3_issuedGoos'!$C$4:$W$153,MATCH('Scenario 3'!$A51&amp;$B51,'Scenario 3_issuedGoos'!$A$4:$A$153&amp;'Scenario 3_issuedGoos'!$B$4:$B$153,0),MATCH('Scenario 3'!AG$4,'Scenario 3_issuedGoos'!$C$3:$W$3,0))</f>
        <v>0</v>
      </c>
      <c r="AH51" s="4" cm="1">
        <f t="array" ref="AH51">K51*INDEX('Scenario 3_issuedGoos'!$C$4:$W$153,MATCH('Scenario 3'!$A51&amp;$B51,'Scenario 3_issuedGoos'!$A$4:$A$153&amp;'Scenario 3_issuedGoos'!$B$4:$B$153,0),MATCH('Scenario 3'!AH$4,'Scenario 3_issuedGoos'!$C$3:$W$3,0))</f>
        <v>0</v>
      </c>
      <c r="AI51" s="4" cm="1">
        <f t="array" ref="AI51">L51*INDEX('Scenario 3_issuedGoos'!$C$4:$W$153,MATCH('Scenario 3'!$A51&amp;$B51,'Scenario 3_issuedGoos'!$A$4:$A$153&amp;'Scenario 3_issuedGoos'!$B$4:$B$153,0),MATCH('Scenario 3'!AI$4,'Scenario 3_issuedGoos'!$C$3:$W$3,0))</f>
        <v>0</v>
      </c>
      <c r="AJ51" s="4" cm="1">
        <f t="array" ref="AJ51">M51*INDEX('Scenario 3_issuedGoos'!$C$4:$W$153,MATCH('Scenario 3'!$A51&amp;$B51,'Scenario 3_issuedGoos'!$A$4:$A$153&amp;'Scenario 3_issuedGoos'!$B$4:$B$153,0),MATCH('Scenario 3'!AJ$4,'Scenario 3_issuedGoos'!$C$3:$W$3,0))</f>
        <v>0</v>
      </c>
      <c r="AK51" s="4" cm="1">
        <f t="array" ref="AK51">N51*INDEX('Scenario 3_issuedGoos'!$C$4:$W$153,MATCH('Scenario 3'!$A51&amp;$B51,'Scenario 3_issuedGoos'!$A$4:$A$153&amp;'Scenario 3_issuedGoos'!$B$4:$B$153,0),MATCH('Scenario 3'!AK$4,'Scenario 3_issuedGoos'!$C$3:$W$3,0))</f>
        <v>0</v>
      </c>
      <c r="AL51" s="4" cm="1">
        <f t="array" ref="AL51">O51*INDEX('Scenario 3_issuedGoos'!$C$4:$W$153,MATCH('Scenario 3'!$A51&amp;$B51,'Scenario 3_issuedGoos'!$A$4:$A$153&amp;'Scenario 3_issuedGoos'!$B$4:$B$153,0),MATCH('Scenario 3'!AL$4,'Scenario 3_issuedGoos'!$C$3:$W$3,0))</f>
        <v>0</v>
      </c>
      <c r="AM51" s="4" cm="1">
        <f t="array" ref="AM51">P51*INDEX('Scenario 3_issuedGoos'!$C$4:$W$153,MATCH('Scenario 3'!$A51&amp;$B51,'Scenario 3_issuedGoos'!$A$4:$A$153&amp;'Scenario 3_issuedGoos'!$B$4:$B$153,0),MATCH('Scenario 3'!AM$4,'Scenario 3_issuedGoos'!$C$3:$W$3,0))</f>
        <v>0</v>
      </c>
      <c r="AN51" s="4" cm="1">
        <f t="array" ref="AN51">Q51*INDEX('Scenario 3_issuedGoos'!$C$4:$W$153,MATCH('Scenario 3'!$A51&amp;$B51,'Scenario 3_issuedGoos'!$A$4:$A$153&amp;'Scenario 3_issuedGoos'!$B$4:$B$153,0),MATCH('Scenario 3'!AN$4,'Scenario 3_issuedGoos'!$C$3:$W$3,0))</f>
        <v>0</v>
      </c>
      <c r="AO51" s="4" cm="1">
        <f t="array" ref="AO51">R51*INDEX('Scenario 3_issuedGoos'!$C$4:$W$153,MATCH('Scenario 3'!$A51&amp;$B51,'Scenario 3_issuedGoos'!$A$4:$A$153&amp;'Scenario 3_issuedGoos'!$B$4:$B$153,0),MATCH('Scenario 3'!AO$4,'Scenario 3_issuedGoos'!$C$3:$W$3,0))</f>
        <v>0</v>
      </c>
      <c r="AP51" s="4" cm="1">
        <f t="array" ref="AP51">S51*INDEX('Scenario 3_issuedGoos'!$C$4:$W$153,MATCH('Scenario 3'!$A51&amp;$B51,'Scenario 3_issuedGoos'!$A$4:$A$153&amp;'Scenario 3_issuedGoos'!$B$4:$B$153,0),MATCH('Scenario 3'!AP$4,'Scenario 3_issuedGoos'!$C$3:$W$3,0))</f>
        <v>0</v>
      </c>
      <c r="AQ51" s="4" cm="1">
        <f t="array" ref="AQ51">T51*INDEX('Scenario 3_issuedGoos'!$C$4:$W$153,MATCH('Scenario 3'!$A51&amp;$B51,'Scenario 3_issuedGoos'!$A$4:$A$153&amp;'Scenario 3_issuedGoos'!$B$4:$B$153,0),MATCH('Scenario 3'!AQ$4,'Scenario 3_issuedGoos'!$C$3:$W$3,0))</f>
        <v>0</v>
      </c>
      <c r="AR51" s="4" cm="1">
        <f t="array" ref="AR51">U51*INDEX('Scenario 3_issuedGoos'!$C$4:$W$153,MATCH('Scenario 3'!$A51&amp;$B51,'Scenario 3_issuedGoos'!$A$4:$A$153&amp;'Scenario 3_issuedGoos'!$B$4:$B$153,0),MATCH('Scenario 3'!AR$4,'Scenario 3_issuedGoos'!$C$3:$W$3,0))</f>
        <v>0</v>
      </c>
      <c r="AS51" s="4" cm="1">
        <f t="array" ref="AS51">V51*INDEX('Scenario 3_issuedGoos'!$C$4:$W$153,MATCH('Scenario 3'!$A51&amp;$B51,'Scenario 3_issuedGoos'!$A$4:$A$153&amp;'Scenario 3_issuedGoos'!$B$4:$B$153,0),MATCH('Scenario 3'!AS$4,'Scenario 3_issuedGoos'!$C$3:$W$3,0))</f>
        <v>0</v>
      </c>
      <c r="AT51" s="4" cm="1">
        <f t="array" ref="AT51">W51*INDEX('Scenario 3_issuedGoos'!$C$4:$W$153,MATCH('Scenario 3'!$A51&amp;$B51,'Scenario 3_issuedGoos'!$A$4:$A$153&amp;'Scenario 3_issuedGoos'!$B$4:$B$153,0),MATCH('Scenario 3'!AT$4,'Scenario 3_issuedGoos'!$C$3:$W$3,0))</f>
        <v>0</v>
      </c>
    </row>
    <row r="52" spans="1:46" ht="15" x14ac:dyDescent="0.25">
      <c r="A52" s="38" t="s">
        <v>38</v>
      </c>
      <c r="B52" s="39" t="s">
        <v>31</v>
      </c>
      <c r="C52" s="40">
        <v>5.4600581249999998</v>
      </c>
      <c r="D52" s="41">
        <v>5.4600581249999998</v>
      </c>
      <c r="E52" s="41">
        <v>5.4600581249999998</v>
      </c>
      <c r="F52" s="41">
        <v>5.4600581249999998</v>
      </c>
      <c r="G52" s="41">
        <v>5.4600581249999998</v>
      </c>
      <c r="H52" s="41">
        <v>6.0667312500000001</v>
      </c>
      <c r="I52" s="41">
        <v>7.8602906250000011</v>
      </c>
      <c r="J52" s="41">
        <v>7.8602906250000011</v>
      </c>
      <c r="K52" s="41">
        <v>7.8602906250000011</v>
      </c>
      <c r="L52" s="41">
        <v>7.8602906250000011</v>
      </c>
      <c r="M52" s="41">
        <v>7.8602906250000011</v>
      </c>
      <c r="N52" s="41">
        <v>7.8602906250000011</v>
      </c>
      <c r="O52" s="41">
        <v>7.8602906250000011</v>
      </c>
      <c r="P52" s="41">
        <v>7.8602906250000011</v>
      </c>
      <c r="Q52" s="41">
        <v>7.8602906250000011</v>
      </c>
      <c r="R52" s="41">
        <v>7.8602906250000011</v>
      </c>
      <c r="S52" s="41">
        <v>7.8602906250000011</v>
      </c>
      <c r="T52" s="41">
        <v>9.1000968750000002</v>
      </c>
      <c r="U52" s="41">
        <v>9.1000968750000002</v>
      </c>
      <c r="V52" s="41">
        <v>9.1000968750000002</v>
      </c>
      <c r="W52" s="42">
        <v>9.1000968750000002</v>
      </c>
      <c r="Z52" s="4" cm="1">
        <f t="array" ref="Z52">C52*INDEX('Scenario 3_issuedGoos'!$C$4:$W$153,MATCH('Scenario 3'!$A52&amp;$B52,'Scenario 3_issuedGoos'!$A$4:$A$153&amp;'Scenario 3_issuedGoos'!$B$4:$B$153,0),MATCH('Scenario 3'!Z$4,'Scenario 3_issuedGoos'!$C$3:$W$3,0))</f>
        <v>9088457.7853092346</v>
      </c>
      <c r="AA52" s="4" cm="1">
        <f t="array" ref="AA52">D52*INDEX('Scenario 3_issuedGoos'!$C$4:$W$153,MATCH('Scenario 3'!$A52&amp;$B52,'Scenario 3_issuedGoos'!$A$4:$A$153&amp;'Scenario 3_issuedGoos'!$B$4:$B$153,0),MATCH('Scenario 3'!AA$4,'Scenario 3_issuedGoos'!$C$3:$W$3,0))</f>
        <v>10179271.436411889</v>
      </c>
      <c r="AB52" s="4" cm="1">
        <f t="array" ref="AB52">E52*INDEX('Scenario 3_issuedGoos'!$C$4:$W$153,MATCH('Scenario 3'!$A52&amp;$B52,'Scenario 3_issuedGoos'!$A$4:$A$153&amp;'Scenario 3_issuedGoos'!$B$4:$B$153,0),MATCH('Scenario 3'!AB$4,'Scenario 3_issuedGoos'!$C$3:$W$3,0))</f>
        <v>11356445.308161518</v>
      </c>
      <c r="AC52" s="4" cm="1">
        <f t="array" ref="AC52">F52*INDEX('Scenario 3_issuedGoos'!$C$4:$W$153,MATCH('Scenario 3'!$A52&amp;$B52,'Scenario 3_issuedGoos'!$A$4:$A$153&amp;'Scenario 3_issuedGoos'!$B$4:$B$153,0),MATCH('Scenario 3'!AC$4,'Scenario 3_issuedGoos'!$C$3:$W$3,0))</f>
        <v>12625888.388495065</v>
      </c>
      <c r="AD52" s="4" cm="1">
        <f t="array" ref="AD52">G52*INDEX('Scenario 3_issuedGoos'!$C$4:$W$153,MATCH('Scenario 3'!$A52&amp;$B52,'Scenario 3_issuedGoos'!$A$4:$A$153&amp;'Scenario 3_issuedGoos'!$B$4:$B$153,0),MATCH('Scenario 3'!AD$4,'Scenario 3_issuedGoos'!$C$3:$W$3,0))</f>
        <v>13993884.66359158</v>
      </c>
      <c r="AE52" s="4" cm="1">
        <f t="array" ref="AE52">H52*INDEX('Scenario 3_issuedGoos'!$C$4:$W$153,MATCH('Scenario 3'!$A52&amp;$B52,'Scenario 3_issuedGoos'!$A$4:$A$153&amp;'Scenario 3_issuedGoos'!$B$4:$B$153,0),MATCH('Scenario 3'!AE$4,'Scenario 3_issuedGoos'!$C$3:$W$3,0))</f>
        <v>17185684.272473916</v>
      </c>
      <c r="AF52" s="4" cm="1">
        <f t="array" ref="AF52">I52*INDEX('Scenario 3_issuedGoos'!$C$4:$W$153,MATCH('Scenario 3'!$A52&amp;$B52,'Scenario 3_issuedGoos'!$A$4:$A$153&amp;'Scenario 3_issuedGoos'!$B$4:$B$153,0),MATCH('Scenario 3'!AF$4,'Scenario 3_issuedGoos'!$C$3:$W$3,0))</f>
        <v>24421412.077509746</v>
      </c>
      <c r="AG52" s="4" cm="1">
        <f t="array" ref="AG52">J52*INDEX('Scenario 3_issuedGoos'!$C$4:$W$153,MATCH('Scenario 3'!$A52&amp;$B52,'Scenario 3_issuedGoos'!$A$4:$A$153&amp;'Scenario 3_issuedGoos'!$B$4:$B$153,0),MATCH('Scenario 3'!AG$4,'Scenario 3_issuedGoos'!$C$3:$W$3,0))</f>
        <v>26736221.514808081</v>
      </c>
      <c r="AH52" s="4" cm="1">
        <f t="array" ref="AH52">K52*INDEX('Scenario 3_issuedGoos'!$C$4:$W$153,MATCH('Scenario 3'!$A52&amp;$B52,'Scenario 3_issuedGoos'!$A$4:$A$153&amp;'Scenario 3_issuedGoos'!$B$4:$B$153,0),MATCH('Scenario 3'!AH$4,'Scenario 3_issuedGoos'!$C$3:$W$3,0))</f>
        <v>29221458.365642581</v>
      </c>
      <c r="AI52" s="4" cm="1">
        <f t="array" ref="AI52">L52*INDEX('Scenario 3_issuedGoos'!$C$4:$W$153,MATCH('Scenario 3'!$A52&amp;$B52,'Scenario 3_issuedGoos'!$A$4:$A$153&amp;'Scenario 3_issuedGoos'!$B$4:$B$153,0),MATCH('Scenario 3'!AI$4,'Scenario 3_issuedGoos'!$C$3:$W$3,0))</f>
        <v>31888378.347773474</v>
      </c>
      <c r="AJ52" s="4" cm="1">
        <f t="array" ref="AJ52">M52*INDEX('Scenario 3_issuedGoos'!$C$4:$W$153,MATCH('Scenario 3'!$A52&amp;$B52,'Scenario 3_issuedGoos'!$A$4:$A$153&amp;'Scenario 3_issuedGoos'!$B$4:$B$153,0),MATCH('Scenario 3'!AJ$4,'Scenario 3_issuedGoos'!$C$3:$W$3,0))</f>
        <v>34748936.682203382</v>
      </c>
      <c r="AK52" s="4" cm="1">
        <f t="array" ref="AK52">N52*INDEX('Scenario 3_issuedGoos'!$C$4:$W$153,MATCH('Scenario 3'!$A52&amp;$B52,'Scenario 3_issuedGoos'!$A$4:$A$153&amp;'Scenario 3_issuedGoos'!$B$4:$B$153,0),MATCH('Scenario 3'!AK$4,'Scenario 3_issuedGoos'!$C$3:$W$3,0))</f>
        <v>37440481.476079203</v>
      </c>
      <c r="AL52" s="4" cm="1">
        <f t="array" ref="AL52">O52*INDEX('Scenario 3_issuedGoos'!$C$4:$W$153,MATCH('Scenario 3'!$A52&amp;$B52,'Scenario 3_issuedGoos'!$A$4:$A$153&amp;'Scenario 3_issuedGoos'!$B$4:$B$153,0),MATCH('Scenario 3'!AL$4,'Scenario 3_issuedGoos'!$C$3:$W$3,0))</f>
        <v>40314308.407637157</v>
      </c>
      <c r="AM52" s="4" cm="1">
        <f t="array" ref="AM52">P52*INDEX('Scenario 3_issuedGoos'!$C$4:$W$153,MATCH('Scenario 3'!$A52&amp;$B52,'Scenario 3_issuedGoos'!$A$4:$A$153&amp;'Scenario 3_issuedGoos'!$B$4:$B$153,0),MATCH('Scenario 3'!AM$4,'Scenario 3_issuedGoos'!$C$3:$W$3,0))</f>
        <v>43381916.828660645</v>
      </c>
      <c r="AN52" s="4" cm="1">
        <f t="array" ref="AN52">Q52*INDEX('Scenario 3_issuedGoos'!$C$4:$W$153,MATCH('Scenario 3'!$A52&amp;$B52,'Scenario 3_issuedGoos'!$A$4:$A$153&amp;'Scenario 3_issuedGoos'!$B$4:$B$153,0),MATCH('Scenario 3'!AN$4,'Scenario 3_issuedGoos'!$C$3:$W$3,0))</f>
        <v>46655500.320767425</v>
      </c>
      <c r="AO52" s="4" cm="1">
        <f t="array" ref="AO52">R52*INDEX('Scenario 3_issuedGoos'!$C$4:$W$153,MATCH('Scenario 3'!$A52&amp;$B52,'Scenario 3_issuedGoos'!$A$4:$A$153&amp;'Scenario 3_issuedGoos'!$B$4:$B$153,0),MATCH('Scenario 3'!AO$4,'Scenario 3_issuedGoos'!$C$3:$W$3,0))</f>
        <v>50147987.3700132</v>
      </c>
      <c r="AP52" s="4" cm="1">
        <f t="array" ref="AP52">S52*INDEX('Scenario 3_issuedGoos'!$C$4:$W$153,MATCH('Scenario 3'!$A52&amp;$B52,'Scenario 3_issuedGoos'!$A$4:$A$153&amp;'Scenario 3_issuedGoos'!$B$4:$B$153,0),MATCH('Scenario 3'!AP$4,'Scenario 3_issuedGoos'!$C$3:$W$3,0))</f>
        <v>53873084.373381674</v>
      </c>
      <c r="AQ52" s="4" cm="1">
        <f t="array" ref="AQ52">T52*INDEX('Scenario 3_issuedGoos'!$C$4:$W$153,MATCH('Scenario 3'!$A52&amp;$B52,'Scenario 3_issuedGoos'!$A$4:$A$153&amp;'Scenario 3_issuedGoos'!$B$4:$B$153,0),MATCH('Scenario 3'!AQ$4,'Scenario 3_issuedGoos'!$C$3:$W$3,0))</f>
        <v>66969282.812530413</v>
      </c>
      <c r="AR52" s="4" cm="1">
        <f t="array" ref="AR52">U52*INDEX('Scenario 3_issuedGoos'!$C$4:$W$153,MATCH('Scenario 3'!$A52&amp;$B52,'Scenario 3_issuedGoos'!$A$4:$A$153&amp;'Scenario 3_issuedGoos'!$B$4:$B$153,0),MATCH('Scenario 3'!AR$4,'Scenario 3_issuedGoos'!$C$3:$W$3,0))</f>
        <v>71872013.402692318</v>
      </c>
      <c r="AS52" s="4" cm="1">
        <f t="array" ref="AS52">V52*INDEX('Scenario 3_issuedGoos'!$C$4:$W$153,MATCH('Scenario 3'!$A52&amp;$B52,'Scenario 3_issuedGoos'!$A$4:$A$153&amp;'Scenario 3_issuedGoos'!$B$4:$B$153,0),MATCH('Scenario 3'!AS$4,'Scenario 3_issuedGoos'!$C$3:$W$3,0))</f>
        <v>77097593.844839111</v>
      </c>
      <c r="AT52" s="4" cm="1">
        <f t="array" ref="AT52">W52*INDEX('Scenario 3_issuedGoos'!$C$4:$W$153,MATCH('Scenario 3'!$A52&amp;$B52,'Scenario 3_issuedGoos'!$A$4:$A$153&amp;'Scenario 3_issuedGoos'!$B$4:$B$153,0),MATCH('Scenario 3'!AT$4,'Scenario 3_issuedGoos'!$C$3:$W$3,0))</f>
        <v>82666052.297693819</v>
      </c>
    </row>
    <row r="53" spans="1:46" ht="15" x14ac:dyDescent="0.25">
      <c r="A53" s="34" t="s">
        <v>39</v>
      </c>
      <c r="B53" s="34" t="s">
        <v>27</v>
      </c>
      <c r="C53" s="12">
        <v>47.457627118644069</v>
      </c>
      <c r="D53" s="13">
        <v>46.949152542372886</v>
      </c>
      <c r="E53" s="13">
        <v>46.440677966101696</v>
      </c>
      <c r="F53" s="13">
        <v>45.932203389830512</v>
      </c>
      <c r="G53" s="13">
        <v>45.423728813559322</v>
      </c>
      <c r="H53" s="13">
        <v>44.915254237288138</v>
      </c>
      <c r="I53" s="13">
        <v>44.406779661016955</v>
      </c>
      <c r="J53" s="13">
        <v>43.898305084745765</v>
      </c>
      <c r="K53" s="13">
        <v>43.389830508474581</v>
      </c>
      <c r="L53" s="13">
        <v>42.881355932203391</v>
      </c>
      <c r="M53" s="13">
        <v>42.372881355932208</v>
      </c>
      <c r="N53" s="13">
        <v>42.203389830508478</v>
      </c>
      <c r="O53" s="13">
        <v>42.033898305084747</v>
      </c>
      <c r="P53" s="13">
        <v>41.864406779661024</v>
      </c>
      <c r="Q53" s="13">
        <v>41.694915254237294</v>
      </c>
      <c r="R53" s="13">
        <v>41.525423728813564</v>
      </c>
      <c r="S53" s="13">
        <v>41.355932203389834</v>
      </c>
      <c r="T53" s="13">
        <v>41.186440677966104</v>
      </c>
      <c r="U53" s="13">
        <v>40.33898305084746</v>
      </c>
      <c r="V53" s="13">
        <v>39.237288135593218</v>
      </c>
      <c r="W53" s="37">
        <v>38.135593220338983</v>
      </c>
      <c r="Z53" s="4" cm="1">
        <f t="array" ref="Z53">C53*INDEX('Scenario 3_issuedGoos'!$C$4:$W$153,MATCH('Scenario 3'!$A53&amp;$B53,'Scenario 3_issuedGoos'!$A$4:$A$153&amp;'Scenario 3_issuedGoos'!$B$4:$B$153,0),MATCH('Scenario 3'!Z$4,'Scenario 3_issuedGoos'!$C$3:$W$3,0))</f>
        <v>0</v>
      </c>
      <c r="AA53" s="4" cm="1">
        <f t="array" ref="AA53">D53*INDEX('Scenario 3_issuedGoos'!$C$4:$W$153,MATCH('Scenario 3'!$A53&amp;$B53,'Scenario 3_issuedGoos'!$A$4:$A$153&amp;'Scenario 3_issuedGoos'!$B$4:$B$153,0),MATCH('Scenario 3'!AA$4,'Scenario 3_issuedGoos'!$C$3:$W$3,0))</f>
        <v>0</v>
      </c>
      <c r="AB53" s="4" cm="1">
        <f t="array" ref="AB53">E53*INDEX('Scenario 3_issuedGoos'!$C$4:$W$153,MATCH('Scenario 3'!$A53&amp;$B53,'Scenario 3_issuedGoos'!$A$4:$A$153&amp;'Scenario 3_issuedGoos'!$B$4:$B$153,0),MATCH('Scenario 3'!AB$4,'Scenario 3_issuedGoos'!$C$3:$W$3,0))</f>
        <v>0</v>
      </c>
      <c r="AC53" s="4" cm="1">
        <f t="array" ref="AC53">F53*INDEX('Scenario 3_issuedGoos'!$C$4:$W$153,MATCH('Scenario 3'!$A53&amp;$B53,'Scenario 3_issuedGoos'!$A$4:$A$153&amp;'Scenario 3_issuedGoos'!$B$4:$B$153,0),MATCH('Scenario 3'!AC$4,'Scenario 3_issuedGoos'!$C$3:$W$3,0))</f>
        <v>0</v>
      </c>
      <c r="AD53" s="4" cm="1">
        <f t="array" ref="AD53">G53*INDEX('Scenario 3_issuedGoos'!$C$4:$W$153,MATCH('Scenario 3'!$A53&amp;$B53,'Scenario 3_issuedGoos'!$A$4:$A$153&amp;'Scenario 3_issuedGoos'!$B$4:$B$153,0),MATCH('Scenario 3'!AD$4,'Scenario 3_issuedGoos'!$C$3:$W$3,0))</f>
        <v>0</v>
      </c>
      <c r="AE53" s="4" cm="1">
        <f t="array" ref="AE53">H53*INDEX('Scenario 3_issuedGoos'!$C$4:$W$153,MATCH('Scenario 3'!$A53&amp;$B53,'Scenario 3_issuedGoos'!$A$4:$A$153&amp;'Scenario 3_issuedGoos'!$B$4:$B$153,0),MATCH('Scenario 3'!AE$4,'Scenario 3_issuedGoos'!$C$3:$W$3,0))</f>
        <v>0</v>
      </c>
      <c r="AF53" s="4" cm="1">
        <f t="array" ref="AF53">I53*INDEX('Scenario 3_issuedGoos'!$C$4:$W$153,MATCH('Scenario 3'!$A53&amp;$B53,'Scenario 3_issuedGoos'!$A$4:$A$153&amp;'Scenario 3_issuedGoos'!$B$4:$B$153,0),MATCH('Scenario 3'!AF$4,'Scenario 3_issuedGoos'!$C$3:$W$3,0))</f>
        <v>0</v>
      </c>
      <c r="AG53" s="4" cm="1">
        <f t="array" ref="AG53">J53*INDEX('Scenario 3_issuedGoos'!$C$4:$W$153,MATCH('Scenario 3'!$A53&amp;$B53,'Scenario 3_issuedGoos'!$A$4:$A$153&amp;'Scenario 3_issuedGoos'!$B$4:$B$153,0),MATCH('Scenario 3'!AG$4,'Scenario 3_issuedGoos'!$C$3:$W$3,0))</f>
        <v>0</v>
      </c>
      <c r="AH53" s="4" cm="1">
        <f t="array" ref="AH53">K53*INDEX('Scenario 3_issuedGoos'!$C$4:$W$153,MATCH('Scenario 3'!$A53&amp;$B53,'Scenario 3_issuedGoos'!$A$4:$A$153&amp;'Scenario 3_issuedGoos'!$B$4:$B$153,0),MATCH('Scenario 3'!AH$4,'Scenario 3_issuedGoos'!$C$3:$W$3,0))</f>
        <v>0</v>
      </c>
      <c r="AI53" s="4" cm="1">
        <f t="array" ref="AI53">L53*INDEX('Scenario 3_issuedGoos'!$C$4:$W$153,MATCH('Scenario 3'!$A53&amp;$B53,'Scenario 3_issuedGoos'!$A$4:$A$153&amp;'Scenario 3_issuedGoos'!$B$4:$B$153,0),MATCH('Scenario 3'!AI$4,'Scenario 3_issuedGoos'!$C$3:$W$3,0))</f>
        <v>0</v>
      </c>
      <c r="AJ53" s="4" cm="1">
        <f t="array" ref="AJ53">M53*INDEX('Scenario 3_issuedGoos'!$C$4:$W$153,MATCH('Scenario 3'!$A53&amp;$B53,'Scenario 3_issuedGoos'!$A$4:$A$153&amp;'Scenario 3_issuedGoos'!$B$4:$B$153,0),MATCH('Scenario 3'!AJ$4,'Scenario 3_issuedGoos'!$C$3:$W$3,0))</f>
        <v>0</v>
      </c>
      <c r="AK53" s="4" cm="1">
        <f t="array" ref="AK53">N53*INDEX('Scenario 3_issuedGoos'!$C$4:$W$153,MATCH('Scenario 3'!$A53&amp;$B53,'Scenario 3_issuedGoos'!$A$4:$A$153&amp;'Scenario 3_issuedGoos'!$B$4:$B$153,0),MATCH('Scenario 3'!AK$4,'Scenario 3_issuedGoos'!$C$3:$W$3,0))</f>
        <v>0</v>
      </c>
      <c r="AL53" s="4" cm="1">
        <f t="array" ref="AL53">O53*INDEX('Scenario 3_issuedGoos'!$C$4:$W$153,MATCH('Scenario 3'!$A53&amp;$B53,'Scenario 3_issuedGoos'!$A$4:$A$153&amp;'Scenario 3_issuedGoos'!$B$4:$B$153,0),MATCH('Scenario 3'!AL$4,'Scenario 3_issuedGoos'!$C$3:$W$3,0))</f>
        <v>0</v>
      </c>
      <c r="AM53" s="4" cm="1">
        <f t="array" ref="AM53">P53*INDEX('Scenario 3_issuedGoos'!$C$4:$W$153,MATCH('Scenario 3'!$A53&amp;$B53,'Scenario 3_issuedGoos'!$A$4:$A$153&amp;'Scenario 3_issuedGoos'!$B$4:$B$153,0),MATCH('Scenario 3'!AM$4,'Scenario 3_issuedGoos'!$C$3:$W$3,0))</f>
        <v>0</v>
      </c>
      <c r="AN53" s="4" cm="1">
        <f t="array" ref="AN53">Q53*INDEX('Scenario 3_issuedGoos'!$C$4:$W$153,MATCH('Scenario 3'!$A53&amp;$B53,'Scenario 3_issuedGoos'!$A$4:$A$153&amp;'Scenario 3_issuedGoos'!$B$4:$B$153,0),MATCH('Scenario 3'!AN$4,'Scenario 3_issuedGoos'!$C$3:$W$3,0))</f>
        <v>0</v>
      </c>
      <c r="AO53" s="4" cm="1">
        <f t="array" ref="AO53">R53*INDEX('Scenario 3_issuedGoos'!$C$4:$W$153,MATCH('Scenario 3'!$A53&amp;$B53,'Scenario 3_issuedGoos'!$A$4:$A$153&amp;'Scenario 3_issuedGoos'!$B$4:$B$153,0),MATCH('Scenario 3'!AO$4,'Scenario 3_issuedGoos'!$C$3:$W$3,0))</f>
        <v>0</v>
      </c>
      <c r="AP53" s="4" cm="1">
        <f t="array" ref="AP53">S53*INDEX('Scenario 3_issuedGoos'!$C$4:$W$153,MATCH('Scenario 3'!$A53&amp;$B53,'Scenario 3_issuedGoos'!$A$4:$A$153&amp;'Scenario 3_issuedGoos'!$B$4:$B$153,0),MATCH('Scenario 3'!AP$4,'Scenario 3_issuedGoos'!$C$3:$W$3,0))</f>
        <v>0</v>
      </c>
      <c r="AQ53" s="4" cm="1">
        <f t="array" ref="AQ53">T53*INDEX('Scenario 3_issuedGoos'!$C$4:$W$153,MATCH('Scenario 3'!$A53&amp;$B53,'Scenario 3_issuedGoos'!$A$4:$A$153&amp;'Scenario 3_issuedGoos'!$B$4:$B$153,0),MATCH('Scenario 3'!AQ$4,'Scenario 3_issuedGoos'!$C$3:$W$3,0))</f>
        <v>0</v>
      </c>
      <c r="AR53" s="4" cm="1">
        <f t="array" ref="AR53">U53*INDEX('Scenario 3_issuedGoos'!$C$4:$W$153,MATCH('Scenario 3'!$A53&amp;$B53,'Scenario 3_issuedGoos'!$A$4:$A$153&amp;'Scenario 3_issuedGoos'!$B$4:$B$153,0),MATCH('Scenario 3'!AR$4,'Scenario 3_issuedGoos'!$C$3:$W$3,0))</f>
        <v>0</v>
      </c>
      <c r="AS53" s="4" cm="1">
        <f t="array" ref="AS53">V53*INDEX('Scenario 3_issuedGoos'!$C$4:$W$153,MATCH('Scenario 3'!$A53&amp;$B53,'Scenario 3_issuedGoos'!$A$4:$A$153&amp;'Scenario 3_issuedGoos'!$B$4:$B$153,0),MATCH('Scenario 3'!AS$4,'Scenario 3_issuedGoos'!$C$3:$W$3,0))</f>
        <v>0</v>
      </c>
      <c r="AT53" s="4" cm="1">
        <f t="array" ref="AT53">W53*INDEX('Scenario 3_issuedGoos'!$C$4:$W$153,MATCH('Scenario 3'!$A53&amp;$B53,'Scenario 3_issuedGoos'!$A$4:$A$153&amp;'Scenario 3_issuedGoos'!$B$4:$B$153,0),MATCH('Scenario 3'!AT$4,'Scenario 3_issuedGoos'!$C$3:$W$3,0))</f>
        <v>0</v>
      </c>
    </row>
    <row r="54" spans="1:46" ht="15" x14ac:dyDescent="0.25">
      <c r="A54" s="38" t="s">
        <v>39</v>
      </c>
      <c r="B54" s="39" t="s">
        <v>28</v>
      </c>
      <c r="C54" s="40">
        <v>4.58516953125</v>
      </c>
      <c r="D54" s="41">
        <v>4.58516953125</v>
      </c>
      <c r="E54" s="41">
        <v>4.58516953125</v>
      </c>
      <c r="F54" s="41">
        <v>4.58516953125</v>
      </c>
      <c r="G54" s="41">
        <v>4.58516953125</v>
      </c>
      <c r="H54" s="41">
        <v>4.58516953125</v>
      </c>
      <c r="I54" s="41">
        <v>5.3083898437499988</v>
      </c>
      <c r="J54" s="41">
        <v>5.3083898437499988</v>
      </c>
      <c r="K54" s="41">
        <v>5.3083898437499988</v>
      </c>
      <c r="L54" s="41">
        <v>5.3083898437499988</v>
      </c>
      <c r="M54" s="41">
        <v>5.3083898437499988</v>
      </c>
      <c r="N54" s="41">
        <v>5.3083898437499988</v>
      </c>
      <c r="O54" s="41">
        <v>5.3083898437499988</v>
      </c>
      <c r="P54" s="41">
        <v>5.3083898437499988</v>
      </c>
      <c r="Q54" s="41">
        <v>5.3083898437499988</v>
      </c>
      <c r="R54" s="41">
        <v>5.3083898437499988</v>
      </c>
      <c r="S54" s="41">
        <v>5.3083898437499988</v>
      </c>
      <c r="T54" s="41">
        <v>7.6419492187499998</v>
      </c>
      <c r="U54" s="41">
        <v>7.6419492187499998</v>
      </c>
      <c r="V54" s="41">
        <v>7.6419492187499998</v>
      </c>
      <c r="W54" s="42">
        <v>7.6419492187499998</v>
      </c>
      <c r="Z54" s="4" cm="1">
        <f t="array" ref="Z54">C54*INDEX('Scenario 3_issuedGoos'!$C$4:$W$153,MATCH('Scenario 3'!$A54&amp;$B54,'Scenario 3_issuedGoos'!$A$4:$A$153&amp;'Scenario 3_issuedGoos'!$B$4:$B$153,0),MATCH('Scenario 3'!Z$4,'Scenario 3_issuedGoos'!$C$3:$W$3,0))</f>
        <v>25711.377973804261</v>
      </c>
      <c r="AA54" s="4" cm="1">
        <f t="array" ref="AA54">D54*INDEX('Scenario 3_issuedGoos'!$C$4:$W$153,MATCH('Scenario 3'!$A54&amp;$B54,'Scenario 3_issuedGoos'!$A$4:$A$153&amp;'Scenario 3_issuedGoos'!$B$4:$B$153,0),MATCH('Scenario 3'!AA$4,'Scenario 3_issuedGoos'!$C$3:$W$3,0))</f>
        <v>28797.305503535445</v>
      </c>
      <c r="AB54" s="4" cm="1">
        <f t="array" ref="AB54">E54*INDEX('Scenario 3_issuedGoos'!$C$4:$W$153,MATCH('Scenario 3'!$A54&amp;$B54,'Scenario 3_issuedGoos'!$A$4:$A$153&amp;'Scenario 3_issuedGoos'!$B$4:$B$153,0),MATCH('Scenario 3'!AB$4,'Scenario 3_issuedGoos'!$C$3:$W$3,0))</f>
        <v>30083.311738638036</v>
      </c>
      <c r="AC54" s="4" cm="1">
        <f t="array" ref="AC54">F54*INDEX('Scenario 3_issuedGoos'!$C$4:$W$153,MATCH('Scenario 3'!$A54&amp;$B54,'Scenario 3_issuedGoos'!$A$4:$A$153&amp;'Scenario 3_issuedGoos'!$B$4:$B$153,0),MATCH('Scenario 3'!AC$4,'Scenario 3_issuedGoos'!$C$3:$W$3,0))</f>
        <v>31853.406007950191</v>
      </c>
      <c r="AD54" s="4" cm="1">
        <f t="array" ref="AD54">G54*INDEX('Scenario 3_issuedGoos'!$C$4:$W$153,MATCH('Scenario 3'!$A54&amp;$B54,'Scenario 3_issuedGoos'!$A$4:$A$153&amp;'Scenario 3_issuedGoos'!$B$4:$B$153,0),MATCH('Scenario 3'!AD$4,'Scenario 3_issuedGoos'!$C$3:$W$3,0))</f>
        <v>33623.500277262348</v>
      </c>
      <c r="AE54" s="4" cm="1">
        <f t="array" ref="AE54">H54*INDEX('Scenario 3_issuedGoos'!$C$4:$W$153,MATCH('Scenario 3'!$A54&amp;$B54,'Scenario 3_issuedGoos'!$A$4:$A$153&amp;'Scenario 3_issuedGoos'!$B$4:$B$153,0),MATCH('Scenario 3'!AE$4,'Scenario 3_issuedGoos'!$C$3:$W$3,0))</f>
        <v>35393.594546574554</v>
      </c>
      <c r="AF54" s="4" cm="1">
        <f t="array" ref="AF54">I54*INDEX('Scenario 3_issuedGoos'!$C$4:$W$153,MATCH('Scenario 3'!$A54&amp;$B54,'Scenario 3_issuedGoos'!$A$4:$A$153&amp;'Scenario 3_issuedGoos'!$B$4:$B$153,0),MATCH('Scenario 3'!AF$4,'Scenario 3_issuedGoos'!$C$3:$W$3,0))</f>
        <v>42801.883423737192</v>
      </c>
      <c r="AG54" s="4" cm="1">
        <f t="array" ref="AG54">J54*INDEX('Scenario 3_issuedGoos'!$C$4:$W$153,MATCH('Scenario 3'!$A54&amp;$B54,'Scenario 3_issuedGoos'!$A$4:$A$153&amp;'Scenario 3_issuedGoos'!$B$4:$B$153,0),MATCH('Scenario 3'!AG$4,'Scenario 3_issuedGoos'!$C$3:$W$3,0))</f>
        <v>44627.528881934835</v>
      </c>
      <c r="AH54" s="4" cm="1">
        <f t="array" ref="AH54">K54*INDEX('Scenario 3_issuedGoos'!$C$4:$W$153,MATCH('Scenario 3'!$A54&amp;$B54,'Scenario 3_issuedGoos'!$A$4:$A$153&amp;'Scenario 3_issuedGoos'!$B$4:$B$153,0),MATCH('Scenario 3'!AH$4,'Scenario 3_issuedGoos'!$C$3:$W$3,0))</f>
        <v>46453.174340132471</v>
      </c>
      <c r="AI54" s="4" cm="1">
        <f t="array" ref="AI54">L54*INDEX('Scenario 3_issuedGoos'!$C$4:$W$153,MATCH('Scenario 3'!$A54&amp;$B54,'Scenario 3_issuedGoos'!$A$4:$A$153&amp;'Scenario 3_issuedGoos'!$B$4:$B$153,0),MATCH('Scenario 3'!AI$4,'Scenario 3_issuedGoos'!$C$3:$W$3,0))</f>
        <v>48278.819798330056</v>
      </c>
      <c r="AJ54" s="4" cm="1">
        <f t="array" ref="AJ54">M54*INDEX('Scenario 3_issuedGoos'!$C$4:$W$153,MATCH('Scenario 3'!$A54&amp;$B54,'Scenario 3_issuedGoos'!$A$4:$A$153&amp;'Scenario 3_issuedGoos'!$B$4:$B$153,0),MATCH('Scenario 3'!AJ$4,'Scenario 3_issuedGoos'!$C$3:$W$3,0))</f>
        <v>50104.465256527692</v>
      </c>
      <c r="AK54" s="4" cm="1">
        <f t="array" ref="AK54">N54*INDEX('Scenario 3_issuedGoos'!$C$4:$W$153,MATCH('Scenario 3'!$A54&amp;$B54,'Scenario 3_issuedGoos'!$A$4:$A$153&amp;'Scenario 3_issuedGoos'!$B$4:$B$153,0),MATCH('Scenario 3'!AK$4,'Scenario 3_issuedGoos'!$C$3:$W$3,0))</f>
        <v>51414.668227316179</v>
      </c>
      <c r="AL54" s="4" cm="1">
        <f t="array" ref="AL54">O54*INDEX('Scenario 3_issuedGoos'!$C$4:$W$153,MATCH('Scenario 3'!$A54&amp;$B54,'Scenario 3_issuedGoos'!$A$4:$A$153&amp;'Scenario 3_issuedGoos'!$B$4:$B$153,0),MATCH('Scenario 3'!AL$4,'Scenario 3_issuedGoos'!$C$3:$W$3,0))</f>
        <v>52724.871198104724</v>
      </c>
      <c r="AM54" s="4" cm="1">
        <f t="array" ref="AM54">P54*INDEX('Scenario 3_issuedGoos'!$C$4:$W$153,MATCH('Scenario 3'!$A54&amp;$B54,'Scenario 3_issuedGoos'!$A$4:$A$153&amp;'Scenario 3_issuedGoos'!$B$4:$B$153,0),MATCH('Scenario 3'!AM$4,'Scenario 3_issuedGoos'!$C$3:$W$3,0))</f>
        <v>54035.074168893159</v>
      </c>
      <c r="AN54" s="4" cm="1">
        <f t="array" ref="AN54">Q54*INDEX('Scenario 3_issuedGoos'!$C$4:$W$153,MATCH('Scenario 3'!$A54&amp;$B54,'Scenario 3_issuedGoos'!$A$4:$A$153&amp;'Scenario 3_issuedGoos'!$B$4:$B$153,0),MATCH('Scenario 3'!AN$4,'Scenario 3_issuedGoos'!$C$3:$W$3,0))</f>
        <v>55345.277139681442</v>
      </c>
      <c r="AO54" s="4" cm="1">
        <f t="array" ref="AO54">R54*INDEX('Scenario 3_issuedGoos'!$C$4:$W$153,MATCH('Scenario 3'!$A54&amp;$B54,'Scenario 3_issuedGoos'!$A$4:$A$153&amp;'Scenario 3_issuedGoos'!$B$4:$B$153,0),MATCH('Scenario 3'!AO$4,'Scenario 3_issuedGoos'!$C$3:$W$3,0))</f>
        <v>56655.480110470249</v>
      </c>
      <c r="AP54" s="4" cm="1">
        <f t="array" ref="AP54">S54*INDEX('Scenario 3_issuedGoos'!$C$4:$W$153,MATCH('Scenario 3'!$A54&amp;$B54,'Scenario 3_issuedGoos'!$A$4:$A$153&amp;'Scenario 3_issuedGoos'!$B$4:$B$153,0),MATCH('Scenario 3'!AP$4,'Scenario 3_issuedGoos'!$C$3:$W$3,0))</f>
        <v>57965.683081258525</v>
      </c>
      <c r="AQ54" s="4" cm="1">
        <f t="array" ref="AQ54">T54*INDEX('Scenario 3_issuedGoos'!$C$4:$W$153,MATCH('Scenario 3'!$A54&amp;$B54,'Scenario 3_issuedGoos'!$A$4:$A$153&amp;'Scenario 3_issuedGoos'!$B$4:$B$153,0),MATCH('Scenario 3'!AQ$4,'Scenario 3_issuedGoos'!$C$3:$W$3,0))</f>
        <v>85333.46729225009</v>
      </c>
      <c r="AR54" s="4" cm="1">
        <f t="array" ref="AR54">U54*INDEX('Scenario 3_issuedGoos'!$C$4:$W$153,MATCH('Scenario 3'!$A54&amp;$B54,'Scenario 3_issuedGoos'!$A$4:$A$153&amp;'Scenario 3_issuedGoos'!$B$4:$B$153,0),MATCH('Scenario 3'!AR$4,'Scenario 3_issuedGoos'!$C$3:$W$3,0))</f>
        <v>87219.633316927415</v>
      </c>
      <c r="AS54" s="4" cm="1">
        <f t="array" ref="AS54">V54*INDEX('Scenario 3_issuedGoos'!$C$4:$W$153,MATCH('Scenario 3'!$A54&amp;$B54,'Scenario 3_issuedGoos'!$A$4:$A$153&amp;'Scenario 3_issuedGoos'!$B$4:$B$153,0),MATCH('Scenario 3'!AS$4,'Scenario 3_issuedGoos'!$C$3:$W$3,0))</f>
        <v>89105.799341603983</v>
      </c>
      <c r="AT54" s="4" cm="1">
        <f t="array" ref="AT54">W54*INDEX('Scenario 3_issuedGoos'!$C$4:$W$153,MATCH('Scenario 3'!$A54&amp;$B54,'Scenario 3_issuedGoos'!$A$4:$A$153&amp;'Scenario 3_issuedGoos'!$B$4:$B$153,0),MATCH('Scenario 3'!AT$4,'Scenario 3_issuedGoos'!$C$3:$W$3,0))</f>
        <v>90991.965366281307</v>
      </c>
    </row>
    <row r="55" spans="1:46" ht="15" x14ac:dyDescent="0.25">
      <c r="A55" s="38" t="s">
        <v>39</v>
      </c>
      <c r="B55" s="39" t="s">
        <v>56</v>
      </c>
      <c r="C55" s="40">
        <v>1.7779453125</v>
      </c>
      <c r="D55" s="41">
        <v>2.0052374999999998</v>
      </c>
      <c r="E55" s="41">
        <v>2.0052374999999998</v>
      </c>
      <c r="F55" s="41">
        <v>2.0052374999999998</v>
      </c>
      <c r="G55" s="41">
        <v>2.0052374999999998</v>
      </c>
      <c r="H55" s="41">
        <v>1.03498125</v>
      </c>
      <c r="I55" s="41">
        <v>1.03498125</v>
      </c>
      <c r="J55" s="41">
        <v>1.03498125</v>
      </c>
      <c r="K55" s="41">
        <v>1.7779453125</v>
      </c>
      <c r="L55" s="41">
        <v>2.0052374999999998</v>
      </c>
      <c r="M55" s="41">
        <v>2.0052374999999998</v>
      </c>
      <c r="N55" s="41">
        <v>2.0052374999999998</v>
      </c>
      <c r="O55" s="41">
        <v>2.0052374999999998</v>
      </c>
      <c r="P55" s="41">
        <v>2.0052374999999998</v>
      </c>
      <c r="Q55" s="41">
        <v>2.0052374999999998</v>
      </c>
      <c r="R55" s="41">
        <v>2.2925847656249996</v>
      </c>
      <c r="S55" s="41">
        <v>2.2925847656249996</v>
      </c>
      <c r="T55" s="41">
        <v>2.2925847656249996</v>
      </c>
      <c r="U55" s="41">
        <v>2.2925847656249996</v>
      </c>
      <c r="V55" s="41">
        <v>2.2925847656249996</v>
      </c>
      <c r="W55" s="42">
        <v>2.2925847656249996</v>
      </c>
      <c r="Z55" s="4" cm="1">
        <f t="array" ref="Z55">C55*INDEX('Scenario 3_issuedGoos'!$C$4:$W$153,MATCH('Scenario 3'!$A55&amp;$B55,'Scenario 3_issuedGoos'!$A$4:$A$153&amp;'Scenario 3_issuedGoos'!$B$4:$B$153,0),MATCH('Scenario 3'!Z$4,'Scenario 3_issuedGoos'!$C$3:$W$3,0))</f>
        <v>28838.352308852482</v>
      </c>
      <c r="AA55" s="4" cm="1">
        <f t="array" ref="AA55">D55*INDEX('Scenario 3_issuedGoos'!$C$4:$W$153,MATCH('Scenario 3'!$A55&amp;$B55,'Scenario 3_issuedGoos'!$A$4:$A$153&amp;'Scenario 3_issuedGoos'!$B$4:$B$153,0),MATCH('Scenario 3'!AA$4,'Scenario 3_issuedGoos'!$C$3:$W$3,0))</f>
        <v>33854.420569467969</v>
      </c>
      <c r="AB55" s="4" cm="1">
        <f t="array" ref="AB55">E55*INDEX('Scenario 3_issuedGoos'!$C$4:$W$153,MATCH('Scenario 3'!$A55&amp;$B55,'Scenario 3_issuedGoos'!$A$4:$A$153&amp;'Scenario 3_issuedGoos'!$B$4:$B$153,0),MATCH('Scenario 3'!AB$4,'Scenario 3_issuedGoos'!$C$3:$W$3,0))</f>
        <v>35970.941445479941</v>
      </c>
      <c r="AC55" s="4" cm="1">
        <f t="array" ref="AC55">F55*INDEX('Scenario 3_issuedGoos'!$C$4:$W$153,MATCH('Scenario 3'!$A55&amp;$B55,'Scenario 3_issuedGoos'!$A$4:$A$153&amp;'Scenario 3_issuedGoos'!$B$4:$B$153,0),MATCH('Scenario 3'!AC$4,'Scenario 3_issuedGoos'!$C$3:$W$3,0))</f>
        <v>38087.462321492123</v>
      </c>
      <c r="AD55" s="4" cm="1">
        <f t="array" ref="AD55">G55*INDEX('Scenario 3_issuedGoos'!$C$4:$W$153,MATCH('Scenario 3'!$A55&amp;$B55,'Scenario 3_issuedGoos'!$A$4:$A$153&amp;'Scenario 3_issuedGoos'!$B$4:$B$153,0),MATCH('Scenario 3'!AD$4,'Scenario 3_issuedGoos'!$C$3:$W$3,0))</f>
        <v>40203.983197504291</v>
      </c>
      <c r="AE55" s="4" cm="1">
        <f t="array" ref="AE55">H55*INDEX('Scenario 3_issuedGoos'!$C$4:$W$153,MATCH('Scenario 3'!$A55&amp;$B55,'Scenario 3_issuedGoos'!$A$4:$A$153&amp;'Scenario 3_issuedGoos'!$B$4:$B$153,0),MATCH('Scenario 3'!AE$4,'Scenario 3_issuedGoos'!$C$3:$W$3,0))</f>
        <v>21843.262060797373</v>
      </c>
      <c r="AF55" s="4" cm="1">
        <f t="array" ref="AF55">I55*INDEX('Scenario 3_issuedGoos'!$C$4:$W$153,MATCH('Scenario 3'!$A55&amp;$B55,'Scenario 3_issuedGoos'!$A$4:$A$153&amp;'Scenario 3_issuedGoos'!$B$4:$B$153,0),MATCH('Scenario 3'!AF$4,'Scenario 3_issuedGoos'!$C$3:$W$3,0))</f>
        <v>22816.461508903179</v>
      </c>
      <c r="AG55" s="4" cm="1">
        <f t="array" ref="AG55">J55*INDEX('Scenario 3_issuedGoos'!$C$4:$W$153,MATCH('Scenario 3'!$A55&amp;$B55,'Scenario 3_issuedGoos'!$A$4:$A$153&amp;'Scenario 3_issuedGoos'!$B$4:$B$153,0),MATCH('Scenario 3'!AG$4,'Scenario 3_issuedGoos'!$C$3:$W$3,0))</f>
        <v>23789.660957008982</v>
      </c>
      <c r="AH55" s="4" cm="1">
        <f t="array" ref="AH55">K55*INDEX('Scenario 3_issuedGoos'!$C$4:$W$153,MATCH('Scenario 3'!$A55&amp;$B55,'Scenario 3_issuedGoos'!$A$4:$A$153&amp;'Scenario 3_issuedGoos'!$B$4:$B$153,0),MATCH('Scenario 3'!AH$4,'Scenario 3_issuedGoos'!$C$3:$W$3,0))</f>
        <v>42538.946074013911</v>
      </c>
      <c r="AI55" s="4" cm="1">
        <f t="array" ref="AI55">L55*INDEX('Scenario 3_issuedGoos'!$C$4:$W$153,MATCH('Scenario 3'!$A55&amp;$B55,'Scenario 3_issuedGoos'!$A$4:$A$153&amp;'Scenario 3_issuedGoos'!$B$4:$B$153,0),MATCH('Scenario 3'!AI$4,'Scenario 3_issuedGoos'!$C$3:$W$3,0))</f>
        <v>49862.654342696762</v>
      </c>
      <c r="AJ55" s="4" cm="1">
        <f t="array" ref="AJ55">M55*INDEX('Scenario 3_issuedGoos'!$C$4:$W$153,MATCH('Scenario 3'!$A55&amp;$B55,'Scenario 3_issuedGoos'!$A$4:$A$153&amp;'Scenario 3_issuedGoos'!$B$4:$B$153,0),MATCH('Scenario 3'!AJ$4,'Scenario 3_issuedGoos'!$C$3:$W$3,0))</f>
        <v>51748.191909991889</v>
      </c>
      <c r="AK55" s="4" cm="1">
        <f t="array" ref="AK55">N55*INDEX('Scenario 3_issuedGoos'!$C$4:$W$153,MATCH('Scenario 3'!$A55&amp;$B55,'Scenario 3_issuedGoos'!$A$4:$A$153&amp;'Scenario 3_issuedGoos'!$B$4:$B$153,0),MATCH('Scenario 3'!AK$4,'Scenario 3_issuedGoos'!$C$3:$W$3,0))</f>
        <v>53101.37738809811</v>
      </c>
      <c r="AL55" s="4" cm="1">
        <f t="array" ref="AL55">O55*INDEX('Scenario 3_issuedGoos'!$C$4:$W$153,MATCH('Scenario 3'!$A55&amp;$B55,'Scenario 3_issuedGoos'!$A$4:$A$153&amp;'Scenario 3_issuedGoos'!$B$4:$B$153,0),MATCH('Scenario 3'!AL$4,'Scenario 3_issuedGoos'!$C$3:$W$3,0))</f>
        <v>54454.562866204142</v>
      </c>
      <c r="AM55" s="4" cm="1">
        <f t="array" ref="AM55">P55*INDEX('Scenario 3_issuedGoos'!$C$4:$W$153,MATCH('Scenario 3'!$A55&amp;$B55,'Scenario 3_issuedGoos'!$A$4:$A$153&amp;'Scenario 3_issuedGoos'!$B$4:$B$153,0),MATCH('Scenario 3'!AM$4,'Scenario 3_issuedGoos'!$C$3:$W$3,0))</f>
        <v>55807.748344310363</v>
      </c>
      <c r="AN55" s="4" cm="1">
        <f t="array" ref="AN55">Q55*INDEX('Scenario 3_issuedGoos'!$C$4:$W$153,MATCH('Scenario 3'!$A55&amp;$B55,'Scenario 3_issuedGoos'!$A$4:$A$153&amp;'Scenario 3_issuedGoos'!$B$4:$B$153,0),MATCH('Scenario 3'!AN$4,'Scenario 3_issuedGoos'!$C$3:$W$3,0))</f>
        <v>57160.933822416395</v>
      </c>
      <c r="AO55" s="4" cm="1">
        <f t="array" ref="AO55">R55*INDEX('Scenario 3_issuedGoos'!$C$4:$W$153,MATCH('Scenario 3'!$A55&amp;$B55,'Scenario 3_issuedGoos'!$A$4:$A$153&amp;'Scenario 3_issuedGoos'!$B$4:$B$153,0),MATCH('Scenario 3'!AO$4,'Scenario 3_issuedGoos'!$C$3:$W$3,0))</f>
        <v>66899.097230299114</v>
      </c>
      <c r="AP55" s="4" cm="1">
        <f t="array" ref="AP55">S55*INDEX('Scenario 3_issuedGoos'!$C$4:$W$153,MATCH('Scenario 3'!$A55&amp;$B55,'Scenario 3_issuedGoos'!$A$4:$A$153&amp;'Scenario 3_issuedGoos'!$B$4:$B$153,0),MATCH('Scenario 3'!AP$4,'Scenario 3_issuedGoos'!$C$3:$W$3,0))</f>
        <v>68446.191982003525</v>
      </c>
      <c r="AQ55" s="4" cm="1">
        <f t="array" ref="AQ55">T55*INDEX('Scenario 3_issuedGoos'!$C$4:$W$153,MATCH('Scenario 3'!$A55&amp;$B55,'Scenario 3_issuedGoos'!$A$4:$A$153&amp;'Scenario 3_issuedGoos'!$B$4:$B$153,0),MATCH('Scenario 3'!AQ$4,'Scenario 3_issuedGoos'!$C$3:$W$3,0))</f>
        <v>69993.286733707937</v>
      </c>
      <c r="AR55" s="4" cm="1">
        <f t="array" ref="AR55">U55*INDEX('Scenario 3_issuedGoos'!$C$4:$W$153,MATCH('Scenario 3'!$A55&amp;$B55,'Scenario 3_issuedGoos'!$A$4:$A$153&amp;'Scenario 3_issuedGoos'!$B$4:$B$153,0),MATCH('Scenario 3'!AR$4,'Scenario 3_issuedGoos'!$C$3:$W$3,0))</f>
        <v>71540.381485412567</v>
      </c>
      <c r="AS55" s="4" cm="1">
        <f t="array" ref="AS55">V55*INDEX('Scenario 3_issuedGoos'!$C$4:$W$153,MATCH('Scenario 3'!$A55&amp;$B55,'Scenario 3_issuedGoos'!$A$4:$A$153&amp;'Scenario 3_issuedGoos'!$B$4:$B$153,0),MATCH('Scenario 3'!AS$4,'Scenario 3_issuedGoos'!$C$3:$W$3,0))</f>
        <v>73087.476237116964</v>
      </c>
      <c r="AT55" s="4" cm="1">
        <f t="array" ref="AT55">W55*INDEX('Scenario 3_issuedGoos'!$C$4:$W$153,MATCH('Scenario 3'!$A55&amp;$B55,'Scenario 3_issuedGoos'!$A$4:$A$153&amp;'Scenario 3_issuedGoos'!$B$4:$B$153,0),MATCH('Scenario 3'!AT$4,'Scenario 3_issuedGoos'!$C$3:$W$3,0))</f>
        <v>74634.570988821593</v>
      </c>
    </row>
    <row r="56" spans="1:46" ht="15" x14ac:dyDescent="0.25">
      <c r="A56" s="38" t="s">
        <v>39</v>
      </c>
      <c r="B56" s="39" t="s">
        <v>29</v>
      </c>
      <c r="C56" s="40">
        <v>47.457627118644069</v>
      </c>
      <c r="D56" s="41">
        <v>46.949152542372886</v>
      </c>
      <c r="E56" s="41">
        <v>46.440677966101696</v>
      </c>
      <c r="F56" s="41">
        <v>45.932203389830512</v>
      </c>
      <c r="G56" s="41">
        <v>45.423728813559322</v>
      </c>
      <c r="H56" s="41">
        <v>44.915254237288138</v>
      </c>
      <c r="I56" s="41">
        <v>44.406779661016955</v>
      </c>
      <c r="J56" s="41">
        <v>43.898305084745765</v>
      </c>
      <c r="K56" s="41">
        <v>43.389830508474581</v>
      </c>
      <c r="L56" s="41">
        <v>42.881355932203391</v>
      </c>
      <c r="M56" s="41">
        <v>42.372881355932208</v>
      </c>
      <c r="N56" s="41">
        <v>42.203389830508478</v>
      </c>
      <c r="O56" s="41">
        <v>42.033898305084747</v>
      </c>
      <c r="P56" s="41">
        <v>41.864406779661024</v>
      </c>
      <c r="Q56" s="41">
        <v>41.694915254237294</v>
      </c>
      <c r="R56" s="41">
        <v>41.525423728813564</v>
      </c>
      <c r="S56" s="41">
        <v>41.355932203389834</v>
      </c>
      <c r="T56" s="41">
        <v>41.186440677966104</v>
      </c>
      <c r="U56" s="41">
        <v>40.33898305084746</v>
      </c>
      <c r="V56" s="41">
        <v>39.237288135593218</v>
      </c>
      <c r="W56" s="42">
        <v>38.135593220338983</v>
      </c>
      <c r="Z56" s="4" cm="1">
        <f t="array" ref="Z56">C56*INDEX('Scenario 3_issuedGoos'!$C$4:$W$153,MATCH('Scenario 3'!$A56&amp;$B56,'Scenario 3_issuedGoos'!$A$4:$A$153&amp;'Scenario 3_issuedGoos'!$B$4:$B$153,0),MATCH('Scenario 3'!Z$4,'Scenario 3_issuedGoos'!$C$3:$W$3,0))</f>
        <v>0</v>
      </c>
      <c r="AA56" s="4" cm="1">
        <f t="array" ref="AA56">D56*INDEX('Scenario 3_issuedGoos'!$C$4:$W$153,MATCH('Scenario 3'!$A56&amp;$B56,'Scenario 3_issuedGoos'!$A$4:$A$153&amp;'Scenario 3_issuedGoos'!$B$4:$B$153,0),MATCH('Scenario 3'!AA$4,'Scenario 3_issuedGoos'!$C$3:$W$3,0))</f>
        <v>0</v>
      </c>
      <c r="AB56" s="4" cm="1">
        <f t="array" ref="AB56">E56*INDEX('Scenario 3_issuedGoos'!$C$4:$W$153,MATCH('Scenario 3'!$A56&amp;$B56,'Scenario 3_issuedGoos'!$A$4:$A$153&amp;'Scenario 3_issuedGoos'!$B$4:$B$153,0),MATCH('Scenario 3'!AB$4,'Scenario 3_issuedGoos'!$C$3:$W$3,0))</f>
        <v>0</v>
      </c>
      <c r="AC56" s="4" cm="1">
        <f t="array" ref="AC56">F56*INDEX('Scenario 3_issuedGoos'!$C$4:$W$153,MATCH('Scenario 3'!$A56&amp;$B56,'Scenario 3_issuedGoos'!$A$4:$A$153&amp;'Scenario 3_issuedGoos'!$B$4:$B$153,0),MATCH('Scenario 3'!AC$4,'Scenario 3_issuedGoos'!$C$3:$W$3,0))</f>
        <v>0</v>
      </c>
      <c r="AD56" s="4" cm="1">
        <f t="array" ref="AD56">G56*INDEX('Scenario 3_issuedGoos'!$C$4:$W$153,MATCH('Scenario 3'!$A56&amp;$B56,'Scenario 3_issuedGoos'!$A$4:$A$153&amp;'Scenario 3_issuedGoos'!$B$4:$B$153,0),MATCH('Scenario 3'!AD$4,'Scenario 3_issuedGoos'!$C$3:$W$3,0))</f>
        <v>0</v>
      </c>
      <c r="AE56" s="4" cm="1">
        <f t="array" ref="AE56">H56*INDEX('Scenario 3_issuedGoos'!$C$4:$W$153,MATCH('Scenario 3'!$A56&amp;$B56,'Scenario 3_issuedGoos'!$A$4:$A$153&amp;'Scenario 3_issuedGoos'!$B$4:$B$153,0),MATCH('Scenario 3'!AE$4,'Scenario 3_issuedGoos'!$C$3:$W$3,0))</f>
        <v>0</v>
      </c>
      <c r="AF56" s="4" cm="1">
        <f t="array" ref="AF56">I56*INDEX('Scenario 3_issuedGoos'!$C$4:$W$153,MATCH('Scenario 3'!$A56&amp;$B56,'Scenario 3_issuedGoos'!$A$4:$A$153&amp;'Scenario 3_issuedGoos'!$B$4:$B$153,0),MATCH('Scenario 3'!AF$4,'Scenario 3_issuedGoos'!$C$3:$W$3,0))</f>
        <v>0</v>
      </c>
      <c r="AG56" s="4" cm="1">
        <f t="array" ref="AG56">J56*INDEX('Scenario 3_issuedGoos'!$C$4:$W$153,MATCH('Scenario 3'!$A56&amp;$B56,'Scenario 3_issuedGoos'!$A$4:$A$153&amp;'Scenario 3_issuedGoos'!$B$4:$B$153,0),MATCH('Scenario 3'!AG$4,'Scenario 3_issuedGoos'!$C$3:$W$3,0))</f>
        <v>0</v>
      </c>
      <c r="AH56" s="4" cm="1">
        <f t="array" ref="AH56">K56*INDEX('Scenario 3_issuedGoos'!$C$4:$W$153,MATCH('Scenario 3'!$A56&amp;$B56,'Scenario 3_issuedGoos'!$A$4:$A$153&amp;'Scenario 3_issuedGoos'!$B$4:$B$153,0),MATCH('Scenario 3'!AH$4,'Scenario 3_issuedGoos'!$C$3:$W$3,0))</f>
        <v>0</v>
      </c>
      <c r="AI56" s="4" cm="1">
        <f t="array" ref="AI56">L56*INDEX('Scenario 3_issuedGoos'!$C$4:$W$153,MATCH('Scenario 3'!$A56&amp;$B56,'Scenario 3_issuedGoos'!$A$4:$A$153&amp;'Scenario 3_issuedGoos'!$B$4:$B$153,0),MATCH('Scenario 3'!AI$4,'Scenario 3_issuedGoos'!$C$3:$W$3,0))</f>
        <v>0</v>
      </c>
      <c r="AJ56" s="4" cm="1">
        <f t="array" ref="AJ56">M56*INDEX('Scenario 3_issuedGoos'!$C$4:$W$153,MATCH('Scenario 3'!$A56&amp;$B56,'Scenario 3_issuedGoos'!$A$4:$A$153&amp;'Scenario 3_issuedGoos'!$B$4:$B$153,0),MATCH('Scenario 3'!AJ$4,'Scenario 3_issuedGoos'!$C$3:$W$3,0))</f>
        <v>0</v>
      </c>
      <c r="AK56" s="4" cm="1">
        <f t="array" ref="AK56">N56*INDEX('Scenario 3_issuedGoos'!$C$4:$W$153,MATCH('Scenario 3'!$A56&amp;$B56,'Scenario 3_issuedGoos'!$A$4:$A$153&amp;'Scenario 3_issuedGoos'!$B$4:$B$153,0),MATCH('Scenario 3'!AK$4,'Scenario 3_issuedGoos'!$C$3:$W$3,0))</f>
        <v>0</v>
      </c>
      <c r="AL56" s="4" cm="1">
        <f t="array" ref="AL56">O56*INDEX('Scenario 3_issuedGoos'!$C$4:$W$153,MATCH('Scenario 3'!$A56&amp;$B56,'Scenario 3_issuedGoos'!$A$4:$A$153&amp;'Scenario 3_issuedGoos'!$B$4:$B$153,0),MATCH('Scenario 3'!AL$4,'Scenario 3_issuedGoos'!$C$3:$W$3,0))</f>
        <v>0</v>
      </c>
      <c r="AM56" s="4" cm="1">
        <f t="array" ref="AM56">P56*INDEX('Scenario 3_issuedGoos'!$C$4:$W$153,MATCH('Scenario 3'!$A56&amp;$B56,'Scenario 3_issuedGoos'!$A$4:$A$153&amp;'Scenario 3_issuedGoos'!$B$4:$B$153,0),MATCH('Scenario 3'!AM$4,'Scenario 3_issuedGoos'!$C$3:$W$3,0))</f>
        <v>0</v>
      </c>
      <c r="AN56" s="4" cm="1">
        <f t="array" ref="AN56">Q56*INDEX('Scenario 3_issuedGoos'!$C$4:$W$153,MATCH('Scenario 3'!$A56&amp;$B56,'Scenario 3_issuedGoos'!$A$4:$A$153&amp;'Scenario 3_issuedGoos'!$B$4:$B$153,0),MATCH('Scenario 3'!AN$4,'Scenario 3_issuedGoos'!$C$3:$W$3,0))</f>
        <v>0</v>
      </c>
      <c r="AO56" s="4" cm="1">
        <f t="array" ref="AO56">R56*INDEX('Scenario 3_issuedGoos'!$C$4:$W$153,MATCH('Scenario 3'!$A56&amp;$B56,'Scenario 3_issuedGoos'!$A$4:$A$153&amp;'Scenario 3_issuedGoos'!$B$4:$B$153,0),MATCH('Scenario 3'!AO$4,'Scenario 3_issuedGoos'!$C$3:$W$3,0))</f>
        <v>0</v>
      </c>
      <c r="AP56" s="4" cm="1">
        <f t="array" ref="AP56">S56*INDEX('Scenario 3_issuedGoos'!$C$4:$W$153,MATCH('Scenario 3'!$A56&amp;$B56,'Scenario 3_issuedGoos'!$A$4:$A$153&amp;'Scenario 3_issuedGoos'!$B$4:$B$153,0),MATCH('Scenario 3'!AP$4,'Scenario 3_issuedGoos'!$C$3:$W$3,0))</f>
        <v>0</v>
      </c>
      <c r="AQ56" s="4" cm="1">
        <f t="array" ref="AQ56">T56*INDEX('Scenario 3_issuedGoos'!$C$4:$W$153,MATCH('Scenario 3'!$A56&amp;$B56,'Scenario 3_issuedGoos'!$A$4:$A$153&amp;'Scenario 3_issuedGoos'!$B$4:$B$153,0),MATCH('Scenario 3'!AQ$4,'Scenario 3_issuedGoos'!$C$3:$W$3,0))</f>
        <v>0</v>
      </c>
      <c r="AR56" s="4" cm="1">
        <f t="array" ref="AR56">U56*INDEX('Scenario 3_issuedGoos'!$C$4:$W$153,MATCH('Scenario 3'!$A56&amp;$B56,'Scenario 3_issuedGoos'!$A$4:$A$153&amp;'Scenario 3_issuedGoos'!$B$4:$B$153,0),MATCH('Scenario 3'!AR$4,'Scenario 3_issuedGoos'!$C$3:$W$3,0))</f>
        <v>0</v>
      </c>
      <c r="AS56" s="4" cm="1">
        <f t="array" ref="AS56">V56*INDEX('Scenario 3_issuedGoos'!$C$4:$W$153,MATCH('Scenario 3'!$A56&amp;$B56,'Scenario 3_issuedGoos'!$A$4:$A$153&amp;'Scenario 3_issuedGoos'!$B$4:$B$153,0),MATCH('Scenario 3'!AS$4,'Scenario 3_issuedGoos'!$C$3:$W$3,0))</f>
        <v>0</v>
      </c>
      <c r="AT56" s="4" cm="1">
        <f t="array" ref="AT56">W56*INDEX('Scenario 3_issuedGoos'!$C$4:$W$153,MATCH('Scenario 3'!$A56&amp;$B56,'Scenario 3_issuedGoos'!$A$4:$A$153&amp;'Scenario 3_issuedGoos'!$B$4:$B$153,0),MATCH('Scenario 3'!AT$4,'Scenario 3_issuedGoos'!$C$3:$W$3,0))</f>
        <v>0</v>
      </c>
    </row>
    <row r="57" spans="1:46" ht="15" x14ac:dyDescent="0.25">
      <c r="A57" s="38" t="s">
        <v>39</v>
      </c>
      <c r="B57" s="39" t="s">
        <v>30</v>
      </c>
      <c r="C57" s="40">
        <v>47.457627118644069</v>
      </c>
      <c r="D57" s="41">
        <v>46.949152542372886</v>
      </c>
      <c r="E57" s="41">
        <v>46.440677966101696</v>
      </c>
      <c r="F57" s="41">
        <v>45.932203389830512</v>
      </c>
      <c r="G57" s="41">
        <v>45.423728813559322</v>
      </c>
      <c r="H57" s="41">
        <v>44.915254237288138</v>
      </c>
      <c r="I57" s="41">
        <v>44.406779661016955</v>
      </c>
      <c r="J57" s="41">
        <v>43.898305084745765</v>
      </c>
      <c r="K57" s="41">
        <v>43.389830508474581</v>
      </c>
      <c r="L57" s="41">
        <v>42.881355932203391</v>
      </c>
      <c r="M57" s="41">
        <v>42.372881355932208</v>
      </c>
      <c r="N57" s="41">
        <v>42.203389830508478</v>
      </c>
      <c r="O57" s="41">
        <v>42.033898305084747</v>
      </c>
      <c r="P57" s="41">
        <v>41.864406779661024</v>
      </c>
      <c r="Q57" s="41">
        <v>41.694915254237294</v>
      </c>
      <c r="R57" s="41">
        <v>41.525423728813564</v>
      </c>
      <c r="S57" s="41">
        <v>41.355932203389834</v>
      </c>
      <c r="T57" s="41">
        <v>41.186440677966104</v>
      </c>
      <c r="U57" s="41">
        <v>40.33898305084746</v>
      </c>
      <c r="V57" s="41">
        <v>39.237288135593218</v>
      </c>
      <c r="W57" s="42">
        <v>38.135593220338983</v>
      </c>
      <c r="Z57" s="4" cm="1">
        <f t="array" ref="Z57">C57*INDEX('Scenario 3_issuedGoos'!$C$4:$W$153,MATCH('Scenario 3'!$A57&amp;$B57,'Scenario 3_issuedGoos'!$A$4:$A$153&amp;'Scenario 3_issuedGoos'!$B$4:$B$153,0),MATCH('Scenario 3'!Z$4,'Scenario 3_issuedGoos'!$C$3:$W$3,0))</f>
        <v>0</v>
      </c>
      <c r="AA57" s="4" cm="1">
        <f t="array" ref="AA57">D57*INDEX('Scenario 3_issuedGoos'!$C$4:$W$153,MATCH('Scenario 3'!$A57&amp;$B57,'Scenario 3_issuedGoos'!$A$4:$A$153&amp;'Scenario 3_issuedGoos'!$B$4:$B$153,0),MATCH('Scenario 3'!AA$4,'Scenario 3_issuedGoos'!$C$3:$W$3,0))</f>
        <v>0</v>
      </c>
      <c r="AB57" s="4" cm="1">
        <f t="array" ref="AB57">E57*INDEX('Scenario 3_issuedGoos'!$C$4:$W$153,MATCH('Scenario 3'!$A57&amp;$B57,'Scenario 3_issuedGoos'!$A$4:$A$153&amp;'Scenario 3_issuedGoos'!$B$4:$B$153,0),MATCH('Scenario 3'!AB$4,'Scenario 3_issuedGoos'!$C$3:$W$3,0))</f>
        <v>0</v>
      </c>
      <c r="AC57" s="4" cm="1">
        <f t="array" ref="AC57">F57*INDEX('Scenario 3_issuedGoos'!$C$4:$W$153,MATCH('Scenario 3'!$A57&amp;$B57,'Scenario 3_issuedGoos'!$A$4:$A$153&amp;'Scenario 3_issuedGoos'!$B$4:$B$153,0),MATCH('Scenario 3'!AC$4,'Scenario 3_issuedGoos'!$C$3:$W$3,0))</f>
        <v>0</v>
      </c>
      <c r="AD57" s="4" cm="1">
        <f t="array" ref="AD57">G57*INDEX('Scenario 3_issuedGoos'!$C$4:$W$153,MATCH('Scenario 3'!$A57&amp;$B57,'Scenario 3_issuedGoos'!$A$4:$A$153&amp;'Scenario 3_issuedGoos'!$B$4:$B$153,0),MATCH('Scenario 3'!AD$4,'Scenario 3_issuedGoos'!$C$3:$W$3,0))</f>
        <v>0</v>
      </c>
      <c r="AE57" s="4" cm="1">
        <f t="array" ref="AE57">H57*INDEX('Scenario 3_issuedGoos'!$C$4:$W$153,MATCH('Scenario 3'!$A57&amp;$B57,'Scenario 3_issuedGoos'!$A$4:$A$153&amp;'Scenario 3_issuedGoos'!$B$4:$B$153,0),MATCH('Scenario 3'!AE$4,'Scenario 3_issuedGoos'!$C$3:$W$3,0))</f>
        <v>0</v>
      </c>
      <c r="AF57" s="4" cm="1">
        <f t="array" ref="AF57">I57*INDEX('Scenario 3_issuedGoos'!$C$4:$W$153,MATCH('Scenario 3'!$A57&amp;$B57,'Scenario 3_issuedGoos'!$A$4:$A$153&amp;'Scenario 3_issuedGoos'!$B$4:$B$153,0),MATCH('Scenario 3'!AF$4,'Scenario 3_issuedGoos'!$C$3:$W$3,0))</f>
        <v>0</v>
      </c>
      <c r="AG57" s="4" cm="1">
        <f t="array" ref="AG57">J57*INDEX('Scenario 3_issuedGoos'!$C$4:$W$153,MATCH('Scenario 3'!$A57&amp;$B57,'Scenario 3_issuedGoos'!$A$4:$A$153&amp;'Scenario 3_issuedGoos'!$B$4:$B$153,0),MATCH('Scenario 3'!AG$4,'Scenario 3_issuedGoos'!$C$3:$W$3,0))</f>
        <v>0</v>
      </c>
      <c r="AH57" s="4" cm="1">
        <f t="array" ref="AH57">K57*INDEX('Scenario 3_issuedGoos'!$C$4:$W$153,MATCH('Scenario 3'!$A57&amp;$B57,'Scenario 3_issuedGoos'!$A$4:$A$153&amp;'Scenario 3_issuedGoos'!$B$4:$B$153,0),MATCH('Scenario 3'!AH$4,'Scenario 3_issuedGoos'!$C$3:$W$3,0))</f>
        <v>0</v>
      </c>
      <c r="AI57" s="4" cm="1">
        <f t="array" ref="AI57">L57*INDEX('Scenario 3_issuedGoos'!$C$4:$W$153,MATCH('Scenario 3'!$A57&amp;$B57,'Scenario 3_issuedGoos'!$A$4:$A$153&amp;'Scenario 3_issuedGoos'!$B$4:$B$153,0),MATCH('Scenario 3'!AI$4,'Scenario 3_issuedGoos'!$C$3:$W$3,0))</f>
        <v>0</v>
      </c>
      <c r="AJ57" s="4" cm="1">
        <f t="array" ref="AJ57">M57*INDEX('Scenario 3_issuedGoos'!$C$4:$W$153,MATCH('Scenario 3'!$A57&amp;$B57,'Scenario 3_issuedGoos'!$A$4:$A$153&amp;'Scenario 3_issuedGoos'!$B$4:$B$153,0),MATCH('Scenario 3'!AJ$4,'Scenario 3_issuedGoos'!$C$3:$W$3,0))</f>
        <v>0</v>
      </c>
      <c r="AK57" s="4" cm="1">
        <f t="array" ref="AK57">N57*INDEX('Scenario 3_issuedGoos'!$C$4:$W$153,MATCH('Scenario 3'!$A57&amp;$B57,'Scenario 3_issuedGoos'!$A$4:$A$153&amp;'Scenario 3_issuedGoos'!$B$4:$B$153,0),MATCH('Scenario 3'!AK$4,'Scenario 3_issuedGoos'!$C$3:$W$3,0))</f>
        <v>0</v>
      </c>
      <c r="AL57" s="4" cm="1">
        <f t="array" ref="AL57">O57*INDEX('Scenario 3_issuedGoos'!$C$4:$W$153,MATCH('Scenario 3'!$A57&amp;$B57,'Scenario 3_issuedGoos'!$A$4:$A$153&amp;'Scenario 3_issuedGoos'!$B$4:$B$153,0),MATCH('Scenario 3'!AL$4,'Scenario 3_issuedGoos'!$C$3:$W$3,0))</f>
        <v>0</v>
      </c>
      <c r="AM57" s="4" cm="1">
        <f t="array" ref="AM57">P57*INDEX('Scenario 3_issuedGoos'!$C$4:$W$153,MATCH('Scenario 3'!$A57&amp;$B57,'Scenario 3_issuedGoos'!$A$4:$A$153&amp;'Scenario 3_issuedGoos'!$B$4:$B$153,0),MATCH('Scenario 3'!AM$4,'Scenario 3_issuedGoos'!$C$3:$W$3,0))</f>
        <v>0</v>
      </c>
      <c r="AN57" s="4" cm="1">
        <f t="array" ref="AN57">Q57*INDEX('Scenario 3_issuedGoos'!$C$4:$W$153,MATCH('Scenario 3'!$A57&amp;$B57,'Scenario 3_issuedGoos'!$A$4:$A$153&amp;'Scenario 3_issuedGoos'!$B$4:$B$153,0),MATCH('Scenario 3'!AN$4,'Scenario 3_issuedGoos'!$C$3:$W$3,0))</f>
        <v>0</v>
      </c>
      <c r="AO57" s="4" cm="1">
        <f t="array" ref="AO57">R57*INDEX('Scenario 3_issuedGoos'!$C$4:$W$153,MATCH('Scenario 3'!$A57&amp;$B57,'Scenario 3_issuedGoos'!$A$4:$A$153&amp;'Scenario 3_issuedGoos'!$B$4:$B$153,0),MATCH('Scenario 3'!AO$4,'Scenario 3_issuedGoos'!$C$3:$W$3,0))</f>
        <v>0</v>
      </c>
      <c r="AP57" s="4" cm="1">
        <f t="array" ref="AP57">S57*INDEX('Scenario 3_issuedGoos'!$C$4:$W$153,MATCH('Scenario 3'!$A57&amp;$B57,'Scenario 3_issuedGoos'!$A$4:$A$153&amp;'Scenario 3_issuedGoos'!$B$4:$B$153,0),MATCH('Scenario 3'!AP$4,'Scenario 3_issuedGoos'!$C$3:$W$3,0))</f>
        <v>0</v>
      </c>
      <c r="AQ57" s="4" cm="1">
        <f t="array" ref="AQ57">T57*INDEX('Scenario 3_issuedGoos'!$C$4:$W$153,MATCH('Scenario 3'!$A57&amp;$B57,'Scenario 3_issuedGoos'!$A$4:$A$153&amp;'Scenario 3_issuedGoos'!$B$4:$B$153,0),MATCH('Scenario 3'!AQ$4,'Scenario 3_issuedGoos'!$C$3:$W$3,0))</f>
        <v>0</v>
      </c>
      <c r="AR57" s="4" cm="1">
        <f t="array" ref="AR57">U57*INDEX('Scenario 3_issuedGoos'!$C$4:$W$153,MATCH('Scenario 3'!$A57&amp;$B57,'Scenario 3_issuedGoos'!$A$4:$A$153&amp;'Scenario 3_issuedGoos'!$B$4:$B$153,0),MATCH('Scenario 3'!AR$4,'Scenario 3_issuedGoos'!$C$3:$W$3,0))</f>
        <v>0</v>
      </c>
      <c r="AS57" s="4" cm="1">
        <f t="array" ref="AS57">V57*INDEX('Scenario 3_issuedGoos'!$C$4:$W$153,MATCH('Scenario 3'!$A57&amp;$B57,'Scenario 3_issuedGoos'!$A$4:$A$153&amp;'Scenario 3_issuedGoos'!$B$4:$B$153,0),MATCH('Scenario 3'!AS$4,'Scenario 3_issuedGoos'!$C$3:$W$3,0))</f>
        <v>0</v>
      </c>
      <c r="AT57" s="4" cm="1">
        <f t="array" ref="AT57">W57*INDEX('Scenario 3_issuedGoos'!$C$4:$W$153,MATCH('Scenario 3'!$A57&amp;$B57,'Scenario 3_issuedGoos'!$A$4:$A$153&amp;'Scenario 3_issuedGoos'!$B$4:$B$153,0),MATCH('Scenario 3'!AT$4,'Scenario 3_issuedGoos'!$C$3:$W$3,0))</f>
        <v>0</v>
      </c>
    </row>
    <row r="58" spans="1:46" ht="15" x14ac:dyDescent="0.25">
      <c r="A58" s="38" t="s">
        <v>39</v>
      </c>
      <c r="B58" s="39" t="s">
        <v>31</v>
      </c>
      <c r="C58" s="40">
        <v>47.457627118644069</v>
      </c>
      <c r="D58" s="41">
        <v>46.949152542372886</v>
      </c>
      <c r="E58" s="41">
        <v>46.440677966101696</v>
      </c>
      <c r="F58" s="41">
        <v>45.932203389830512</v>
      </c>
      <c r="G58" s="41">
        <v>45.423728813559322</v>
      </c>
      <c r="H58" s="41">
        <v>3.2083799999999996</v>
      </c>
      <c r="I58" s="41">
        <v>3.2083799999999996</v>
      </c>
      <c r="J58" s="41">
        <v>3.2544959999999996</v>
      </c>
      <c r="K58" s="41">
        <v>3.2544959999999996</v>
      </c>
      <c r="L58" s="41">
        <v>3.2544959999999996</v>
      </c>
      <c r="M58" s="41">
        <v>3.2544959999999996</v>
      </c>
      <c r="N58" s="41">
        <v>3.2544959999999996</v>
      </c>
      <c r="O58" s="41">
        <v>3.6681356249999988</v>
      </c>
      <c r="P58" s="41">
        <v>3.6681356249999988</v>
      </c>
      <c r="Q58" s="41">
        <v>3.6681356249999988</v>
      </c>
      <c r="R58" s="41">
        <v>3.6681356249999988</v>
      </c>
      <c r="S58" s="41">
        <v>3.6681356249999988</v>
      </c>
      <c r="T58" s="41">
        <v>4.2467118749999981</v>
      </c>
      <c r="U58" s="41">
        <v>4.2467118749999981</v>
      </c>
      <c r="V58" s="41">
        <v>6.1135593750000004</v>
      </c>
      <c r="W58" s="42">
        <v>6.1135593750000004</v>
      </c>
      <c r="Z58" s="4" cm="1">
        <f t="array" ref="Z58">C58*INDEX('Scenario 3_issuedGoos'!$C$4:$W$153,MATCH('Scenario 3'!$A58&amp;$B58,'Scenario 3_issuedGoos'!$A$4:$A$153&amp;'Scenario 3_issuedGoos'!$B$4:$B$153,0),MATCH('Scenario 3'!Z$4,'Scenario 3_issuedGoos'!$C$3:$W$3,0))</f>
        <v>0</v>
      </c>
      <c r="AA58" s="4" cm="1">
        <f t="array" ref="AA58">D58*INDEX('Scenario 3_issuedGoos'!$C$4:$W$153,MATCH('Scenario 3'!$A58&amp;$B58,'Scenario 3_issuedGoos'!$A$4:$A$153&amp;'Scenario 3_issuedGoos'!$B$4:$B$153,0),MATCH('Scenario 3'!AA$4,'Scenario 3_issuedGoos'!$C$3:$W$3,0))</f>
        <v>0</v>
      </c>
      <c r="AB58" s="4" cm="1">
        <f t="array" ref="AB58">E58*INDEX('Scenario 3_issuedGoos'!$C$4:$W$153,MATCH('Scenario 3'!$A58&amp;$B58,'Scenario 3_issuedGoos'!$A$4:$A$153&amp;'Scenario 3_issuedGoos'!$B$4:$B$153,0),MATCH('Scenario 3'!AB$4,'Scenario 3_issuedGoos'!$C$3:$W$3,0))</f>
        <v>0</v>
      </c>
      <c r="AC58" s="4" cm="1">
        <f t="array" ref="AC58">F58*INDEX('Scenario 3_issuedGoos'!$C$4:$W$153,MATCH('Scenario 3'!$A58&amp;$B58,'Scenario 3_issuedGoos'!$A$4:$A$153&amp;'Scenario 3_issuedGoos'!$B$4:$B$153,0),MATCH('Scenario 3'!AC$4,'Scenario 3_issuedGoos'!$C$3:$W$3,0))</f>
        <v>0</v>
      </c>
      <c r="AD58" s="4" cm="1">
        <f t="array" ref="AD58">G58*INDEX('Scenario 3_issuedGoos'!$C$4:$W$153,MATCH('Scenario 3'!$A58&amp;$B58,'Scenario 3_issuedGoos'!$A$4:$A$153&amp;'Scenario 3_issuedGoos'!$B$4:$B$153,0),MATCH('Scenario 3'!AD$4,'Scenario 3_issuedGoos'!$C$3:$W$3,0))</f>
        <v>0</v>
      </c>
      <c r="AE58" s="4" cm="1">
        <f t="array" ref="AE58">H58*INDEX('Scenario 3_issuedGoos'!$C$4:$W$153,MATCH('Scenario 3'!$A58&amp;$B58,'Scenario 3_issuedGoos'!$A$4:$A$153&amp;'Scenario 3_issuedGoos'!$B$4:$B$153,0),MATCH('Scenario 3'!AE$4,'Scenario 3_issuedGoos'!$C$3:$W$3,0))</f>
        <v>5.0570476677738245</v>
      </c>
      <c r="AF58" s="4" cm="1">
        <f t="array" ref="AF58">I58*INDEX('Scenario 3_issuedGoos'!$C$4:$W$153,MATCH('Scenario 3'!$A58&amp;$B58,'Scenario 3_issuedGoos'!$A$4:$A$153&amp;'Scenario 3_issuedGoos'!$B$4:$B$153,0),MATCH('Scenario 3'!AF$4,'Scenario 3_issuedGoos'!$C$3:$W$3,0))</f>
        <v>5.5464760618748778</v>
      </c>
      <c r="AG58" s="4" cm="1">
        <f t="array" ref="AG58">J58*INDEX('Scenario 3_issuedGoos'!$C$4:$W$153,MATCH('Scenario 3'!$A58&amp;$B58,'Scenario 3_issuedGoos'!$A$4:$A$153&amp;'Scenario 3_issuedGoos'!$B$4:$B$153,0),MATCH('Scenario 3'!AG$4,'Scenario 3_issuedGoos'!$C$3:$W$3,0))</f>
        <v>6.1594841726753922</v>
      </c>
      <c r="AH58" s="4" cm="1">
        <f t="array" ref="AH58">K58*INDEX('Scenario 3_issuedGoos'!$C$4:$W$153,MATCH('Scenario 3'!$A58&amp;$B58,'Scenario 3_issuedGoos'!$A$4:$A$153&amp;'Scenario 3_issuedGoos'!$B$4:$B$153,0),MATCH('Scenario 3'!AH$4,'Scenario 3_issuedGoos'!$C$3:$W$3,0))</f>
        <v>6.7320324304606372</v>
      </c>
      <c r="AI58" s="4" cm="1">
        <f t="array" ref="AI58">L58*INDEX('Scenario 3_issuedGoos'!$C$4:$W$153,MATCH('Scenario 3'!$A58&amp;$B58,'Scenario 3_issuedGoos'!$A$4:$A$153&amp;'Scenario 3_issuedGoos'!$B$4:$B$153,0),MATCH('Scenario 3'!AI$4,'Scenario 3_issuedGoos'!$C$3:$W$3,0))</f>
        <v>7.3464368035927565</v>
      </c>
      <c r="AJ58" s="4" cm="1">
        <f t="array" ref="AJ58">M58*INDEX('Scenario 3_issuedGoos'!$C$4:$W$153,MATCH('Scenario 3'!$A58&amp;$B58,'Scenario 3_issuedGoos'!$A$4:$A$153&amp;'Scenario 3_issuedGoos'!$B$4:$B$153,0),MATCH('Scenario 3'!AJ$4,'Scenario 3_issuedGoos'!$C$3:$W$3,0))</f>
        <v>8.0054515329619313</v>
      </c>
      <c r="AK58" s="4" cm="1">
        <f t="array" ref="AK58">N58*INDEX('Scenario 3_issuedGoos'!$C$4:$W$153,MATCH('Scenario 3'!$A58&amp;$B58,'Scenario 3_issuedGoos'!$A$4:$A$153&amp;'Scenario 3_issuedGoos'!$B$4:$B$153,0),MATCH('Scenario 3'!AK$4,'Scenario 3_issuedGoos'!$C$3:$W$3,0))</f>
        <v>8.6255289642004076</v>
      </c>
      <c r="AL58" s="4" cm="1">
        <f t="array" ref="AL58">O58*INDEX('Scenario 3_issuedGoos'!$C$4:$W$153,MATCH('Scenario 3'!$A58&amp;$B58,'Scenario 3_issuedGoos'!$A$4:$A$153&amp;'Scenario 3_issuedGoos'!$B$4:$B$153,0),MATCH('Scenario 3'!AL$4,'Scenario 3_issuedGoos'!$C$3:$W$3,0))</f>
        <v>10.468035081471891</v>
      </c>
      <c r="AM58" s="4" cm="1">
        <f t="array" ref="AM58">P58*INDEX('Scenario 3_issuedGoos'!$C$4:$W$153,MATCH('Scenario 3'!$A58&amp;$B58,'Scenario 3_issuedGoos'!$A$4:$A$153&amp;'Scenario 3_issuedGoos'!$B$4:$B$153,0),MATCH('Scenario 3'!AM$4,'Scenario 3_issuedGoos'!$C$3:$W$3,0))</f>
        <v>11.264571939869548</v>
      </c>
      <c r="AN58" s="4" cm="1">
        <f t="array" ref="AN58">Q58*INDEX('Scenario 3_issuedGoos'!$C$4:$W$153,MATCH('Scenario 3'!$A58&amp;$B58,'Scenario 3_issuedGoos'!$A$4:$A$153&amp;'Scenario 3_issuedGoos'!$B$4:$B$153,0),MATCH('Scenario 3'!AN$4,'Scenario 3_issuedGoos'!$C$3:$W$3,0))</f>
        <v>12.114592396403278</v>
      </c>
      <c r="AO58" s="4" cm="1">
        <f t="array" ref="AO58">R58*INDEX('Scenario 3_issuedGoos'!$C$4:$W$153,MATCH('Scenario 3'!$A58&amp;$B58,'Scenario 3_issuedGoos'!$A$4:$A$153&amp;'Scenario 3_issuedGoos'!$B$4:$B$153,0),MATCH('Scenario 3'!AO$4,'Scenario 3_issuedGoos'!$C$3:$W$3,0))</f>
        <v>13.021453468740683</v>
      </c>
      <c r="AP58" s="4" cm="1">
        <f t="array" ref="AP58">S58*INDEX('Scenario 3_issuedGoos'!$C$4:$W$153,MATCH('Scenario 3'!$A58&amp;$B58,'Scenario 3_issuedGoos'!$A$4:$A$153&amp;'Scenario 3_issuedGoos'!$B$4:$B$153,0),MATCH('Scenario 3'!AP$4,'Scenario 3_issuedGoos'!$C$3:$W$3,0))</f>
        <v>13.988714167320838</v>
      </c>
      <c r="AQ58" s="4" cm="1">
        <f t="array" ref="AQ58">T58*INDEX('Scenario 3_issuedGoos'!$C$4:$W$153,MATCH('Scenario 3'!$A58&amp;$B58,'Scenario 3_issuedGoos'!$A$4:$A$153&amp;'Scenario 3_issuedGoos'!$B$4:$B$153,0),MATCH('Scenario 3'!AQ$4,'Scenario 3_issuedGoos'!$C$3:$W$3,0))</f>
        <v>17.389280122929694</v>
      </c>
      <c r="AR58" s="4" cm="1">
        <f t="array" ref="AR58">U58*INDEX('Scenario 3_issuedGoos'!$C$4:$W$153,MATCH('Scenario 3'!$A58&amp;$B58,'Scenario 3_issuedGoos'!$A$4:$A$153&amp;'Scenario 3_issuedGoos'!$B$4:$B$153,0),MATCH('Scenario 3'!AR$4,'Scenario 3_issuedGoos'!$C$3:$W$3,0))</f>
        <v>18.66232579430471</v>
      </c>
      <c r="AS58" s="4" cm="1">
        <f t="array" ref="AS58">V58*INDEX('Scenario 3_issuedGoos'!$C$4:$W$153,MATCH('Scenario 3'!$A58&amp;$B58,'Scenario 3_issuedGoos'!$A$4:$A$153&amp;'Scenario 3_issuedGoos'!$B$4:$B$153,0),MATCH('Scenario 3'!AS$4,'Scenario 3_issuedGoos'!$C$3:$W$3,0))</f>
        <v>28.819611209606212</v>
      </c>
      <c r="AT58" s="4" cm="1">
        <f t="array" ref="AT58">W58*INDEX('Scenario 3_issuedGoos'!$C$4:$W$153,MATCH('Scenario 3'!$A58&amp;$B58,'Scenario 3_issuedGoos'!$A$4:$A$153&amp;'Scenario 3_issuedGoos'!$B$4:$B$153,0),MATCH('Scenario 3'!AT$4,'Scenario 3_issuedGoos'!$C$3:$W$3,0))</f>
        <v>30.901139304647536</v>
      </c>
    </row>
    <row r="59" spans="1:46" ht="15" x14ac:dyDescent="0.25">
      <c r="A59" s="34" t="s">
        <v>40</v>
      </c>
      <c r="B59" s="34" t="s">
        <v>27</v>
      </c>
      <c r="C59" s="12">
        <v>47.457627118644069</v>
      </c>
      <c r="D59" s="13">
        <v>46.949152542372886</v>
      </c>
      <c r="E59" s="13">
        <v>46.440677966101696</v>
      </c>
      <c r="F59" s="13">
        <v>45.932203389830512</v>
      </c>
      <c r="G59" s="13">
        <v>45.423728813559322</v>
      </c>
      <c r="H59" s="13">
        <v>44.915254237288138</v>
      </c>
      <c r="I59" s="13">
        <v>44.406779661016955</v>
      </c>
      <c r="J59" s="13">
        <v>43.898305084745765</v>
      </c>
      <c r="K59" s="13">
        <v>43.389830508474581</v>
      </c>
      <c r="L59" s="13">
        <v>42.881355932203391</v>
      </c>
      <c r="M59" s="13">
        <v>42.372881355932208</v>
      </c>
      <c r="N59" s="13">
        <v>42.203389830508478</v>
      </c>
      <c r="O59" s="13">
        <v>42.033898305084747</v>
      </c>
      <c r="P59" s="13">
        <v>41.864406779661024</v>
      </c>
      <c r="Q59" s="13">
        <v>41.694915254237294</v>
      </c>
      <c r="R59" s="13">
        <v>41.525423728813564</v>
      </c>
      <c r="S59" s="13">
        <v>41.355932203389834</v>
      </c>
      <c r="T59" s="13">
        <v>41.186440677966104</v>
      </c>
      <c r="U59" s="13">
        <v>40.33898305084746</v>
      </c>
      <c r="V59" s="13">
        <v>39.237288135593218</v>
      </c>
      <c r="W59" s="37">
        <v>38.135593220338983</v>
      </c>
      <c r="Z59" s="4" cm="1">
        <f t="array" ref="Z59">C59*INDEX('Scenario 3_issuedGoos'!$C$4:$W$153,MATCH('Scenario 3'!$A59&amp;$B59,'Scenario 3_issuedGoos'!$A$4:$A$153&amp;'Scenario 3_issuedGoos'!$B$4:$B$153,0),MATCH('Scenario 3'!Z$4,'Scenario 3_issuedGoos'!$C$3:$W$3,0))</f>
        <v>0</v>
      </c>
      <c r="AA59" s="4" cm="1">
        <f t="array" ref="AA59">D59*INDEX('Scenario 3_issuedGoos'!$C$4:$W$153,MATCH('Scenario 3'!$A59&amp;$B59,'Scenario 3_issuedGoos'!$A$4:$A$153&amp;'Scenario 3_issuedGoos'!$B$4:$B$153,0),MATCH('Scenario 3'!AA$4,'Scenario 3_issuedGoos'!$C$3:$W$3,0))</f>
        <v>0</v>
      </c>
      <c r="AB59" s="4" cm="1">
        <f t="array" ref="AB59">E59*INDEX('Scenario 3_issuedGoos'!$C$4:$W$153,MATCH('Scenario 3'!$A59&amp;$B59,'Scenario 3_issuedGoos'!$A$4:$A$153&amp;'Scenario 3_issuedGoos'!$B$4:$B$153,0),MATCH('Scenario 3'!AB$4,'Scenario 3_issuedGoos'!$C$3:$W$3,0))</f>
        <v>0</v>
      </c>
      <c r="AC59" s="4" cm="1">
        <f t="array" ref="AC59">F59*INDEX('Scenario 3_issuedGoos'!$C$4:$W$153,MATCH('Scenario 3'!$A59&amp;$B59,'Scenario 3_issuedGoos'!$A$4:$A$153&amp;'Scenario 3_issuedGoos'!$B$4:$B$153,0),MATCH('Scenario 3'!AC$4,'Scenario 3_issuedGoos'!$C$3:$W$3,0))</f>
        <v>0</v>
      </c>
      <c r="AD59" s="4" cm="1">
        <f t="array" ref="AD59">G59*INDEX('Scenario 3_issuedGoos'!$C$4:$W$153,MATCH('Scenario 3'!$A59&amp;$B59,'Scenario 3_issuedGoos'!$A$4:$A$153&amp;'Scenario 3_issuedGoos'!$B$4:$B$153,0),MATCH('Scenario 3'!AD$4,'Scenario 3_issuedGoos'!$C$3:$W$3,0))</f>
        <v>0</v>
      </c>
      <c r="AE59" s="4" cm="1">
        <f t="array" ref="AE59">H59*INDEX('Scenario 3_issuedGoos'!$C$4:$W$153,MATCH('Scenario 3'!$A59&amp;$B59,'Scenario 3_issuedGoos'!$A$4:$A$153&amp;'Scenario 3_issuedGoos'!$B$4:$B$153,0),MATCH('Scenario 3'!AE$4,'Scenario 3_issuedGoos'!$C$3:$W$3,0))</f>
        <v>0</v>
      </c>
      <c r="AF59" s="4" cm="1">
        <f t="array" ref="AF59">I59*INDEX('Scenario 3_issuedGoos'!$C$4:$W$153,MATCH('Scenario 3'!$A59&amp;$B59,'Scenario 3_issuedGoos'!$A$4:$A$153&amp;'Scenario 3_issuedGoos'!$B$4:$B$153,0),MATCH('Scenario 3'!AF$4,'Scenario 3_issuedGoos'!$C$3:$W$3,0))</f>
        <v>0</v>
      </c>
      <c r="AG59" s="4" cm="1">
        <f t="array" ref="AG59">J59*INDEX('Scenario 3_issuedGoos'!$C$4:$W$153,MATCH('Scenario 3'!$A59&amp;$B59,'Scenario 3_issuedGoos'!$A$4:$A$153&amp;'Scenario 3_issuedGoos'!$B$4:$B$153,0),MATCH('Scenario 3'!AG$4,'Scenario 3_issuedGoos'!$C$3:$W$3,0))</f>
        <v>0</v>
      </c>
      <c r="AH59" s="4" cm="1">
        <f t="array" ref="AH59">K59*INDEX('Scenario 3_issuedGoos'!$C$4:$W$153,MATCH('Scenario 3'!$A59&amp;$B59,'Scenario 3_issuedGoos'!$A$4:$A$153&amp;'Scenario 3_issuedGoos'!$B$4:$B$153,0),MATCH('Scenario 3'!AH$4,'Scenario 3_issuedGoos'!$C$3:$W$3,0))</f>
        <v>0</v>
      </c>
      <c r="AI59" s="4" cm="1">
        <f t="array" ref="AI59">L59*INDEX('Scenario 3_issuedGoos'!$C$4:$W$153,MATCH('Scenario 3'!$A59&amp;$B59,'Scenario 3_issuedGoos'!$A$4:$A$153&amp;'Scenario 3_issuedGoos'!$B$4:$B$153,0),MATCH('Scenario 3'!AI$4,'Scenario 3_issuedGoos'!$C$3:$W$3,0))</f>
        <v>0</v>
      </c>
      <c r="AJ59" s="4" cm="1">
        <f t="array" ref="AJ59">M59*INDEX('Scenario 3_issuedGoos'!$C$4:$W$153,MATCH('Scenario 3'!$A59&amp;$B59,'Scenario 3_issuedGoos'!$A$4:$A$153&amp;'Scenario 3_issuedGoos'!$B$4:$B$153,0),MATCH('Scenario 3'!AJ$4,'Scenario 3_issuedGoos'!$C$3:$W$3,0))</f>
        <v>0</v>
      </c>
      <c r="AK59" s="4" cm="1">
        <f t="array" ref="AK59">N59*INDEX('Scenario 3_issuedGoos'!$C$4:$W$153,MATCH('Scenario 3'!$A59&amp;$B59,'Scenario 3_issuedGoos'!$A$4:$A$153&amp;'Scenario 3_issuedGoos'!$B$4:$B$153,0),MATCH('Scenario 3'!AK$4,'Scenario 3_issuedGoos'!$C$3:$W$3,0))</f>
        <v>0</v>
      </c>
      <c r="AL59" s="4" cm="1">
        <f t="array" ref="AL59">O59*INDEX('Scenario 3_issuedGoos'!$C$4:$W$153,MATCH('Scenario 3'!$A59&amp;$B59,'Scenario 3_issuedGoos'!$A$4:$A$153&amp;'Scenario 3_issuedGoos'!$B$4:$B$153,0),MATCH('Scenario 3'!AL$4,'Scenario 3_issuedGoos'!$C$3:$W$3,0))</f>
        <v>0</v>
      </c>
      <c r="AM59" s="4" cm="1">
        <f t="array" ref="AM59">P59*INDEX('Scenario 3_issuedGoos'!$C$4:$W$153,MATCH('Scenario 3'!$A59&amp;$B59,'Scenario 3_issuedGoos'!$A$4:$A$153&amp;'Scenario 3_issuedGoos'!$B$4:$B$153,0),MATCH('Scenario 3'!AM$4,'Scenario 3_issuedGoos'!$C$3:$W$3,0))</f>
        <v>0</v>
      </c>
      <c r="AN59" s="4" cm="1">
        <f t="array" ref="AN59">Q59*INDEX('Scenario 3_issuedGoos'!$C$4:$W$153,MATCH('Scenario 3'!$A59&amp;$B59,'Scenario 3_issuedGoos'!$A$4:$A$153&amp;'Scenario 3_issuedGoos'!$B$4:$B$153,0),MATCH('Scenario 3'!AN$4,'Scenario 3_issuedGoos'!$C$3:$W$3,0))</f>
        <v>0</v>
      </c>
      <c r="AO59" s="4" cm="1">
        <f t="array" ref="AO59">R59*INDEX('Scenario 3_issuedGoos'!$C$4:$W$153,MATCH('Scenario 3'!$A59&amp;$B59,'Scenario 3_issuedGoos'!$A$4:$A$153&amp;'Scenario 3_issuedGoos'!$B$4:$B$153,0),MATCH('Scenario 3'!AO$4,'Scenario 3_issuedGoos'!$C$3:$W$3,0))</f>
        <v>0</v>
      </c>
      <c r="AP59" s="4" cm="1">
        <f t="array" ref="AP59">S59*INDEX('Scenario 3_issuedGoos'!$C$4:$W$153,MATCH('Scenario 3'!$A59&amp;$B59,'Scenario 3_issuedGoos'!$A$4:$A$153&amp;'Scenario 3_issuedGoos'!$B$4:$B$153,0),MATCH('Scenario 3'!AP$4,'Scenario 3_issuedGoos'!$C$3:$W$3,0))</f>
        <v>0</v>
      </c>
      <c r="AQ59" s="4" cm="1">
        <f t="array" ref="AQ59">T59*INDEX('Scenario 3_issuedGoos'!$C$4:$W$153,MATCH('Scenario 3'!$A59&amp;$B59,'Scenario 3_issuedGoos'!$A$4:$A$153&amp;'Scenario 3_issuedGoos'!$B$4:$B$153,0),MATCH('Scenario 3'!AQ$4,'Scenario 3_issuedGoos'!$C$3:$W$3,0))</f>
        <v>0</v>
      </c>
      <c r="AR59" s="4" cm="1">
        <f t="array" ref="AR59">U59*INDEX('Scenario 3_issuedGoos'!$C$4:$W$153,MATCH('Scenario 3'!$A59&amp;$B59,'Scenario 3_issuedGoos'!$A$4:$A$153&amp;'Scenario 3_issuedGoos'!$B$4:$B$153,0),MATCH('Scenario 3'!AR$4,'Scenario 3_issuedGoos'!$C$3:$W$3,0))</f>
        <v>0</v>
      </c>
      <c r="AS59" s="4" cm="1">
        <f t="array" ref="AS59">V59*INDEX('Scenario 3_issuedGoos'!$C$4:$W$153,MATCH('Scenario 3'!$A59&amp;$B59,'Scenario 3_issuedGoos'!$A$4:$A$153&amp;'Scenario 3_issuedGoos'!$B$4:$B$153,0),MATCH('Scenario 3'!AS$4,'Scenario 3_issuedGoos'!$C$3:$W$3,0))</f>
        <v>0</v>
      </c>
      <c r="AT59" s="4" cm="1">
        <f t="array" ref="AT59">W59*INDEX('Scenario 3_issuedGoos'!$C$4:$W$153,MATCH('Scenario 3'!$A59&amp;$B59,'Scenario 3_issuedGoos'!$A$4:$A$153&amp;'Scenario 3_issuedGoos'!$B$4:$B$153,0),MATCH('Scenario 3'!AT$4,'Scenario 3_issuedGoos'!$C$3:$W$3,0))</f>
        <v>0</v>
      </c>
    </row>
    <row r="60" spans="1:46" ht="15" x14ac:dyDescent="0.25">
      <c r="A60" s="38" t="s">
        <v>40</v>
      </c>
      <c r="B60" s="39" t="s">
        <v>28</v>
      </c>
      <c r="C60" s="40">
        <v>47.457627118644069</v>
      </c>
      <c r="D60" s="41">
        <v>46.949152542372886</v>
      </c>
      <c r="E60" s="41">
        <v>46.440677966101696</v>
      </c>
      <c r="F60" s="41">
        <v>45.932203389830512</v>
      </c>
      <c r="G60" s="41">
        <v>45.423728813559322</v>
      </c>
      <c r="H60" s="41">
        <v>12.469042968749999</v>
      </c>
      <c r="I60" s="41">
        <v>12.469042968749999</v>
      </c>
      <c r="J60" s="41">
        <v>12.469042968749999</v>
      </c>
      <c r="K60" s="41">
        <v>12.469042968749999</v>
      </c>
      <c r="L60" s="41">
        <v>12.469042968749999</v>
      </c>
      <c r="M60" s="41">
        <v>12.469042968749999</v>
      </c>
      <c r="N60" s="41">
        <v>12.469042968749999</v>
      </c>
      <c r="O60" s="41">
        <v>12.469042968749999</v>
      </c>
      <c r="P60" s="41">
        <v>12.469042968749999</v>
      </c>
      <c r="Q60" s="41">
        <v>12.469042968749999</v>
      </c>
      <c r="R60" s="41">
        <v>12.469042968749999</v>
      </c>
      <c r="S60" s="41">
        <v>12.469042968749999</v>
      </c>
      <c r="T60" s="41">
        <v>12.469042968749999</v>
      </c>
      <c r="U60" s="41">
        <v>12.469042968749999</v>
      </c>
      <c r="V60" s="41">
        <v>12.469042968749999</v>
      </c>
      <c r="W60" s="42">
        <v>12.469042968749999</v>
      </c>
      <c r="Z60" s="4" cm="1">
        <f t="array" ref="Z60">C60*INDEX('Scenario 3_issuedGoos'!$C$4:$W$153,MATCH('Scenario 3'!$A60&amp;$B60,'Scenario 3_issuedGoos'!$A$4:$A$153&amp;'Scenario 3_issuedGoos'!$B$4:$B$153,0),MATCH('Scenario 3'!Z$4,'Scenario 3_issuedGoos'!$C$3:$W$3,0))</f>
        <v>0</v>
      </c>
      <c r="AA60" s="4" cm="1">
        <f t="array" ref="AA60">D60*INDEX('Scenario 3_issuedGoos'!$C$4:$W$153,MATCH('Scenario 3'!$A60&amp;$B60,'Scenario 3_issuedGoos'!$A$4:$A$153&amp;'Scenario 3_issuedGoos'!$B$4:$B$153,0),MATCH('Scenario 3'!AA$4,'Scenario 3_issuedGoos'!$C$3:$W$3,0))</f>
        <v>0</v>
      </c>
      <c r="AB60" s="4" cm="1">
        <f t="array" ref="AB60">E60*INDEX('Scenario 3_issuedGoos'!$C$4:$W$153,MATCH('Scenario 3'!$A60&amp;$B60,'Scenario 3_issuedGoos'!$A$4:$A$153&amp;'Scenario 3_issuedGoos'!$B$4:$B$153,0),MATCH('Scenario 3'!AB$4,'Scenario 3_issuedGoos'!$C$3:$W$3,0))</f>
        <v>0</v>
      </c>
      <c r="AC60" s="4" cm="1">
        <f t="array" ref="AC60">F60*INDEX('Scenario 3_issuedGoos'!$C$4:$W$153,MATCH('Scenario 3'!$A60&amp;$B60,'Scenario 3_issuedGoos'!$A$4:$A$153&amp;'Scenario 3_issuedGoos'!$B$4:$B$153,0),MATCH('Scenario 3'!AC$4,'Scenario 3_issuedGoos'!$C$3:$W$3,0))</f>
        <v>0</v>
      </c>
      <c r="AD60" s="4" cm="1">
        <f t="array" ref="AD60">G60*INDEX('Scenario 3_issuedGoos'!$C$4:$W$153,MATCH('Scenario 3'!$A60&amp;$B60,'Scenario 3_issuedGoos'!$A$4:$A$153&amp;'Scenario 3_issuedGoos'!$B$4:$B$153,0),MATCH('Scenario 3'!AD$4,'Scenario 3_issuedGoos'!$C$3:$W$3,0))</f>
        <v>0</v>
      </c>
      <c r="AE60" s="4" cm="1">
        <f t="array" ref="AE60">H60*INDEX('Scenario 3_issuedGoos'!$C$4:$W$153,MATCH('Scenario 3'!$A60&amp;$B60,'Scenario 3_issuedGoos'!$A$4:$A$153&amp;'Scenario 3_issuedGoos'!$B$4:$B$153,0),MATCH('Scenario 3'!AE$4,'Scenario 3_issuedGoos'!$C$3:$W$3,0))</f>
        <v>12993118.710310107</v>
      </c>
      <c r="AF60" s="4" cm="1">
        <f t="array" ref="AF60">I60*INDEX('Scenario 3_issuedGoos'!$C$4:$W$153,MATCH('Scenario 3'!$A60&amp;$B60,'Scenario 3_issuedGoos'!$A$4:$A$153&amp;'Scenario 3_issuedGoos'!$B$4:$B$153,0),MATCH('Scenario 3'!AF$4,'Scenario 3_issuedGoos'!$C$3:$W$3,0))</f>
        <v>14250611.548527846</v>
      </c>
      <c r="AG60" s="4" cm="1">
        <f t="array" ref="AG60">J60*INDEX('Scenario 3_issuedGoos'!$C$4:$W$153,MATCH('Scenario 3'!$A60&amp;$B60,'Scenario 3_issuedGoos'!$A$4:$A$153&amp;'Scenario 3_issuedGoos'!$B$4:$B$153,0),MATCH('Scenario 3'!AG$4,'Scenario 3_issuedGoos'!$C$3:$W$3,0))</f>
        <v>15601370.873791574</v>
      </c>
      <c r="AH60" s="4" cm="1">
        <f t="array" ref="AH60">K60*INDEX('Scenario 3_issuedGoos'!$C$4:$W$153,MATCH('Scenario 3'!$A60&amp;$B60,'Scenario 3_issuedGoos'!$A$4:$A$153&amp;'Scenario 3_issuedGoos'!$B$4:$B$153,0),MATCH('Scenario 3'!AH$4,'Scenario 3_issuedGoos'!$C$3:$W$3,0))</f>
        <v>17051579.602710534</v>
      </c>
      <c r="AI60" s="4" cm="1">
        <f t="array" ref="AI60">L60*INDEX('Scenario 3_issuedGoos'!$C$4:$W$153,MATCH('Scenario 3'!$A60&amp;$B60,'Scenario 3_issuedGoos'!$A$4:$A$153&amp;'Scenario 3_issuedGoos'!$B$4:$B$153,0),MATCH('Scenario 3'!AI$4,'Scenario 3_issuedGoos'!$C$3:$W$3,0))</f>
        <v>18607805.777336761</v>
      </c>
      <c r="AJ60" s="4" cm="1">
        <f t="array" ref="AJ60">M60*INDEX('Scenario 3_issuedGoos'!$C$4:$W$153,MATCH('Scenario 3'!$A60&amp;$B60,'Scenario 3_issuedGoos'!$A$4:$A$153&amp;'Scenario 3_issuedGoos'!$B$4:$B$153,0),MATCH('Scenario 3'!AJ$4,'Scenario 3_issuedGoos'!$C$3:$W$3,0))</f>
        <v>20277025.620418813</v>
      </c>
      <c r="AK60" s="4" cm="1">
        <f t="array" ref="AK60">N60*INDEX('Scenario 3_issuedGoos'!$C$4:$W$153,MATCH('Scenario 3'!$A60&amp;$B60,'Scenario 3_issuedGoos'!$A$4:$A$153&amp;'Scenario 3_issuedGoos'!$B$4:$B$153,0),MATCH('Scenario 3'!AK$4,'Scenario 3_issuedGoos'!$C$3:$W$3,0))</f>
        <v>21847621.09627628</v>
      </c>
      <c r="AL60" s="4" cm="1">
        <f t="array" ref="AL60">O60*INDEX('Scenario 3_issuedGoos'!$C$4:$W$153,MATCH('Scenario 3'!$A60&amp;$B60,'Scenario 3_issuedGoos'!$A$4:$A$153&amp;'Scenario 3_issuedGoos'!$B$4:$B$153,0),MATCH('Scenario 3'!AL$4,'Scenario 3_issuedGoos'!$C$3:$W$3,0))</f>
        <v>23524583.555668455</v>
      </c>
      <c r="AM60" s="4" cm="1">
        <f t="array" ref="AM60">P60*INDEX('Scenario 3_issuedGoos'!$C$4:$W$153,MATCH('Scenario 3'!$A60&amp;$B60,'Scenario 3_issuedGoos'!$A$4:$A$153&amp;'Scenario 3_issuedGoos'!$B$4:$B$153,0),MATCH('Scenario 3'!AM$4,'Scenario 3_issuedGoos'!$C$3:$W$3,0))</f>
        <v>25314623.208259143</v>
      </c>
      <c r="AN60" s="4" cm="1">
        <f t="array" ref="AN60">Q60*INDEX('Scenario 3_issuedGoos'!$C$4:$W$153,MATCH('Scenario 3'!$A60&amp;$B60,'Scenario 3_issuedGoos'!$A$4:$A$153&amp;'Scenario 3_issuedGoos'!$B$4:$B$153,0),MATCH('Scenario 3'!AN$4,'Scenario 3_issuedGoos'!$C$3:$W$3,0))</f>
        <v>27224855.367219683</v>
      </c>
      <c r="AO60" s="4" cm="1">
        <f t="array" ref="AO60">R60*INDEX('Scenario 3_issuedGoos'!$C$4:$W$153,MATCH('Scenario 3'!$A60&amp;$B60,'Scenario 3_issuedGoos'!$A$4:$A$153&amp;'Scenario 3_issuedGoos'!$B$4:$B$153,0),MATCH('Scenario 3'!AO$4,'Scenario 3_issuedGoos'!$C$3:$W$3,0))</f>
        <v>29262824.184055589</v>
      </c>
      <c r="AP60" s="4" cm="1">
        <f t="array" ref="AP60">S60*INDEX('Scenario 3_issuedGoos'!$C$4:$W$153,MATCH('Scenario 3'!$A60&amp;$B60,'Scenario 3_issuedGoos'!$A$4:$A$153&amp;'Scenario 3_issuedGoos'!$B$4:$B$153,0),MATCH('Scenario 3'!AP$4,'Scenario 3_issuedGoos'!$C$3:$W$3,0))</f>
        <v>31436527.74415721</v>
      </c>
      <c r="AQ60" s="4" cm="1">
        <f t="array" ref="AQ60">T60*INDEX('Scenario 3_issuedGoos'!$C$4:$W$153,MATCH('Scenario 3'!$A60&amp;$B60,'Scenario 3_issuedGoos'!$A$4:$A$153&amp;'Scenario 3_issuedGoos'!$B$4:$B$153,0),MATCH('Scenario 3'!AQ$4,'Scenario 3_issuedGoos'!$C$3:$W$3,0))</f>
        <v>33754444.599808753</v>
      </c>
      <c r="AR60" s="4" cm="1">
        <f t="array" ref="AR60">U60*INDEX('Scenario 3_issuedGoos'!$C$4:$W$153,MATCH('Scenario 3'!$A60&amp;$B60,'Scenario 3_issuedGoos'!$A$4:$A$153&amp;'Scenario 3_issuedGoos'!$B$4:$B$153,0),MATCH('Scenario 3'!AR$4,'Scenario 3_issuedGoos'!$C$3:$W$3,0))</f>
        <v>36225561.821665011</v>
      </c>
      <c r="AS60" s="4" cm="1">
        <f t="array" ref="AS60">V60*INDEX('Scenario 3_issuedGoos'!$C$4:$W$153,MATCH('Scenario 3'!$A60&amp;$B60,'Scenario 3_issuedGoos'!$A$4:$A$153&amp;'Scenario 3_issuedGoos'!$B$4:$B$153,0),MATCH('Scenario 3'!AS$4,'Scenario 3_issuedGoos'!$C$3:$W$3,0))</f>
        <v>38859404.654207371</v>
      </c>
      <c r="AT60" s="4" cm="1">
        <f t="array" ref="AT60">W60*INDEX('Scenario 3_issuedGoos'!$C$4:$W$153,MATCH('Scenario 3'!$A60&amp;$B60,'Scenario 3_issuedGoos'!$A$4:$A$153&amp;'Scenario 3_issuedGoos'!$B$4:$B$153,0),MATCH('Scenario 3'!AT$4,'Scenario 3_issuedGoos'!$C$3:$W$3,0))</f>
        <v>41666067.865449846</v>
      </c>
    </row>
    <row r="61" spans="1:46" ht="15" x14ac:dyDescent="0.25">
      <c r="A61" s="38" t="s">
        <v>40</v>
      </c>
      <c r="B61" s="39" t="s">
        <v>56</v>
      </c>
      <c r="C61" s="40">
        <v>2.0002174804687507</v>
      </c>
      <c r="D61" s="41">
        <v>2.0002174804687507</v>
      </c>
      <c r="E61" s="41">
        <v>2.0002174804687507</v>
      </c>
      <c r="F61" s="41">
        <v>2.0002174804687507</v>
      </c>
      <c r="G61" s="41">
        <v>2.0002174804687507</v>
      </c>
      <c r="H61" s="41">
        <v>2.0002174804687507</v>
      </c>
      <c r="I61" s="41">
        <v>2.0002174804687507</v>
      </c>
      <c r="J61" s="41">
        <v>2.0002174804687507</v>
      </c>
      <c r="K61" s="41">
        <v>2.0002174804687507</v>
      </c>
      <c r="L61" s="41">
        <v>2.0002174804687507</v>
      </c>
      <c r="M61" s="41">
        <v>2.0002174804687507</v>
      </c>
      <c r="N61" s="41">
        <v>2.0002174804687507</v>
      </c>
      <c r="O61" s="41">
        <v>2.0002174804687507</v>
      </c>
      <c r="P61" s="41">
        <v>2.0002174804687507</v>
      </c>
      <c r="Q61" s="41">
        <v>2.0002174804687507</v>
      </c>
      <c r="R61" s="41">
        <v>2.0002174804687507</v>
      </c>
      <c r="S61" s="41">
        <v>2.0002174804687507</v>
      </c>
      <c r="T61" s="41">
        <v>2.0002174804687507</v>
      </c>
      <c r="U61" s="41">
        <v>2.0002174804687507</v>
      </c>
      <c r="V61" s="41">
        <v>2.0002174804687507</v>
      </c>
      <c r="W61" s="42">
        <v>2.5602783749999998</v>
      </c>
      <c r="Z61" s="4" cm="1">
        <f t="array" ref="Z61">C61*INDEX('Scenario 3_issuedGoos'!$C$4:$W$153,MATCH('Scenario 3'!$A61&amp;$B61,'Scenario 3_issuedGoos'!$A$4:$A$153&amp;'Scenario 3_issuedGoos'!$B$4:$B$153,0),MATCH('Scenario 3'!Z$4,'Scenario 3_issuedGoos'!$C$3:$W$3,0))</f>
        <v>75529089.990626752</v>
      </c>
      <c r="AA61" s="4" cm="1">
        <f t="array" ref="AA61">D61*INDEX('Scenario 3_issuedGoos'!$C$4:$W$153,MATCH('Scenario 3'!$A61&amp;$B61,'Scenario 3_issuedGoos'!$A$4:$A$153&amp;'Scenario 3_issuedGoos'!$B$4:$B$153,0),MATCH('Scenario 3'!AA$4,'Scenario 3_issuedGoos'!$C$3:$W$3,0))</f>
        <v>84594232.214240029</v>
      </c>
      <c r="AB61" s="4" cm="1">
        <f t="array" ref="AB61">E61*INDEX('Scenario 3_issuedGoos'!$C$4:$W$153,MATCH('Scenario 3'!$A61&amp;$B61,'Scenario 3_issuedGoos'!$A$4:$A$153&amp;'Scenario 3_issuedGoos'!$B$4:$B$153,0),MATCH('Scenario 3'!AB$4,'Scenario 3_issuedGoos'!$C$3:$W$3,0))</f>
        <v>94377065.935238168</v>
      </c>
      <c r="AC61" s="4" cm="1">
        <f t="array" ref="AC61">F61*INDEX('Scenario 3_issuedGoos'!$C$4:$W$153,MATCH('Scenario 3'!$A61&amp;$B61,'Scenario 3_issuedGoos'!$A$4:$A$153&amp;'Scenario 3_issuedGoos'!$B$4:$B$153,0),MATCH('Scenario 3'!AC$4,'Scenario 3_issuedGoos'!$C$3:$W$3,0))</f>
        <v>104926697.44780071</v>
      </c>
      <c r="AD61" s="4" cm="1">
        <f t="array" ref="AD61">G61*INDEX('Scenario 3_issuedGoos'!$C$4:$W$153,MATCH('Scenario 3'!$A61&amp;$B61,'Scenario 3_issuedGoos'!$A$4:$A$153&amp;'Scenario 3_issuedGoos'!$B$4:$B$153,0),MATCH('Scenario 3'!AD$4,'Scenario 3_issuedGoos'!$C$3:$W$3,0))</f>
        <v>116295349.44678131</v>
      </c>
      <c r="AE61" s="4" cm="1">
        <f t="array" ref="AE61">H61*INDEX('Scenario 3_issuedGoos'!$C$4:$W$153,MATCH('Scenario 3'!$A61&amp;$B61,'Scenario 3_issuedGoos'!$A$4:$A$153&amp;'Scenario 3_issuedGoos'!$B$4:$B$153,0),MATCH('Scenario 3'!AE$4,'Scenario 3_issuedGoos'!$C$3:$W$3,0))</f>
        <v>128538549.90204029</v>
      </c>
      <c r="AF61" s="4" cm="1">
        <f t="array" ref="AF61">I61*INDEX('Scenario 3_issuedGoos'!$C$4:$W$153,MATCH('Scenario 3'!$A61&amp;$B61,'Scenario 3_issuedGoos'!$A$4:$A$153&amp;'Scenario 3_issuedGoos'!$B$4:$B$153,0),MATCH('Scenario 3'!AF$4,'Scenario 3_issuedGoos'!$C$3:$W$3,0))</f>
        <v>140978696.83985421</v>
      </c>
      <c r="AG61" s="4" cm="1">
        <f t="array" ref="AG61">J61*INDEX('Scenario 3_issuedGoos'!$C$4:$W$153,MATCH('Scenario 3'!$A61&amp;$B61,'Scenario 3_issuedGoos'!$A$4:$A$153&amp;'Scenario 3_issuedGoos'!$B$4:$B$153,0),MATCH('Scenario 3'!AG$4,'Scenario 3_issuedGoos'!$C$3:$W$3,0))</f>
        <v>154341512.09669414</v>
      </c>
      <c r="AH61" s="4" cm="1">
        <f t="array" ref="AH61">K61*INDEX('Scenario 3_issuedGoos'!$C$4:$W$153,MATCH('Scenario 3'!$A61&amp;$B61,'Scenario 3_issuedGoos'!$A$4:$A$153&amp;'Scenario 3_issuedGoos'!$B$4:$B$153,0),MATCH('Scenario 3'!AH$4,'Scenario 3_issuedGoos'!$C$3:$W$3,0))</f>
        <v>168688162.13711858</v>
      </c>
      <c r="AI61" s="4" cm="1">
        <f t="array" ref="AI61">L61*INDEX('Scenario 3_issuedGoos'!$C$4:$W$153,MATCH('Scenario 3'!$A61&amp;$B61,'Scenario 3_issuedGoos'!$A$4:$A$153&amp;'Scenario 3_issuedGoos'!$B$4:$B$153,0),MATCH('Scenario 3'!AI$4,'Scenario 3_issuedGoos'!$C$3:$W$3,0))</f>
        <v>184083623.40134367</v>
      </c>
      <c r="AJ61" s="4" cm="1">
        <f t="array" ref="AJ61">M61*INDEX('Scenario 3_issuedGoos'!$C$4:$W$153,MATCH('Scenario 3'!$A61&amp;$B61,'Scenario 3_issuedGoos'!$A$4:$A$153&amp;'Scenario 3_issuedGoos'!$B$4:$B$153,0),MATCH('Scenario 3'!AJ$4,'Scenario 3_issuedGoos'!$C$3:$W$3,0))</f>
        <v>185738713.06806719</v>
      </c>
      <c r="AK61" s="4" cm="1">
        <f t="array" ref="AK61">N61*INDEX('Scenario 3_issuedGoos'!$C$4:$W$153,MATCH('Scenario 3'!$A61&amp;$B61,'Scenario 3_issuedGoos'!$A$4:$A$153&amp;'Scenario 3_issuedGoos'!$B$4:$B$153,0),MATCH('Scenario 3'!AK$4,'Scenario 3_issuedGoos'!$C$3:$W$3,0))</f>
        <v>190595673.66841024</v>
      </c>
      <c r="AL61" s="4" cm="1">
        <f t="array" ref="AL61">O61*INDEX('Scenario 3_issuedGoos'!$C$4:$W$153,MATCH('Scenario 3'!$A61&amp;$B61,'Scenario 3_issuedGoos'!$A$4:$A$153&amp;'Scenario 3_issuedGoos'!$B$4:$B$153,0),MATCH('Scenario 3'!AL$4,'Scenario 3_issuedGoos'!$C$3:$W$3,0))</f>
        <v>195452634.26875347</v>
      </c>
      <c r="AM61" s="4" cm="1">
        <f t="array" ref="AM61">P61*INDEX('Scenario 3_issuedGoos'!$C$4:$W$153,MATCH('Scenario 3'!$A61&amp;$B61,'Scenario 3_issuedGoos'!$A$4:$A$153&amp;'Scenario 3_issuedGoos'!$B$4:$B$153,0),MATCH('Scenario 3'!AM$4,'Scenario 3_issuedGoos'!$C$3:$W$3,0))</f>
        <v>200309594.86909473</v>
      </c>
      <c r="AN61" s="4" cm="1">
        <f t="array" ref="AN61">Q61*INDEX('Scenario 3_issuedGoos'!$C$4:$W$153,MATCH('Scenario 3'!$A61&amp;$B61,'Scenario 3_issuedGoos'!$A$4:$A$153&amp;'Scenario 3_issuedGoos'!$B$4:$B$153,0),MATCH('Scenario 3'!AN$4,'Scenario 3_issuedGoos'!$C$3:$W$3,0))</f>
        <v>205166555.46943817</v>
      </c>
      <c r="AO61" s="4" cm="1">
        <f t="array" ref="AO61">R61*INDEX('Scenario 3_issuedGoos'!$C$4:$W$153,MATCH('Scenario 3'!$A61&amp;$B61,'Scenario 3_issuedGoos'!$A$4:$A$153&amp;'Scenario 3_issuedGoos'!$B$4:$B$153,0),MATCH('Scenario 3'!AO$4,'Scenario 3_issuedGoos'!$C$3:$W$3,0))</f>
        <v>210023516.0697816</v>
      </c>
      <c r="AP61" s="4" cm="1">
        <f t="array" ref="AP61">S61*INDEX('Scenario 3_issuedGoos'!$C$4:$W$153,MATCH('Scenario 3'!$A61&amp;$B61,'Scenario 3_issuedGoos'!$A$4:$A$153&amp;'Scenario 3_issuedGoos'!$B$4:$B$153,0),MATCH('Scenario 3'!AP$4,'Scenario 3_issuedGoos'!$C$3:$W$3,0))</f>
        <v>214880476.67012507</v>
      </c>
      <c r="AQ61" s="4" cm="1">
        <f t="array" ref="AQ61">T61*INDEX('Scenario 3_issuedGoos'!$C$4:$W$153,MATCH('Scenario 3'!$A61&amp;$B61,'Scenario 3_issuedGoos'!$A$4:$A$153&amp;'Scenario 3_issuedGoos'!$B$4:$B$153,0),MATCH('Scenario 3'!AQ$4,'Scenario 3_issuedGoos'!$C$3:$W$3,0))</f>
        <v>219737437.2704685</v>
      </c>
      <c r="AR61" s="4" cm="1">
        <f t="array" ref="AR61">U61*INDEX('Scenario 3_issuedGoos'!$C$4:$W$153,MATCH('Scenario 3'!$A61&amp;$B61,'Scenario 3_issuedGoos'!$A$4:$A$153&amp;'Scenario 3_issuedGoos'!$B$4:$B$153,0),MATCH('Scenario 3'!AR$4,'Scenario 3_issuedGoos'!$C$3:$W$3,0))</f>
        <v>224594397.87081194</v>
      </c>
      <c r="AS61" s="4" cm="1">
        <f t="array" ref="AS61">V61*INDEX('Scenario 3_issuedGoos'!$C$4:$W$153,MATCH('Scenario 3'!$A61&amp;$B61,'Scenario 3_issuedGoos'!$A$4:$A$153&amp;'Scenario 3_issuedGoos'!$B$4:$B$153,0),MATCH('Scenario 3'!AS$4,'Scenario 3_issuedGoos'!$C$3:$W$3,0))</f>
        <v>229451358.47115538</v>
      </c>
      <c r="AT61" s="4" cm="1">
        <f t="array" ref="AT61">W61*INDEX('Scenario 3_issuedGoos'!$C$4:$W$153,MATCH('Scenario 3'!$A61&amp;$B61,'Scenario 3_issuedGoos'!$A$4:$A$153&amp;'Scenario 3_issuedGoos'!$B$4:$B$153,0),MATCH('Scenario 3'!AT$4,'Scenario 3_issuedGoos'!$C$3:$W$3,0))</f>
        <v>299914648.41151583</v>
      </c>
    </row>
    <row r="62" spans="1:46" ht="15" x14ac:dyDescent="0.25">
      <c r="A62" s="38" t="s">
        <v>40</v>
      </c>
      <c r="B62" s="39" t="s">
        <v>29</v>
      </c>
      <c r="C62" s="40">
        <v>47.457627118644069</v>
      </c>
      <c r="D62" s="41">
        <v>46.949152542372886</v>
      </c>
      <c r="E62" s="41">
        <v>46.440677966101696</v>
      </c>
      <c r="F62" s="41">
        <v>45.932203389830512</v>
      </c>
      <c r="G62" s="41">
        <v>45.423728813559322</v>
      </c>
      <c r="H62" s="41">
        <v>44.915254237288138</v>
      </c>
      <c r="I62" s="41">
        <v>44.406779661016955</v>
      </c>
      <c r="J62" s="41">
        <v>43.898305084745765</v>
      </c>
      <c r="K62" s="41">
        <v>43.389830508474581</v>
      </c>
      <c r="L62" s="41">
        <v>42.881355932203391</v>
      </c>
      <c r="M62" s="41">
        <v>42.372881355932208</v>
      </c>
      <c r="N62" s="41">
        <v>42.203389830508478</v>
      </c>
      <c r="O62" s="41">
        <v>42.033898305084747</v>
      </c>
      <c r="P62" s="41">
        <v>41.864406779661024</v>
      </c>
      <c r="Q62" s="41">
        <v>41.694915254237294</v>
      </c>
      <c r="R62" s="41">
        <v>41.525423728813564</v>
      </c>
      <c r="S62" s="41">
        <v>41.355932203389834</v>
      </c>
      <c r="T62" s="41">
        <v>41.186440677966104</v>
      </c>
      <c r="U62" s="41">
        <v>40.33898305084746</v>
      </c>
      <c r="V62" s="41">
        <v>39.237288135593218</v>
      </c>
      <c r="W62" s="42">
        <v>38.135593220338983</v>
      </c>
      <c r="Z62" s="4" cm="1">
        <f t="array" ref="Z62">C62*INDEX('Scenario 3_issuedGoos'!$C$4:$W$153,MATCH('Scenario 3'!$A62&amp;$B62,'Scenario 3_issuedGoos'!$A$4:$A$153&amp;'Scenario 3_issuedGoos'!$B$4:$B$153,0),MATCH('Scenario 3'!Z$4,'Scenario 3_issuedGoos'!$C$3:$W$3,0))</f>
        <v>0</v>
      </c>
      <c r="AA62" s="4" cm="1">
        <f t="array" ref="AA62">D62*INDEX('Scenario 3_issuedGoos'!$C$4:$W$153,MATCH('Scenario 3'!$A62&amp;$B62,'Scenario 3_issuedGoos'!$A$4:$A$153&amp;'Scenario 3_issuedGoos'!$B$4:$B$153,0),MATCH('Scenario 3'!AA$4,'Scenario 3_issuedGoos'!$C$3:$W$3,0))</f>
        <v>0</v>
      </c>
      <c r="AB62" s="4" cm="1">
        <f t="array" ref="AB62">E62*INDEX('Scenario 3_issuedGoos'!$C$4:$W$153,MATCH('Scenario 3'!$A62&amp;$B62,'Scenario 3_issuedGoos'!$A$4:$A$153&amp;'Scenario 3_issuedGoos'!$B$4:$B$153,0),MATCH('Scenario 3'!AB$4,'Scenario 3_issuedGoos'!$C$3:$W$3,0))</f>
        <v>0</v>
      </c>
      <c r="AC62" s="4" cm="1">
        <f t="array" ref="AC62">F62*INDEX('Scenario 3_issuedGoos'!$C$4:$W$153,MATCH('Scenario 3'!$A62&amp;$B62,'Scenario 3_issuedGoos'!$A$4:$A$153&amp;'Scenario 3_issuedGoos'!$B$4:$B$153,0),MATCH('Scenario 3'!AC$4,'Scenario 3_issuedGoos'!$C$3:$W$3,0))</f>
        <v>0</v>
      </c>
      <c r="AD62" s="4" cm="1">
        <f t="array" ref="AD62">G62*INDEX('Scenario 3_issuedGoos'!$C$4:$W$153,MATCH('Scenario 3'!$A62&amp;$B62,'Scenario 3_issuedGoos'!$A$4:$A$153&amp;'Scenario 3_issuedGoos'!$B$4:$B$153,0),MATCH('Scenario 3'!AD$4,'Scenario 3_issuedGoos'!$C$3:$W$3,0))</f>
        <v>0</v>
      </c>
      <c r="AE62" s="4" cm="1">
        <f t="array" ref="AE62">H62*INDEX('Scenario 3_issuedGoos'!$C$4:$W$153,MATCH('Scenario 3'!$A62&amp;$B62,'Scenario 3_issuedGoos'!$A$4:$A$153&amp;'Scenario 3_issuedGoos'!$B$4:$B$153,0),MATCH('Scenario 3'!AE$4,'Scenario 3_issuedGoos'!$C$3:$W$3,0))</f>
        <v>0</v>
      </c>
      <c r="AF62" s="4" cm="1">
        <f t="array" ref="AF62">I62*INDEX('Scenario 3_issuedGoos'!$C$4:$W$153,MATCH('Scenario 3'!$A62&amp;$B62,'Scenario 3_issuedGoos'!$A$4:$A$153&amp;'Scenario 3_issuedGoos'!$B$4:$B$153,0),MATCH('Scenario 3'!AF$4,'Scenario 3_issuedGoos'!$C$3:$W$3,0))</f>
        <v>0</v>
      </c>
      <c r="AG62" s="4" cm="1">
        <f t="array" ref="AG62">J62*INDEX('Scenario 3_issuedGoos'!$C$4:$W$153,MATCH('Scenario 3'!$A62&amp;$B62,'Scenario 3_issuedGoos'!$A$4:$A$153&amp;'Scenario 3_issuedGoos'!$B$4:$B$153,0),MATCH('Scenario 3'!AG$4,'Scenario 3_issuedGoos'!$C$3:$W$3,0))</f>
        <v>0</v>
      </c>
      <c r="AH62" s="4" cm="1">
        <f t="array" ref="AH62">K62*INDEX('Scenario 3_issuedGoos'!$C$4:$W$153,MATCH('Scenario 3'!$A62&amp;$B62,'Scenario 3_issuedGoos'!$A$4:$A$153&amp;'Scenario 3_issuedGoos'!$B$4:$B$153,0),MATCH('Scenario 3'!AH$4,'Scenario 3_issuedGoos'!$C$3:$W$3,0))</f>
        <v>0</v>
      </c>
      <c r="AI62" s="4" cm="1">
        <f t="array" ref="AI62">L62*INDEX('Scenario 3_issuedGoos'!$C$4:$W$153,MATCH('Scenario 3'!$A62&amp;$B62,'Scenario 3_issuedGoos'!$A$4:$A$153&amp;'Scenario 3_issuedGoos'!$B$4:$B$153,0),MATCH('Scenario 3'!AI$4,'Scenario 3_issuedGoos'!$C$3:$W$3,0))</f>
        <v>0</v>
      </c>
      <c r="AJ62" s="4" cm="1">
        <f t="array" ref="AJ62">M62*INDEX('Scenario 3_issuedGoos'!$C$4:$W$153,MATCH('Scenario 3'!$A62&amp;$B62,'Scenario 3_issuedGoos'!$A$4:$A$153&amp;'Scenario 3_issuedGoos'!$B$4:$B$153,0),MATCH('Scenario 3'!AJ$4,'Scenario 3_issuedGoos'!$C$3:$W$3,0))</f>
        <v>0</v>
      </c>
      <c r="AK62" s="4" cm="1">
        <f t="array" ref="AK62">N62*INDEX('Scenario 3_issuedGoos'!$C$4:$W$153,MATCH('Scenario 3'!$A62&amp;$B62,'Scenario 3_issuedGoos'!$A$4:$A$153&amp;'Scenario 3_issuedGoos'!$B$4:$B$153,0),MATCH('Scenario 3'!AK$4,'Scenario 3_issuedGoos'!$C$3:$W$3,0))</f>
        <v>0</v>
      </c>
      <c r="AL62" s="4" cm="1">
        <f t="array" ref="AL62">O62*INDEX('Scenario 3_issuedGoos'!$C$4:$W$153,MATCH('Scenario 3'!$A62&amp;$B62,'Scenario 3_issuedGoos'!$A$4:$A$153&amp;'Scenario 3_issuedGoos'!$B$4:$B$153,0),MATCH('Scenario 3'!AL$4,'Scenario 3_issuedGoos'!$C$3:$W$3,0))</f>
        <v>0</v>
      </c>
      <c r="AM62" s="4" cm="1">
        <f t="array" ref="AM62">P62*INDEX('Scenario 3_issuedGoos'!$C$4:$W$153,MATCH('Scenario 3'!$A62&amp;$B62,'Scenario 3_issuedGoos'!$A$4:$A$153&amp;'Scenario 3_issuedGoos'!$B$4:$B$153,0),MATCH('Scenario 3'!AM$4,'Scenario 3_issuedGoos'!$C$3:$W$3,0))</f>
        <v>0</v>
      </c>
      <c r="AN62" s="4" cm="1">
        <f t="array" ref="AN62">Q62*INDEX('Scenario 3_issuedGoos'!$C$4:$W$153,MATCH('Scenario 3'!$A62&amp;$B62,'Scenario 3_issuedGoos'!$A$4:$A$153&amp;'Scenario 3_issuedGoos'!$B$4:$B$153,0),MATCH('Scenario 3'!AN$4,'Scenario 3_issuedGoos'!$C$3:$W$3,0))</f>
        <v>0</v>
      </c>
      <c r="AO62" s="4" cm="1">
        <f t="array" ref="AO62">R62*INDEX('Scenario 3_issuedGoos'!$C$4:$W$153,MATCH('Scenario 3'!$A62&amp;$B62,'Scenario 3_issuedGoos'!$A$4:$A$153&amp;'Scenario 3_issuedGoos'!$B$4:$B$153,0),MATCH('Scenario 3'!AO$4,'Scenario 3_issuedGoos'!$C$3:$W$3,0))</f>
        <v>0</v>
      </c>
      <c r="AP62" s="4" cm="1">
        <f t="array" ref="AP62">S62*INDEX('Scenario 3_issuedGoos'!$C$4:$W$153,MATCH('Scenario 3'!$A62&amp;$B62,'Scenario 3_issuedGoos'!$A$4:$A$153&amp;'Scenario 3_issuedGoos'!$B$4:$B$153,0),MATCH('Scenario 3'!AP$4,'Scenario 3_issuedGoos'!$C$3:$W$3,0))</f>
        <v>0</v>
      </c>
      <c r="AQ62" s="4" cm="1">
        <f t="array" ref="AQ62">T62*INDEX('Scenario 3_issuedGoos'!$C$4:$W$153,MATCH('Scenario 3'!$A62&amp;$B62,'Scenario 3_issuedGoos'!$A$4:$A$153&amp;'Scenario 3_issuedGoos'!$B$4:$B$153,0),MATCH('Scenario 3'!AQ$4,'Scenario 3_issuedGoos'!$C$3:$W$3,0))</f>
        <v>0</v>
      </c>
      <c r="AR62" s="4" cm="1">
        <f t="array" ref="AR62">U62*INDEX('Scenario 3_issuedGoos'!$C$4:$W$153,MATCH('Scenario 3'!$A62&amp;$B62,'Scenario 3_issuedGoos'!$A$4:$A$153&amp;'Scenario 3_issuedGoos'!$B$4:$B$153,0),MATCH('Scenario 3'!AR$4,'Scenario 3_issuedGoos'!$C$3:$W$3,0))</f>
        <v>0</v>
      </c>
      <c r="AS62" s="4" cm="1">
        <f t="array" ref="AS62">V62*INDEX('Scenario 3_issuedGoos'!$C$4:$W$153,MATCH('Scenario 3'!$A62&amp;$B62,'Scenario 3_issuedGoos'!$A$4:$A$153&amp;'Scenario 3_issuedGoos'!$B$4:$B$153,0),MATCH('Scenario 3'!AS$4,'Scenario 3_issuedGoos'!$C$3:$W$3,0))</f>
        <v>0</v>
      </c>
      <c r="AT62" s="4" cm="1">
        <f t="array" ref="AT62">W62*INDEX('Scenario 3_issuedGoos'!$C$4:$W$153,MATCH('Scenario 3'!$A62&amp;$B62,'Scenario 3_issuedGoos'!$A$4:$A$153&amp;'Scenario 3_issuedGoos'!$B$4:$B$153,0),MATCH('Scenario 3'!AT$4,'Scenario 3_issuedGoos'!$C$3:$W$3,0))</f>
        <v>0</v>
      </c>
    </row>
    <row r="63" spans="1:46" ht="15" x14ac:dyDescent="0.25">
      <c r="A63" s="38" t="s">
        <v>40</v>
      </c>
      <c r="B63" s="39" t="s">
        <v>30</v>
      </c>
      <c r="C63" s="40">
        <v>11.222138671874999</v>
      </c>
      <c r="D63" s="41">
        <v>11.222138671874999</v>
      </c>
      <c r="E63" s="41">
        <v>11.222138671874999</v>
      </c>
      <c r="F63" s="41">
        <v>11.222138671874999</v>
      </c>
      <c r="G63" s="41">
        <v>11.222138671874999</v>
      </c>
      <c r="H63" s="41">
        <v>6.7332832031250014</v>
      </c>
      <c r="I63" s="41">
        <v>6.7332832031250014</v>
      </c>
      <c r="J63" s="41">
        <v>6.7332832031250014</v>
      </c>
      <c r="K63" s="41">
        <v>6.7332832031250014</v>
      </c>
      <c r="L63" s="41">
        <v>6.7332832031250014</v>
      </c>
      <c r="M63" s="41">
        <v>7.0935117187500012</v>
      </c>
      <c r="N63" s="41">
        <v>7.0935117187500012</v>
      </c>
      <c r="O63" s="41">
        <v>7.0935117187500012</v>
      </c>
      <c r="P63" s="41">
        <v>8.159674218750002</v>
      </c>
      <c r="Q63" s="41">
        <v>8.3552512500000002</v>
      </c>
      <c r="R63" s="41">
        <v>9.1241640000000022</v>
      </c>
      <c r="S63" s="41">
        <v>9.9622089843749979</v>
      </c>
      <c r="T63" s="41">
        <v>9.9622089843749979</v>
      </c>
      <c r="U63" s="41">
        <v>11.222138671874999</v>
      </c>
      <c r="V63" s="41">
        <v>11.222138671874999</v>
      </c>
      <c r="W63" s="42">
        <v>11.222138671874999</v>
      </c>
      <c r="Z63" s="4" cm="1">
        <f t="array" ref="Z63">C63*INDEX('Scenario 3_issuedGoos'!$C$4:$W$153,MATCH('Scenario 3'!$A63&amp;$B63,'Scenario 3_issuedGoos'!$A$4:$A$153&amp;'Scenario 3_issuedGoos'!$B$4:$B$153,0),MATCH('Scenario 3'!Z$4,'Scenario 3_issuedGoos'!$C$3:$W$3,0))</f>
        <v>5591249.9374478282</v>
      </c>
      <c r="AA63" s="4" cm="1">
        <f t="array" ref="AA63">D63*INDEX('Scenario 3_issuedGoos'!$C$4:$W$153,MATCH('Scenario 3'!$A63&amp;$B63,'Scenario 3_issuedGoos'!$A$4:$A$153&amp;'Scenario 3_issuedGoos'!$B$4:$B$153,0),MATCH('Scenario 3'!AA$4,'Scenario 3_issuedGoos'!$C$3:$W$3,0))</f>
        <v>6262322.1812286619</v>
      </c>
      <c r="AB63" s="4" cm="1">
        <f t="array" ref="AB63">E63*INDEX('Scenario 3_issuedGoos'!$C$4:$W$153,MATCH('Scenario 3'!$A63&amp;$B63,'Scenario 3_issuedGoos'!$A$4:$A$153&amp;'Scenario 3_issuedGoos'!$B$4:$B$153,0),MATCH('Scenario 3'!AB$4,'Scenario 3_issuedGoos'!$C$3:$W$3,0))</f>
        <v>6986523.5245439606</v>
      </c>
      <c r="AC63" s="4" cm="1">
        <f t="array" ref="AC63">F63*INDEX('Scenario 3_issuedGoos'!$C$4:$W$153,MATCH('Scenario 3'!$A63&amp;$B63,'Scenario 3_issuedGoos'!$A$4:$A$153&amp;'Scenario 3_issuedGoos'!$B$4:$B$153,0),MATCH('Scenario 3'!AC$4,'Scenario 3_issuedGoos'!$C$3:$W$3,0))</f>
        <v>7767489.1967377122</v>
      </c>
      <c r="AD63" s="4" cm="1">
        <f t="array" ref="AD63">G63*INDEX('Scenario 3_issuedGoos'!$C$4:$W$153,MATCH('Scenario 3'!$A63&amp;$B63,'Scenario 3_issuedGoos'!$A$4:$A$153&amp;'Scenario 3_issuedGoos'!$B$4:$B$153,0),MATCH('Scenario 3'!AD$4,'Scenario 3_issuedGoos'!$C$3:$W$3,0))</f>
        <v>8609085.1273394749</v>
      </c>
      <c r="AE63" s="4" cm="1">
        <f t="array" ref="AE63">H63*INDEX('Scenario 3_issuedGoos'!$C$4:$W$153,MATCH('Scenario 3'!$A63&amp;$B63,'Scenario 3_issuedGoos'!$A$4:$A$153&amp;'Scenario 3_issuedGoos'!$B$4:$B$153,0),MATCH('Scenario 3'!AE$4,'Scenario 3_issuedGoos'!$C$3:$W$3,0))</f>
        <v>20182655.872337651</v>
      </c>
      <c r="AF63" s="4" cm="1">
        <f t="array" ref="AF63">I63*INDEX('Scenario 3_issuedGoos'!$C$4:$W$153,MATCH('Scenario 3'!$A63&amp;$B63,'Scenario 3_issuedGoos'!$A$4:$A$153&amp;'Scenario 3_issuedGoos'!$B$4:$B$153,0),MATCH('Scenario 3'!AF$4,'Scenario 3_issuedGoos'!$C$3:$W$3,0))</f>
        <v>22135962.52499989</v>
      </c>
      <c r="AG63" s="4" cm="1">
        <f t="array" ref="AG63">J63*INDEX('Scenario 3_issuedGoos'!$C$4:$W$153,MATCH('Scenario 3'!$A63&amp;$B63,'Scenario 3_issuedGoos'!$A$4:$A$153&amp;'Scenario 3_issuedGoos'!$B$4:$B$153,0),MATCH('Scenario 3'!AG$4,'Scenario 3_issuedGoos'!$C$3:$W$3,0))</f>
        <v>24234143.203247529</v>
      </c>
      <c r="AH63" s="4" cm="1">
        <f t="array" ref="AH63">K63*INDEX('Scenario 3_issuedGoos'!$C$4:$W$153,MATCH('Scenario 3'!$A63&amp;$B63,'Scenario 3_issuedGoos'!$A$4:$A$153&amp;'Scenario 3_issuedGoos'!$B$4:$B$153,0),MATCH('Scenario 3'!AH$4,'Scenario 3_issuedGoos'!$C$3:$W$3,0))</f>
        <v>26486802.043007411</v>
      </c>
      <c r="AI63" s="4" cm="1">
        <f t="array" ref="AI63">L63*INDEX('Scenario 3_issuedGoos'!$C$4:$W$153,MATCH('Scenario 3'!$A63&amp;$B63,'Scenario 3_issuedGoos'!$A$4:$A$153&amp;'Scenario 3_issuedGoos'!$B$4:$B$153,0),MATCH('Scenario 3'!AI$4,'Scenario 3_issuedGoos'!$C$3:$W$3,0))</f>
        <v>28904141.408735137</v>
      </c>
      <c r="AJ63" s="4" cm="1">
        <f t="array" ref="AJ63">M63*INDEX('Scenario 3_issuedGoos'!$C$4:$W$153,MATCH('Scenario 3'!$A63&amp;$B63,'Scenario 3_issuedGoos'!$A$4:$A$153&amp;'Scenario 3_issuedGoos'!$B$4:$B$153,0),MATCH('Scenario 3'!AJ$4,'Scenario 3_issuedGoos'!$C$3:$W$3,0))</f>
        <v>33182077.092606042</v>
      </c>
      <c r="AK63" s="4" cm="1">
        <f t="array" ref="AK63">N63*INDEX('Scenario 3_issuedGoos'!$C$4:$W$153,MATCH('Scenario 3'!$A63&amp;$B63,'Scenario 3_issuedGoos'!$A$4:$A$153&amp;'Scenario 3_issuedGoos'!$B$4:$B$153,0),MATCH('Scenario 3'!AK$4,'Scenario 3_issuedGoos'!$C$3:$W$3,0))</f>
        <v>35752257.805339359</v>
      </c>
      <c r="AL63" s="4" cm="1">
        <f t="array" ref="AL63">O63*INDEX('Scenario 3_issuedGoos'!$C$4:$W$153,MATCH('Scenario 3'!$A63&amp;$B63,'Scenario 3_issuedGoos'!$A$4:$A$153&amp;'Scenario 3_issuedGoos'!$B$4:$B$153,0),MATCH('Scenario 3'!AL$4,'Scenario 3_issuedGoos'!$C$3:$W$3,0))</f>
        <v>38496501.396614514</v>
      </c>
      <c r="AM63" s="4" cm="1">
        <f t="array" ref="AM63">P63*INDEX('Scenario 3_issuedGoos'!$C$4:$W$153,MATCH('Scenario 3'!$A63&amp;$B63,'Scenario 3_issuedGoos'!$A$4:$A$153&amp;'Scenario 3_issuedGoos'!$B$4:$B$153,0),MATCH('Scenario 3'!AM$4,'Scenario 3_issuedGoos'!$C$3:$W$3,0))</f>
        <v>47652129.645987272</v>
      </c>
      <c r="AN63" s="4" cm="1">
        <f t="array" ref="AN63">Q63*INDEX('Scenario 3_issuedGoos'!$C$4:$W$153,MATCH('Scenario 3'!$A63&amp;$B63,'Scenario 3_issuedGoos'!$A$4:$A$153&amp;'Scenario 3_issuedGoos'!$B$4:$B$153,0),MATCH('Scenario 3'!AN$4,'Scenario 3_issuedGoos'!$C$3:$W$3,0))</f>
        <v>52476289.926739402</v>
      </c>
      <c r="AO63" s="4" cm="1">
        <f t="array" ref="AO63">R63*INDEX('Scenario 3_issuedGoos'!$C$4:$W$153,MATCH('Scenario 3'!$A63&amp;$B63,'Scenario 3_issuedGoos'!$A$4:$A$153&amp;'Scenario 3_issuedGoos'!$B$4:$B$153,0),MATCH('Scenario 3'!AO$4,'Scenario 3_issuedGoos'!$C$3:$W$3,0))</f>
        <v>61595267.88245894</v>
      </c>
      <c r="AP63" s="4" cm="1">
        <f t="array" ref="AP63">S63*INDEX('Scenario 3_issuedGoos'!$C$4:$W$153,MATCH('Scenario 3'!$A63&amp;$B63,'Scenario 3_issuedGoos'!$A$4:$A$153&amp;'Scenario 3_issuedGoos'!$B$4:$B$153,0),MATCH('Scenario 3'!AP$4,'Scenario 3_issuedGoos'!$C$3:$W$3,0))</f>
        <v>72248402.120501161</v>
      </c>
      <c r="AQ63" s="4" cm="1">
        <f t="array" ref="AQ63">T63*INDEX('Scenario 3_issuedGoos'!$C$4:$W$153,MATCH('Scenario 3'!$A63&amp;$B63,'Scenario 3_issuedGoos'!$A$4:$A$153&amp;'Scenario 3_issuedGoos'!$B$4:$B$153,0),MATCH('Scenario 3'!AQ$4,'Scenario 3_issuedGoos'!$C$3:$W$3,0))</f>
        <v>77575510.458670735</v>
      </c>
      <c r="AR63" s="4" cm="1">
        <f t="array" ref="AR63">U63*INDEX('Scenario 3_issuedGoos'!$C$4:$W$153,MATCH('Scenario 3'!$A63&amp;$B63,'Scenario 3_issuedGoos'!$A$4:$A$153&amp;'Scenario 3_issuedGoos'!$B$4:$B$153,0),MATCH('Scenario 3'!AR$4,'Scenario 3_issuedGoos'!$C$3:$W$3,0))</f>
        <v>93784007.818513781</v>
      </c>
      <c r="AS63" s="4" cm="1">
        <f t="array" ref="AS63">V63*INDEX('Scenario 3_issuedGoos'!$C$4:$W$153,MATCH('Scenario 3'!$A63&amp;$B63,'Scenario 3_issuedGoos'!$A$4:$A$153&amp;'Scenario 3_issuedGoos'!$B$4:$B$153,0),MATCH('Scenario 3'!AS$4,'Scenario 3_issuedGoos'!$C$3:$W$3,0))</f>
        <v>100602738.13982417</v>
      </c>
      <c r="AT63" s="4" cm="1">
        <f t="array" ref="AT63">W63*INDEX('Scenario 3_issuedGoos'!$C$4:$W$153,MATCH('Scenario 3'!$A63&amp;$B63,'Scenario 3_issuedGoos'!$A$4:$A$153&amp;'Scenario 3_issuedGoos'!$B$4:$B$153,0),MATCH('Scenario 3'!AT$4,'Scenario 3_issuedGoos'!$C$3:$W$3,0))</f>
        <v>107868881.47371937</v>
      </c>
    </row>
    <row r="64" spans="1:46" ht="15" x14ac:dyDescent="0.25">
      <c r="A64" s="38" t="s">
        <v>40</v>
      </c>
      <c r="B64" s="39" t="s">
        <v>31</v>
      </c>
      <c r="C64" s="40">
        <v>5.2884000000000002</v>
      </c>
      <c r="D64" s="41">
        <v>5.3131781249999976</v>
      </c>
      <c r="E64" s="41">
        <v>5.3131781249999976</v>
      </c>
      <c r="F64" s="41">
        <v>5.3405999999999993</v>
      </c>
      <c r="G64" s="41">
        <v>5.6467125000000005</v>
      </c>
      <c r="H64" s="41">
        <v>4.0964454000000012</v>
      </c>
      <c r="I64" s="41">
        <v>4.3518262499999993</v>
      </c>
      <c r="J64" s="41">
        <v>4.3518262499999993</v>
      </c>
      <c r="K64" s="41">
        <v>5.3131781249999976</v>
      </c>
      <c r="L64" s="41">
        <v>5.9851406250000014</v>
      </c>
      <c r="M64" s="41">
        <v>5.9851406250000014</v>
      </c>
      <c r="N64" s="41">
        <v>5.9851406250000014</v>
      </c>
      <c r="O64" s="41">
        <v>5.9851406250000014</v>
      </c>
      <c r="P64" s="41">
        <v>5.9851406250000014</v>
      </c>
      <c r="Q64" s="41">
        <v>5.9851406250000014</v>
      </c>
      <c r="R64" s="41">
        <v>5.9851406250000014</v>
      </c>
      <c r="S64" s="41">
        <v>5.9851406250000014</v>
      </c>
      <c r="T64" s="41">
        <v>5.9851406250000014</v>
      </c>
      <c r="U64" s="41">
        <v>5.9851406250000014</v>
      </c>
      <c r="V64" s="41">
        <v>5.9851406250000014</v>
      </c>
      <c r="W64" s="42">
        <v>5.9851406250000014</v>
      </c>
      <c r="Z64" s="4" cm="1">
        <f t="array" ref="Z64">C64*INDEX('Scenario 3_issuedGoos'!$C$4:$W$153,MATCH('Scenario 3'!$A64&amp;$B64,'Scenario 3_issuedGoos'!$A$4:$A$153&amp;'Scenario 3_issuedGoos'!$B$4:$B$153,0),MATCH('Scenario 3'!Z$4,'Scenario 3_issuedGoos'!$C$3:$W$3,0))</f>
        <v>11904445.356707318</v>
      </c>
      <c r="AA64" s="4" cm="1">
        <f t="array" ref="AA64">D64*INDEX('Scenario 3_issuedGoos'!$C$4:$W$153,MATCH('Scenario 3'!$A64&amp;$B64,'Scenario 3_issuedGoos'!$A$4:$A$153&amp;'Scenario 3_issuedGoos'!$B$4:$B$153,0),MATCH('Scenario 3'!AA$4,'Scenario 3_issuedGoos'!$C$3:$W$3,0))</f>
        <v>13395710.281700047</v>
      </c>
      <c r="AB64" s="4" cm="1">
        <f t="array" ref="AB64">E64*INDEX('Scenario 3_issuedGoos'!$C$4:$W$153,MATCH('Scenario 3'!$A64&amp;$B64,'Scenario 3_issuedGoos'!$A$4:$A$153&amp;'Scenario 3_issuedGoos'!$B$4:$B$153,0),MATCH('Scenario 3'!AB$4,'Scenario 3_issuedGoos'!$C$3:$W$3,0))</f>
        <v>14944846.704247758</v>
      </c>
      <c r="AC64" s="4" cm="1">
        <f t="array" ref="AC64">F64*INDEX('Scenario 3_issuedGoos'!$C$4:$W$153,MATCH('Scenario 3'!$A64&amp;$B64,'Scenario 3_issuedGoos'!$A$4:$A$153&amp;'Scenario 3_issuedGoos'!$B$4:$B$153,0),MATCH('Scenario 3'!AC$4,'Scenario 3_issuedGoos'!$C$3:$W$3,0))</f>
        <v>16701161.371088672</v>
      </c>
      <c r="AD64" s="4" cm="1">
        <f t="array" ref="AD64">G64*INDEX('Scenario 3_issuedGoos'!$C$4:$W$153,MATCH('Scenario 3'!$A64&amp;$B64,'Scenario 3_issuedGoos'!$A$4:$A$153&amp;'Scenario 3_issuedGoos'!$B$4:$B$153,0),MATCH('Scenario 3'!AD$4,'Scenario 3_issuedGoos'!$C$3:$W$3,0))</f>
        <v>19571704.118676327</v>
      </c>
      <c r="AE64" s="4" cm="1">
        <f t="array" ref="AE64">H64*INDEX('Scenario 3_issuedGoos'!$C$4:$W$153,MATCH('Scenario 3'!$A64&amp;$B64,'Scenario 3_issuedGoos'!$A$4:$A$153&amp;'Scenario 3_issuedGoos'!$B$4:$B$153,0),MATCH('Scenario 3'!AE$4,'Scenario 3_issuedGoos'!$C$3:$W$3,0))</f>
        <v>15693188.234652562</v>
      </c>
      <c r="AF64" s="4" cm="1">
        <f t="array" ref="AF64">I64*INDEX('Scenario 3_issuedGoos'!$C$4:$W$153,MATCH('Scenario 3'!$A64&amp;$B64,'Scenario 3_issuedGoos'!$A$4:$A$153&amp;'Scenario 3_issuedGoos'!$B$4:$B$153,0),MATCH('Scenario 3'!AF$4,'Scenario 3_issuedGoos'!$C$3:$W$3,0))</f>
        <v>18285029.125520319</v>
      </c>
      <c r="AG64" s="4" cm="1">
        <f t="array" ref="AG64">J64*INDEX('Scenario 3_issuedGoos'!$C$4:$W$153,MATCH('Scenario 3'!$A64&amp;$B64,'Scenario 3_issuedGoos'!$A$4:$A$153&amp;'Scenario 3_issuedGoos'!$B$4:$B$153,0),MATCH('Scenario 3'!AG$4,'Scenario 3_issuedGoos'!$C$3:$W$3,0))</f>
        <v>20018194.998431057</v>
      </c>
      <c r="AH64" s="4" cm="1">
        <f t="array" ref="AH64">K64*INDEX('Scenario 3_issuedGoos'!$C$4:$W$153,MATCH('Scenario 3'!$A64&amp;$B64,'Scenario 3_issuedGoos'!$A$4:$A$153&amp;'Scenario 3_issuedGoos'!$B$4:$B$153,0),MATCH('Scenario 3'!AH$4,'Scenario 3_issuedGoos'!$C$3:$W$3,0))</f>
        <v>26712196.432239711</v>
      </c>
      <c r="AI64" s="4" cm="1">
        <f t="array" ref="AI64">L64*INDEX('Scenario 3_issuedGoos'!$C$4:$W$153,MATCH('Scenario 3'!$A64&amp;$B64,'Scenario 3_issuedGoos'!$A$4:$A$153&amp;'Scenario 3_issuedGoos'!$B$4:$B$153,0),MATCH('Scenario 3'!AI$4,'Scenario 3_issuedGoos'!$C$3:$W$3,0))</f>
        <v>32836747.258054037</v>
      </c>
      <c r="AJ64" s="4" cm="1">
        <f t="array" ref="AJ64">M64*INDEX('Scenario 3_issuedGoos'!$C$4:$W$153,MATCH('Scenario 3'!$A64&amp;$B64,'Scenario 3_issuedGoos'!$A$4:$A$153&amp;'Scenario 3_issuedGoos'!$B$4:$B$153,0),MATCH('Scenario 3'!AJ$4,'Scenario 3_issuedGoos'!$C$3:$W$3,0))</f>
        <v>35782379.363273717</v>
      </c>
      <c r="AK64" s="4" cm="1">
        <f t="array" ref="AK64">N64*INDEX('Scenario 3_issuedGoos'!$C$4:$W$153,MATCH('Scenario 3'!$A64&amp;$B64,'Scenario 3_issuedGoos'!$A$4:$A$153&amp;'Scenario 3_issuedGoos'!$B$4:$B$153,0),MATCH('Scenario 3'!AK$4,'Scenario 3_issuedGoos'!$C$3:$W$3,0))</f>
        <v>38553971.419989347</v>
      </c>
      <c r="AL64" s="4" cm="1">
        <f t="array" ref="AL64">O64*INDEX('Scenario 3_issuedGoos'!$C$4:$W$153,MATCH('Scenario 3'!$A64&amp;$B64,'Scenario 3_issuedGoos'!$A$4:$A$153&amp;'Scenario 3_issuedGoos'!$B$4:$B$153,0),MATCH('Scenario 3'!AL$4,'Scenario 3_issuedGoos'!$C$3:$W$3,0))</f>
        <v>41513266.733968385</v>
      </c>
      <c r="AM64" s="4" cm="1">
        <f t="array" ref="AM64">P64*INDEX('Scenario 3_issuedGoos'!$C$4:$W$153,MATCH('Scenario 3'!$A64&amp;$B64,'Scenario 3_issuedGoos'!$A$4:$A$153&amp;'Scenario 3_issuedGoos'!$B$4:$B$153,0),MATCH('Scenario 3'!AM$4,'Scenario 3_issuedGoos'!$C$3:$W$3,0))</f>
        <v>44672106.650795348</v>
      </c>
      <c r="AN64" s="4" cm="1">
        <f t="array" ref="AN64">Q64*INDEX('Scenario 3_issuedGoos'!$C$4:$W$153,MATCH('Scenario 3'!$A64&amp;$B64,'Scenario 3_issuedGoos'!$A$4:$A$153&amp;'Scenario 3_issuedGoos'!$B$4:$B$153,0),MATCH('Scenario 3'!AN$4,'Scenario 3_issuedGoos'!$C$3:$W$3,0))</f>
        <v>48043047.392470017</v>
      </c>
      <c r="AO64" s="4" cm="1">
        <f t="array" ref="AO64">R64*INDEX('Scenario 3_issuedGoos'!$C$4:$W$153,MATCH('Scenario 3'!$A64&amp;$B64,'Scenario 3_issuedGoos'!$A$4:$A$153&amp;'Scenario 3_issuedGoos'!$B$4:$B$153,0),MATCH('Scenario 3'!AO$4,'Scenario 3_issuedGoos'!$C$3:$W$3,0))</f>
        <v>51639401.941685252</v>
      </c>
      <c r="AP64" s="4" cm="1">
        <f t="array" ref="AP64">S64*INDEX('Scenario 3_issuedGoos'!$C$4:$W$153,MATCH('Scenario 3'!$A64&amp;$B64,'Scenario 3_issuedGoos'!$A$4:$A$153&amp;'Scenario 3_issuedGoos'!$B$4:$B$153,0),MATCH('Scenario 3'!AP$4,'Scenario 3_issuedGoos'!$C$3:$W$3,0))</f>
        <v>55475284.327340811</v>
      </c>
      <c r="AQ64" s="4" cm="1">
        <f t="array" ref="AQ64">T64*INDEX('Scenario 3_issuedGoos'!$C$4:$W$153,MATCH('Scenario 3'!$A64&amp;$B64,'Scenario 3_issuedGoos'!$A$4:$A$153&amp;'Scenario 3_issuedGoos'!$B$4:$B$153,0),MATCH('Scenario 3'!AQ$4,'Scenario 3_issuedGoos'!$C$3:$W$3,0))</f>
        <v>59565656.446707726</v>
      </c>
      <c r="AR64" s="4" cm="1">
        <f t="array" ref="AR64">U64*INDEX('Scenario 3_issuedGoos'!$C$4:$W$153,MATCH('Scenario 3'!$A64&amp;$B64,'Scenario 3_issuedGoos'!$A$4:$A$153&amp;'Scenario 3_issuedGoos'!$B$4:$B$153,0),MATCH('Scenario 3'!AR$4,'Scenario 3_issuedGoos'!$C$3:$W$3,0))</f>
        <v>63926377.567192726</v>
      </c>
      <c r="AS64" s="4" cm="1">
        <f t="array" ref="AS64">V64*INDEX('Scenario 3_issuedGoos'!$C$4:$W$153,MATCH('Scenario 3'!$A64&amp;$B64,'Scenario 3_issuedGoos'!$A$4:$A$153&amp;'Scenario 3_issuedGoos'!$B$4:$B$153,0),MATCH('Scenario 3'!AS$4,'Scenario 3_issuedGoos'!$C$3:$W$3,0))</f>
        <v>68574256.658609495</v>
      </c>
      <c r="AT64" s="4" cm="1">
        <f t="array" ref="AT64">W64*INDEX('Scenario 3_issuedGoos'!$C$4:$W$153,MATCH('Scenario 3'!$A64&amp;$B64,'Scenario 3_issuedGoos'!$A$4:$A$153&amp;'Scenario 3_issuedGoos'!$B$4:$B$153,0),MATCH('Scenario 3'!AT$4,'Scenario 3_issuedGoos'!$C$3:$W$3,0))</f>
        <v>73527107.715250492</v>
      </c>
    </row>
    <row r="65" spans="1:46" ht="15" x14ac:dyDescent="0.25">
      <c r="A65" s="34" t="s">
        <v>41</v>
      </c>
      <c r="B65" s="34" t="s">
        <v>27</v>
      </c>
      <c r="C65" s="12">
        <v>4.9809375000000005</v>
      </c>
      <c r="D65" s="13">
        <v>4.9809375000000005</v>
      </c>
      <c r="E65" s="13">
        <v>4.9809375000000005</v>
      </c>
      <c r="F65" s="13">
        <v>4.9809375000000005</v>
      </c>
      <c r="G65" s="13">
        <v>5.3141484374999992</v>
      </c>
      <c r="H65" s="13">
        <v>4.6039957031249994</v>
      </c>
      <c r="I65" s="13">
        <v>4.6039957031249994</v>
      </c>
      <c r="J65" s="13">
        <v>4.6039957031249994</v>
      </c>
      <c r="K65" s="13">
        <v>4.7648671875000002</v>
      </c>
      <c r="L65" s="13">
        <v>4.7648671875000002</v>
      </c>
      <c r="M65" s="13">
        <v>4.7648671875000002</v>
      </c>
      <c r="N65" s="13">
        <v>4.7648671875000002</v>
      </c>
      <c r="O65" s="13">
        <v>4.7648671875000002</v>
      </c>
      <c r="P65" s="13">
        <v>5.3141484374999992</v>
      </c>
      <c r="Q65" s="13">
        <v>5.3141484374999992</v>
      </c>
      <c r="R65" s="13">
        <v>5.3141484374999992</v>
      </c>
      <c r="S65" s="13">
        <v>5.3141484374999992</v>
      </c>
      <c r="T65" s="13">
        <v>5.3141484374999992</v>
      </c>
      <c r="U65" s="13">
        <v>5.3141484374999992</v>
      </c>
      <c r="V65" s="13">
        <v>5.8931145000000003</v>
      </c>
      <c r="W65" s="37">
        <v>5.8931145000000003</v>
      </c>
      <c r="Z65" s="4" cm="1">
        <f t="array" ref="Z65">C65*INDEX('Scenario 3_issuedGoos'!$C$4:$W$153,MATCH('Scenario 3'!$A65&amp;$B65,'Scenario 3_issuedGoos'!$A$4:$A$153&amp;'Scenario 3_issuedGoos'!$B$4:$B$153,0),MATCH('Scenario 3'!Z$4,'Scenario 3_issuedGoos'!$C$3:$W$3,0))</f>
        <v>55308.440972637145</v>
      </c>
      <c r="AA65" s="4" cm="1">
        <f t="array" ref="AA65">D65*INDEX('Scenario 3_issuedGoos'!$C$4:$W$153,MATCH('Scenario 3'!$A65&amp;$B65,'Scenario 3_issuedGoos'!$A$4:$A$153&amp;'Scenario 3_issuedGoos'!$B$4:$B$153,0),MATCH('Scenario 3'!AA$4,'Scenario 3_issuedGoos'!$C$3:$W$3,0))</f>
        <v>61946.663194638255</v>
      </c>
      <c r="AB65" s="4" cm="1">
        <f t="array" ref="AB65">E65*INDEX('Scenario 3_issuedGoos'!$C$4:$W$153,MATCH('Scenario 3'!$A65&amp;$B65,'Scenario 3_issuedGoos'!$A$4:$A$153&amp;'Scenario 3_issuedGoos'!$B$4:$B$153,0),MATCH('Scenario 3'!AB$4,'Scenario 3_issuedGoos'!$C$3:$W$3,0))</f>
        <v>69110.436536407578</v>
      </c>
      <c r="AC65" s="4" cm="1">
        <f t="array" ref="AC65">F65*INDEX('Scenario 3_issuedGoos'!$C$4:$W$153,MATCH('Scenario 3'!$A65&amp;$B65,'Scenario 3_issuedGoos'!$A$4:$A$153&amp;'Scenario 3_issuedGoos'!$B$4:$B$153,0),MATCH('Scenario 3'!AC$4,'Scenario 3_issuedGoos'!$C$3:$W$3,0))</f>
        <v>76835.720554367159</v>
      </c>
      <c r="AD65" s="4" cm="1">
        <f t="array" ref="AD65">G65*INDEX('Scenario 3_issuedGoos'!$C$4:$W$153,MATCH('Scenario 3'!$A65&amp;$B65,'Scenario 3_issuedGoos'!$A$4:$A$153&amp;'Scenario 3_issuedGoos'!$B$4:$B$153,0),MATCH('Scenario 3'!AD$4,'Scenario 3_issuedGoos'!$C$3:$W$3,0))</f>
        <v>90857.775895592538</v>
      </c>
      <c r="AE65" s="4" cm="1">
        <f t="array" ref="AE65">H65*INDEX('Scenario 3_issuedGoos'!$C$4:$W$153,MATCH('Scenario 3'!$A65&amp;$B65,'Scenario 3_issuedGoos'!$A$4:$A$153&amp;'Scenario 3_issuedGoos'!$B$4:$B$153,0),MATCH('Scenario 3'!AE$4,'Scenario 3_issuedGoos'!$C$3:$W$3,0))</f>
        <v>196569.87968702798</v>
      </c>
      <c r="AF65" s="4" cm="1">
        <f t="array" ref="AF65">I65*INDEX('Scenario 3_issuedGoos'!$C$4:$W$153,MATCH('Scenario 3'!$A65&amp;$B65,'Scenario 3_issuedGoos'!$A$4:$A$153&amp;'Scenario 3_issuedGoos'!$B$4:$B$153,0),MATCH('Scenario 3'!AF$4,'Scenario 3_issuedGoos'!$C$3:$W$3,0))</f>
        <v>215594.19720670281</v>
      </c>
      <c r="AG65" s="4" cm="1">
        <f t="array" ref="AG65">J65*INDEX('Scenario 3_issuedGoos'!$C$4:$W$153,MATCH('Scenario 3'!$A65&amp;$B65,'Scenario 3_issuedGoos'!$A$4:$A$153&amp;'Scenario 3_issuedGoos'!$B$4:$B$153,0),MATCH('Scenario 3'!AG$4,'Scenario 3_issuedGoos'!$C$3:$W$3,0))</f>
        <v>236029.52177912809</v>
      </c>
      <c r="AH65" s="4" cm="1">
        <f t="array" ref="AH65">K65*INDEX('Scenario 3_issuedGoos'!$C$4:$W$153,MATCH('Scenario 3'!$A65&amp;$B65,'Scenario 3_issuedGoos'!$A$4:$A$153&amp;'Scenario 3_issuedGoos'!$B$4:$B$153,0),MATCH('Scenario 3'!AH$4,'Scenario 3_issuedGoos'!$C$3:$W$3,0))</f>
        <v>266983.28513975651</v>
      </c>
      <c r="AI65" s="4" cm="1">
        <f t="array" ref="AI65">L65*INDEX('Scenario 3_issuedGoos'!$C$4:$W$153,MATCH('Scenario 3'!$A65&amp;$B65,'Scenario 3_issuedGoos'!$A$4:$A$153&amp;'Scenario 3_issuedGoos'!$B$4:$B$153,0),MATCH('Scenario 3'!AI$4,'Scenario 3_issuedGoos'!$C$3:$W$3,0))</f>
        <v>291349.73013797501</v>
      </c>
      <c r="AJ65" s="4" cm="1">
        <f t="array" ref="AJ65">M65*INDEX('Scenario 3_issuedGoos'!$C$4:$W$153,MATCH('Scenario 3'!$A65&amp;$B65,'Scenario 3_issuedGoos'!$A$4:$A$153&amp;'Scenario 3_issuedGoos'!$B$4:$B$153,0),MATCH('Scenario 3'!AJ$4,'Scenario 3_issuedGoos'!$C$3:$W$3,0))</f>
        <v>317485.36142316624</v>
      </c>
      <c r="AK65" s="4" cm="1">
        <f t="array" ref="AK65">N65*INDEX('Scenario 3_issuedGoos'!$C$4:$W$153,MATCH('Scenario 3'!$A65&amp;$B65,'Scenario 3_issuedGoos'!$A$4:$A$153&amp;'Scenario 3_issuedGoos'!$B$4:$B$153,0),MATCH('Scenario 3'!AK$4,'Scenario 3_issuedGoos'!$C$3:$W$3,0))</f>
        <v>342076.79221960722</v>
      </c>
      <c r="AL65" s="4" cm="1">
        <f t="array" ref="AL65">O65*INDEX('Scenario 3_issuedGoos'!$C$4:$W$153,MATCH('Scenario 3'!$A65&amp;$B65,'Scenario 3_issuedGoos'!$A$4:$A$153&amp;'Scenario 3_issuedGoos'!$B$4:$B$153,0),MATCH('Scenario 3'!AL$4,'Scenario 3_issuedGoos'!$C$3:$W$3,0))</f>
        <v>368333.65269213443</v>
      </c>
      <c r="AM65" s="4" cm="1">
        <f t="array" ref="AM65">P65*INDEX('Scenario 3_issuedGoos'!$C$4:$W$153,MATCH('Scenario 3'!$A65&amp;$B65,'Scenario 3_issuedGoos'!$A$4:$A$153&amp;'Scenario 3_issuedGoos'!$B$4:$B$153,0),MATCH('Scenario 3'!AM$4,'Scenario 3_issuedGoos'!$C$3:$W$3,0))</f>
        <v>442052.45275044412</v>
      </c>
      <c r="AN65" s="4" cm="1">
        <f t="array" ref="AN65">Q65*INDEX('Scenario 3_issuedGoos'!$C$4:$W$153,MATCH('Scenario 3'!$A65&amp;$B65,'Scenario 3_issuedGoos'!$A$4:$A$153&amp;'Scenario 3_issuedGoos'!$B$4:$B$153,0),MATCH('Scenario 3'!AN$4,'Scenario 3_issuedGoos'!$C$3:$W$3,0))</f>
        <v>475409.56828972622</v>
      </c>
      <c r="AO65" s="4" cm="1">
        <f t="array" ref="AO65">R65*INDEX('Scenario 3_issuedGoos'!$C$4:$W$153,MATCH('Scenario 3'!$A65&amp;$B65,'Scenario 3_issuedGoos'!$A$4:$A$153&amp;'Scenario 3_issuedGoos'!$B$4:$B$153,0),MATCH('Scenario 3'!AO$4,'Scenario 3_issuedGoos'!$C$3:$W$3,0))</f>
        <v>510997.26425106102</v>
      </c>
      <c r="AP65" s="4" cm="1">
        <f t="array" ref="AP65">S65*INDEX('Scenario 3_issuedGoos'!$C$4:$W$153,MATCH('Scenario 3'!$A65&amp;$B65,'Scenario 3_issuedGoos'!$A$4:$A$153&amp;'Scenario 3_issuedGoos'!$B$4:$B$153,0),MATCH('Scenario 3'!AP$4,'Scenario 3_issuedGoos'!$C$3:$W$3,0))</f>
        <v>548955.20588780171</v>
      </c>
      <c r="AQ65" s="4" cm="1">
        <f t="array" ref="AQ65">T65*INDEX('Scenario 3_issuedGoos'!$C$4:$W$153,MATCH('Scenario 3'!$A65&amp;$B65,'Scenario 3_issuedGoos'!$A$4:$A$153&amp;'Scenario 3_issuedGoos'!$B$4:$B$153,0),MATCH('Scenario 3'!AQ$4,'Scenario 3_issuedGoos'!$C$3:$W$3,0))</f>
        <v>589431.448527592</v>
      </c>
      <c r="AR65" s="4" cm="1">
        <f t="array" ref="AR65">U65*INDEX('Scenario 3_issuedGoos'!$C$4:$W$153,MATCH('Scenario 3'!$A65&amp;$B65,'Scenario 3_issuedGoos'!$A$4:$A$153&amp;'Scenario 3_issuedGoos'!$B$4:$B$153,0),MATCH('Scenario 3'!AR$4,'Scenario 3_issuedGoos'!$C$3:$W$3,0))</f>
        <v>632582.92741663975</v>
      </c>
      <c r="AS65" s="4" cm="1">
        <f t="array" ref="AS65">V65*INDEX('Scenario 3_issuedGoos'!$C$4:$W$153,MATCH('Scenario 3'!$A65&amp;$B65,'Scenario 3_issuedGoos'!$A$4:$A$153&amp;'Scenario 3_issuedGoos'!$B$4:$B$153,0),MATCH('Scenario 3'!AS$4,'Scenario 3_issuedGoos'!$C$3:$W$3,0))</f>
        <v>752505.49886479659</v>
      </c>
      <c r="AT65" s="4" cm="1">
        <f t="array" ref="AT65">W65*INDEX('Scenario 3_issuedGoos'!$C$4:$W$153,MATCH('Scenario 3'!$A65&amp;$B65,'Scenario 3_issuedGoos'!$A$4:$A$153&amp;'Scenario 3_issuedGoos'!$B$4:$B$153,0),MATCH('Scenario 3'!AT$4,'Scenario 3_issuedGoos'!$C$3:$W$3,0))</f>
        <v>806856.03559369117</v>
      </c>
    </row>
    <row r="66" spans="1:46" ht="15" x14ac:dyDescent="0.25">
      <c r="A66" s="38" t="s">
        <v>41</v>
      </c>
      <c r="B66" s="39" t="s">
        <v>28</v>
      </c>
      <c r="C66" s="40">
        <v>47.457627118644069</v>
      </c>
      <c r="D66" s="41">
        <v>46.949152542372886</v>
      </c>
      <c r="E66" s="41">
        <v>46.440677966101696</v>
      </c>
      <c r="F66" s="41">
        <v>45.932203389830512</v>
      </c>
      <c r="G66" s="41">
        <v>45.423728813559322</v>
      </c>
      <c r="H66" s="41">
        <v>11.222138671874999</v>
      </c>
      <c r="I66" s="41">
        <v>11.222138671874999</v>
      </c>
      <c r="J66" s="41">
        <v>11.222138671874999</v>
      </c>
      <c r="K66" s="41">
        <v>11.222138671874999</v>
      </c>
      <c r="L66" s="41">
        <v>11.222138671874999</v>
      </c>
      <c r="M66" s="41">
        <v>11.222138671874999</v>
      </c>
      <c r="N66" s="41">
        <v>11.222138671874999</v>
      </c>
      <c r="O66" s="41">
        <v>11.222138671874999</v>
      </c>
      <c r="P66" s="41">
        <v>11.222138671874999</v>
      </c>
      <c r="Q66" s="41">
        <v>11.222138671874999</v>
      </c>
      <c r="R66" s="41">
        <v>11.222138671874999</v>
      </c>
      <c r="S66" s="41">
        <v>11.222138671874999</v>
      </c>
      <c r="T66" s="41">
        <v>11.222138671874999</v>
      </c>
      <c r="U66" s="41">
        <v>11.222138671874999</v>
      </c>
      <c r="V66" s="41">
        <v>11.222138671874999</v>
      </c>
      <c r="W66" s="42">
        <v>11.222138671874999</v>
      </c>
      <c r="Z66" s="4" cm="1">
        <f t="array" ref="Z66">C66*INDEX('Scenario 3_issuedGoos'!$C$4:$W$153,MATCH('Scenario 3'!$A66&amp;$B66,'Scenario 3_issuedGoos'!$A$4:$A$153&amp;'Scenario 3_issuedGoos'!$B$4:$B$153,0),MATCH('Scenario 3'!Z$4,'Scenario 3_issuedGoos'!$C$3:$W$3,0))</f>
        <v>0</v>
      </c>
      <c r="AA66" s="4" cm="1">
        <f t="array" ref="AA66">D66*INDEX('Scenario 3_issuedGoos'!$C$4:$W$153,MATCH('Scenario 3'!$A66&amp;$B66,'Scenario 3_issuedGoos'!$A$4:$A$153&amp;'Scenario 3_issuedGoos'!$B$4:$B$153,0),MATCH('Scenario 3'!AA$4,'Scenario 3_issuedGoos'!$C$3:$W$3,0))</f>
        <v>0</v>
      </c>
      <c r="AB66" s="4" cm="1">
        <f t="array" ref="AB66">E66*INDEX('Scenario 3_issuedGoos'!$C$4:$W$153,MATCH('Scenario 3'!$A66&amp;$B66,'Scenario 3_issuedGoos'!$A$4:$A$153&amp;'Scenario 3_issuedGoos'!$B$4:$B$153,0),MATCH('Scenario 3'!AB$4,'Scenario 3_issuedGoos'!$C$3:$W$3,0))</f>
        <v>0</v>
      </c>
      <c r="AC66" s="4" cm="1">
        <f t="array" ref="AC66">F66*INDEX('Scenario 3_issuedGoos'!$C$4:$W$153,MATCH('Scenario 3'!$A66&amp;$B66,'Scenario 3_issuedGoos'!$A$4:$A$153&amp;'Scenario 3_issuedGoos'!$B$4:$B$153,0),MATCH('Scenario 3'!AC$4,'Scenario 3_issuedGoos'!$C$3:$W$3,0))</f>
        <v>0</v>
      </c>
      <c r="AD66" s="4" cm="1">
        <f t="array" ref="AD66">G66*INDEX('Scenario 3_issuedGoos'!$C$4:$W$153,MATCH('Scenario 3'!$A66&amp;$B66,'Scenario 3_issuedGoos'!$A$4:$A$153&amp;'Scenario 3_issuedGoos'!$B$4:$B$153,0),MATCH('Scenario 3'!AD$4,'Scenario 3_issuedGoos'!$C$3:$W$3,0))</f>
        <v>0</v>
      </c>
      <c r="AE66" s="4" cm="1">
        <f t="array" ref="AE66">H66*INDEX('Scenario 3_issuedGoos'!$C$4:$W$153,MATCH('Scenario 3'!$A66&amp;$B66,'Scenario 3_issuedGoos'!$A$4:$A$153&amp;'Scenario 3_issuedGoos'!$B$4:$B$153,0),MATCH('Scenario 3'!AE$4,'Scenario 3_issuedGoos'!$C$3:$W$3,0))</f>
        <v>26270.403057936208</v>
      </c>
      <c r="AF66" s="4" cm="1">
        <f t="array" ref="AF66">I66*INDEX('Scenario 3_issuedGoos'!$C$4:$W$153,MATCH('Scenario 3'!$A66&amp;$B66,'Scenario 3_issuedGoos'!$A$4:$A$153&amp;'Scenario 3_issuedGoos'!$B$4:$B$153,0),MATCH('Scenario 3'!AF$4,'Scenario 3_issuedGoos'!$C$3:$W$3,0))</f>
        <v>28812.890696122413</v>
      </c>
      <c r="AG66" s="4" cm="1">
        <f t="array" ref="AG66">J66*INDEX('Scenario 3_issuedGoos'!$C$4:$W$153,MATCH('Scenario 3'!$A66&amp;$B66,'Scenario 3_issuedGoos'!$A$4:$A$153&amp;'Scenario 3_issuedGoos'!$B$4:$B$153,0),MATCH('Scenario 3'!AG$4,'Scenario 3_issuedGoos'!$C$3:$W$3,0))</f>
        <v>31543.951090482362</v>
      </c>
      <c r="AH66" s="4" cm="1">
        <f t="array" ref="AH66">K66*INDEX('Scenario 3_issuedGoos'!$C$4:$W$153,MATCH('Scenario 3'!$A66&amp;$B66,'Scenario 3_issuedGoos'!$A$4:$A$153&amp;'Scenario 3_issuedGoos'!$B$4:$B$153,0),MATCH('Scenario 3'!AH$4,'Scenario 3_issuedGoos'!$C$3:$W$3,0))</f>
        <v>34476.085297538011</v>
      </c>
      <c r="AI66" s="4" cm="1">
        <f t="array" ref="AI66">L66*INDEX('Scenario 3_issuedGoos'!$C$4:$W$153,MATCH('Scenario 3'!$A66&amp;$B66,'Scenario 3_issuedGoos'!$A$4:$A$153&amp;'Scenario 3_issuedGoos'!$B$4:$B$153,0),MATCH('Scenario 3'!AI$4,'Scenario 3_issuedGoos'!$C$3:$W$3,0))</f>
        <v>37622.573047573038</v>
      </c>
      <c r="AJ66" s="4" cm="1">
        <f t="array" ref="AJ66">M66*INDEX('Scenario 3_issuedGoos'!$C$4:$W$153,MATCH('Scenario 3'!$A66&amp;$B66,'Scenario 3_issuedGoos'!$A$4:$A$153&amp;'Scenario 3_issuedGoos'!$B$4:$B$153,0),MATCH('Scenario 3'!AJ$4,'Scenario 3_issuedGoos'!$C$3:$W$3,0))</f>
        <v>40997.519359367798</v>
      </c>
      <c r="AK66" s="4" cm="1">
        <f t="array" ref="AK66">N66*INDEX('Scenario 3_issuedGoos'!$C$4:$W$153,MATCH('Scenario 3'!$A66&amp;$B66,'Scenario 3_issuedGoos'!$A$4:$A$153&amp;'Scenario 3_issuedGoos'!$B$4:$B$153,0),MATCH('Scenario 3'!AK$4,'Scenario 3_issuedGoos'!$C$3:$W$3,0))</f>
        <v>44173.059975263692</v>
      </c>
      <c r="AL66" s="4" cm="1">
        <f t="array" ref="AL66">O66*INDEX('Scenario 3_issuedGoos'!$C$4:$W$153,MATCH('Scenario 3'!$A66&amp;$B66,'Scenario 3_issuedGoos'!$A$4:$A$153&amp;'Scenario 3_issuedGoos'!$B$4:$B$153,0),MATCH('Scenario 3'!AL$4,'Scenario 3_issuedGoos'!$C$3:$W$3,0))</f>
        <v>47563.660854350695</v>
      </c>
      <c r="AM66" s="4" cm="1">
        <f t="array" ref="AM66">P66*INDEX('Scenario 3_issuedGoos'!$C$4:$W$153,MATCH('Scenario 3'!$A66&amp;$B66,'Scenario 3_issuedGoos'!$A$4:$A$153&amp;'Scenario 3_issuedGoos'!$B$4:$B$153,0),MATCH('Scenario 3'!AM$4,'Scenario 3_issuedGoos'!$C$3:$W$3,0))</f>
        <v>51182.889171408271</v>
      </c>
      <c r="AN66" s="4" cm="1">
        <f t="array" ref="AN66">Q66*INDEX('Scenario 3_issuedGoos'!$C$4:$W$153,MATCH('Scenario 3'!$A66&amp;$B66,'Scenario 3_issuedGoos'!$A$4:$A$153&amp;'Scenario 3_issuedGoos'!$B$4:$B$153,0),MATCH('Scenario 3'!AN$4,'Scenario 3_issuedGoos'!$C$3:$W$3,0))</f>
        <v>55045.131168035768</v>
      </c>
      <c r="AO66" s="4" cm="1">
        <f t="array" ref="AO66">R66*INDEX('Scenario 3_issuedGoos'!$C$4:$W$153,MATCH('Scenario 3'!$A66&amp;$B66,'Scenario 3_issuedGoos'!$A$4:$A$153&amp;'Scenario 3_issuedGoos'!$B$4:$B$153,0),MATCH('Scenario 3'!AO$4,'Scenario 3_issuedGoos'!$C$3:$W$3,0))</f>
        <v>59165.640141397373</v>
      </c>
      <c r="AP66" s="4" cm="1">
        <f t="array" ref="AP66">S66*INDEX('Scenario 3_issuedGoos'!$C$4:$W$153,MATCH('Scenario 3'!$A66&amp;$B66,'Scenario 3_issuedGoos'!$A$4:$A$153&amp;'Scenario 3_issuedGoos'!$B$4:$B$153,0),MATCH('Scenario 3'!AP$4,'Scenario 3_issuedGoos'!$C$3:$W$3,0))</f>
        <v>63560.587184175216</v>
      </c>
      <c r="AQ66" s="4" cm="1">
        <f t="array" ref="AQ66">T66*INDEX('Scenario 3_issuedGoos'!$C$4:$W$153,MATCH('Scenario 3'!$A66&amp;$B66,'Scenario 3_issuedGoos'!$A$4:$A$153&amp;'Scenario 3_issuedGoos'!$B$4:$B$153,0),MATCH('Scenario 3'!AQ$4,'Scenario 3_issuedGoos'!$C$3:$W$3,0))</f>
        <v>68247.11483087721</v>
      </c>
      <c r="AR66" s="4" cm="1">
        <f t="array" ref="AR66">U66*INDEX('Scenario 3_issuedGoos'!$C$4:$W$153,MATCH('Scenario 3'!$A66&amp;$B66,'Scenario 3_issuedGoos'!$A$4:$A$153&amp;'Scenario 3_issuedGoos'!$B$4:$B$153,0),MATCH('Scenario 3'!AR$4,'Scenario 3_issuedGoos'!$C$3:$W$3,0))</f>
        <v>73243.393774289012</v>
      </c>
      <c r="AS66" s="4" cm="1">
        <f t="array" ref="AS66">V66*INDEX('Scenario 3_issuedGoos'!$C$4:$W$153,MATCH('Scenario 3'!$A66&amp;$B66,'Scenario 3_issuedGoos'!$A$4:$A$153&amp;'Scenario 3_issuedGoos'!$B$4:$B$153,0),MATCH('Scenario 3'!AS$4,'Scenario 3_issuedGoos'!$C$3:$W$3,0))</f>
        <v>78568.682824964839</v>
      </c>
      <c r="AT66" s="4" cm="1">
        <f t="array" ref="AT66">W66*INDEX('Scenario 3_issuedGoos'!$C$4:$W$153,MATCH('Scenario 3'!$A66&amp;$B66,'Scenario 3_issuedGoos'!$A$4:$A$153&amp;'Scenario 3_issuedGoos'!$B$4:$B$153,0),MATCH('Scenario 3'!AT$4,'Scenario 3_issuedGoos'!$C$3:$W$3,0))</f>
        <v>84243.392296272505</v>
      </c>
    </row>
    <row r="67" spans="1:46" ht="15" x14ac:dyDescent="0.25">
      <c r="A67" s="38" t="s">
        <v>41</v>
      </c>
      <c r="B67" s="39" t="s">
        <v>56</v>
      </c>
      <c r="C67" s="40">
        <v>1.7756598214285715</v>
      </c>
      <c r="D67" s="41">
        <v>1.7756598214285715</v>
      </c>
      <c r="E67" s="41">
        <v>1.7756598214285715</v>
      </c>
      <c r="F67" s="41">
        <v>1.7756598214285715</v>
      </c>
      <c r="G67" s="41">
        <v>1.8280212890624998</v>
      </c>
      <c r="H67" s="41">
        <v>1.1222138671874999</v>
      </c>
      <c r="I67" s="41">
        <v>1.1222138671874999</v>
      </c>
      <c r="J67" s="41">
        <v>1.1222138671874999</v>
      </c>
      <c r="K67" s="41">
        <v>1.1549671874999996</v>
      </c>
      <c r="L67" s="41">
        <v>1.2492899999999996</v>
      </c>
      <c r="M67" s="41">
        <v>1.42595625</v>
      </c>
      <c r="N67" s="41">
        <v>1.5926249999999997</v>
      </c>
      <c r="O67" s="41">
        <v>1.68121875</v>
      </c>
      <c r="P67" s="41">
        <v>1.7756598214285715</v>
      </c>
      <c r="Q67" s="41">
        <v>1.8280212890624998</v>
      </c>
      <c r="R67" s="41">
        <v>1.8280212890624998</v>
      </c>
      <c r="S67" s="41">
        <v>1.8280212890624998</v>
      </c>
      <c r="T67" s="41">
        <v>1.973141015625</v>
      </c>
      <c r="U67" s="41">
        <v>1.973141015625</v>
      </c>
      <c r="V67" s="41">
        <v>1.973141015625</v>
      </c>
      <c r="W67" s="42">
        <v>2.0420859374999996</v>
      </c>
      <c r="Z67" s="4" cm="1">
        <f t="array" ref="Z67">C67*INDEX('Scenario 3_issuedGoos'!$C$4:$W$153,MATCH('Scenario 3'!$A67&amp;$B67,'Scenario 3_issuedGoos'!$A$4:$A$153&amp;'Scenario 3_issuedGoos'!$B$4:$B$153,0),MATCH('Scenario 3'!Z$4,'Scenario 3_issuedGoos'!$C$3:$W$3,0))</f>
        <v>2825212.3436102415</v>
      </c>
      <c r="AA67" s="4" cm="1">
        <f t="array" ref="AA67">D67*INDEX('Scenario 3_issuedGoos'!$C$4:$W$153,MATCH('Scenario 3'!$A67&amp;$B67,'Scenario 3_issuedGoos'!$A$4:$A$153&amp;'Scenario 3_issuedGoos'!$B$4:$B$153,0),MATCH('Scenario 3'!AA$4,'Scenario 3_issuedGoos'!$C$3:$W$3,0))</f>
        <v>3164299.5974076032</v>
      </c>
      <c r="AB67" s="4" cm="1">
        <f t="array" ref="AB67">E67*INDEX('Scenario 3_issuedGoos'!$C$4:$W$153,MATCH('Scenario 3'!$A67&amp;$B67,'Scenario 3_issuedGoos'!$A$4:$A$153&amp;'Scenario 3_issuedGoos'!$B$4:$B$153,0),MATCH('Scenario 3'!AB$4,'Scenario 3_issuedGoos'!$C$3:$W$3,0))</f>
        <v>3530232.5457256706</v>
      </c>
      <c r="AC67" s="4" cm="1">
        <f t="array" ref="AC67">F67*INDEX('Scenario 3_issuedGoos'!$C$4:$W$153,MATCH('Scenario 3'!$A67&amp;$B67,'Scenario 3_issuedGoos'!$A$4:$A$153&amp;'Scenario 3_issuedGoos'!$B$4:$B$153,0),MATCH('Scenario 3'!AC$4,'Scenario 3_issuedGoos'!$C$3:$W$3,0))</f>
        <v>3924848.0398820299</v>
      </c>
      <c r="AD67" s="4" cm="1">
        <f t="array" ref="AD67">G67*INDEX('Scenario 3_issuedGoos'!$C$4:$W$153,MATCH('Scenario 3'!$A67&amp;$B67,'Scenario 3_issuedGoos'!$A$4:$A$153&amp;'Scenario 3_issuedGoos'!$B$4:$B$153,0),MATCH('Scenario 3'!AD$4,'Scenario 3_issuedGoos'!$C$3:$W$3,0))</f>
        <v>4478377.2225934947</v>
      </c>
      <c r="AE67" s="4" cm="1">
        <f t="array" ref="AE67">H67*INDEX('Scenario 3_issuedGoos'!$C$4:$W$153,MATCH('Scenario 3'!$A67&amp;$B67,'Scenario 3_issuedGoos'!$A$4:$A$153&amp;'Scenario 3_issuedGoos'!$B$4:$B$153,0),MATCH('Scenario 3'!AE$4,'Scenario 3_issuedGoos'!$C$3:$W$3,0))</f>
        <v>3038687.9396930109</v>
      </c>
      <c r="AF67" s="4" cm="1">
        <f t="array" ref="AF67">I67*INDEX('Scenario 3_issuedGoos'!$C$4:$W$153,MATCH('Scenario 3'!$A67&amp;$B67,'Scenario 3_issuedGoos'!$A$4:$A$153&amp;'Scenario 3_issuedGoos'!$B$4:$B$153,0),MATCH('Scenario 3'!AF$4,'Scenario 3_issuedGoos'!$C$3:$W$3,0))</f>
        <v>3332776.5574403862</v>
      </c>
      <c r="AG67" s="4" cm="1">
        <f t="array" ref="AG67">J67*INDEX('Scenario 3_issuedGoos'!$C$4:$W$153,MATCH('Scenario 3'!$A67&amp;$B67,'Scenario 3_issuedGoos'!$A$4:$A$153&amp;'Scenario 3_issuedGoos'!$B$4:$B$153,0),MATCH('Scenario 3'!AG$4,'Scenario 3_issuedGoos'!$C$3:$W$3,0))</f>
        <v>3648677.3171132756</v>
      </c>
      <c r="AH67" s="4" cm="1">
        <f t="array" ref="AH67">K67*INDEX('Scenario 3_issuedGoos'!$C$4:$W$153,MATCH('Scenario 3'!$A67&amp;$B67,'Scenario 3_issuedGoos'!$A$4:$A$153&amp;'Scenario 3_issuedGoos'!$B$4:$B$153,0),MATCH('Scenario 3'!AH$4,'Scenario 3_issuedGoos'!$C$3:$W$3,0))</f>
        <v>4104226.5720598134</v>
      </c>
      <c r="AI67" s="4" cm="1">
        <f t="array" ref="AI67">L67*INDEX('Scenario 3_issuedGoos'!$C$4:$W$153,MATCH('Scenario 3'!$A67&amp;$B67,'Scenario 3_issuedGoos'!$A$4:$A$153&amp;'Scenario 3_issuedGoos'!$B$4:$B$153,0),MATCH('Scenario 3'!AI$4,'Scenario 3_issuedGoos'!$C$3:$W$3,0))</f>
        <v>4844572.8712959122</v>
      </c>
      <c r="AJ67" s="4" cm="1">
        <f t="array" ref="AJ67">M67*INDEX('Scenario 3_issuedGoos'!$C$4:$W$153,MATCH('Scenario 3'!$A67&amp;$B67,'Scenario 3_issuedGoos'!$A$4:$A$153&amp;'Scenario 3_issuedGoos'!$B$4:$B$153,0),MATCH('Scenario 3'!AJ$4,'Scenario 3_issuedGoos'!$C$3:$W$3,0))</f>
        <v>6025700.1393552413</v>
      </c>
      <c r="AK67" s="4" cm="1">
        <f t="array" ref="AK67">N67*INDEX('Scenario 3_issuedGoos'!$C$4:$W$153,MATCH('Scenario 3'!$A67&amp;$B67,'Scenario 3_issuedGoos'!$A$4:$A$153&amp;'Scenario 3_issuedGoos'!$B$4:$B$153,0),MATCH('Scenario 3'!AK$4,'Scenario 3_issuedGoos'!$C$3:$W$3,0))</f>
        <v>7251281.2279165583</v>
      </c>
      <c r="AL67" s="4" cm="1">
        <f t="array" ref="AL67">O67*INDEX('Scenario 3_issuedGoos'!$C$4:$W$153,MATCH('Scenario 3'!$A67&amp;$B67,'Scenario 3_issuedGoos'!$A$4:$A$153&amp;'Scenario 3_issuedGoos'!$B$4:$B$153,0),MATCH('Scenario 3'!AL$4,'Scenario 3_issuedGoos'!$C$3:$W$3,0))</f>
        <v>8242201.6162363524</v>
      </c>
      <c r="AM67" s="4" cm="1">
        <f t="array" ref="AM67">P67*INDEX('Scenario 3_issuedGoos'!$C$4:$W$153,MATCH('Scenario 3'!$A67&amp;$B67,'Scenario 3_issuedGoos'!$A$4:$A$153&amp;'Scenario 3_issuedGoos'!$B$4:$B$153,0),MATCH('Scenario 3'!AM$4,'Scenario 3_issuedGoos'!$C$3:$W$3,0))</f>
        <v>9367599.1878732704</v>
      </c>
      <c r="AN67" s="4" cm="1">
        <f t="array" ref="AN67">Q67*INDEX('Scenario 3_issuedGoos'!$C$4:$W$153,MATCH('Scenario 3'!$A67&amp;$B67,'Scenario 3_issuedGoos'!$A$4:$A$153&amp;'Scenario 3_issuedGoos'!$B$4:$B$153,0),MATCH('Scenario 3'!AN$4,'Scenario 3_issuedGoos'!$C$3:$W$3,0))</f>
        <v>10371555.490632983</v>
      </c>
      <c r="AO67" s="4" cm="1">
        <f t="array" ref="AO67">R67*INDEX('Scenario 3_issuedGoos'!$C$4:$W$153,MATCH('Scenario 3'!$A67&amp;$B67,'Scenario 3_issuedGoos'!$A$4:$A$153&amp;'Scenario 3_issuedGoos'!$B$4:$B$153,0),MATCH('Scenario 3'!AO$4,'Scenario 3_issuedGoos'!$C$3:$W$3,0))</f>
        <v>11147938.188975757</v>
      </c>
      <c r="AP67" s="4" cm="1">
        <f t="array" ref="AP67">S67*INDEX('Scenario 3_issuedGoos'!$C$4:$W$153,MATCH('Scenario 3'!$A67&amp;$B67,'Scenario 3_issuedGoos'!$A$4:$A$153&amp;'Scenario 3_issuedGoos'!$B$4:$B$153,0),MATCH('Scenario 3'!AP$4,'Scenario 3_issuedGoos'!$C$3:$W$3,0))</f>
        <v>11976030.268426232</v>
      </c>
      <c r="AQ67" s="4" cm="1">
        <f t="array" ref="AQ67">T67*INDEX('Scenario 3_issuedGoos'!$C$4:$W$153,MATCH('Scenario 3'!$A67&amp;$B67,'Scenario 3_issuedGoos'!$A$4:$A$153&amp;'Scenario 3_issuedGoos'!$B$4:$B$153,0),MATCH('Scenario 3'!AQ$4,'Scenario 3_issuedGoos'!$C$3:$W$3,0))</f>
        <v>13879894.197597453</v>
      </c>
      <c r="AR67" s="4" cm="1">
        <f t="array" ref="AR67">U67*INDEX('Scenario 3_issuedGoos'!$C$4:$W$153,MATCH('Scenario 3'!$A67&amp;$B67,'Scenario 3_issuedGoos'!$A$4:$A$153&amp;'Scenario 3_issuedGoos'!$B$4:$B$153,0),MATCH('Scenario 3'!AR$4,'Scenario 3_issuedGoos'!$C$3:$W$3,0))</f>
        <v>14896022.47332149</v>
      </c>
      <c r="AS67" s="4" cm="1">
        <f t="array" ref="AS67">V67*INDEX('Scenario 3_issuedGoos'!$C$4:$W$153,MATCH('Scenario 3'!$A67&amp;$B67,'Scenario 3_issuedGoos'!$A$4:$A$153&amp;'Scenario 3_issuedGoos'!$B$4:$B$153,0),MATCH('Scenario 3'!AS$4,'Scenario 3_issuedGoos'!$C$3:$W$3,0))</f>
        <v>14695196.385475114</v>
      </c>
      <c r="AT67" s="4" cm="1">
        <f t="array" ref="AT67">W67*INDEX('Scenario 3_issuedGoos'!$C$4:$W$153,MATCH('Scenario 3'!$A67&amp;$B67,'Scenario 3_issuedGoos'!$A$4:$A$153&amp;'Scenario 3_issuedGoos'!$B$4:$B$153,0),MATCH('Scenario 3'!AT$4,'Scenario 3_issuedGoos'!$C$3:$W$3,0))</f>
        <v>15530604.484991478</v>
      </c>
    </row>
    <row r="68" spans="1:46" ht="15" x14ac:dyDescent="0.25">
      <c r="A68" s="38" t="s">
        <v>41</v>
      </c>
      <c r="B68" s="39" t="s">
        <v>29</v>
      </c>
      <c r="C68" s="40">
        <v>47.457627118644069</v>
      </c>
      <c r="D68" s="41">
        <v>46.949152542372886</v>
      </c>
      <c r="E68" s="41">
        <v>46.440677966101696</v>
      </c>
      <c r="F68" s="41">
        <v>45.932203389830512</v>
      </c>
      <c r="G68" s="41">
        <v>45.423728813559322</v>
      </c>
      <c r="H68" s="41">
        <v>44.915254237288138</v>
      </c>
      <c r="I68" s="41">
        <v>44.406779661016955</v>
      </c>
      <c r="J68" s="41">
        <v>43.898305084745765</v>
      </c>
      <c r="K68" s="41">
        <v>43.389830508474581</v>
      </c>
      <c r="L68" s="41">
        <v>42.881355932203391</v>
      </c>
      <c r="M68" s="41">
        <v>42.372881355932208</v>
      </c>
      <c r="N68" s="41">
        <v>42.203389830508478</v>
      </c>
      <c r="O68" s="41">
        <v>42.033898305084747</v>
      </c>
      <c r="P68" s="41">
        <v>41.864406779661024</v>
      </c>
      <c r="Q68" s="41">
        <v>41.694915254237294</v>
      </c>
      <c r="R68" s="41">
        <v>41.525423728813564</v>
      </c>
      <c r="S68" s="41">
        <v>41.355932203389834</v>
      </c>
      <c r="T68" s="41">
        <v>41.186440677966104</v>
      </c>
      <c r="U68" s="41">
        <v>40.33898305084746</v>
      </c>
      <c r="V68" s="41">
        <v>39.237288135593218</v>
      </c>
      <c r="W68" s="42">
        <v>38.135593220338983</v>
      </c>
      <c r="Z68" s="4" cm="1">
        <f t="array" ref="Z68">C68*INDEX('Scenario 3_issuedGoos'!$C$4:$W$153,MATCH('Scenario 3'!$A68&amp;$B68,'Scenario 3_issuedGoos'!$A$4:$A$153&amp;'Scenario 3_issuedGoos'!$B$4:$B$153,0),MATCH('Scenario 3'!Z$4,'Scenario 3_issuedGoos'!$C$3:$W$3,0))</f>
        <v>0</v>
      </c>
      <c r="AA68" s="4" cm="1">
        <f t="array" ref="AA68">D68*INDEX('Scenario 3_issuedGoos'!$C$4:$W$153,MATCH('Scenario 3'!$A68&amp;$B68,'Scenario 3_issuedGoos'!$A$4:$A$153&amp;'Scenario 3_issuedGoos'!$B$4:$B$153,0),MATCH('Scenario 3'!AA$4,'Scenario 3_issuedGoos'!$C$3:$W$3,0))</f>
        <v>0</v>
      </c>
      <c r="AB68" s="4" cm="1">
        <f t="array" ref="AB68">E68*INDEX('Scenario 3_issuedGoos'!$C$4:$W$153,MATCH('Scenario 3'!$A68&amp;$B68,'Scenario 3_issuedGoos'!$A$4:$A$153&amp;'Scenario 3_issuedGoos'!$B$4:$B$153,0),MATCH('Scenario 3'!AB$4,'Scenario 3_issuedGoos'!$C$3:$W$3,0))</f>
        <v>0</v>
      </c>
      <c r="AC68" s="4" cm="1">
        <f t="array" ref="AC68">F68*INDEX('Scenario 3_issuedGoos'!$C$4:$W$153,MATCH('Scenario 3'!$A68&amp;$B68,'Scenario 3_issuedGoos'!$A$4:$A$153&amp;'Scenario 3_issuedGoos'!$B$4:$B$153,0),MATCH('Scenario 3'!AC$4,'Scenario 3_issuedGoos'!$C$3:$W$3,0))</f>
        <v>0</v>
      </c>
      <c r="AD68" s="4" cm="1">
        <f t="array" ref="AD68">G68*INDEX('Scenario 3_issuedGoos'!$C$4:$W$153,MATCH('Scenario 3'!$A68&amp;$B68,'Scenario 3_issuedGoos'!$A$4:$A$153&amp;'Scenario 3_issuedGoos'!$B$4:$B$153,0),MATCH('Scenario 3'!AD$4,'Scenario 3_issuedGoos'!$C$3:$W$3,0))</f>
        <v>0</v>
      </c>
      <c r="AE68" s="4" cm="1">
        <f t="array" ref="AE68">H68*INDEX('Scenario 3_issuedGoos'!$C$4:$W$153,MATCH('Scenario 3'!$A68&amp;$B68,'Scenario 3_issuedGoos'!$A$4:$A$153&amp;'Scenario 3_issuedGoos'!$B$4:$B$153,0),MATCH('Scenario 3'!AE$4,'Scenario 3_issuedGoos'!$C$3:$W$3,0))</f>
        <v>0</v>
      </c>
      <c r="AF68" s="4" cm="1">
        <f t="array" ref="AF68">I68*INDEX('Scenario 3_issuedGoos'!$C$4:$W$153,MATCH('Scenario 3'!$A68&amp;$B68,'Scenario 3_issuedGoos'!$A$4:$A$153&amp;'Scenario 3_issuedGoos'!$B$4:$B$153,0),MATCH('Scenario 3'!AF$4,'Scenario 3_issuedGoos'!$C$3:$W$3,0))</f>
        <v>0</v>
      </c>
      <c r="AG68" s="4" cm="1">
        <f t="array" ref="AG68">J68*INDEX('Scenario 3_issuedGoos'!$C$4:$W$153,MATCH('Scenario 3'!$A68&amp;$B68,'Scenario 3_issuedGoos'!$A$4:$A$153&amp;'Scenario 3_issuedGoos'!$B$4:$B$153,0),MATCH('Scenario 3'!AG$4,'Scenario 3_issuedGoos'!$C$3:$W$3,0))</f>
        <v>0</v>
      </c>
      <c r="AH68" s="4" cm="1">
        <f t="array" ref="AH68">K68*INDEX('Scenario 3_issuedGoos'!$C$4:$W$153,MATCH('Scenario 3'!$A68&amp;$B68,'Scenario 3_issuedGoos'!$A$4:$A$153&amp;'Scenario 3_issuedGoos'!$B$4:$B$153,0),MATCH('Scenario 3'!AH$4,'Scenario 3_issuedGoos'!$C$3:$W$3,0))</f>
        <v>0</v>
      </c>
      <c r="AI68" s="4" cm="1">
        <f t="array" ref="AI68">L68*INDEX('Scenario 3_issuedGoos'!$C$4:$W$153,MATCH('Scenario 3'!$A68&amp;$B68,'Scenario 3_issuedGoos'!$A$4:$A$153&amp;'Scenario 3_issuedGoos'!$B$4:$B$153,0),MATCH('Scenario 3'!AI$4,'Scenario 3_issuedGoos'!$C$3:$W$3,0))</f>
        <v>0</v>
      </c>
      <c r="AJ68" s="4" cm="1">
        <f t="array" ref="AJ68">M68*INDEX('Scenario 3_issuedGoos'!$C$4:$W$153,MATCH('Scenario 3'!$A68&amp;$B68,'Scenario 3_issuedGoos'!$A$4:$A$153&amp;'Scenario 3_issuedGoos'!$B$4:$B$153,0),MATCH('Scenario 3'!AJ$4,'Scenario 3_issuedGoos'!$C$3:$W$3,0))</f>
        <v>0</v>
      </c>
      <c r="AK68" s="4" cm="1">
        <f t="array" ref="AK68">N68*INDEX('Scenario 3_issuedGoos'!$C$4:$W$153,MATCH('Scenario 3'!$A68&amp;$B68,'Scenario 3_issuedGoos'!$A$4:$A$153&amp;'Scenario 3_issuedGoos'!$B$4:$B$153,0),MATCH('Scenario 3'!AK$4,'Scenario 3_issuedGoos'!$C$3:$W$3,0))</f>
        <v>0</v>
      </c>
      <c r="AL68" s="4" cm="1">
        <f t="array" ref="AL68">O68*INDEX('Scenario 3_issuedGoos'!$C$4:$W$153,MATCH('Scenario 3'!$A68&amp;$B68,'Scenario 3_issuedGoos'!$A$4:$A$153&amp;'Scenario 3_issuedGoos'!$B$4:$B$153,0),MATCH('Scenario 3'!AL$4,'Scenario 3_issuedGoos'!$C$3:$W$3,0))</f>
        <v>0</v>
      </c>
      <c r="AM68" s="4" cm="1">
        <f t="array" ref="AM68">P68*INDEX('Scenario 3_issuedGoos'!$C$4:$W$153,MATCH('Scenario 3'!$A68&amp;$B68,'Scenario 3_issuedGoos'!$A$4:$A$153&amp;'Scenario 3_issuedGoos'!$B$4:$B$153,0),MATCH('Scenario 3'!AM$4,'Scenario 3_issuedGoos'!$C$3:$W$3,0))</f>
        <v>0</v>
      </c>
      <c r="AN68" s="4" cm="1">
        <f t="array" ref="AN68">Q68*INDEX('Scenario 3_issuedGoos'!$C$4:$W$153,MATCH('Scenario 3'!$A68&amp;$B68,'Scenario 3_issuedGoos'!$A$4:$A$153&amp;'Scenario 3_issuedGoos'!$B$4:$B$153,0),MATCH('Scenario 3'!AN$4,'Scenario 3_issuedGoos'!$C$3:$W$3,0))</f>
        <v>0</v>
      </c>
      <c r="AO68" s="4" cm="1">
        <f t="array" ref="AO68">R68*INDEX('Scenario 3_issuedGoos'!$C$4:$W$153,MATCH('Scenario 3'!$A68&amp;$B68,'Scenario 3_issuedGoos'!$A$4:$A$153&amp;'Scenario 3_issuedGoos'!$B$4:$B$153,0),MATCH('Scenario 3'!AO$4,'Scenario 3_issuedGoos'!$C$3:$W$3,0))</f>
        <v>0</v>
      </c>
      <c r="AP68" s="4" cm="1">
        <f t="array" ref="AP68">S68*INDEX('Scenario 3_issuedGoos'!$C$4:$W$153,MATCH('Scenario 3'!$A68&amp;$B68,'Scenario 3_issuedGoos'!$A$4:$A$153&amp;'Scenario 3_issuedGoos'!$B$4:$B$153,0),MATCH('Scenario 3'!AP$4,'Scenario 3_issuedGoos'!$C$3:$W$3,0))</f>
        <v>0</v>
      </c>
      <c r="AQ68" s="4" cm="1">
        <f t="array" ref="AQ68">T68*INDEX('Scenario 3_issuedGoos'!$C$4:$W$153,MATCH('Scenario 3'!$A68&amp;$B68,'Scenario 3_issuedGoos'!$A$4:$A$153&amp;'Scenario 3_issuedGoos'!$B$4:$B$153,0),MATCH('Scenario 3'!AQ$4,'Scenario 3_issuedGoos'!$C$3:$W$3,0))</f>
        <v>0</v>
      </c>
      <c r="AR68" s="4" cm="1">
        <f t="array" ref="AR68">U68*INDEX('Scenario 3_issuedGoos'!$C$4:$W$153,MATCH('Scenario 3'!$A68&amp;$B68,'Scenario 3_issuedGoos'!$A$4:$A$153&amp;'Scenario 3_issuedGoos'!$B$4:$B$153,0),MATCH('Scenario 3'!AR$4,'Scenario 3_issuedGoos'!$C$3:$W$3,0))</f>
        <v>0</v>
      </c>
      <c r="AS68" s="4" cm="1">
        <f t="array" ref="AS68">V68*INDEX('Scenario 3_issuedGoos'!$C$4:$W$153,MATCH('Scenario 3'!$A68&amp;$B68,'Scenario 3_issuedGoos'!$A$4:$A$153&amp;'Scenario 3_issuedGoos'!$B$4:$B$153,0),MATCH('Scenario 3'!AS$4,'Scenario 3_issuedGoos'!$C$3:$W$3,0))</f>
        <v>0</v>
      </c>
      <c r="AT68" s="4" cm="1">
        <f t="array" ref="AT68">W68*INDEX('Scenario 3_issuedGoos'!$C$4:$W$153,MATCH('Scenario 3'!$A68&amp;$B68,'Scenario 3_issuedGoos'!$A$4:$A$153&amp;'Scenario 3_issuedGoos'!$B$4:$B$153,0),MATCH('Scenario 3'!AT$4,'Scenario 3_issuedGoos'!$C$3:$W$3,0))</f>
        <v>0</v>
      </c>
    </row>
    <row r="69" spans="1:46" ht="15" x14ac:dyDescent="0.25">
      <c r="A69" s="38" t="s">
        <v>41</v>
      </c>
      <c r="B69" s="39" t="s">
        <v>30</v>
      </c>
      <c r="C69" s="40">
        <v>47.457627118644069</v>
      </c>
      <c r="D69" s="41">
        <v>46.949152542372886</v>
      </c>
      <c r="E69" s="41">
        <v>46.440677966101696</v>
      </c>
      <c r="F69" s="41">
        <v>45.932203389830512</v>
      </c>
      <c r="G69" s="41">
        <v>45.423728813559322</v>
      </c>
      <c r="H69" s="41">
        <v>8.7455700000000007</v>
      </c>
      <c r="I69" s="41">
        <v>8.7455700000000007</v>
      </c>
      <c r="J69" s="41">
        <v>8.7455700000000007</v>
      </c>
      <c r="K69" s="41">
        <v>8.7455700000000007</v>
      </c>
      <c r="L69" s="41">
        <v>8.7455700000000007</v>
      </c>
      <c r="M69" s="41">
        <v>8.7455700000000007</v>
      </c>
      <c r="N69" s="41">
        <v>8.7455700000000007</v>
      </c>
      <c r="O69" s="41">
        <v>8.7455700000000007</v>
      </c>
      <c r="P69" s="41">
        <v>8.7455700000000007</v>
      </c>
      <c r="Q69" s="41">
        <v>8.7455700000000007</v>
      </c>
      <c r="R69" s="41">
        <v>8.7455700000000007</v>
      </c>
      <c r="S69" s="41">
        <v>8.9659880859375019</v>
      </c>
      <c r="T69" s="41">
        <v>9.1241640000000022</v>
      </c>
      <c r="U69" s="41">
        <v>10.0999248046875</v>
      </c>
      <c r="V69" s="41">
        <v>10.0999248046875</v>
      </c>
      <c r="W69" s="42">
        <v>10.0999248046875</v>
      </c>
      <c r="Z69" s="4" cm="1">
        <f t="array" ref="Z69">C69*INDEX('Scenario 3_issuedGoos'!$C$4:$W$153,MATCH('Scenario 3'!$A69&amp;$B69,'Scenario 3_issuedGoos'!$A$4:$A$153&amp;'Scenario 3_issuedGoos'!$B$4:$B$153,0),MATCH('Scenario 3'!Z$4,'Scenario 3_issuedGoos'!$C$3:$W$3,0))</f>
        <v>0</v>
      </c>
      <c r="AA69" s="4" cm="1">
        <f t="array" ref="AA69">D69*INDEX('Scenario 3_issuedGoos'!$C$4:$W$153,MATCH('Scenario 3'!$A69&amp;$B69,'Scenario 3_issuedGoos'!$A$4:$A$153&amp;'Scenario 3_issuedGoos'!$B$4:$B$153,0),MATCH('Scenario 3'!AA$4,'Scenario 3_issuedGoos'!$C$3:$W$3,0))</f>
        <v>0</v>
      </c>
      <c r="AB69" s="4" cm="1">
        <f t="array" ref="AB69">E69*INDEX('Scenario 3_issuedGoos'!$C$4:$W$153,MATCH('Scenario 3'!$A69&amp;$B69,'Scenario 3_issuedGoos'!$A$4:$A$153&amp;'Scenario 3_issuedGoos'!$B$4:$B$153,0),MATCH('Scenario 3'!AB$4,'Scenario 3_issuedGoos'!$C$3:$W$3,0))</f>
        <v>0</v>
      </c>
      <c r="AC69" s="4" cm="1">
        <f t="array" ref="AC69">F69*INDEX('Scenario 3_issuedGoos'!$C$4:$W$153,MATCH('Scenario 3'!$A69&amp;$B69,'Scenario 3_issuedGoos'!$A$4:$A$153&amp;'Scenario 3_issuedGoos'!$B$4:$B$153,0),MATCH('Scenario 3'!AC$4,'Scenario 3_issuedGoos'!$C$3:$W$3,0))</f>
        <v>0</v>
      </c>
      <c r="AD69" s="4" cm="1">
        <f t="array" ref="AD69">G69*INDEX('Scenario 3_issuedGoos'!$C$4:$W$153,MATCH('Scenario 3'!$A69&amp;$B69,'Scenario 3_issuedGoos'!$A$4:$A$153&amp;'Scenario 3_issuedGoos'!$B$4:$B$153,0),MATCH('Scenario 3'!AD$4,'Scenario 3_issuedGoos'!$C$3:$W$3,0))</f>
        <v>0</v>
      </c>
      <c r="AE69" s="4" cm="1">
        <f t="array" ref="AE69">H69*INDEX('Scenario 3_issuedGoos'!$C$4:$W$153,MATCH('Scenario 3'!$A69&amp;$B69,'Scenario 3_issuedGoos'!$A$4:$A$153&amp;'Scenario 3_issuedGoos'!$B$4:$B$153,0),MATCH('Scenario 3'!AE$4,'Scenario 3_issuedGoos'!$C$3:$W$3,0))</f>
        <v>45438.008233134882</v>
      </c>
      <c r="AF69" s="4" cm="1">
        <f t="array" ref="AF69">I69*INDEX('Scenario 3_issuedGoos'!$C$4:$W$153,MATCH('Scenario 3'!$A69&amp;$B69,'Scenario 3_issuedGoos'!$A$4:$A$153&amp;'Scenario 3_issuedGoos'!$B$4:$B$153,0),MATCH('Scenario 3'!AF$4,'Scenario 3_issuedGoos'!$C$3:$W$3,0))</f>
        <v>49835.564448080353</v>
      </c>
      <c r="AG69" s="4" cm="1">
        <f t="array" ref="AG69">J69*INDEX('Scenario 3_issuedGoos'!$C$4:$W$153,MATCH('Scenario 3'!$A69&amp;$B69,'Scenario 3_issuedGoos'!$A$4:$A$153&amp;'Scenario 3_issuedGoos'!$B$4:$B$153,0),MATCH('Scenario 3'!AG$4,'Scenario 3_issuedGoos'!$C$3:$W$3,0))</f>
        <v>54559.281263937439</v>
      </c>
      <c r="AH69" s="4" cm="1">
        <f t="array" ref="AH69">K69*INDEX('Scenario 3_issuedGoos'!$C$4:$W$153,MATCH('Scenario 3'!$A69&amp;$B69,'Scenario 3_issuedGoos'!$A$4:$A$153&amp;'Scenario 3_issuedGoos'!$B$4:$B$153,0),MATCH('Scenario 3'!AH$4,'Scenario 3_issuedGoos'!$C$3:$W$3,0))</f>
        <v>59630.780850260118</v>
      </c>
      <c r="AI69" s="4" cm="1">
        <f t="array" ref="AI69">L69*INDEX('Scenario 3_issuedGoos'!$C$4:$W$153,MATCH('Scenario 3'!$A69&amp;$B69,'Scenario 3_issuedGoos'!$A$4:$A$153&amp;'Scenario 3_issuedGoos'!$B$4:$B$153,0),MATCH('Scenario 3'!AI$4,'Scenario 3_issuedGoos'!$C$3:$W$3,0))</f>
        <v>65073.032192055223</v>
      </c>
      <c r="AJ69" s="4" cm="1">
        <f t="array" ref="AJ69">M69*INDEX('Scenario 3_issuedGoos'!$C$4:$W$153,MATCH('Scenario 3'!$A69&amp;$B69,'Scenario 3_issuedGoos'!$A$4:$A$153&amp;'Scenario 3_issuedGoos'!$B$4:$B$153,0),MATCH('Scenario 3'!AJ$4,'Scenario 3_issuedGoos'!$C$3:$W$3,0))</f>
        <v>70910.43171590408</v>
      </c>
      <c r="AK69" s="4" cm="1">
        <f t="array" ref="AK69">N69*INDEX('Scenario 3_issuedGoos'!$C$4:$W$153,MATCH('Scenario 3'!$A69&amp;$B69,'Scenario 3_issuedGoos'!$A$4:$A$153&amp;'Scenario 3_issuedGoos'!$B$4:$B$153,0),MATCH('Scenario 3'!AK$4,'Scenario 3_issuedGoos'!$C$3:$W$3,0))</f>
        <v>76402.933689761019</v>
      </c>
      <c r="AL69" s="4" cm="1">
        <f t="array" ref="AL69">O69*INDEX('Scenario 3_issuedGoos'!$C$4:$W$153,MATCH('Scenario 3'!$A69&amp;$B69,'Scenario 3_issuedGoos'!$A$4:$A$153&amp;'Scenario 3_issuedGoos'!$B$4:$B$153,0),MATCH('Scenario 3'!AL$4,'Scenario 3_issuedGoos'!$C$3:$W$3,0))</f>
        <v>82267.409781713795</v>
      </c>
      <c r="AM69" s="4" cm="1">
        <f t="array" ref="AM69">P69*INDEX('Scenario 3_issuedGoos'!$C$4:$W$153,MATCH('Scenario 3'!$A69&amp;$B69,'Scenario 3_issuedGoos'!$A$4:$A$153&amp;'Scenario 3_issuedGoos'!$B$4:$B$153,0),MATCH('Scenario 3'!AM$4,'Scenario 3_issuedGoos'!$C$3:$W$3,0))</f>
        <v>88527.32614863757</v>
      </c>
      <c r="AN69" s="4" cm="1">
        <f t="array" ref="AN69">Q69*INDEX('Scenario 3_issuedGoos'!$C$4:$W$153,MATCH('Scenario 3'!$A69&amp;$B69,'Scenario 3_issuedGoos'!$A$4:$A$153&amp;'Scenario 3_issuedGoos'!$B$4:$B$153,0),MATCH('Scenario 3'!AN$4,'Scenario 3_issuedGoos'!$C$3:$W$3,0))</f>
        <v>95207.565627799151</v>
      </c>
      <c r="AO69" s="4" cm="1">
        <f t="array" ref="AO69">R69*INDEX('Scenario 3_issuedGoos'!$C$4:$W$153,MATCH('Scenario 3'!$A69&amp;$B69,'Scenario 3_issuedGoos'!$A$4:$A$153&amp;'Scenario 3_issuedGoos'!$B$4:$B$153,0),MATCH('Scenario 3'!AO$4,'Scenario 3_issuedGoos'!$C$3:$W$3,0))</f>
        <v>102334.51073950567</v>
      </c>
      <c r="AP69" s="4" cm="1">
        <f t="array" ref="AP69">S69*INDEX('Scenario 3_issuedGoos'!$C$4:$W$153,MATCH('Scenario 3'!$A69&amp;$B69,'Scenario 3_issuedGoos'!$A$4:$A$153&amp;'Scenario 3_issuedGoos'!$B$4:$B$153,0),MATCH('Scenario 3'!AP$4,'Scenario 3_issuedGoos'!$C$3:$W$3,0))</f>
        <v>112706.89558023486</v>
      </c>
      <c r="AQ69" s="4" cm="1">
        <f t="array" ref="AQ69">T69*INDEX('Scenario 3_issuedGoos'!$C$4:$W$153,MATCH('Scenario 3'!$A69&amp;$B69,'Scenario 3_issuedGoos'!$A$4:$A$153&amp;'Scenario 3_issuedGoos'!$B$4:$B$153,0),MATCH('Scenario 3'!AQ$4,'Scenario 3_issuedGoos'!$C$3:$W$3,0))</f>
        <v>123152.09621866846</v>
      </c>
      <c r="AR69" s="4" cm="1">
        <f t="array" ref="AR69">U69*INDEX('Scenario 3_issuedGoos'!$C$4:$W$153,MATCH('Scenario 3'!$A69&amp;$B69,'Scenario 3_issuedGoos'!$A$4:$A$153&amp;'Scenario 3_issuedGoos'!$B$4:$B$153,0),MATCH('Scenario 3'!AR$4,'Scenario 3_issuedGoos'!$C$3:$W$3,0))</f>
        <v>146302.258127004</v>
      </c>
      <c r="AS69" s="4" cm="1">
        <f t="array" ref="AS69">V69*INDEX('Scenario 3_issuedGoos'!$C$4:$W$153,MATCH('Scenario 3'!$A69&amp;$B69,'Scenario 3_issuedGoos'!$A$4:$A$153&amp;'Scenario 3_issuedGoos'!$B$4:$B$153,0),MATCH('Scenario 3'!AS$4,'Scenario 3_issuedGoos'!$C$3:$W$3,0))</f>
        <v>156939.41969400932</v>
      </c>
      <c r="AT69" s="4" cm="1">
        <f t="array" ref="AT69">W69*INDEX('Scenario 3_issuedGoos'!$C$4:$W$153,MATCH('Scenario 3'!$A69&amp;$B69,'Scenario 3_issuedGoos'!$A$4:$A$153&amp;'Scenario 3_issuedGoos'!$B$4:$B$153,0),MATCH('Scenario 3'!AT$4,'Scenario 3_issuedGoos'!$C$3:$W$3,0))</f>
        <v>168274.54177239715</v>
      </c>
    </row>
    <row r="70" spans="1:46" ht="15" x14ac:dyDescent="0.25">
      <c r="A70" s="38" t="s">
        <v>41</v>
      </c>
      <c r="B70" s="39" t="s">
        <v>31</v>
      </c>
      <c r="C70" s="40">
        <v>6.2396459999999987</v>
      </c>
      <c r="D70" s="41">
        <v>6.2396459999999987</v>
      </c>
      <c r="E70" s="41">
        <v>6.2396459999999987</v>
      </c>
      <c r="F70" s="41">
        <v>6.3362250000000016</v>
      </c>
      <c r="G70" s="41">
        <v>6.3362250000000016</v>
      </c>
      <c r="H70" s="41">
        <v>5.4455625000000012</v>
      </c>
      <c r="I70" s="41">
        <v>5.4455625000000012</v>
      </c>
      <c r="J70" s="41">
        <v>5.4455625000000012</v>
      </c>
      <c r="K70" s="41">
        <v>5.4455625000000012</v>
      </c>
      <c r="L70" s="41">
        <v>5.4455625000000012</v>
      </c>
      <c r="M70" s="41">
        <v>5.6924999999999999</v>
      </c>
      <c r="N70" s="41">
        <v>5.6924999999999999</v>
      </c>
      <c r="O70" s="41">
        <v>5.6924999999999999</v>
      </c>
      <c r="P70" s="41">
        <v>6.0733125000000001</v>
      </c>
      <c r="Q70" s="41">
        <v>6.3362250000000016</v>
      </c>
      <c r="R70" s="41">
        <v>6.3362250000000016</v>
      </c>
      <c r="S70" s="41">
        <v>6.7349880000000004</v>
      </c>
      <c r="T70" s="41">
        <v>6.7349880000000004</v>
      </c>
      <c r="U70" s="41">
        <v>6.7349880000000004</v>
      </c>
      <c r="V70" s="41">
        <v>6.7349880000000004</v>
      </c>
      <c r="W70" s="42">
        <v>6.7349880000000004</v>
      </c>
      <c r="Z70" s="4" cm="1">
        <f t="array" ref="Z70">C70*INDEX('Scenario 3_issuedGoos'!$C$4:$W$153,MATCH('Scenario 3'!$A70&amp;$B70,'Scenario 3_issuedGoos'!$A$4:$A$153&amp;'Scenario 3_issuedGoos'!$B$4:$B$153,0),MATCH('Scenario 3'!Z$4,'Scenario 3_issuedGoos'!$C$3:$W$3,0))</f>
        <v>446093.09781183297</v>
      </c>
      <c r="AA70" s="4" cm="1">
        <f t="array" ref="AA70">D70*INDEX('Scenario 3_issuedGoos'!$C$4:$W$153,MATCH('Scenario 3'!$A70&amp;$B70,'Scenario 3_issuedGoos'!$A$4:$A$153&amp;'Scenario 3_issuedGoos'!$B$4:$B$153,0),MATCH('Scenario 3'!AA$4,'Scenario 3_issuedGoos'!$C$3:$W$3,0))</f>
        <v>499634.02326371416</v>
      </c>
      <c r="AB70" s="4" cm="1">
        <f t="array" ref="AB70">E70*INDEX('Scenario 3_issuedGoos'!$C$4:$W$153,MATCH('Scenario 3'!$A70&amp;$B70,'Scenario 3_issuedGoos'!$A$4:$A$153&amp;'Scenario 3_issuedGoos'!$B$4:$B$153,0),MATCH('Scenario 3'!AB$4,'Scenario 3_issuedGoos'!$C$3:$W$3,0))</f>
        <v>557413.80851625372</v>
      </c>
      <c r="AC70" s="4" cm="1">
        <f t="array" ref="AC70">F70*INDEX('Scenario 3_issuedGoos'!$C$4:$W$153,MATCH('Scenario 3'!$A70&amp;$B70,'Scenario 3_issuedGoos'!$A$4:$A$153&amp;'Scenario 3_issuedGoos'!$B$4:$B$153,0),MATCH('Scenario 3'!AC$4,'Scenario 3_issuedGoos'!$C$3:$W$3,0))</f>
        <v>629314.72661850008</v>
      </c>
      <c r="AD70" s="4" cm="1">
        <f t="array" ref="AD70">G70*INDEX('Scenario 3_issuedGoos'!$C$4:$W$153,MATCH('Scenario 3'!$A70&amp;$B70,'Scenario 3_issuedGoos'!$A$4:$A$153&amp;'Scenario 3_issuedGoos'!$B$4:$B$153,0),MATCH('Scenario 3'!AD$4,'Scenario 3_issuedGoos'!$C$3:$W$3,0))</f>
        <v>697500.04359484126</v>
      </c>
      <c r="AE70" s="4" cm="1">
        <f t="array" ref="AE70">H70*INDEX('Scenario 3_issuedGoos'!$C$4:$W$153,MATCH('Scenario 3'!$A70&amp;$B70,'Scenario 3_issuedGoos'!$A$4:$A$153&amp;'Scenario 3_issuedGoos'!$B$4:$B$153,0),MATCH('Scenario 3'!AE$4,'Scenario 3_issuedGoos'!$C$3:$W$3,0))</f>
        <v>662563.40252329852</v>
      </c>
      <c r="AF70" s="4" cm="1">
        <f t="array" ref="AF70">I70*INDEX('Scenario 3_issuedGoos'!$C$4:$W$153,MATCH('Scenario 3'!$A70&amp;$B70,'Scenario 3_issuedGoos'!$A$4:$A$153&amp;'Scenario 3_issuedGoos'!$B$4:$B$153,0),MATCH('Scenario 3'!AF$4,'Scenario 3_issuedGoos'!$C$3:$W$3,0))</f>
        <v>726687.24777664524</v>
      </c>
      <c r="AG70" s="4" cm="1">
        <f t="array" ref="AG70">J70*INDEX('Scenario 3_issuedGoos'!$C$4:$W$153,MATCH('Scenario 3'!$A70&amp;$B70,'Scenario 3_issuedGoos'!$A$4:$A$153&amp;'Scenario 3_issuedGoos'!$B$4:$B$153,0),MATCH('Scenario 3'!AG$4,'Scenario 3_issuedGoos'!$C$3:$W$3,0))</f>
        <v>795567.06904901483</v>
      </c>
      <c r="AH70" s="4" cm="1">
        <f t="array" ref="AH70">K70*INDEX('Scenario 3_issuedGoos'!$C$4:$W$153,MATCH('Scenario 3'!$A70&amp;$B70,'Scenario 3_issuedGoos'!$A$4:$A$153&amp;'Scenario 3_issuedGoos'!$B$4:$B$153,0),MATCH('Scenario 3'!AH$4,'Scenario 3_issuedGoos'!$C$3:$W$3,0))</f>
        <v>869518.15432918153</v>
      </c>
      <c r="AI70" s="4" cm="1">
        <f t="array" ref="AI70">L70*INDEX('Scenario 3_issuedGoos'!$C$4:$W$153,MATCH('Scenario 3'!$A70&amp;$B70,'Scenario 3_issuedGoos'!$A$4:$A$153&amp;'Scenario 3_issuedGoos'!$B$4:$B$153,0),MATCH('Scenario 3'!AI$4,'Scenario 3_issuedGoos'!$C$3:$W$3,0))</f>
        <v>948875.43046474527</v>
      </c>
      <c r="AJ70" s="4" cm="1">
        <f t="array" ref="AJ70">M70*INDEX('Scenario 3_issuedGoos'!$C$4:$W$153,MATCH('Scenario 3'!$A70&amp;$B70,'Scenario 3_issuedGoos'!$A$4:$A$153&amp;'Scenario 3_issuedGoos'!$B$4:$B$153,0),MATCH('Scenario 3'!AJ$4,'Scenario 3_issuedGoos'!$C$3:$W$3,0))</f>
        <v>1080882.733698969</v>
      </c>
      <c r="AK70" s="4" cm="1">
        <f t="array" ref="AK70">N70*INDEX('Scenario 3_issuedGoos'!$C$4:$W$153,MATCH('Scenario 3'!$A70&amp;$B70,'Scenario 3_issuedGoos'!$A$4:$A$153&amp;'Scenario 3_issuedGoos'!$B$4:$B$153,0),MATCH('Scenario 3'!AK$4,'Scenario 3_issuedGoos'!$C$3:$W$3,0))</f>
        <v>1164604.5557876378</v>
      </c>
      <c r="AL70" s="4" cm="1">
        <f t="array" ref="AL70">O70*INDEX('Scenario 3_issuedGoos'!$C$4:$W$153,MATCH('Scenario 3'!$A70&amp;$B70,'Scenario 3_issuedGoos'!$A$4:$A$153&amp;'Scenario 3_issuedGoos'!$B$4:$B$153,0),MATCH('Scenario 3'!AL$4,'Scenario 3_issuedGoos'!$C$3:$W$3,0))</f>
        <v>1253996.3532509212</v>
      </c>
      <c r="AM70" s="4" cm="1">
        <f t="array" ref="AM70">P70*INDEX('Scenario 3_issuedGoos'!$C$4:$W$153,MATCH('Scenario 3'!$A70&amp;$B70,'Scenario 3_issuedGoos'!$A$4:$A$153&amp;'Scenario 3_issuedGoos'!$B$4:$B$153,0),MATCH('Scenario 3'!AM$4,'Scenario 3_issuedGoos'!$C$3:$W$3,0))</f>
        <v>1439688.0038053631</v>
      </c>
      <c r="AN70" s="4" cm="1">
        <f t="array" ref="AN70">Q70*INDEX('Scenario 3_issuedGoos'!$C$4:$W$153,MATCH('Scenario 3'!$A70&amp;$B70,'Scenario 3_issuedGoos'!$A$4:$A$153&amp;'Scenario 3_issuedGoos'!$B$4:$B$153,0),MATCH('Scenario 3'!AN$4,'Scenario 3_issuedGoos'!$C$3:$W$3,0))</f>
        <v>1615353.0726188859</v>
      </c>
      <c r="AO70" s="4" cm="1">
        <f t="array" ref="AO70">R70*INDEX('Scenario 3_issuedGoos'!$C$4:$W$153,MATCH('Scenario 3'!$A70&amp;$B70,'Scenario 3_issuedGoos'!$A$4:$A$153&amp;'Scenario 3_issuedGoos'!$B$4:$B$153,0),MATCH('Scenario 3'!AO$4,'Scenario 3_issuedGoos'!$C$3:$W$3,0))</f>
        <v>1736273.4281459604</v>
      </c>
      <c r="AP70" s="4" cm="1">
        <f t="array" ref="AP70">S70*INDEX('Scenario 3_issuedGoos'!$C$4:$W$153,MATCH('Scenario 3'!$A70&amp;$B70,'Scenario 3_issuedGoos'!$A$4:$A$153&amp;'Scenario 3_issuedGoos'!$B$4:$B$153,0),MATCH('Scenario 3'!AP$4,'Scenario 3_issuedGoos'!$C$3:$W$3,0))</f>
        <v>1982634.6290032198</v>
      </c>
      <c r="AQ70" s="4" cm="1">
        <f t="array" ref="AQ70">T70*INDEX('Scenario 3_issuedGoos'!$C$4:$W$153,MATCH('Scenario 3'!$A70&amp;$B70,'Scenario 3_issuedGoos'!$A$4:$A$153&amp;'Scenario 3_issuedGoos'!$B$4:$B$153,0),MATCH('Scenario 3'!AQ$4,'Scenario 3_issuedGoos'!$C$3:$W$3,0))</f>
        <v>2128820.6919986536</v>
      </c>
      <c r="AR70" s="4" cm="1">
        <f t="array" ref="AR70">U70*INDEX('Scenario 3_issuedGoos'!$C$4:$W$153,MATCH('Scenario 3'!$A70&amp;$B70,'Scenario 3_issuedGoos'!$A$4:$A$153&amp;'Scenario 3_issuedGoos'!$B$4:$B$153,0),MATCH('Scenario 3'!AR$4,'Scenario 3_issuedGoos'!$C$3:$W$3,0))</f>
        <v>2284668.7747211196</v>
      </c>
      <c r="AS70" s="4" cm="1">
        <f t="array" ref="AS70">V70*INDEX('Scenario 3_issuedGoos'!$C$4:$W$153,MATCH('Scenario 3'!$A70&amp;$B70,'Scenario 3_issuedGoos'!$A$4:$A$153&amp;'Scenario 3_issuedGoos'!$B$4:$B$153,0),MATCH('Scenario 3'!AS$4,'Scenario 3_issuedGoos'!$C$3:$W$3,0))</f>
        <v>2450779.613985837</v>
      </c>
      <c r="AT70" s="4" cm="1">
        <f t="array" ref="AT70">W70*INDEX('Scenario 3_issuedGoos'!$C$4:$W$153,MATCH('Scenario 3'!$A70&amp;$B70,'Scenario 3_issuedGoos'!$A$4:$A$153&amp;'Scenario 3_issuedGoos'!$B$4:$B$153,0),MATCH('Scenario 3'!AT$4,'Scenario 3_issuedGoos'!$C$3:$W$3,0))</f>
        <v>2627789.8652402209</v>
      </c>
    </row>
    <row r="71" spans="1:46" ht="15" x14ac:dyDescent="0.25">
      <c r="A71" s="34" t="s">
        <v>42</v>
      </c>
      <c r="B71" s="34" t="s">
        <v>27</v>
      </c>
      <c r="C71" s="12">
        <v>3.1516734375</v>
      </c>
      <c r="D71" s="13">
        <v>3.1516734375</v>
      </c>
      <c r="E71" s="13">
        <v>3.1516734375</v>
      </c>
      <c r="F71" s="13">
        <v>3.1516734375</v>
      </c>
      <c r="G71" s="13">
        <v>3.1516734375</v>
      </c>
      <c r="H71" s="13">
        <v>3.1327734375</v>
      </c>
      <c r="I71" s="13">
        <v>3.1327734375</v>
      </c>
      <c r="J71" s="13">
        <v>3.1327734375</v>
      </c>
      <c r="K71" s="13">
        <v>3.1327734375</v>
      </c>
      <c r="L71" s="13">
        <v>3.1516734375</v>
      </c>
      <c r="M71" s="13">
        <v>3.3866625000000004</v>
      </c>
      <c r="N71" s="13">
        <v>4.0949999999999998</v>
      </c>
      <c r="O71" s="13">
        <v>4.0949999999999998</v>
      </c>
      <c r="P71" s="13">
        <v>4.3068375000000003</v>
      </c>
      <c r="Q71" s="13">
        <v>4.3068375000000003</v>
      </c>
      <c r="R71" s="13">
        <v>4.8896367187499994</v>
      </c>
      <c r="S71" s="13">
        <v>4.8896367187499994</v>
      </c>
      <c r="T71" s="13">
        <v>4.9853671874999987</v>
      </c>
      <c r="U71" s="13">
        <v>4.9853671874999987</v>
      </c>
      <c r="V71" s="13">
        <v>4.9853671874999987</v>
      </c>
      <c r="W71" s="37">
        <v>4.9853671874999987</v>
      </c>
      <c r="Z71" s="4" cm="1">
        <f t="array" ref="Z71">C71*INDEX('Scenario 3_issuedGoos'!$C$4:$W$153,MATCH('Scenario 3'!$A71&amp;$B71,'Scenario 3_issuedGoos'!$A$4:$A$153&amp;'Scenario 3_issuedGoos'!$B$4:$B$153,0),MATCH('Scenario 3'!Z$4,'Scenario 3_issuedGoos'!$C$3:$W$3,0))</f>
        <v>8323.0130389290389</v>
      </c>
      <c r="AA71" s="4" cm="1">
        <f t="array" ref="AA71">D71*INDEX('Scenario 3_issuedGoos'!$C$4:$W$153,MATCH('Scenario 3'!$A71&amp;$B71,'Scenario 3_issuedGoos'!$A$4:$A$153&amp;'Scenario 3_issuedGoos'!$B$4:$B$153,0),MATCH('Scenario 3'!AA$4,'Scenario 3_issuedGoos'!$C$3:$W$3,0))</f>
        <v>9321.9565842073425</v>
      </c>
      <c r="AB71" s="4" cm="1">
        <f t="array" ref="AB71">E71*INDEX('Scenario 3_issuedGoos'!$C$4:$W$153,MATCH('Scenario 3'!$A71&amp;$B71,'Scenario 3_issuedGoos'!$A$4:$A$153&amp;'Scenario 3_issuedGoos'!$B$4:$B$153,0),MATCH('Scenario 3'!AB$4,'Scenario 3_issuedGoos'!$C$3:$W$3,0))</f>
        <v>10399.986951416155</v>
      </c>
      <c r="AC71" s="4" cm="1">
        <f t="array" ref="AC71">F71*INDEX('Scenario 3_issuedGoos'!$C$4:$W$153,MATCH('Scenario 3'!$A71&amp;$B71,'Scenario 3_issuedGoos'!$A$4:$A$153&amp;'Scenario 3_issuedGoos'!$B$4:$B$153,0),MATCH('Scenario 3'!AC$4,'Scenario 3_issuedGoos'!$C$3:$W$3,0))</f>
        <v>11562.515463885307</v>
      </c>
      <c r="AD71" s="4" cm="1">
        <f t="array" ref="AD71">G71*INDEX('Scenario 3_issuedGoos'!$C$4:$W$153,MATCH('Scenario 3'!$A71&amp;$B71,'Scenario 3_issuedGoos'!$A$4:$A$153&amp;'Scenario 3_issuedGoos'!$B$4:$B$153,0),MATCH('Scenario 3'!AD$4,'Scenario 3_issuedGoos'!$C$3:$W$3,0))</f>
        <v>12815.29686022287</v>
      </c>
      <c r="AE71" s="4" cm="1">
        <f t="array" ref="AE71">H71*INDEX('Scenario 3_issuedGoos'!$C$4:$W$153,MATCH('Scenario 3'!$A71&amp;$B71,'Scenario 3_issuedGoos'!$A$4:$A$153&amp;'Scenario 3_issuedGoos'!$B$4:$B$153,0),MATCH('Scenario 3'!AE$4,'Scenario 3_issuedGoos'!$C$3:$W$3,0))</f>
        <v>71236.731540513181</v>
      </c>
      <c r="AF71" s="4" cm="1">
        <f t="array" ref="AF71">I71*INDEX('Scenario 3_issuedGoos'!$C$4:$W$153,MATCH('Scenario 3'!$A71&amp;$B71,'Scenario 3_issuedGoos'!$A$4:$A$153&amp;'Scenario 3_issuedGoos'!$B$4:$B$153,0),MATCH('Scenario 3'!AF$4,'Scenario 3_issuedGoos'!$C$3:$W$3,0))</f>
        <v>78131.125544560637</v>
      </c>
      <c r="AG71" s="4" cm="1">
        <f t="array" ref="AG71">J71*INDEX('Scenario 3_issuedGoos'!$C$4:$W$153,MATCH('Scenario 3'!$A71&amp;$B71,'Scenario 3_issuedGoos'!$A$4:$A$153&amp;'Scenario 3_issuedGoos'!$B$4:$B$153,0),MATCH('Scenario 3'!AG$4,'Scenario 3_issuedGoos'!$C$3:$W$3,0))</f>
        <v>85536.867120161303</v>
      </c>
      <c r="AH71" s="4" cm="1">
        <f t="array" ref="AH71">K71*INDEX('Scenario 3_issuedGoos'!$C$4:$W$153,MATCH('Scenario 3'!$A71&amp;$B71,'Scenario 3_issuedGoos'!$A$4:$A$153&amp;'Scenario 3_issuedGoos'!$B$4:$B$153,0),MATCH('Scenario 3'!AH$4,'Scenario 3_issuedGoos'!$C$3:$W$3,0))</f>
        <v>93487.855039460832</v>
      </c>
      <c r="AI71" s="4" cm="1">
        <f t="array" ref="AI71">L71*INDEX('Scenario 3_issuedGoos'!$C$4:$W$153,MATCH('Scenario 3'!$A71&amp;$B71,'Scenario 3_issuedGoos'!$A$4:$A$153&amp;'Scenario 3_issuedGoos'!$B$4:$B$153,0),MATCH('Scenario 3'!AI$4,'Scenario 3_issuedGoos'!$C$3:$W$3,0))</f>
        <v>102635.58612240045</v>
      </c>
      <c r="AJ71" s="4" cm="1">
        <f t="array" ref="AJ71">M71*INDEX('Scenario 3_issuedGoos'!$C$4:$W$153,MATCH('Scenario 3'!$A71&amp;$B71,'Scenario 3_issuedGoos'!$A$4:$A$153&amp;'Scenario 3_issuedGoos'!$B$4:$B$153,0),MATCH('Scenario 3'!AJ$4,'Scenario 3_issuedGoos'!$C$3:$W$3,0))</f>
        <v>120181.53862144311</v>
      </c>
      <c r="AK71" s="4" cm="1">
        <f t="array" ref="AK71">N71*INDEX('Scenario 3_issuedGoos'!$C$4:$W$153,MATCH('Scenario 3'!$A71&amp;$B71,'Scenario 3_issuedGoos'!$A$4:$A$153&amp;'Scenario 3_issuedGoos'!$B$4:$B$153,0),MATCH('Scenario 3'!AK$4,'Scenario 3_issuedGoos'!$C$3:$W$3,0))</f>
        <v>156574.0020235093</v>
      </c>
      <c r="AL71" s="4" cm="1">
        <f t="array" ref="AL71">O71*INDEX('Scenario 3_issuedGoos'!$C$4:$W$153,MATCH('Scenario 3'!$A71&amp;$B71,'Scenario 3_issuedGoos'!$A$4:$A$153&amp;'Scenario 3_issuedGoos'!$B$4:$B$153,0),MATCH('Scenario 3'!AL$4,'Scenario 3_issuedGoos'!$C$3:$W$3,0))</f>
        <v>168592.18571285249</v>
      </c>
      <c r="AM71" s="4" cm="1">
        <f t="array" ref="AM71">P71*INDEX('Scenario 3_issuedGoos'!$C$4:$W$153,MATCH('Scenario 3'!$A71&amp;$B71,'Scenario 3_issuedGoos'!$A$4:$A$153&amp;'Scenario 3_issuedGoos'!$B$4:$B$153,0),MATCH('Scenario 3'!AM$4,'Scenario 3_issuedGoos'!$C$3:$W$3,0))</f>
        <v>190805.78786108521</v>
      </c>
      <c r="AN71" s="4" cm="1">
        <f t="array" ref="AN71">Q71*INDEX('Scenario 3_issuedGoos'!$C$4:$W$153,MATCH('Scenario 3'!$A71&amp;$B71,'Scenario 3_issuedGoos'!$A$4:$A$153&amp;'Scenario 3_issuedGoos'!$B$4:$B$153,0),MATCH('Scenario 3'!AN$4,'Scenario 3_issuedGoos'!$C$3:$W$3,0))</f>
        <v>205203.92245268123</v>
      </c>
      <c r="AO71" s="4" cm="1">
        <f t="array" ref="AO71">R71*INDEX('Scenario 3_issuedGoos'!$C$4:$W$153,MATCH('Scenario 3'!$A71&amp;$B71,'Scenario 3_issuedGoos'!$A$4:$A$153&amp;'Scenario 3_issuedGoos'!$B$4:$B$153,0),MATCH('Scenario 3'!AO$4,'Scenario 3_issuedGoos'!$C$3:$W$3,0))</f>
        <v>250411.58830083482</v>
      </c>
      <c r="AP71" s="4" cm="1">
        <f t="array" ref="AP71">S71*INDEX('Scenario 3_issuedGoos'!$C$4:$W$153,MATCH('Scenario 3'!$A71&amp;$B71,'Scenario 3_issuedGoos'!$A$4:$A$153&amp;'Scenario 3_issuedGoos'!$B$4:$B$153,0),MATCH('Scenario 3'!AP$4,'Scenario 3_issuedGoos'!$C$3:$W$3,0))</f>
        <v>269012.68290320697</v>
      </c>
      <c r="AQ71" s="4" cm="1">
        <f t="array" ref="AQ71">T71*INDEX('Scenario 3_issuedGoos'!$C$4:$W$153,MATCH('Scenario 3'!$A71&amp;$B71,'Scenario 3_issuedGoos'!$A$4:$A$153&amp;'Scenario 3_issuedGoos'!$B$4:$B$153,0),MATCH('Scenario 3'!AQ$4,'Scenario 3_issuedGoos'!$C$3:$W$3,0))</f>
        <v>294502.98994735524</v>
      </c>
      <c r="AR71" s="4" cm="1">
        <f t="array" ref="AR71">U71*INDEX('Scenario 3_issuedGoos'!$C$4:$W$153,MATCH('Scenario 3'!$A71&amp;$B71,'Scenario 3_issuedGoos'!$A$4:$A$153&amp;'Scenario 3_issuedGoos'!$B$4:$B$153,0),MATCH('Scenario 3'!AR$4,'Scenario 3_issuedGoos'!$C$3:$W$3,0))</f>
        <v>316063.15540038771</v>
      </c>
      <c r="AS71" s="4" cm="1">
        <f t="array" ref="AS71">V71*INDEX('Scenario 3_issuedGoos'!$C$4:$W$153,MATCH('Scenario 3'!$A71&amp;$B71,'Scenario 3_issuedGoos'!$A$4:$A$153&amp;'Scenario 3_issuedGoos'!$B$4:$B$153,0),MATCH('Scenario 3'!AS$4,'Scenario 3_issuedGoos'!$C$3:$W$3,0))</f>
        <v>339043.07992385427</v>
      </c>
      <c r="AT71" s="4" cm="1">
        <f t="array" ref="AT71">W71*INDEX('Scenario 3_issuedGoos'!$C$4:$W$153,MATCH('Scenario 3'!$A71&amp;$B71,'Scenario 3_issuedGoos'!$A$4:$A$153&amp;'Scenario 3_issuedGoos'!$B$4:$B$153,0),MATCH('Scenario 3'!AT$4,'Scenario 3_issuedGoos'!$C$3:$W$3,0))</f>
        <v>363530.83901116689</v>
      </c>
    </row>
    <row r="72" spans="1:46" ht="15" x14ac:dyDescent="0.25">
      <c r="A72" s="38" t="s">
        <v>42</v>
      </c>
      <c r="B72" s="39" t="s">
        <v>28</v>
      </c>
      <c r="C72" s="40">
        <v>47.457627118644069</v>
      </c>
      <c r="D72" s="41">
        <v>46.949152542372886</v>
      </c>
      <c r="E72" s="41">
        <v>46.440677966101696</v>
      </c>
      <c r="F72" s="41">
        <v>45.932203389830512</v>
      </c>
      <c r="G72" s="41">
        <v>45.423728813559322</v>
      </c>
      <c r="H72" s="41">
        <v>44.915254237288138</v>
      </c>
      <c r="I72" s="41">
        <v>44.406779661016955</v>
      </c>
      <c r="J72" s="41">
        <v>43.898305084745765</v>
      </c>
      <c r="K72" s="41">
        <v>43.389830508474581</v>
      </c>
      <c r="L72" s="41">
        <v>42.881355932203391</v>
      </c>
      <c r="M72" s="41">
        <v>42.372881355932208</v>
      </c>
      <c r="N72" s="41">
        <v>42.203389830508478</v>
      </c>
      <c r="O72" s="41">
        <v>42.033898305084747</v>
      </c>
      <c r="P72" s="41">
        <v>41.864406779661024</v>
      </c>
      <c r="Q72" s="41">
        <v>41.694915254237294</v>
      </c>
      <c r="R72" s="41">
        <v>41.525423728813564</v>
      </c>
      <c r="S72" s="41">
        <v>41.355932203389834</v>
      </c>
      <c r="T72" s="41">
        <v>41.186440677966104</v>
      </c>
      <c r="U72" s="41">
        <v>40.33898305084746</v>
      </c>
      <c r="V72" s="41">
        <v>39.237288135593218</v>
      </c>
      <c r="W72" s="42">
        <v>38.135593220338983</v>
      </c>
      <c r="Z72" s="4" cm="1">
        <f t="array" ref="Z72">C72*INDEX('Scenario 3_issuedGoos'!$C$4:$W$153,MATCH('Scenario 3'!$A72&amp;$B72,'Scenario 3_issuedGoos'!$A$4:$A$153&amp;'Scenario 3_issuedGoos'!$B$4:$B$153,0),MATCH('Scenario 3'!Z$4,'Scenario 3_issuedGoos'!$C$3:$W$3,0))</f>
        <v>0</v>
      </c>
      <c r="AA72" s="4" cm="1">
        <f t="array" ref="AA72">D72*INDEX('Scenario 3_issuedGoos'!$C$4:$W$153,MATCH('Scenario 3'!$A72&amp;$B72,'Scenario 3_issuedGoos'!$A$4:$A$153&amp;'Scenario 3_issuedGoos'!$B$4:$B$153,0),MATCH('Scenario 3'!AA$4,'Scenario 3_issuedGoos'!$C$3:$W$3,0))</f>
        <v>0</v>
      </c>
      <c r="AB72" s="4" cm="1">
        <f t="array" ref="AB72">E72*INDEX('Scenario 3_issuedGoos'!$C$4:$W$153,MATCH('Scenario 3'!$A72&amp;$B72,'Scenario 3_issuedGoos'!$A$4:$A$153&amp;'Scenario 3_issuedGoos'!$B$4:$B$153,0),MATCH('Scenario 3'!AB$4,'Scenario 3_issuedGoos'!$C$3:$W$3,0))</f>
        <v>0</v>
      </c>
      <c r="AC72" s="4" cm="1">
        <f t="array" ref="AC72">F72*INDEX('Scenario 3_issuedGoos'!$C$4:$W$153,MATCH('Scenario 3'!$A72&amp;$B72,'Scenario 3_issuedGoos'!$A$4:$A$153&amp;'Scenario 3_issuedGoos'!$B$4:$B$153,0),MATCH('Scenario 3'!AC$4,'Scenario 3_issuedGoos'!$C$3:$W$3,0))</f>
        <v>0</v>
      </c>
      <c r="AD72" s="4" cm="1">
        <f t="array" ref="AD72">G72*INDEX('Scenario 3_issuedGoos'!$C$4:$W$153,MATCH('Scenario 3'!$A72&amp;$B72,'Scenario 3_issuedGoos'!$A$4:$A$153&amp;'Scenario 3_issuedGoos'!$B$4:$B$153,0),MATCH('Scenario 3'!AD$4,'Scenario 3_issuedGoos'!$C$3:$W$3,0))</f>
        <v>0</v>
      </c>
      <c r="AE72" s="4" cm="1">
        <f t="array" ref="AE72">H72*INDEX('Scenario 3_issuedGoos'!$C$4:$W$153,MATCH('Scenario 3'!$A72&amp;$B72,'Scenario 3_issuedGoos'!$A$4:$A$153&amp;'Scenario 3_issuedGoos'!$B$4:$B$153,0),MATCH('Scenario 3'!AE$4,'Scenario 3_issuedGoos'!$C$3:$W$3,0))</f>
        <v>0</v>
      </c>
      <c r="AF72" s="4" cm="1">
        <f t="array" ref="AF72">I72*INDEX('Scenario 3_issuedGoos'!$C$4:$W$153,MATCH('Scenario 3'!$A72&amp;$B72,'Scenario 3_issuedGoos'!$A$4:$A$153&amp;'Scenario 3_issuedGoos'!$B$4:$B$153,0),MATCH('Scenario 3'!AF$4,'Scenario 3_issuedGoos'!$C$3:$W$3,0))</f>
        <v>0</v>
      </c>
      <c r="AG72" s="4" cm="1">
        <f t="array" ref="AG72">J72*INDEX('Scenario 3_issuedGoos'!$C$4:$W$153,MATCH('Scenario 3'!$A72&amp;$B72,'Scenario 3_issuedGoos'!$A$4:$A$153&amp;'Scenario 3_issuedGoos'!$B$4:$B$153,0),MATCH('Scenario 3'!AG$4,'Scenario 3_issuedGoos'!$C$3:$W$3,0))</f>
        <v>0</v>
      </c>
      <c r="AH72" s="4" cm="1">
        <f t="array" ref="AH72">K72*INDEX('Scenario 3_issuedGoos'!$C$4:$W$153,MATCH('Scenario 3'!$A72&amp;$B72,'Scenario 3_issuedGoos'!$A$4:$A$153&amp;'Scenario 3_issuedGoos'!$B$4:$B$153,0),MATCH('Scenario 3'!AH$4,'Scenario 3_issuedGoos'!$C$3:$W$3,0))</f>
        <v>0</v>
      </c>
      <c r="AI72" s="4" cm="1">
        <f t="array" ref="AI72">L72*INDEX('Scenario 3_issuedGoos'!$C$4:$W$153,MATCH('Scenario 3'!$A72&amp;$B72,'Scenario 3_issuedGoos'!$A$4:$A$153&amp;'Scenario 3_issuedGoos'!$B$4:$B$153,0),MATCH('Scenario 3'!AI$4,'Scenario 3_issuedGoos'!$C$3:$W$3,0))</f>
        <v>0</v>
      </c>
      <c r="AJ72" s="4" cm="1">
        <f t="array" ref="AJ72">M72*INDEX('Scenario 3_issuedGoos'!$C$4:$W$153,MATCH('Scenario 3'!$A72&amp;$B72,'Scenario 3_issuedGoos'!$A$4:$A$153&amp;'Scenario 3_issuedGoos'!$B$4:$B$153,0),MATCH('Scenario 3'!AJ$4,'Scenario 3_issuedGoos'!$C$3:$W$3,0))</f>
        <v>0</v>
      </c>
      <c r="AK72" s="4" cm="1">
        <f t="array" ref="AK72">N72*INDEX('Scenario 3_issuedGoos'!$C$4:$W$153,MATCH('Scenario 3'!$A72&amp;$B72,'Scenario 3_issuedGoos'!$A$4:$A$153&amp;'Scenario 3_issuedGoos'!$B$4:$B$153,0),MATCH('Scenario 3'!AK$4,'Scenario 3_issuedGoos'!$C$3:$W$3,0))</f>
        <v>0</v>
      </c>
      <c r="AL72" s="4" cm="1">
        <f t="array" ref="AL72">O72*INDEX('Scenario 3_issuedGoos'!$C$4:$W$153,MATCH('Scenario 3'!$A72&amp;$B72,'Scenario 3_issuedGoos'!$A$4:$A$153&amp;'Scenario 3_issuedGoos'!$B$4:$B$153,0),MATCH('Scenario 3'!AL$4,'Scenario 3_issuedGoos'!$C$3:$W$3,0))</f>
        <v>0</v>
      </c>
      <c r="AM72" s="4" cm="1">
        <f t="array" ref="AM72">P72*INDEX('Scenario 3_issuedGoos'!$C$4:$W$153,MATCH('Scenario 3'!$A72&amp;$B72,'Scenario 3_issuedGoos'!$A$4:$A$153&amp;'Scenario 3_issuedGoos'!$B$4:$B$153,0),MATCH('Scenario 3'!AM$4,'Scenario 3_issuedGoos'!$C$3:$W$3,0))</f>
        <v>0</v>
      </c>
      <c r="AN72" s="4" cm="1">
        <f t="array" ref="AN72">Q72*INDEX('Scenario 3_issuedGoos'!$C$4:$W$153,MATCH('Scenario 3'!$A72&amp;$B72,'Scenario 3_issuedGoos'!$A$4:$A$153&amp;'Scenario 3_issuedGoos'!$B$4:$B$153,0),MATCH('Scenario 3'!AN$4,'Scenario 3_issuedGoos'!$C$3:$W$3,0))</f>
        <v>0</v>
      </c>
      <c r="AO72" s="4" cm="1">
        <f t="array" ref="AO72">R72*INDEX('Scenario 3_issuedGoos'!$C$4:$W$153,MATCH('Scenario 3'!$A72&amp;$B72,'Scenario 3_issuedGoos'!$A$4:$A$153&amp;'Scenario 3_issuedGoos'!$B$4:$B$153,0),MATCH('Scenario 3'!AO$4,'Scenario 3_issuedGoos'!$C$3:$W$3,0))</f>
        <v>0</v>
      </c>
      <c r="AP72" s="4" cm="1">
        <f t="array" ref="AP72">S72*INDEX('Scenario 3_issuedGoos'!$C$4:$W$153,MATCH('Scenario 3'!$A72&amp;$B72,'Scenario 3_issuedGoos'!$A$4:$A$153&amp;'Scenario 3_issuedGoos'!$B$4:$B$153,0),MATCH('Scenario 3'!AP$4,'Scenario 3_issuedGoos'!$C$3:$W$3,0))</f>
        <v>0</v>
      </c>
      <c r="AQ72" s="4" cm="1">
        <f t="array" ref="AQ72">T72*INDEX('Scenario 3_issuedGoos'!$C$4:$W$153,MATCH('Scenario 3'!$A72&amp;$B72,'Scenario 3_issuedGoos'!$A$4:$A$153&amp;'Scenario 3_issuedGoos'!$B$4:$B$153,0),MATCH('Scenario 3'!AQ$4,'Scenario 3_issuedGoos'!$C$3:$W$3,0))</f>
        <v>0</v>
      </c>
      <c r="AR72" s="4" cm="1">
        <f t="array" ref="AR72">U72*INDEX('Scenario 3_issuedGoos'!$C$4:$W$153,MATCH('Scenario 3'!$A72&amp;$B72,'Scenario 3_issuedGoos'!$A$4:$A$153&amp;'Scenario 3_issuedGoos'!$B$4:$B$153,0),MATCH('Scenario 3'!AR$4,'Scenario 3_issuedGoos'!$C$3:$W$3,0))</f>
        <v>0</v>
      </c>
      <c r="AS72" s="4" cm="1">
        <f t="array" ref="AS72">V72*INDEX('Scenario 3_issuedGoos'!$C$4:$W$153,MATCH('Scenario 3'!$A72&amp;$B72,'Scenario 3_issuedGoos'!$A$4:$A$153&amp;'Scenario 3_issuedGoos'!$B$4:$B$153,0),MATCH('Scenario 3'!AS$4,'Scenario 3_issuedGoos'!$C$3:$W$3,0))</f>
        <v>0</v>
      </c>
      <c r="AT72" s="4" cm="1">
        <f t="array" ref="AT72">W72*INDEX('Scenario 3_issuedGoos'!$C$4:$W$153,MATCH('Scenario 3'!$A72&amp;$B72,'Scenario 3_issuedGoos'!$A$4:$A$153&amp;'Scenario 3_issuedGoos'!$B$4:$B$153,0),MATCH('Scenario 3'!AT$4,'Scenario 3_issuedGoos'!$C$3:$W$3,0))</f>
        <v>0</v>
      </c>
    </row>
    <row r="73" spans="1:46" ht="15" x14ac:dyDescent="0.25">
      <c r="A73" s="38" t="s">
        <v>42</v>
      </c>
      <c r="B73" s="39" t="s">
        <v>56</v>
      </c>
      <c r="C73" s="40">
        <v>1.0488000000000002</v>
      </c>
      <c r="D73" s="41">
        <v>1.0607578124999999</v>
      </c>
      <c r="E73" s="41">
        <v>1.0488000000000002</v>
      </c>
      <c r="F73" s="41">
        <v>1.1761339285714285</v>
      </c>
      <c r="G73" s="41">
        <v>1.3001718750000002</v>
      </c>
      <c r="H73" s="41">
        <v>1.458046875</v>
      </c>
      <c r="I73" s="41">
        <v>1.8641015624999999</v>
      </c>
      <c r="J73" s="41">
        <v>2.040975</v>
      </c>
      <c r="K73" s="41">
        <v>2.0955585937499999</v>
      </c>
      <c r="L73" s="41">
        <v>2.0955585937499999</v>
      </c>
      <c r="M73" s="41">
        <v>2.1365859374999996</v>
      </c>
      <c r="N73" s="41">
        <v>2.1365859374999996</v>
      </c>
      <c r="O73" s="41">
        <v>2.1365859374999996</v>
      </c>
      <c r="P73" s="41">
        <v>2.1365859374999996</v>
      </c>
      <c r="Q73" s="41">
        <v>2.1365859374999996</v>
      </c>
      <c r="R73" s="41">
        <v>2.1365859374999996</v>
      </c>
      <c r="S73" s="41">
        <v>2.1365859374999996</v>
      </c>
      <c r="T73" s="41">
        <v>2.1529453125</v>
      </c>
      <c r="U73" s="41">
        <v>2.9249999999999998</v>
      </c>
      <c r="V73" s="41">
        <v>2.9249999999999998</v>
      </c>
      <c r="W73" s="42">
        <v>3.492597656250001</v>
      </c>
      <c r="Z73" s="4" cm="1">
        <f t="array" ref="Z73">C73*INDEX('Scenario 3_issuedGoos'!$C$4:$W$153,MATCH('Scenario 3'!$A73&amp;$B73,'Scenario 3_issuedGoos'!$A$4:$A$153&amp;'Scenario 3_issuedGoos'!$B$4:$B$153,0),MATCH('Scenario 3'!Z$4,'Scenario 3_issuedGoos'!$C$3:$W$3,0))</f>
        <v>103595.51149683155</v>
      </c>
      <c r="AA73" s="4" cm="1">
        <f t="array" ref="AA73">D73*INDEX('Scenario 3_issuedGoos'!$C$4:$W$153,MATCH('Scenario 3'!$A73&amp;$B73,'Scenario 3_issuedGoos'!$A$4:$A$153&amp;'Scenario 3_issuedGoos'!$B$4:$B$153,0),MATCH('Scenario 3'!AA$4,'Scenario 3_issuedGoos'!$C$3:$W$3,0))</f>
        <v>117352.13639529975</v>
      </c>
      <c r="AB73" s="4" cm="1">
        <f t="array" ref="AB73">E73*INDEX('Scenario 3_issuedGoos'!$C$4:$W$153,MATCH('Scenario 3'!$A73&amp;$B73,'Scenario 3_issuedGoos'!$A$4:$A$153&amp;'Scenario 3_issuedGoos'!$B$4:$B$153,0),MATCH('Scenario 3'!AB$4,'Scenario 3_issuedGoos'!$C$3:$W$3,0))</f>
        <v>129447.34830440207</v>
      </c>
      <c r="AC73" s="4" cm="1">
        <f t="array" ref="AC73">F73*INDEX('Scenario 3_issuedGoos'!$C$4:$W$153,MATCH('Scenario 3'!$A73&amp;$B73,'Scenario 3_issuedGoos'!$A$4:$A$153&amp;'Scenario 3_issuedGoos'!$B$4:$B$153,0),MATCH('Scenario 3'!AC$4,'Scenario 3_issuedGoos'!$C$3:$W$3,0))</f>
        <v>161390.06274218319</v>
      </c>
      <c r="AD73" s="4" cm="1">
        <f t="array" ref="AD73">G73*INDEX('Scenario 3_issuedGoos'!$C$4:$W$153,MATCH('Scenario 3'!$A73&amp;$B73,'Scenario 3_issuedGoos'!$A$4:$A$153&amp;'Scenario 3_issuedGoos'!$B$4:$B$153,0),MATCH('Scenario 3'!AD$4,'Scenario 3_issuedGoos'!$C$3:$W$3,0))</f>
        <v>197741.18093179289</v>
      </c>
      <c r="AE73" s="4" cm="1">
        <f t="array" ref="AE73">H73*INDEX('Scenario 3_issuedGoos'!$C$4:$W$153,MATCH('Scenario 3'!$A73&amp;$B73,'Scenario 3_issuedGoos'!$A$4:$A$153&amp;'Scenario 3_issuedGoos'!$B$4:$B$153,0),MATCH('Scenario 3'!AE$4,'Scenario 3_issuedGoos'!$C$3:$W$3,0))</f>
        <v>245097.50525914045</v>
      </c>
      <c r="AF73" s="4" cm="1">
        <f t="array" ref="AF73">I73*INDEX('Scenario 3_issuedGoos'!$C$4:$W$153,MATCH('Scenario 3'!$A73&amp;$B73,'Scenario 3_issuedGoos'!$A$4:$A$153&amp;'Scenario 3_issuedGoos'!$B$4:$B$153,0),MATCH('Scenario 3'!AF$4,'Scenario 3_issuedGoos'!$C$3:$W$3,0))</f>
        <v>343682.22433958884</v>
      </c>
      <c r="AG73" s="4" cm="1">
        <f t="array" ref="AG73">J73*INDEX('Scenario 3_issuedGoos'!$C$4:$W$153,MATCH('Scenario 3'!$A73&amp;$B73,'Scenario 3_issuedGoos'!$A$4:$A$153&amp;'Scenario 3_issuedGoos'!$B$4:$B$153,0),MATCH('Scenario 3'!AG$4,'Scenario 3_issuedGoos'!$C$3:$W$3,0))</f>
        <v>411959.42569599242</v>
      </c>
      <c r="AH73" s="4" cm="1">
        <f t="array" ref="AH73">K73*INDEX('Scenario 3_issuedGoos'!$C$4:$W$153,MATCH('Scenario 3'!$A73&amp;$B73,'Scenario 3_issuedGoos'!$A$4:$A$153&amp;'Scenario 3_issuedGoos'!$B$4:$B$153,0),MATCH('Scenario 3'!AH$4,'Scenario 3_issuedGoos'!$C$3:$W$3,0))</f>
        <v>462294.17730564758</v>
      </c>
      <c r="AI73" s="4" cm="1">
        <f t="array" ref="AI73">L73*INDEX('Scenario 3_issuedGoos'!$C$4:$W$153,MATCH('Scenario 3'!$A73&amp;$B73,'Scenario 3_issuedGoos'!$A$4:$A$153&amp;'Scenario 3_issuedGoos'!$B$4:$B$153,0),MATCH('Scenario 3'!AI$4,'Scenario 3_issuedGoos'!$C$3:$W$3,0))</f>
        <v>504485.82851114735</v>
      </c>
      <c r="AJ73" s="4" cm="1">
        <f t="array" ref="AJ73">M73*INDEX('Scenario 3_issuedGoos'!$C$4:$W$153,MATCH('Scenario 3'!$A73&amp;$B73,'Scenario 3_issuedGoos'!$A$4:$A$153&amp;'Scenario 3_issuedGoos'!$B$4:$B$153,0),MATCH('Scenario 3'!AJ$4,'Scenario 3_issuedGoos'!$C$3:$W$3,0))</f>
        <v>560503.867456957</v>
      </c>
      <c r="AK73" s="4" cm="1">
        <f t="array" ref="AK73">N73*INDEX('Scenario 3_issuedGoos'!$C$4:$W$153,MATCH('Scenario 3'!$A73&amp;$B73,'Scenario 3_issuedGoos'!$A$4:$A$153&amp;'Scenario 3_issuedGoos'!$B$4:$B$153,0),MATCH('Scenario 3'!AK$4,'Scenario 3_issuedGoos'!$C$3:$W$3,0))</f>
        <v>603918.75753541011</v>
      </c>
      <c r="AL73" s="4" cm="1">
        <f t="array" ref="AL73">O73*INDEX('Scenario 3_issuedGoos'!$C$4:$W$153,MATCH('Scenario 3'!$A73&amp;$B73,'Scenario 3_issuedGoos'!$A$4:$A$153&amp;'Scenario 3_issuedGoos'!$B$4:$B$153,0),MATCH('Scenario 3'!AL$4,'Scenario 3_issuedGoos'!$C$3:$W$3,0))</f>
        <v>650273.8769530697</v>
      </c>
      <c r="AM73" s="4" cm="1">
        <f t="array" ref="AM73">P73*INDEX('Scenario 3_issuedGoos'!$C$4:$W$153,MATCH('Scenario 3'!$A73&amp;$B73,'Scenario 3_issuedGoos'!$A$4:$A$153&amp;'Scenario 3_issuedGoos'!$B$4:$B$153,0),MATCH('Scenario 3'!AM$4,'Scenario 3_issuedGoos'!$C$3:$W$3,0))</f>
        <v>699754.711418655</v>
      </c>
      <c r="AN73" s="4" cm="1">
        <f t="array" ref="AN73">Q73*INDEX('Scenario 3_issuedGoos'!$C$4:$W$153,MATCH('Scenario 3'!$A73&amp;$B73,'Scenario 3_issuedGoos'!$A$4:$A$153&amp;'Scenario 3_issuedGoos'!$B$4:$B$153,0),MATCH('Scenario 3'!AN$4,'Scenario 3_issuedGoos'!$C$3:$W$3,0))</f>
        <v>752557.94463841512</v>
      </c>
      <c r="AO73" s="4" cm="1">
        <f t="array" ref="AO73">R73*INDEX('Scenario 3_issuedGoos'!$C$4:$W$153,MATCH('Scenario 3'!$A73&amp;$B73,'Scenario 3_issuedGoos'!$A$4:$A$153&amp;'Scenario 3_issuedGoos'!$B$4:$B$153,0),MATCH('Scenario 3'!AO$4,'Scenario 3_issuedGoos'!$C$3:$W$3,0))</f>
        <v>808892.11440160673</v>
      </c>
      <c r="AP73" s="4" cm="1">
        <f t="array" ref="AP73">S73*INDEX('Scenario 3_issuedGoos'!$C$4:$W$153,MATCH('Scenario 3'!$A73&amp;$B73,'Scenario 3_issuedGoos'!$A$4:$A$153&amp;'Scenario 3_issuedGoos'!$B$4:$B$153,0),MATCH('Scenario 3'!AP$4,'Scenario 3_issuedGoos'!$C$3:$W$3,0))</f>
        <v>868978.30627952015</v>
      </c>
      <c r="AQ73" s="4" cm="1">
        <f t="array" ref="AQ73">T73*INDEX('Scenario 3_issuedGoos'!$C$4:$W$153,MATCH('Scenario 3'!$A73&amp;$B73,'Scenario 3_issuedGoos'!$A$4:$A$153&amp;'Scenario 3_issuedGoos'!$B$4:$B$153,0),MATCH('Scenario 3'!AQ$4,'Scenario 3_issuedGoos'!$C$3:$W$3,0))</f>
        <v>940195.05527992174</v>
      </c>
      <c r="AR73" s="4" cm="1">
        <f t="array" ref="AR73">U73*INDEX('Scenario 3_issuedGoos'!$C$4:$W$153,MATCH('Scenario 3'!$A73&amp;$B73,'Scenario 3_issuedGoos'!$A$4:$A$153&amp;'Scenario 3_issuedGoos'!$B$4:$B$153,0),MATCH('Scenario 3'!AR$4,'Scenario 3_issuedGoos'!$C$3:$W$3,0))</f>
        <v>1370865.9773682696</v>
      </c>
      <c r="AS73" s="4" cm="1">
        <f t="array" ref="AS73">V73*INDEX('Scenario 3_issuedGoos'!$C$4:$W$153,MATCH('Scenario 3'!$A73&amp;$B73,'Scenario 3_issuedGoos'!$A$4:$A$153&amp;'Scenario 3_issuedGoos'!$B$4:$B$153,0),MATCH('Scenario 3'!AS$4,'Scenario 3_issuedGoos'!$C$3:$W$3,0))</f>
        <v>1470537.1859651869</v>
      </c>
      <c r="AT73" s="4" cm="1">
        <f t="array" ref="AT73">W73*INDEX('Scenario 3_issuedGoos'!$C$4:$W$153,MATCH('Scenario 3'!$A73&amp;$B73,'Scenario 3_issuedGoos'!$A$4:$A$153&amp;'Scenario 3_issuedGoos'!$B$4:$B$153,0),MATCH('Scenario 3'!AT$4,'Scenario 3_issuedGoos'!$C$3:$W$3,0))</f>
        <v>1882717.1259407923</v>
      </c>
    </row>
    <row r="74" spans="1:46" ht="15" x14ac:dyDescent="0.25">
      <c r="A74" s="38" t="s">
        <v>42</v>
      </c>
      <c r="B74" s="39" t="s">
        <v>29</v>
      </c>
      <c r="C74" s="40">
        <v>47.457627118644069</v>
      </c>
      <c r="D74" s="41">
        <v>46.949152542372886</v>
      </c>
      <c r="E74" s="41">
        <v>46.440677966101696</v>
      </c>
      <c r="F74" s="41">
        <v>45.932203389830512</v>
      </c>
      <c r="G74" s="41">
        <v>45.423728813559322</v>
      </c>
      <c r="H74" s="41">
        <v>44.915254237288138</v>
      </c>
      <c r="I74" s="41">
        <v>44.406779661016955</v>
      </c>
      <c r="J74" s="41">
        <v>43.898305084745765</v>
      </c>
      <c r="K74" s="41">
        <v>43.389830508474581</v>
      </c>
      <c r="L74" s="41">
        <v>42.881355932203391</v>
      </c>
      <c r="M74" s="41">
        <v>42.372881355932208</v>
      </c>
      <c r="N74" s="41">
        <v>42.203389830508478</v>
      </c>
      <c r="O74" s="41">
        <v>42.033898305084747</v>
      </c>
      <c r="P74" s="41">
        <v>41.864406779661024</v>
      </c>
      <c r="Q74" s="41">
        <v>41.694915254237294</v>
      </c>
      <c r="R74" s="41">
        <v>41.525423728813564</v>
      </c>
      <c r="S74" s="41">
        <v>41.355932203389834</v>
      </c>
      <c r="T74" s="41">
        <v>41.186440677966104</v>
      </c>
      <c r="U74" s="41">
        <v>40.33898305084746</v>
      </c>
      <c r="V74" s="41">
        <v>39.237288135593218</v>
      </c>
      <c r="W74" s="42">
        <v>38.135593220338983</v>
      </c>
      <c r="Z74" s="4" cm="1">
        <f t="array" ref="Z74">C74*INDEX('Scenario 3_issuedGoos'!$C$4:$W$153,MATCH('Scenario 3'!$A74&amp;$B74,'Scenario 3_issuedGoos'!$A$4:$A$153&amp;'Scenario 3_issuedGoos'!$B$4:$B$153,0),MATCH('Scenario 3'!Z$4,'Scenario 3_issuedGoos'!$C$3:$W$3,0))</f>
        <v>0</v>
      </c>
      <c r="AA74" s="4" cm="1">
        <f t="array" ref="AA74">D74*INDEX('Scenario 3_issuedGoos'!$C$4:$W$153,MATCH('Scenario 3'!$A74&amp;$B74,'Scenario 3_issuedGoos'!$A$4:$A$153&amp;'Scenario 3_issuedGoos'!$B$4:$B$153,0),MATCH('Scenario 3'!AA$4,'Scenario 3_issuedGoos'!$C$3:$W$3,0))</f>
        <v>0</v>
      </c>
      <c r="AB74" s="4" cm="1">
        <f t="array" ref="AB74">E74*INDEX('Scenario 3_issuedGoos'!$C$4:$W$153,MATCH('Scenario 3'!$A74&amp;$B74,'Scenario 3_issuedGoos'!$A$4:$A$153&amp;'Scenario 3_issuedGoos'!$B$4:$B$153,0),MATCH('Scenario 3'!AB$4,'Scenario 3_issuedGoos'!$C$3:$W$3,0))</f>
        <v>0</v>
      </c>
      <c r="AC74" s="4" cm="1">
        <f t="array" ref="AC74">F74*INDEX('Scenario 3_issuedGoos'!$C$4:$W$153,MATCH('Scenario 3'!$A74&amp;$B74,'Scenario 3_issuedGoos'!$A$4:$A$153&amp;'Scenario 3_issuedGoos'!$B$4:$B$153,0),MATCH('Scenario 3'!AC$4,'Scenario 3_issuedGoos'!$C$3:$W$3,0))</f>
        <v>0</v>
      </c>
      <c r="AD74" s="4" cm="1">
        <f t="array" ref="AD74">G74*INDEX('Scenario 3_issuedGoos'!$C$4:$W$153,MATCH('Scenario 3'!$A74&amp;$B74,'Scenario 3_issuedGoos'!$A$4:$A$153&amp;'Scenario 3_issuedGoos'!$B$4:$B$153,0),MATCH('Scenario 3'!AD$4,'Scenario 3_issuedGoos'!$C$3:$W$3,0))</f>
        <v>0</v>
      </c>
      <c r="AE74" s="4" cm="1">
        <f t="array" ref="AE74">H74*INDEX('Scenario 3_issuedGoos'!$C$4:$W$153,MATCH('Scenario 3'!$A74&amp;$B74,'Scenario 3_issuedGoos'!$A$4:$A$153&amp;'Scenario 3_issuedGoos'!$B$4:$B$153,0),MATCH('Scenario 3'!AE$4,'Scenario 3_issuedGoos'!$C$3:$W$3,0))</f>
        <v>0</v>
      </c>
      <c r="AF74" s="4" cm="1">
        <f t="array" ref="AF74">I74*INDEX('Scenario 3_issuedGoos'!$C$4:$W$153,MATCH('Scenario 3'!$A74&amp;$B74,'Scenario 3_issuedGoos'!$A$4:$A$153&amp;'Scenario 3_issuedGoos'!$B$4:$B$153,0),MATCH('Scenario 3'!AF$4,'Scenario 3_issuedGoos'!$C$3:$W$3,0))</f>
        <v>0</v>
      </c>
      <c r="AG74" s="4" cm="1">
        <f t="array" ref="AG74">J74*INDEX('Scenario 3_issuedGoos'!$C$4:$W$153,MATCH('Scenario 3'!$A74&amp;$B74,'Scenario 3_issuedGoos'!$A$4:$A$153&amp;'Scenario 3_issuedGoos'!$B$4:$B$153,0),MATCH('Scenario 3'!AG$4,'Scenario 3_issuedGoos'!$C$3:$W$3,0))</f>
        <v>0</v>
      </c>
      <c r="AH74" s="4" cm="1">
        <f t="array" ref="AH74">K74*INDEX('Scenario 3_issuedGoos'!$C$4:$W$153,MATCH('Scenario 3'!$A74&amp;$B74,'Scenario 3_issuedGoos'!$A$4:$A$153&amp;'Scenario 3_issuedGoos'!$B$4:$B$153,0),MATCH('Scenario 3'!AH$4,'Scenario 3_issuedGoos'!$C$3:$W$3,0))</f>
        <v>0</v>
      </c>
      <c r="AI74" s="4" cm="1">
        <f t="array" ref="AI74">L74*INDEX('Scenario 3_issuedGoos'!$C$4:$W$153,MATCH('Scenario 3'!$A74&amp;$B74,'Scenario 3_issuedGoos'!$A$4:$A$153&amp;'Scenario 3_issuedGoos'!$B$4:$B$153,0),MATCH('Scenario 3'!AI$4,'Scenario 3_issuedGoos'!$C$3:$W$3,0))</f>
        <v>0</v>
      </c>
      <c r="AJ74" s="4" cm="1">
        <f t="array" ref="AJ74">M74*INDEX('Scenario 3_issuedGoos'!$C$4:$W$153,MATCH('Scenario 3'!$A74&amp;$B74,'Scenario 3_issuedGoos'!$A$4:$A$153&amp;'Scenario 3_issuedGoos'!$B$4:$B$153,0),MATCH('Scenario 3'!AJ$4,'Scenario 3_issuedGoos'!$C$3:$W$3,0))</f>
        <v>0</v>
      </c>
      <c r="AK74" s="4" cm="1">
        <f t="array" ref="AK74">N74*INDEX('Scenario 3_issuedGoos'!$C$4:$W$153,MATCH('Scenario 3'!$A74&amp;$B74,'Scenario 3_issuedGoos'!$A$4:$A$153&amp;'Scenario 3_issuedGoos'!$B$4:$B$153,0),MATCH('Scenario 3'!AK$4,'Scenario 3_issuedGoos'!$C$3:$W$3,0))</f>
        <v>0</v>
      </c>
      <c r="AL74" s="4" cm="1">
        <f t="array" ref="AL74">O74*INDEX('Scenario 3_issuedGoos'!$C$4:$W$153,MATCH('Scenario 3'!$A74&amp;$B74,'Scenario 3_issuedGoos'!$A$4:$A$153&amp;'Scenario 3_issuedGoos'!$B$4:$B$153,0),MATCH('Scenario 3'!AL$4,'Scenario 3_issuedGoos'!$C$3:$W$3,0))</f>
        <v>0</v>
      </c>
      <c r="AM74" s="4" cm="1">
        <f t="array" ref="AM74">P74*INDEX('Scenario 3_issuedGoos'!$C$4:$W$153,MATCH('Scenario 3'!$A74&amp;$B74,'Scenario 3_issuedGoos'!$A$4:$A$153&amp;'Scenario 3_issuedGoos'!$B$4:$B$153,0),MATCH('Scenario 3'!AM$4,'Scenario 3_issuedGoos'!$C$3:$W$3,0))</f>
        <v>0</v>
      </c>
      <c r="AN74" s="4" cm="1">
        <f t="array" ref="AN74">Q74*INDEX('Scenario 3_issuedGoos'!$C$4:$W$153,MATCH('Scenario 3'!$A74&amp;$B74,'Scenario 3_issuedGoos'!$A$4:$A$153&amp;'Scenario 3_issuedGoos'!$B$4:$B$153,0),MATCH('Scenario 3'!AN$4,'Scenario 3_issuedGoos'!$C$3:$W$3,0))</f>
        <v>0</v>
      </c>
      <c r="AO74" s="4" cm="1">
        <f t="array" ref="AO74">R74*INDEX('Scenario 3_issuedGoos'!$C$4:$W$153,MATCH('Scenario 3'!$A74&amp;$B74,'Scenario 3_issuedGoos'!$A$4:$A$153&amp;'Scenario 3_issuedGoos'!$B$4:$B$153,0),MATCH('Scenario 3'!AO$4,'Scenario 3_issuedGoos'!$C$3:$W$3,0))</f>
        <v>0</v>
      </c>
      <c r="AP74" s="4" cm="1">
        <f t="array" ref="AP74">S74*INDEX('Scenario 3_issuedGoos'!$C$4:$W$153,MATCH('Scenario 3'!$A74&amp;$B74,'Scenario 3_issuedGoos'!$A$4:$A$153&amp;'Scenario 3_issuedGoos'!$B$4:$B$153,0),MATCH('Scenario 3'!AP$4,'Scenario 3_issuedGoos'!$C$3:$W$3,0))</f>
        <v>0</v>
      </c>
      <c r="AQ74" s="4" cm="1">
        <f t="array" ref="AQ74">T74*INDEX('Scenario 3_issuedGoos'!$C$4:$W$153,MATCH('Scenario 3'!$A74&amp;$B74,'Scenario 3_issuedGoos'!$A$4:$A$153&amp;'Scenario 3_issuedGoos'!$B$4:$B$153,0),MATCH('Scenario 3'!AQ$4,'Scenario 3_issuedGoos'!$C$3:$W$3,0))</f>
        <v>0</v>
      </c>
      <c r="AR74" s="4" cm="1">
        <f t="array" ref="AR74">U74*INDEX('Scenario 3_issuedGoos'!$C$4:$W$153,MATCH('Scenario 3'!$A74&amp;$B74,'Scenario 3_issuedGoos'!$A$4:$A$153&amp;'Scenario 3_issuedGoos'!$B$4:$B$153,0),MATCH('Scenario 3'!AR$4,'Scenario 3_issuedGoos'!$C$3:$W$3,0))</f>
        <v>0</v>
      </c>
      <c r="AS74" s="4" cm="1">
        <f t="array" ref="AS74">V74*INDEX('Scenario 3_issuedGoos'!$C$4:$W$153,MATCH('Scenario 3'!$A74&amp;$B74,'Scenario 3_issuedGoos'!$A$4:$A$153&amp;'Scenario 3_issuedGoos'!$B$4:$B$153,0),MATCH('Scenario 3'!AS$4,'Scenario 3_issuedGoos'!$C$3:$W$3,0))</f>
        <v>0</v>
      </c>
      <c r="AT74" s="4" cm="1">
        <f t="array" ref="AT74">W74*INDEX('Scenario 3_issuedGoos'!$C$4:$W$153,MATCH('Scenario 3'!$A74&amp;$B74,'Scenario 3_issuedGoos'!$A$4:$A$153&amp;'Scenario 3_issuedGoos'!$B$4:$B$153,0),MATCH('Scenario 3'!AT$4,'Scenario 3_issuedGoos'!$C$3:$W$3,0))</f>
        <v>0</v>
      </c>
    </row>
    <row r="75" spans="1:46" ht="15" x14ac:dyDescent="0.25">
      <c r="A75" s="38" t="s">
        <v>42</v>
      </c>
      <c r="B75" s="39" t="s">
        <v>30</v>
      </c>
      <c r="C75" s="40">
        <v>47.457627118644069</v>
      </c>
      <c r="D75" s="41">
        <v>46.949152542372886</v>
      </c>
      <c r="E75" s="41">
        <v>46.440677966101696</v>
      </c>
      <c r="F75" s="41">
        <v>45.932203389830512</v>
      </c>
      <c r="G75" s="41">
        <v>45.423728813559322</v>
      </c>
      <c r="H75" s="41">
        <v>8.2044899999999998</v>
      </c>
      <c r="I75" s="41">
        <v>8.2044899999999998</v>
      </c>
      <c r="J75" s="41">
        <v>8.2044899999999998</v>
      </c>
      <c r="K75" s="41">
        <v>8.2044899999999998</v>
      </c>
      <c r="L75" s="41">
        <v>8.2044899999999998</v>
      </c>
      <c r="M75" s="41">
        <v>8.2044899999999998</v>
      </c>
      <c r="N75" s="41">
        <v>8.2044899999999998</v>
      </c>
      <c r="O75" s="41">
        <v>8.2044899999999998</v>
      </c>
      <c r="P75" s="41">
        <v>8.2044899999999998</v>
      </c>
      <c r="Q75" s="41">
        <v>8.2044899999999998</v>
      </c>
      <c r="R75" s="41">
        <v>8.2044899999999998</v>
      </c>
      <c r="S75" s="41">
        <v>8.2044899999999998</v>
      </c>
      <c r="T75" s="41">
        <v>8.2044899999999998</v>
      </c>
      <c r="U75" s="41">
        <v>8.2044899999999998</v>
      </c>
      <c r="V75" s="41">
        <v>8.2044899999999998</v>
      </c>
      <c r="W75" s="42">
        <v>8.2044899999999998</v>
      </c>
      <c r="Z75" s="4" cm="1">
        <f t="array" ref="Z75">C75*INDEX('Scenario 3_issuedGoos'!$C$4:$W$153,MATCH('Scenario 3'!$A75&amp;$B75,'Scenario 3_issuedGoos'!$A$4:$A$153&amp;'Scenario 3_issuedGoos'!$B$4:$B$153,0),MATCH('Scenario 3'!Z$4,'Scenario 3_issuedGoos'!$C$3:$W$3,0))</f>
        <v>0</v>
      </c>
      <c r="AA75" s="4" cm="1">
        <f t="array" ref="AA75">D75*INDEX('Scenario 3_issuedGoos'!$C$4:$W$153,MATCH('Scenario 3'!$A75&amp;$B75,'Scenario 3_issuedGoos'!$A$4:$A$153&amp;'Scenario 3_issuedGoos'!$B$4:$B$153,0),MATCH('Scenario 3'!AA$4,'Scenario 3_issuedGoos'!$C$3:$W$3,0))</f>
        <v>0</v>
      </c>
      <c r="AB75" s="4" cm="1">
        <f t="array" ref="AB75">E75*INDEX('Scenario 3_issuedGoos'!$C$4:$W$153,MATCH('Scenario 3'!$A75&amp;$B75,'Scenario 3_issuedGoos'!$A$4:$A$153&amp;'Scenario 3_issuedGoos'!$B$4:$B$153,0),MATCH('Scenario 3'!AB$4,'Scenario 3_issuedGoos'!$C$3:$W$3,0))</f>
        <v>0</v>
      </c>
      <c r="AC75" s="4" cm="1">
        <f t="array" ref="AC75">F75*INDEX('Scenario 3_issuedGoos'!$C$4:$W$153,MATCH('Scenario 3'!$A75&amp;$B75,'Scenario 3_issuedGoos'!$A$4:$A$153&amp;'Scenario 3_issuedGoos'!$B$4:$B$153,0),MATCH('Scenario 3'!AC$4,'Scenario 3_issuedGoos'!$C$3:$W$3,0))</f>
        <v>0</v>
      </c>
      <c r="AD75" s="4" cm="1">
        <f t="array" ref="AD75">G75*INDEX('Scenario 3_issuedGoos'!$C$4:$W$153,MATCH('Scenario 3'!$A75&amp;$B75,'Scenario 3_issuedGoos'!$A$4:$A$153&amp;'Scenario 3_issuedGoos'!$B$4:$B$153,0),MATCH('Scenario 3'!AD$4,'Scenario 3_issuedGoos'!$C$3:$W$3,0))</f>
        <v>0</v>
      </c>
      <c r="AE75" s="4" cm="1">
        <f t="array" ref="AE75">H75*INDEX('Scenario 3_issuedGoos'!$C$4:$W$153,MATCH('Scenario 3'!$A75&amp;$B75,'Scenario 3_issuedGoos'!$A$4:$A$153&amp;'Scenario 3_issuedGoos'!$B$4:$B$153,0),MATCH('Scenario 3'!AE$4,'Scenario 3_issuedGoos'!$C$3:$W$3,0))</f>
        <v>34616.708524593661</v>
      </c>
      <c r="AF75" s="4" cm="1">
        <f t="array" ref="AF75">I75*INDEX('Scenario 3_issuedGoos'!$C$4:$W$153,MATCH('Scenario 3'!$A75&amp;$B75,'Scenario 3_issuedGoos'!$A$4:$A$153&amp;'Scenario 3_issuedGoos'!$B$4:$B$153,0),MATCH('Scenario 3'!AF$4,'Scenario 3_issuedGoos'!$C$3:$W$3,0))</f>
        <v>37966.963688337135</v>
      </c>
      <c r="AG75" s="4" cm="1">
        <f t="array" ref="AG75">J75*INDEX('Scenario 3_issuedGoos'!$C$4:$W$153,MATCH('Scenario 3'!$A75&amp;$B75,'Scenario 3_issuedGoos'!$A$4:$A$153&amp;'Scenario 3_issuedGoos'!$B$4:$B$153,0),MATCH('Scenario 3'!AG$4,'Scenario 3_issuedGoos'!$C$3:$W$3,0))</f>
        <v>41565.702597143609</v>
      </c>
      <c r="AH75" s="4" cm="1">
        <f t="array" ref="AH75">K75*INDEX('Scenario 3_issuedGoos'!$C$4:$W$153,MATCH('Scenario 3'!$A75&amp;$B75,'Scenario 3_issuedGoos'!$A$4:$A$153&amp;'Scenario 3_issuedGoos'!$B$4:$B$153,0),MATCH('Scenario 3'!AH$4,'Scenario 3_issuedGoos'!$C$3:$W$3,0))</f>
        <v>45429.397987609744</v>
      </c>
      <c r="AI75" s="4" cm="1">
        <f t="array" ref="AI75">L75*INDEX('Scenario 3_issuedGoos'!$C$4:$W$153,MATCH('Scenario 3'!$A75&amp;$B75,'Scenario 3_issuedGoos'!$A$4:$A$153&amp;'Scenario 3_issuedGoos'!$B$4:$B$153,0),MATCH('Scenario 3'!AI$4,'Scenario 3_issuedGoos'!$C$3:$W$3,0))</f>
        <v>49575.548660629749</v>
      </c>
      <c r="AJ75" s="4" cm="1">
        <f t="array" ref="AJ75">M75*INDEX('Scenario 3_issuedGoos'!$C$4:$W$153,MATCH('Scenario 3'!$A75&amp;$B75,'Scenario 3_issuedGoos'!$A$4:$A$153&amp;'Scenario 3_issuedGoos'!$B$4:$B$153,0),MATCH('Scenario 3'!AJ$4,'Scenario 3_issuedGoos'!$C$3:$W$3,0))</f>
        <v>54022.740905982646</v>
      </c>
      <c r="AK75" s="4" cm="1">
        <f t="array" ref="AK75">N75*INDEX('Scenario 3_issuedGoos'!$C$4:$W$153,MATCH('Scenario 3'!$A75&amp;$B75,'Scenario 3_issuedGoos'!$A$4:$A$153&amp;'Scenario 3_issuedGoos'!$B$4:$B$153,0),MATCH('Scenario 3'!AK$4,'Scenario 3_issuedGoos'!$C$3:$W$3,0))</f>
        <v>58207.174759777939</v>
      </c>
      <c r="AL75" s="4" cm="1">
        <f t="array" ref="AL75">O75*INDEX('Scenario 3_issuedGoos'!$C$4:$W$153,MATCH('Scenario 3'!$A75&amp;$B75,'Scenario 3_issuedGoos'!$A$4:$A$153&amp;'Scenario 3_issuedGoos'!$B$4:$B$153,0),MATCH('Scenario 3'!AL$4,'Scenario 3_issuedGoos'!$C$3:$W$3,0))</f>
        <v>62674.995146687826</v>
      </c>
      <c r="AM75" s="4" cm="1">
        <f t="array" ref="AM75">P75*INDEX('Scenario 3_issuedGoos'!$C$4:$W$153,MATCH('Scenario 3'!$A75&amp;$B75,'Scenario 3_issuedGoos'!$A$4:$A$153&amp;'Scenario 3_issuedGoos'!$B$4:$B$153,0),MATCH('Scenario 3'!AM$4,'Scenario 3_issuedGoos'!$C$3:$W$3,0))</f>
        <v>67444.079635389237</v>
      </c>
      <c r="AN75" s="4" cm="1">
        <f t="array" ref="AN75">Q75*INDEX('Scenario 3_issuedGoos'!$C$4:$W$153,MATCH('Scenario 3'!$A75&amp;$B75,'Scenario 3_issuedGoos'!$A$4:$A$153&amp;'Scenario 3_issuedGoos'!$B$4:$B$153,0),MATCH('Scenario 3'!AN$4,'Scenario 3_issuedGoos'!$C$3:$W$3,0))</f>
        <v>72533.385085094138</v>
      </c>
      <c r="AO75" s="4" cm="1">
        <f t="array" ref="AO75">R75*INDEX('Scenario 3_issuedGoos'!$C$4:$W$153,MATCH('Scenario 3'!$A75&amp;$B75,'Scenario 3_issuedGoos'!$A$4:$A$153&amp;'Scenario 3_issuedGoos'!$B$4:$B$153,0),MATCH('Scenario 3'!AO$4,'Scenario 3_issuedGoos'!$C$3:$W$3,0))</f>
        <v>77963.010880680944</v>
      </c>
      <c r="AP75" s="4" cm="1">
        <f t="array" ref="AP75">S75*INDEX('Scenario 3_issuedGoos'!$C$4:$W$153,MATCH('Scenario 3'!$A75&amp;$B75,'Scenario 3_issuedGoos'!$A$4:$A$153&amp;'Scenario 3_issuedGoos'!$B$4:$B$153,0),MATCH('Scenario 3'!AP$4,'Scenario 3_issuedGoos'!$C$3:$W$3,0))</f>
        <v>83754.265793113562</v>
      </c>
      <c r="AQ75" s="4" cm="1">
        <f t="array" ref="AQ75">T75*INDEX('Scenario 3_issuedGoos'!$C$4:$W$153,MATCH('Scenario 3'!$A75&amp;$B75,'Scenario 3_issuedGoos'!$A$4:$A$153&amp;'Scenario 3_issuedGoos'!$B$4:$B$153,0),MATCH('Scenario 3'!AQ$4,'Scenario 3_issuedGoos'!$C$3:$W$3,0))</f>
        <v>89929.738669587809</v>
      </c>
      <c r="AR75" s="4" cm="1">
        <f t="array" ref="AR75">U75*INDEX('Scenario 3_issuedGoos'!$C$4:$W$153,MATCH('Scenario 3'!$A75&amp;$B75,'Scenario 3_issuedGoos'!$A$4:$A$153&amp;'Scenario 3_issuedGoos'!$B$4:$B$153,0),MATCH('Scenario 3'!AR$4,'Scenario 3_issuedGoos'!$C$3:$W$3,0))</f>
        <v>96513.373169227139</v>
      </c>
      <c r="AS75" s="4" cm="1">
        <f t="array" ref="AS75">V75*INDEX('Scenario 3_issuedGoos'!$C$4:$W$153,MATCH('Scenario 3'!$A75&amp;$B75,'Scenario 3_issuedGoos'!$A$4:$A$153&amp;'Scenario 3_issuedGoos'!$B$4:$B$153,0),MATCH('Scenario 3'!AS$4,'Scenario 3_issuedGoos'!$C$3:$W$3,0))</f>
        <v>103530.54677215537</v>
      </c>
      <c r="AT75" s="4" cm="1">
        <f t="array" ref="AT75">W75*INDEX('Scenario 3_issuedGoos'!$C$4:$W$153,MATCH('Scenario 3'!$A75&amp;$B75,'Scenario 3_issuedGoos'!$A$4:$A$153&amp;'Scenario 3_issuedGoos'!$B$4:$B$153,0),MATCH('Scenario 3'!AT$4,'Scenario 3_issuedGoos'!$C$3:$W$3,0))</f>
        <v>111008.15430245422</v>
      </c>
    </row>
    <row r="76" spans="1:46" ht="15" x14ac:dyDescent="0.25">
      <c r="A76" s="38" t="s">
        <v>42</v>
      </c>
      <c r="B76" s="39" t="s">
        <v>31</v>
      </c>
      <c r="C76" s="40">
        <v>7.2928799999999994</v>
      </c>
      <c r="D76" s="41">
        <v>7.2928799999999994</v>
      </c>
      <c r="E76" s="41">
        <v>7.2928799999999994</v>
      </c>
      <c r="F76" s="41">
        <v>7.2928799999999994</v>
      </c>
      <c r="G76" s="41">
        <v>7.2928799999999994</v>
      </c>
      <c r="H76" s="41">
        <v>4.9220999999999995</v>
      </c>
      <c r="I76" s="41">
        <v>4.9220999999999995</v>
      </c>
      <c r="J76" s="41">
        <v>5.2219199999999999</v>
      </c>
      <c r="K76" s="41">
        <v>5.2219199999999999</v>
      </c>
      <c r="L76" s="41">
        <v>5.5881562500000017</v>
      </c>
      <c r="M76" s="41">
        <v>5.5881562500000017</v>
      </c>
      <c r="N76" s="41">
        <v>5.5881562500000017</v>
      </c>
      <c r="O76" s="41">
        <v>5.5881562500000017</v>
      </c>
      <c r="P76" s="41">
        <v>5.5881562500000017</v>
      </c>
      <c r="Q76" s="41">
        <v>5.5881562500000017</v>
      </c>
      <c r="R76" s="41">
        <v>5.5881562500000017</v>
      </c>
      <c r="S76" s="41">
        <v>5.6975625000000001</v>
      </c>
      <c r="T76" s="41">
        <v>5.6975625000000001</v>
      </c>
      <c r="U76" s="41">
        <v>5.8762259999999999</v>
      </c>
      <c r="V76" s="41">
        <v>5.8762259999999999</v>
      </c>
      <c r="W76" s="42">
        <v>5.8762259999999999</v>
      </c>
      <c r="Z76" s="4" cm="1">
        <f t="array" ref="Z76">C76*INDEX('Scenario 3_issuedGoos'!$C$4:$W$153,MATCH('Scenario 3'!$A76&amp;$B76,'Scenario 3_issuedGoos'!$A$4:$A$153&amp;'Scenario 3_issuedGoos'!$B$4:$B$153,0),MATCH('Scenario 3'!Z$4,'Scenario 3_issuedGoos'!$C$3:$W$3,0))</f>
        <v>15155.098707002518</v>
      </c>
      <c r="AA76" s="4" cm="1">
        <f t="array" ref="AA76">D76*INDEX('Scenario 3_issuedGoos'!$C$4:$W$153,MATCH('Scenario 3'!$A76&amp;$B76,'Scenario 3_issuedGoos'!$A$4:$A$153&amp;'Scenario 3_issuedGoos'!$B$4:$B$153,0),MATCH('Scenario 3'!AA$4,'Scenario 3_issuedGoos'!$C$3:$W$3,0))</f>
        <v>16974.041914300913</v>
      </c>
      <c r="AB76" s="4" cm="1">
        <f t="array" ref="AB76">E76*INDEX('Scenario 3_issuedGoos'!$C$4:$W$153,MATCH('Scenario 3'!$A76&amp;$B76,'Scenario 3_issuedGoos'!$A$4:$A$153&amp;'Scenario 3_issuedGoos'!$B$4:$B$153,0),MATCH('Scenario 3'!AB$4,'Scenario 3_issuedGoos'!$C$3:$W$3,0))</f>
        <v>18936.991695561552</v>
      </c>
      <c r="AC76" s="4" cm="1">
        <f t="array" ref="AC76">F76*INDEX('Scenario 3_issuedGoos'!$C$4:$W$153,MATCH('Scenario 3'!$A76&amp;$B76,'Scenario 3_issuedGoos'!$A$4:$A$153&amp;'Scenario 3_issuedGoos'!$B$4:$B$153,0),MATCH('Scenario 3'!AC$4,'Scenario 3_issuedGoos'!$C$3:$W$3,0))</f>
        <v>21053.801350162572</v>
      </c>
      <c r="AD76" s="4" cm="1">
        <f t="array" ref="AD76">G76*INDEX('Scenario 3_issuedGoos'!$C$4:$W$153,MATCH('Scenario 3'!$A76&amp;$B76,'Scenario 3_issuedGoos'!$A$4:$A$153&amp;'Scenario 3_issuedGoos'!$B$4:$B$153,0),MATCH('Scenario 3'!AD$4,'Scenario 3_issuedGoos'!$C$3:$W$3,0))</f>
        <v>23334.949490984793</v>
      </c>
      <c r="AE76" s="4" cm="1">
        <f t="array" ref="AE76">H76*INDEX('Scenario 3_issuedGoos'!$C$4:$W$153,MATCH('Scenario 3'!$A76&amp;$B76,'Scenario 3_issuedGoos'!$A$4:$A$153&amp;'Scenario 3_issuedGoos'!$B$4:$B$153,0),MATCH('Scenario 3'!AE$4,'Scenario 3_issuedGoos'!$C$3:$W$3,0))</f>
        <v>463248.40950257424</v>
      </c>
      <c r="AF76" s="4" cm="1">
        <f t="array" ref="AF76">I76*INDEX('Scenario 3_issuedGoos'!$C$4:$W$153,MATCH('Scenario 3'!$A76&amp;$B76,'Scenario 3_issuedGoos'!$A$4:$A$153&amp;'Scenario 3_issuedGoos'!$B$4:$B$153,0),MATCH('Scenario 3'!AF$4,'Scenario 3_issuedGoos'!$C$3:$W$3,0))</f>
        <v>508082.26119385468</v>
      </c>
      <c r="AG76" s="4" cm="1">
        <f t="array" ref="AG76">J76*INDEX('Scenario 3_issuedGoos'!$C$4:$W$153,MATCH('Scenario 3'!$A76&amp;$B76,'Scenario 3_issuedGoos'!$A$4:$A$153&amp;'Scenario 3_issuedGoos'!$B$4:$B$153,0),MATCH('Scenario 3'!AG$4,'Scenario 3_issuedGoos'!$C$3:$W$3,0))</f>
        <v>590123.72189576807</v>
      </c>
      <c r="AH76" s="4" cm="1">
        <f t="array" ref="AH76">K76*INDEX('Scenario 3_issuedGoos'!$C$4:$W$153,MATCH('Scenario 3'!$A76&amp;$B76,'Scenario 3_issuedGoos'!$A$4:$A$153&amp;'Scenario 3_issuedGoos'!$B$4:$B$153,0),MATCH('Scenario 3'!AH$4,'Scenario 3_issuedGoos'!$C$3:$W$3,0))</f>
        <v>644978.04076033027</v>
      </c>
      <c r="AI76" s="4" cm="1">
        <f t="array" ref="AI76">L76*INDEX('Scenario 3_issuedGoos'!$C$4:$W$153,MATCH('Scenario 3'!$A76&amp;$B76,'Scenario 3_issuedGoos'!$A$4:$A$153&amp;'Scenario 3_issuedGoos'!$B$4:$B$153,0),MATCH('Scenario 3'!AI$4,'Scenario 3_issuedGoos'!$C$3:$W$3,0))</f>
        <v>753206.05561908334</v>
      </c>
      <c r="AJ76" s="4" cm="1">
        <f t="array" ref="AJ76">M76*INDEX('Scenario 3_issuedGoos'!$C$4:$W$153,MATCH('Scenario 3'!$A76&amp;$B76,'Scenario 3_issuedGoos'!$A$4:$A$153&amp;'Scenario 3_issuedGoos'!$B$4:$B$153,0),MATCH('Scenario 3'!AJ$4,'Scenario 3_issuedGoos'!$C$3:$W$3,0))</f>
        <v>820772.67303833121</v>
      </c>
      <c r="AK76" s="4" cm="1">
        <f t="array" ref="AK76">N76*INDEX('Scenario 3_issuedGoos'!$C$4:$W$153,MATCH('Scenario 3'!$A76&amp;$B76,'Scenario 3_issuedGoos'!$A$4:$A$153&amp;'Scenario 3_issuedGoos'!$B$4:$B$153,0),MATCH('Scenario 3'!AK$4,'Scenario 3_issuedGoos'!$C$3:$W$3,0))</f>
        <v>884347.17706634605</v>
      </c>
      <c r="AL76" s="4" cm="1">
        <f t="array" ref="AL76">O76*INDEX('Scenario 3_issuedGoos'!$C$4:$W$153,MATCH('Scenario 3'!$A76&amp;$B76,'Scenario 3_issuedGoos'!$A$4:$A$153&amp;'Scenario 3_issuedGoos'!$B$4:$B$153,0),MATCH('Scenario 3'!AL$4,'Scenario 3_issuedGoos'!$C$3:$W$3,0))</f>
        <v>952227.19981456595</v>
      </c>
      <c r="AM76" s="4" cm="1">
        <f t="array" ref="AM76">P76*INDEX('Scenario 3_issuedGoos'!$C$4:$W$153,MATCH('Scenario 3'!$A76&amp;$B76,'Scenario 3_issuedGoos'!$A$4:$A$153&amp;'Scenario 3_issuedGoos'!$B$4:$B$153,0),MATCH('Scenario 3'!AM$4,'Scenario 3_issuedGoos'!$C$3:$W$3,0))</f>
        <v>1024684.3568949368</v>
      </c>
      <c r="AN76" s="4" cm="1">
        <f t="array" ref="AN76">Q76*INDEX('Scenario 3_issuedGoos'!$C$4:$W$153,MATCH('Scenario 3'!$A76&amp;$B76,'Scenario 3_issuedGoos'!$A$4:$A$153&amp;'Scenario 3_issuedGoos'!$B$4:$B$153,0),MATCH('Scenario 3'!AN$4,'Scenario 3_issuedGoos'!$C$3:$W$3,0))</f>
        <v>1102006.6616838137</v>
      </c>
      <c r="AO76" s="4" cm="1">
        <f t="array" ref="AO76">R76*INDEX('Scenario 3_issuedGoos'!$C$4:$W$153,MATCH('Scenario 3'!$A76&amp;$B76,'Scenario 3_issuedGoos'!$A$4:$A$153&amp;'Scenario 3_issuedGoos'!$B$4:$B$153,0),MATCH('Scenario 3'!AO$4,'Scenario 3_issuedGoos'!$C$3:$W$3,0))</f>
        <v>1184499.486059336</v>
      </c>
      <c r="AP76" s="4" cm="1">
        <f t="array" ref="AP76">S76*INDEX('Scenario 3_issuedGoos'!$C$4:$W$153,MATCH('Scenario 3'!$A76&amp;$B76,'Scenario 3_issuedGoos'!$A$4:$A$153&amp;'Scenario 3_issuedGoos'!$B$4:$B$153,0),MATCH('Scenario 3'!AP$4,'Scenario 3_issuedGoos'!$C$3:$W$3,0))</f>
        <v>1297399.6205661271</v>
      </c>
      <c r="AQ76" s="4" cm="1">
        <f t="array" ref="AQ76">T76*INDEX('Scenario 3_issuedGoos'!$C$4:$W$153,MATCH('Scenario 3'!$A76&amp;$B76,'Scenario 3_issuedGoos'!$A$4:$A$153&amp;'Scenario 3_issuedGoos'!$B$4:$B$153,0),MATCH('Scenario 3'!AQ$4,'Scenario 3_issuedGoos'!$C$3:$W$3,0))</f>
        <v>1393061.0903537746</v>
      </c>
      <c r="AR76" s="4" cm="1">
        <f t="array" ref="AR76">U76*INDEX('Scenario 3_issuedGoos'!$C$4:$W$153,MATCH('Scenario 3'!$A76&amp;$B76,'Scenario 3_issuedGoos'!$A$4:$A$153&amp;'Scenario 3_issuedGoos'!$B$4:$B$153,0),MATCH('Scenario 3'!AR$4,'Scenario 3_issuedGoos'!$C$3:$W$3,0))</f>
        <v>1541926.6612396275</v>
      </c>
      <c r="AS76" s="4" cm="1">
        <f t="array" ref="AS76">V76*INDEX('Scenario 3_issuedGoos'!$C$4:$W$153,MATCH('Scenario 3'!$A76&amp;$B76,'Scenario 3_issuedGoos'!$A$4:$A$153&amp;'Scenario 3_issuedGoos'!$B$4:$B$153,0),MATCH('Scenario 3'!AS$4,'Scenario 3_issuedGoos'!$C$3:$W$3,0))</f>
        <v>1654035.1360510029</v>
      </c>
      <c r="AT76" s="4" cm="1">
        <f t="array" ref="AT76">W76*INDEX('Scenario 3_issuedGoos'!$C$4:$W$153,MATCH('Scenario 3'!$A76&amp;$B76,'Scenario 3_issuedGoos'!$A$4:$A$153&amp;'Scenario 3_issuedGoos'!$B$4:$B$153,0),MATCH('Scenario 3'!AT$4,'Scenario 3_issuedGoos'!$C$3:$W$3,0))</f>
        <v>1773499.6416904151</v>
      </c>
    </row>
    <row r="77" spans="1:46" ht="15" x14ac:dyDescent="0.25">
      <c r="A77" s="34" t="s">
        <v>43</v>
      </c>
      <c r="B77" s="34" t="s">
        <v>27</v>
      </c>
      <c r="C77" s="12">
        <v>3.6942855468749998</v>
      </c>
      <c r="D77" s="13">
        <v>3.6942855468749998</v>
      </c>
      <c r="E77" s="13">
        <v>4.0265121093750009</v>
      </c>
      <c r="F77" s="13">
        <v>4.0265121093750009</v>
      </c>
      <c r="G77" s="13">
        <v>4.0265121093750009</v>
      </c>
      <c r="H77" s="13">
        <v>3.0461853515624999</v>
      </c>
      <c r="I77" s="13">
        <v>3.0786918750000001</v>
      </c>
      <c r="J77" s="13">
        <v>3.0786918750000001</v>
      </c>
      <c r="K77" s="13">
        <v>3.1861242000000005</v>
      </c>
      <c r="L77" s="13">
        <v>3.1861242000000005</v>
      </c>
      <c r="M77" s="13">
        <v>4.0265121093750009</v>
      </c>
      <c r="N77" s="13">
        <v>4.0265121093750009</v>
      </c>
      <c r="O77" s="13">
        <v>4.0265121093750009</v>
      </c>
      <c r="P77" s="13">
        <v>4.0265121093750009</v>
      </c>
      <c r="Q77" s="13">
        <v>4.0265121093750009</v>
      </c>
      <c r="R77" s="13">
        <v>4.4609906249999991</v>
      </c>
      <c r="S77" s="13">
        <v>4.4609906249999991</v>
      </c>
      <c r="T77" s="13">
        <v>5.0769755859374994</v>
      </c>
      <c r="U77" s="13">
        <v>5.0769755859374994</v>
      </c>
      <c r="V77" s="13">
        <v>5.0769755859374994</v>
      </c>
      <c r="W77" s="37">
        <v>5.6554263281250003</v>
      </c>
      <c r="Z77" s="4" cm="1">
        <f t="array" ref="Z77">C77*INDEX('Scenario 3_issuedGoos'!$C$4:$W$153,MATCH('Scenario 3'!$A77&amp;$B77,'Scenario 3_issuedGoos'!$A$4:$A$153&amp;'Scenario 3_issuedGoos'!$B$4:$B$153,0),MATCH('Scenario 3'!Z$4,'Scenario 3_issuedGoos'!$C$3:$W$3,0))</f>
        <v>64025.970005079776</v>
      </c>
      <c r="AA77" s="4" cm="1">
        <f t="array" ref="AA77">D77*INDEX('Scenario 3_issuedGoos'!$C$4:$W$153,MATCH('Scenario 3'!$A77&amp;$B77,'Scenario 3_issuedGoos'!$A$4:$A$153&amp;'Scenario 3_issuedGoos'!$B$4:$B$153,0),MATCH('Scenario 3'!AA$4,'Scenario 3_issuedGoos'!$C$3:$W$3,0))</f>
        <v>71710.486317574629</v>
      </c>
      <c r="AB77" s="4" cm="1">
        <f t="array" ref="AB77">E77*INDEX('Scenario 3_issuedGoos'!$C$4:$W$153,MATCH('Scenario 3'!$A77&amp;$B77,'Scenario 3_issuedGoos'!$A$4:$A$153&amp;'Scenario 3_issuedGoos'!$B$4:$B$153,0),MATCH('Scenario 3'!AB$4,'Scenario 3_issuedGoos'!$C$3:$W$3,0))</f>
        <v>87198.082515893606</v>
      </c>
      <c r="AC77" s="4" cm="1">
        <f t="array" ref="AC77">F77*INDEX('Scenario 3_issuedGoos'!$C$4:$W$153,MATCH('Scenario 3'!$A77&amp;$B77,'Scenario 3_issuedGoos'!$A$4:$A$153&amp;'Scenario 3_issuedGoos'!$B$4:$B$153,0),MATCH('Scenario 3'!AC$4,'Scenario 3_issuedGoos'!$C$3:$W$3,0))</f>
        <v>96945.234856653478</v>
      </c>
      <c r="AD77" s="4" cm="1">
        <f t="array" ref="AD77">G77*INDEX('Scenario 3_issuedGoos'!$C$4:$W$153,MATCH('Scenario 3'!$A77&amp;$B77,'Scenario 3_issuedGoos'!$A$4:$A$153&amp;'Scenario 3_issuedGoos'!$B$4:$B$153,0),MATCH('Scenario 3'!AD$4,'Scenario 3_issuedGoos'!$C$3:$W$3,0))</f>
        <v>107449.10722519955</v>
      </c>
      <c r="AE77" s="4" cm="1">
        <f t="array" ref="AE77">H77*INDEX('Scenario 3_issuedGoos'!$C$4:$W$153,MATCH('Scenario 3'!$A77&amp;$B77,'Scenario 3_issuedGoos'!$A$4:$A$153&amp;'Scenario 3_issuedGoos'!$B$4:$B$153,0),MATCH('Scenario 3'!AE$4,'Scenario 3_issuedGoos'!$C$3:$W$3,0))</f>
        <v>89846.502410329645</v>
      </c>
      <c r="AF77" s="4" cm="1">
        <f t="array" ref="AF77">I77*INDEX('Scenario 3_issuedGoos'!$C$4:$W$153,MATCH('Scenario 3'!$A77&amp;$B77,'Scenario 3_issuedGoos'!$A$4:$A$153&amp;'Scenario 3_issuedGoos'!$B$4:$B$153,0),MATCH('Scenario 3'!AF$4,'Scenario 3_issuedGoos'!$C$3:$W$3,0))</f>
        <v>99593.540398864672</v>
      </c>
      <c r="AG77" s="4" cm="1">
        <f t="array" ref="AG77">J77*INDEX('Scenario 3_issuedGoos'!$C$4:$W$153,MATCH('Scenario 3'!$A77&amp;$B77,'Scenario 3_issuedGoos'!$A$4:$A$153&amp;'Scenario 3_issuedGoos'!$B$4:$B$153,0),MATCH('Scenario 3'!AG$4,'Scenario 3_issuedGoos'!$C$3:$W$3,0))</f>
        <v>109033.61972259718</v>
      </c>
      <c r="AH77" s="4" cm="1">
        <f t="array" ref="AH77">K77*INDEX('Scenario 3_issuedGoos'!$C$4:$W$153,MATCH('Scenario 3'!$A77&amp;$B77,'Scenario 3_issuedGoos'!$A$4:$A$153&amp;'Scenario 3_issuedGoos'!$B$4:$B$153,0),MATCH('Scenario 3'!AH$4,'Scenario 3_issuedGoos'!$C$3:$W$3,0))</f>
        <v>123327.16882889856</v>
      </c>
      <c r="AI77" s="4" cm="1">
        <f t="array" ref="AI77">L77*INDEX('Scenario 3_issuedGoos'!$C$4:$W$153,MATCH('Scenario 3'!$A77&amp;$B77,'Scenario 3_issuedGoos'!$A$4:$A$153&amp;'Scenario 3_issuedGoos'!$B$4:$B$153,0),MATCH('Scenario 3'!AI$4,'Scenario 3_issuedGoos'!$C$3:$W$3,0))</f>
        <v>134582.72242837711</v>
      </c>
      <c r="AJ77" s="4" cm="1">
        <f t="array" ref="AJ77">M77*INDEX('Scenario 3_issuedGoos'!$C$4:$W$153,MATCH('Scenario 3'!$A77&amp;$B77,'Scenario 3_issuedGoos'!$A$4:$A$153&amp;'Scenario 3_issuedGoos'!$B$4:$B$153,0),MATCH('Scenario 3'!AJ$4,'Scenario 3_issuedGoos'!$C$3:$W$3,0))</f>
        <v>185338.09851994293</v>
      </c>
      <c r="AK77" s="4" cm="1">
        <f t="array" ref="AK77">N77*INDEX('Scenario 3_issuedGoos'!$C$4:$W$153,MATCH('Scenario 3'!$A77&amp;$B77,'Scenario 3_issuedGoos'!$A$4:$A$153&amp;'Scenario 3_issuedGoos'!$B$4:$B$153,0),MATCH('Scenario 3'!AK$4,'Scenario 3_issuedGoos'!$C$3:$W$3,0))</f>
        <v>199693.81244409541</v>
      </c>
      <c r="AL77" s="4" cm="1">
        <f t="array" ref="AL77">O77*INDEX('Scenario 3_issuedGoos'!$C$4:$W$153,MATCH('Scenario 3'!$A77&amp;$B77,'Scenario 3_issuedGoos'!$A$4:$A$153&amp;'Scenario 3_issuedGoos'!$B$4:$B$153,0),MATCH('Scenario 3'!AL$4,'Scenario 3_issuedGoos'!$C$3:$W$3,0))</f>
        <v>215021.75251436356</v>
      </c>
      <c r="AM77" s="4" cm="1">
        <f t="array" ref="AM77">P77*INDEX('Scenario 3_issuedGoos'!$C$4:$W$153,MATCH('Scenario 3'!$A77&amp;$B77,'Scenario 3_issuedGoos'!$A$4:$A$153&amp;'Scenario 3_issuedGoos'!$B$4:$B$153,0),MATCH('Scenario 3'!AM$4,'Scenario 3_issuedGoos'!$C$3:$W$3,0))</f>
        <v>231383.25206054802</v>
      </c>
      <c r="AN77" s="4" cm="1">
        <f t="array" ref="AN77">Q77*INDEX('Scenario 3_issuedGoos'!$C$4:$W$153,MATCH('Scenario 3'!$A77&amp;$B77,'Scenario 3_issuedGoos'!$A$4:$A$153&amp;'Scenario 3_issuedGoos'!$B$4:$B$153,0),MATCH('Scenario 3'!AN$4,'Scenario 3_issuedGoos'!$C$3:$W$3,0))</f>
        <v>248843.34718006471</v>
      </c>
      <c r="AO77" s="4" cm="1">
        <f t="array" ref="AO77">R77*INDEX('Scenario 3_issuedGoos'!$C$4:$W$153,MATCH('Scenario 3'!$A77&amp;$B77,'Scenario 3_issuedGoos'!$A$4:$A$153&amp;'Scenario 3_issuedGoos'!$B$4:$B$153,0),MATCH('Scenario 3'!AO$4,'Scenario 3_issuedGoos'!$C$3:$W$3,0))</f>
        <v>296332.30022926413</v>
      </c>
      <c r="AP77" s="4" cm="1">
        <f t="array" ref="AP77">S77*INDEX('Scenario 3_issuedGoos'!$C$4:$W$153,MATCH('Scenario 3'!$A77&amp;$B77,'Scenario 3_issuedGoos'!$A$4:$A$153&amp;'Scenario 3_issuedGoos'!$B$4:$B$153,0),MATCH('Scenario 3'!AP$4,'Scenario 3_issuedGoos'!$C$3:$W$3,0))</f>
        <v>318344.48100614169</v>
      </c>
      <c r="AQ77" s="4" cm="1">
        <f t="array" ref="AQ77">T77*INDEX('Scenario 3_issuedGoos'!$C$4:$W$153,MATCH('Scenario 3'!$A77&amp;$B77,'Scenario 3_issuedGoos'!$A$4:$A$153&amp;'Scenario 3_issuedGoos'!$B$4:$B$153,0),MATCH('Scenario 3'!AQ$4,'Scenario 3_issuedGoos'!$C$3:$W$3,0))</f>
        <v>389016.01887794852</v>
      </c>
      <c r="AR77" s="4" cm="1">
        <f t="array" ref="AR77">U77*INDEX('Scenario 3_issuedGoos'!$C$4:$W$153,MATCH('Scenario 3'!$A77&amp;$B77,'Scenario 3_issuedGoos'!$A$4:$A$153&amp;'Scenario 3_issuedGoos'!$B$4:$B$153,0),MATCH('Scenario 3'!AR$4,'Scenario 3_issuedGoos'!$C$3:$W$3,0))</f>
        <v>417495.35530977097</v>
      </c>
      <c r="AS77" s="4" cm="1">
        <f t="array" ref="AS77">V77*INDEX('Scenario 3_issuedGoos'!$C$4:$W$153,MATCH('Scenario 3'!$A77&amp;$B77,'Scenario 3_issuedGoos'!$A$4:$A$153&amp;'Scenario 3_issuedGoos'!$B$4:$B$153,0),MATCH('Scenario 3'!AS$4,'Scenario 3_issuedGoos'!$C$3:$W$3,0))</f>
        <v>447850.08533758111</v>
      </c>
      <c r="AT77" s="4" cm="1">
        <f t="array" ref="AT77">W77*INDEX('Scenario 3_issuedGoos'!$C$4:$W$153,MATCH('Scenario 3'!$A77&amp;$B77,'Scenario 3_issuedGoos'!$A$4:$A$153&amp;'Scenario 3_issuedGoos'!$B$4:$B$153,0),MATCH('Scenario 3'!AT$4,'Scenario 3_issuedGoos'!$C$3:$W$3,0))</f>
        <v>534908.26683375298</v>
      </c>
    </row>
    <row r="78" spans="1:46" ht="15" x14ac:dyDescent="0.25">
      <c r="A78" s="38" t="s">
        <v>43</v>
      </c>
      <c r="B78" s="39" t="s">
        <v>28</v>
      </c>
      <c r="C78" s="40">
        <v>47.457627118644069</v>
      </c>
      <c r="D78" s="41">
        <v>46.949152542372886</v>
      </c>
      <c r="E78" s="41">
        <v>46.440677966101696</v>
      </c>
      <c r="F78" s="41">
        <v>45.932203389830512</v>
      </c>
      <c r="G78" s="41">
        <v>45.423728813559322</v>
      </c>
      <c r="H78" s="41">
        <v>44.915254237288138</v>
      </c>
      <c r="I78" s="41">
        <v>44.406779661016955</v>
      </c>
      <c r="J78" s="41">
        <v>43.898305084745765</v>
      </c>
      <c r="K78" s="41">
        <v>43.389830508474581</v>
      </c>
      <c r="L78" s="41">
        <v>42.881355932203391</v>
      </c>
      <c r="M78" s="41">
        <v>42.372881355932208</v>
      </c>
      <c r="N78" s="41">
        <v>42.203389830508478</v>
      </c>
      <c r="O78" s="41">
        <v>42.033898305084747</v>
      </c>
      <c r="P78" s="41">
        <v>41.864406779661024</v>
      </c>
      <c r="Q78" s="41">
        <v>41.694915254237294</v>
      </c>
      <c r="R78" s="41">
        <v>41.525423728813564</v>
      </c>
      <c r="S78" s="41">
        <v>41.355932203389834</v>
      </c>
      <c r="T78" s="41">
        <v>41.186440677966104</v>
      </c>
      <c r="U78" s="41">
        <v>40.33898305084746</v>
      </c>
      <c r="V78" s="41">
        <v>39.237288135593218</v>
      </c>
      <c r="W78" s="42">
        <v>38.135593220338983</v>
      </c>
      <c r="Z78" s="4" cm="1">
        <f t="array" ref="Z78">C78*INDEX('Scenario 3_issuedGoos'!$C$4:$W$153,MATCH('Scenario 3'!$A78&amp;$B78,'Scenario 3_issuedGoos'!$A$4:$A$153&amp;'Scenario 3_issuedGoos'!$B$4:$B$153,0),MATCH('Scenario 3'!Z$4,'Scenario 3_issuedGoos'!$C$3:$W$3,0))</f>
        <v>0</v>
      </c>
      <c r="AA78" s="4" cm="1">
        <f t="array" ref="AA78">D78*INDEX('Scenario 3_issuedGoos'!$C$4:$W$153,MATCH('Scenario 3'!$A78&amp;$B78,'Scenario 3_issuedGoos'!$A$4:$A$153&amp;'Scenario 3_issuedGoos'!$B$4:$B$153,0),MATCH('Scenario 3'!AA$4,'Scenario 3_issuedGoos'!$C$3:$W$3,0))</f>
        <v>0</v>
      </c>
      <c r="AB78" s="4" cm="1">
        <f t="array" ref="AB78">E78*INDEX('Scenario 3_issuedGoos'!$C$4:$W$153,MATCH('Scenario 3'!$A78&amp;$B78,'Scenario 3_issuedGoos'!$A$4:$A$153&amp;'Scenario 3_issuedGoos'!$B$4:$B$153,0),MATCH('Scenario 3'!AB$4,'Scenario 3_issuedGoos'!$C$3:$W$3,0))</f>
        <v>0</v>
      </c>
      <c r="AC78" s="4" cm="1">
        <f t="array" ref="AC78">F78*INDEX('Scenario 3_issuedGoos'!$C$4:$W$153,MATCH('Scenario 3'!$A78&amp;$B78,'Scenario 3_issuedGoos'!$A$4:$A$153&amp;'Scenario 3_issuedGoos'!$B$4:$B$153,0),MATCH('Scenario 3'!AC$4,'Scenario 3_issuedGoos'!$C$3:$W$3,0))</f>
        <v>0</v>
      </c>
      <c r="AD78" s="4" cm="1">
        <f t="array" ref="AD78">G78*INDEX('Scenario 3_issuedGoos'!$C$4:$W$153,MATCH('Scenario 3'!$A78&amp;$B78,'Scenario 3_issuedGoos'!$A$4:$A$153&amp;'Scenario 3_issuedGoos'!$B$4:$B$153,0),MATCH('Scenario 3'!AD$4,'Scenario 3_issuedGoos'!$C$3:$W$3,0))</f>
        <v>0</v>
      </c>
      <c r="AE78" s="4" cm="1">
        <f t="array" ref="AE78">H78*INDEX('Scenario 3_issuedGoos'!$C$4:$W$153,MATCH('Scenario 3'!$A78&amp;$B78,'Scenario 3_issuedGoos'!$A$4:$A$153&amp;'Scenario 3_issuedGoos'!$B$4:$B$153,0),MATCH('Scenario 3'!AE$4,'Scenario 3_issuedGoos'!$C$3:$W$3,0))</f>
        <v>0</v>
      </c>
      <c r="AF78" s="4" cm="1">
        <f t="array" ref="AF78">I78*INDEX('Scenario 3_issuedGoos'!$C$4:$W$153,MATCH('Scenario 3'!$A78&amp;$B78,'Scenario 3_issuedGoos'!$A$4:$A$153&amp;'Scenario 3_issuedGoos'!$B$4:$B$153,0),MATCH('Scenario 3'!AF$4,'Scenario 3_issuedGoos'!$C$3:$W$3,0))</f>
        <v>0</v>
      </c>
      <c r="AG78" s="4" cm="1">
        <f t="array" ref="AG78">J78*INDEX('Scenario 3_issuedGoos'!$C$4:$W$153,MATCH('Scenario 3'!$A78&amp;$B78,'Scenario 3_issuedGoos'!$A$4:$A$153&amp;'Scenario 3_issuedGoos'!$B$4:$B$153,0),MATCH('Scenario 3'!AG$4,'Scenario 3_issuedGoos'!$C$3:$W$3,0))</f>
        <v>0</v>
      </c>
      <c r="AH78" s="4" cm="1">
        <f t="array" ref="AH78">K78*INDEX('Scenario 3_issuedGoos'!$C$4:$W$153,MATCH('Scenario 3'!$A78&amp;$B78,'Scenario 3_issuedGoos'!$A$4:$A$153&amp;'Scenario 3_issuedGoos'!$B$4:$B$153,0),MATCH('Scenario 3'!AH$4,'Scenario 3_issuedGoos'!$C$3:$W$3,0))</f>
        <v>0</v>
      </c>
      <c r="AI78" s="4" cm="1">
        <f t="array" ref="AI78">L78*INDEX('Scenario 3_issuedGoos'!$C$4:$W$153,MATCH('Scenario 3'!$A78&amp;$B78,'Scenario 3_issuedGoos'!$A$4:$A$153&amp;'Scenario 3_issuedGoos'!$B$4:$B$153,0),MATCH('Scenario 3'!AI$4,'Scenario 3_issuedGoos'!$C$3:$W$3,0))</f>
        <v>0</v>
      </c>
      <c r="AJ78" s="4" cm="1">
        <f t="array" ref="AJ78">M78*INDEX('Scenario 3_issuedGoos'!$C$4:$W$153,MATCH('Scenario 3'!$A78&amp;$B78,'Scenario 3_issuedGoos'!$A$4:$A$153&amp;'Scenario 3_issuedGoos'!$B$4:$B$153,0),MATCH('Scenario 3'!AJ$4,'Scenario 3_issuedGoos'!$C$3:$W$3,0))</f>
        <v>0</v>
      </c>
      <c r="AK78" s="4" cm="1">
        <f t="array" ref="AK78">N78*INDEX('Scenario 3_issuedGoos'!$C$4:$W$153,MATCH('Scenario 3'!$A78&amp;$B78,'Scenario 3_issuedGoos'!$A$4:$A$153&amp;'Scenario 3_issuedGoos'!$B$4:$B$153,0),MATCH('Scenario 3'!AK$4,'Scenario 3_issuedGoos'!$C$3:$W$3,0))</f>
        <v>0</v>
      </c>
      <c r="AL78" s="4" cm="1">
        <f t="array" ref="AL78">O78*INDEX('Scenario 3_issuedGoos'!$C$4:$W$153,MATCH('Scenario 3'!$A78&amp;$B78,'Scenario 3_issuedGoos'!$A$4:$A$153&amp;'Scenario 3_issuedGoos'!$B$4:$B$153,0),MATCH('Scenario 3'!AL$4,'Scenario 3_issuedGoos'!$C$3:$W$3,0))</f>
        <v>0</v>
      </c>
      <c r="AM78" s="4" cm="1">
        <f t="array" ref="AM78">P78*INDEX('Scenario 3_issuedGoos'!$C$4:$W$153,MATCH('Scenario 3'!$A78&amp;$B78,'Scenario 3_issuedGoos'!$A$4:$A$153&amp;'Scenario 3_issuedGoos'!$B$4:$B$153,0),MATCH('Scenario 3'!AM$4,'Scenario 3_issuedGoos'!$C$3:$W$3,0))</f>
        <v>0</v>
      </c>
      <c r="AN78" s="4" cm="1">
        <f t="array" ref="AN78">Q78*INDEX('Scenario 3_issuedGoos'!$C$4:$W$153,MATCH('Scenario 3'!$A78&amp;$B78,'Scenario 3_issuedGoos'!$A$4:$A$153&amp;'Scenario 3_issuedGoos'!$B$4:$B$153,0),MATCH('Scenario 3'!AN$4,'Scenario 3_issuedGoos'!$C$3:$W$3,0))</f>
        <v>0</v>
      </c>
      <c r="AO78" s="4" cm="1">
        <f t="array" ref="AO78">R78*INDEX('Scenario 3_issuedGoos'!$C$4:$W$153,MATCH('Scenario 3'!$A78&amp;$B78,'Scenario 3_issuedGoos'!$A$4:$A$153&amp;'Scenario 3_issuedGoos'!$B$4:$B$153,0),MATCH('Scenario 3'!AO$4,'Scenario 3_issuedGoos'!$C$3:$W$3,0))</f>
        <v>0</v>
      </c>
      <c r="AP78" s="4" cm="1">
        <f t="array" ref="AP78">S78*INDEX('Scenario 3_issuedGoos'!$C$4:$W$153,MATCH('Scenario 3'!$A78&amp;$B78,'Scenario 3_issuedGoos'!$A$4:$A$153&amp;'Scenario 3_issuedGoos'!$B$4:$B$153,0),MATCH('Scenario 3'!AP$4,'Scenario 3_issuedGoos'!$C$3:$W$3,0))</f>
        <v>0</v>
      </c>
      <c r="AQ78" s="4" cm="1">
        <f t="array" ref="AQ78">T78*INDEX('Scenario 3_issuedGoos'!$C$4:$W$153,MATCH('Scenario 3'!$A78&amp;$B78,'Scenario 3_issuedGoos'!$A$4:$A$153&amp;'Scenario 3_issuedGoos'!$B$4:$B$153,0),MATCH('Scenario 3'!AQ$4,'Scenario 3_issuedGoos'!$C$3:$W$3,0))</f>
        <v>0</v>
      </c>
      <c r="AR78" s="4" cm="1">
        <f t="array" ref="AR78">U78*INDEX('Scenario 3_issuedGoos'!$C$4:$W$153,MATCH('Scenario 3'!$A78&amp;$B78,'Scenario 3_issuedGoos'!$A$4:$A$153&amp;'Scenario 3_issuedGoos'!$B$4:$B$153,0),MATCH('Scenario 3'!AR$4,'Scenario 3_issuedGoos'!$C$3:$W$3,0))</f>
        <v>0</v>
      </c>
      <c r="AS78" s="4" cm="1">
        <f t="array" ref="AS78">V78*INDEX('Scenario 3_issuedGoos'!$C$4:$W$153,MATCH('Scenario 3'!$A78&amp;$B78,'Scenario 3_issuedGoos'!$A$4:$A$153&amp;'Scenario 3_issuedGoos'!$B$4:$B$153,0),MATCH('Scenario 3'!AS$4,'Scenario 3_issuedGoos'!$C$3:$W$3,0))</f>
        <v>0</v>
      </c>
      <c r="AT78" s="4" cm="1">
        <f t="array" ref="AT78">W78*INDEX('Scenario 3_issuedGoos'!$C$4:$W$153,MATCH('Scenario 3'!$A78&amp;$B78,'Scenario 3_issuedGoos'!$A$4:$A$153&amp;'Scenario 3_issuedGoos'!$B$4:$B$153,0),MATCH('Scenario 3'!AT$4,'Scenario 3_issuedGoos'!$C$3:$W$3,0))</f>
        <v>0</v>
      </c>
    </row>
    <row r="79" spans="1:46" ht="15" x14ac:dyDescent="0.25">
      <c r="A79" s="38" t="s">
        <v>43</v>
      </c>
      <c r="B79" s="39" t="s">
        <v>56</v>
      </c>
      <c r="C79" s="40">
        <v>1.7868600000000001</v>
      </c>
      <c r="D79" s="41">
        <v>1.7868600000000001</v>
      </c>
      <c r="E79" s="41">
        <v>1.7868600000000001</v>
      </c>
      <c r="F79" s="41">
        <v>1.7868600000000001</v>
      </c>
      <c r="G79" s="41">
        <v>2.2232812499999999</v>
      </c>
      <c r="H79" s="41">
        <v>1.5267053571428575</v>
      </c>
      <c r="I79" s="41">
        <v>1.5267053571428575</v>
      </c>
      <c r="J79" s="41">
        <v>1.5267053571428575</v>
      </c>
      <c r="K79" s="41">
        <v>1.7868600000000001</v>
      </c>
      <c r="L79" s="41">
        <v>1.7868600000000001</v>
      </c>
      <c r="M79" s="41">
        <v>1.7868600000000001</v>
      </c>
      <c r="N79" s="41">
        <v>2.1147749999999998</v>
      </c>
      <c r="O79" s="41">
        <v>2.1147749999999998</v>
      </c>
      <c r="P79" s="41">
        <v>2.6387753906249989</v>
      </c>
      <c r="Q79" s="41">
        <v>2.6387753906249989</v>
      </c>
      <c r="R79" s="41">
        <v>2.6387753906249989</v>
      </c>
      <c r="S79" s="41">
        <v>2.8760800781250002</v>
      </c>
      <c r="T79" s="41">
        <v>2.8760800781250002</v>
      </c>
      <c r="U79" s="41">
        <v>3.1225499999999995</v>
      </c>
      <c r="V79" s="41">
        <v>3.1225499999999995</v>
      </c>
      <c r="W79" s="42">
        <v>3.1225499999999995</v>
      </c>
      <c r="Z79" s="4" cm="1">
        <f t="array" ref="Z79">C79*INDEX('Scenario 3_issuedGoos'!$C$4:$W$153,MATCH('Scenario 3'!$A79&amp;$B79,'Scenario 3_issuedGoos'!$A$4:$A$153&amp;'Scenario 3_issuedGoos'!$B$4:$B$153,0),MATCH('Scenario 3'!Z$4,'Scenario 3_issuedGoos'!$C$3:$W$3,0))</f>
        <v>55551.489611590565</v>
      </c>
      <c r="AA79" s="4" cm="1">
        <f t="array" ref="AA79">D79*INDEX('Scenario 3_issuedGoos'!$C$4:$W$153,MATCH('Scenario 3'!$A79&amp;$B79,'Scenario 3_issuedGoos'!$A$4:$A$153&amp;'Scenario 3_issuedGoos'!$B$4:$B$153,0),MATCH('Scenario 3'!AA$4,'Scenario 3_issuedGoos'!$C$3:$W$3,0))</f>
        <v>62218.882984463831</v>
      </c>
      <c r="AB79" s="4" cm="1">
        <f t="array" ref="AB79">E79*INDEX('Scenario 3_issuedGoos'!$C$4:$W$153,MATCH('Scenario 3'!$A79&amp;$B79,'Scenario 3_issuedGoos'!$A$4:$A$153&amp;'Scenario 3_issuedGoos'!$B$4:$B$153,0),MATCH('Scenario 3'!AB$4,'Scenario 3_issuedGoos'!$C$3:$W$3,0))</f>
        <v>69414.136970595515</v>
      </c>
      <c r="AC79" s="4" cm="1">
        <f t="array" ref="AC79">F79*INDEX('Scenario 3_issuedGoos'!$C$4:$W$153,MATCH('Scenario 3'!$A79&amp;$B79,'Scenario 3_issuedGoos'!$A$4:$A$153&amp;'Scenario 3_issuedGoos'!$B$4:$B$153,0),MATCH('Scenario 3'!AC$4,'Scenario 3_issuedGoos'!$C$3:$W$3,0))</f>
        <v>77173.369147879057</v>
      </c>
      <c r="AD79" s="4" cm="1">
        <f t="array" ref="AD79">G79*INDEX('Scenario 3_issuedGoos'!$C$4:$W$153,MATCH('Scenario 3'!$A79&amp;$B79,'Scenario 3_issuedGoos'!$A$4:$A$153&amp;'Scenario 3_issuedGoos'!$B$4:$B$153,0),MATCH('Scenario 3'!AD$4,'Scenario 3_issuedGoos'!$C$3:$W$3,0))</f>
        <v>106425.98620392501</v>
      </c>
      <c r="AE79" s="4" cm="1">
        <f t="array" ref="AE79">H79*INDEX('Scenario 3_issuedGoos'!$C$4:$W$153,MATCH('Scenario 3'!$A79&amp;$B79,'Scenario 3_issuedGoos'!$A$4:$A$153&amp;'Scenario 3_issuedGoos'!$B$4:$B$153,0),MATCH('Scenario 3'!AE$4,'Scenario 3_issuedGoos'!$C$3:$W$3,0))</f>
        <v>119450.74744895406</v>
      </c>
      <c r="AF79" s="4" cm="1">
        <f t="array" ref="AF79">I79*INDEX('Scenario 3_issuedGoos'!$C$4:$W$153,MATCH('Scenario 3'!$A79&amp;$B79,'Scenario 3_issuedGoos'!$A$4:$A$153&amp;'Scenario 3_issuedGoos'!$B$4:$B$153,0),MATCH('Scenario 3'!AF$4,'Scenario 3_issuedGoos'!$C$3:$W$3,0))</f>
        <v>131011.36370943897</v>
      </c>
      <c r="AG79" s="4" cm="1">
        <f t="array" ref="AG79">J79*INDEX('Scenario 3_issuedGoos'!$C$4:$W$153,MATCH('Scenario 3'!$A79&amp;$B79,'Scenario 3_issuedGoos'!$A$4:$A$153&amp;'Scenario 3_issuedGoos'!$B$4:$B$153,0),MATCH('Scenario 3'!AG$4,'Scenario 3_issuedGoos'!$C$3:$W$3,0))</f>
        <v>143429.41472734994</v>
      </c>
      <c r="AH79" s="4" cm="1">
        <f t="array" ref="AH79">K79*INDEX('Scenario 3_issuedGoos'!$C$4:$W$153,MATCH('Scenario 3'!$A79&amp;$B79,'Scenario 3_issuedGoos'!$A$4:$A$153&amp;'Scenario 3_issuedGoos'!$B$4:$B$153,0),MATCH('Scenario 3'!AH$4,'Scenario 3_issuedGoos'!$C$3:$W$3,0))</f>
        <v>183474.35920220977</v>
      </c>
      <c r="AI79" s="4" cm="1">
        <f t="array" ref="AI79">L79*INDEX('Scenario 3_issuedGoos'!$C$4:$W$153,MATCH('Scenario 3'!$A79&amp;$B79,'Scenario 3_issuedGoos'!$A$4:$A$153&amp;'Scenario 3_issuedGoos'!$B$4:$B$153,0),MATCH('Scenario 3'!AI$4,'Scenario 3_issuedGoos'!$C$3:$W$3,0))</f>
        <v>200219.29467539562</v>
      </c>
      <c r="AJ79" s="4" cm="1">
        <f t="array" ref="AJ79">M79*INDEX('Scenario 3_issuedGoos'!$C$4:$W$153,MATCH('Scenario 3'!$A79&amp;$B79,'Scenario 3_issuedGoos'!$A$4:$A$153&amp;'Scenario 3_issuedGoos'!$B$4:$B$153,0),MATCH('Scenario 3'!AJ$4,'Scenario 3_issuedGoos'!$C$3:$W$3,0))</f>
        <v>218180.03779789337</v>
      </c>
      <c r="AK79" s="4" cm="1">
        <f t="array" ref="AK79">N79*INDEX('Scenario 3_issuedGoos'!$C$4:$W$153,MATCH('Scenario 3'!$A79&amp;$B79,'Scenario 3_issuedGoos'!$A$4:$A$153&amp;'Scenario 3_issuedGoos'!$B$4:$B$153,0),MATCH('Scenario 3'!AK$4,'Scenario 3_issuedGoos'!$C$3:$W$3,0))</f>
        <v>278220.13608303003</v>
      </c>
      <c r="AL79" s="4" cm="1">
        <f t="array" ref="AL79">O79*INDEX('Scenario 3_issuedGoos'!$C$4:$W$153,MATCH('Scenario 3'!$A79&amp;$B79,'Scenario 3_issuedGoos'!$A$4:$A$153&amp;'Scenario 3_issuedGoos'!$B$4:$B$153,0),MATCH('Scenario 3'!AL$4,'Scenario 3_issuedGoos'!$C$3:$W$3,0))</f>
        <v>299575.53773532779</v>
      </c>
      <c r="AM79" s="4" cm="1">
        <f t="array" ref="AM79">P79*INDEX('Scenario 3_issuedGoos'!$C$4:$W$153,MATCH('Scenario 3'!$A79&amp;$B79,'Scenario 3_issuedGoos'!$A$4:$A$153&amp;'Scenario 3_issuedGoos'!$B$4:$B$153,0),MATCH('Scenario 3'!AM$4,'Scenario 3_issuedGoos'!$C$3:$W$3,0))</f>
        <v>402248.2177343939</v>
      </c>
      <c r="AN79" s="4" cm="1">
        <f t="array" ref="AN79">Q79*INDEX('Scenario 3_issuedGoos'!$C$4:$W$153,MATCH('Scenario 3'!$A79&amp;$B79,'Scenario 3_issuedGoos'!$A$4:$A$153&amp;'Scenario 3_issuedGoos'!$B$4:$B$153,0),MATCH('Scenario 3'!AN$4,'Scenario 3_issuedGoos'!$C$3:$W$3,0))</f>
        <v>432601.72033561405</v>
      </c>
      <c r="AO79" s="4" cm="1">
        <f t="array" ref="AO79">R79*INDEX('Scenario 3_issuedGoos'!$C$4:$W$153,MATCH('Scenario 3'!$A79&amp;$B79,'Scenario 3_issuedGoos'!$A$4:$A$153&amp;'Scenario 3_issuedGoos'!$B$4:$B$153,0),MATCH('Scenario 3'!AO$4,'Scenario 3_issuedGoos'!$C$3:$W$3,0))</f>
        <v>464984.95265262027</v>
      </c>
      <c r="AP79" s="4" cm="1">
        <f t="array" ref="AP79">S79*INDEX('Scenario 3_issuedGoos'!$C$4:$W$153,MATCH('Scenario 3'!$A79&amp;$B79,'Scenario 3_issuedGoos'!$A$4:$A$153&amp;'Scenario 3_issuedGoos'!$B$4:$B$153,0),MATCH('Scenario 3'!AP$4,'Scenario 3_issuedGoos'!$C$3:$W$3,0))</f>
        <v>544447.21492693387</v>
      </c>
      <c r="AQ79" s="4" cm="1">
        <f t="array" ref="AQ79">T79*INDEX('Scenario 3_issuedGoos'!$C$4:$W$153,MATCH('Scenario 3'!$A79&amp;$B79,'Scenario 3_issuedGoos'!$A$4:$A$153&amp;'Scenario 3_issuedGoos'!$B$4:$B$153,0),MATCH('Scenario 3'!AQ$4,'Scenario 3_issuedGoos'!$C$3:$W$3,0))</f>
        <v>584591.06881442922</v>
      </c>
      <c r="AR79" s="4" cm="1">
        <f t="array" ref="AR79">U79*INDEX('Scenario 3_issuedGoos'!$C$4:$W$153,MATCH('Scenario 3'!$A79&amp;$B79,'Scenario 3_issuedGoos'!$A$4:$A$153&amp;'Scenario 3_issuedGoos'!$B$4:$B$153,0),MATCH('Scenario 3'!AR$4,'Scenario 3_issuedGoos'!$C$3:$W$3,0))</f>
        <v>681153.14582209929</v>
      </c>
      <c r="AS79" s="4" cm="1">
        <f t="array" ref="AS79">V79*INDEX('Scenario 3_issuedGoos'!$C$4:$W$153,MATCH('Scenario 3'!$A79&amp;$B79,'Scenario 3_issuedGoos'!$A$4:$A$153&amp;'Scenario 3_issuedGoos'!$B$4:$B$153,0),MATCH('Scenario 3'!AS$4,'Scenario 3_issuedGoos'!$C$3:$W$3,0))</f>
        <v>730677.57665961573</v>
      </c>
      <c r="AT79" s="4" cm="1">
        <f t="array" ref="AT79">W79*INDEX('Scenario 3_issuedGoos'!$C$4:$W$153,MATCH('Scenario 3'!$A79&amp;$B79,'Scenario 3_issuedGoos'!$A$4:$A$153&amp;'Scenario 3_issuedGoos'!$B$4:$B$153,0),MATCH('Scenario 3'!AT$4,'Scenario 3_issuedGoos'!$C$3:$W$3,0))</f>
        <v>783451.56771632889</v>
      </c>
    </row>
    <row r="80" spans="1:46" ht="15" x14ac:dyDescent="0.25">
      <c r="A80" s="38" t="s">
        <v>43</v>
      </c>
      <c r="B80" s="39" t="s">
        <v>29</v>
      </c>
      <c r="C80" s="40">
        <v>47.457627118644069</v>
      </c>
      <c r="D80" s="41">
        <v>46.949152542372886</v>
      </c>
      <c r="E80" s="41">
        <v>46.440677966101696</v>
      </c>
      <c r="F80" s="41">
        <v>45.932203389830512</v>
      </c>
      <c r="G80" s="41">
        <v>45.423728813559322</v>
      </c>
      <c r="H80" s="41">
        <v>44.915254237288138</v>
      </c>
      <c r="I80" s="41">
        <v>44.406779661016955</v>
      </c>
      <c r="J80" s="41">
        <v>43.898305084745765</v>
      </c>
      <c r="K80" s="41">
        <v>43.389830508474581</v>
      </c>
      <c r="L80" s="41">
        <v>42.881355932203391</v>
      </c>
      <c r="M80" s="41">
        <v>42.372881355932208</v>
      </c>
      <c r="N80" s="41">
        <v>42.203389830508478</v>
      </c>
      <c r="O80" s="41">
        <v>42.033898305084747</v>
      </c>
      <c r="P80" s="41">
        <v>41.864406779661024</v>
      </c>
      <c r="Q80" s="41">
        <v>41.694915254237294</v>
      </c>
      <c r="R80" s="41">
        <v>41.525423728813564</v>
      </c>
      <c r="S80" s="41">
        <v>41.355932203389834</v>
      </c>
      <c r="T80" s="41">
        <v>41.186440677966104</v>
      </c>
      <c r="U80" s="41">
        <v>40.33898305084746</v>
      </c>
      <c r="V80" s="41">
        <v>39.237288135593218</v>
      </c>
      <c r="W80" s="42">
        <v>38.135593220338983</v>
      </c>
      <c r="Z80" s="4" cm="1">
        <f t="array" ref="Z80">C80*INDEX('Scenario 3_issuedGoos'!$C$4:$W$153,MATCH('Scenario 3'!$A80&amp;$B80,'Scenario 3_issuedGoos'!$A$4:$A$153&amp;'Scenario 3_issuedGoos'!$B$4:$B$153,0),MATCH('Scenario 3'!Z$4,'Scenario 3_issuedGoos'!$C$3:$W$3,0))</f>
        <v>0</v>
      </c>
      <c r="AA80" s="4" cm="1">
        <f t="array" ref="AA80">D80*INDEX('Scenario 3_issuedGoos'!$C$4:$W$153,MATCH('Scenario 3'!$A80&amp;$B80,'Scenario 3_issuedGoos'!$A$4:$A$153&amp;'Scenario 3_issuedGoos'!$B$4:$B$153,0),MATCH('Scenario 3'!AA$4,'Scenario 3_issuedGoos'!$C$3:$W$3,0))</f>
        <v>0</v>
      </c>
      <c r="AB80" s="4" cm="1">
        <f t="array" ref="AB80">E80*INDEX('Scenario 3_issuedGoos'!$C$4:$W$153,MATCH('Scenario 3'!$A80&amp;$B80,'Scenario 3_issuedGoos'!$A$4:$A$153&amp;'Scenario 3_issuedGoos'!$B$4:$B$153,0),MATCH('Scenario 3'!AB$4,'Scenario 3_issuedGoos'!$C$3:$W$3,0))</f>
        <v>0</v>
      </c>
      <c r="AC80" s="4" cm="1">
        <f t="array" ref="AC80">F80*INDEX('Scenario 3_issuedGoos'!$C$4:$W$153,MATCH('Scenario 3'!$A80&amp;$B80,'Scenario 3_issuedGoos'!$A$4:$A$153&amp;'Scenario 3_issuedGoos'!$B$4:$B$153,0),MATCH('Scenario 3'!AC$4,'Scenario 3_issuedGoos'!$C$3:$W$3,0))</f>
        <v>0</v>
      </c>
      <c r="AD80" s="4" cm="1">
        <f t="array" ref="AD80">G80*INDEX('Scenario 3_issuedGoos'!$C$4:$W$153,MATCH('Scenario 3'!$A80&amp;$B80,'Scenario 3_issuedGoos'!$A$4:$A$153&amp;'Scenario 3_issuedGoos'!$B$4:$B$153,0),MATCH('Scenario 3'!AD$4,'Scenario 3_issuedGoos'!$C$3:$W$3,0))</f>
        <v>0</v>
      </c>
      <c r="AE80" s="4" cm="1">
        <f t="array" ref="AE80">H80*INDEX('Scenario 3_issuedGoos'!$C$4:$W$153,MATCH('Scenario 3'!$A80&amp;$B80,'Scenario 3_issuedGoos'!$A$4:$A$153&amp;'Scenario 3_issuedGoos'!$B$4:$B$153,0),MATCH('Scenario 3'!AE$4,'Scenario 3_issuedGoos'!$C$3:$W$3,0))</f>
        <v>0</v>
      </c>
      <c r="AF80" s="4" cm="1">
        <f t="array" ref="AF80">I80*INDEX('Scenario 3_issuedGoos'!$C$4:$W$153,MATCH('Scenario 3'!$A80&amp;$B80,'Scenario 3_issuedGoos'!$A$4:$A$153&amp;'Scenario 3_issuedGoos'!$B$4:$B$153,0),MATCH('Scenario 3'!AF$4,'Scenario 3_issuedGoos'!$C$3:$W$3,0))</f>
        <v>0</v>
      </c>
      <c r="AG80" s="4" cm="1">
        <f t="array" ref="AG80">J80*INDEX('Scenario 3_issuedGoos'!$C$4:$W$153,MATCH('Scenario 3'!$A80&amp;$B80,'Scenario 3_issuedGoos'!$A$4:$A$153&amp;'Scenario 3_issuedGoos'!$B$4:$B$153,0),MATCH('Scenario 3'!AG$4,'Scenario 3_issuedGoos'!$C$3:$W$3,0))</f>
        <v>0</v>
      </c>
      <c r="AH80" s="4" cm="1">
        <f t="array" ref="AH80">K80*INDEX('Scenario 3_issuedGoos'!$C$4:$W$153,MATCH('Scenario 3'!$A80&amp;$B80,'Scenario 3_issuedGoos'!$A$4:$A$153&amp;'Scenario 3_issuedGoos'!$B$4:$B$153,0),MATCH('Scenario 3'!AH$4,'Scenario 3_issuedGoos'!$C$3:$W$3,0))</f>
        <v>0</v>
      </c>
      <c r="AI80" s="4" cm="1">
        <f t="array" ref="AI80">L80*INDEX('Scenario 3_issuedGoos'!$C$4:$W$153,MATCH('Scenario 3'!$A80&amp;$B80,'Scenario 3_issuedGoos'!$A$4:$A$153&amp;'Scenario 3_issuedGoos'!$B$4:$B$153,0),MATCH('Scenario 3'!AI$4,'Scenario 3_issuedGoos'!$C$3:$W$3,0))</f>
        <v>0</v>
      </c>
      <c r="AJ80" s="4" cm="1">
        <f t="array" ref="AJ80">M80*INDEX('Scenario 3_issuedGoos'!$C$4:$W$153,MATCH('Scenario 3'!$A80&amp;$B80,'Scenario 3_issuedGoos'!$A$4:$A$153&amp;'Scenario 3_issuedGoos'!$B$4:$B$153,0),MATCH('Scenario 3'!AJ$4,'Scenario 3_issuedGoos'!$C$3:$W$3,0))</f>
        <v>0</v>
      </c>
      <c r="AK80" s="4" cm="1">
        <f t="array" ref="AK80">N80*INDEX('Scenario 3_issuedGoos'!$C$4:$W$153,MATCH('Scenario 3'!$A80&amp;$B80,'Scenario 3_issuedGoos'!$A$4:$A$153&amp;'Scenario 3_issuedGoos'!$B$4:$B$153,0),MATCH('Scenario 3'!AK$4,'Scenario 3_issuedGoos'!$C$3:$W$3,0))</f>
        <v>0</v>
      </c>
      <c r="AL80" s="4" cm="1">
        <f t="array" ref="AL80">O80*INDEX('Scenario 3_issuedGoos'!$C$4:$W$153,MATCH('Scenario 3'!$A80&amp;$B80,'Scenario 3_issuedGoos'!$A$4:$A$153&amp;'Scenario 3_issuedGoos'!$B$4:$B$153,0),MATCH('Scenario 3'!AL$4,'Scenario 3_issuedGoos'!$C$3:$W$3,0))</f>
        <v>0</v>
      </c>
      <c r="AM80" s="4" cm="1">
        <f t="array" ref="AM80">P80*INDEX('Scenario 3_issuedGoos'!$C$4:$W$153,MATCH('Scenario 3'!$A80&amp;$B80,'Scenario 3_issuedGoos'!$A$4:$A$153&amp;'Scenario 3_issuedGoos'!$B$4:$B$153,0),MATCH('Scenario 3'!AM$4,'Scenario 3_issuedGoos'!$C$3:$W$3,0))</f>
        <v>0</v>
      </c>
      <c r="AN80" s="4" cm="1">
        <f t="array" ref="AN80">Q80*INDEX('Scenario 3_issuedGoos'!$C$4:$W$153,MATCH('Scenario 3'!$A80&amp;$B80,'Scenario 3_issuedGoos'!$A$4:$A$153&amp;'Scenario 3_issuedGoos'!$B$4:$B$153,0),MATCH('Scenario 3'!AN$4,'Scenario 3_issuedGoos'!$C$3:$W$3,0))</f>
        <v>0</v>
      </c>
      <c r="AO80" s="4" cm="1">
        <f t="array" ref="AO80">R80*INDEX('Scenario 3_issuedGoos'!$C$4:$W$153,MATCH('Scenario 3'!$A80&amp;$B80,'Scenario 3_issuedGoos'!$A$4:$A$153&amp;'Scenario 3_issuedGoos'!$B$4:$B$153,0),MATCH('Scenario 3'!AO$4,'Scenario 3_issuedGoos'!$C$3:$W$3,0))</f>
        <v>0</v>
      </c>
      <c r="AP80" s="4" cm="1">
        <f t="array" ref="AP80">S80*INDEX('Scenario 3_issuedGoos'!$C$4:$W$153,MATCH('Scenario 3'!$A80&amp;$B80,'Scenario 3_issuedGoos'!$A$4:$A$153&amp;'Scenario 3_issuedGoos'!$B$4:$B$153,0),MATCH('Scenario 3'!AP$4,'Scenario 3_issuedGoos'!$C$3:$W$3,0))</f>
        <v>0</v>
      </c>
      <c r="AQ80" s="4" cm="1">
        <f t="array" ref="AQ80">T80*INDEX('Scenario 3_issuedGoos'!$C$4:$W$153,MATCH('Scenario 3'!$A80&amp;$B80,'Scenario 3_issuedGoos'!$A$4:$A$153&amp;'Scenario 3_issuedGoos'!$B$4:$B$153,0),MATCH('Scenario 3'!AQ$4,'Scenario 3_issuedGoos'!$C$3:$W$3,0))</f>
        <v>0</v>
      </c>
      <c r="AR80" s="4" cm="1">
        <f t="array" ref="AR80">U80*INDEX('Scenario 3_issuedGoos'!$C$4:$W$153,MATCH('Scenario 3'!$A80&amp;$B80,'Scenario 3_issuedGoos'!$A$4:$A$153&amp;'Scenario 3_issuedGoos'!$B$4:$B$153,0),MATCH('Scenario 3'!AR$4,'Scenario 3_issuedGoos'!$C$3:$W$3,0))</f>
        <v>0</v>
      </c>
      <c r="AS80" s="4" cm="1">
        <f t="array" ref="AS80">V80*INDEX('Scenario 3_issuedGoos'!$C$4:$W$153,MATCH('Scenario 3'!$A80&amp;$B80,'Scenario 3_issuedGoos'!$A$4:$A$153&amp;'Scenario 3_issuedGoos'!$B$4:$B$153,0),MATCH('Scenario 3'!AS$4,'Scenario 3_issuedGoos'!$C$3:$W$3,0))</f>
        <v>0</v>
      </c>
      <c r="AT80" s="4" cm="1">
        <f t="array" ref="AT80">W80*INDEX('Scenario 3_issuedGoos'!$C$4:$W$153,MATCH('Scenario 3'!$A80&amp;$B80,'Scenario 3_issuedGoos'!$A$4:$A$153&amp;'Scenario 3_issuedGoos'!$B$4:$B$153,0),MATCH('Scenario 3'!AT$4,'Scenario 3_issuedGoos'!$C$3:$W$3,0))</f>
        <v>0</v>
      </c>
    </row>
    <row r="81" spans="1:46" ht="15" x14ac:dyDescent="0.25">
      <c r="A81" s="38" t="s">
        <v>43</v>
      </c>
      <c r="B81" s="39" t="s">
        <v>30</v>
      </c>
      <c r="C81" s="40">
        <v>13.994521875</v>
      </c>
      <c r="D81" s="41">
        <v>13.994521875</v>
      </c>
      <c r="E81" s="41">
        <v>13.994521875</v>
      </c>
      <c r="F81" s="41">
        <v>13.994521875</v>
      </c>
      <c r="G81" s="41">
        <v>13.994521875</v>
      </c>
      <c r="H81" s="41">
        <v>9.5592656250000019</v>
      </c>
      <c r="I81" s="41">
        <v>9.5592656250000019</v>
      </c>
      <c r="J81" s="41">
        <v>9.5592656250000019</v>
      </c>
      <c r="K81" s="41">
        <v>9.5592656250000019</v>
      </c>
      <c r="L81" s="41">
        <v>9.5592656250000019</v>
      </c>
      <c r="M81" s="41">
        <v>9.5592656250000019</v>
      </c>
      <c r="N81" s="41">
        <v>10.1328975</v>
      </c>
      <c r="O81" s="41">
        <v>10.1328975</v>
      </c>
      <c r="P81" s="41">
        <v>10.1328975</v>
      </c>
      <c r="Q81" s="41">
        <v>11.044147499999999</v>
      </c>
      <c r="R81" s="41">
        <v>11.044147499999999</v>
      </c>
      <c r="S81" s="41">
        <v>12.779426953125</v>
      </c>
      <c r="T81" s="41">
        <v>12.779426953125</v>
      </c>
      <c r="U81" s="41">
        <v>12.779426953125</v>
      </c>
      <c r="V81" s="41">
        <v>12.779426953125</v>
      </c>
      <c r="W81" s="42">
        <v>12.779426953125</v>
      </c>
      <c r="Z81" s="4" cm="1">
        <f t="array" ref="Z81">C81*INDEX('Scenario 3_issuedGoos'!$C$4:$W$153,MATCH('Scenario 3'!$A81&amp;$B81,'Scenario 3_issuedGoos'!$A$4:$A$153&amp;'Scenario 3_issuedGoos'!$B$4:$B$153,0),MATCH('Scenario 3'!Z$4,'Scenario 3_issuedGoos'!$C$3:$W$3,0))</f>
        <v>9128.70070633676</v>
      </c>
      <c r="AA81" s="4" cm="1">
        <f t="array" ref="AA81">D81*INDEX('Scenario 3_issuedGoos'!$C$4:$W$153,MATCH('Scenario 3'!$A81&amp;$B81,'Scenario 3_issuedGoos'!$A$4:$A$153&amp;'Scenario 3_issuedGoos'!$B$4:$B$153,0),MATCH('Scenario 3'!AA$4,'Scenario 3_issuedGoos'!$C$3:$W$3,0))</f>
        <v>10224.34438786415</v>
      </c>
      <c r="AB81" s="4" cm="1">
        <f t="array" ref="AB81">E81*INDEX('Scenario 3_issuedGoos'!$C$4:$W$153,MATCH('Scenario 3'!$A81&amp;$B81,'Scenario 3_issuedGoos'!$A$4:$A$153&amp;'Scenario 3_issuedGoos'!$B$4:$B$153,0),MATCH('Scenario 3'!AB$4,'Scenario 3_issuedGoos'!$C$3:$W$3,0))</f>
        <v>11406.730685778417</v>
      </c>
      <c r="AC81" s="4" cm="1">
        <f t="array" ref="AC81">F81*INDEX('Scenario 3_issuedGoos'!$C$4:$W$153,MATCH('Scenario 3'!$A81&amp;$B81,'Scenario 3_issuedGoos'!$A$4:$A$153&amp;'Scenario 3_issuedGoos'!$B$4:$B$153,0),MATCH('Scenario 3'!AC$4,'Scenario 3_issuedGoos'!$C$3:$W$3,0))</f>
        <v>12681.794752514468</v>
      </c>
      <c r="AD81" s="4" cm="1">
        <f t="array" ref="AD81">G81*INDEX('Scenario 3_issuedGoos'!$C$4:$W$153,MATCH('Scenario 3'!$A81&amp;$B81,'Scenario 3_issuedGoos'!$A$4:$A$153&amp;'Scenario 3_issuedGoos'!$B$4:$B$153,0),MATCH('Scenario 3'!AD$4,'Scenario 3_issuedGoos'!$C$3:$W$3,0))</f>
        <v>14055.848399209621</v>
      </c>
      <c r="AE81" s="4" cm="1">
        <f t="array" ref="AE81">H81*INDEX('Scenario 3_issuedGoos'!$C$4:$W$153,MATCH('Scenario 3'!$A81&amp;$B81,'Scenario 3_issuedGoos'!$A$4:$A$153&amp;'Scenario 3_issuedGoos'!$B$4:$B$153,0),MATCH('Scenario 3'!AE$4,'Scenario 3_issuedGoos'!$C$3:$W$3,0))</f>
        <v>55632.138283113454</v>
      </c>
      <c r="AF81" s="4" cm="1">
        <f t="array" ref="AF81">I81*INDEX('Scenario 3_issuedGoos'!$C$4:$W$153,MATCH('Scenario 3'!$A81&amp;$B81,'Scenario 3_issuedGoos'!$A$4:$A$153&amp;'Scenario 3_issuedGoos'!$B$4:$B$153,0),MATCH('Scenario 3'!AF$4,'Scenario 3_issuedGoos'!$C$3:$W$3,0))</f>
        <v>61016.297161785616</v>
      </c>
      <c r="AG81" s="4" cm="1">
        <f t="array" ref="AG81">J81*INDEX('Scenario 3_issuedGoos'!$C$4:$W$153,MATCH('Scenario 3'!$A81&amp;$B81,'Scenario 3_issuedGoos'!$A$4:$A$153&amp;'Scenario 3_issuedGoos'!$B$4:$B$153,0),MATCH('Scenario 3'!AG$4,'Scenario 3_issuedGoos'!$C$3:$W$3,0))</f>
        <v>66799.791582617123</v>
      </c>
      <c r="AH81" s="4" cm="1">
        <f t="array" ref="AH81">K81*INDEX('Scenario 3_issuedGoos'!$C$4:$W$153,MATCH('Scenario 3'!$A81&amp;$B81,'Scenario 3_issuedGoos'!$A$4:$A$153&amp;'Scenario 3_issuedGoos'!$B$4:$B$153,0),MATCH('Scenario 3'!AH$4,'Scenario 3_issuedGoos'!$C$3:$W$3,0))</f>
        <v>73009.094702627277</v>
      </c>
      <c r="AI81" s="4" cm="1">
        <f t="array" ref="AI81">L81*INDEX('Scenario 3_issuedGoos'!$C$4:$W$153,MATCH('Scenario 3'!$A81&amp;$B81,'Scenario 3_issuedGoos'!$A$4:$A$153&amp;'Scenario 3_issuedGoos'!$B$4:$B$153,0),MATCH('Scenario 3'!AI$4,'Scenario 3_issuedGoos'!$C$3:$W$3,0))</f>
        <v>79672.328655682024</v>
      </c>
      <c r="AJ81" s="4" cm="1">
        <f t="array" ref="AJ81">M81*INDEX('Scenario 3_issuedGoos'!$C$4:$W$153,MATCH('Scenario 3'!$A81&amp;$B81,'Scenario 3_issuedGoos'!$A$4:$A$153&amp;'Scenario 3_issuedGoos'!$B$4:$B$153,0),MATCH('Scenario 3'!AJ$4,'Scenario 3_issuedGoos'!$C$3:$W$3,0))</f>
        <v>86819.363267285575</v>
      </c>
      <c r="AK81" s="4" cm="1">
        <f t="array" ref="AK81">N81*INDEX('Scenario 3_issuedGoos'!$C$4:$W$153,MATCH('Scenario 3'!$A81&amp;$B81,'Scenario 3_issuedGoos'!$A$4:$A$153&amp;'Scenario 3_issuedGoos'!$B$4:$B$153,0),MATCH('Scenario 3'!AK$4,'Scenario 3_issuedGoos'!$C$3:$W$3,0))</f>
        <v>99157.512110681826</v>
      </c>
      <c r="AL81" s="4" cm="1">
        <f t="array" ref="AL81">O81*INDEX('Scenario 3_issuedGoos'!$C$4:$W$153,MATCH('Scenario 3'!$A81&amp;$B81,'Scenario 3_issuedGoos'!$A$4:$A$153&amp;'Scenario 3_issuedGoos'!$B$4:$B$153,0),MATCH('Scenario 3'!AL$4,'Scenario 3_issuedGoos'!$C$3:$W$3,0))</f>
        <v>106768.56617664022</v>
      </c>
      <c r="AM81" s="4" cm="1">
        <f t="array" ref="AM81">P81*INDEX('Scenario 3_issuedGoos'!$C$4:$W$153,MATCH('Scenario 3'!$A81&amp;$B81,'Scenario 3_issuedGoos'!$A$4:$A$153&amp;'Scenario 3_issuedGoos'!$B$4:$B$153,0),MATCH('Scenario 3'!AM$4,'Scenario 3_issuedGoos'!$C$3:$W$3,0))</f>
        <v>114892.83186891727</v>
      </c>
      <c r="AN81" s="4" cm="1">
        <f t="array" ref="AN81">Q81*INDEX('Scenario 3_issuedGoos'!$C$4:$W$153,MATCH('Scenario 3'!$A81&amp;$B81,'Scenario 3_issuedGoos'!$A$4:$A$153&amp;'Scenario 3_issuedGoos'!$B$4:$B$153,0),MATCH('Scenario 3'!AN$4,'Scenario 3_issuedGoos'!$C$3:$W$3,0))</f>
        <v>134674.56962513979</v>
      </c>
      <c r="AO81" s="4" cm="1">
        <f t="array" ref="AO81">R81*INDEX('Scenario 3_issuedGoos'!$C$4:$W$153,MATCH('Scenario 3'!$A81&amp;$B81,'Scenario 3_issuedGoos'!$A$4:$A$153&amp;'Scenario 3_issuedGoos'!$B$4:$B$153,0),MATCH('Scenario 3'!AO$4,'Scenario 3_issuedGoos'!$C$3:$W$3,0))</f>
        <v>144755.89309278707</v>
      </c>
      <c r="AP81" s="4" cm="1">
        <f t="array" ref="AP81">S81*INDEX('Scenario 3_issuedGoos'!$C$4:$W$153,MATCH('Scenario 3'!$A81&amp;$B81,'Scenario 3_issuedGoos'!$A$4:$A$153&amp;'Scenario 3_issuedGoos'!$B$4:$B$153,0),MATCH('Scenario 3'!AP$4,'Scenario 3_issuedGoos'!$C$3:$W$3,0))</f>
        <v>179942.50735798216</v>
      </c>
      <c r="AQ81" s="4" cm="1">
        <f t="array" ref="AQ81">T81*INDEX('Scenario 3_issuedGoos'!$C$4:$W$153,MATCH('Scenario 3'!$A81&amp;$B81,'Scenario 3_issuedGoos'!$A$4:$A$153&amp;'Scenario 3_issuedGoos'!$B$4:$B$153,0),MATCH('Scenario 3'!AQ$4,'Scenario 3_issuedGoos'!$C$3:$W$3,0))</f>
        <v>193210.25035580152</v>
      </c>
      <c r="AR81" s="4" cm="1">
        <f t="array" ref="AR81">U81*INDEX('Scenario 3_issuedGoos'!$C$4:$W$153,MATCH('Scenario 3'!$A81&amp;$B81,'Scenario 3_issuedGoos'!$A$4:$A$153&amp;'Scenario 3_issuedGoos'!$B$4:$B$153,0),MATCH('Scenario 3'!AR$4,'Scenario 3_issuedGoos'!$C$3:$W$3,0))</f>
        <v>207354.91138500648</v>
      </c>
      <c r="AS81" s="4" cm="1">
        <f t="array" ref="AS81">V81*INDEX('Scenario 3_issuedGoos'!$C$4:$W$153,MATCH('Scenario 3'!$A81&amp;$B81,'Scenario 3_issuedGoos'!$A$4:$A$153&amp;'Scenario 3_issuedGoos'!$B$4:$B$153,0),MATCH('Scenario 3'!AS$4,'Scenario 3_issuedGoos'!$C$3:$W$3,0))</f>
        <v>222431.01289124263</v>
      </c>
      <c r="AT81" s="4" cm="1">
        <f t="array" ref="AT81">W81*INDEX('Scenario 3_issuedGoos'!$C$4:$W$153,MATCH('Scenario 3'!$A81&amp;$B81,'Scenario 3_issuedGoos'!$A$4:$A$153&amp;'Scenario 3_issuedGoos'!$B$4:$B$153,0),MATCH('Scenario 3'!AT$4,'Scenario 3_issuedGoos'!$C$3:$W$3,0))</f>
        <v>238496.33726964012</v>
      </c>
    </row>
    <row r="82" spans="1:46" ht="15" x14ac:dyDescent="0.25">
      <c r="A82" s="38" t="s">
        <v>43</v>
      </c>
      <c r="B82" s="39" t="s">
        <v>31</v>
      </c>
      <c r="C82" s="40">
        <v>10.772240625000002</v>
      </c>
      <c r="D82" s="41">
        <v>10.772240625000002</v>
      </c>
      <c r="E82" s="41">
        <v>10.772240625000002</v>
      </c>
      <c r="F82" s="41">
        <v>10.772240625000002</v>
      </c>
      <c r="G82" s="41">
        <v>10.772240625000002</v>
      </c>
      <c r="H82" s="41">
        <v>5.0982750000000001</v>
      </c>
      <c r="I82" s="41">
        <v>5.0982750000000001</v>
      </c>
      <c r="J82" s="41">
        <v>7.036734375</v>
      </c>
      <c r="K82" s="41">
        <v>7.036734375</v>
      </c>
      <c r="L82" s="41">
        <v>7.036734375</v>
      </c>
      <c r="M82" s="41">
        <v>7.669546875</v>
      </c>
      <c r="N82" s="41">
        <v>7.669546875</v>
      </c>
      <c r="O82" s="41">
        <v>7.669546875</v>
      </c>
      <c r="P82" s="41">
        <v>7.669546875</v>
      </c>
      <c r="Q82" s="41">
        <v>7.669546875</v>
      </c>
      <c r="R82" s="41">
        <v>7.669546875</v>
      </c>
      <c r="S82" s="41">
        <v>8.4971250000000005</v>
      </c>
      <c r="T82" s="41">
        <v>8.4971250000000005</v>
      </c>
      <c r="U82" s="41">
        <v>8.4971250000000005</v>
      </c>
      <c r="V82" s="41">
        <v>8.4971250000000005</v>
      </c>
      <c r="W82" s="42">
        <v>8.4971250000000005</v>
      </c>
      <c r="Z82" s="4" cm="1">
        <f t="array" ref="Z82">C82*INDEX('Scenario 3_issuedGoos'!$C$4:$W$153,MATCH('Scenario 3'!$A82&amp;$B82,'Scenario 3_issuedGoos'!$A$4:$A$153&amp;'Scenario 3_issuedGoos'!$B$4:$B$153,0),MATCH('Scenario 3'!Z$4,'Scenario 3_issuedGoos'!$C$3:$W$3,0))</f>
        <v>99518.577660214869</v>
      </c>
      <c r="AA82" s="4" cm="1">
        <f t="array" ref="AA82">D82*INDEX('Scenario 3_issuedGoos'!$C$4:$W$153,MATCH('Scenario 3'!$A82&amp;$B82,'Scenario 3_issuedGoos'!$A$4:$A$153&amp;'Scenario 3_issuedGoos'!$B$4:$B$153,0),MATCH('Scenario 3'!AA$4,'Scenario 3_issuedGoos'!$C$3:$W$3,0))</f>
        <v>111462.98292835054</v>
      </c>
      <c r="AB82" s="4" cm="1">
        <f t="array" ref="AB82">E82*INDEX('Scenario 3_issuedGoos'!$C$4:$W$153,MATCH('Scenario 3'!$A82&amp;$B82,'Scenario 3_issuedGoos'!$A$4:$A$153&amp;'Scenario 3_issuedGoos'!$B$4:$B$153,0),MATCH('Scenario 3'!AB$4,'Scenario 3_issuedGoos'!$C$3:$W$3,0))</f>
        <v>124353.03227914945</v>
      </c>
      <c r="AC82" s="4" cm="1">
        <f t="array" ref="AC82">F82*INDEX('Scenario 3_issuedGoos'!$C$4:$W$153,MATCH('Scenario 3'!$A82&amp;$B82,'Scenario 3_issuedGoos'!$A$4:$A$153&amp;'Scenario 3_issuedGoos'!$B$4:$B$153,0),MATCH('Scenario 3'!AC$4,'Scenario 3_issuedGoos'!$C$3:$W$3,0))</f>
        <v>138253.4291077083</v>
      </c>
      <c r="AD82" s="4" cm="1">
        <f t="array" ref="AD82">G82*INDEX('Scenario 3_issuedGoos'!$C$4:$W$153,MATCH('Scenario 3'!$A82&amp;$B82,'Scenario 3_issuedGoos'!$A$4:$A$153&amp;'Scenario 3_issuedGoos'!$B$4:$B$153,0),MATCH('Scenario 3'!AD$4,'Scenario 3_issuedGoos'!$C$3:$W$3,0))</f>
        <v>153232.98303842396</v>
      </c>
      <c r="AE82" s="4" cm="1">
        <f t="array" ref="AE82">H82*INDEX('Scenario 3_issuedGoos'!$C$4:$W$153,MATCH('Scenario 3'!$A82&amp;$B82,'Scenario 3_issuedGoos'!$A$4:$A$153&amp;'Scenario 3_issuedGoos'!$B$4:$B$153,0),MATCH('Scenario 3'!AE$4,'Scenario 3_issuedGoos'!$C$3:$W$3,0))</f>
        <v>80156.826746036939</v>
      </c>
      <c r="AF82" s="4" cm="1">
        <f t="array" ref="AF82">I82*INDEX('Scenario 3_issuedGoos'!$C$4:$W$153,MATCH('Scenario 3'!$A82&amp;$B82,'Scenario 3_issuedGoos'!$A$4:$A$153&amp;'Scenario 3_issuedGoos'!$B$4:$B$153,0),MATCH('Scenario 3'!AF$4,'Scenario 3_issuedGoos'!$C$3:$W$3,0))</f>
        <v>87914.520477213096</v>
      </c>
      <c r="AG82" s="4" cm="1">
        <f t="array" ref="AG82">J82*INDEX('Scenario 3_issuedGoos'!$C$4:$W$153,MATCH('Scenario 3'!$A82&amp;$B82,'Scenario 3_issuedGoos'!$A$4:$A$153&amp;'Scenario 3_issuedGoos'!$B$4:$B$153,0),MATCH('Scenario 3'!AG$4,'Scenario 3_issuedGoos'!$C$3:$W$3,0))</f>
        <v>132842.72341567351</v>
      </c>
      <c r="AH82" s="4" cm="1">
        <f t="array" ref="AH82">K82*INDEX('Scenario 3_issuedGoos'!$C$4:$W$153,MATCH('Scenario 3'!$A82&amp;$B82,'Scenario 3_issuedGoos'!$A$4:$A$153&amp;'Scenario 3_issuedGoos'!$B$4:$B$153,0),MATCH('Scenario 3'!AH$4,'Scenario 3_issuedGoos'!$C$3:$W$3,0))</f>
        <v>145190.97656786209</v>
      </c>
      <c r="AI82" s="4" cm="1">
        <f t="array" ref="AI82">L82*INDEX('Scenario 3_issuedGoos'!$C$4:$W$153,MATCH('Scenario 3'!$A82&amp;$B82,'Scenario 3_issuedGoos'!$A$4:$A$153&amp;'Scenario 3_issuedGoos'!$B$4:$B$153,0),MATCH('Scenario 3'!AI$4,'Scenario 3_issuedGoos'!$C$3:$W$3,0))</f>
        <v>158441.94822673072</v>
      </c>
      <c r="AJ82" s="4" cm="1">
        <f t="array" ref="AJ82">M82*INDEX('Scenario 3_issuedGoos'!$C$4:$W$153,MATCH('Scenario 3'!$A82&amp;$B82,'Scenario 3_issuedGoos'!$A$4:$A$153&amp;'Scenario 3_issuedGoos'!$B$4:$B$153,0),MATCH('Scenario 3'!AJ$4,'Scenario 3_issuedGoos'!$C$3:$W$3,0))</f>
        <v>188181.88223772246</v>
      </c>
      <c r="AK82" s="4" cm="1">
        <f t="array" ref="AK82">N82*INDEX('Scenario 3_issuedGoos'!$C$4:$W$153,MATCH('Scenario 3'!$A82&amp;$B82,'Scenario 3_issuedGoos'!$A$4:$A$153&amp;'Scenario 3_issuedGoos'!$B$4:$B$153,0),MATCH('Scenario 3'!AK$4,'Scenario 3_issuedGoos'!$C$3:$W$3,0))</f>
        <v>202757.86682311818</v>
      </c>
      <c r="AL82" s="4" cm="1">
        <f t="array" ref="AL82">O82*INDEX('Scenario 3_issuedGoos'!$C$4:$W$153,MATCH('Scenario 3'!$A82&amp;$B82,'Scenario 3_issuedGoos'!$A$4:$A$153&amp;'Scenario 3_issuedGoos'!$B$4:$B$153,0),MATCH('Scenario 3'!AL$4,'Scenario 3_issuedGoos'!$C$3:$W$3,0))</f>
        <v>218320.99516146013</v>
      </c>
      <c r="AM82" s="4" cm="1">
        <f t="array" ref="AM82">P82*INDEX('Scenario 3_issuedGoos'!$C$4:$W$153,MATCH('Scenario 3'!$A82&amp;$B82,'Scenario 3_issuedGoos'!$A$4:$A$153&amp;'Scenario 3_issuedGoos'!$B$4:$B$153,0),MATCH('Scenario 3'!AM$4,'Scenario 3_issuedGoos'!$C$3:$W$3,0))</f>
        <v>234933.54166657769</v>
      </c>
      <c r="AN82" s="4" cm="1">
        <f t="array" ref="AN82">Q82*INDEX('Scenario 3_issuedGoos'!$C$4:$W$153,MATCH('Scenario 3'!$A82&amp;$B82,'Scenario 3_issuedGoos'!$A$4:$A$153&amp;'Scenario 3_issuedGoos'!$B$4:$B$153,0),MATCH('Scenario 3'!AN$4,'Scenario 3_issuedGoos'!$C$3:$W$3,0))</f>
        <v>252661.54033430302</v>
      </c>
      <c r="AO82" s="4" cm="1">
        <f t="array" ref="AO82">R82*INDEX('Scenario 3_issuedGoos'!$C$4:$W$153,MATCH('Scenario 3'!$A82&amp;$B82,'Scenario 3_issuedGoos'!$A$4:$A$153&amp;'Scenario 3_issuedGoos'!$B$4:$B$153,0),MATCH('Scenario 3'!AO$4,'Scenario 3_issuedGoos'!$C$3:$W$3,0))</f>
        <v>271575.00501463481</v>
      </c>
      <c r="AP82" s="4" cm="1">
        <f t="array" ref="AP82">S82*INDEX('Scenario 3_issuedGoos'!$C$4:$W$153,MATCH('Scenario 3'!$A82&amp;$B82,'Scenario 3_issuedGoos'!$A$4:$A$153&amp;'Scenario 3_issuedGoos'!$B$4:$B$153,0),MATCH('Scenario 3'!AP$4,'Scenario 3_issuedGoos'!$C$3:$W$3,0))</f>
        <v>323229.08303324651</v>
      </c>
      <c r="AQ82" s="4" cm="1">
        <f t="array" ref="AQ82">T82*INDEX('Scenario 3_issuedGoos'!$C$4:$W$153,MATCH('Scenario 3'!$A82&amp;$B82,'Scenario 3_issuedGoos'!$A$4:$A$153&amp;'Scenario 3_issuedGoos'!$B$4:$B$153,0),MATCH('Scenario 3'!AQ$4,'Scenario 3_issuedGoos'!$C$3:$W$3,0))</f>
        <v>347061.80864139833</v>
      </c>
      <c r="AR82" s="4" cm="1">
        <f t="array" ref="AR82">U82*INDEX('Scenario 3_issuedGoos'!$C$4:$W$153,MATCH('Scenario 3'!$A82&amp;$B82,'Scenario 3_issuedGoos'!$A$4:$A$153&amp;'Scenario 3_issuedGoos'!$B$4:$B$153,0),MATCH('Scenario 3'!AR$4,'Scenario 3_issuedGoos'!$C$3:$W$3,0))</f>
        <v>372469.73410278215</v>
      </c>
      <c r="AS82" s="4" cm="1">
        <f t="array" ref="AS82">V82*INDEX('Scenario 3_issuedGoos'!$C$4:$W$153,MATCH('Scenario 3'!$A82&amp;$B82,'Scenario 3_issuedGoos'!$A$4:$A$153&amp;'Scenario 3_issuedGoos'!$B$4:$B$153,0),MATCH('Scenario 3'!AS$4,'Scenario 3_issuedGoos'!$C$3:$W$3,0))</f>
        <v>399550.79758870066</v>
      </c>
      <c r="AT82" s="4" cm="1">
        <f t="array" ref="AT82">W82*INDEX('Scenario 3_issuedGoos'!$C$4:$W$153,MATCH('Scenario 3'!$A82&amp;$B82,'Scenario 3_issuedGoos'!$A$4:$A$153&amp;'Scenario 3_issuedGoos'!$B$4:$B$153,0),MATCH('Scenario 3'!AT$4,'Scenario 3_issuedGoos'!$C$3:$W$3,0))</f>
        <v>428408.79308795487</v>
      </c>
    </row>
    <row r="83" spans="1:46" ht="15" x14ac:dyDescent="0.25">
      <c r="A83" s="34" t="s">
        <v>44</v>
      </c>
      <c r="B83" s="34" t="s">
        <v>27</v>
      </c>
      <c r="C83" s="12">
        <v>3.6681356249999988</v>
      </c>
      <c r="D83" s="13">
        <v>3.6681356249999988</v>
      </c>
      <c r="E83" s="13">
        <v>3.6681356249999988</v>
      </c>
      <c r="F83" s="13">
        <v>3.6681356249999988</v>
      </c>
      <c r="G83" s="13">
        <v>3.6681356249999988</v>
      </c>
      <c r="H83" s="13">
        <v>3.0928799999999996</v>
      </c>
      <c r="I83" s="13">
        <v>3.1904249999999998</v>
      </c>
      <c r="J83" s="13">
        <v>3.5431200000000009</v>
      </c>
      <c r="K83" s="13">
        <v>3.6681356249999988</v>
      </c>
      <c r="L83" s="13">
        <v>3.6681356249999988</v>
      </c>
      <c r="M83" s="13">
        <v>3.6681356249999988</v>
      </c>
      <c r="N83" s="13">
        <v>3.6681356249999988</v>
      </c>
      <c r="O83" s="13">
        <v>3.6681356249999988</v>
      </c>
      <c r="P83" s="13">
        <v>3.6681356249999988</v>
      </c>
      <c r="Q83" s="13">
        <v>4.2052499999999995</v>
      </c>
      <c r="R83" s="13">
        <v>4.2467118749999981</v>
      </c>
      <c r="S83" s="13">
        <v>4.2467118749999981</v>
      </c>
      <c r="T83" s="13">
        <v>4.3715699999999993</v>
      </c>
      <c r="U83" s="13">
        <v>4.9713398437499992</v>
      </c>
      <c r="V83" s="13">
        <v>5.6554263281250003</v>
      </c>
      <c r="W83" s="37">
        <v>5.6554263281250003</v>
      </c>
      <c r="Z83" s="4" cm="1">
        <f t="array" ref="Z83">C83*INDEX('Scenario 3_issuedGoos'!$C$4:$W$153,MATCH('Scenario 3'!$A83&amp;$B83,'Scenario 3_issuedGoos'!$A$4:$A$153&amp;'Scenario 3_issuedGoos'!$B$4:$B$153,0),MATCH('Scenario 3'!Z$4,'Scenario 3_issuedGoos'!$C$3:$W$3,0))</f>
        <v>6133485.2794293407</v>
      </c>
      <c r="AA83" s="4" cm="1">
        <f t="array" ref="AA83">D83*INDEX('Scenario 3_issuedGoos'!$C$4:$W$153,MATCH('Scenario 3'!$A83&amp;$B83,'Scenario 3_issuedGoos'!$A$4:$A$153&amp;'Scenario 3_issuedGoos'!$B$4:$B$153,0),MATCH('Scenario 3'!AA$4,'Scenario 3_issuedGoos'!$C$3:$W$3,0))</f>
        <v>6869637.6200886248</v>
      </c>
      <c r="AB83" s="4" cm="1">
        <f t="array" ref="AB83">E83*INDEX('Scenario 3_issuedGoos'!$C$4:$W$153,MATCH('Scenario 3'!$A83&amp;$B83,'Scenario 3_issuedGoos'!$A$4:$A$153&amp;'Scenario 3_issuedGoos'!$B$4:$B$153,0),MATCH('Scenario 3'!AB$4,'Scenario 3_issuedGoos'!$C$3:$W$3,0))</f>
        <v>7664071.4816152928</v>
      </c>
      <c r="AC83" s="4" cm="1">
        <f t="array" ref="AC83">F83*INDEX('Scenario 3_issuedGoos'!$C$4:$W$153,MATCH('Scenario 3'!$A83&amp;$B83,'Scenario 3_issuedGoos'!$A$4:$A$153&amp;'Scenario 3_issuedGoos'!$B$4:$B$153,0),MATCH('Scenario 3'!AC$4,'Scenario 3_issuedGoos'!$C$3:$W$3,0))</f>
        <v>8520774.6352443621</v>
      </c>
      <c r="AD83" s="4" cm="1">
        <f t="array" ref="AD83">G83*INDEX('Scenario 3_issuedGoos'!$C$4:$W$153,MATCH('Scenario 3'!$A83&amp;$B83,'Scenario 3_issuedGoos'!$A$4:$A$153&amp;'Scenario 3_issuedGoos'!$B$4:$B$153,0),MATCH('Scenario 3'!AD$4,'Scenario 3_issuedGoos'!$C$3:$W$3,0))</f>
        <v>9443987.9255323522</v>
      </c>
      <c r="AE83" s="4" cm="1">
        <f t="array" ref="AE83">H83*INDEX('Scenario 3_issuedGoos'!$C$4:$W$153,MATCH('Scenario 3'!$A83&amp;$B83,'Scenario 3_issuedGoos'!$A$4:$A$153&amp;'Scenario 3_issuedGoos'!$B$4:$B$153,0),MATCH('Scenario 3'!AE$4,'Scenario 3_issuedGoos'!$C$3:$W$3,0))</f>
        <v>8801245.9339963142</v>
      </c>
      <c r="AF83" s="4" cm="1">
        <f t="array" ref="AF83">I83*INDEX('Scenario 3_issuedGoos'!$C$4:$W$153,MATCH('Scenario 3'!$A83&amp;$B83,'Scenario 3_issuedGoos'!$A$4:$A$153&amp;'Scenario 3_issuedGoos'!$B$4:$B$153,0),MATCH('Scenario 3'!AF$4,'Scenario 3_issuedGoos'!$C$3:$W$3,0))</f>
        <v>9957486.3983922489</v>
      </c>
      <c r="AG83" s="4" cm="1">
        <f t="array" ref="AG83">J83*INDEX('Scenario 3_issuedGoos'!$C$4:$W$153,MATCH('Scenario 3'!$A83&amp;$B83,'Scenario 3_issuedGoos'!$A$4:$A$153&amp;'Scenario 3_issuedGoos'!$B$4:$B$153,0),MATCH('Scenario 3'!AG$4,'Scenario 3_issuedGoos'!$C$3:$W$3,0))</f>
        <v>12106435.778154006</v>
      </c>
      <c r="AH83" s="4" cm="1">
        <f t="array" ref="AH83">K83*INDEX('Scenario 3_issuedGoos'!$C$4:$W$153,MATCH('Scenario 3'!$A83&amp;$B83,'Scenario 3_issuedGoos'!$A$4:$A$153&amp;'Scenario 3_issuedGoos'!$B$4:$B$153,0),MATCH('Scenario 3'!AH$4,'Scenario 3_issuedGoos'!$C$3:$W$3,0))</f>
        <v>13698647.228642769</v>
      </c>
      <c r="AI83" s="4" cm="1">
        <f t="array" ref="AI83">L83*INDEX('Scenario 3_issuedGoos'!$C$4:$W$153,MATCH('Scenario 3'!$A83&amp;$B83,'Scenario 3_issuedGoos'!$A$4:$A$153&amp;'Scenario 3_issuedGoos'!$B$4:$B$153,0),MATCH('Scenario 3'!AI$4,'Scenario 3_issuedGoos'!$C$3:$W$3,0))</f>
        <v>14948865.324026503</v>
      </c>
      <c r="AJ83" s="4" cm="1">
        <f t="array" ref="AJ83">M83*INDEX('Scenario 3_issuedGoos'!$C$4:$W$153,MATCH('Scenario 3'!$A83&amp;$B83,'Scenario 3_issuedGoos'!$A$4:$A$153&amp;'Scenario 3_issuedGoos'!$B$4:$B$153,0),MATCH('Scenario 3'!AJ$4,'Scenario 3_issuedGoos'!$C$3:$W$3,0))</f>
        <v>16289858.610877041</v>
      </c>
      <c r="AK83" s="4" cm="1">
        <f t="array" ref="AK83">N83*INDEX('Scenario 3_issuedGoos'!$C$4:$W$153,MATCH('Scenario 3'!$A83&amp;$B83,'Scenario 3_issuedGoos'!$A$4:$A$153&amp;'Scenario 3_issuedGoos'!$B$4:$B$153,0),MATCH('Scenario 3'!AK$4,'Scenario 3_issuedGoos'!$C$3:$W$3,0))</f>
        <v>17551620.504141942</v>
      </c>
      <c r="AL83" s="4" cm="1">
        <f t="array" ref="AL83">O83*INDEX('Scenario 3_issuedGoos'!$C$4:$W$153,MATCH('Scenario 3'!$A83&amp;$B83,'Scenario 3_issuedGoos'!$A$4:$A$153&amp;'Scenario 3_issuedGoos'!$B$4:$B$153,0),MATCH('Scenario 3'!AL$4,'Scenario 3_issuedGoos'!$C$3:$W$3,0))</f>
        <v>18898833.940206189</v>
      </c>
      <c r="AM83" s="4" cm="1">
        <f t="array" ref="AM83">P83*INDEX('Scenario 3_issuedGoos'!$C$4:$W$153,MATCH('Scenario 3'!$A83&amp;$B83,'Scenario 3_issuedGoos'!$A$4:$A$153&amp;'Scenario 3_issuedGoos'!$B$4:$B$153,0),MATCH('Scenario 3'!AM$4,'Scenario 3_issuedGoos'!$C$3:$W$3,0))</f>
        <v>20336889.668616462</v>
      </c>
      <c r="AN83" s="4" cm="1">
        <f t="array" ref="AN83">Q83*INDEX('Scenario 3_issuedGoos'!$C$4:$W$153,MATCH('Scenario 3'!$A83&amp;$B83,'Scenario 3_issuedGoos'!$A$4:$A$153&amp;'Scenario 3_issuedGoos'!$B$4:$B$153,0),MATCH('Scenario 3'!AN$4,'Scenario 3_issuedGoos'!$C$3:$W$3,0))</f>
        <v>25074084.252942201</v>
      </c>
      <c r="AO83" s="4" cm="1">
        <f t="array" ref="AO83">R83*INDEX('Scenario 3_issuedGoos'!$C$4:$W$153,MATCH('Scenario 3'!$A83&amp;$B83,'Scenario 3_issuedGoos'!$A$4:$A$153&amp;'Scenario 3_issuedGoos'!$B$4:$B$153,0),MATCH('Scenario 3'!AO$4,'Scenario 3_issuedGoos'!$C$3:$W$3,0))</f>
        <v>27216778.238246586</v>
      </c>
      <c r="AP83" s="4" cm="1">
        <f t="array" ref="AP83">S83*INDEX('Scenario 3_issuedGoos'!$C$4:$W$153,MATCH('Scenario 3'!$A83&amp;$B83,'Scenario 3_issuedGoos'!$A$4:$A$153&amp;'Scenario 3_issuedGoos'!$B$4:$B$153,0),MATCH('Scenario 3'!AP$4,'Scenario 3_issuedGoos'!$C$3:$W$3,0))</f>
        <v>29238497.241814468</v>
      </c>
      <c r="AQ83" s="4" cm="1">
        <f t="array" ref="AQ83">T83*INDEX('Scenario 3_issuedGoos'!$C$4:$W$153,MATCH('Scenario 3'!$A83&amp;$B83,'Scenario 3_issuedGoos'!$A$4:$A$153&amp;'Scenario 3_issuedGoos'!$B$4:$B$153,0),MATCH('Scenario 3'!AQ$4,'Scenario 3_issuedGoos'!$C$3:$W$3,0))</f>
        <v>32317375.432530656</v>
      </c>
      <c r="AR83" s="4" cm="1">
        <f t="array" ref="AR83">U83*INDEX('Scenario 3_issuedGoos'!$C$4:$W$153,MATCH('Scenario 3'!$A83&amp;$B83,'Scenario 3_issuedGoos'!$A$4:$A$153&amp;'Scenario 3_issuedGoos'!$B$4:$B$153,0),MATCH('Scenario 3'!AR$4,'Scenario 3_issuedGoos'!$C$3:$W$3,0))</f>
        <v>39441757.859660171</v>
      </c>
      <c r="AS83" s="4" cm="1">
        <f t="array" ref="AS83">V83*INDEX('Scenario 3_issuedGoos'!$C$4:$W$153,MATCH('Scenario 3'!$A83&amp;$B83,'Scenario 3_issuedGoos'!$A$4:$A$153&amp;'Scenario 3_issuedGoos'!$B$4:$B$153,0),MATCH('Scenario 3'!AS$4,'Scenario 3_issuedGoos'!$C$3:$W$3,0))</f>
        <v>48131475.131230362</v>
      </c>
      <c r="AT83" s="4" cm="1">
        <f t="array" ref="AT83">W83*INDEX('Scenario 3_issuedGoos'!$C$4:$W$153,MATCH('Scenario 3'!$A83&amp;$B83,'Scenario 3_issuedGoos'!$A$4:$A$153&amp;'Scenario 3_issuedGoos'!$B$4:$B$153,0),MATCH('Scenario 3'!AT$4,'Scenario 3_issuedGoos'!$C$3:$W$3,0))</f>
        <v>51607823.823541827</v>
      </c>
    </row>
    <row r="84" spans="1:46" ht="15" x14ac:dyDescent="0.25">
      <c r="A84" s="38" t="s">
        <v>44</v>
      </c>
      <c r="B84" s="39" t="s">
        <v>28</v>
      </c>
      <c r="C84" s="40">
        <v>47.457627118644069</v>
      </c>
      <c r="D84" s="41">
        <v>46.949152542372886</v>
      </c>
      <c r="E84" s="41">
        <v>46.440677966101696</v>
      </c>
      <c r="F84" s="41">
        <v>45.932203389830512</v>
      </c>
      <c r="G84" s="41">
        <v>45.423728813559322</v>
      </c>
      <c r="H84" s="41">
        <v>44.915254237288138</v>
      </c>
      <c r="I84" s="41">
        <v>44.406779661016955</v>
      </c>
      <c r="J84" s="41">
        <v>43.898305084745765</v>
      </c>
      <c r="K84" s="41">
        <v>43.389830508474581</v>
      </c>
      <c r="L84" s="41">
        <v>42.881355932203391</v>
      </c>
      <c r="M84" s="41">
        <v>42.372881355932208</v>
      </c>
      <c r="N84" s="41">
        <v>42.203389830508478</v>
      </c>
      <c r="O84" s="41">
        <v>42.033898305084747</v>
      </c>
      <c r="P84" s="41">
        <v>41.864406779661024</v>
      </c>
      <c r="Q84" s="41">
        <v>41.694915254237294</v>
      </c>
      <c r="R84" s="41">
        <v>41.525423728813564</v>
      </c>
      <c r="S84" s="41">
        <v>41.355932203389834</v>
      </c>
      <c r="T84" s="41">
        <v>41.186440677966104</v>
      </c>
      <c r="U84" s="41">
        <v>40.33898305084746</v>
      </c>
      <c r="V84" s="41">
        <v>39.237288135593218</v>
      </c>
      <c r="W84" s="42">
        <v>38.135593220338983</v>
      </c>
      <c r="Z84" s="4" cm="1">
        <f t="array" ref="Z84">C84*INDEX('Scenario 3_issuedGoos'!$C$4:$W$153,MATCH('Scenario 3'!$A84&amp;$B84,'Scenario 3_issuedGoos'!$A$4:$A$153&amp;'Scenario 3_issuedGoos'!$B$4:$B$153,0),MATCH('Scenario 3'!Z$4,'Scenario 3_issuedGoos'!$C$3:$W$3,0))</f>
        <v>0</v>
      </c>
      <c r="AA84" s="4" cm="1">
        <f t="array" ref="AA84">D84*INDEX('Scenario 3_issuedGoos'!$C$4:$W$153,MATCH('Scenario 3'!$A84&amp;$B84,'Scenario 3_issuedGoos'!$A$4:$A$153&amp;'Scenario 3_issuedGoos'!$B$4:$B$153,0),MATCH('Scenario 3'!AA$4,'Scenario 3_issuedGoos'!$C$3:$W$3,0))</f>
        <v>0</v>
      </c>
      <c r="AB84" s="4" cm="1">
        <f t="array" ref="AB84">E84*INDEX('Scenario 3_issuedGoos'!$C$4:$W$153,MATCH('Scenario 3'!$A84&amp;$B84,'Scenario 3_issuedGoos'!$A$4:$A$153&amp;'Scenario 3_issuedGoos'!$B$4:$B$153,0),MATCH('Scenario 3'!AB$4,'Scenario 3_issuedGoos'!$C$3:$W$3,0))</f>
        <v>0</v>
      </c>
      <c r="AC84" s="4" cm="1">
        <f t="array" ref="AC84">F84*INDEX('Scenario 3_issuedGoos'!$C$4:$W$153,MATCH('Scenario 3'!$A84&amp;$B84,'Scenario 3_issuedGoos'!$A$4:$A$153&amp;'Scenario 3_issuedGoos'!$B$4:$B$153,0),MATCH('Scenario 3'!AC$4,'Scenario 3_issuedGoos'!$C$3:$W$3,0))</f>
        <v>0</v>
      </c>
      <c r="AD84" s="4" cm="1">
        <f t="array" ref="AD84">G84*INDEX('Scenario 3_issuedGoos'!$C$4:$W$153,MATCH('Scenario 3'!$A84&amp;$B84,'Scenario 3_issuedGoos'!$A$4:$A$153&amp;'Scenario 3_issuedGoos'!$B$4:$B$153,0),MATCH('Scenario 3'!AD$4,'Scenario 3_issuedGoos'!$C$3:$W$3,0))</f>
        <v>0</v>
      </c>
      <c r="AE84" s="4" cm="1">
        <f t="array" ref="AE84">H84*INDEX('Scenario 3_issuedGoos'!$C$4:$W$153,MATCH('Scenario 3'!$A84&amp;$B84,'Scenario 3_issuedGoos'!$A$4:$A$153&amp;'Scenario 3_issuedGoos'!$B$4:$B$153,0),MATCH('Scenario 3'!AE$4,'Scenario 3_issuedGoos'!$C$3:$W$3,0))</f>
        <v>0</v>
      </c>
      <c r="AF84" s="4" cm="1">
        <f t="array" ref="AF84">I84*INDEX('Scenario 3_issuedGoos'!$C$4:$W$153,MATCH('Scenario 3'!$A84&amp;$B84,'Scenario 3_issuedGoos'!$A$4:$A$153&amp;'Scenario 3_issuedGoos'!$B$4:$B$153,0),MATCH('Scenario 3'!AF$4,'Scenario 3_issuedGoos'!$C$3:$W$3,0))</f>
        <v>0</v>
      </c>
      <c r="AG84" s="4" cm="1">
        <f t="array" ref="AG84">J84*INDEX('Scenario 3_issuedGoos'!$C$4:$W$153,MATCH('Scenario 3'!$A84&amp;$B84,'Scenario 3_issuedGoos'!$A$4:$A$153&amp;'Scenario 3_issuedGoos'!$B$4:$B$153,0),MATCH('Scenario 3'!AG$4,'Scenario 3_issuedGoos'!$C$3:$W$3,0))</f>
        <v>0</v>
      </c>
      <c r="AH84" s="4" cm="1">
        <f t="array" ref="AH84">K84*INDEX('Scenario 3_issuedGoos'!$C$4:$W$153,MATCH('Scenario 3'!$A84&amp;$B84,'Scenario 3_issuedGoos'!$A$4:$A$153&amp;'Scenario 3_issuedGoos'!$B$4:$B$153,0),MATCH('Scenario 3'!AH$4,'Scenario 3_issuedGoos'!$C$3:$W$3,0))</f>
        <v>0</v>
      </c>
      <c r="AI84" s="4" cm="1">
        <f t="array" ref="AI84">L84*INDEX('Scenario 3_issuedGoos'!$C$4:$W$153,MATCH('Scenario 3'!$A84&amp;$B84,'Scenario 3_issuedGoos'!$A$4:$A$153&amp;'Scenario 3_issuedGoos'!$B$4:$B$153,0),MATCH('Scenario 3'!AI$4,'Scenario 3_issuedGoos'!$C$3:$W$3,0))</f>
        <v>0</v>
      </c>
      <c r="AJ84" s="4" cm="1">
        <f t="array" ref="AJ84">M84*INDEX('Scenario 3_issuedGoos'!$C$4:$W$153,MATCH('Scenario 3'!$A84&amp;$B84,'Scenario 3_issuedGoos'!$A$4:$A$153&amp;'Scenario 3_issuedGoos'!$B$4:$B$153,0),MATCH('Scenario 3'!AJ$4,'Scenario 3_issuedGoos'!$C$3:$W$3,0))</f>
        <v>0</v>
      </c>
      <c r="AK84" s="4" cm="1">
        <f t="array" ref="AK84">N84*INDEX('Scenario 3_issuedGoos'!$C$4:$W$153,MATCH('Scenario 3'!$A84&amp;$B84,'Scenario 3_issuedGoos'!$A$4:$A$153&amp;'Scenario 3_issuedGoos'!$B$4:$B$153,0),MATCH('Scenario 3'!AK$4,'Scenario 3_issuedGoos'!$C$3:$W$3,0))</f>
        <v>0</v>
      </c>
      <c r="AL84" s="4" cm="1">
        <f t="array" ref="AL84">O84*INDEX('Scenario 3_issuedGoos'!$C$4:$W$153,MATCH('Scenario 3'!$A84&amp;$B84,'Scenario 3_issuedGoos'!$A$4:$A$153&amp;'Scenario 3_issuedGoos'!$B$4:$B$153,0),MATCH('Scenario 3'!AL$4,'Scenario 3_issuedGoos'!$C$3:$W$3,0))</f>
        <v>0</v>
      </c>
      <c r="AM84" s="4" cm="1">
        <f t="array" ref="AM84">P84*INDEX('Scenario 3_issuedGoos'!$C$4:$W$153,MATCH('Scenario 3'!$A84&amp;$B84,'Scenario 3_issuedGoos'!$A$4:$A$153&amp;'Scenario 3_issuedGoos'!$B$4:$B$153,0),MATCH('Scenario 3'!AM$4,'Scenario 3_issuedGoos'!$C$3:$W$3,0))</f>
        <v>0</v>
      </c>
      <c r="AN84" s="4" cm="1">
        <f t="array" ref="AN84">Q84*INDEX('Scenario 3_issuedGoos'!$C$4:$W$153,MATCH('Scenario 3'!$A84&amp;$B84,'Scenario 3_issuedGoos'!$A$4:$A$153&amp;'Scenario 3_issuedGoos'!$B$4:$B$153,0),MATCH('Scenario 3'!AN$4,'Scenario 3_issuedGoos'!$C$3:$W$3,0))</f>
        <v>0</v>
      </c>
      <c r="AO84" s="4" cm="1">
        <f t="array" ref="AO84">R84*INDEX('Scenario 3_issuedGoos'!$C$4:$W$153,MATCH('Scenario 3'!$A84&amp;$B84,'Scenario 3_issuedGoos'!$A$4:$A$153&amp;'Scenario 3_issuedGoos'!$B$4:$B$153,0),MATCH('Scenario 3'!AO$4,'Scenario 3_issuedGoos'!$C$3:$W$3,0))</f>
        <v>0</v>
      </c>
      <c r="AP84" s="4" cm="1">
        <f t="array" ref="AP84">S84*INDEX('Scenario 3_issuedGoos'!$C$4:$W$153,MATCH('Scenario 3'!$A84&amp;$B84,'Scenario 3_issuedGoos'!$A$4:$A$153&amp;'Scenario 3_issuedGoos'!$B$4:$B$153,0),MATCH('Scenario 3'!AP$4,'Scenario 3_issuedGoos'!$C$3:$W$3,0))</f>
        <v>0</v>
      </c>
      <c r="AQ84" s="4" cm="1">
        <f t="array" ref="AQ84">T84*INDEX('Scenario 3_issuedGoos'!$C$4:$W$153,MATCH('Scenario 3'!$A84&amp;$B84,'Scenario 3_issuedGoos'!$A$4:$A$153&amp;'Scenario 3_issuedGoos'!$B$4:$B$153,0),MATCH('Scenario 3'!AQ$4,'Scenario 3_issuedGoos'!$C$3:$W$3,0))</f>
        <v>0</v>
      </c>
      <c r="AR84" s="4" cm="1">
        <f t="array" ref="AR84">U84*INDEX('Scenario 3_issuedGoos'!$C$4:$W$153,MATCH('Scenario 3'!$A84&amp;$B84,'Scenario 3_issuedGoos'!$A$4:$A$153&amp;'Scenario 3_issuedGoos'!$B$4:$B$153,0),MATCH('Scenario 3'!AR$4,'Scenario 3_issuedGoos'!$C$3:$W$3,0))</f>
        <v>0</v>
      </c>
      <c r="AS84" s="4" cm="1">
        <f t="array" ref="AS84">V84*INDEX('Scenario 3_issuedGoos'!$C$4:$W$153,MATCH('Scenario 3'!$A84&amp;$B84,'Scenario 3_issuedGoos'!$A$4:$A$153&amp;'Scenario 3_issuedGoos'!$B$4:$B$153,0),MATCH('Scenario 3'!AS$4,'Scenario 3_issuedGoos'!$C$3:$W$3,0))</f>
        <v>0</v>
      </c>
      <c r="AT84" s="4" cm="1">
        <f t="array" ref="AT84">W84*INDEX('Scenario 3_issuedGoos'!$C$4:$W$153,MATCH('Scenario 3'!$A84&amp;$B84,'Scenario 3_issuedGoos'!$A$4:$A$153&amp;'Scenario 3_issuedGoos'!$B$4:$B$153,0),MATCH('Scenario 3'!AT$4,'Scenario 3_issuedGoos'!$C$3:$W$3,0))</f>
        <v>0</v>
      </c>
    </row>
    <row r="85" spans="1:46" ht="15" x14ac:dyDescent="0.25">
      <c r="A85" s="38" t="s">
        <v>44</v>
      </c>
      <c r="B85" s="39" t="s">
        <v>56</v>
      </c>
      <c r="C85" s="40">
        <v>2.3586</v>
      </c>
      <c r="D85" s="41">
        <v>2.5208999999999988</v>
      </c>
      <c r="E85" s="41">
        <v>2.6200968750000002</v>
      </c>
      <c r="F85" s="41">
        <v>2.6200968750000002</v>
      </c>
      <c r="G85" s="41">
        <v>2.6200968750000002</v>
      </c>
      <c r="H85" s="41">
        <v>2.1663515624999996</v>
      </c>
      <c r="I85" s="41">
        <v>2.1674250000000002</v>
      </c>
      <c r="J85" s="41">
        <v>2.2337499999999997</v>
      </c>
      <c r="K85" s="41">
        <v>2.2679999999999998</v>
      </c>
      <c r="L85" s="41">
        <v>2.6200968750000002</v>
      </c>
      <c r="M85" s="41">
        <v>2.6200968750000002</v>
      </c>
      <c r="N85" s="41">
        <v>2.6200968750000002</v>
      </c>
      <c r="O85" s="41">
        <v>2.6200968750000002</v>
      </c>
      <c r="P85" s="41">
        <v>2.6200968750000002</v>
      </c>
      <c r="Q85" s="41">
        <v>2.8608750000000001</v>
      </c>
      <c r="R85" s="41">
        <v>3.0037499999999997</v>
      </c>
      <c r="S85" s="41">
        <v>3.0037499999999997</v>
      </c>
      <c r="T85" s="41">
        <v>3.0037499999999997</v>
      </c>
      <c r="U85" s="41">
        <v>3.2679492187500001</v>
      </c>
      <c r="V85" s="41">
        <v>3.5509570312499998</v>
      </c>
      <c r="W85" s="42">
        <v>3.5509570312499998</v>
      </c>
      <c r="Z85" s="4" cm="1">
        <f t="array" ref="Z85">C85*INDEX('Scenario 3_issuedGoos'!$C$4:$W$153,MATCH('Scenario 3'!$A85&amp;$B85,'Scenario 3_issuedGoos'!$A$4:$A$153&amp;'Scenario 3_issuedGoos'!$B$4:$B$153,0),MATCH('Scenario 3'!Z$4,'Scenario 3_issuedGoos'!$C$3:$W$3,0))</f>
        <v>423471.98087425786</v>
      </c>
      <c r="AA85" s="4" cm="1">
        <f t="array" ref="AA85">D85*INDEX('Scenario 3_issuedGoos'!$C$4:$W$153,MATCH('Scenario 3'!$A85&amp;$B85,'Scenario 3_issuedGoos'!$A$4:$A$153&amp;'Scenario 3_issuedGoos'!$B$4:$B$153,0),MATCH('Scenario 3'!AA$4,'Scenario 3_issuedGoos'!$C$3:$W$3,0))</f>
        <v>506935.26662640902</v>
      </c>
      <c r="AB85" s="4" cm="1">
        <f t="array" ref="AB85">E85*INDEX('Scenario 3_issuedGoos'!$C$4:$W$153,MATCH('Scenario 3'!$A85&amp;$B85,'Scenario 3_issuedGoos'!$A$4:$A$153&amp;'Scenario 3_issuedGoos'!$B$4:$B$153,0),MATCH('Scenario 3'!AB$4,'Scenario 3_issuedGoos'!$C$3:$W$3,0))</f>
        <v>587814.03962941328</v>
      </c>
      <c r="AC85" s="4" cm="1">
        <f t="array" ref="AC85">F85*INDEX('Scenario 3_issuedGoos'!$C$4:$W$153,MATCH('Scenario 3'!$A85&amp;$B85,'Scenario 3_issuedGoos'!$A$4:$A$153&amp;'Scenario 3_issuedGoos'!$B$4:$B$153,0),MATCH('Scenario 3'!AC$4,'Scenario 3_issuedGoos'!$C$3:$W$3,0))</f>
        <v>653520.90871407383</v>
      </c>
      <c r="AD85" s="4" cm="1">
        <f t="array" ref="AD85">G85*INDEX('Scenario 3_issuedGoos'!$C$4:$W$153,MATCH('Scenario 3'!$A85&amp;$B85,'Scenario 3_issuedGoos'!$A$4:$A$153&amp;'Scenario 3_issuedGoos'!$B$4:$B$153,0),MATCH('Scenario 3'!AD$4,'Scenario 3_issuedGoos'!$C$3:$W$3,0))</f>
        <v>724328.92960812885</v>
      </c>
      <c r="AE85" s="4" cm="1">
        <f t="array" ref="AE85">H85*INDEX('Scenario 3_issuedGoos'!$C$4:$W$153,MATCH('Scenario 3'!$A85&amp;$B85,'Scenario 3_issuedGoos'!$A$4:$A$153&amp;'Scenario 3_issuedGoos'!$B$4:$B$153,0),MATCH('Scenario 3'!AE$4,'Scenario 3_issuedGoos'!$C$3:$W$3,0))</f>
        <v>661939.75811971584</v>
      </c>
      <c r="AF85" s="4" cm="1">
        <f t="array" ref="AF85">I85*INDEX('Scenario 3_issuedGoos'!$C$4:$W$153,MATCH('Scenario 3'!$A85&amp;$B85,'Scenario 3_issuedGoos'!$A$4:$A$153&amp;'Scenario 3_issuedGoos'!$B$4:$B$153,0),MATCH('Scenario 3'!AF$4,'Scenario 3_issuedGoos'!$C$3:$W$3,0))</f>
        <v>726362.98422541143</v>
      </c>
      <c r="AG85" s="4" cm="1">
        <f t="array" ref="AG85">J85*INDEX('Scenario 3_issuedGoos'!$C$4:$W$153,MATCH('Scenario 3'!$A85&amp;$B85,'Scenario 3_issuedGoos'!$A$4:$A$153&amp;'Scenario 3_issuedGoos'!$B$4:$B$153,0),MATCH('Scenario 3'!AG$4,'Scenario 3_issuedGoos'!$C$3:$W$3,0))</f>
        <v>819546.21774228045</v>
      </c>
      <c r="AH85" s="4" cm="1">
        <f t="array" ref="AH85">K85*INDEX('Scenario 3_issuedGoos'!$C$4:$W$153,MATCH('Scenario 3'!$A85&amp;$B85,'Scenario 3_issuedGoos'!$A$4:$A$153&amp;'Scenario 3_issuedGoos'!$B$4:$B$153,0),MATCH('Scenario 3'!AH$4,'Scenario 3_issuedGoos'!$C$3:$W$3,0))</f>
        <v>909460.39426313387</v>
      </c>
      <c r="AI85" s="4" cm="1">
        <f t="array" ref="AI85">L85*INDEX('Scenario 3_issuedGoos'!$C$4:$W$153,MATCH('Scenario 3'!$A85&amp;$B85,'Scenario 3_issuedGoos'!$A$4:$A$153&amp;'Scenario 3_issuedGoos'!$B$4:$B$153,0),MATCH('Scenario 3'!AI$4,'Scenario 3_issuedGoos'!$C$3:$W$3,0))</f>
        <v>1146538.4861128798</v>
      </c>
      <c r="AJ85" s="4" cm="1">
        <f t="array" ref="AJ85">M85*INDEX('Scenario 3_issuedGoos'!$C$4:$W$153,MATCH('Scenario 3'!$A85&amp;$B85,'Scenario 3_issuedGoos'!$A$4:$A$153&amp;'Scenario 3_issuedGoos'!$B$4:$B$153,0),MATCH('Scenario 3'!AJ$4,'Scenario 3_issuedGoos'!$C$3:$W$3,0))</f>
        <v>1156846.9750800342</v>
      </c>
      <c r="AK85" s="4" cm="1">
        <f t="array" ref="AK85">N85*INDEX('Scenario 3_issuedGoos'!$C$4:$W$153,MATCH('Scenario 3'!$A85&amp;$B85,'Scenario 3_issuedGoos'!$A$4:$A$153&amp;'Scenario 3_issuedGoos'!$B$4:$B$153,0),MATCH('Scenario 3'!AK$4,'Scenario 3_issuedGoos'!$C$3:$W$3,0))</f>
        <v>1187097.8586237936</v>
      </c>
      <c r="AL85" s="4" cm="1">
        <f t="array" ref="AL85">O85*INDEX('Scenario 3_issuedGoos'!$C$4:$W$153,MATCH('Scenario 3'!$A85&amp;$B85,'Scenario 3_issuedGoos'!$A$4:$A$153&amp;'Scenario 3_issuedGoos'!$B$4:$B$153,0),MATCH('Scenario 3'!AL$4,'Scenario 3_issuedGoos'!$C$3:$W$3,0))</f>
        <v>1217348.7421675534</v>
      </c>
      <c r="AM85" s="4" cm="1">
        <f t="array" ref="AM85">P85*INDEX('Scenario 3_issuedGoos'!$C$4:$W$153,MATCH('Scenario 3'!$A85&amp;$B85,'Scenario 3_issuedGoos'!$A$4:$A$153&amp;'Scenario 3_issuedGoos'!$B$4:$B$153,0),MATCH('Scenario 3'!AM$4,'Scenario 3_issuedGoos'!$C$3:$W$3,0))</f>
        <v>1247599.6257113128</v>
      </c>
      <c r="AN85" s="4" cm="1">
        <f t="array" ref="AN85">Q85*INDEX('Scenario 3_issuedGoos'!$C$4:$W$153,MATCH('Scenario 3'!$A85&amp;$B85,'Scenario 3_issuedGoos'!$A$4:$A$153&amp;'Scenario 3_issuedGoos'!$B$4:$B$153,0),MATCH('Scenario 3'!AN$4,'Scenario 3_issuedGoos'!$C$3:$W$3,0))</f>
        <v>1395280.6900184194</v>
      </c>
      <c r="AO85" s="4" cm="1">
        <f t="array" ref="AO85">R85*INDEX('Scenario 3_issuedGoos'!$C$4:$W$153,MATCH('Scenario 3'!$A85&amp;$B85,'Scenario 3_issuedGoos'!$A$4:$A$153&amp;'Scenario 3_issuedGoos'!$B$4:$B$153,0),MATCH('Scenario 3'!AO$4,'Scenario 3_issuedGoos'!$C$3:$W$3,0))</f>
        <v>1499642.8552358358</v>
      </c>
      <c r="AP85" s="4" cm="1">
        <f t="array" ref="AP85">S85*INDEX('Scenario 3_issuedGoos'!$C$4:$W$153,MATCH('Scenario 3'!$A85&amp;$B85,'Scenario 3_issuedGoos'!$A$4:$A$153&amp;'Scenario 3_issuedGoos'!$B$4:$B$153,0),MATCH('Scenario 3'!AP$4,'Scenario 3_issuedGoos'!$C$3:$W$3,0))</f>
        <v>1534323.2872120645</v>
      </c>
      <c r="AQ85" s="4" cm="1">
        <f t="array" ref="AQ85">T85*INDEX('Scenario 3_issuedGoos'!$C$4:$W$153,MATCH('Scenario 3'!$A85&amp;$B85,'Scenario 3_issuedGoos'!$A$4:$A$153&amp;'Scenario 3_issuedGoos'!$B$4:$B$153,0),MATCH('Scenario 3'!AQ$4,'Scenario 3_issuedGoos'!$C$3:$W$3,0))</f>
        <v>1569003.7191882934</v>
      </c>
      <c r="AR85" s="4" cm="1">
        <f t="array" ref="AR85">U85*INDEX('Scenario 3_issuedGoos'!$C$4:$W$153,MATCH('Scenario 3'!$A85&amp;$B85,'Scenario 3_issuedGoos'!$A$4:$A$153&amp;'Scenario 3_issuedGoos'!$B$4:$B$153,0),MATCH('Scenario 3'!AR$4,'Scenario 3_issuedGoos'!$C$3:$W$3,0))</f>
        <v>1744738.5331401944</v>
      </c>
      <c r="AS85" s="4" cm="1">
        <f t="array" ref="AS85">V85*INDEX('Scenario 3_issuedGoos'!$C$4:$W$153,MATCH('Scenario 3'!$A85&amp;$B85,'Scenario 3_issuedGoos'!$A$4:$A$153&amp;'Scenario 3_issuedGoos'!$B$4:$B$153,0),MATCH('Scenario 3'!AS$4,'Scenario 3_issuedGoos'!$C$3:$W$3,0))</f>
        <v>1936833.0374547241</v>
      </c>
      <c r="AT85" s="4" cm="1">
        <f t="array" ref="AT85">W85*INDEX('Scenario 3_issuedGoos'!$C$4:$W$153,MATCH('Scenario 3'!$A85&amp;$B85,'Scenario 3_issuedGoos'!$A$4:$A$153&amp;'Scenario 3_issuedGoos'!$B$4:$B$153,0),MATCH('Scenario 3'!AT$4,'Scenario 3_issuedGoos'!$C$3:$W$3,0))</f>
        <v>1977831.3641372968</v>
      </c>
    </row>
    <row r="86" spans="1:46" ht="15" x14ac:dyDescent="0.25">
      <c r="A86" s="38" t="s">
        <v>44</v>
      </c>
      <c r="B86" s="39" t="s">
        <v>29</v>
      </c>
      <c r="C86" s="40">
        <v>47.457627118644069</v>
      </c>
      <c r="D86" s="41">
        <v>46.949152542372886</v>
      </c>
      <c r="E86" s="41">
        <v>46.440677966101696</v>
      </c>
      <c r="F86" s="41">
        <v>45.932203389830512</v>
      </c>
      <c r="G86" s="41">
        <v>45.423728813559322</v>
      </c>
      <c r="H86" s="41">
        <v>44.915254237288138</v>
      </c>
      <c r="I86" s="41">
        <v>44.406779661016955</v>
      </c>
      <c r="J86" s="41">
        <v>43.898305084745765</v>
      </c>
      <c r="K86" s="41">
        <v>43.389830508474581</v>
      </c>
      <c r="L86" s="41">
        <v>42.881355932203391</v>
      </c>
      <c r="M86" s="41">
        <v>42.372881355932208</v>
      </c>
      <c r="N86" s="41">
        <v>42.203389830508478</v>
      </c>
      <c r="O86" s="41">
        <v>42.033898305084747</v>
      </c>
      <c r="P86" s="41">
        <v>41.864406779661024</v>
      </c>
      <c r="Q86" s="41">
        <v>41.694915254237294</v>
      </c>
      <c r="R86" s="41">
        <v>41.525423728813564</v>
      </c>
      <c r="S86" s="41">
        <v>41.355932203389834</v>
      </c>
      <c r="T86" s="41">
        <v>41.186440677966104</v>
      </c>
      <c r="U86" s="41">
        <v>40.33898305084746</v>
      </c>
      <c r="V86" s="41">
        <v>39.237288135593218</v>
      </c>
      <c r="W86" s="42">
        <v>38.135593220338983</v>
      </c>
      <c r="Z86" s="4" cm="1">
        <f t="array" ref="Z86">C86*INDEX('Scenario 3_issuedGoos'!$C$4:$W$153,MATCH('Scenario 3'!$A86&amp;$B86,'Scenario 3_issuedGoos'!$A$4:$A$153&amp;'Scenario 3_issuedGoos'!$B$4:$B$153,0),MATCH('Scenario 3'!Z$4,'Scenario 3_issuedGoos'!$C$3:$W$3,0))</f>
        <v>0</v>
      </c>
      <c r="AA86" s="4" cm="1">
        <f t="array" ref="AA86">D86*INDEX('Scenario 3_issuedGoos'!$C$4:$W$153,MATCH('Scenario 3'!$A86&amp;$B86,'Scenario 3_issuedGoos'!$A$4:$A$153&amp;'Scenario 3_issuedGoos'!$B$4:$B$153,0),MATCH('Scenario 3'!AA$4,'Scenario 3_issuedGoos'!$C$3:$W$3,0))</f>
        <v>0</v>
      </c>
      <c r="AB86" s="4" cm="1">
        <f t="array" ref="AB86">E86*INDEX('Scenario 3_issuedGoos'!$C$4:$W$153,MATCH('Scenario 3'!$A86&amp;$B86,'Scenario 3_issuedGoos'!$A$4:$A$153&amp;'Scenario 3_issuedGoos'!$B$4:$B$153,0),MATCH('Scenario 3'!AB$4,'Scenario 3_issuedGoos'!$C$3:$W$3,0))</f>
        <v>0</v>
      </c>
      <c r="AC86" s="4" cm="1">
        <f t="array" ref="AC86">F86*INDEX('Scenario 3_issuedGoos'!$C$4:$W$153,MATCH('Scenario 3'!$A86&amp;$B86,'Scenario 3_issuedGoos'!$A$4:$A$153&amp;'Scenario 3_issuedGoos'!$B$4:$B$153,0),MATCH('Scenario 3'!AC$4,'Scenario 3_issuedGoos'!$C$3:$W$3,0))</f>
        <v>0</v>
      </c>
      <c r="AD86" s="4" cm="1">
        <f t="array" ref="AD86">G86*INDEX('Scenario 3_issuedGoos'!$C$4:$W$153,MATCH('Scenario 3'!$A86&amp;$B86,'Scenario 3_issuedGoos'!$A$4:$A$153&amp;'Scenario 3_issuedGoos'!$B$4:$B$153,0),MATCH('Scenario 3'!AD$4,'Scenario 3_issuedGoos'!$C$3:$W$3,0))</f>
        <v>0</v>
      </c>
      <c r="AE86" s="4" cm="1">
        <f t="array" ref="AE86">H86*INDEX('Scenario 3_issuedGoos'!$C$4:$W$153,MATCH('Scenario 3'!$A86&amp;$B86,'Scenario 3_issuedGoos'!$A$4:$A$153&amp;'Scenario 3_issuedGoos'!$B$4:$B$153,0),MATCH('Scenario 3'!AE$4,'Scenario 3_issuedGoos'!$C$3:$W$3,0))</f>
        <v>0</v>
      </c>
      <c r="AF86" s="4" cm="1">
        <f t="array" ref="AF86">I86*INDEX('Scenario 3_issuedGoos'!$C$4:$W$153,MATCH('Scenario 3'!$A86&amp;$B86,'Scenario 3_issuedGoos'!$A$4:$A$153&amp;'Scenario 3_issuedGoos'!$B$4:$B$153,0),MATCH('Scenario 3'!AF$4,'Scenario 3_issuedGoos'!$C$3:$W$3,0))</f>
        <v>0</v>
      </c>
      <c r="AG86" s="4" cm="1">
        <f t="array" ref="AG86">J86*INDEX('Scenario 3_issuedGoos'!$C$4:$W$153,MATCH('Scenario 3'!$A86&amp;$B86,'Scenario 3_issuedGoos'!$A$4:$A$153&amp;'Scenario 3_issuedGoos'!$B$4:$B$153,0),MATCH('Scenario 3'!AG$4,'Scenario 3_issuedGoos'!$C$3:$W$3,0))</f>
        <v>0</v>
      </c>
      <c r="AH86" s="4" cm="1">
        <f t="array" ref="AH86">K86*INDEX('Scenario 3_issuedGoos'!$C$4:$W$153,MATCH('Scenario 3'!$A86&amp;$B86,'Scenario 3_issuedGoos'!$A$4:$A$153&amp;'Scenario 3_issuedGoos'!$B$4:$B$153,0),MATCH('Scenario 3'!AH$4,'Scenario 3_issuedGoos'!$C$3:$W$3,0))</f>
        <v>0</v>
      </c>
      <c r="AI86" s="4" cm="1">
        <f t="array" ref="AI86">L86*INDEX('Scenario 3_issuedGoos'!$C$4:$W$153,MATCH('Scenario 3'!$A86&amp;$B86,'Scenario 3_issuedGoos'!$A$4:$A$153&amp;'Scenario 3_issuedGoos'!$B$4:$B$153,0),MATCH('Scenario 3'!AI$4,'Scenario 3_issuedGoos'!$C$3:$W$3,0))</f>
        <v>0</v>
      </c>
      <c r="AJ86" s="4" cm="1">
        <f t="array" ref="AJ86">M86*INDEX('Scenario 3_issuedGoos'!$C$4:$W$153,MATCH('Scenario 3'!$A86&amp;$B86,'Scenario 3_issuedGoos'!$A$4:$A$153&amp;'Scenario 3_issuedGoos'!$B$4:$B$153,0),MATCH('Scenario 3'!AJ$4,'Scenario 3_issuedGoos'!$C$3:$W$3,0))</f>
        <v>0</v>
      </c>
      <c r="AK86" s="4" cm="1">
        <f t="array" ref="AK86">N86*INDEX('Scenario 3_issuedGoos'!$C$4:$W$153,MATCH('Scenario 3'!$A86&amp;$B86,'Scenario 3_issuedGoos'!$A$4:$A$153&amp;'Scenario 3_issuedGoos'!$B$4:$B$153,0),MATCH('Scenario 3'!AK$4,'Scenario 3_issuedGoos'!$C$3:$W$3,0))</f>
        <v>0</v>
      </c>
      <c r="AL86" s="4" cm="1">
        <f t="array" ref="AL86">O86*INDEX('Scenario 3_issuedGoos'!$C$4:$W$153,MATCH('Scenario 3'!$A86&amp;$B86,'Scenario 3_issuedGoos'!$A$4:$A$153&amp;'Scenario 3_issuedGoos'!$B$4:$B$153,0),MATCH('Scenario 3'!AL$4,'Scenario 3_issuedGoos'!$C$3:$W$3,0))</f>
        <v>0</v>
      </c>
      <c r="AM86" s="4" cm="1">
        <f t="array" ref="AM86">P86*INDEX('Scenario 3_issuedGoos'!$C$4:$W$153,MATCH('Scenario 3'!$A86&amp;$B86,'Scenario 3_issuedGoos'!$A$4:$A$153&amp;'Scenario 3_issuedGoos'!$B$4:$B$153,0),MATCH('Scenario 3'!AM$4,'Scenario 3_issuedGoos'!$C$3:$W$3,0))</f>
        <v>0</v>
      </c>
      <c r="AN86" s="4" cm="1">
        <f t="array" ref="AN86">Q86*INDEX('Scenario 3_issuedGoos'!$C$4:$W$153,MATCH('Scenario 3'!$A86&amp;$B86,'Scenario 3_issuedGoos'!$A$4:$A$153&amp;'Scenario 3_issuedGoos'!$B$4:$B$153,0),MATCH('Scenario 3'!AN$4,'Scenario 3_issuedGoos'!$C$3:$W$3,0))</f>
        <v>0</v>
      </c>
      <c r="AO86" s="4" cm="1">
        <f t="array" ref="AO86">R86*INDEX('Scenario 3_issuedGoos'!$C$4:$W$153,MATCH('Scenario 3'!$A86&amp;$B86,'Scenario 3_issuedGoos'!$A$4:$A$153&amp;'Scenario 3_issuedGoos'!$B$4:$B$153,0),MATCH('Scenario 3'!AO$4,'Scenario 3_issuedGoos'!$C$3:$W$3,0))</f>
        <v>0</v>
      </c>
      <c r="AP86" s="4" cm="1">
        <f t="array" ref="AP86">S86*INDEX('Scenario 3_issuedGoos'!$C$4:$W$153,MATCH('Scenario 3'!$A86&amp;$B86,'Scenario 3_issuedGoos'!$A$4:$A$153&amp;'Scenario 3_issuedGoos'!$B$4:$B$153,0),MATCH('Scenario 3'!AP$4,'Scenario 3_issuedGoos'!$C$3:$W$3,0))</f>
        <v>0</v>
      </c>
      <c r="AQ86" s="4" cm="1">
        <f t="array" ref="AQ86">T86*INDEX('Scenario 3_issuedGoos'!$C$4:$W$153,MATCH('Scenario 3'!$A86&amp;$B86,'Scenario 3_issuedGoos'!$A$4:$A$153&amp;'Scenario 3_issuedGoos'!$B$4:$B$153,0),MATCH('Scenario 3'!AQ$4,'Scenario 3_issuedGoos'!$C$3:$W$3,0))</f>
        <v>0</v>
      </c>
      <c r="AR86" s="4" cm="1">
        <f t="array" ref="AR86">U86*INDEX('Scenario 3_issuedGoos'!$C$4:$W$153,MATCH('Scenario 3'!$A86&amp;$B86,'Scenario 3_issuedGoos'!$A$4:$A$153&amp;'Scenario 3_issuedGoos'!$B$4:$B$153,0),MATCH('Scenario 3'!AR$4,'Scenario 3_issuedGoos'!$C$3:$W$3,0))</f>
        <v>0</v>
      </c>
      <c r="AS86" s="4" cm="1">
        <f t="array" ref="AS86">V86*INDEX('Scenario 3_issuedGoos'!$C$4:$W$153,MATCH('Scenario 3'!$A86&amp;$B86,'Scenario 3_issuedGoos'!$A$4:$A$153&amp;'Scenario 3_issuedGoos'!$B$4:$B$153,0),MATCH('Scenario 3'!AS$4,'Scenario 3_issuedGoos'!$C$3:$W$3,0))</f>
        <v>0</v>
      </c>
      <c r="AT86" s="4" cm="1">
        <f t="array" ref="AT86">W86*INDEX('Scenario 3_issuedGoos'!$C$4:$W$153,MATCH('Scenario 3'!$A86&amp;$B86,'Scenario 3_issuedGoos'!$A$4:$A$153&amp;'Scenario 3_issuedGoos'!$B$4:$B$153,0),MATCH('Scenario 3'!AT$4,'Scenario 3_issuedGoos'!$C$3:$W$3,0))</f>
        <v>0</v>
      </c>
    </row>
    <row r="87" spans="1:46" ht="15" x14ac:dyDescent="0.25">
      <c r="A87" s="38" t="s">
        <v>44</v>
      </c>
      <c r="B87" s="39" t="s">
        <v>30</v>
      </c>
      <c r="C87" s="40">
        <v>12.779426953125</v>
      </c>
      <c r="D87" s="41">
        <v>12.779426953125</v>
      </c>
      <c r="E87" s="41">
        <v>12.779426953125</v>
      </c>
      <c r="F87" s="41">
        <v>12.779426953125</v>
      </c>
      <c r="G87" s="41">
        <v>12.779426953125</v>
      </c>
      <c r="H87" s="41">
        <v>7.6676561718749996</v>
      </c>
      <c r="I87" s="41">
        <v>7.8602906250000011</v>
      </c>
      <c r="J87" s="41">
        <v>8.3967131249999998</v>
      </c>
      <c r="K87" s="41">
        <v>8.3967131249999998</v>
      </c>
      <c r="L87" s="41">
        <v>8.3967131249999998</v>
      </c>
      <c r="M87" s="41">
        <v>9.0112500000000004</v>
      </c>
      <c r="N87" s="41">
        <v>9.3676499999999994</v>
      </c>
      <c r="O87" s="41">
        <v>9.3676499999999994</v>
      </c>
      <c r="P87" s="41">
        <v>9.8038476562500012</v>
      </c>
      <c r="Q87" s="41">
        <v>10.469977734374998</v>
      </c>
      <c r="R87" s="41">
        <v>12.779426953125</v>
      </c>
      <c r="S87" s="41">
        <v>12.779426953125</v>
      </c>
      <c r="T87" s="41">
        <v>12.779426953125</v>
      </c>
      <c r="U87" s="41">
        <v>12.779426953125</v>
      </c>
      <c r="V87" s="41">
        <v>12.779426953125</v>
      </c>
      <c r="W87" s="42">
        <v>12.779426953125</v>
      </c>
      <c r="Z87" s="4" cm="1">
        <f t="array" ref="Z87">C87*INDEX('Scenario 3_issuedGoos'!$C$4:$W$153,MATCH('Scenario 3'!$A87&amp;$B87,'Scenario 3_issuedGoos'!$A$4:$A$153&amp;'Scenario 3_issuedGoos'!$B$4:$B$153,0),MATCH('Scenario 3'!Z$4,'Scenario 3_issuedGoos'!$C$3:$W$3,0))</f>
        <v>1735383.3985373606</v>
      </c>
      <c r="AA87" s="4" cm="1">
        <f t="array" ref="AA87">D87*INDEX('Scenario 3_issuedGoos'!$C$4:$W$153,MATCH('Scenario 3'!$A87&amp;$B87,'Scenario 3_issuedGoos'!$A$4:$A$153&amp;'Scenario 3_issuedGoos'!$B$4:$B$153,0),MATCH('Scenario 3'!AA$4,'Scenario 3_issuedGoos'!$C$3:$W$3,0))</f>
        <v>1943667.350087563</v>
      </c>
      <c r="AB87" s="4" cm="1">
        <f t="array" ref="AB87">E87*INDEX('Scenario 3_issuedGoos'!$C$4:$W$153,MATCH('Scenario 3'!$A87&amp;$B87,'Scenario 3_issuedGoos'!$A$4:$A$153&amp;'Scenario 3_issuedGoos'!$B$4:$B$153,0),MATCH('Scenario 3'!AB$4,'Scenario 3_issuedGoos'!$C$3:$W$3,0))</f>
        <v>2168441.238296451</v>
      </c>
      <c r="AC87" s="4" cm="1">
        <f t="array" ref="AC87">F87*INDEX('Scenario 3_issuedGoos'!$C$4:$W$153,MATCH('Scenario 3'!$A87&amp;$B87,'Scenario 3_issuedGoos'!$A$4:$A$153&amp;'Scenario 3_issuedGoos'!$B$4:$B$153,0),MATCH('Scenario 3'!AC$4,'Scenario 3_issuedGoos'!$C$3:$W$3,0))</f>
        <v>2410833.3469510074</v>
      </c>
      <c r="AD87" s="4" cm="1">
        <f t="array" ref="AD87">G87*INDEX('Scenario 3_issuedGoos'!$C$4:$W$153,MATCH('Scenario 3'!$A87&amp;$B87,'Scenario 3_issuedGoos'!$A$4:$A$153&amp;'Scenario 3_issuedGoos'!$B$4:$B$153,0),MATCH('Scenario 3'!AD$4,'Scenario 3_issuedGoos'!$C$3:$W$3,0))</f>
        <v>2672043.5633752635</v>
      </c>
      <c r="AE87" s="4" cm="1">
        <f t="array" ref="AE87">H87*INDEX('Scenario 3_issuedGoos'!$C$4:$W$153,MATCH('Scenario 3'!$A87&amp;$B87,'Scenario 3_issuedGoos'!$A$4:$A$153&amp;'Scenario 3_issuedGoos'!$B$4:$B$153,0),MATCH('Scenario 3'!AE$4,'Scenario 3_issuedGoos'!$C$3:$W$3,0))</f>
        <v>6264188.9257475734</v>
      </c>
      <c r="AF87" s="4" cm="1">
        <f t="array" ref="AF87">I87*INDEX('Scenario 3_issuedGoos'!$C$4:$W$153,MATCH('Scenario 3'!$A87&amp;$B87,'Scenario 3_issuedGoos'!$A$4:$A$153&amp;'Scenario 3_issuedGoos'!$B$4:$B$153,0),MATCH('Scenario 3'!AF$4,'Scenario 3_issuedGoos'!$C$3:$W$3,0))</f>
        <v>7043052.3528448846</v>
      </c>
      <c r="AG87" s="4" cm="1">
        <f t="array" ref="AG87">J87*INDEX('Scenario 3_issuedGoos'!$C$4:$W$153,MATCH('Scenario 3'!$A87&amp;$B87,'Scenario 3_issuedGoos'!$A$4:$A$153&amp;'Scenario 3_issuedGoos'!$B$4:$B$153,0),MATCH('Scenario 3'!AG$4,'Scenario 3_issuedGoos'!$C$3:$W$3,0))</f>
        <v>8236844.8840440623</v>
      </c>
      <c r="AH87" s="4" cm="1">
        <f t="array" ref="AH87">K87*INDEX('Scenario 3_issuedGoos'!$C$4:$W$153,MATCH('Scenario 3'!$A87&amp;$B87,'Scenario 3_issuedGoos'!$A$4:$A$153&amp;'Scenario 3_issuedGoos'!$B$4:$B$153,0),MATCH('Scenario 3'!AH$4,'Scenario 3_issuedGoos'!$C$3:$W$3,0))</f>
        <v>9002491.9830215964</v>
      </c>
      <c r="AI87" s="4" cm="1">
        <f t="array" ref="AI87">L87*INDEX('Scenario 3_issuedGoos'!$C$4:$W$153,MATCH('Scenario 3'!$A87&amp;$B87,'Scenario 3_issuedGoos'!$A$4:$A$153&amp;'Scenario 3_issuedGoos'!$B$4:$B$153,0),MATCH('Scenario 3'!AI$4,'Scenario 3_issuedGoos'!$C$3:$W$3,0))</f>
        <v>9824111.6796867624</v>
      </c>
      <c r="AJ87" s="4" cm="1">
        <f t="array" ref="AJ87">M87*INDEX('Scenario 3_issuedGoos'!$C$4:$W$153,MATCH('Scenario 3'!$A87&amp;$B87,'Scenario 3_issuedGoos'!$A$4:$A$153&amp;'Scenario 3_issuedGoos'!$B$4:$B$153,0),MATCH('Scenario 3'!AJ$4,'Scenario 3_issuedGoos'!$C$3:$W$3,0))</f>
        <v>11488890.737779431</v>
      </c>
      <c r="AK87" s="4" cm="1">
        <f t="array" ref="AK87">N87*INDEX('Scenario 3_issuedGoos'!$C$4:$W$153,MATCH('Scenario 3'!$A87&amp;$B87,'Scenario 3_issuedGoos'!$A$4:$A$153&amp;'Scenario 3_issuedGoos'!$B$4:$B$153,0),MATCH('Scenario 3'!AK$4,'Scenario 3_issuedGoos'!$C$3:$W$3,0))</f>
        <v>12868372.442837412</v>
      </c>
      <c r="AL87" s="4" cm="1">
        <f t="array" ref="AL87">O87*INDEX('Scenario 3_issuedGoos'!$C$4:$W$153,MATCH('Scenario 3'!$A87&amp;$B87,'Scenario 3_issuedGoos'!$A$4:$A$153&amp;'Scenario 3_issuedGoos'!$B$4:$B$153,0),MATCH('Scenario 3'!AL$4,'Scenario 3_issuedGoos'!$C$3:$W$3,0))</f>
        <v>13856112.819925617</v>
      </c>
      <c r="AM87" s="4" cm="1">
        <f t="array" ref="AM87">P87*INDEX('Scenario 3_issuedGoos'!$C$4:$W$153,MATCH('Scenario 3'!$A87&amp;$B87,'Scenario 3_issuedGoos'!$A$4:$A$153&amp;'Scenario 3_issuedGoos'!$B$4:$B$153,0),MATCH('Scenario 3'!AM$4,'Scenario 3_issuedGoos'!$C$3:$W$3,0))</f>
        <v>15604750.613635045</v>
      </c>
      <c r="AN87" s="4" cm="1">
        <f t="array" ref="AN87">Q87*INDEX('Scenario 3_issuedGoos'!$C$4:$W$153,MATCH('Scenario 3'!$A87&amp;$B87,'Scenario 3_issuedGoos'!$A$4:$A$153&amp;'Scenario 3_issuedGoos'!$B$4:$B$153,0),MATCH('Scenario 3'!AN$4,'Scenario 3_issuedGoos'!$C$3:$W$3,0))</f>
        <v>17922564.421699025</v>
      </c>
      <c r="AO87" s="4" cm="1">
        <f t="array" ref="AO87">R87*INDEX('Scenario 3_issuedGoos'!$C$4:$W$153,MATCH('Scenario 3'!$A87&amp;$B87,'Scenario 3_issuedGoos'!$A$4:$A$153&amp;'Scenario 3_issuedGoos'!$B$4:$B$153,0),MATCH('Scenario 3'!AO$4,'Scenario 3_issuedGoos'!$C$3:$W$3,0))</f>
        <v>23513453.96446969</v>
      </c>
      <c r="AP87" s="4" cm="1">
        <f t="array" ref="AP87">S87*INDEX('Scenario 3_issuedGoos'!$C$4:$W$153,MATCH('Scenario 3'!$A87&amp;$B87,'Scenario 3_issuedGoos'!$A$4:$A$153&amp;'Scenario 3_issuedGoos'!$B$4:$B$153,0),MATCH('Scenario 3'!AP$4,'Scenario 3_issuedGoos'!$C$3:$W$3,0))</f>
        <v>25260082.323761802</v>
      </c>
      <c r="AQ87" s="4" cm="1">
        <f t="array" ref="AQ87">T87*INDEX('Scenario 3_issuedGoos'!$C$4:$W$153,MATCH('Scenario 3'!$A87&amp;$B87,'Scenario 3_issuedGoos'!$A$4:$A$153&amp;'Scenario 3_issuedGoos'!$B$4:$B$153,0),MATCH('Scenario 3'!AQ$4,'Scenario 3_issuedGoos'!$C$3:$W$3,0))</f>
        <v>27122589.884071939</v>
      </c>
      <c r="AR87" s="4" cm="1">
        <f t="array" ref="AR87">U87*INDEX('Scenario 3_issuedGoos'!$C$4:$W$153,MATCH('Scenario 3'!$A87&amp;$B87,'Scenario 3_issuedGoos'!$A$4:$A$153&amp;'Scenario 3_issuedGoos'!$B$4:$B$153,0),MATCH('Scenario 3'!AR$4,'Scenario 3_issuedGoos'!$C$3:$W$3,0))</f>
        <v>29108197.994603716</v>
      </c>
      <c r="AS87" s="4" cm="1">
        <f t="array" ref="AS87">V87*INDEX('Scenario 3_issuedGoos'!$C$4:$W$153,MATCH('Scenario 3'!$A87&amp;$B87,'Scenario 3_issuedGoos'!$A$4:$A$153&amp;'Scenario 3_issuedGoos'!$B$4:$B$153,0),MATCH('Scenario 3'!AS$4,'Scenario 3_issuedGoos'!$C$3:$W$3,0))</f>
        <v>31224560.441478409</v>
      </c>
      <c r="AT87" s="4" cm="1">
        <f t="array" ref="AT87">W87*INDEX('Scenario 3_issuedGoos'!$C$4:$W$153,MATCH('Scenario 3'!$A87&amp;$B87,'Scenario 3_issuedGoos'!$A$4:$A$153&amp;'Scenario 3_issuedGoos'!$B$4:$B$153,0),MATCH('Scenario 3'!AT$4,'Scenario 3_issuedGoos'!$C$3:$W$3,0))</f>
        <v>33479788.638054226</v>
      </c>
    </row>
    <row r="88" spans="1:46" ht="15" x14ac:dyDescent="0.25">
      <c r="A88" s="38" t="s">
        <v>44</v>
      </c>
      <c r="B88" s="39" t="s">
        <v>31</v>
      </c>
      <c r="C88" s="40">
        <v>4.1921550000000005</v>
      </c>
      <c r="D88" s="41">
        <v>4.4364857142857161</v>
      </c>
      <c r="E88" s="41">
        <v>4.4364857142857161</v>
      </c>
      <c r="F88" s="41">
        <v>4.5774000000000008</v>
      </c>
      <c r="G88" s="41">
        <v>4.8533850000000003</v>
      </c>
      <c r="H88" s="41">
        <v>4.1921550000000005</v>
      </c>
      <c r="I88" s="41">
        <v>4.1921550000000005</v>
      </c>
      <c r="J88" s="41">
        <v>4.1921550000000005</v>
      </c>
      <c r="K88" s="41">
        <v>4.1921550000000005</v>
      </c>
      <c r="L88" s="41">
        <v>4.1921550000000005</v>
      </c>
      <c r="M88" s="41">
        <v>4.1921550000000005</v>
      </c>
      <c r="N88" s="41">
        <v>4.438200000000001</v>
      </c>
      <c r="O88" s="41">
        <v>4.8060000000000009</v>
      </c>
      <c r="P88" s="41">
        <v>4.8533850000000003</v>
      </c>
      <c r="Q88" s="41">
        <v>4.8533850000000003</v>
      </c>
      <c r="R88" s="41">
        <v>4.9960800000000001</v>
      </c>
      <c r="S88" s="41">
        <v>6.463344375000001</v>
      </c>
      <c r="T88" s="41">
        <v>6.463344375000001</v>
      </c>
      <c r="U88" s="41">
        <v>6.463344375000001</v>
      </c>
      <c r="V88" s="41">
        <v>6.9869250000000021</v>
      </c>
      <c r="W88" s="42">
        <v>6.9869250000000021</v>
      </c>
      <c r="Z88" s="4" cm="1">
        <f t="array" ref="Z88">C88*INDEX('Scenario 3_issuedGoos'!$C$4:$W$153,MATCH('Scenario 3'!$A88&amp;$B88,'Scenario 3_issuedGoos'!$A$4:$A$153&amp;'Scenario 3_issuedGoos'!$B$4:$B$153,0),MATCH('Scenario 3'!Z$4,'Scenario 3_issuedGoos'!$C$3:$W$3,0))</f>
        <v>11315927.476072857</v>
      </c>
      <c r="AA88" s="4" cm="1">
        <f t="array" ref="AA88">D88*INDEX('Scenario 3_issuedGoos'!$C$4:$W$153,MATCH('Scenario 3'!$A88&amp;$B88,'Scenario 3_issuedGoos'!$A$4:$A$153&amp;'Scenario 3_issuedGoos'!$B$4:$B$153,0),MATCH('Scenario 3'!AA$4,'Scenario 3_issuedGoos'!$C$3:$W$3,0))</f>
        <v>13412767.97672754</v>
      </c>
      <c r="AB88" s="4" cm="1">
        <f t="array" ref="AB88">E88*INDEX('Scenario 3_issuedGoos'!$C$4:$W$153,MATCH('Scenario 3'!$A88&amp;$B88,'Scenario 3_issuedGoos'!$A$4:$A$153&amp;'Scenario 3_issuedGoos'!$B$4:$B$153,0),MATCH('Scenario 3'!AB$4,'Scenario 3_issuedGoos'!$C$3:$W$3,0))</f>
        <v>14963877.02305525</v>
      </c>
      <c r="AC88" s="4" cm="1">
        <f t="array" ref="AC88">F88*INDEX('Scenario 3_issuedGoos'!$C$4:$W$153,MATCH('Scenario 3'!$A88&amp;$B88,'Scenario 3_issuedGoos'!$A$4:$A$153&amp;'Scenario 3_issuedGoos'!$B$4:$B$153,0),MATCH('Scenario 3'!AC$4,'Scenario 3_issuedGoos'!$C$3:$W$3,0))</f>
        <v>17164985.482383911</v>
      </c>
      <c r="AD88" s="4" cm="1">
        <f t="array" ref="AD88">G88*INDEX('Scenario 3_issuedGoos'!$C$4:$W$153,MATCH('Scenario 3'!$A88&amp;$B88,'Scenario 3_issuedGoos'!$A$4:$A$153&amp;'Scenario 3_issuedGoos'!$B$4:$B$153,0),MATCH('Scenario 3'!AD$4,'Scenario 3_issuedGoos'!$C$3:$W$3,0))</f>
        <v>20171846.886703964</v>
      </c>
      <c r="AE88" s="4" cm="1">
        <f t="array" ref="AE88">H88*INDEX('Scenario 3_issuedGoos'!$C$4:$W$153,MATCH('Scenario 3'!$A88&amp;$B88,'Scenario 3_issuedGoos'!$A$4:$A$153&amp;'Scenario 3_issuedGoos'!$B$4:$B$153,0),MATCH('Scenario 3'!AE$4,'Scenario 3_issuedGoos'!$C$3:$W$3,0))</f>
        <v>19257916.50278813</v>
      </c>
      <c r="AF88" s="4" cm="1">
        <f t="array" ref="AF88">I88*INDEX('Scenario 3_issuedGoos'!$C$4:$W$153,MATCH('Scenario 3'!$A88&amp;$B88,'Scenario 3_issuedGoos'!$A$4:$A$153&amp;'Scenario 3_issuedGoos'!$B$4:$B$153,0),MATCH('Scenario 3'!AF$4,'Scenario 3_issuedGoos'!$C$3:$W$3,0))</f>
        <v>21121725.5405703</v>
      </c>
      <c r="AG88" s="4" cm="1">
        <f t="array" ref="AG88">J88*INDEX('Scenario 3_issuedGoos'!$C$4:$W$153,MATCH('Scenario 3'!$A88&amp;$B88,'Scenario 3_issuedGoos'!$A$4:$A$153&amp;'Scenario 3_issuedGoos'!$B$4:$B$153,0),MATCH('Scenario 3'!AG$4,'Scenario 3_issuedGoos'!$C$3:$W$3,0))</f>
        <v>23123770.690873668</v>
      </c>
      <c r="AH88" s="4" cm="1">
        <f t="array" ref="AH88">K88*INDEX('Scenario 3_issuedGoos'!$C$4:$W$153,MATCH('Scenario 3'!$A88&amp;$B88,'Scenario 3_issuedGoos'!$A$4:$A$153&amp;'Scenario 3_issuedGoos'!$B$4:$B$153,0),MATCH('Scenario 3'!AH$4,'Scenario 3_issuedGoos'!$C$3:$W$3,0))</f>
        <v>25273216.042355973</v>
      </c>
      <c r="AI88" s="4" cm="1">
        <f t="array" ref="AI88">L88*INDEX('Scenario 3_issuedGoos'!$C$4:$W$153,MATCH('Scenario 3'!$A88&amp;$B88,'Scenario 3_issuedGoos'!$A$4:$A$153&amp;'Scenario 3_issuedGoos'!$B$4:$B$153,0),MATCH('Scenario 3'!AI$4,'Scenario 3_issuedGoos'!$C$3:$W$3,0))</f>
        <v>27579796.502259295</v>
      </c>
      <c r="AJ88" s="4" cm="1">
        <f t="array" ref="AJ88">M88*INDEX('Scenario 3_issuedGoos'!$C$4:$W$153,MATCH('Scenario 3'!$A88&amp;$B88,'Scenario 3_issuedGoos'!$A$4:$A$153&amp;'Scenario 3_issuedGoos'!$B$4:$B$153,0),MATCH('Scenario 3'!AJ$4,'Scenario 3_issuedGoos'!$C$3:$W$3,0))</f>
        <v>30053851.968047082</v>
      </c>
      <c r="AK88" s="4" cm="1">
        <f t="array" ref="AK88">N88*INDEX('Scenario 3_issuedGoos'!$C$4:$W$153,MATCH('Scenario 3'!$A88&amp;$B88,'Scenario 3_issuedGoos'!$A$4:$A$153&amp;'Scenario 3_issuedGoos'!$B$4:$B$153,0),MATCH('Scenario 3'!AK$4,'Scenario 3_issuedGoos'!$C$3:$W$3,0))</f>
        <v>34282271.147117332</v>
      </c>
      <c r="AL88" s="4" cm="1">
        <f t="array" ref="AL88">O88*INDEX('Scenario 3_issuedGoos'!$C$4:$W$153,MATCH('Scenario 3'!$A88&amp;$B88,'Scenario 3_issuedGoos'!$A$4:$A$153&amp;'Scenario 3_issuedGoos'!$B$4:$B$153,0),MATCH('Scenario 3'!AL$4,'Scenario 3_issuedGoos'!$C$3:$W$3,0))</f>
        <v>39972772.49244424</v>
      </c>
      <c r="AM88" s="4" cm="1">
        <f t="array" ref="AM88">P88*INDEX('Scenario 3_issuedGoos'!$C$4:$W$153,MATCH('Scenario 3'!$A88&amp;$B88,'Scenario 3_issuedGoos'!$A$4:$A$153&amp;'Scenario 3_issuedGoos'!$B$4:$B$153,0),MATCH('Scenario 3'!AM$4,'Scenario 3_issuedGoos'!$C$3:$W$3,0))</f>
        <v>43438495.239710718</v>
      </c>
      <c r="AN88" s="4" cm="1">
        <f t="array" ref="AN88">Q88*INDEX('Scenario 3_issuedGoos'!$C$4:$W$153,MATCH('Scenario 3'!$A88&amp;$B88,'Scenario 3_issuedGoos'!$A$4:$A$153&amp;'Scenario 3_issuedGoos'!$B$4:$B$153,0),MATCH('Scenario 3'!AN$4,'Scenario 3_issuedGoos'!$C$3:$W$3,0))</f>
        <v>46716348.117911153</v>
      </c>
      <c r="AO88" s="4" cm="1">
        <f t="array" ref="AO88">R88*INDEX('Scenario 3_issuedGoos'!$C$4:$W$153,MATCH('Scenario 3'!$A88&amp;$B88,'Scenario 3_issuedGoos'!$A$4:$A$153&amp;'Scenario 3_issuedGoos'!$B$4:$B$153,0),MATCH('Scenario 3'!AO$4,'Scenario 3_issuedGoos'!$C$3:$W$3,0))</f>
        <v>51689720.419909179</v>
      </c>
      <c r="AP88" s="4" cm="1">
        <f t="array" ref="AP88">S88*INDEX('Scenario 3_issuedGoos'!$C$4:$W$153,MATCH('Scenario 3'!$A88&amp;$B88,'Scenario 3_issuedGoos'!$A$4:$A$153&amp;'Scenario 3_issuedGoos'!$B$4:$B$153,0),MATCH('Scenario 3'!AP$4,'Scenario 3_issuedGoos'!$C$3:$W$3,0))</f>
        <v>71837370.698843077</v>
      </c>
      <c r="AQ88" s="4" cm="1">
        <f t="array" ref="AQ88">T88*INDEX('Scenario 3_issuedGoos'!$C$4:$W$153,MATCH('Scenario 3'!$A88&amp;$B88,'Scenario 3_issuedGoos'!$A$4:$A$153&amp;'Scenario 3_issuedGoos'!$B$4:$B$153,0),MATCH('Scenario 3'!AQ$4,'Scenario 3_issuedGoos'!$C$3:$W$3,0))</f>
        <v>77134172.361026689</v>
      </c>
      <c r="AR88" s="4" cm="1">
        <f t="array" ref="AR88">U88*INDEX('Scenario 3_issuedGoos'!$C$4:$W$153,MATCH('Scenario 3'!$A88&amp;$B88,'Scenario 3_issuedGoos'!$A$4:$A$153&amp;'Scenario 3_issuedGoos'!$B$4:$B$153,0),MATCH('Scenario 3'!AR$4,'Scenario 3_issuedGoos'!$C$3:$W$3,0))</f>
        <v>82781060.76268141</v>
      </c>
      <c r="AS88" s="4" cm="1">
        <f t="array" ref="AS88">V88*INDEX('Scenario 3_issuedGoos'!$C$4:$W$153,MATCH('Scenario 3'!$A88&amp;$B88,'Scenario 3_issuedGoos'!$A$4:$A$153&amp;'Scenario 3_issuedGoos'!$B$4:$B$153,0),MATCH('Scenario 3'!AS$4,'Scenario 3_issuedGoos'!$C$3:$W$3,0))</f>
        <v>95993269.830457672</v>
      </c>
      <c r="AT88" s="4" cm="1">
        <f t="array" ref="AT88">W88*INDEX('Scenario 3_issuedGoos'!$C$4:$W$153,MATCH('Scenario 3'!$A88&amp;$B88,'Scenario 3_issuedGoos'!$A$4:$A$153&amp;'Scenario 3_issuedGoos'!$B$4:$B$153,0),MATCH('Scenario 3'!AT$4,'Scenario 3_issuedGoos'!$C$3:$W$3,0))</f>
        <v>102926489.24947554</v>
      </c>
    </row>
    <row r="89" spans="1:46" ht="15" x14ac:dyDescent="0.25">
      <c r="A89" s="34" t="s">
        <v>57</v>
      </c>
      <c r="B89" s="34" t="s">
        <v>27</v>
      </c>
      <c r="C89" s="12">
        <v>1.5228281249999998</v>
      </c>
      <c r="D89" s="13">
        <v>1.5228281249999998</v>
      </c>
      <c r="E89" s="13">
        <v>1.4966765625</v>
      </c>
      <c r="F89" s="13">
        <v>1.4966765625</v>
      </c>
      <c r="G89" s="13">
        <v>1.4966765625</v>
      </c>
      <c r="H89" s="13">
        <v>1.4966765625</v>
      </c>
      <c r="I89" s="13">
        <v>1.4966765625</v>
      </c>
      <c r="J89" s="13">
        <v>1.4966765625</v>
      </c>
      <c r="K89" s="13">
        <v>1.4966765625</v>
      </c>
      <c r="L89" s="13">
        <v>1.5228281249999998</v>
      </c>
      <c r="M89" s="13">
        <v>1.5228281249999998</v>
      </c>
      <c r="N89" s="13">
        <v>1.5228281249999998</v>
      </c>
      <c r="O89" s="13">
        <v>1.5295546875000003</v>
      </c>
      <c r="P89" s="13">
        <v>1.5295546875000003</v>
      </c>
      <c r="Q89" s="13">
        <v>1.5295546875000003</v>
      </c>
      <c r="R89" s="13">
        <v>1.5295546875000003</v>
      </c>
      <c r="S89" s="13">
        <v>1.60965</v>
      </c>
      <c r="T89" s="13">
        <v>1.60965</v>
      </c>
      <c r="U89" s="13">
        <v>1.60965</v>
      </c>
      <c r="V89" s="13">
        <v>1.60965</v>
      </c>
      <c r="W89" s="37">
        <v>1.60965</v>
      </c>
      <c r="Z89" s="4" cm="1">
        <f t="array" ref="Z89">C89*INDEX('Scenario 3_issuedGoos'!$C$4:$W$153,MATCH('Scenario 3'!$A89&amp;$B89,'Scenario 3_issuedGoos'!$A$4:$A$153&amp;'Scenario 3_issuedGoos'!$B$4:$B$153,0),MATCH('Scenario 3'!Z$4,'Scenario 3_issuedGoos'!$C$3:$W$3,0))</f>
        <v>22165.896903435674</v>
      </c>
      <c r="AA89" s="4" cm="1">
        <f t="array" ref="AA89">D89*INDEX('Scenario 3_issuedGoos'!$C$4:$W$153,MATCH('Scenario 3'!$A89&amp;$B89,'Scenario 3_issuedGoos'!$A$4:$A$153&amp;'Scenario 3_issuedGoos'!$B$4:$B$153,0),MATCH('Scenario 3'!AA$4,'Scenario 3_issuedGoos'!$C$3:$W$3,0))</f>
        <v>24826.2891836622</v>
      </c>
      <c r="AB89" s="4" cm="1">
        <f t="array" ref="AB89">E89*INDEX('Scenario 3_issuedGoos'!$C$4:$W$153,MATCH('Scenario 3'!$A89&amp;$B89,'Scenario 3_issuedGoos'!$A$4:$A$153&amp;'Scenario 3_issuedGoos'!$B$4:$B$153,0),MATCH('Scenario 3'!AB$4,'Scenario 3_issuedGoos'!$C$3:$W$3,0))</f>
        <v>27221.659476007495</v>
      </c>
      <c r="AC89" s="4" cm="1">
        <f t="array" ref="AC89">F89*INDEX('Scenario 3_issuedGoos'!$C$4:$W$153,MATCH('Scenario 3'!$A89&amp;$B89,'Scenario 3_issuedGoos'!$A$4:$A$153&amp;'Scenario 3_issuedGoos'!$B$4:$B$153,0),MATCH('Scenario 3'!AC$4,'Scenario 3_issuedGoos'!$C$3:$W$3,0))</f>
        <v>30264.54361090314</v>
      </c>
      <c r="AD89" s="4" cm="1">
        <f t="array" ref="AD89">G89*INDEX('Scenario 3_issuedGoos'!$C$4:$W$153,MATCH('Scenario 3'!$A89&amp;$B89,'Scenario 3_issuedGoos'!$A$4:$A$153&amp;'Scenario 3_issuedGoos'!$B$4:$B$153,0),MATCH('Scenario 3'!AD$4,'Scenario 3_issuedGoos'!$C$3:$W$3,0))</f>
        <v>33543.66201059836</v>
      </c>
      <c r="AE89" s="4" cm="1">
        <f t="array" ref="AE89">H89*INDEX('Scenario 3_issuedGoos'!$C$4:$W$153,MATCH('Scenario 3'!$A89&amp;$B89,'Scenario 3_issuedGoos'!$A$4:$A$153&amp;'Scenario 3_issuedGoos'!$B$4:$B$153,0),MATCH('Scenario 3'!AE$4,'Scenario 3_issuedGoos'!$C$3:$W$3,0))</f>
        <v>37075.030891235758</v>
      </c>
      <c r="AF89" s="4" cm="1">
        <f t="array" ref="AF89">I89*INDEX('Scenario 3_issuedGoos'!$C$4:$W$153,MATCH('Scenario 3'!$A89&amp;$B89,'Scenario 3_issuedGoos'!$A$4:$A$153&amp;'Scenario 3_issuedGoos'!$B$4:$B$153,0),MATCH('Scenario 3'!AF$4,'Scenario 3_issuedGoos'!$C$3:$W$3,0))</f>
        <v>40663.206052402893</v>
      </c>
      <c r="AG89" s="4" cm="1">
        <f t="array" ref="AG89">J89*INDEX('Scenario 3_issuedGoos'!$C$4:$W$153,MATCH('Scenario 3'!$A89&amp;$B89,'Scenario 3_issuedGoos'!$A$4:$A$153&amp;'Scenario 3_issuedGoos'!$B$4:$B$153,0),MATCH('Scenario 3'!AG$4,'Scenario 3_issuedGoos'!$C$3:$W$3,0))</f>
        <v>44517.511152458886</v>
      </c>
      <c r="AH89" s="4" cm="1">
        <f t="array" ref="AH89">K89*INDEX('Scenario 3_issuedGoos'!$C$4:$W$153,MATCH('Scenario 3'!$A89&amp;$B89,'Scenario 3_issuedGoos'!$A$4:$A$153&amp;'Scenario 3_issuedGoos'!$B$4:$B$153,0),MATCH('Scenario 3'!AH$4,'Scenario 3_issuedGoos'!$C$3:$W$3,0))</f>
        <v>48655.588747389251</v>
      </c>
      <c r="AI89" s="4" cm="1">
        <f t="array" ref="AI89">L89*INDEX('Scenario 3_issuedGoos'!$C$4:$W$153,MATCH('Scenario 3'!$A89&amp;$B89,'Scenario 3_issuedGoos'!$A$4:$A$153&amp;'Scenario 3_issuedGoos'!$B$4:$B$153,0),MATCH('Scenario 3'!AI$4,'Scenario 3_issuedGoos'!$C$3:$W$3,0))</f>
        <v>54023.934598330845</v>
      </c>
      <c r="AJ89" s="4" cm="1">
        <f t="array" ref="AJ89">M89*INDEX('Scenario 3_issuedGoos'!$C$4:$W$153,MATCH('Scenario 3'!$A89&amp;$B89,'Scenario 3_issuedGoos'!$A$4:$A$153&amp;'Scenario 3_issuedGoos'!$B$4:$B$153,0),MATCH('Scenario 3'!AJ$4,'Scenario 3_issuedGoos'!$C$3:$W$3,0))</f>
        <v>58870.170888196626</v>
      </c>
      <c r="AK89" s="4" cm="1">
        <f t="array" ref="AK89">N89*INDEX('Scenario 3_issuedGoos'!$C$4:$W$153,MATCH('Scenario 3'!$A89&amp;$B89,'Scenario 3_issuedGoos'!$A$4:$A$153&amp;'Scenario 3_issuedGoos'!$B$4:$B$153,0),MATCH('Scenario 3'!AK$4,'Scenario 3_issuedGoos'!$C$3:$W$3,0))</f>
        <v>63430.07162466606</v>
      </c>
      <c r="AL89" s="4" cm="1">
        <f t="array" ref="AL89">O89*INDEX('Scenario 3_issuedGoos'!$C$4:$W$153,MATCH('Scenario 3'!$A89&amp;$B89,'Scenario 3_issuedGoos'!$A$4:$A$153&amp;'Scenario 3_issuedGoos'!$B$4:$B$153,0),MATCH('Scenario 3'!AL$4,'Scenario 3_issuedGoos'!$C$3:$W$3,0))</f>
        <v>68600.473095399764</v>
      </c>
      <c r="AM89" s="4" cm="1">
        <f t="array" ref="AM89">P89*INDEX('Scenario 3_issuedGoos'!$C$4:$W$153,MATCH('Scenario 3'!$A89&amp;$B89,'Scenario 3_issuedGoos'!$A$4:$A$153&amp;'Scenario 3_issuedGoos'!$B$4:$B$153,0),MATCH('Scenario 3'!AM$4,'Scenario 3_issuedGoos'!$C$3:$W$3,0))</f>
        <v>73820.440825610814</v>
      </c>
      <c r="AN89" s="4" cm="1">
        <f t="array" ref="AN89">Q89*INDEX('Scenario 3_issuedGoos'!$C$4:$W$153,MATCH('Scenario 3'!$A89&amp;$B89,'Scenario 3_issuedGoos'!$A$4:$A$153&amp;'Scenario 3_issuedGoos'!$B$4:$B$153,0),MATCH('Scenario 3'!AN$4,'Scenario 3_issuedGoos'!$C$3:$W$3,0))</f>
        <v>79390.9041461046</v>
      </c>
      <c r="AO89" s="4" cm="1">
        <f t="array" ref="AO89">R89*INDEX('Scenario 3_issuedGoos'!$C$4:$W$153,MATCH('Scenario 3'!$A89&amp;$B89,'Scenario 3_issuedGoos'!$A$4:$A$153&amp;'Scenario 3_issuedGoos'!$B$4:$B$153,0),MATCH('Scenario 3'!AO$4,'Scenario 3_issuedGoos'!$C$3:$W$3,0))</f>
        <v>85333.862696583616</v>
      </c>
      <c r="AP89" s="4" cm="1">
        <f t="array" ref="AP89">S89*INDEX('Scenario 3_issuedGoos'!$C$4:$W$153,MATCH('Scenario 3'!$A89&amp;$B89,'Scenario 3_issuedGoos'!$A$4:$A$153&amp;'Scenario 3_issuedGoos'!$B$4:$B$153,0),MATCH('Scenario 3'!AP$4,'Scenario 3_issuedGoos'!$C$3:$W$3,0))</f>
        <v>96473.088492473689</v>
      </c>
      <c r="AQ89" s="4" cm="1">
        <f t="array" ref="AQ89">T89*INDEX('Scenario 3_issuedGoos'!$C$4:$W$153,MATCH('Scenario 3'!$A89&amp;$B89,'Scenario 3_issuedGoos'!$A$4:$A$153&amp;'Scenario 3_issuedGoos'!$B$4:$B$153,0),MATCH('Scenario 3'!AQ$4,'Scenario 3_issuedGoos'!$C$3:$W$3,0))</f>
        <v>103586.36129897906</v>
      </c>
      <c r="AR89" s="4" cm="1">
        <f t="array" ref="AR89">U89*INDEX('Scenario 3_issuedGoos'!$C$4:$W$153,MATCH('Scenario 3'!$A89&amp;$B89,'Scenario 3_issuedGoos'!$A$4:$A$153&amp;'Scenario 3_issuedGoos'!$B$4:$B$153,0),MATCH('Scenario 3'!AR$4,'Scenario 3_issuedGoos'!$C$3:$W$3,0))</f>
        <v>111169.77866490393</v>
      </c>
      <c r="AS89" s="4" cm="1">
        <f t="array" ref="AS89">V89*INDEX('Scenario 3_issuedGoos'!$C$4:$W$153,MATCH('Scenario 3'!$A89&amp;$B89,'Scenario 3_issuedGoos'!$A$4:$A$153&amp;'Scenario 3_issuedGoos'!$B$4:$B$153,0),MATCH('Scenario 3'!AS$4,'Scenario 3_issuedGoos'!$C$3:$W$3,0))</f>
        <v>119252.57186417366</v>
      </c>
      <c r="AT89" s="4" cm="1">
        <f t="array" ref="AT89">W89*INDEX('Scenario 3_issuedGoos'!$C$4:$W$153,MATCH('Scenario 3'!$A89&amp;$B89,'Scenario 3_issuedGoos'!$A$4:$A$153&amp;'Scenario 3_issuedGoos'!$B$4:$B$153,0),MATCH('Scenario 3'!AT$4,'Scenario 3_issuedGoos'!$C$3:$W$3,0))</f>
        <v>127865.71993670828</v>
      </c>
    </row>
    <row r="90" spans="1:46" ht="15" x14ac:dyDescent="0.25">
      <c r="A90" s="38" t="s">
        <v>57</v>
      </c>
      <c r="B90" s="39" t="s">
        <v>28</v>
      </c>
      <c r="C90" s="40">
        <v>47.457627118644069</v>
      </c>
      <c r="D90" s="41">
        <v>46.949152542372886</v>
      </c>
      <c r="E90" s="41">
        <v>46.440677966101696</v>
      </c>
      <c r="F90" s="41">
        <v>45.932203389830512</v>
      </c>
      <c r="G90" s="41">
        <v>45.423728813559322</v>
      </c>
      <c r="H90" s="41">
        <v>44.915254237288138</v>
      </c>
      <c r="I90" s="41">
        <v>44.406779661016955</v>
      </c>
      <c r="J90" s="41">
        <v>43.898305084745765</v>
      </c>
      <c r="K90" s="41">
        <v>43.389830508474581</v>
      </c>
      <c r="L90" s="41">
        <v>42.881355932203391</v>
      </c>
      <c r="M90" s="41">
        <v>42.372881355932208</v>
      </c>
      <c r="N90" s="41">
        <v>42.203389830508478</v>
      </c>
      <c r="O90" s="41">
        <v>42.033898305084747</v>
      </c>
      <c r="P90" s="41">
        <v>41.864406779661024</v>
      </c>
      <c r="Q90" s="41">
        <v>41.694915254237294</v>
      </c>
      <c r="R90" s="41">
        <v>41.525423728813564</v>
      </c>
      <c r="S90" s="41">
        <v>41.355932203389834</v>
      </c>
      <c r="T90" s="41">
        <v>41.186440677966104</v>
      </c>
      <c r="U90" s="41">
        <v>40.33898305084746</v>
      </c>
      <c r="V90" s="41">
        <v>39.237288135593218</v>
      </c>
      <c r="W90" s="42">
        <v>38.135593220338983</v>
      </c>
      <c r="Z90" s="4" cm="1">
        <f t="array" ref="Z90">C90*INDEX('Scenario 3_issuedGoos'!$C$4:$W$153,MATCH('Scenario 3'!$A90&amp;$B90,'Scenario 3_issuedGoos'!$A$4:$A$153&amp;'Scenario 3_issuedGoos'!$B$4:$B$153,0),MATCH('Scenario 3'!Z$4,'Scenario 3_issuedGoos'!$C$3:$W$3,0))</f>
        <v>0</v>
      </c>
      <c r="AA90" s="4" cm="1">
        <f t="array" ref="AA90">D90*INDEX('Scenario 3_issuedGoos'!$C$4:$W$153,MATCH('Scenario 3'!$A90&amp;$B90,'Scenario 3_issuedGoos'!$A$4:$A$153&amp;'Scenario 3_issuedGoos'!$B$4:$B$153,0),MATCH('Scenario 3'!AA$4,'Scenario 3_issuedGoos'!$C$3:$W$3,0))</f>
        <v>0</v>
      </c>
      <c r="AB90" s="4" cm="1">
        <f t="array" ref="AB90">E90*INDEX('Scenario 3_issuedGoos'!$C$4:$W$153,MATCH('Scenario 3'!$A90&amp;$B90,'Scenario 3_issuedGoos'!$A$4:$A$153&amp;'Scenario 3_issuedGoos'!$B$4:$B$153,0),MATCH('Scenario 3'!AB$4,'Scenario 3_issuedGoos'!$C$3:$W$3,0))</f>
        <v>0</v>
      </c>
      <c r="AC90" s="4" cm="1">
        <f t="array" ref="AC90">F90*INDEX('Scenario 3_issuedGoos'!$C$4:$W$153,MATCH('Scenario 3'!$A90&amp;$B90,'Scenario 3_issuedGoos'!$A$4:$A$153&amp;'Scenario 3_issuedGoos'!$B$4:$B$153,0),MATCH('Scenario 3'!AC$4,'Scenario 3_issuedGoos'!$C$3:$W$3,0))</f>
        <v>0</v>
      </c>
      <c r="AD90" s="4" cm="1">
        <f t="array" ref="AD90">G90*INDEX('Scenario 3_issuedGoos'!$C$4:$W$153,MATCH('Scenario 3'!$A90&amp;$B90,'Scenario 3_issuedGoos'!$A$4:$A$153&amp;'Scenario 3_issuedGoos'!$B$4:$B$153,0),MATCH('Scenario 3'!AD$4,'Scenario 3_issuedGoos'!$C$3:$W$3,0))</f>
        <v>0</v>
      </c>
      <c r="AE90" s="4" cm="1">
        <f t="array" ref="AE90">H90*INDEX('Scenario 3_issuedGoos'!$C$4:$W$153,MATCH('Scenario 3'!$A90&amp;$B90,'Scenario 3_issuedGoos'!$A$4:$A$153&amp;'Scenario 3_issuedGoos'!$B$4:$B$153,0),MATCH('Scenario 3'!AE$4,'Scenario 3_issuedGoos'!$C$3:$W$3,0))</f>
        <v>0</v>
      </c>
      <c r="AF90" s="4" cm="1">
        <f t="array" ref="AF90">I90*INDEX('Scenario 3_issuedGoos'!$C$4:$W$153,MATCH('Scenario 3'!$A90&amp;$B90,'Scenario 3_issuedGoos'!$A$4:$A$153&amp;'Scenario 3_issuedGoos'!$B$4:$B$153,0),MATCH('Scenario 3'!AF$4,'Scenario 3_issuedGoos'!$C$3:$W$3,0))</f>
        <v>0</v>
      </c>
      <c r="AG90" s="4" cm="1">
        <f t="array" ref="AG90">J90*INDEX('Scenario 3_issuedGoos'!$C$4:$W$153,MATCH('Scenario 3'!$A90&amp;$B90,'Scenario 3_issuedGoos'!$A$4:$A$153&amp;'Scenario 3_issuedGoos'!$B$4:$B$153,0),MATCH('Scenario 3'!AG$4,'Scenario 3_issuedGoos'!$C$3:$W$3,0))</f>
        <v>0</v>
      </c>
      <c r="AH90" s="4" cm="1">
        <f t="array" ref="AH90">K90*INDEX('Scenario 3_issuedGoos'!$C$4:$W$153,MATCH('Scenario 3'!$A90&amp;$B90,'Scenario 3_issuedGoos'!$A$4:$A$153&amp;'Scenario 3_issuedGoos'!$B$4:$B$153,0),MATCH('Scenario 3'!AH$4,'Scenario 3_issuedGoos'!$C$3:$W$3,0))</f>
        <v>0</v>
      </c>
      <c r="AI90" s="4" cm="1">
        <f t="array" ref="AI90">L90*INDEX('Scenario 3_issuedGoos'!$C$4:$W$153,MATCH('Scenario 3'!$A90&amp;$B90,'Scenario 3_issuedGoos'!$A$4:$A$153&amp;'Scenario 3_issuedGoos'!$B$4:$B$153,0),MATCH('Scenario 3'!AI$4,'Scenario 3_issuedGoos'!$C$3:$W$3,0))</f>
        <v>0</v>
      </c>
      <c r="AJ90" s="4" cm="1">
        <f t="array" ref="AJ90">M90*INDEX('Scenario 3_issuedGoos'!$C$4:$W$153,MATCH('Scenario 3'!$A90&amp;$B90,'Scenario 3_issuedGoos'!$A$4:$A$153&amp;'Scenario 3_issuedGoos'!$B$4:$B$153,0),MATCH('Scenario 3'!AJ$4,'Scenario 3_issuedGoos'!$C$3:$W$3,0))</f>
        <v>0</v>
      </c>
      <c r="AK90" s="4" cm="1">
        <f t="array" ref="AK90">N90*INDEX('Scenario 3_issuedGoos'!$C$4:$W$153,MATCH('Scenario 3'!$A90&amp;$B90,'Scenario 3_issuedGoos'!$A$4:$A$153&amp;'Scenario 3_issuedGoos'!$B$4:$B$153,0),MATCH('Scenario 3'!AK$4,'Scenario 3_issuedGoos'!$C$3:$W$3,0))</f>
        <v>0</v>
      </c>
      <c r="AL90" s="4" cm="1">
        <f t="array" ref="AL90">O90*INDEX('Scenario 3_issuedGoos'!$C$4:$W$153,MATCH('Scenario 3'!$A90&amp;$B90,'Scenario 3_issuedGoos'!$A$4:$A$153&amp;'Scenario 3_issuedGoos'!$B$4:$B$153,0),MATCH('Scenario 3'!AL$4,'Scenario 3_issuedGoos'!$C$3:$W$3,0))</f>
        <v>0</v>
      </c>
      <c r="AM90" s="4" cm="1">
        <f t="array" ref="AM90">P90*INDEX('Scenario 3_issuedGoos'!$C$4:$W$153,MATCH('Scenario 3'!$A90&amp;$B90,'Scenario 3_issuedGoos'!$A$4:$A$153&amp;'Scenario 3_issuedGoos'!$B$4:$B$153,0),MATCH('Scenario 3'!AM$4,'Scenario 3_issuedGoos'!$C$3:$W$3,0))</f>
        <v>0</v>
      </c>
      <c r="AN90" s="4" cm="1">
        <f t="array" ref="AN90">Q90*INDEX('Scenario 3_issuedGoos'!$C$4:$W$153,MATCH('Scenario 3'!$A90&amp;$B90,'Scenario 3_issuedGoos'!$A$4:$A$153&amp;'Scenario 3_issuedGoos'!$B$4:$B$153,0),MATCH('Scenario 3'!AN$4,'Scenario 3_issuedGoos'!$C$3:$W$3,0))</f>
        <v>0</v>
      </c>
      <c r="AO90" s="4" cm="1">
        <f t="array" ref="AO90">R90*INDEX('Scenario 3_issuedGoos'!$C$4:$W$153,MATCH('Scenario 3'!$A90&amp;$B90,'Scenario 3_issuedGoos'!$A$4:$A$153&amp;'Scenario 3_issuedGoos'!$B$4:$B$153,0),MATCH('Scenario 3'!AO$4,'Scenario 3_issuedGoos'!$C$3:$W$3,0))</f>
        <v>0</v>
      </c>
      <c r="AP90" s="4" cm="1">
        <f t="array" ref="AP90">S90*INDEX('Scenario 3_issuedGoos'!$C$4:$W$153,MATCH('Scenario 3'!$A90&amp;$B90,'Scenario 3_issuedGoos'!$A$4:$A$153&amp;'Scenario 3_issuedGoos'!$B$4:$B$153,0),MATCH('Scenario 3'!AP$4,'Scenario 3_issuedGoos'!$C$3:$W$3,0))</f>
        <v>0</v>
      </c>
      <c r="AQ90" s="4" cm="1">
        <f t="array" ref="AQ90">T90*INDEX('Scenario 3_issuedGoos'!$C$4:$W$153,MATCH('Scenario 3'!$A90&amp;$B90,'Scenario 3_issuedGoos'!$A$4:$A$153&amp;'Scenario 3_issuedGoos'!$B$4:$B$153,0),MATCH('Scenario 3'!AQ$4,'Scenario 3_issuedGoos'!$C$3:$W$3,0))</f>
        <v>0</v>
      </c>
      <c r="AR90" s="4" cm="1">
        <f t="array" ref="AR90">U90*INDEX('Scenario 3_issuedGoos'!$C$4:$W$153,MATCH('Scenario 3'!$A90&amp;$B90,'Scenario 3_issuedGoos'!$A$4:$A$153&amp;'Scenario 3_issuedGoos'!$B$4:$B$153,0),MATCH('Scenario 3'!AR$4,'Scenario 3_issuedGoos'!$C$3:$W$3,0))</f>
        <v>0</v>
      </c>
      <c r="AS90" s="4" cm="1">
        <f t="array" ref="AS90">V90*INDEX('Scenario 3_issuedGoos'!$C$4:$W$153,MATCH('Scenario 3'!$A90&amp;$B90,'Scenario 3_issuedGoos'!$A$4:$A$153&amp;'Scenario 3_issuedGoos'!$B$4:$B$153,0),MATCH('Scenario 3'!AS$4,'Scenario 3_issuedGoos'!$C$3:$W$3,0))</f>
        <v>0</v>
      </c>
      <c r="AT90" s="4" cm="1">
        <f t="array" ref="AT90">W90*INDEX('Scenario 3_issuedGoos'!$C$4:$W$153,MATCH('Scenario 3'!$A90&amp;$B90,'Scenario 3_issuedGoos'!$A$4:$A$153&amp;'Scenario 3_issuedGoos'!$B$4:$B$153,0),MATCH('Scenario 3'!AT$4,'Scenario 3_issuedGoos'!$C$3:$W$3,0))</f>
        <v>0</v>
      </c>
    </row>
    <row r="91" spans="1:46" ht="15" x14ac:dyDescent="0.25">
      <c r="A91" s="38" t="s">
        <v>57</v>
      </c>
      <c r="B91" s="39" t="s">
        <v>56</v>
      </c>
      <c r="C91" s="40">
        <v>0.24503906249999999</v>
      </c>
      <c r="D91" s="41">
        <v>0.24530624999999995</v>
      </c>
      <c r="E91" s="41">
        <v>0.40004349609375001</v>
      </c>
      <c r="F91" s="41">
        <v>0.40004349609375001</v>
      </c>
      <c r="G91" s="41">
        <v>0.40004349609375001</v>
      </c>
      <c r="H91" s="41">
        <v>0.32293749999999999</v>
      </c>
      <c r="I91" s="41">
        <v>0.32751210937500003</v>
      </c>
      <c r="J91" s="41">
        <v>0.32751210937500003</v>
      </c>
      <c r="K91" s="41">
        <v>0.40004349609375001</v>
      </c>
      <c r="L91" s="41">
        <v>0.40004349609375001</v>
      </c>
      <c r="M91" s="41">
        <v>0.40004349609375001</v>
      </c>
      <c r="N91" s="41">
        <v>0.40004349609375001</v>
      </c>
      <c r="O91" s="41">
        <v>0.40004349609375001</v>
      </c>
      <c r="P91" s="41">
        <v>0.40004349609375001</v>
      </c>
      <c r="Q91" s="41">
        <v>0.40004349609375001</v>
      </c>
      <c r="R91" s="41">
        <v>0.40004349609375001</v>
      </c>
      <c r="S91" s="41">
        <v>0.40004349609375001</v>
      </c>
      <c r="T91" s="41">
        <v>0.41218945312499999</v>
      </c>
      <c r="U91" s="41">
        <v>0.45455625</v>
      </c>
      <c r="V91" s="41">
        <v>0.46543359374999999</v>
      </c>
      <c r="W91" s="42">
        <v>0.66673916015625023</v>
      </c>
      <c r="Z91" s="4" cm="1">
        <f t="array" ref="Z91">C91*INDEX('Scenario 3_issuedGoos'!$C$4:$W$153,MATCH('Scenario 3'!$A91&amp;$B91,'Scenario 3_issuedGoos'!$A$4:$A$153&amp;'Scenario 3_issuedGoos'!$B$4:$B$153,0),MATCH('Scenario 3'!Z$4,'Scenario 3_issuedGoos'!$C$3:$W$3,0))</f>
        <v>9112968.6225547642</v>
      </c>
      <c r="AA91" s="4" cm="1">
        <f t="array" ref="AA91">D91*INDEX('Scenario 3_issuedGoos'!$C$4:$W$153,MATCH('Scenario 3'!$A91&amp;$B91,'Scenario 3_issuedGoos'!$A$4:$A$153&amp;'Scenario 3_issuedGoos'!$B$4:$B$153,0),MATCH('Scenario 3'!AA$4,'Scenario 3_issuedGoos'!$C$3:$W$3,0))</f>
        <v>10217853.393154413</v>
      </c>
      <c r="AB91" s="4" cm="1">
        <f t="array" ref="AB91">E91*INDEX('Scenario 3_issuedGoos'!$C$4:$W$153,MATCH('Scenario 3'!$A91&amp;$B91,'Scenario 3_issuedGoos'!$A$4:$A$153&amp;'Scenario 3_issuedGoos'!$B$4:$B$153,0),MATCH('Scenario 3'!AB$4,'Scenario 3_issuedGoos'!$C$3:$W$3,0))</f>
        <v>18590196.749052189</v>
      </c>
      <c r="AC91" s="4" cm="1">
        <f t="array" ref="AC91">F91*INDEX('Scenario 3_issuedGoos'!$C$4:$W$153,MATCH('Scenario 3'!$A91&amp;$B91,'Scenario 3_issuedGoos'!$A$4:$A$153&amp;'Scenario 3_issuedGoos'!$B$4:$B$153,0),MATCH('Scenario 3'!AC$4,'Scenario 3_issuedGoos'!$C$3:$W$3,0))</f>
        <v>20668241.0652753</v>
      </c>
      <c r="AD91" s="4" cm="1">
        <f t="array" ref="AD91">G91*INDEX('Scenario 3_issuedGoos'!$C$4:$W$153,MATCH('Scenario 3'!$A91&amp;$B91,'Scenario 3_issuedGoos'!$A$4:$A$153&amp;'Scenario 3_issuedGoos'!$B$4:$B$153,0),MATCH('Scenario 3'!AD$4,'Scenario 3_issuedGoos'!$C$3:$W$3,0))</f>
        <v>22907614.321248118</v>
      </c>
      <c r="AE91" s="4" cm="1">
        <f t="array" ref="AE91">H91*INDEX('Scenario 3_issuedGoos'!$C$4:$W$153,MATCH('Scenario 3'!$A91&amp;$B91,'Scenario 3_issuedGoos'!$A$4:$A$153&amp;'Scenario 3_issuedGoos'!$B$4:$B$153,0),MATCH('Scenario 3'!AE$4,'Scenario 3_issuedGoos'!$C$3:$W$3,0))</f>
        <v>20439119.159282953</v>
      </c>
      <c r="AF91" s="4" cm="1">
        <f t="array" ref="AF91">I91*INDEX('Scenario 3_issuedGoos'!$C$4:$W$153,MATCH('Scenario 3'!$A91&amp;$B91,'Scenario 3_issuedGoos'!$A$4:$A$153&amp;'Scenario 3_issuedGoos'!$B$4:$B$153,0),MATCH('Scenario 3'!AF$4,'Scenario 3_issuedGoos'!$C$3:$W$3,0))</f>
        <v>22734800.861272793</v>
      </c>
      <c r="AG91" s="4" cm="1">
        <f t="array" ref="AG91">J91*INDEX('Scenario 3_issuedGoos'!$C$4:$W$153,MATCH('Scenario 3'!$A91&amp;$B91,'Scenario 3_issuedGoos'!$A$4:$A$153&amp;'Scenario 3_issuedGoos'!$B$4:$B$153,0),MATCH('Scenario 3'!AG$4,'Scenario 3_issuedGoos'!$C$3:$W$3,0))</f>
        <v>24889743.066160262</v>
      </c>
      <c r="AH91" s="4" cm="1">
        <f t="array" ref="AH91">K91*INDEX('Scenario 3_issuedGoos'!$C$4:$W$153,MATCH('Scenario 3'!$A91&amp;$B91,'Scenario 3_issuedGoos'!$A$4:$A$153&amp;'Scenario 3_issuedGoos'!$B$4:$B$153,0),MATCH('Scenario 3'!AH$4,'Scenario 3_issuedGoos'!$C$3:$W$3,0))</f>
        <v>33227840.813751779</v>
      </c>
      <c r="AI91" s="4" cm="1">
        <f t="array" ref="AI91">L91*INDEX('Scenario 3_issuedGoos'!$C$4:$W$153,MATCH('Scenario 3'!$A91&amp;$B91,'Scenario 3_issuedGoos'!$A$4:$A$153&amp;'Scenario 3_issuedGoos'!$B$4:$B$153,0),MATCH('Scenario 3'!AI$4,'Scenario 3_issuedGoos'!$C$3:$W$3,0))</f>
        <v>36260406.523526527</v>
      </c>
      <c r="AJ91" s="4" cm="1">
        <f t="array" ref="AJ91">M91*INDEX('Scenario 3_issuedGoos'!$C$4:$W$153,MATCH('Scenario 3'!$A91&amp;$B91,'Scenario 3_issuedGoos'!$A$4:$A$153&amp;'Scenario 3_issuedGoos'!$B$4:$B$153,0),MATCH('Scenario 3'!AJ$4,'Scenario 3_issuedGoos'!$C$3:$W$3,0))</f>
        <v>36586422.619034588</v>
      </c>
      <c r="AK91" s="4" cm="1">
        <f t="array" ref="AK91">N91*INDEX('Scenario 3_issuedGoos'!$C$4:$W$153,MATCH('Scenario 3'!$A91&amp;$B91,'Scenario 3_issuedGoos'!$A$4:$A$153&amp;'Scenario 3_issuedGoos'!$B$4:$B$153,0),MATCH('Scenario 3'!AK$4,'Scenario 3_issuedGoos'!$C$3:$W$3,0))</f>
        <v>37543136.543842703</v>
      </c>
      <c r="AL91" s="4" cm="1">
        <f t="array" ref="AL91">O91*INDEX('Scenario 3_issuedGoos'!$C$4:$W$153,MATCH('Scenario 3'!$A91&amp;$B91,'Scenario 3_issuedGoos'!$A$4:$A$153&amp;'Scenario 3_issuedGoos'!$B$4:$B$153,0),MATCH('Scenario 3'!AL$4,'Scenario 3_issuedGoos'!$C$3:$W$3,0))</f>
        <v>38499850.468650788</v>
      </c>
      <c r="AM91" s="4" cm="1">
        <f t="array" ref="AM91">P91*INDEX('Scenario 3_issuedGoos'!$C$4:$W$153,MATCH('Scenario 3'!$A91&amp;$B91,'Scenario 3_issuedGoos'!$A$4:$A$153&amp;'Scenario 3_issuedGoos'!$B$4:$B$153,0),MATCH('Scenario 3'!AM$4,'Scenario 3_issuedGoos'!$C$3:$W$3,0))</f>
        <v>39456564.393458858</v>
      </c>
      <c r="AN91" s="4" cm="1">
        <f t="array" ref="AN91">Q91*INDEX('Scenario 3_issuedGoos'!$C$4:$W$153,MATCH('Scenario 3'!$A91&amp;$B91,'Scenario 3_issuedGoos'!$A$4:$A$153&amp;'Scenario 3_issuedGoos'!$B$4:$B$153,0),MATCH('Scenario 3'!AN$4,'Scenario 3_issuedGoos'!$C$3:$W$3,0))</f>
        <v>40413278.318266623</v>
      </c>
      <c r="AO91" s="4" cm="1">
        <f t="array" ref="AO91">R91*INDEX('Scenario 3_issuedGoos'!$C$4:$W$153,MATCH('Scenario 3'!$A91&amp;$B91,'Scenario 3_issuedGoos'!$A$4:$A$153&amp;'Scenario 3_issuedGoos'!$B$4:$B$153,0),MATCH('Scenario 3'!AO$4,'Scenario 3_issuedGoos'!$C$3:$W$3,0))</f>
        <v>41369992.243074857</v>
      </c>
      <c r="AP91" s="4" cm="1">
        <f t="array" ref="AP91">S91*INDEX('Scenario 3_issuedGoos'!$C$4:$W$153,MATCH('Scenario 3'!$A91&amp;$B91,'Scenario 3_issuedGoos'!$A$4:$A$153&amp;'Scenario 3_issuedGoos'!$B$4:$B$153,0),MATCH('Scenario 3'!AP$4,'Scenario 3_issuedGoos'!$C$3:$W$3,0))</f>
        <v>42326706.167883098</v>
      </c>
      <c r="AQ91" s="4" cm="1">
        <f t="array" ref="AQ91">T91*INDEX('Scenario 3_issuedGoos'!$C$4:$W$153,MATCH('Scenario 3'!$A91&amp;$B91,'Scenario 3_issuedGoos'!$A$4:$A$153&amp;'Scenario 3_issuedGoos'!$B$4:$B$153,0),MATCH('Scenario 3'!AQ$4,'Scenario 3_issuedGoos'!$C$3:$W$3,0))</f>
        <v>44597573.592859738</v>
      </c>
      <c r="AR91" s="4" cm="1">
        <f t="array" ref="AR91">U91*INDEX('Scenario 3_issuedGoos'!$C$4:$W$153,MATCH('Scenario 3'!$A91&amp;$B91,'Scenario 3_issuedGoos'!$A$4:$A$153&amp;'Scenario 3_issuedGoos'!$B$4:$B$153,0),MATCH('Scenario 3'!AR$4,'Scenario 3_issuedGoos'!$C$3:$W$3,0))</f>
        <v>50268607.326087303</v>
      </c>
      <c r="AS91" s="4" cm="1">
        <f t="array" ref="AS91">V91*INDEX('Scenario 3_issuedGoos'!$C$4:$W$153,MATCH('Scenario 3'!$A91&amp;$B91,'Scenario 3_issuedGoos'!$A$4:$A$153&amp;'Scenario 3_issuedGoos'!$B$4:$B$153,0),MATCH('Scenario 3'!AS$4,'Scenario 3_issuedGoos'!$C$3:$W$3,0))</f>
        <v>52584610.347046956</v>
      </c>
      <c r="AT91" s="4" cm="1">
        <f t="array" ref="AT91">W91*INDEX('Scenario 3_issuedGoos'!$C$4:$W$153,MATCH('Scenario 3'!$A91&amp;$B91,'Scenario 3_issuedGoos'!$A$4:$A$153&amp;'Scenario 3_issuedGoos'!$B$4:$B$153,0),MATCH('Scenario 3'!AT$4,'Scenario 3_issuedGoos'!$C$3:$W$3,0))</f>
        <v>76922603.111858785</v>
      </c>
    </row>
    <row r="92" spans="1:46" ht="15" x14ac:dyDescent="0.25">
      <c r="A92" s="38" t="s">
        <v>57</v>
      </c>
      <c r="B92" s="39" t="s">
        <v>29</v>
      </c>
      <c r="C92" s="40">
        <v>47.457627118644069</v>
      </c>
      <c r="D92" s="41">
        <v>46.949152542372886</v>
      </c>
      <c r="E92" s="41">
        <v>46.440677966101696</v>
      </c>
      <c r="F92" s="41">
        <v>45.932203389830512</v>
      </c>
      <c r="G92" s="41">
        <v>45.423728813559322</v>
      </c>
      <c r="H92" s="41">
        <v>44.915254237288138</v>
      </c>
      <c r="I92" s="41">
        <v>44.406779661016955</v>
      </c>
      <c r="J92" s="41">
        <v>43.898305084745765</v>
      </c>
      <c r="K92" s="41">
        <v>43.389830508474581</v>
      </c>
      <c r="L92" s="41">
        <v>42.881355932203391</v>
      </c>
      <c r="M92" s="41">
        <v>42.372881355932208</v>
      </c>
      <c r="N92" s="41">
        <v>42.203389830508478</v>
      </c>
      <c r="O92" s="41">
        <v>42.033898305084747</v>
      </c>
      <c r="P92" s="41">
        <v>41.864406779661024</v>
      </c>
      <c r="Q92" s="41">
        <v>41.694915254237294</v>
      </c>
      <c r="R92" s="41">
        <v>41.525423728813564</v>
      </c>
      <c r="S92" s="41">
        <v>41.355932203389834</v>
      </c>
      <c r="T92" s="41">
        <v>41.186440677966104</v>
      </c>
      <c r="U92" s="41">
        <v>40.33898305084746</v>
      </c>
      <c r="V92" s="41">
        <v>39.237288135593218</v>
      </c>
      <c r="W92" s="42">
        <v>38.135593220338983</v>
      </c>
      <c r="Z92" s="4" cm="1">
        <f t="array" ref="Z92">C92*INDEX('Scenario 3_issuedGoos'!$C$4:$W$153,MATCH('Scenario 3'!$A92&amp;$B92,'Scenario 3_issuedGoos'!$A$4:$A$153&amp;'Scenario 3_issuedGoos'!$B$4:$B$153,0),MATCH('Scenario 3'!Z$4,'Scenario 3_issuedGoos'!$C$3:$W$3,0))</f>
        <v>0</v>
      </c>
      <c r="AA92" s="4" cm="1">
        <f t="array" ref="AA92">D92*INDEX('Scenario 3_issuedGoos'!$C$4:$W$153,MATCH('Scenario 3'!$A92&amp;$B92,'Scenario 3_issuedGoos'!$A$4:$A$153&amp;'Scenario 3_issuedGoos'!$B$4:$B$153,0),MATCH('Scenario 3'!AA$4,'Scenario 3_issuedGoos'!$C$3:$W$3,0))</f>
        <v>0</v>
      </c>
      <c r="AB92" s="4" cm="1">
        <f t="array" ref="AB92">E92*INDEX('Scenario 3_issuedGoos'!$C$4:$W$153,MATCH('Scenario 3'!$A92&amp;$B92,'Scenario 3_issuedGoos'!$A$4:$A$153&amp;'Scenario 3_issuedGoos'!$B$4:$B$153,0),MATCH('Scenario 3'!AB$4,'Scenario 3_issuedGoos'!$C$3:$W$3,0))</f>
        <v>0</v>
      </c>
      <c r="AC92" s="4" cm="1">
        <f t="array" ref="AC92">F92*INDEX('Scenario 3_issuedGoos'!$C$4:$W$153,MATCH('Scenario 3'!$A92&amp;$B92,'Scenario 3_issuedGoos'!$A$4:$A$153&amp;'Scenario 3_issuedGoos'!$B$4:$B$153,0),MATCH('Scenario 3'!AC$4,'Scenario 3_issuedGoos'!$C$3:$W$3,0))</f>
        <v>0</v>
      </c>
      <c r="AD92" s="4" cm="1">
        <f t="array" ref="AD92">G92*INDEX('Scenario 3_issuedGoos'!$C$4:$W$153,MATCH('Scenario 3'!$A92&amp;$B92,'Scenario 3_issuedGoos'!$A$4:$A$153&amp;'Scenario 3_issuedGoos'!$B$4:$B$153,0),MATCH('Scenario 3'!AD$4,'Scenario 3_issuedGoos'!$C$3:$W$3,0))</f>
        <v>0</v>
      </c>
      <c r="AE92" s="4" cm="1">
        <f t="array" ref="AE92">H92*INDEX('Scenario 3_issuedGoos'!$C$4:$W$153,MATCH('Scenario 3'!$A92&amp;$B92,'Scenario 3_issuedGoos'!$A$4:$A$153&amp;'Scenario 3_issuedGoos'!$B$4:$B$153,0),MATCH('Scenario 3'!AE$4,'Scenario 3_issuedGoos'!$C$3:$W$3,0))</f>
        <v>0</v>
      </c>
      <c r="AF92" s="4" cm="1">
        <f t="array" ref="AF92">I92*INDEX('Scenario 3_issuedGoos'!$C$4:$W$153,MATCH('Scenario 3'!$A92&amp;$B92,'Scenario 3_issuedGoos'!$A$4:$A$153&amp;'Scenario 3_issuedGoos'!$B$4:$B$153,0),MATCH('Scenario 3'!AF$4,'Scenario 3_issuedGoos'!$C$3:$W$3,0))</f>
        <v>0</v>
      </c>
      <c r="AG92" s="4" cm="1">
        <f t="array" ref="AG92">J92*INDEX('Scenario 3_issuedGoos'!$C$4:$W$153,MATCH('Scenario 3'!$A92&amp;$B92,'Scenario 3_issuedGoos'!$A$4:$A$153&amp;'Scenario 3_issuedGoos'!$B$4:$B$153,0),MATCH('Scenario 3'!AG$4,'Scenario 3_issuedGoos'!$C$3:$W$3,0))</f>
        <v>0</v>
      </c>
      <c r="AH92" s="4" cm="1">
        <f t="array" ref="AH92">K92*INDEX('Scenario 3_issuedGoos'!$C$4:$W$153,MATCH('Scenario 3'!$A92&amp;$B92,'Scenario 3_issuedGoos'!$A$4:$A$153&amp;'Scenario 3_issuedGoos'!$B$4:$B$153,0),MATCH('Scenario 3'!AH$4,'Scenario 3_issuedGoos'!$C$3:$W$3,0))</f>
        <v>0</v>
      </c>
      <c r="AI92" s="4" cm="1">
        <f t="array" ref="AI92">L92*INDEX('Scenario 3_issuedGoos'!$C$4:$W$153,MATCH('Scenario 3'!$A92&amp;$B92,'Scenario 3_issuedGoos'!$A$4:$A$153&amp;'Scenario 3_issuedGoos'!$B$4:$B$153,0),MATCH('Scenario 3'!AI$4,'Scenario 3_issuedGoos'!$C$3:$W$3,0))</f>
        <v>0</v>
      </c>
      <c r="AJ92" s="4" cm="1">
        <f t="array" ref="AJ92">M92*INDEX('Scenario 3_issuedGoos'!$C$4:$W$153,MATCH('Scenario 3'!$A92&amp;$B92,'Scenario 3_issuedGoos'!$A$4:$A$153&amp;'Scenario 3_issuedGoos'!$B$4:$B$153,0),MATCH('Scenario 3'!AJ$4,'Scenario 3_issuedGoos'!$C$3:$W$3,0))</f>
        <v>0</v>
      </c>
      <c r="AK92" s="4" cm="1">
        <f t="array" ref="AK92">N92*INDEX('Scenario 3_issuedGoos'!$C$4:$W$153,MATCH('Scenario 3'!$A92&amp;$B92,'Scenario 3_issuedGoos'!$A$4:$A$153&amp;'Scenario 3_issuedGoos'!$B$4:$B$153,0),MATCH('Scenario 3'!AK$4,'Scenario 3_issuedGoos'!$C$3:$W$3,0))</f>
        <v>0</v>
      </c>
      <c r="AL92" s="4" cm="1">
        <f t="array" ref="AL92">O92*INDEX('Scenario 3_issuedGoos'!$C$4:$W$153,MATCH('Scenario 3'!$A92&amp;$B92,'Scenario 3_issuedGoos'!$A$4:$A$153&amp;'Scenario 3_issuedGoos'!$B$4:$B$153,0),MATCH('Scenario 3'!AL$4,'Scenario 3_issuedGoos'!$C$3:$W$3,0))</f>
        <v>0</v>
      </c>
      <c r="AM92" s="4" cm="1">
        <f t="array" ref="AM92">P92*INDEX('Scenario 3_issuedGoos'!$C$4:$W$153,MATCH('Scenario 3'!$A92&amp;$B92,'Scenario 3_issuedGoos'!$A$4:$A$153&amp;'Scenario 3_issuedGoos'!$B$4:$B$153,0),MATCH('Scenario 3'!AM$4,'Scenario 3_issuedGoos'!$C$3:$W$3,0))</f>
        <v>0</v>
      </c>
      <c r="AN92" s="4" cm="1">
        <f t="array" ref="AN92">Q92*INDEX('Scenario 3_issuedGoos'!$C$4:$W$153,MATCH('Scenario 3'!$A92&amp;$B92,'Scenario 3_issuedGoos'!$A$4:$A$153&amp;'Scenario 3_issuedGoos'!$B$4:$B$153,0),MATCH('Scenario 3'!AN$4,'Scenario 3_issuedGoos'!$C$3:$W$3,0))</f>
        <v>0</v>
      </c>
      <c r="AO92" s="4" cm="1">
        <f t="array" ref="AO92">R92*INDEX('Scenario 3_issuedGoos'!$C$4:$W$153,MATCH('Scenario 3'!$A92&amp;$B92,'Scenario 3_issuedGoos'!$A$4:$A$153&amp;'Scenario 3_issuedGoos'!$B$4:$B$153,0),MATCH('Scenario 3'!AO$4,'Scenario 3_issuedGoos'!$C$3:$W$3,0))</f>
        <v>0</v>
      </c>
      <c r="AP92" s="4" cm="1">
        <f t="array" ref="AP92">S92*INDEX('Scenario 3_issuedGoos'!$C$4:$W$153,MATCH('Scenario 3'!$A92&amp;$B92,'Scenario 3_issuedGoos'!$A$4:$A$153&amp;'Scenario 3_issuedGoos'!$B$4:$B$153,0),MATCH('Scenario 3'!AP$4,'Scenario 3_issuedGoos'!$C$3:$W$3,0))</f>
        <v>0</v>
      </c>
      <c r="AQ92" s="4" cm="1">
        <f t="array" ref="AQ92">T92*INDEX('Scenario 3_issuedGoos'!$C$4:$W$153,MATCH('Scenario 3'!$A92&amp;$B92,'Scenario 3_issuedGoos'!$A$4:$A$153&amp;'Scenario 3_issuedGoos'!$B$4:$B$153,0),MATCH('Scenario 3'!AQ$4,'Scenario 3_issuedGoos'!$C$3:$W$3,0))</f>
        <v>0</v>
      </c>
      <c r="AR92" s="4" cm="1">
        <f t="array" ref="AR92">U92*INDEX('Scenario 3_issuedGoos'!$C$4:$W$153,MATCH('Scenario 3'!$A92&amp;$B92,'Scenario 3_issuedGoos'!$A$4:$A$153&amp;'Scenario 3_issuedGoos'!$B$4:$B$153,0),MATCH('Scenario 3'!AR$4,'Scenario 3_issuedGoos'!$C$3:$W$3,0))</f>
        <v>0</v>
      </c>
      <c r="AS92" s="4" cm="1">
        <f t="array" ref="AS92">V92*INDEX('Scenario 3_issuedGoos'!$C$4:$W$153,MATCH('Scenario 3'!$A92&amp;$B92,'Scenario 3_issuedGoos'!$A$4:$A$153&amp;'Scenario 3_issuedGoos'!$B$4:$B$153,0),MATCH('Scenario 3'!AS$4,'Scenario 3_issuedGoos'!$C$3:$W$3,0))</f>
        <v>0</v>
      </c>
      <c r="AT92" s="4" cm="1">
        <f t="array" ref="AT92">W92*INDEX('Scenario 3_issuedGoos'!$C$4:$W$153,MATCH('Scenario 3'!$A92&amp;$B92,'Scenario 3_issuedGoos'!$A$4:$A$153&amp;'Scenario 3_issuedGoos'!$B$4:$B$153,0),MATCH('Scenario 3'!AT$4,'Scenario 3_issuedGoos'!$C$3:$W$3,0))</f>
        <v>0</v>
      </c>
    </row>
    <row r="93" spans="1:46" ht="15" x14ac:dyDescent="0.25">
      <c r="A93" s="38" t="s">
        <v>57</v>
      </c>
      <c r="B93" s="39" t="s">
        <v>30</v>
      </c>
      <c r="C93" s="40">
        <v>47.457627118644069</v>
      </c>
      <c r="D93" s="41">
        <v>46.949152542372886</v>
      </c>
      <c r="E93" s="41">
        <v>46.440677966101696</v>
      </c>
      <c r="F93" s="41">
        <v>45.932203389830512</v>
      </c>
      <c r="G93" s="41">
        <v>45.423728813559322</v>
      </c>
      <c r="H93" s="41">
        <v>44.915254237288138</v>
      </c>
      <c r="I93" s="41">
        <v>44.406779661016955</v>
      </c>
      <c r="J93" s="41">
        <v>43.898305084745765</v>
      </c>
      <c r="K93" s="41">
        <v>43.389830508474581</v>
      </c>
      <c r="L93" s="41">
        <v>42.881355932203391</v>
      </c>
      <c r="M93" s="41">
        <v>42.372881355932208</v>
      </c>
      <c r="N93" s="41">
        <v>42.203389830508478</v>
      </c>
      <c r="O93" s="41">
        <v>42.033898305084747</v>
      </c>
      <c r="P93" s="41">
        <v>41.864406779661024</v>
      </c>
      <c r="Q93" s="41">
        <v>41.694915254237294</v>
      </c>
      <c r="R93" s="41">
        <v>41.525423728813564</v>
      </c>
      <c r="S93" s="41">
        <v>41.355932203389834</v>
      </c>
      <c r="T93" s="41">
        <v>41.186440677966104</v>
      </c>
      <c r="U93" s="41">
        <v>40.33898305084746</v>
      </c>
      <c r="V93" s="41">
        <v>39.237288135593218</v>
      </c>
      <c r="W93" s="42">
        <v>38.135593220338983</v>
      </c>
      <c r="Z93" s="4" cm="1">
        <f t="array" ref="Z93">C93*INDEX('Scenario 3_issuedGoos'!$C$4:$W$153,MATCH('Scenario 3'!$A93&amp;$B93,'Scenario 3_issuedGoos'!$A$4:$A$153&amp;'Scenario 3_issuedGoos'!$B$4:$B$153,0),MATCH('Scenario 3'!Z$4,'Scenario 3_issuedGoos'!$C$3:$W$3,0))</f>
        <v>0</v>
      </c>
      <c r="AA93" s="4" cm="1">
        <f t="array" ref="AA93">D93*INDEX('Scenario 3_issuedGoos'!$C$4:$W$153,MATCH('Scenario 3'!$A93&amp;$B93,'Scenario 3_issuedGoos'!$A$4:$A$153&amp;'Scenario 3_issuedGoos'!$B$4:$B$153,0),MATCH('Scenario 3'!AA$4,'Scenario 3_issuedGoos'!$C$3:$W$3,0))</f>
        <v>0</v>
      </c>
      <c r="AB93" s="4" cm="1">
        <f t="array" ref="AB93">E93*INDEX('Scenario 3_issuedGoos'!$C$4:$W$153,MATCH('Scenario 3'!$A93&amp;$B93,'Scenario 3_issuedGoos'!$A$4:$A$153&amp;'Scenario 3_issuedGoos'!$B$4:$B$153,0),MATCH('Scenario 3'!AB$4,'Scenario 3_issuedGoos'!$C$3:$W$3,0))</f>
        <v>0</v>
      </c>
      <c r="AC93" s="4" cm="1">
        <f t="array" ref="AC93">F93*INDEX('Scenario 3_issuedGoos'!$C$4:$W$153,MATCH('Scenario 3'!$A93&amp;$B93,'Scenario 3_issuedGoos'!$A$4:$A$153&amp;'Scenario 3_issuedGoos'!$B$4:$B$153,0),MATCH('Scenario 3'!AC$4,'Scenario 3_issuedGoos'!$C$3:$W$3,0))</f>
        <v>0</v>
      </c>
      <c r="AD93" s="4" cm="1">
        <f t="array" ref="AD93">G93*INDEX('Scenario 3_issuedGoos'!$C$4:$W$153,MATCH('Scenario 3'!$A93&amp;$B93,'Scenario 3_issuedGoos'!$A$4:$A$153&amp;'Scenario 3_issuedGoos'!$B$4:$B$153,0),MATCH('Scenario 3'!AD$4,'Scenario 3_issuedGoos'!$C$3:$W$3,0))</f>
        <v>0</v>
      </c>
      <c r="AE93" s="4" cm="1">
        <f t="array" ref="AE93">H93*INDEX('Scenario 3_issuedGoos'!$C$4:$W$153,MATCH('Scenario 3'!$A93&amp;$B93,'Scenario 3_issuedGoos'!$A$4:$A$153&amp;'Scenario 3_issuedGoos'!$B$4:$B$153,0),MATCH('Scenario 3'!AE$4,'Scenario 3_issuedGoos'!$C$3:$W$3,0))</f>
        <v>0</v>
      </c>
      <c r="AF93" s="4" cm="1">
        <f t="array" ref="AF93">I93*INDEX('Scenario 3_issuedGoos'!$C$4:$W$153,MATCH('Scenario 3'!$A93&amp;$B93,'Scenario 3_issuedGoos'!$A$4:$A$153&amp;'Scenario 3_issuedGoos'!$B$4:$B$153,0),MATCH('Scenario 3'!AF$4,'Scenario 3_issuedGoos'!$C$3:$W$3,0))</f>
        <v>0</v>
      </c>
      <c r="AG93" s="4" cm="1">
        <f t="array" ref="AG93">J93*INDEX('Scenario 3_issuedGoos'!$C$4:$W$153,MATCH('Scenario 3'!$A93&amp;$B93,'Scenario 3_issuedGoos'!$A$4:$A$153&amp;'Scenario 3_issuedGoos'!$B$4:$B$153,0),MATCH('Scenario 3'!AG$4,'Scenario 3_issuedGoos'!$C$3:$W$3,0))</f>
        <v>0</v>
      </c>
      <c r="AH93" s="4" cm="1">
        <f t="array" ref="AH93">K93*INDEX('Scenario 3_issuedGoos'!$C$4:$W$153,MATCH('Scenario 3'!$A93&amp;$B93,'Scenario 3_issuedGoos'!$A$4:$A$153&amp;'Scenario 3_issuedGoos'!$B$4:$B$153,0),MATCH('Scenario 3'!AH$4,'Scenario 3_issuedGoos'!$C$3:$W$3,0))</f>
        <v>0</v>
      </c>
      <c r="AI93" s="4" cm="1">
        <f t="array" ref="AI93">L93*INDEX('Scenario 3_issuedGoos'!$C$4:$W$153,MATCH('Scenario 3'!$A93&amp;$B93,'Scenario 3_issuedGoos'!$A$4:$A$153&amp;'Scenario 3_issuedGoos'!$B$4:$B$153,0),MATCH('Scenario 3'!AI$4,'Scenario 3_issuedGoos'!$C$3:$W$3,0))</f>
        <v>0</v>
      </c>
      <c r="AJ93" s="4" cm="1">
        <f t="array" ref="AJ93">M93*INDEX('Scenario 3_issuedGoos'!$C$4:$W$153,MATCH('Scenario 3'!$A93&amp;$B93,'Scenario 3_issuedGoos'!$A$4:$A$153&amp;'Scenario 3_issuedGoos'!$B$4:$B$153,0),MATCH('Scenario 3'!AJ$4,'Scenario 3_issuedGoos'!$C$3:$W$3,0))</f>
        <v>0</v>
      </c>
      <c r="AK93" s="4" cm="1">
        <f t="array" ref="AK93">N93*INDEX('Scenario 3_issuedGoos'!$C$4:$W$153,MATCH('Scenario 3'!$A93&amp;$B93,'Scenario 3_issuedGoos'!$A$4:$A$153&amp;'Scenario 3_issuedGoos'!$B$4:$B$153,0),MATCH('Scenario 3'!AK$4,'Scenario 3_issuedGoos'!$C$3:$W$3,0))</f>
        <v>0</v>
      </c>
      <c r="AL93" s="4" cm="1">
        <f t="array" ref="AL93">O93*INDEX('Scenario 3_issuedGoos'!$C$4:$W$153,MATCH('Scenario 3'!$A93&amp;$B93,'Scenario 3_issuedGoos'!$A$4:$A$153&amp;'Scenario 3_issuedGoos'!$B$4:$B$153,0),MATCH('Scenario 3'!AL$4,'Scenario 3_issuedGoos'!$C$3:$W$3,0))</f>
        <v>0</v>
      </c>
      <c r="AM93" s="4" cm="1">
        <f t="array" ref="AM93">P93*INDEX('Scenario 3_issuedGoos'!$C$4:$W$153,MATCH('Scenario 3'!$A93&amp;$B93,'Scenario 3_issuedGoos'!$A$4:$A$153&amp;'Scenario 3_issuedGoos'!$B$4:$B$153,0),MATCH('Scenario 3'!AM$4,'Scenario 3_issuedGoos'!$C$3:$W$3,0))</f>
        <v>0</v>
      </c>
      <c r="AN93" s="4" cm="1">
        <f t="array" ref="AN93">Q93*INDEX('Scenario 3_issuedGoos'!$C$4:$W$153,MATCH('Scenario 3'!$A93&amp;$B93,'Scenario 3_issuedGoos'!$A$4:$A$153&amp;'Scenario 3_issuedGoos'!$B$4:$B$153,0),MATCH('Scenario 3'!AN$4,'Scenario 3_issuedGoos'!$C$3:$W$3,0))</f>
        <v>0</v>
      </c>
      <c r="AO93" s="4" cm="1">
        <f t="array" ref="AO93">R93*INDEX('Scenario 3_issuedGoos'!$C$4:$W$153,MATCH('Scenario 3'!$A93&amp;$B93,'Scenario 3_issuedGoos'!$A$4:$A$153&amp;'Scenario 3_issuedGoos'!$B$4:$B$153,0),MATCH('Scenario 3'!AO$4,'Scenario 3_issuedGoos'!$C$3:$W$3,0))</f>
        <v>0</v>
      </c>
      <c r="AP93" s="4" cm="1">
        <f t="array" ref="AP93">S93*INDEX('Scenario 3_issuedGoos'!$C$4:$W$153,MATCH('Scenario 3'!$A93&amp;$B93,'Scenario 3_issuedGoos'!$A$4:$A$153&amp;'Scenario 3_issuedGoos'!$B$4:$B$153,0),MATCH('Scenario 3'!AP$4,'Scenario 3_issuedGoos'!$C$3:$W$3,0))</f>
        <v>0</v>
      </c>
      <c r="AQ93" s="4" cm="1">
        <f t="array" ref="AQ93">T93*INDEX('Scenario 3_issuedGoos'!$C$4:$W$153,MATCH('Scenario 3'!$A93&amp;$B93,'Scenario 3_issuedGoos'!$A$4:$A$153&amp;'Scenario 3_issuedGoos'!$B$4:$B$153,0),MATCH('Scenario 3'!AQ$4,'Scenario 3_issuedGoos'!$C$3:$W$3,0))</f>
        <v>0</v>
      </c>
      <c r="AR93" s="4" cm="1">
        <f t="array" ref="AR93">U93*INDEX('Scenario 3_issuedGoos'!$C$4:$W$153,MATCH('Scenario 3'!$A93&amp;$B93,'Scenario 3_issuedGoos'!$A$4:$A$153&amp;'Scenario 3_issuedGoos'!$B$4:$B$153,0),MATCH('Scenario 3'!AR$4,'Scenario 3_issuedGoos'!$C$3:$W$3,0))</f>
        <v>0</v>
      </c>
      <c r="AS93" s="4" cm="1">
        <f t="array" ref="AS93">V93*INDEX('Scenario 3_issuedGoos'!$C$4:$W$153,MATCH('Scenario 3'!$A93&amp;$B93,'Scenario 3_issuedGoos'!$A$4:$A$153&amp;'Scenario 3_issuedGoos'!$B$4:$B$153,0),MATCH('Scenario 3'!AS$4,'Scenario 3_issuedGoos'!$C$3:$W$3,0))</f>
        <v>0</v>
      </c>
      <c r="AT93" s="4" cm="1">
        <f t="array" ref="AT93">W93*INDEX('Scenario 3_issuedGoos'!$C$4:$W$153,MATCH('Scenario 3'!$A93&amp;$B93,'Scenario 3_issuedGoos'!$A$4:$A$153&amp;'Scenario 3_issuedGoos'!$B$4:$B$153,0),MATCH('Scenario 3'!AT$4,'Scenario 3_issuedGoos'!$C$3:$W$3,0))</f>
        <v>0</v>
      </c>
    </row>
    <row r="94" spans="1:46" ht="15" x14ac:dyDescent="0.25">
      <c r="A94" s="38" t="s">
        <v>57</v>
      </c>
      <c r="B94" s="39" t="s">
        <v>31</v>
      </c>
      <c r="C94" s="40">
        <v>1.8395999999999999</v>
      </c>
      <c r="D94" s="41">
        <v>1.8395999999999999</v>
      </c>
      <c r="E94" s="41">
        <v>1.8395999999999999</v>
      </c>
      <c r="F94" s="41">
        <v>1.7480625000000001</v>
      </c>
      <c r="G94" s="41">
        <v>1.7480625000000001</v>
      </c>
      <c r="H94" s="41">
        <v>1.7480625000000001</v>
      </c>
      <c r="I94" s="41">
        <v>1.7480625000000001</v>
      </c>
      <c r="J94" s="41">
        <v>1.7480625000000001</v>
      </c>
      <c r="K94" s="41">
        <v>1.8395999999999999</v>
      </c>
      <c r="L94" s="41">
        <v>1.8395999999999999</v>
      </c>
      <c r="M94" s="41">
        <v>1.8395999999999999</v>
      </c>
      <c r="N94" s="41">
        <v>1.8395999999999999</v>
      </c>
      <c r="O94" s="41">
        <v>1.8395999999999999</v>
      </c>
      <c r="P94" s="41">
        <v>1.8395999999999999</v>
      </c>
      <c r="Q94" s="41">
        <v>1.8395999999999999</v>
      </c>
      <c r="R94" s="41">
        <v>1.8395999999999999</v>
      </c>
      <c r="S94" s="41">
        <v>1.8395999999999999</v>
      </c>
      <c r="T94" s="41">
        <v>1.9771999999999998</v>
      </c>
      <c r="U94" s="41">
        <v>1.9771999999999998</v>
      </c>
      <c r="V94" s="41">
        <v>1.9771999999999998</v>
      </c>
      <c r="W94" s="42">
        <v>1.9771999999999998</v>
      </c>
      <c r="Z94" s="4" cm="1">
        <f t="array" ref="Z94">C94*INDEX('Scenario 3_issuedGoos'!$C$4:$W$153,MATCH('Scenario 3'!$A94&amp;$B94,'Scenario 3_issuedGoos'!$A$4:$A$153&amp;'Scenario 3_issuedGoos'!$B$4:$B$153,0),MATCH('Scenario 3'!Z$4,'Scenario 3_issuedGoos'!$C$3:$W$3,0))</f>
        <v>277383.83539115771</v>
      </c>
      <c r="AA94" s="4" cm="1">
        <f t="array" ref="AA94">D94*INDEX('Scenario 3_issuedGoos'!$C$4:$W$153,MATCH('Scenario 3'!$A94&amp;$B94,'Scenario 3_issuedGoos'!$A$4:$A$153&amp;'Scenario 3_issuedGoos'!$B$4:$B$153,0),MATCH('Scenario 3'!AA$4,'Scenario 3_issuedGoos'!$C$3:$W$3,0))</f>
        <v>310675.96056656103</v>
      </c>
      <c r="AB94" s="4" cm="1">
        <f t="array" ref="AB94">E94*INDEX('Scenario 3_issuedGoos'!$C$4:$W$153,MATCH('Scenario 3'!$A94&amp;$B94,'Scenario 3_issuedGoos'!$A$4:$A$153&amp;'Scenario 3_issuedGoos'!$B$4:$B$153,0),MATCH('Scenario 3'!AB$4,'Scenario 3_issuedGoos'!$C$3:$W$3,0))</f>
        <v>346603.83867102518</v>
      </c>
      <c r="AC94" s="4" cm="1">
        <f t="array" ref="AC94">F94*INDEX('Scenario 3_issuedGoos'!$C$4:$W$153,MATCH('Scenario 3'!$A94&amp;$B94,'Scenario 3_issuedGoos'!$A$4:$A$153&amp;'Scenario 3_issuedGoos'!$B$4:$B$153,0),MATCH('Scenario 3'!AC$4,'Scenario 3_issuedGoos'!$C$3:$W$3,0))</f>
        <v>366173.11606162362</v>
      </c>
      <c r="AD94" s="4" cm="1">
        <f t="array" ref="AD94">G94*INDEX('Scenario 3_issuedGoos'!$C$4:$W$153,MATCH('Scenario 3'!$A94&amp;$B94,'Scenario 3_issuedGoos'!$A$4:$A$153&amp;'Scenario 3_issuedGoos'!$B$4:$B$153,0),MATCH('Scenario 3'!AD$4,'Scenario 3_issuedGoos'!$C$3:$W$3,0))</f>
        <v>405847.42993162607</v>
      </c>
      <c r="AE94" s="4" cm="1">
        <f t="array" ref="AE94">H94*INDEX('Scenario 3_issuedGoos'!$C$4:$W$153,MATCH('Scenario 3'!$A94&amp;$B94,'Scenario 3_issuedGoos'!$A$4:$A$153&amp;'Scenario 3_issuedGoos'!$B$4:$B$153,0),MATCH('Scenario 3'!AE$4,'Scenario 3_issuedGoos'!$C$3:$W$3,0))</f>
        <v>448573.74239847634</v>
      </c>
      <c r="AF94" s="4" cm="1">
        <f t="array" ref="AF94">I94*INDEX('Scenario 3_issuedGoos'!$C$4:$W$153,MATCH('Scenario 3'!$A94&amp;$B94,'Scenario 3_issuedGoos'!$A$4:$A$153&amp;'Scenario 3_issuedGoos'!$B$4:$B$153,0),MATCH('Scenario 3'!AF$4,'Scenario 3_issuedGoos'!$C$3:$W$3,0))</f>
        <v>491987.35856370244</v>
      </c>
      <c r="AG94" s="4" cm="1">
        <f t="array" ref="AG94">J94*INDEX('Scenario 3_issuedGoos'!$C$4:$W$153,MATCH('Scenario 3'!$A94&amp;$B94,'Scenario 3_issuedGoos'!$A$4:$A$153&amp;'Scenario 3_issuedGoos'!$B$4:$B$153,0),MATCH('Scenario 3'!AG$4,'Scenario 3_issuedGoos'!$C$3:$W$3,0))</f>
        <v>538620.90198945708</v>
      </c>
      <c r="AH94" s="4" cm="1">
        <f t="array" ref="AH94">K94*INDEX('Scenario 3_issuedGoos'!$C$4:$W$153,MATCH('Scenario 3'!$A94&amp;$B94,'Scenario 3_issuedGoos'!$A$4:$A$153&amp;'Scenario 3_issuedGoos'!$B$4:$B$153,0),MATCH('Scenario 3'!AH$4,'Scenario 3_issuedGoos'!$C$3:$W$3,0))</f>
        <v>619514.53942429833</v>
      </c>
      <c r="AI94" s="4" cm="1">
        <f t="array" ref="AI94">L94*INDEX('Scenario 3_issuedGoos'!$C$4:$W$153,MATCH('Scenario 3'!$A94&amp;$B94,'Scenario 3_issuedGoos'!$A$4:$A$153&amp;'Scenario 3_issuedGoos'!$B$4:$B$153,0),MATCH('Scenario 3'!AI$4,'Scenario 3_issuedGoos'!$C$3:$W$3,0))</f>
        <v>676055.03386977327</v>
      </c>
      <c r="AJ94" s="4" cm="1">
        <f t="array" ref="AJ94">M94*INDEX('Scenario 3_issuedGoos'!$C$4:$W$153,MATCH('Scenario 3'!$A94&amp;$B94,'Scenario 3_issuedGoos'!$A$4:$A$153&amp;'Scenario 3_issuedGoos'!$B$4:$B$153,0),MATCH('Scenario 3'!AJ$4,'Scenario 3_issuedGoos'!$C$3:$W$3,0))</f>
        <v>736700.79141123395</v>
      </c>
      <c r="AK94" s="4" cm="1">
        <f t="array" ref="AK94">N94*INDEX('Scenario 3_issuedGoos'!$C$4:$W$153,MATCH('Scenario 3'!$A94&amp;$B94,'Scenario 3_issuedGoos'!$A$4:$A$153&amp;'Scenario 3_issuedGoos'!$B$4:$B$153,0),MATCH('Scenario 3'!AK$4,'Scenario 3_issuedGoos'!$C$3:$W$3,0))</f>
        <v>793763.34840114822</v>
      </c>
      <c r="AL94" s="4" cm="1">
        <f t="array" ref="AL94">O94*INDEX('Scenario 3_issuedGoos'!$C$4:$W$153,MATCH('Scenario 3'!$A94&amp;$B94,'Scenario 3_issuedGoos'!$A$4:$A$153&amp;'Scenario 3_issuedGoos'!$B$4:$B$153,0),MATCH('Scenario 3'!AL$4,'Scenario 3_issuedGoos'!$C$3:$W$3,0))</f>
        <v>854690.40911152354</v>
      </c>
      <c r="AM94" s="4" cm="1">
        <f t="array" ref="AM94">P94*INDEX('Scenario 3_issuedGoos'!$C$4:$W$153,MATCH('Scenario 3'!$A94&amp;$B94,'Scenario 3_issuedGoos'!$A$4:$A$153&amp;'Scenario 3_issuedGoos'!$B$4:$B$153,0),MATCH('Scenario 3'!AM$4,'Scenario 3_issuedGoos'!$C$3:$W$3,0))</f>
        <v>919725.76752193621</v>
      </c>
      <c r="AN94" s="4" cm="1">
        <f t="array" ref="AN94">Q94*INDEX('Scenario 3_issuedGoos'!$C$4:$W$153,MATCH('Scenario 3'!$A94&amp;$B94,'Scenario 3_issuedGoos'!$A$4:$A$153&amp;'Scenario 3_issuedGoos'!$B$4:$B$153,0),MATCH('Scenario 3'!AN$4,'Scenario 3_issuedGoos'!$C$3:$W$3,0))</f>
        <v>989127.93575060961</v>
      </c>
      <c r="AO94" s="4" cm="1">
        <f t="array" ref="AO94">R94*INDEX('Scenario 3_issuedGoos'!$C$4:$W$153,MATCH('Scenario 3'!$A94&amp;$B94,'Scenario 3_issuedGoos'!$A$4:$A$153&amp;'Scenario 3_issuedGoos'!$B$4:$B$153,0),MATCH('Scenario 3'!AO$4,'Scenario 3_issuedGoos'!$C$3:$W$3,0))</f>
        <v>1063171.0063833459</v>
      </c>
      <c r="AP94" s="4" cm="1">
        <f t="array" ref="AP94">S94*INDEX('Scenario 3_issuedGoos'!$C$4:$W$153,MATCH('Scenario 3'!$A94&amp;$B94,'Scenario 3_issuedGoos'!$A$4:$A$153&amp;'Scenario 3_issuedGoos'!$B$4:$B$153,0),MATCH('Scenario 3'!AP$4,'Scenario 3_issuedGoos'!$C$3:$W$3,0))</f>
        <v>1142145.5642399783</v>
      </c>
      <c r="AQ94" s="4" cm="1">
        <f t="array" ref="AQ94">T94*INDEX('Scenario 3_issuedGoos'!$C$4:$W$153,MATCH('Scenario 3'!$A94&amp;$B94,'Scenario 3_issuedGoos'!$A$4:$A$153&amp;'Scenario 3_issuedGoos'!$B$4:$B$153,0),MATCH('Scenario 3'!AQ$4,'Scenario 3_issuedGoos'!$C$3:$W$3,0))</f>
        <v>1318089.965592673</v>
      </c>
      <c r="AR94" s="4" cm="1">
        <f t="array" ref="AR94">U94*INDEX('Scenario 3_issuedGoos'!$C$4:$W$153,MATCH('Scenario 3'!$A94&amp;$B94,'Scenario 3_issuedGoos'!$A$4:$A$153&amp;'Scenario 3_issuedGoos'!$B$4:$B$153,0),MATCH('Scenario 3'!AR$4,'Scenario 3_issuedGoos'!$C$3:$W$3,0))</f>
        <v>1414585.5486943582</v>
      </c>
      <c r="AS94" s="4" cm="1">
        <f t="array" ref="AS94">V94*INDEX('Scenario 3_issuedGoos'!$C$4:$W$153,MATCH('Scenario 3'!$A94&amp;$B94,'Scenario 3_issuedGoos'!$A$4:$A$153&amp;'Scenario 3_issuedGoos'!$B$4:$B$153,0),MATCH('Scenario 3'!AS$4,'Scenario 3_issuedGoos'!$C$3:$W$3,0))</f>
        <v>1517435.4651922286</v>
      </c>
      <c r="AT94" s="4" cm="1">
        <f t="array" ref="AT94">W94*INDEX('Scenario 3_issuedGoos'!$C$4:$W$153,MATCH('Scenario 3'!$A94&amp;$B94,'Scenario 3_issuedGoos'!$A$4:$A$153&amp;'Scenario 3_issuedGoos'!$B$4:$B$153,0),MATCH('Scenario 3'!AT$4,'Scenario 3_issuedGoos'!$C$3:$W$3,0))</f>
        <v>1627033.9094681498</v>
      </c>
    </row>
    <row r="95" spans="1:46" ht="15" x14ac:dyDescent="0.25">
      <c r="A95" s="34" t="s">
        <v>45</v>
      </c>
      <c r="B95" s="34" t="s">
        <v>27</v>
      </c>
      <c r="C95" s="12">
        <v>5.6019600000000001</v>
      </c>
      <c r="D95" s="13">
        <v>5.6019600000000001</v>
      </c>
      <c r="E95" s="13">
        <v>5.6019600000000001</v>
      </c>
      <c r="F95" s="13">
        <v>5.6019600000000001</v>
      </c>
      <c r="G95" s="13">
        <v>5.6019600000000001</v>
      </c>
      <c r="H95" s="13">
        <v>3.9219249999999999</v>
      </c>
      <c r="I95" s="13">
        <v>3.9219249999999999</v>
      </c>
      <c r="J95" s="13">
        <v>3.9219249999999999</v>
      </c>
      <c r="K95" s="13">
        <v>4.2309421875000002</v>
      </c>
      <c r="L95" s="13">
        <v>4.2309421875000002</v>
      </c>
      <c r="M95" s="13">
        <v>4.2309421875000002</v>
      </c>
      <c r="N95" s="13">
        <v>4.2309421875000002</v>
      </c>
      <c r="O95" s="13">
        <v>4.2309421875000002</v>
      </c>
      <c r="P95" s="13">
        <v>4.7132982421875003</v>
      </c>
      <c r="Q95" s="13">
        <v>4.7132982421875003</v>
      </c>
      <c r="R95" s="13">
        <v>4.7132982421875003</v>
      </c>
      <c r="S95" s="13">
        <v>4.7132982421875003</v>
      </c>
      <c r="T95" s="13">
        <v>4.9408734375000005</v>
      </c>
      <c r="U95" s="13">
        <v>5.593144921875</v>
      </c>
      <c r="V95" s="13">
        <v>5.9478299999999997</v>
      </c>
      <c r="W95" s="37">
        <v>5.9637325781249997</v>
      </c>
      <c r="Z95" s="4" cm="1">
        <f t="array" ref="Z95">C95*INDEX('Scenario 3_issuedGoos'!$C$4:$W$153,MATCH('Scenario 3'!$A95&amp;$B95,'Scenario 3_issuedGoos'!$A$4:$A$153&amp;'Scenario 3_issuedGoos'!$B$4:$B$153,0),MATCH('Scenario 3'!Z$4,'Scenario 3_issuedGoos'!$C$3:$W$3,0))</f>
        <v>2716.209253394798</v>
      </c>
      <c r="AA95" s="4" cm="1">
        <f t="array" ref="AA95">D95*INDEX('Scenario 3_issuedGoos'!$C$4:$W$153,MATCH('Scenario 3'!$A95&amp;$B95,'Scenario 3_issuedGoos'!$A$4:$A$153&amp;'Scenario 3_issuedGoos'!$B$4:$B$153,0),MATCH('Scenario 3'!AA$4,'Scenario 3_issuedGoos'!$C$3:$W$3,0))</f>
        <v>3042.213753040885</v>
      </c>
      <c r="AB95" s="4" cm="1">
        <f t="array" ref="AB95">E95*INDEX('Scenario 3_issuedGoos'!$C$4:$W$153,MATCH('Scenario 3'!$A95&amp;$B95,'Scenario 3_issuedGoos'!$A$4:$A$153&amp;'Scenario 3_issuedGoos'!$B$4:$B$153,0),MATCH('Scenario 3'!AB$4,'Scenario 3_issuedGoos'!$C$3:$W$3,0))</f>
        <v>3394.028179518099</v>
      </c>
      <c r="AC95" s="4" cm="1">
        <f t="array" ref="AC95">F95*INDEX('Scenario 3_issuedGoos'!$C$4:$W$153,MATCH('Scenario 3'!$A95&amp;$B95,'Scenario 3_issuedGoos'!$A$4:$A$153&amp;'Scenario 3_issuedGoos'!$B$4:$B$153,0),MATCH('Scenario 3'!AC$4,'Scenario 3_issuedGoos'!$C$3:$W$3,0))</f>
        <v>3773.4185142604238</v>
      </c>
      <c r="AD95" s="4" cm="1">
        <f t="array" ref="AD95">G95*INDEX('Scenario 3_issuedGoos'!$C$4:$W$153,MATCH('Scenario 3'!$A95&amp;$B95,'Scenario 3_issuedGoos'!$A$4:$A$153&amp;'Scenario 3_issuedGoos'!$B$4:$B$153,0),MATCH('Scenario 3'!AD$4,'Scenario 3_issuedGoos'!$C$3:$W$3,0))</f>
        <v>4182.2628120281906</v>
      </c>
      <c r="AE95" s="4" cm="1">
        <f t="array" ref="AE95">H95*INDEX('Scenario 3_issuedGoos'!$C$4:$W$153,MATCH('Scenario 3'!$A95&amp;$B95,'Scenario 3_issuedGoos'!$A$4:$A$153&amp;'Scenario 3_issuedGoos'!$B$4:$B$153,0),MATCH('Scenario 3'!AE$4,'Scenario 3_issuedGoos'!$C$3:$W$3,0))</f>
        <v>590328.30113039864</v>
      </c>
      <c r="AF95" s="4" cm="1">
        <f t="array" ref="AF95">I95*INDEX('Scenario 3_issuedGoos'!$C$4:$W$153,MATCH('Scenario 3'!$A95&amp;$B95,'Scenario 3_issuedGoos'!$A$4:$A$153&amp;'Scenario 3_issuedGoos'!$B$4:$B$153,0),MATCH('Scenario 3'!AF$4,'Scenario 3_issuedGoos'!$C$3:$W$3,0))</f>
        <v>647461.1287000936</v>
      </c>
      <c r="AG95" s="4" cm="1">
        <f t="array" ref="AG95">J95*INDEX('Scenario 3_issuedGoos'!$C$4:$W$153,MATCH('Scenario 3'!$A95&amp;$B95,'Scenario 3_issuedGoos'!$A$4:$A$153&amp;'Scenario 3_issuedGoos'!$B$4:$B$153,0),MATCH('Scenario 3'!AG$4,'Scenario 3_issuedGoos'!$C$3:$W$3,0))</f>
        <v>708831.4182739337</v>
      </c>
      <c r="AH95" s="4" cm="1">
        <f t="array" ref="AH95">K95*INDEX('Scenario 3_issuedGoos'!$C$4:$W$153,MATCH('Scenario 3'!$A95&amp;$B95,'Scenario 3_issuedGoos'!$A$4:$A$153&amp;'Scenario 3_issuedGoos'!$B$4:$B$153,0),MATCH('Scenario 3'!AH$4,'Scenario 3_issuedGoos'!$C$3:$W$3,0))</f>
        <v>835762.00126951572</v>
      </c>
      <c r="AI95" s="4" cm="1">
        <f t="array" ref="AI95">L95*INDEX('Scenario 3_issuedGoos'!$C$4:$W$153,MATCH('Scenario 3'!$A95&amp;$B95,'Scenario 3_issuedGoos'!$A$4:$A$153&amp;'Scenario 3_issuedGoos'!$B$4:$B$153,0),MATCH('Scenario 3'!AI$4,'Scenario 3_issuedGoos'!$C$3:$W$3,0))</f>
        <v>912038.49485178385</v>
      </c>
      <c r="AJ95" s="4" cm="1">
        <f t="array" ref="AJ95">M95*INDEX('Scenario 3_issuedGoos'!$C$4:$W$153,MATCH('Scenario 3'!$A95&amp;$B95,'Scenario 3_issuedGoos'!$A$4:$A$153&amp;'Scenario 3_issuedGoos'!$B$4:$B$153,0),MATCH('Scenario 3'!AJ$4,'Scenario 3_issuedGoos'!$C$3:$W$3,0))</f>
        <v>993853.23278910096</v>
      </c>
      <c r="AK95" s="4" cm="1">
        <f t="array" ref="AK95">N95*INDEX('Scenario 3_issuedGoos'!$C$4:$W$153,MATCH('Scenario 3'!$A95&amp;$B95,'Scenario 3_issuedGoos'!$A$4:$A$153&amp;'Scenario 3_issuedGoos'!$B$4:$B$153,0),MATCH('Scenario 3'!AK$4,'Scenario 3_issuedGoos'!$C$3:$W$3,0))</f>
        <v>1070834.0198288439</v>
      </c>
      <c r="AL95" s="4" cm="1">
        <f t="array" ref="AL95">O95*INDEX('Scenario 3_issuedGoos'!$C$4:$W$153,MATCH('Scenario 3'!$A95&amp;$B95,'Scenario 3_issuedGoos'!$A$4:$A$153&amp;'Scenario 3_issuedGoos'!$B$4:$B$153,0),MATCH('Scenario 3'!AL$4,'Scenario 3_issuedGoos'!$C$3:$W$3,0))</f>
        <v>1153028.2524905878</v>
      </c>
      <c r="AM95" s="4" cm="1">
        <f t="array" ref="AM95">P95*INDEX('Scenario 3_issuedGoos'!$C$4:$W$153,MATCH('Scenario 3'!$A95&amp;$B95,'Scenario 3_issuedGoos'!$A$4:$A$153&amp;'Scenario 3_issuedGoos'!$B$4:$B$153,0),MATCH('Scenario 3'!AM$4,'Scenario 3_issuedGoos'!$C$3:$W$3,0))</f>
        <v>1382220.4137486552</v>
      </c>
      <c r="AN95" s="4" cm="1">
        <f t="array" ref="AN95">Q95*INDEX('Scenario 3_issuedGoos'!$C$4:$W$153,MATCH('Scenario 3'!$A95&amp;$B95,'Scenario 3_issuedGoos'!$A$4:$A$153&amp;'Scenario 3_issuedGoos'!$B$4:$B$153,0),MATCH('Scenario 3'!AN$4,'Scenario 3_issuedGoos'!$C$3:$W$3,0))</f>
        <v>1486522.2579196133</v>
      </c>
      <c r="AO95" s="4" cm="1">
        <f t="array" ref="AO95">R95*INDEX('Scenario 3_issuedGoos'!$C$4:$W$153,MATCH('Scenario 3'!$A95&amp;$B95,'Scenario 3_issuedGoos'!$A$4:$A$153&amp;'Scenario 3_issuedGoos'!$B$4:$B$153,0),MATCH('Scenario 3'!AO$4,'Scenario 3_issuedGoos'!$C$3:$W$3,0))</f>
        <v>1597798.7354733017</v>
      </c>
      <c r="AP95" s="4" cm="1">
        <f t="array" ref="AP95">S95*INDEX('Scenario 3_issuedGoos'!$C$4:$W$153,MATCH('Scenario 3'!$A95&amp;$B95,'Scenario 3_issuedGoos'!$A$4:$A$153&amp;'Scenario 3_issuedGoos'!$B$4:$B$153,0),MATCH('Scenario 3'!AP$4,'Scenario 3_issuedGoos'!$C$3:$W$3,0))</f>
        <v>1716486.5551375588</v>
      </c>
      <c r="AQ95" s="4" cm="1">
        <f t="array" ref="AQ95">T95*INDEX('Scenario 3_issuedGoos'!$C$4:$W$153,MATCH('Scenario 3'!$A95&amp;$B95,'Scenario 3_issuedGoos'!$A$4:$A$153&amp;'Scenario 3_issuedGoos'!$B$4:$B$153,0),MATCH('Scenario 3'!AQ$4,'Scenario 3_issuedGoos'!$C$3:$W$3,0))</f>
        <v>1932037.7578397375</v>
      </c>
      <c r="AR95" s="4" cm="1">
        <f t="array" ref="AR95">U95*INDEX('Scenario 3_issuedGoos'!$C$4:$W$153,MATCH('Scenario 3'!$A95&amp;$B95,'Scenario 3_issuedGoos'!$A$4:$A$153&amp;'Scenario 3_issuedGoos'!$B$4:$B$153,0),MATCH('Scenario 3'!AR$4,'Scenario 3_issuedGoos'!$C$3:$W$3,0))</f>
        <v>2347210.9131506514</v>
      </c>
      <c r="AS95" s="4" cm="1">
        <f t="array" ref="AS95">V95*INDEX('Scenario 3_issuedGoos'!$C$4:$W$153,MATCH('Scenario 3'!$A95&amp;$B95,'Scenario 3_issuedGoos'!$A$4:$A$153&amp;'Scenario 3_issuedGoos'!$B$4:$B$153,0),MATCH('Scenario 3'!AS$4,'Scenario 3_issuedGoos'!$C$3:$W$3,0))</f>
        <v>2677537.7559413943</v>
      </c>
      <c r="AT95" s="4" cm="1">
        <f t="array" ref="AT95">W95*INDEX('Scenario 3_issuedGoos'!$C$4:$W$153,MATCH('Scenario 3'!$A95&amp;$B95,'Scenario 3_issuedGoos'!$A$4:$A$153&amp;'Scenario 3_issuedGoos'!$B$4:$B$153,0),MATCH('Scenario 3'!AT$4,'Scenario 3_issuedGoos'!$C$3:$W$3,0))</f>
        <v>2878601.7925709211</v>
      </c>
    </row>
    <row r="96" spans="1:46" ht="15" x14ac:dyDescent="0.25">
      <c r="A96" s="38" t="s">
        <v>45</v>
      </c>
      <c r="B96" s="39" t="s">
        <v>28</v>
      </c>
      <c r="C96" s="40">
        <v>47.457627118644069</v>
      </c>
      <c r="D96" s="41">
        <v>46.949152542372886</v>
      </c>
      <c r="E96" s="41">
        <v>46.440677966101696</v>
      </c>
      <c r="F96" s="41">
        <v>45.932203389830512</v>
      </c>
      <c r="G96" s="41">
        <v>45.423728813559322</v>
      </c>
      <c r="H96" s="41">
        <v>44.915254237288138</v>
      </c>
      <c r="I96" s="41">
        <v>44.406779661016955</v>
      </c>
      <c r="J96" s="41">
        <v>43.898305084745765</v>
      </c>
      <c r="K96" s="41">
        <v>43.389830508474581</v>
      </c>
      <c r="L96" s="41">
        <v>42.881355932203391</v>
      </c>
      <c r="M96" s="41">
        <v>42.372881355932208</v>
      </c>
      <c r="N96" s="41">
        <v>42.203389830508478</v>
      </c>
      <c r="O96" s="41">
        <v>42.033898305084747</v>
      </c>
      <c r="P96" s="41">
        <v>41.864406779661024</v>
      </c>
      <c r="Q96" s="41">
        <v>41.694915254237294</v>
      </c>
      <c r="R96" s="41">
        <v>41.525423728813564</v>
      </c>
      <c r="S96" s="41">
        <v>41.355932203389834</v>
      </c>
      <c r="T96" s="41">
        <v>41.186440677966104</v>
      </c>
      <c r="U96" s="41">
        <v>40.33898305084746</v>
      </c>
      <c r="V96" s="41">
        <v>39.237288135593218</v>
      </c>
      <c r="W96" s="42">
        <v>38.135593220338983</v>
      </c>
      <c r="Z96" s="4" cm="1">
        <f t="array" ref="Z96">C96*INDEX('Scenario 3_issuedGoos'!$C$4:$W$153,MATCH('Scenario 3'!$A96&amp;$B96,'Scenario 3_issuedGoos'!$A$4:$A$153&amp;'Scenario 3_issuedGoos'!$B$4:$B$153,0),MATCH('Scenario 3'!Z$4,'Scenario 3_issuedGoos'!$C$3:$W$3,0))</f>
        <v>0</v>
      </c>
      <c r="AA96" s="4" cm="1">
        <f t="array" ref="AA96">D96*INDEX('Scenario 3_issuedGoos'!$C$4:$W$153,MATCH('Scenario 3'!$A96&amp;$B96,'Scenario 3_issuedGoos'!$A$4:$A$153&amp;'Scenario 3_issuedGoos'!$B$4:$B$153,0),MATCH('Scenario 3'!AA$4,'Scenario 3_issuedGoos'!$C$3:$W$3,0))</f>
        <v>0</v>
      </c>
      <c r="AB96" s="4" cm="1">
        <f t="array" ref="AB96">E96*INDEX('Scenario 3_issuedGoos'!$C$4:$W$153,MATCH('Scenario 3'!$A96&amp;$B96,'Scenario 3_issuedGoos'!$A$4:$A$153&amp;'Scenario 3_issuedGoos'!$B$4:$B$153,0),MATCH('Scenario 3'!AB$4,'Scenario 3_issuedGoos'!$C$3:$W$3,0))</f>
        <v>0</v>
      </c>
      <c r="AC96" s="4" cm="1">
        <f t="array" ref="AC96">F96*INDEX('Scenario 3_issuedGoos'!$C$4:$W$153,MATCH('Scenario 3'!$A96&amp;$B96,'Scenario 3_issuedGoos'!$A$4:$A$153&amp;'Scenario 3_issuedGoos'!$B$4:$B$153,0),MATCH('Scenario 3'!AC$4,'Scenario 3_issuedGoos'!$C$3:$W$3,0))</f>
        <v>0</v>
      </c>
      <c r="AD96" s="4" cm="1">
        <f t="array" ref="AD96">G96*INDEX('Scenario 3_issuedGoos'!$C$4:$W$153,MATCH('Scenario 3'!$A96&amp;$B96,'Scenario 3_issuedGoos'!$A$4:$A$153&amp;'Scenario 3_issuedGoos'!$B$4:$B$153,0),MATCH('Scenario 3'!AD$4,'Scenario 3_issuedGoos'!$C$3:$W$3,0))</f>
        <v>0</v>
      </c>
      <c r="AE96" s="4" cm="1">
        <f t="array" ref="AE96">H96*INDEX('Scenario 3_issuedGoos'!$C$4:$W$153,MATCH('Scenario 3'!$A96&amp;$B96,'Scenario 3_issuedGoos'!$A$4:$A$153&amp;'Scenario 3_issuedGoos'!$B$4:$B$153,0),MATCH('Scenario 3'!AE$4,'Scenario 3_issuedGoos'!$C$3:$W$3,0))</f>
        <v>0</v>
      </c>
      <c r="AF96" s="4" cm="1">
        <f t="array" ref="AF96">I96*INDEX('Scenario 3_issuedGoos'!$C$4:$W$153,MATCH('Scenario 3'!$A96&amp;$B96,'Scenario 3_issuedGoos'!$A$4:$A$153&amp;'Scenario 3_issuedGoos'!$B$4:$B$153,0),MATCH('Scenario 3'!AF$4,'Scenario 3_issuedGoos'!$C$3:$W$3,0))</f>
        <v>0</v>
      </c>
      <c r="AG96" s="4" cm="1">
        <f t="array" ref="AG96">J96*INDEX('Scenario 3_issuedGoos'!$C$4:$W$153,MATCH('Scenario 3'!$A96&amp;$B96,'Scenario 3_issuedGoos'!$A$4:$A$153&amp;'Scenario 3_issuedGoos'!$B$4:$B$153,0),MATCH('Scenario 3'!AG$4,'Scenario 3_issuedGoos'!$C$3:$W$3,0))</f>
        <v>0</v>
      </c>
      <c r="AH96" s="4" cm="1">
        <f t="array" ref="AH96">K96*INDEX('Scenario 3_issuedGoos'!$C$4:$W$153,MATCH('Scenario 3'!$A96&amp;$B96,'Scenario 3_issuedGoos'!$A$4:$A$153&amp;'Scenario 3_issuedGoos'!$B$4:$B$153,0),MATCH('Scenario 3'!AH$4,'Scenario 3_issuedGoos'!$C$3:$W$3,0))</f>
        <v>0</v>
      </c>
      <c r="AI96" s="4" cm="1">
        <f t="array" ref="AI96">L96*INDEX('Scenario 3_issuedGoos'!$C$4:$W$153,MATCH('Scenario 3'!$A96&amp;$B96,'Scenario 3_issuedGoos'!$A$4:$A$153&amp;'Scenario 3_issuedGoos'!$B$4:$B$153,0),MATCH('Scenario 3'!AI$4,'Scenario 3_issuedGoos'!$C$3:$W$3,0))</f>
        <v>0</v>
      </c>
      <c r="AJ96" s="4" cm="1">
        <f t="array" ref="AJ96">M96*INDEX('Scenario 3_issuedGoos'!$C$4:$W$153,MATCH('Scenario 3'!$A96&amp;$B96,'Scenario 3_issuedGoos'!$A$4:$A$153&amp;'Scenario 3_issuedGoos'!$B$4:$B$153,0),MATCH('Scenario 3'!AJ$4,'Scenario 3_issuedGoos'!$C$3:$W$3,0))</f>
        <v>0</v>
      </c>
      <c r="AK96" s="4" cm="1">
        <f t="array" ref="AK96">N96*INDEX('Scenario 3_issuedGoos'!$C$4:$W$153,MATCH('Scenario 3'!$A96&amp;$B96,'Scenario 3_issuedGoos'!$A$4:$A$153&amp;'Scenario 3_issuedGoos'!$B$4:$B$153,0),MATCH('Scenario 3'!AK$4,'Scenario 3_issuedGoos'!$C$3:$W$3,0))</f>
        <v>0</v>
      </c>
      <c r="AL96" s="4" cm="1">
        <f t="array" ref="AL96">O96*INDEX('Scenario 3_issuedGoos'!$C$4:$W$153,MATCH('Scenario 3'!$A96&amp;$B96,'Scenario 3_issuedGoos'!$A$4:$A$153&amp;'Scenario 3_issuedGoos'!$B$4:$B$153,0),MATCH('Scenario 3'!AL$4,'Scenario 3_issuedGoos'!$C$3:$W$3,0))</f>
        <v>0</v>
      </c>
      <c r="AM96" s="4" cm="1">
        <f t="array" ref="AM96">P96*INDEX('Scenario 3_issuedGoos'!$C$4:$W$153,MATCH('Scenario 3'!$A96&amp;$B96,'Scenario 3_issuedGoos'!$A$4:$A$153&amp;'Scenario 3_issuedGoos'!$B$4:$B$153,0),MATCH('Scenario 3'!AM$4,'Scenario 3_issuedGoos'!$C$3:$W$3,0))</f>
        <v>0</v>
      </c>
      <c r="AN96" s="4" cm="1">
        <f t="array" ref="AN96">Q96*INDEX('Scenario 3_issuedGoos'!$C$4:$W$153,MATCH('Scenario 3'!$A96&amp;$B96,'Scenario 3_issuedGoos'!$A$4:$A$153&amp;'Scenario 3_issuedGoos'!$B$4:$B$153,0),MATCH('Scenario 3'!AN$4,'Scenario 3_issuedGoos'!$C$3:$W$3,0))</f>
        <v>0</v>
      </c>
      <c r="AO96" s="4" cm="1">
        <f t="array" ref="AO96">R96*INDEX('Scenario 3_issuedGoos'!$C$4:$W$153,MATCH('Scenario 3'!$A96&amp;$B96,'Scenario 3_issuedGoos'!$A$4:$A$153&amp;'Scenario 3_issuedGoos'!$B$4:$B$153,0),MATCH('Scenario 3'!AO$4,'Scenario 3_issuedGoos'!$C$3:$W$3,0))</f>
        <v>0</v>
      </c>
      <c r="AP96" s="4" cm="1">
        <f t="array" ref="AP96">S96*INDEX('Scenario 3_issuedGoos'!$C$4:$W$153,MATCH('Scenario 3'!$A96&amp;$B96,'Scenario 3_issuedGoos'!$A$4:$A$153&amp;'Scenario 3_issuedGoos'!$B$4:$B$153,0),MATCH('Scenario 3'!AP$4,'Scenario 3_issuedGoos'!$C$3:$W$3,0))</f>
        <v>0</v>
      </c>
      <c r="AQ96" s="4" cm="1">
        <f t="array" ref="AQ96">T96*INDEX('Scenario 3_issuedGoos'!$C$4:$W$153,MATCH('Scenario 3'!$A96&amp;$B96,'Scenario 3_issuedGoos'!$A$4:$A$153&amp;'Scenario 3_issuedGoos'!$B$4:$B$153,0),MATCH('Scenario 3'!AQ$4,'Scenario 3_issuedGoos'!$C$3:$W$3,0))</f>
        <v>0</v>
      </c>
      <c r="AR96" s="4" cm="1">
        <f t="array" ref="AR96">U96*INDEX('Scenario 3_issuedGoos'!$C$4:$W$153,MATCH('Scenario 3'!$A96&amp;$B96,'Scenario 3_issuedGoos'!$A$4:$A$153&amp;'Scenario 3_issuedGoos'!$B$4:$B$153,0),MATCH('Scenario 3'!AR$4,'Scenario 3_issuedGoos'!$C$3:$W$3,0))</f>
        <v>0</v>
      </c>
      <c r="AS96" s="4" cm="1">
        <f t="array" ref="AS96">V96*INDEX('Scenario 3_issuedGoos'!$C$4:$W$153,MATCH('Scenario 3'!$A96&amp;$B96,'Scenario 3_issuedGoos'!$A$4:$A$153&amp;'Scenario 3_issuedGoos'!$B$4:$B$153,0),MATCH('Scenario 3'!AS$4,'Scenario 3_issuedGoos'!$C$3:$W$3,0))</f>
        <v>0</v>
      </c>
      <c r="AT96" s="4" cm="1">
        <f t="array" ref="AT96">W96*INDEX('Scenario 3_issuedGoos'!$C$4:$W$153,MATCH('Scenario 3'!$A96&amp;$B96,'Scenario 3_issuedGoos'!$A$4:$A$153&amp;'Scenario 3_issuedGoos'!$B$4:$B$153,0),MATCH('Scenario 3'!AT$4,'Scenario 3_issuedGoos'!$C$3:$W$3,0))</f>
        <v>0</v>
      </c>
    </row>
    <row r="97" spans="1:46" ht="15" x14ac:dyDescent="0.25">
      <c r="A97" s="38" t="s">
        <v>45</v>
      </c>
      <c r="B97" s="39" t="s">
        <v>56</v>
      </c>
      <c r="C97" s="40">
        <v>2.0002174804687507</v>
      </c>
      <c r="D97" s="41">
        <v>2.0002174804687507</v>
      </c>
      <c r="E97" s="41">
        <v>2.5602783749999998</v>
      </c>
      <c r="F97" s="41">
        <v>2.5602783749999998</v>
      </c>
      <c r="G97" s="41">
        <v>2.5602783749999998</v>
      </c>
      <c r="H97" s="41">
        <v>1.3465300781249996</v>
      </c>
      <c r="I97" s="41">
        <v>1.3465300781249996</v>
      </c>
      <c r="J97" s="41">
        <v>1.3465300781249996</v>
      </c>
      <c r="K97" s="41">
        <v>1.554946875</v>
      </c>
      <c r="L97" s="41">
        <v>1.554946875</v>
      </c>
      <c r="M97" s="41">
        <v>2.5602783749999998</v>
      </c>
      <c r="N97" s="41">
        <v>2.5602783749999998</v>
      </c>
      <c r="O97" s="41">
        <v>2.5602783749999998</v>
      </c>
      <c r="P97" s="41">
        <v>2.5602783749999998</v>
      </c>
      <c r="Q97" s="41">
        <v>2.5602783749999998</v>
      </c>
      <c r="R97" s="41">
        <v>2.5602783749999998</v>
      </c>
      <c r="S97" s="41">
        <v>2.5602783749999998</v>
      </c>
      <c r="T97" s="41">
        <v>2.5602783749999998</v>
      </c>
      <c r="U97" s="41">
        <v>2.5602783749999998</v>
      </c>
      <c r="V97" s="41">
        <v>2.5602783749999998</v>
      </c>
      <c r="W97" s="42">
        <v>2.5602783749999998</v>
      </c>
      <c r="Z97" s="4" cm="1">
        <f t="array" ref="Z97">C97*INDEX('Scenario 3_issuedGoos'!$C$4:$W$153,MATCH('Scenario 3'!$A97&amp;$B97,'Scenario 3_issuedGoos'!$A$4:$A$153&amp;'Scenario 3_issuedGoos'!$B$4:$B$153,0),MATCH('Scenario 3'!Z$4,'Scenario 3_issuedGoos'!$C$3:$W$3,0))</f>
        <v>13143280.132442852</v>
      </c>
      <c r="AA97" s="4" cm="1">
        <f t="array" ref="AA97">D97*INDEX('Scenario 3_issuedGoos'!$C$4:$W$153,MATCH('Scenario 3'!$A97&amp;$B97,'Scenario 3_issuedGoos'!$A$4:$A$153&amp;'Scenario 3_issuedGoos'!$B$4:$B$153,0),MATCH('Scenario 3'!AA$4,'Scenario 3_issuedGoos'!$C$3:$W$3,0))</f>
        <v>14720761.122882077</v>
      </c>
      <c r="AB97" s="4" cm="1">
        <f t="array" ref="AB97">E97*INDEX('Scenario 3_issuedGoos'!$C$4:$W$153,MATCH('Scenario 3'!$A97&amp;$B97,'Scenario 3_issuedGoos'!$A$4:$A$153&amp;'Scenario 3_issuedGoos'!$B$4:$B$153,0),MATCH('Scenario 3'!AB$4,'Scenario 3_issuedGoos'!$C$3:$W$3,0))</f>
        <v>21021608.97540367</v>
      </c>
      <c r="AC97" s="4" cm="1">
        <f t="array" ref="AC97">F97*INDEX('Scenario 3_issuedGoos'!$C$4:$W$153,MATCH('Scenario 3'!$A97&amp;$B97,'Scenario 3_issuedGoos'!$A$4:$A$153&amp;'Scenario 3_issuedGoos'!$B$4:$B$153,0),MATCH('Scenario 3'!AC$4,'Scenario 3_issuedGoos'!$C$3:$W$3,0))</f>
        <v>23371440.751736514</v>
      </c>
      <c r="AD97" s="4" cm="1">
        <f t="array" ref="AD97">G97*INDEX('Scenario 3_issuedGoos'!$C$4:$W$153,MATCH('Scenario 3'!$A97&amp;$B97,'Scenario 3_issuedGoos'!$A$4:$A$153&amp;'Scenario 3_issuedGoos'!$B$4:$B$153,0),MATCH('Scenario 3'!AD$4,'Scenario 3_issuedGoos'!$C$3:$W$3,0))</f>
        <v>25903701.683264088</v>
      </c>
      <c r="AE97" s="4" cm="1">
        <f t="array" ref="AE97">H97*INDEX('Scenario 3_issuedGoos'!$C$4:$W$153,MATCH('Scenario 3'!$A97&amp;$B97,'Scenario 3_issuedGoos'!$A$4:$A$153&amp;'Scenario 3_issuedGoos'!$B$4:$B$153,0),MATCH('Scenario 3'!AE$4,'Scenario 3_issuedGoos'!$C$3:$W$3,0))</f>
        <v>15057807.783264127</v>
      </c>
      <c r="AF97" s="4" cm="1">
        <f t="array" ref="AF97">I97*INDEX('Scenario 3_issuedGoos'!$C$4:$W$153,MATCH('Scenario 3'!$A97&amp;$B97,'Scenario 3_issuedGoos'!$A$4:$A$153&amp;'Scenario 3_issuedGoos'!$B$4:$B$153,0),MATCH('Scenario 3'!AF$4,'Scenario 3_issuedGoos'!$C$3:$W$3,0))</f>
        <v>16515124.218900932</v>
      </c>
      <c r="AG97" s="4" cm="1">
        <f t="array" ref="AG97">J97*INDEX('Scenario 3_issuedGoos'!$C$4:$W$153,MATCH('Scenario 3'!$A97&amp;$B97,'Scenario 3_issuedGoos'!$A$4:$A$153&amp;'Scenario 3_issuedGoos'!$B$4:$B$153,0),MATCH('Scenario 3'!AG$4,'Scenario 3_issuedGoos'!$C$3:$W$3,0))</f>
        <v>18080527.778643209</v>
      </c>
      <c r="AH97" s="4" cm="1">
        <f t="array" ref="AH97">K97*INDEX('Scenario 3_issuedGoos'!$C$4:$W$153,MATCH('Scenario 3'!$A97&amp;$B97,'Scenario 3_issuedGoos'!$A$4:$A$153&amp;'Scenario 3_issuedGoos'!$B$4:$B$153,0),MATCH('Scenario 3'!AH$4,'Scenario 3_issuedGoos'!$C$3:$W$3,0))</f>
        <v>22819832.713445127</v>
      </c>
      <c r="AI97" s="4" cm="1">
        <f t="array" ref="AI97">L97*INDEX('Scenario 3_issuedGoos'!$C$4:$W$153,MATCH('Scenario 3'!$A97&amp;$B97,'Scenario 3_issuedGoos'!$A$4:$A$153&amp;'Scenario 3_issuedGoos'!$B$4:$B$153,0),MATCH('Scenario 3'!AI$4,'Scenario 3_issuedGoos'!$C$3:$W$3,0))</f>
        <v>24902503.163730655</v>
      </c>
      <c r="AJ97" s="4" cm="1">
        <f t="array" ref="AJ97">M97*INDEX('Scenario 3_issuedGoos'!$C$4:$W$153,MATCH('Scenario 3'!$A97&amp;$B97,'Scenario 3_issuedGoos'!$A$4:$A$153&amp;'Scenario 3_issuedGoos'!$B$4:$B$153,0),MATCH('Scenario 3'!AJ$4,'Scenario 3_issuedGoos'!$C$3:$W$3,0))</f>
        <v>44681086.130775027</v>
      </c>
      <c r="AK97" s="4" cm="1">
        <f t="array" ref="AK97">N97*INDEX('Scenario 3_issuedGoos'!$C$4:$W$153,MATCH('Scenario 3'!$A97&amp;$B97,'Scenario 3_issuedGoos'!$A$4:$A$153&amp;'Scenario 3_issuedGoos'!$B$4:$B$153,0),MATCH('Scenario 3'!AK$4,'Scenario 3_issuedGoos'!$C$3:$W$3,0))</f>
        <v>48141944.397025026</v>
      </c>
      <c r="AL97" s="4" cm="1">
        <f t="array" ref="AL97">O97*INDEX('Scenario 3_issuedGoos'!$C$4:$W$153,MATCH('Scenario 3'!$A97&amp;$B97,'Scenario 3_issuedGoos'!$A$4:$A$153&amp;'Scenario 3_issuedGoos'!$B$4:$B$153,0),MATCH('Scenario 3'!AL$4,'Scenario 3_issuedGoos'!$C$3:$W$3,0))</f>
        <v>51837185.774573214</v>
      </c>
      <c r="AM97" s="4" cm="1">
        <f t="array" ref="AM97">P97*INDEX('Scenario 3_issuedGoos'!$C$4:$W$153,MATCH('Scenario 3'!$A97&amp;$B97,'Scenario 3_issuedGoos'!$A$4:$A$153&amp;'Scenario 3_issuedGoos'!$B$4:$B$153,0),MATCH('Scenario 3'!AM$4,'Scenario 3_issuedGoos'!$C$3:$W$3,0))</f>
        <v>55781596.428883776</v>
      </c>
      <c r="AN97" s="4" cm="1">
        <f t="array" ref="AN97">Q97*INDEX('Scenario 3_issuedGoos'!$C$4:$W$153,MATCH('Scenario 3'!$A97&amp;$B97,'Scenario 3_issuedGoos'!$A$4:$A$153&amp;'Scenario 3_issuedGoos'!$B$4:$B$153,0),MATCH('Scenario 3'!AN$4,'Scenario 3_issuedGoos'!$C$3:$W$3,0))</f>
        <v>59990855.184188858</v>
      </c>
      <c r="AO97" s="4" cm="1">
        <f t="array" ref="AO97">R97*INDEX('Scenario 3_issuedGoos'!$C$4:$W$153,MATCH('Scenario 3'!$A97&amp;$B97,'Scenario 3_issuedGoos'!$A$4:$A$153&amp;'Scenario 3_issuedGoos'!$B$4:$B$153,0),MATCH('Scenario 3'!AO$4,'Scenario 3_issuedGoos'!$C$3:$W$3,0))</f>
        <v>64481585.823952198</v>
      </c>
      <c r="AP97" s="4" cm="1">
        <f t="array" ref="AP97">S97*INDEX('Scenario 3_issuedGoos'!$C$4:$W$153,MATCH('Scenario 3'!$A97&amp;$B97,'Scenario 3_issuedGoos'!$A$4:$A$153&amp;'Scenario 3_issuedGoos'!$B$4:$B$153,0),MATCH('Scenario 3'!AP$4,'Scenario 3_issuedGoos'!$C$3:$W$3,0))</f>
        <v>69271412.389731333</v>
      </c>
      <c r="AQ97" s="4" cm="1">
        <f t="array" ref="AQ97">T97*INDEX('Scenario 3_issuedGoos'!$C$4:$W$153,MATCH('Scenario 3'!$A97&amp;$B97,'Scenario 3_issuedGoos'!$A$4:$A$153&amp;'Scenario 3_issuedGoos'!$B$4:$B$153,0),MATCH('Scenario 3'!AQ$4,'Scenario 3_issuedGoos'!$C$3:$W$3,0))</f>
        <v>74379017.647528738</v>
      </c>
      <c r="AR97" s="4" cm="1">
        <f t="array" ref="AR97">U97*INDEX('Scenario 3_issuedGoos'!$C$4:$W$153,MATCH('Scenario 3'!$A97&amp;$B97,'Scenario 3_issuedGoos'!$A$4:$A$153&amp;'Scenario 3_issuedGoos'!$B$4:$B$153,0),MATCH('Scenario 3'!AR$4,'Scenario 3_issuedGoos'!$C$3:$W$3,0))</f>
        <v>79824204.900131181</v>
      </c>
      <c r="AS97" s="4" cm="1">
        <f t="array" ref="AS97">V97*INDEX('Scenario 3_issuedGoos'!$C$4:$W$153,MATCH('Scenario 3'!$A97&amp;$B97,'Scenario 3_issuedGoos'!$A$4:$A$153&amp;'Scenario 3_issuedGoos'!$B$4:$B$153,0),MATCH('Scenario 3'!AS$4,'Scenario 3_issuedGoos'!$C$3:$W$3,0))</f>
        <v>85627963.333875328</v>
      </c>
      <c r="AT97" s="4" cm="1">
        <f t="array" ref="AT97">W97*INDEX('Scenario 3_issuedGoos'!$C$4:$W$153,MATCH('Scenario 3'!$A97&amp;$B97,'Scenario 3_issuedGoos'!$A$4:$A$153&amp;'Scenario 3_issuedGoos'!$B$4:$B$153,0),MATCH('Scenario 3'!AT$4,'Scenario 3_issuedGoos'!$C$3:$W$3,0))</f>
        <v>91812537.098743722</v>
      </c>
    </row>
    <row r="98" spans="1:46" ht="15" x14ac:dyDescent="0.25">
      <c r="A98" s="38" t="s">
        <v>45</v>
      </c>
      <c r="B98" s="39" t="s">
        <v>29</v>
      </c>
      <c r="C98" s="40">
        <v>47.457627118644069</v>
      </c>
      <c r="D98" s="41">
        <v>46.949152542372886</v>
      </c>
      <c r="E98" s="41">
        <v>46.440677966101696</v>
      </c>
      <c r="F98" s="41">
        <v>45.932203389830512</v>
      </c>
      <c r="G98" s="41">
        <v>45.423728813559322</v>
      </c>
      <c r="H98" s="41">
        <v>44.915254237288138</v>
      </c>
      <c r="I98" s="41">
        <v>44.406779661016955</v>
      </c>
      <c r="J98" s="41">
        <v>43.898305084745765</v>
      </c>
      <c r="K98" s="41">
        <v>43.389830508474581</v>
      </c>
      <c r="L98" s="41">
        <v>42.881355932203391</v>
      </c>
      <c r="M98" s="41">
        <v>42.372881355932208</v>
      </c>
      <c r="N98" s="41">
        <v>42.203389830508478</v>
      </c>
      <c r="O98" s="41">
        <v>42.033898305084747</v>
      </c>
      <c r="P98" s="41">
        <v>41.864406779661024</v>
      </c>
      <c r="Q98" s="41">
        <v>41.694915254237294</v>
      </c>
      <c r="R98" s="41">
        <v>41.525423728813564</v>
      </c>
      <c r="S98" s="41">
        <v>41.355932203389834</v>
      </c>
      <c r="T98" s="41">
        <v>41.186440677966104</v>
      </c>
      <c r="U98" s="41">
        <v>40.33898305084746</v>
      </c>
      <c r="V98" s="41">
        <v>39.237288135593218</v>
      </c>
      <c r="W98" s="42">
        <v>38.135593220338983</v>
      </c>
      <c r="Z98" s="4" cm="1">
        <f t="array" ref="Z98">C98*INDEX('Scenario 3_issuedGoos'!$C$4:$W$153,MATCH('Scenario 3'!$A98&amp;$B98,'Scenario 3_issuedGoos'!$A$4:$A$153&amp;'Scenario 3_issuedGoos'!$B$4:$B$153,0),MATCH('Scenario 3'!Z$4,'Scenario 3_issuedGoos'!$C$3:$W$3,0))</f>
        <v>0</v>
      </c>
      <c r="AA98" s="4" cm="1">
        <f t="array" ref="AA98">D98*INDEX('Scenario 3_issuedGoos'!$C$4:$W$153,MATCH('Scenario 3'!$A98&amp;$B98,'Scenario 3_issuedGoos'!$A$4:$A$153&amp;'Scenario 3_issuedGoos'!$B$4:$B$153,0),MATCH('Scenario 3'!AA$4,'Scenario 3_issuedGoos'!$C$3:$W$3,0))</f>
        <v>0</v>
      </c>
      <c r="AB98" s="4" cm="1">
        <f t="array" ref="AB98">E98*INDEX('Scenario 3_issuedGoos'!$C$4:$W$153,MATCH('Scenario 3'!$A98&amp;$B98,'Scenario 3_issuedGoos'!$A$4:$A$153&amp;'Scenario 3_issuedGoos'!$B$4:$B$153,0),MATCH('Scenario 3'!AB$4,'Scenario 3_issuedGoos'!$C$3:$W$3,0))</f>
        <v>0</v>
      </c>
      <c r="AC98" s="4" cm="1">
        <f t="array" ref="AC98">F98*INDEX('Scenario 3_issuedGoos'!$C$4:$W$153,MATCH('Scenario 3'!$A98&amp;$B98,'Scenario 3_issuedGoos'!$A$4:$A$153&amp;'Scenario 3_issuedGoos'!$B$4:$B$153,0),MATCH('Scenario 3'!AC$4,'Scenario 3_issuedGoos'!$C$3:$W$3,0))</f>
        <v>0</v>
      </c>
      <c r="AD98" s="4" cm="1">
        <f t="array" ref="AD98">G98*INDEX('Scenario 3_issuedGoos'!$C$4:$W$153,MATCH('Scenario 3'!$A98&amp;$B98,'Scenario 3_issuedGoos'!$A$4:$A$153&amp;'Scenario 3_issuedGoos'!$B$4:$B$153,0),MATCH('Scenario 3'!AD$4,'Scenario 3_issuedGoos'!$C$3:$W$3,0))</f>
        <v>0</v>
      </c>
      <c r="AE98" s="4" cm="1">
        <f t="array" ref="AE98">H98*INDEX('Scenario 3_issuedGoos'!$C$4:$W$153,MATCH('Scenario 3'!$A98&amp;$B98,'Scenario 3_issuedGoos'!$A$4:$A$153&amp;'Scenario 3_issuedGoos'!$B$4:$B$153,0),MATCH('Scenario 3'!AE$4,'Scenario 3_issuedGoos'!$C$3:$W$3,0))</f>
        <v>0</v>
      </c>
      <c r="AF98" s="4" cm="1">
        <f t="array" ref="AF98">I98*INDEX('Scenario 3_issuedGoos'!$C$4:$W$153,MATCH('Scenario 3'!$A98&amp;$B98,'Scenario 3_issuedGoos'!$A$4:$A$153&amp;'Scenario 3_issuedGoos'!$B$4:$B$153,0),MATCH('Scenario 3'!AF$4,'Scenario 3_issuedGoos'!$C$3:$W$3,0))</f>
        <v>0</v>
      </c>
      <c r="AG98" s="4" cm="1">
        <f t="array" ref="AG98">J98*INDEX('Scenario 3_issuedGoos'!$C$4:$W$153,MATCH('Scenario 3'!$A98&amp;$B98,'Scenario 3_issuedGoos'!$A$4:$A$153&amp;'Scenario 3_issuedGoos'!$B$4:$B$153,0),MATCH('Scenario 3'!AG$4,'Scenario 3_issuedGoos'!$C$3:$W$3,0))</f>
        <v>0</v>
      </c>
      <c r="AH98" s="4" cm="1">
        <f t="array" ref="AH98">K98*INDEX('Scenario 3_issuedGoos'!$C$4:$W$153,MATCH('Scenario 3'!$A98&amp;$B98,'Scenario 3_issuedGoos'!$A$4:$A$153&amp;'Scenario 3_issuedGoos'!$B$4:$B$153,0),MATCH('Scenario 3'!AH$4,'Scenario 3_issuedGoos'!$C$3:$W$3,0))</f>
        <v>0</v>
      </c>
      <c r="AI98" s="4" cm="1">
        <f t="array" ref="AI98">L98*INDEX('Scenario 3_issuedGoos'!$C$4:$W$153,MATCH('Scenario 3'!$A98&amp;$B98,'Scenario 3_issuedGoos'!$A$4:$A$153&amp;'Scenario 3_issuedGoos'!$B$4:$B$153,0),MATCH('Scenario 3'!AI$4,'Scenario 3_issuedGoos'!$C$3:$W$3,0))</f>
        <v>0</v>
      </c>
      <c r="AJ98" s="4" cm="1">
        <f t="array" ref="AJ98">M98*INDEX('Scenario 3_issuedGoos'!$C$4:$W$153,MATCH('Scenario 3'!$A98&amp;$B98,'Scenario 3_issuedGoos'!$A$4:$A$153&amp;'Scenario 3_issuedGoos'!$B$4:$B$153,0),MATCH('Scenario 3'!AJ$4,'Scenario 3_issuedGoos'!$C$3:$W$3,0))</f>
        <v>0</v>
      </c>
      <c r="AK98" s="4" cm="1">
        <f t="array" ref="AK98">N98*INDEX('Scenario 3_issuedGoos'!$C$4:$W$153,MATCH('Scenario 3'!$A98&amp;$B98,'Scenario 3_issuedGoos'!$A$4:$A$153&amp;'Scenario 3_issuedGoos'!$B$4:$B$153,0),MATCH('Scenario 3'!AK$4,'Scenario 3_issuedGoos'!$C$3:$W$3,0))</f>
        <v>0</v>
      </c>
      <c r="AL98" s="4" cm="1">
        <f t="array" ref="AL98">O98*INDEX('Scenario 3_issuedGoos'!$C$4:$W$153,MATCH('Scenario 3'!$A98&amp;$B98,'Scenario 3_issuedGoos'!$A$4:$A$153&amp;'Scenario 3_issuedGoos'!$B$4:$B$153,0),MATCH('Scenario 3'!AL$4,'Scenario 3_issuedGoos'!$C$3:$W$3,0))</f>
        <v>0</v>
      </c>
      <c r="AM98" s="4" cm="1">
        <f t="array" ref="AM98">P98*INDEX('Scenario 3_issuedGoos'!$C$4:$W$153,MATCH('Scenario 3'!$A98&amp;$B98,'Scenario 3_issuedGoos'!$A$4:$A$153&amp;'Scenario 3_issuedGoos'!$B$4:$B$153,0),MATCH('Scenario 3'!AM$4,'Scenario 3_issuedGoos'!$C$3:$W$3,0))</f>
        <v>0</v>
      </c>
      <c r="AN98" s="4" cm="1">
        <f t="array" ref="AN98">Q98*INDEX('Scenario 3_issuedGoos'!$C$4:$W$153,MATCH('Scenario 3'!$A98&amp;$B98,'Scenario 3_issuedGoos'!$A$4:$A$153&amp;'Scenario 3_issuedGoos'!$B$4:$B$153,0),MATCH('Scenario 3'!AN$4,'Scenario 3_issuedGoos'!$C$3:$W$3,0))</f>
        <v>0</v>
      </c>
      <c r="AO98" s="4" cm="1">
        <f t="array" ref="AO98">R98*INDEX('Scenario 3_issuedGoos'!$C$4:$W$153,MATCH('Scenario 3'!$A98&amp;$B98,'Scenario 3_issuedGoos'!$A$4:$A$153&amp;'Scenario 3_issuedGoos'!$B$4:$B$153,0),MATCH('Scenario 3'!AO$4,'Scenario 3_issuedGoos'!$C$3:$W$3,0))</f>
        <v>0</v>
      </c>
      <c r="AP98" s="4" cm="1">
        <f t="array" ref="AP98">S98*INDEX('Scenario 3_issuedGoos'!$C$4:$W$153,MATCH('Scenario 3'!$A98&amp;$B98,'Scenario 3_issuedGoos'!$A$4:$A$153&amp;'Scenario 3_issuedGoos'!$B$4:$B$153,0),MATCH('Scenario 3'!AP$4,'Scenario 3_issuedGoos'!$C$3:$W$3,0))</f>
        <v>0</v>
      </c>
      <c r="AQ98" s="4" cm="1">
        <f t="array" ref="AQ98">T98*INDEX('Scenario 3_issuedGoos'!$C$4:$W$153,MATCH('Scenario 3'!$A98&amp;$B98,'Scenario 3_issuedGoos'!$A$4:$A$153&amp;'Scenario 3_issuedGoos'!$B$4:$B$153,0),MATCH('Scenario 3'!AQ$4,'Scenario 3_issuedGoos'!$C$3:$W$3,0))</f>
        <v>0</v>
      </c>
      <c r="AR98" s="4" cm="1">
        <f t="array" ref="AR98">U98*INDEX('Scenario 3_issuedGoos'!$C$4:$W$153,MATCH('Scenario 3'!$A98&amp;$B98,'Scenario 3_issuedGoos'!$A$4:$A$153&amp;'Scenario 3_issuedGoos'!$B$4:$B$153,0),MATCH('Scenario 3'!AR$4,'Scenario 3_issuedGoos'!$C$3:$W$3,0))</f>
        <v>0</v>
      </c>
      <c r="AS98" s="4" cm="1">
        <f t="array" ref="AS98">V98*INDEX('Scenario 3_issuedGoos'!$C$4:$W$153,MATCH('Scenario 3'!$A98&amp;$B98,'Scenario 3_issuedGoos'!$A$4:$A$153&amp;'Scenario 3_issuedGoos'!$B$4:$B$153,0),MATCH('Scenario 3'!AS$4,'Scenario 3_issuedGoos'!$C$3:$W$3,0))</f>
        <v>0</v>
      </c>
      <c r="AT98" s="4" cm="1">
        <f t="array" ref="AT98">W98*INDEX('Scenario 3_issuedGoos'!$C$4:$W$153,MATCH('Scenario 3'!$A98&amp;$B98,'Scenario 3_issuedGoos'!$A$4:$A$153&amp;'Scenario 3_issuedGoos'!$B$4:$B$153,0),MATCH('Scenario 3'!AT$4,'Scenario 3_issuedGoos'!$C$3:$W$3,0))</f>
        <v>0</v>
      </c>
    </row>
    <row r="99" spans="1:46" ht="15" x14ac:dyDescent="0.25">
      <c r="A99" s="38" t="s">
        <v>45</v>
      </c>
      <c r="B99" s="39" t="s">
        <v>30</v>
      </c>
      <c r="C99" s="40">
        <v>47.457627118644069</v>
      </c>
      <c r="D99" s="41">
        <v>46.949152542372886</v>
      </c>
      <c r="E99" s="41">
        <v>46.440677966101696</v>
      </c>
      <c r="F99" s="41">
        <v>45.932203389830512</v>
      </c>
      <c r="G99" s="41">
        <v>45.423728813559322</v>
      </c>
      <c r="H99" s="41">
        <v>44.915254237288138</v>
      </c>
      <c r="I99" s="41">
        <v>44.406779661016955</v>
      </c>
      <c r="J99" s="41">
        <v>43.898305084745765</v>
      </c>
      <c r="K99" s="41">
        <v>43.389830508474581</v>
      </c>
      <c r="L99" s="41">
        <v>42.881355932203391</v>
      </c>
      <c r="M99" s="41">
        <v>42.372881355932208</v>
      </c>
      <c r="N99" s="41">
        <v>42.203389830508478</v>
      </c>
      <c r="O99" s="41">
        <v>42.033898305084747</v>
      </c>
      <c r="P99" s="41">
        <v>41.864406779661024</v>
      </c>
      <c r="Q99" s="41">
        <v>41.694915254237294</v>
      </c>
      <c r="R99" s="41">
        <v>41.525423728813564</v>
      </c>
      <c r="S99" s="41">
        <v>41.355932203389834</v>
      </c>
      <c r="T99" s="41">
        <v>41.186440677966104</v>
      </c>
      <c r="U99" s="41">
        <v>40.33898305084746</v>
      </c>
      <c r="V99" s="41">
        <v>39.237288135593218</v>
      </c>
      <c r="W99" s="42">
        <v>38.135593220338983</v>
      </c>
      <c r="Z99" s="4" cm="1">
        <f t="array" ref="Z99">C99*INDEX('Scenario 3_issuedGoos'!$C$4:$W$153,MATCH('Scenario 3'!$A99&amp;$B99,'Scenario 3_issuedGoos'!$A$4:$A$153&amp;'Scenario 3_issuedGoos'!$B$4:$B$153,0),MATCH('Scenario 3'!Z$4,'Scenario 3_issuedGoos'!$C$3:$W$3,0))</f>
        <v>0</v>
      </c>
      <c r="AA99" s="4" cm="1">
        <f t="array" ref="AA99">D99*INDEX('Scenario 3_issuedGoos'!$C$4:$W$153,MATCH('Scenario 3'!$A99&amp;$B99,'Scenario 3_issuedGoos'!$A$4:$A$153&amp;'Scenario 3_issuedGoos'!$B$4:$B$153,0),MATCH('Scenario 3'!AA$4,'Scenario 3_issuedGoos'!$C$3:$W$3,0))</f>
        <v>0</v>
      </c>
      <c r="AB99" s="4" cm="1">
        <f t="array" ref="AB99">E99*INDEX('Scenario 3_issuedGoos'!$C$4:$W$153,MATCH('Scenario 3'!$A99&amp;$B99,'Scenario 3_issuedGoos'!$A$4:$A$153&amp;'Scenario 3_issuedGoos'!$B$4:$B$153,0),MATCH('Scenario 3'!AB$4,'Scenario 3_issuedGoos'!$C$3:$W$3,0))</f>
        <v>0</v>
      </c>
      <c r="AC99" s="4" cm="1">
        <f t="array" ref="AC99">F99*INDEX('Scenario 3_issuedGoos'!$C$4:$W$153,MATCH('Scenario 3'!$A99&amp;$B99,'Scenario 3_issuedGoos'!$A$4:$A$153&amp;'Scenario 3_issuedGoos'!$B$4:$B$153,0),MATCH('Scenario 3'!AC$4,'Scenario 3_issuedGoos'!$C$3:$W$3,0))</f>
        <v>0</v>
      </c>
      <c r="AD99" s="4" cm="1">
        <f t="array" ref="AD99">G99*INDEX('Scenario 3_issuedGoos'!$C$4:$W$153,MATCH('Scenario 3'!$A99&amp;$B99,'Scenario 3_issuedGoos'!$A$4:$A$153&amp;'Scenario 3_issuedGoos'!$B$4:$B$153,0),MATCH('Scenario 3'!AD$4,'Scenario 3_issuedGoos'!$C$3:$W$3,0))</f>
        <v>0</v>
      </c>
      <c r="AE99" s="4" cm="1">
        <f t="array" ref="AE99">H99*INDEX('Scenario 3_issuedGoos'!$C$4:$W$153,MATCH('Scenario 3'!$A99&amp;$B99,'Scenario 3_issuedGoos'!$A$4:$A$153&amp;'Scenario 3_issuedGoos'!$B$4:$B$153,0),MATCH('Scenario 3'!AE$4,'Scenario 3_issuedGoos'!$C$3:$W$3,0))</f>
        <v>0</v>
      </c>
      <c r="AF99" s="4" cm="1">
        <f t="array" ref="AF99">I99*INDEX('Scenario 3_issuedGoos'!$C$4:$W$153,MATCH('Scenario 3'!$A99&amp;$B99,'Scenario 3_issuedGoos'!$A$4:$A$153&amp;'Scenario 3_issuedGoos'!$B$4:$B$153,0),MATCH('Scenario 3'!AF$4,'Scenario 3_issuedGoos'!$C$3:$W$3,0))</f>
        <v>0</v>
      </c>
      <c r="AG99" s="4" cm="1">
        <f t="array" ref="AG99">J99*INDEX('Scenario 3_issuedGoos'!$C$4:$W$153,MATCH('Scenario 3'!$A99&amp;$B99,'Scenario 3_issuedGoos'!$A$4:$A$153&amp;'Scenario 3_issuedGoos'!$B$4:$B$153,0),MATCH('Scenario 3'!AG$4,'Scenario 3_issuedGoos'!$C$3:$W$3,0))</f>
        <v>0</v>
      </c>
      <c r="AH99" s="4" cm="1">
        <f t="array" ref="AH99">K99*INDEX('Scenario 3_issuedGoos'!$C$4:$W$153,MATCH('Scenario 3'!$A99&amp;$B99,'Scenario 3_issuedGoos'!$A$4:$A$153&amp;'Scenario 3_issuedGoos'!$B$4:$B$153,0),MATCH('Scenario 3'!AH$4,'Scenario 3_issuedGoos'!$C$3:$W$3,0))</f>
        <v>0</v>
      </c>
      <c r="AI99" s="4" cm="1">
        <f t="array" ref="AI99">L99*INDEX('Scenario 3_issuedGoos'!$C$4:$W$153,MATCH('Scenario 3'!$A99&amp;$B99,'Scenario 3_issuedGoos'!$A$4:$A$153&amp;'Scenario 3_issuedGoos'!$B$4:$B$153,0),MATCH('Scenario 3'!AI$4,'Scenario 3_issuedGoos'!$C$3:$W$3,0))</f>
        <v>0</v>
      </c>
      <c r="AJ99" s="4" cm="1">
        <f t="array" ref="AJ99">M99*INDEX('Scenario 3_issuedGoos'!$C$4:$W$153,MATCH('Scenario 3'!$A99&amp;$B99,'Scenario 3_issuedGoos'!$A$4:$A$153&amp;'Scenario 3_issuedGoos'!$B$4:$B$153,0),MATCH('Scenario 3'!AJ$4,'Scenario 3_issuedGoos'!$C$3:$W$3,0))</f>
        <v>0</v>
      </c>
      <c r="AK99" s="4" cm="1">
        <f t="array" ref="AK99">N99*INDEX('Scenario 3_issuedGoos'!$C$4:$W$153,MATCH('Scenario 3'!$A99&amp;$B99,'Scenario 3_issuedGoos'!$A$4:$A$153&amp;'Scenario 3_issuedGoos'!$B$4:$B$153,0),MATCH('Scenario 3'!AK$4,'Scenario 3_issuedGoos'!$C$3:$W$3,0))</f>
        <v>0</v>
      </c>
      <c r="AL99" s="4" cm="1">
        <f t="array" ref="AL99">O99*INDEX('Scenario 3_issuedGoos'!$C$4:$W$153,MATCH('Scenario 3'!$A99&amp;$B99,'Scenario 3_issuedGoos'!$A$4:$A$153&amp;'Scenario 3_issuedGoos'!$B$4:$B$153,0),MATCH('Scenario 3'!AL$4,'Scenario 3_issuedGoos'!$C$3:$W$3,0))</f>
        <v>0</v>
      </c>
      <c r="AM99" s="4" cm="1">
        <f t="array" ref="AM99">P99*INDEX('Scenario 3_issuedGoos'!$C$4:$W$153,MATCH('Scenario 3'!$A99&amp;$B99,'Scenario 3_issuedGoos'!$A$4:$A$153&amp;'Scenario 3_issuedGoos'!$B$4:$B$153,0),MATCH('Scenario 3'!AM$4,'Scenario 3_issuedGoos'!$C$3:$W$3,0))</f>
        <v>0</v>
      </c>
      <c r="AN99" s="4" cm="1">
        <f t="array" ref="AN99">Q99*INDEX('Scenario 3_issuedGoos'!$C$4:$W$153,MATCH('Scenario 3'!$A99&amp;$B99,'Scenario 3_issuedGoos'!$A$4:$A$153&amp;'Scenario 3_issuedGoos'!$B$4:$B$153,0),MATCH('Scenario 3'!AN$4,'Scenario 3_issuedGoos'!$C$3:$W$3,0))</f>
        <v>0</v>
      </c>
      <c r="AO99" s="4" cm="1">
        <f t="array" ref="AO99">R99*INDEX('Scenario 3_issuedGoos'!$C$4:$W$153,MATCH('Scenario 3'!$A99&amp;$B99,'Scenario 3_issuedGoos'!$A$4:$A$153&amp;'Scenario 3_issuedGoos'!$B$4:$B$153,0),MATCH('Scenario 3'!AO$4,'Scenario 3_issuedGoos'!$C$3:$W$3,0))</f>
        <v>0</v>
      </c>
      <c r="AP99" s="4" cm="1">
        <f t="array" ref="AP99">S99*INDEX('Scenario 3_issuedGoos'!$C$4:$W$153,MATCH('Scenario 3'!$A99&amp;$B99,'Scenario 3_issuedGoos'!$A$4:$A$153&amp;'Scenario 3_issuedGoos'!$B$4:$B$153,0),MATCH('Scenario 3'!AP$4,'Scenario 3_issuedGoos'!$C$3:$W$3,0))</f>
        <v>0</v>
      </c>
      <c r="AQ99" s="4" cm="1">
        <f t="array" ref="AQ99">T99*INDEX('Scenario 3_issuedGoos'!$C$4:$W$153,MATCH('Scenario 3'!$A99&amp;$B99,'Scenario 3_issuedGoos'!$A$4:$A$153&amp;'Scenario 3_issuedGoos'!$B$4:$B$153,0),MATCH('Scenario 3'!AQ$4,'Scenario 3_issuedGoos'!$C$3:$W$3,0))</f>
        <v>0</v>
      </c>
      <c r="AR99" s="4" cm="1">
        <f t="array" ref="AR99">U99*INDEX('Scenario 3_issuedGoos'!$C$4:$W$153,MATCH('Scenario 3'!$A99&amp;$B99,'Scenario 3_issuedGoos'!$A$4:$A$153&amp;'Scenario 3_issuedGoos'!$B$4:$B$153,0),MATCH('Scenario 3'!AR$4,'Scenario 3_issuedGoos'!$C$3:$W$3,0))</f>
        <v>0</v>
      </c>
      <c r="AS99" s="4" cm="1">
        <f t="array" ref="AS99">V99*INDEX('Scenario 3_issuedGoos'!$C$4:$W$153,MATCH('Scenario 3'!$A99&amp;$B99,'Scenario 3_issuedGoos'!$A$4:$A$153&amp;'Scenario 3_issuedGoos'!$B$4:$B$153,0),MATCH('Scenario 3'!AS$4,'Scenario 3_issuedGoos'!$C$3:$W$3,0))</f>
        <v>0</v>
      </c>
      <c r="AT99" s="4" cm="1">
        <f t="array" ref="AT99">W99*INDEX('Scenario 3_issuedGoos'!$C$4:$W$153,MATCH('Scenario 3'!$A99&amp;$B99,'Scenario 3_issuedGoos'!$A$4:$A$153&amp;'Scenario 3_issuedGoos'!$B$4:$B$153,0),MATCH('Scenario 3'!AT$4,'Scenario 3_issuedGoos'!$C$3:$W$3,0))</f>
        <v>0</v>
      </c>
    </row>
    <row r="100" spans="1:46" ht="15" x14ac:dyDescent="0.25">
      <c r="A100" s="38" t="s">
        <v>45</v>
      </c>
      <c r="B100" s="39" t="s">
        <v>31</v>
      </c>
      <c r="C100" s="40">
        <v>8.0589375000000008</v>
      </c>
      <c r="D100" s="41">
        <v>8.0589375000000008</v>
      </c>
      <c r="E100" s="41">
        <v>8.0589375000000008</v>
      </c>
      <c r="F100" s="41">
        <v>8.0589375000000008</v>
      </c>
      <c r="G100" s="41">
        <v>8.0589375000000008</v>
      </c>
      <c r="H100" s="41">
        <v>4.8353625000000005</v>
      </c>
      <c r="I100" s="41">
        <v>4.8675937499999993</v>
      </c>
      <c r="J100" s="41">
        <v>4.8675937499999993</v>
      </c>
      <c r="K100" s="41">
        <v>4.8675937499999993</v>
      </c>
      <c r="L100" s="41">
        <v>5.3804249999999998</v>
      </c>
      <c r="M100" s="41">
        <v>5.3866265625000018</v>
      </c>
      <c r="N100" s="41">
        <v>5.3866265625000018</v>
      </c>
      <c r="O100" s="41">
        <v>5.3866265625000018</v>
      </c>
      <c r="P100" s="41">
        <v>5.6467125000000005</v>
      </c>
      <c r="Q100" s="41">
        <v>8.0589375000000008</v>
      </c>
      <c r="R100" s="41">
        <v>8.0589375000000008</v>
      </c>
      <c r="S100" s="41">
        <v>8.0589375000000008</v>
      </c>
      <c r="T100" s="41">
        <v>8.0589375000000008</v>
      </c>
      <c r="U100" s="41">
        <v>8.0589375000000008</v>
      </c>
      <c r="V100" s="41">
        <v>8.0589375000000008</v>
      </c>
      <c r="W100" s="42">
        <v>8.0589375000000008</v>
      </c>
      <c r="Z100" s="4" cm="1">
        <f t="array" ref="Z100">C100*INDEX('Scenario 3_issuedGoos'!$C$4:$W$153,MATCH('Scenario 3'!$A100&amp;$B100,'Scenario 3_issuedGoos'!$A$4:$A$153&amp;'Scenario 3_issuedGoos'!$B$4:$B$153,0),MATCH('Scenario 3'!Z$4,'Scenario 3_issuedGoos'!$C$3:$W$3,0))</f>
        <v>1474928.1988795719</v>
      </c>
      <c r="AA100" s="4" cm="1">
        <f t="array" ref="AA100">D100*INDEX('Scenario 3_issuedGoos'!$C$4:$W$153,MATCH('Scenario 3'!$A100&amp;$B100,'Scenario 3_issuedGoos'!$A$4:$A$153&amp;'Scenario 3_issuedGoos'!$B$4:$B$153,0),MATCH('Scenario 3'!AA$4,'Scenario 3_issuedGoos'!$C$3:$W$3,0))</f>
        <v>1651951.8316827833</v>
      </c>
      <c r="AB100" s="4" cm="1">
        <f t="array" ref="AB100">E100*INDEX('Scenario 3_issuedGoos'!$C$4:$W$153,MATCH('Scenario 3'!$A100&amp;$B100,'Scenario 3_issuedGoos'!$A$4:$A$153&amp;'Scenario 3_issuedGoos'!$B$4:$B$153,0),MATCH('Scenario 3'!AB$4,'Scenario 3_issuedGoos'!$C$3:$W$3,0))</f>
        <v>1842990.5072691205</v>
      </c>
      <c r="AC100" s="4" cm="1">
        <f t="array" ref="AC100">F100*INDEX('Scenario 3_issuedGoos'!$C$4:$W$153,MATCH('Scenario 3'!$A100&amp;$B100,'Scenario 3_issuedGoos'!$A$4:$A$153&amp;'Scenario 3_issuedGoos'!$B$4:$B$153,0),MATCH('Scenario 3'!AC$4,'Scenario 3_issuedGoos'!$C$3:$W$3,0))</f>
        <v>2049003.1708348761</v>
      </c>
      <c r="AD100" s="4" cm="1">
        <f t="array" ref="AD100">G100*INDEX('Scenario 3_issuedGoos'!$C$4:$W$153,MATCH('Scenario 3'!$A100&amp;$B100,'Scenario 3_issuedGoos'!$A$4:$A$153&amp;'Scenario 3_issuedGoos'!$B$4:$B$153,0),MATCH('Scenario 3'!AD$4,'Scenario 3_issuedGoos'!$C$3:$W$3,0))</f>
        <v>2271009.6244890378</v>
      </c>
      <c r="AE100" s="4" cm="1">
        <f t="array" ref="AE100">H100*INDEX('Scenario 3_issuedGoos'!$C$4:$W$153,MATCH('Scenario 3'!$A100&amp;$B100,'Scenario 3_issuedGoos'!$A$4:$A$153&amp;'Scenario 3_issuedGoos'!$B$4:$B$153,0),MATCH('Scenario 3'!AE$4,'Scenario 3_issuedGoos'!$C$3:$W$3,0))</f>
        <v>2452174.2768912283</v>
      </c>
      <c r="AF100" s="4" cm="1">
        <f t="array" ref="AF100">I100*INDEX('Scenario 3_issuedGoos'!$C$4:$W$153,MATCH('Scenario 3'!$A100&amp;$B100,'Scenario 3_issuedGoos'!$A$4:$A$153&amp;'Scenario 3_issuedGoos'!$B$4:$B$153,0),MATCH('Scenario 3'!AF$4,'Scenario 3_issuedGoos'!$C$3:$W$3,0))</f>
        <v>2707426.7453447916</v>
      </c>
      <c r="AG100" s="4" cm="1">
        <f t="array" ref="AG100">J100*INDEX('Scenario 3_issuedGoos'!$C$4:$W$153,MATCH('Scenario 3'!$A100&amp;$B100,'Scenario 3_issuedGoos'!$A$4:$A$153&amp;'Scenario 3_issuedGoos'!$B$4:$B$153,0),MATCH('Scenario 3'!AG$4,'Scenario 3_issuedGoos'!$C$3:$W$3,0))</f>
        <v>2964053.0600323761</v>
      </c>
      <c r="AH100" s="4" cm="1">
        <f t="array" ref="AH100">K100*INDEX('Scenario 3_issuedGoos'!$C$4:$W$153,MATCH('Scenario 3'!$A100&amp;$B100,'Scenario 3_issuedGoos'!$A$4:$A$153&amp;'Scenario 3_issuedGoos'!$B$4:$B$153,0),MATCH('Scenario 3'!AH$4,'Scenario 3_issuedGoos'!$C$3:$W$3,0))</f>
        <v>3239573.4393253592</v>
      </c>
      <c r="AI100" s="4" cm="1">
        <f t="array" ref="AI100">L100*INDEX('Scenario 3_issuedGoos'!$C$4:$W$153,MATCH('Scenario 3'!$A100&amp;$B100,'Scenario 3_issuedGoos'!$A$4:$A$153&amp;'Scenario 3_issuedGoos'!$B$4:$B$153,0),MATCH('Scenario 3'!AI$4,'Scenario 3_issuedGoos'!$C$3:$W$3,0))</f>
        <v>3907694.7762437095</v>
      </c>
      <c r="AJ100" s="4" cm="1">
        <f t="array" ref="AJ100">M100*INDEX('Scenario 3_issuedGoos'!$C$4:$W$153,MATCH('Scenario 3'!$A100&amp;$B100,'Scenario 3_issuedGoos'!$A$4:$A$153&amp;'Scenario 3_issuedGoos'!$B$4:$B$153,0),MATCH('Scenario 3'!AJ$4,'Scenario 3_issuedGoos'!$C$3:$W$3,0))</f>
        <v>4263144.0373107484</v>
      </c>
      <c r="AK100" s="4" cm="1">
        <f t="array" ref="AK100">N100*INDEX('Scenario 3_issuedGoos'!$C$4:$W$153,MATCH('Scenario 3'!$A100&amp;$B100,'Scenario 3_issuedGoos'!$A$4:$A$153&amp;'Scenario 3_issuedGoos'!$B$4:$B$153,0),MATCH('Scenario 3'!AK$4,'Scenario 3_issuedGoos'!$C$3:$W$3,0))</f>
        <v>4593353.9439938301</v>
      </c>
      <c r="AL100" s="4" cm="1">
        <f t="array" ref="AL100">O100*INDEX('Scenario 3_issuedGoos'!$C$4:$W$153,MATCH('Scenario 3'!$A100&amp;$B100,'Scenario 3_issuedGoos'!$A$4:$A$153&amp;'Scenario 3_issuedGoos'!$B$4:$B$153,0),MATCH('Scenario 3'!AL$4,'Scenario 3_issuedGoos'!$C$3:$W$3,0))</f>
        <v>4945926.9812519392</v>
      </c>
      <c r="AM100" s="4" cm="1">
        <f t="array" ref="AM100">P100*INDEX('Scenario 3_issuedGoos'!$C$4:$W$153,MATCH('Scenario 3'!$A100&amp;$B100,'Scenario 3_issuedGoos'!$A$4:$A$153&amp;'Scenario 3_issuedGoos'!$B$4:$B$153,0),MATCH('Scenario 3'!AM$4,'Scenario 3_issuedGoos'!$C$3:$W$3,0))</f>
        <v>5579252.6958944108</v>
      </c>
      <c r="AN100" s="4" cm="1">
        <f t="array" ref="AN100">Q100*INDEX('Scenario 3_issuedGoos'!$C$4:$W$153,MATCH('Scenario 3'!$A100&amp;$B100,'Scenario 3_issuedGoos'!$A$4:$A$153&amp;'Scenario 3_issuedGoos'!$B$4:$B$153,0),MATCH('Scenario 3'!AN$4,'Scenario 3_issuedGoos'!$C$3:$W$3,0))</f>
        <v>8563518.827675743</v>
      </c>
      <c r="AO100" s="4" cm="1">
        <f t="array" ref="AO100">R100*INDEX('Scenario 3_issuedGoos'!$C$4:$W$153,MATCH('Scenario 3'!$A100&amp;$B100,'Scenario 3_issuedGoos'!$A$4:$A$153&amp;'Scenario 3_issuedGoos'!$B$4:$B$153,0),MATCH('Scenario 3'!AO$4,'Scenario 3_issuedGoos'!$C$3:$W$3,0))</f>
        <v>9204557.4704082403</v>
      </c>
      <c r="AP100" s="4" cm="1">
        <f t="array" ref="AP100">S100*INDEX('Scenario 3_issuedGoos'!$C$4:$W$153,MATCH('Scenario 3'!$A100&amp;$B100,'Scenario 3_issuedGoos'!$A$4:$A$153&amp;'Scenario 3_issuedGoos'!$B$4:$B$153,0),MATCH('Scenario 3'!AP$4,'Scenario 3_issuedGoos'!$C$3:$W$3,0))</f>
        <v>9888291.1803447846</v>
      </c>
      <c r="AQ100" s="4" cm="1">
        <f t="array" ref="AQ100">T100*INDEX('Scenario 3_issuedGoos'!$C$4:$W$153,MATCH('Scenario 3'!$A100&amp;$B100,'Scenario 3_issuedGoos'!$A$4:$A$153&amp;'Scenario 3_issuedGoos'!$B$4:$B$153,0),MATCH('Scenario 3'!AQ$4,'Scenario 3_issuedGoos'!$C$3:$W$3,0))</f>
        <v>10617386.867598984</v>
      </c>
      <c r="AR100" s="4" cm="1">
        <f t="array" ref="AR100">U100*INDEX('Scenario 3_issuedGoos'!$C$4:$W$153,MATCH('Scenario 3'!$A100&amp;$B100,'Scenario 3_issuedGoos'!$A$4:$A$153&amp;'Scenario 3_issuedGoos'!$B$4:$B$153,0),MATCH('Scenario 3'!AR$4,'Scenario 3_issuedGoos'!$C$3:$W$3,0))</f>
        <v>11394671.395627709</v>
      </c>
      <c r="AS100" s="4" cm="1">
        <f t="array" ref="AS100">V100*INDEX('Scenario 3_issuedGoos'!$C$4:$W$153,MATCH('Scenario 3'!$A100&amp;$B100,'Scenario 3_issuedGoos'!$A$4:$A$153&amp;'Scenario 3_issuedGoos'!$B$4:$B$153,0),MATCH('Scenario 3'!AS$4,'Scenario 3_issuedGoos'!$C$3:$W$3,0))</f>
        <v>12223140.909290388</v>
      </c>
      <c r="AT100" s="4" cm="1">
        <f t="array" ref="AT100">W100*INDEX('Scenario 3_issuedGoos'!$C$4:$W$153,MATCH('Scenario 3'!$A100&amp;$B100,'Scenario 3_issuedGoos'!$A$4:$A$153&amp;'Scenario 3_issuedGoos'!$B$4:$B$153,0),MATCH('Scenario 3'!AT$4,'Scenario 3_issuedGoos'!$C$3:$W$3,0))</f>
        <v>13105970.695830133</v>
      </c>
    </row>
    <row r="101" spans="1:46" ht="15" x14ac:dyDescent="0.25">
      <c r="A101" s="34" t="s">
        <v>46</v>
      </c>
      <c r="B101" s="34" t="s">
        <v>27</v>
      </c>
      <c r="C101" s="12">
        <v>47.457627118644069</v>
      </c>
      <c r="D101" s="13">
        <v>46.949152542372886</v>
      </c>
      <c r="E101" s="13">
        <v>46.440677966101696</v>
      </c>
      <c r="F101" s="13">
        <v>45.932203389830512</v>
      </c>
      <c r="G101" s="13">
        <v>45.423728813559322</v>
      </c>
      <c r="H101" s="13">
        <v>1.9927424999999999</v>
      </c>
      <c r="I101" s="13">
        <v>2.2112343749999992</v>
      </c>
      <c r="J101" s="13">
        <v>2.2112343749999992</v>
      </c>
      <c r="K101" s="13">
        <v>2.3177306249999998</v>
      </c>
      <c r="L101" s="13">
        <v>2.7236671874999998</v>
      </c>
      <c r="M101" s="13">
        <v>3.6906974999999997</v>
      </c>
      <c r="N101" s="13">
        <v>4.9018921874999979</v>
      </c>
      <c r="O101" s="13">
        <v>4.9018921874999979</v>
      </c>
      <c r="P101" s="13">
        <v>4.9018921874999979</v>
      </c>
      <c r="Q101" s="13">
        <v>4.9018921874999979</v>
      </c>
      <c r="R101" s="13">
        <v>4.9018921874999979</v>
      </c>
      <c r="S101" s="13">
        <v>4.9018921874999979</v>
      </c>
      <c r="T101" s="13">
        <v>4.9018921874999979</v>
      </c>
      <c r="U101" s="13">
        <v>4.9018921874999979</v>
      </c>
      <c r="V101" s="13">
        <v>4.9018921874999979</v>
      </c>
      <c r="W101" s="37">
        <v>4.9018921874999979</v>
      </c>
      <c r="Z101" s="4" cm="1">
        <f t="array" ref="Z101">C101*INDEX('Scenario 3_issuedGoos'!$C$4:$W$153,MATCH('Scenario 3'!$A101&amp;$B101,'Scenario 3_issuedGoos'!$A$4:$A$153&amp;'Scenario 3_issuedGoos'!$B$4:$B$153,0),MATCH('Scenario 3'!Z$4,'Scenario 3_issuedGoos'!$C$3:$W$3,0))</f>
        <v>0</v>
      </c>
      <c r="AA101" s="4" cm="1">
        <f t="array" ref="AA101">D101*INDEX('Scenario 3_issuedGoos'!$C$4:$W$153,MATCH('Scenario 3'!$A101&amp;$B101,'Scenario 3_issuedGoos'!$A$4:$A$153&amp;'Scenario 3_issuedGoos'!$B$4:$B$153,0),MATCH('Scenario 3'!AA$4,'Scenario 3_issuedGoos'!$C$3:$W$3,0))</f>
        <v>0</v>
      </c>
      <c r="AB101" s="4" cm="1">
        <f t="array" ref="AB101">E101*INDEX('Scenario 3_issuedGoos'!$C$4:$W$153,MATCH('Scenario 3'!$A101&amp;$B101,'Scenario 3_issuedGoos'!$A$4:$A$153&amp;'Scenario 3_issuedGoos'!$B$4:$B$153,0),MATCH('Scenario 3'!AB$4,'Scenario 3_issuedGoos'!$C$3:$W$3,0))</f>
        <v>0</v>
      </c>
      <c r="AC101" s="4" cm="1">
        <f t="array" ref="AC101">F101*INDEX('Scenario 3_issuedGoos'!$C$4:$W$153,MATCH('Scenario 3'!$A101&amp;$B101,'Scenario 3_issuedGoos'!$A$4:$A$153&amp;'Scenario 3_issuedGoos'!$B$4:$B$153,0),MATCH('Scenario 3'!AC$4,'Scenario 3_issuedGoos'!$C$3:$W$3,0))</f>
        <v>0</v>
      </c>
      <c r="AD101" s="4" cm="1">
        <f t="array" ref="AD101">G101*INDEX('Scenario 3_issuedGoos'!$C$4:$W$153,MATCH('Scenario 3'!$A101&amp;$B101,'Scenario 3_issuedGoos'!$A$4:$A$153&amp;'Scenario 3_issuedGoos'!$B$4:$B$153,0),MATCH('Scenario 3'!AD$4,'Scenario 3_issuedGoos'!$C$3:$W$3,0))</f>
        <v>0</v>
      </c>
      <c r="AE101" s="4" cm="1">
        <f t="array" ref="AE101">H101*INDEX('Scenario 3_issuedGoos'!$C$4:$W$153,MATCH('Scenario 3'!$A101&amp;$B101,'Scenario 3_issuedGoos'!$A$4:$A$153&amp;'Scenario 3_issuedGoos'!$B$4:$B$153,0),MATCH('Scenario 3'!AE$4,'Scenario 3_issuedGoos'!$C$3:$W$3,0))</f>
        <v>679465.72387430386</v>
      </c>
      <c r="AF101" s="4" cm="1">
        <f t="array" ref="AF101">I101*INDEX('Scenario 3_issuedGoos'!$C$4:$W$153,MATCH('Scenario 3'!$A101&amp;$B101,'Scenario 3_issuedGoos'!$A$4:$A$153&amp;'Scenario 3_issuedGoos'!$B$4:$B$153,0),MATCH('Scenario 3'!AF$4,'Scenario 3_issuedGoos'!$C$3:$W$3,0))</f>
        <v>826934.75056133477</v>
      </c>
      <c r="AG101" s="4" cm="1">
        <f t="array" ref="AG101">J101*INDEX('Scenario 3_issuedGoos'!$C$4:$W$153,MATCH('Scenario 3'!$A101&amp;$B101,'Scenario 3_issuedGoos'!$A$4:$A$153&amp;'Scenario 3_issuedGoos'!$B$4:$B$153,0),MATCH('Scenario 3'!AG$4,'Scenario 3_issuedGoos'!$C$3:$W$3,0))</f>
        <v>905316.63767556194</v>
      </c>
      <c r="AH101" s="4" cm="1">
        <f t="array" ref="AH101">K101*INDEX('Scenario 3_issuedGoos'!$C$4:$W$153,MATCH('Scenario 3'!$A101&amp;$B101,'Scenario 3_issuedGoos'!$A$4:$A$153&amp;'Scenario 3_issuedGoos'!$B$4:$B$153,0),MATCH('Scenario 3'!AH$4,'Scenario 3_issuedGoos'!$C$3:$W$3,0))</f>
        <v>1037123.6548377993</v>
      </c>
      <c r="AI101" s="4" cm="1">
        <f t="array" ref="AI101">L101*INDEX('Scenario 3_issuedGoos'!$C$4:$W$153,MATCH('Scenario 3'!$A101&amp;$B101,'Scenario 3_issuedGoos'!$A$4:$A$153&amp;'Scenario 3_issuedGoos'!$B$4:$B$153,0),MATCH('Scenario 3'!AI$4,'Scenario 3_issuedGoos'!$C$3:$W$3,0))</f>
        <v>1330001.6106587411</v>
      </c>
      <c r="AJ101" s="4" cm="1">
        <f t="array" ref="AJ101">M101*INDEX('Scenario 3_issuedGoos'!$C$4:$W$153,MATCH('Scenario 3'!$A101&amp;$B101,'Scenario 3_issuedGoos'!$A$4:$A$153&amp;'Scenario 3_issuedGoos'!$B$4:$B$153,0),MATCH('Scenario 3'!AJ$4,'Scenario 3_issuedGoos'!$C$3:$W$3,0))</f>
        <v>1963883.2419361721</v>
      </c>
      <c r="AK101" s="4" cm="1">
        <f t="array" ref="AK101">N101*INDEX('Scenario 3_issuedGoos'!$C$4:$W$153,MATCH('Scenario 3'!$A101&amp;$B101,'Scenario 3_issuedGoos'!$A$4:$A$153&amp;'Scenario 3_issuedGoos'!$B$4:$B$153,0),MATCH('Scenario 3'!AK$4,'Scenario 3_issuedGoos'!$C$3:$W$3,0))</f>
        <v>2810417.7134032641</v>
      </c>
      <c r="AL101" s="4" cm="1">
        <f t="array" ref="AL101">O101*INDEX('Scenario 3_issuedGoos'!$C$4:$W$153,MATCH('Scenario 3'!$A101&amp;$B101,'Scenario 3_issuedGoos'!$A$4:$A$153&amp;'Scenario 3_issuedGoos'!$B$4:$B$153,0),MATCH('Scenario 3'!AL$4,'Scenario 3_issuedGoos'!$C$3:$W$3,0))</f>
        <v>3026137.5384505414</v>
      </c>
      <c r="AM101" s="4" cm="1">
        <f t="array" ref="AM101">P101*INDEX('Scenario 3_issuedGoos'!$C$4:$W$153,MATCH('Scenario 3'!$A101&amp;$B101,'Scenario 3_issuedGoos'!$A$4:$A$153&amp;'Scenario 3_issuedGoos'!$B$4:$B$153,0),MATCH('Scenario 3'!AM$4,'Scenario 3_issuedGoos'!$C$3:$W$3,0))</f>
        <v>3256403.3017190425</v>
      </c>
      <c r="AN101" s="4" cm="1">
        <f t="array" ref="AN101">Q101*INDEX('Scenario 3_issuedGoos'!$C$4:$W$153,MATCH('Scenario 3'!$A101&amp;$B101,'Scenario 3_issuedGoos'!$A$4:$A$153&amp;'Scenario 3_issuedGoos'!$B$4:$B$153,0),MATCH('Scenario 3'!AN$4,'Scenario 3_issuedGoos'!$C$3:$W$3,0))</f>
        <v>3502130.2974682651</v>
      </c>
      <c r="AO101" s="4" cm="1">
        <f t="array" ref="AO101">R101*INDEX('Scenario 3_issuedGoos'!$C$4:$W$153,MATCH('Scenario 3'!$A101&amp;$B101,'Scenario 3_issuedGoos'!$A$4:$A$153&amp;'Scenario 3_issuedGoos'!$B$4:$B$153,0),MATCH('Scenario 3'!AO$4,'Scenario 3_issuedGoos'!$C$3:$W$3,0))</f>
        <v>3764288.9845381137</v>
      </c>
      <c r="AP101" s="4" cm="1">
        <f t="array" ref="AP101">S101*INDEX('Scenario 3_issuedGoos'!$C$4:$W$153,MATCH('Scenario 3'!$A101&amp;$B101,'Scenario 3_issuedGoos'!$A$4:$A$153&amp;'Scenario 3_issuedGoos'!$B$4:$B$153,0),MATCH('Scenario 3'!AP$4,'Scenario 3_issuedGoos'!$C$3:$W$3,0))</f>
        <v>4043908.2145712757</v>
      </c>
      <c r="AQ101" s="4" cm="1">
        <f t="array" ref="AQ101">T101*INDEX('Scenario 3_issuedGoos'!$C$4:$W$153,MATCH('Scenario 3'!$A101&amp;$B101,'Scenario 3_issuedGoos'!$A$4:$A$153&amp;'Scenario 3_issuedGoos'!$B$4:$B$153,0),MATCH('Scenario 3'!AQ$4,'Scenario 3_issuedGoos'!$C$3:$W$3,0))</f>
        <v>4342078.6451464081</v>
      </c>
      <c r="AR101" s="4" cm="1">
        <f t="array" ref="AR101">U101*INDEX('Scenario 3_issuedGoos'!$C$4:$W$153,MATCH('Scenario 3'!$A101&amp;$B101,'Scenario 3_issuedGoos'!$A$4:$A$153&amp;'Scenario 3_issuedGoos'!$B$4:$B$153,0),MATCH('Scenario 3'!AR$4,'Scenario 3_issuedGoos'!$C$3:$W$3,0))</f>
        <v>4659956.3482426237</v>
      </c>
      <c r="AS101" s="4" cm="1">
        <f t="array" ref="AS101">V101*INDEX('Scenario 3_issuedGoos'!$C$4:$W$153,MATCH('Scenario 3'!$A101&amp;$B101,'Scenario 3_issuedGoos'!$A$4:$A$153&amp;'Scenario 3_issuedGoos'!$B$4:$B$153,0),MATCH('Scenario 3'!AS$4,'Scenario 3_issuedGoos'!$C$3:$W$3,0))</f>
        <v>4998766.6250355924</v>
      </c>
      <c r="AT101" s="4" cm="1">
        <f t="array" ref="AT101">W101*INDEX('Scenario 3_issuedGoos'!$C$4:$W$153,MATCH('Scenario 3'!$A101&amp;$B101,'Scenario 3_issuedGoos'!$A$4:$A$153&amp;'Scenario 3_issuedGoos'!$B$4:$B$153,0),MATCH('Scenario 3'!AT$4,'Scenario 3_issuedGoos'!$C$3:$W$3,0))</f>
        <v>5359808.038637246</v>
      </c>
    </row>
    <row r="102" spans="1:46" ht="15" x14ac:dyDescent="0.25">
      <c r="A102" s="38" t="s">
        <v>46</v>
      </c>
      <c r="B102" s="39" t="s">
        <v>28</v>
      </c>
      <c r="C102" s="40">
        <v>47.457627118644069</v>
      </c>
      <c r="D102" s="41">
        <v>46.949152542372886</v>
      </c>
      <c r="E102" s="41">
        <v>46.440677966101696</v>
      </c>
      <c r="F102" s="41">
        <v>45.932203389830512</v>
      </c>
      <c r="G102" s="41">
        <v>45.423728813559322</v>
      </c>
      <c r="H102" s="41">
        <v>14.939099999999998</v>
      </c>
      <c r="I102" s="41">
        <v>14.939099999999998</v>
      </c>
      <c r="J102" s="41">
        <v>14.939099999999998</v>
      </c>
      <c r="K102" s="41">
        <v>14.939099999999998</v>
      </c>
      <c r="L102" s="41">
        <v>14.939099999999998</v>
      </c>
      <c r="M102" s="41">
        <v>14.939099999999998</v>
      </c>
      <c r="N102" s="41">
        <v>14.939099999999998</v>
      </c>
      <c r="O102" s="41">
        <v>14.939099999999998</v>
      </c>
      <c r="P102" s="41">
        <v>14.939099999999998</v>
      </c>
      <c r="Q102" s="41">
        <v>14.939099999999998</v>
      </c>
      <c r="R102" s="41">
        <v>14.939099999999998</v>
      </c>
      <c r="S102" s="41">
        <v>14.939099999999998</v>
      </c>
      <c r="T102" s="41">
        <v>14.939099999999998</v>
      </c>
      <c r="U102" s="41">
        <v>14.939099999999998</v>
      </c>
      <c r="V102" s="41">
        <v>14.939099999999998</v>
      </c>
      <c r="W102" s="42">
        <v>14.939099999999998</v>
      </c>
      <c r="Z102" s="4" cm="1">
        <f t="array" ref="Z102">C102*INDEX('Scenario 3_issuedGoos'!$C$4:$W$153,MATCH('Scenario 3'!$A102&amp;$B102,'Scenario 3_issuedGoos'!$A$4:$A$153&amp;'Scenario 3_issuedGoos'!$B$4:$B$153,0),MATCH('Scenario 3'!Z$4,'Scenario 3_issuedGoos'!$C$3:$W$3,0))</f>
        <v>0</v>
      </c>
      <c r="AA102" s="4" cm="1">
        <f t="array" ref="AA102">D102*INDEX('Scenario 3_issuedGoos'!$C$4:$W$153,MATCH('Scenario 3'!$A102&amp;$B102,'Scenario 3_issuedGoos'!$A$4:$A$153&amp;'Scenario 3_issuedGoos'!$B$4:$B$153,0),MATCH('Scenario 3'!AA$4,'Scenario 3_issuedGoos'!$C$3:$W$3,0))</f>
        <v>0</v>
      </c>
      <c r="AB102" s="4" cm="1">
        <f t="array" ref="AB102">E102*INDEX('Scenario 3_issuedGoos'!$C$4:$W$153,MATCH('Scenario 3'!$A102&amp;$B102,'Scenario 3_issuedGoos'!$A$4:$A$153&amp;'Scenario 3_issuedGoos'!$B$4:$B$153,0),MATCH('Scenario 3'!AB$4,'Scenario 3_issuedGoos'!$C$3:$W$3,0))</f>
        <v>0</v>
      </c>
      <c r="AC102" s="4" cm="1">
        <f t="array" ref="AC102">F102*INDEX('Scenario 3_issuedGoos'!$C$4:$W$153,MATCH('Scenario 3'!$A102&amp;$B102,'Scenario 3_issuedGoos'!$A$4:$A$153&amp;'Scenario 3_issuedGoos'!$B$4:$B$153,0),MATCH('Scenario 3'!AC$4,'Scenario 3_issuedGoos'!$C$3:$W$3,0))</f>
        <v>0</v>
      </c>
      <c r="AD102" s="4" cm="1">
        <f t="array" ref="AD102">G102*INDEX('Scenario 3_issuedGoos'!$C$4:$W$153,MATCH('Scenario 3'!$A102&amp;$B102,'Scenario 3_issuedGoos'!$A$4:$A$153&amp;'Scenario 3_issuedGoos'!$B$4:$B$153,0),MATCH('Scenario 3'!AD$4,'Scenario 3_issuedGoos'!$C$3:$W$3,0))</f>
        <v>0</v>
      </c>
      <c r="AE102" s="4" cm="1">
        <f t="array" ref="AE102">H102*INDEX('Scenario 3_issuedGoos'!$C$4:$W$153,MATCH('Scenario 3'!$A102&amp;$B102,'Scenario 3_issuedGoos'!$A$4:$A$153&amp;'Scenario 3_issuedGoos'!$B$4:$B$153,0),MATCH('Scenario 3'!AE$4,'Scenario 3_issuedGoos'!$C$3:$W$3,0))</f>
        <v>307102.49563700636</v>
      </c>
      <c r="AF102" s="4" cm="1">
        <f t="array" ref="AF102">I102*INDEX('Scenario 3_issuedGoos'!$C$4:$W$153,MATCH('Scenario 3'!$A102&amp;$B102,'Scenario 3_issuedGoos'!$A$4:$A$153&amp;'Scenario 3_issuedGoos'!$B$4:$B$153,0),MATCH('Scenario 3'!AF$4,'Scenario 3_issuedGoos'!$C$3:$W$3,0))</f>
        <v>336824.31974039815</v>
      </c>
      <c r="AG102" s="4" cm="1">
        <f t="array" ref="AG102">J102*INDEX('Scenario 3_issuedGoos'!$C$4:$W$153,MATCH('Scenario 3'!$A102&amp;$B102,'Scenario 3_issuedGoos'!$A$4:$A$153&amp;'Scenario 3_issuedGoos'!$B$4:$B$153,0),MATCH('Scenario 3'!AG$4,'Scenario 3_issuedGoos'!$C$3:$W$3,0))</f>
        <v>368750.57001503889</v>
      </c>
      <c r="AH102" s="4" cm="1">
        <f t="array" ref="AH102">K102*INDEX('Scenario 3_issuedGoos'!$C$4:$W$153,MATCH('Scenario 3'!$A102&amp;$B102,'Scenario 3_issuedGoos'!$A$4:$A$153&amp;'Scenario 3_issuedGoos'!$B$4:$B$153,0),MATCH('Scenario 3'!AH$4,'Scenario 3_issuedGoos'!$C$3:$W$3,0))</f>
        <v>403027.38451779186</v>
      </c>
      <c r="AI102" s="4" cm="1">
        <f t="array" ref="AI102">L102*INDEX('Scenario 3_issuedGoos'!$C$4:$W$153,MATCH('Scenario 3'!$A102&amp;$B102,'Scenario 3_issuedGoos'!$A$4:$A$153&amp;'Scenario 3_issuedGoos'!$B$4:$B$153,0),MATCH('Scenario 3'!AI$4,'Scenario 3_issuedGoos'!$C$3:$W$3,0))</f>
        <v>439810.00404578249</v>
      </c>
      <c r="AJ102" s="4" cm="1">
        <f t="array" ref="AJ102">M102*INDEX('Scenario 3_issuedGoos'!$C$4:$W$153,MATCH('Scenario 3'!$A102&amp;$B102,'Scenario 3_issuedGoos'!$A$4:$A$153&amp;'Scenario 3_issuedGoos'!$B$4:$B$153,0),MATCH('Scenario 3'!AJ$4,'Scenario 3_issuedGoos'!$C$3:$W$3,0))</f>
        <v>479263.31706527731</v>
      </c>
      <c r="AK102" s="4" cm="1">
        <f t="array" ref="AK102">N102*INDEX('Scenario 3_issuedGoos'!$C$4:$W$153,MATCH('Scenario 3'!$A102&amp;$B102,'Scenario 3_issuedGoos'!$A$4:$A$153&amp;'Scenario 3_issuedGoos'!$B$4:$B$153,0),MATCH('Scenario 3'!AK$4,'Scenario 3_issuedGoos'!$C$3:$W$3,0))</f>
        <v>516385.56623623957</v>
      </c>
      <c r="AL102" s="4" cm="1">
        <f t="array" ref="AL102">O102*INDEX('Scenario 3_issuedGoos'!$C$4:$W$153,MATCH('Scenario 3'!$A102&amp;$B102,'Scenario 3_issuedGoos'!$A$4:$A$153&amp;'Scenario 3_issuedGoos'!$B$4:$B$153,0),MATCH('Scenario 3'!AL$4,'Scenario 3_issuedGoos'!$C$3:$W$3,0))</f>
        <v>556021.8820316341</v>
      </c>
      <c r="AM102" s="4" cm="1">
        <f t="array" ref="AM102">P102*INDEX('Scenario 3_issuedGoos'!$C$4:$W$153,MATCH('Scenario 3'!$A102&amp;$B102,'Scenario 3_issuedGoos'!$A$4:$A$153&amp;'Scenario 3_issuedGoos'!$B$4:$B$153,0),MATCH('Scenario 3'!AM$4,'Scenario 3_issuedGoos'!$C$3:$W$3,0))</f>
        <v>598330.8654909766</v>
      </c>
      <c r="AN102" s="4" cm="1">
        <f t="array" ref="AN102">Q102*INDEX('Scenario 3_issuedGoos'!$C$4:$W$153,MATCH('Scenario 3'!$A102&amp;$B102,'Scenario 3_issuedGoos'!$A$4:$A$153&amp;'Scenario 3_issuedGoos'!$B$4:$B$153,0),MATCH('Scenario 3'!AN$4,'Scenario 3_issuedGoos'!$C$3:$W$3,0))</f>
        <v>643480.6925911759</v>
      </c>
      <c r="AO102" s="4" cm="1">
        <f t="array" ref="AO102">R102*INDEX('Scenario 3_issuedGoos'!$C$4:$W$153,MATCH('Scenario 3'!$A102&amp;$B102,'Scenario 3_issuedGoos'!$A$4:$A$153&amp;'Scenario 3_issuedGoos'!$B$4:$B$153,0),MATCH('Scenario 3'!AO$4,'Scenario 3_issuedGoos'!$C$3:$W$3,0))</f>
        <v>691649.6752376667</v>
      </c>
      <c r="AP102" s="4" cm="1">
        <f t="array" ref="AP102">S102*INDEX('Scenario 3_issuedGoos'!$C$4:$W$153,MATCH('Scenario 3'!$A102&amp;$B102,'Scenario 3_issuedGoos'!$A$4:$A$153&amp;'Scenario 3_issuedGoos'!$B$4:$B$153,0),MATCH('Scenario 3'!AP$4,'Scenario 3_issuedGoos'!$C$3:$W$3,0))</f>
        <v>743026.85441732861</v>
      </c>
      <c r="AQ102" s="4" cm="1">
        <f t="array" ref="AQ102">T102*INDEX('Scenario 3_issuedGoos'!$C$4:$W$153,MATCH('Scenario 3'!$A102&amp;$B102,'Scenario 3_issuedGoos'!$A$4:$A$153&amp;'Scenario 3_issuedGoos'!$B$4:$B$153,0),MATCH('Scenario 3'!AQ$4,'Scenario 3_issuedGoos'!$C$3:$W$3,0))</f>
        <v>797812.627326863</v>
      </c>
      <c r="AR102" s="4" cm="1">
        <f t="array" ref="AR102">U102*INDEX('Scenario 3_issuedGoos'!$C$4:$W$153,MATCH('Scenario 3'!$A102&amp;$B102,'Scenario 3_issuedGoos'!$A$4:$A$153&amp;'Scenario 3_issuedGoos'!$B$4:$B$153,0),MATCH('Scenario 3'!AR$4,'Scenario 3_issuedGoos'!$C$3:$W$3,0))</f>
        <v>856219.4103913072</v>
      </c>
      <c r="AS102" s="4" cm="1">
        <f t="array" ref="AS102">V102*INDEX('Scenario 3_issuedGoos'!$C$4:$W$153,MATCH('Scenario 3'!$A102&amp;$B102,'Scenario 3_issuedGoos'!$A$4:$A$153&amp;'Scenario 3_issuedGoos'!$B$4:$B$153,0),MATCH('Scenario 3'!AS$4,'Scenario 3_issuedGoos'!$C$3:$W$3,0))</f>
        <v>918472.34019387886</v>
      </c>
      <c r="AT102" s="4" cm="1">
        <f t="array" ref="AT102">W102*INDEX('Scenario 3_issuedGoos'!$C$4:$W$153,MATCH('Scenario 3'!$A102&amp;$B102,'Scenario 3_issuedGoos'!$A$4:$A$153&amp;'Scenario 3_issuedGoos'!$B$4:$B$153,0),MATCH('Scenario 3'!AT$4,'Scenario 3_issuedGoos'!$C$3:$W$3,0))</f>
        <v>984810.01445072936</v>
      </c>
    </row>
    <row r="103" spans="1:46" ht="15" x14ac:dyDescent="0.25">
      <c r="A103" s="38" t="s">
        <v>46</v>
      </c>
      <c r="B103" s="39" t="s">
        <v>56</v>
      </c>
      <c r="C103" s="40">
        <v>47.457627118644069</v>
      </c>
      <c r="D103" s="41">
        <v>46.949152542372886</v>
      </c>
      <c r="E103" s="41">
        <v>46.440677966101696</v>
      </c>
      <c r="F103" s="41">
        <v>45.932203389830512</v>
      </c>
      <c r="G103" s="41">
        <v>45.423728813559322</v>
      </c>
      <c r="H103" s="41">
        <v>1.1671171874999997</v>
      </c>
      <c r="I103" s="41">
        <v>1.1671171874999997</v>
      </c>
      <c r="J103" s="41">
        <v>1.1671171874999997</v>
      </c>
      <c r="K103" s="41">
        <v>1.1671171874999997</v>
      </c>
      <c r="L103" s="41">
        <v>1.1671171874999997</v>
      </c>
      <c r="M103" s="41">
        <v>1.1815446428571428</v>
      </c>
      <c r="N103" s="41">
        <v>1.3513593750000001</v>
      </c>
      <c r="O103" s="41">
        <v>1.36366875</v>
      </c>
      <c r="P103" s="41">
        <v>1.4233875</v>
      </c>
      <c r="Q103" s="41">
        <v>1.5794531249999999</v>
      </c>
      <c r="R103" s="41">
        <v>1.9454765625000001</v>
      </c>
      <c r="S103" s="41">
        <v>3.2353749999999994</v>
      </c>
      <c r="T103" s="41">
        <v>3.5013515625</v>
      </c>
      <c r="U103" s="41">
        <v>3.5013515625</v>
      </c>
      <c r="V103" s="41">
        <v>3.5013515625</v>
      </c>
      <c r="W103" s="42">
        <v>3.5013515625</v>
      </c>
      <c r="Z103" s="4" cm="1">
        <f t="array" ref="Z103">C103*INDEX('Scenario 3_issuedGoos'!$C$4:$W$153,MATCH('Scenario 3'!$A103&amp;$B103,'Scenario 3_issuedGoos'!$A$4:$A$153&amp;'Scenario 3_issuedGoos'!$B$4:$B$153,0),MATCH('Scenario 3'!Z$4,'Scenario 3_issuedGoos'!$C$3:$W$3,0))</f>
        <v>0</v>
      </c>
      <c r="AA103" s="4" cm="1">
        <f t="array" ref="AA103">D103*INDEX('Scenario 3_issuedGoos'!$C$4:$W$153,MATCH('Scenario 3'!$A103&amp;$B103,'Scenario 3_issuedGoos'!$A$4:$A$153&amp;'Scenario 3_issuedGoos'!$B$4:$B$153,0),MATCH('Scenario 3'!AA$4,'Scenario 3_issuedGoos'!$C$3:$W$3,0))</f>
        <v>0</v>
      </c>
      <c r="AB103" s="4" cm="1">
        <f t="array" ref="AB103">E103*INDEX('Scenario 3_issuedGoos'!$C$4:$W$153,MATCH('Scenario 3'!$A103&amp;$B103,'Scenario 3_issuedGoos'!$A$4:$A$153&amp;'Scenario 3_issuedGoos'!$B$4:$B$153,0),MATCH('Scenario 3'!AB$4,'Scenario 3_issuedGoos'!$C$3:$W$3,0))</f>
        <v>0</v>
      </c>
      <c r="AC103" s="4" cm="1">
        <f t="array" ref="AC103">F103*INDEX('Scenario 3_issuedGoos'!$C$4:$W$153,MATCH('Scenario 3'!$A103&amp;$B103,'Scenario 3_issuedGoos'!$A$4:$A$153&amp;'Scenario 3_issuedGoos'!$B$4:$B$153,0),MATCH('Scenario 3'!AC$4,'Scenario 3_issuedGoos'!$C$3:$W$3,0))</f>
        <v>0</v>
      </c>
      <c r="AD103" s="4" cm="1">
        <f t="array" ref="AD103">G103*INDEX('Scenario 3_issuedGoos'!$C$4:$W$153,MATCH('Scenario 3'!$A103&amp;$B103,'Scenario 3_issuedGoos'!$A$4:$A$153&amp;'Scenario 3_issuedGoos'!$B$4:$B$153,0),MATCH('Scenario 3'!AD$4,'Scenario 3_issuedGoos'!$C$3:$W$3,0))</f>
        <v>0</v>
      </c>
      <c r="AE103" s="4" cm="1">
        <f t="array" ref="AE103">H103*INDEX('Scenario 3_issuedGoos'!$C$4:$W$153,MATCH('Scenario 3'!$A103&amp;$B103,'Scenario 3_issuedGoos'!$A$4:$A$153&amp;'Scenario 3_issuedGoos'!$B$4:$B$153,0),MATCH('Scenario 3'!AE$4,'Scenario 3_issuedGoos'!$C$3:$W$3,0))</f>
        <v>1388176.9962316605</v>
      </c>
      <c r="AF103" s="4" cm="1">
        <f t="array" ref="AF103">I103*INDEX('Scenario 3_issuedGoos'!$C$4:$W$153,MATCH('Scenario 3'!$A103&amp;$B103,'Scenario 3_issuedGoos'!$A$4:$A$153&amp;'Scenario 3_issuedGoos'!$B$4:$B$153,0),MATCH('Scenario 3'!AF$4,'Scenario 3_issuedGoos'!$C$3:$W$3,0))</f>
        <v>1522526.7755155873</v>
      </c>
      <c r="AG103" s="4" cm="1">
        <f t="array" ref="AG103">J103*INDEX('Scenario 3_issuedGoos'!$C$4:$W$153,MATCH('Scenario 3'!$A103&amp;$B103,'Scenario 3_issuedGoos'!$A$4:$A$153&amp;'Scenario 3_issuedGoos'!$B$4:$B$153,0),MATCH('Scenario 3'!AG$4,'Scenario 3_issuedGoos'!$C$3:$W$3,0))</f>
        <v>1666841.0902373213</v>
      </c>
      <c r="AH103" s="4" cm="1">
        <f t="array" ref="AH103">K103*INDEX('Scenario 3_issuedGoos'!$C$4:$W$153,MATCH('Scenario 3'!$A103&amp;$B103,'Scenario 3_issuedGoos'!$A$4:$A$153&amp;'Scenario 3_issuedGoos'!$B$4:$B$153,0),MATCH('Scenario 3'!AH$4,'Scenario 3_issuedGoos'!$C$3:$W$3,0))</f>
        <v>1821780.5194924476</v>
      </c>
      <c r="AI103" s="4" cm="1">
        <f t="array" ref="AI103">L103*INDEX('Scenario 3_issuedGoos'!$C$4:$W$153,MATCH('Scenario 3'!$A103&amp;$B103,'Scenario 3_issuedGoos'!$A$4:$A$153&amp;'Scenario 3_issuedGoos'!$B$4:$B$153,0),MATCH('Scenario 3'!AI$4,'Scenario 3_issuedGoos'!$C$3:$W$3,0))</f>
        <v>1988046.7889474933</v>
      </c>
      <c r="AJ103" s="4" cm="1">
        <f t="array" ref="AJ103">M103*INDEX('Scenario 3_issuedGoos'!$C$4:$W$153,MATCH('Scenario 3'!$A103&amp;$B103,'Scenario 3_issuedGoos'!$A$4:$A$153&amp;'Scenario 3_issuedGoos'!$B$4:$B$153,0),MATCH('Scenario 3'!AJ$4,'Scenario 3_issuedGoos'!$C$3:$W$3,0))</f>
        <v>2193165.2580137979</v>
      </c>
      <c r="AK103" s="4" cm="1">
        <f t="array" ref="AK103">N103*INDEX('Scenario 3_issuedGoos'!$C$4:$W$153,MATCH('Scenario 3'!$A103&amp;$B103,'Scenario 3_issuedGoos'!$A$4:$A$153&amp;'Scenario 3_issuedGoos'!$B$4:$B$153,0),MATCH('Scenario 3'!AK$4,'Scenario 3_issuedGoos'!$C$3:$W$3,0))</f>
        <v>2702663.5617338354</v>
      </c>
      <c r="AL103" s="4" cm="1">
        <f t="array" ref="AL103">O103*INDEX('Scenario 3_issuedGoos'!$C$4:$W$153,MATCH('Scenario 3'!$A103&amp;$B103,'Scenario 3_issuedGoos'!$A$4:$A$153&amp;'Scenario 3_issuedGoos'!$B$4:$B$153,0),MATCH('Scenario 3'!AL$4,'Scenario 3_issuedGoos'!$C$3:$W$3,0))</f>
        <v>2936620.3539351942</v>
      </c>
      <c r="AM103" s="4" cm="1">
        <f t="array" ref="AM103">P103*INDEX('Scenario 3_issuedGoos'!$C$4:$W$153,MATCH('Scenario 3'!$A103&amp;$B103,'Scenario 3_issuedGoos'!$A$4:$A$153&amp;'Scenario 3_issuedGoos'!$B$4:$B$153,0),MATCH('Scenario 3'!AM$4,'Scenario 3_issuedGoos'!$C$3:$W$3,0))</f>
        <v>3298462.7768593985</v>
      </c>
      <c r="AN103" s="4" cm="1">
        <f t="array" ref="AN103">Q103*INDEX('Scenario 3_issuedGoos'!$C$4:$W$153,MATCH('Scenario 3'!$A103&amp;$B103,'Scenario 3_issuedGoos'!$A$4:$A$153&amp;'Scenario 3_issuedGoos'!$B$4:$B$153,0),MATCH('Scenario 3'!AN$4,'Scenario 3_issuedGoos'!$C$3:$W$3,0))</f>
        <v>3936310.0128862271</v>
      </c>
      <c r="AO103" s="4" cm="1">
        <f t="array" ref="AO103">R103*INDEX('Scenario 3_issuedGoos'!$C$4:$W$153,MATCH('Scenario 3'!$A103&amp;$B103,'Scenario 3_issuedGoos'!$A$4:$A$153&amp;'Scenario 3_issuedGoos'!$B$4:$B$153,0),MATCH('Scenario 3'!AO$4,'Scenario 3_issuedGoos'!$C$3:$W$3,0))</f>
        <v>5211457.6561615635</v>
      </c>
      <c r="AP103" s="4" cm="1">
        <f t="array" ref="AP103">S103*INDEX('Scenario 3_issuedGoos'!$C$4:$W$153,MATCH('Scenario 3'!$A103&amp;$B103,'Scenario 3_issuedGoos'!$A$4:$A$153&amp;'Scenario 3_issuedGoos'!$B$4:$B$153,0),MATCH('Scenario 3'!AP$4,'Scenario 3_issuedGoos'!$C$3:$W$3,0))</f>
        <v>9310567.8327398039</v>
      </c>
      <c r="AQ103" s="4" cm="1">
        <f t="array" ref="AQ103">T103*INDEX('Scenario 3_issuedGoos'!$C$4:$W$153,MATCH('Scenario 3'!$A103&amp;$B103,'Scenario 3_issuedGoos'!$A$4:$A$153&amp;'Scenario 3_issuedGoos'!$B$4:$B$153,0),MATCH('Scenario 3'!AQ$4,'Scenario 3_issuedGoos'!$C$3:$W$3,0))</f>
        <v>10818913.740128284</v>
      </c>
      <c r="AR103" s="4" cm="1">
        <f t="array" ref="AR103">U103*INDEX('Scenario 3_issuedGoos'!$C$4:$W$153,MATCH('Scenario 3'!$A103&amp;$B103,'Scenario 3_issuedGoos'!$A$4:$A$153&amp;'Scenario 3_issuedGoos'!$B$4:$B$153,0),MATCH('Scenario 3'!AR$4,'Scenario 3_issuedGoos'!$C$3:$W$3,0))</f>
        <v>11610951.777843796</v>
      </c>
      <c r="AS103" s="4" cm="1">
        <f t="array" ref="AS103">V103*INDEX('Scenario 3_issuedGoos'!$C$4:$W$153,MATCH('Scenario 3'!$A103&amp;$B103,'Scenario 3_issuedGoos'!$A$4:$A$153&amp;'Scenario 3_issuedGoos'!$B$4:$B$153,0),MATCH('Scenario 3'!AS$4,'Scenario 3_issuedGoos'!$C$3:$W$3,0))</f>
        <v>12455146.33498051</v>
      </c>
      <c r="AT103" s="4" cm="1">
        <f t="array" ref="AT103">W103*INDEX('Scenario 3_issuedGoos'!$C$4:$W$153,MATCH('Scenario 3'!$A103&amp;$B103,'Scenario 3_issuedGoos'!$A$4:$A$153&amp;'Scenario 3_issuedGoos'!$B$4:$B$153,0),MATCH('Scenario 3'!AT$4,'Scenario 3_issuedGoos'!$C$3:$W$3,0))</f>
        <v>13354732.968386304</v>
      </c>
    </row>
    <row r="104" spans="1:46" ht="15" x14ac:dyDescent="0.25">
      <c r="A104" s="38" t="s">
        <v>46</v>
      </c>
      <c r="B104" s="39" t="s">
        <v>29</v>
      </c>
      <c r="C104" s="40">
        <v>47.457627118644069</v>
      </c>
      <c r="D104" s="41">
        <v>46.949152542372886</v>
      </c>
      <c r="E104" s="41">
        <v>46.440677966101696</v>
      </c>
      <c r="F104" s="41">
        <v>45.932203389830512</v>
      </c>
      <c r="G104" s="41">
        <v>45.423728813559322</v>
      </c>
      <c r="H104" s="41">
        <v>44.915254237288138</v>
      </c>
      <c r="I104" s="41">
        <v>44.406779661016955</v>
      </c>
      <c r="J104" s="41">
        <v>43.898305084745765</v>
      </c>
      <c r="K104" s="41">
        <v>43.389830508474581</v>
      </c>
      <c r="L104" s="41">
        <v>42.881355932203391</v>
      </c>
      <c r="M104" s="41">
        <v>42.372881355932208</v>
      </c>
      <c r="N104" s="41">
        <v>42.203389830508478</v>
      </c>
      <c r="O104" s="41">
        <v>42.033898305084747</v>
      </c>
      <c r="P104" s="41">
        <v>41.864406779661024</v>
      </c>
      <c r="Q104" s="41">
        <v>41.694915254237294</v>
      </c>
      <c r="R104" s="41">
        <v>41.525423728813564</v>
      </c>
      <c r="S104" s="41">
        <v>41.355932203389834</v>
      </c>
      <c r="T104" s="41">
        <v>41.186440677966104</v>
      </c>
      <c r="U104" s="41">
        <v>40.33898305084746</v>
      </c>
      <c r="V104" s="41">
        <v>39.237288135593218</v>
      </c>
      <c r="W104" s="42">
        <v>38.135593220338983</v>
      </c>
      <c r="Z104" s="4" cm="1">
        <f t="array" ref="Z104">C104*INDEX('Scenario 3_issuedGoos'!$C$4:$W$153,MATCH('Scenario 3'!$A104&amp;$B104,'Scenario 3_issuedGoos'!$A$4:$A$153&amp;'Scenario 3_issuedGoos'!$B$4:$B$153,0),MATCH('Scenario 3'!Z$4,'Scenario 3_issuedGoos'!$C$3:$W$3,0))</f>
        <v>0</v>
      </c>
      <c r="AA104" s="4" cm="1">
        <f t="array" ref="AA104">D104*INDEX('Scenario 3_issuedGoos'!$C$4:$W$153,MATCH('Scenario 3'!$A104&amp;$B104,'Scenario 3_issuedGoos'!$A$4:$A$153&amp;'Scenario 3_issuedGoos'!$B$4:$B$153,0),MATCH('Scenario 3'!AA$4,'Scenario 3_issuedGoos'!$C$3:$W$3,0))</f>
        <v>0</v>
      </c>
      <c r="AB104" s="4" cm="1">
        <f t="array" ref="AB104">E104*INDEX('Scenario 3_issuedGoos'!$C$4:$W$153,MATCH('Scenario 3'!$A104&amp;$B104,'Scenario 3_issuedGoos'!$A$4:$A$153&amp;'Scenario 3_issuedGoos'!$B$4:$B$153,0),MATCH('Scenario 3'!AB$4,'Scenario 3_issuedGoos'!$C$3:$W$3,0))</f>
        <v>0</v>
      </c>
      <c r="AC104" s="4" cm="1">
        <f t="array" ref="AC104">F104*INDEX('Scenario 3_issuedGoos'!$C$4:$W$153,MATCH('Scenario 3'!$A104&amp;$B104,'Scenario 3_issuedGoos'!$A$4:$A$153&amp;'Scenario 3_issuedGoos'!$B$4:$B$153,0),MATCH('Scenario 3'!AC$4,'Scenario 3_issuedGoos'!$C$3:$W$3,0))</f>
        <v>0</v>
      </c>
      <c r="AD104" s="4" cm="1">
        <f t="array" ref="AD104">G104*INDEX('Scenario 3_issuedGoos'!$C$4:$W$153,MATCH('Scenario 3'!$A104&amp;$B104,'Scenario 3_issuedGoos'!$A$4:$A$153&amp;'Scenario 3_issuedGoos'!$B$4:$B$153,0),MATCH('Scenario 3'!AD$4,'Scenario 3_issuedGoos'!$C$3:$W$3,0))</f>
        <v>0</v>
      </c>
      <c r="AE104" s="4" cm="1">
        <f t="array" ref="AE104">H104*INDEX('Scenario 3_issuedGoos'!$C$4:$W$153,MATCH('Scenario 3'!$A104&amp;$B104,'Scenario 3_issuedGoos'!$A$4:$A$153&amp;'Scenario 3_issuedGoos'!$B$4:$B$153,0),MATCH('Scenario 3'!AE$4,'Scenario 3_issuedGoos'!$C$3:$W$3,0))</f>
        <v>0</v>
      </c>
      <c r="AF104" s="4" cm="1">
        <f t="array" ref="AF104">I104*INDEX('Scenario 3_issuedGoos'!$C$4:$W$153,MATCH('Scenario 3'!$A104&amp;$B104,'Scenario 3_issuedGoos'!$A$4:$A$153&amp;'Scenario 3_issuedGoos'!$B$4:$B$153,0),MATCH('Scenario 3'!AF$4,'Scenario 3_issuedGoos'!$C$3:$W$3,0))</f>
        <v>0</v>
      </c>
      <c r="AG104" s="4" cm="1">
        <f t="array" ref="AG104">J104*INDEX('Scenario 3_issuedGoos'!$C$4:$W$153,MATCH('Scenario 3'!$A104&amp;$B104,'Scenario 3_issuedGoos'!$A$4:$A$153&amp;'Scenario 3_issuedGoos'!$B$4:$B$153,0),MATCH('Scenario 3'!AG$4,'Scenario 3_issuedGoos'!$C$3:$W$3,0))</f>
        <v>0</v>
      </c>
      <c r="AH104" s="4" cm="1">
        <f t="array" ref="AH104">K104*INDEX('Scenario 3_issuedGoos'!$C$4:$W$153,MATCH('Scenario 3'!$A104&amp;$B104,'Scenario 3_issuedGoos'!$A$4:$A$153&amp;'Scenario 3_issuedGoos'!$B$4:$B$153,0),MATCH('Scenario 3'!AH$4,'Scenario 3_issuedGoos'!$C$3:$W$3,0))</f>
        <v>0</v>
      </c>
      <c r="AI104" s="4" cm="1">
        <f t="array" ref="AI104">L104*INDEX('Scenario 3_issuedGoos'!$C$4:$W$153,MATCH('Scenario 3'!$A104&amp;$B104,'Scenario 3_issuedGoos'!$A$4:$A$153&amp;'Scenario 3_issuedGoos'!$B$4:$B$153,0),MATCH('Scenario 3'!AI$4,'Scenario 3_issuedGoos'!$C$3:$W$3,0))</f>
        <v>0</v>
      </c>
      <c r="AJ104" s="4" cm="1">
        <f t="array" ref="AJ104">M104*INDEX('Scenario 3_issuedGoos'!$C$4:$W$153,MATCH('Scenario 3'!$A104&amp;$B104,'Scenario 3_issuedGoos'!$A$4:$A$153&amp;'Scenario 3_issuedGoos'!$B$4:$B$153,0),MATCH('Scenario 3'!AJ$4,'Scenario 3_issuedGoos'!$C$3:$W$3,0))</f>
        <v>0</v>
      </c>
      <c r="AK104" s="4" cm="1">
        <f t="array" ref="AK104">N104*INDEX('Scenario 3_issuedGoos'!$C$4:$W$153,MATCH('Scenario 3'!$A104&amp;$B104,'Scenario 3_issuedGoos'!$A$4:$A$153&amp;'Scenario 3_issuedGoos'!$B$4:$B$153,0),MATCH('Scenario 3'!AK$4,'Scenario 3_issuedGoos'!$C$3:$W$3,0))</f>
        <v>0</v>
      </c>
      <c r="AL104" s="4" cm="1">
        <f t="array" ref="AL104">O104*INDEX('Scenario 3_issuedGoos'!$C$4:$W$153,MATCH('Scenario 3'!$A104&amp;$B104,'Scenario 3_issuedGoos'!$A$4:$A$153&amp;'Scenario 3_issuedGoos'!$B$4:$B$153,0),MATCH('Scenario 3'!AL$4,'Scenario 3_issuedGoos'!$C$3:$W$3,0))</f>
        <v>0</v>
      </c>
      <c r="AM104" s="4" cm="1">
        <f t="array" ref="AM104">P104*INDEX('Scenario 3_issuedGoos'!$C$4:$W$153,MATCH('Scenario 3'!$A104&amp;$B104,'Scenario 3_issuedGoos'!$A$4:$A$153&amp;'Scenario 3_issuedGoos'!$B$4:$B$153,0),MATCH('Scenario 3'!AM$4,'Scenario 3_issuedGoos'!$C$3:$W$3,0))</f>
        <v>0</v>
      </c>
      <c r="AN104" s="4" cm="1">
        <f t="array" ref="AN104">Q104*INDEX('Scenario 3_issuedGoos'!$C$4:$W$153,MATCH('Scenario 3'!$A104&amp;$B104,'Scenario 3_issuedGoos'!$A$4:$A$153&amp;'Scenario 3_issuedGoos'!$B$4:$B$153,0),MATCH('Scenario 3'!AN$4,'Scenario 3_issuedGoos'!$C$3:$W$3,0))</f>
        <v>0</v>
      </c>
      <c r="AO104" s="4" cm="1">
        <f t="array" ref="AO104">R104*INDEX('Scenario 3_issuedGoos'!$C$4:$W$153,MATCH('Scenario 3'!$A104&amp;$B104,'Scenario 3_issuedGoos'!$A$4:$A$153&amp;'Scenario 3_issuedGoos'!$B$4:$B$153,0),MATCH('Scenario 3'!AO$4,'Scenario 3_issuedGoos'!$C$3:$W$3,0))</f>
        <v>0</v>
      </c>
      <c r="AP104" s="4" cm="1">
        <f t="array" ref="AP104">S104*INDEX('Scenario 3_issuedGoos'!$C$4:$W$153,MATCH('Scenario 3'!$A104&amp;$B104,'Scenario 3_issuedGoos'!$A$4:$A$153&amp;'Scenario 3_issuedGoos'!$B$4:$B$153,0),MATCH('Scenario 3'!AP$4,'Scenario 3_issuedGoos'!$C$3:$W$3,0))</f>
        <v>0</v>
      </c>
      <c r="AQ104" s="4" cm="1">
        <f t="array" ref="AQ104">T104*INDEX('Scenario 3_issuedGoos'!$C$4:$W$153,MATCH('Scenario 3'!$A104&amp;$B104,'Scenario 3_issuedGoos'!$A$4:$A$153&amp;'Scenario 3_issuedGoos'!$B$4:$B$153,0),MATCH('Scenario 3'!AQ$4,'Scenario 3_issuedGoos'!$C$3:$W$3,0))</f>
        <v>0</v>
      </c>
      <c r="AR104" s="4" cm="1">
        <f t="array" ref="AR104">U104*INDEX('Scenario 3_issuedGoos'!$C$4:$W$153,MATCH('Scenario 3'!$A104&amp;$B104,'Scenario 3_issuedGoos'!$A$4:$A$153&amp;'Scenario 3_issuedGoos'!$B$4:$B$153,0),MATCH('Scenario 3'!AR$4,'Scenario 3_issuedGoos'!$C$3:$W$3,0))</f>
        <v>0</v>
      </c>
      <c r="AS104" s="4" cm="1">
        <f t="array" ref="AS104">V104*INDEX('Scenario 3_issuedGoos'!$C$4:$W$153,MATCH('Scenario 3'!$A104&amp;$B104,'Scenario 3_issuedGoos'!$A$4:$A$153&amp;'Scenario 3_issuedGoos'!$B$4:$B$153,0),MATCH('Scenario 3'!AS$4,'Scenario 3_issuedGoos'!$C$3:$W$3,0))</f>
        <v>0</v>
      </c>
      <c r="AT104" s="4" cm="1">
        <f t="array" ref="AT104">W104*INDEX('Scenario 3_issuedGoos'!$C$4:$W$153,MATCH('Scenario 3'!$A104&amp;$B104,'Scenario 3_issuedGoos'!$A$4:$A$153&amp;'Scenario 3_issuedGoos'!$B$4:$B$153,0),MATCH('Scenario 3'!AT$4,'Scenario 3_issuedGoos'!$C$3:$W$3,0))</f>
        <v>0</v>
      </c>
    </row>
    <row r="105" spans="1:46" ht="15" x14ac:dyDescent="0.25">
      <c r="A105" s="38" t="s">
        <v>46</v>
      </c>
      <c r="B105" s="39" t="s">
        <v>30</v>
      </c>
      <c r="C105" s="40">
        <v>47.457627118644069</v>
      </c>
      <c r="D105" s="41">
        <v>46.949152542372886</v>
      </c>
      <c r="E105" s="41">
        <v>46.440677966101696</v>
      </c>
      <c r="F105" s="41">
        <v>45.932203389830512</v>
      </c>
      <c r="G105" s="41">
        <v>45.423728813559322</v>
      </c>
      <c r="H105" s="41">
        <v>10.504054687499998</v>
      </c>
      <c r="I105" s="41">
        <v>10.504054687499998</v>
      </c>
      <c r="J105" s="41">
        <v>10.504054687499998</v>
      </c>
      <c r="K105" s="41">
        <v>10.504054687499998</v>
      </c>
      <c r="L105" s="41">
        <v>10.504054687499998</v>
      </c>
      <c r="M105" s="41">
        <v>10.504054687499998</v>
      </c>
      <c r="N105" s="41">
        <v>10.504054687499998</v>
      </c>
      <c r="O105" s="41">
        <v>10.504054687499998</v>
      </c>
      <c r="P105" s="41">
        <v>10.504054687499998</v>
      </c>
      <c r="Q105" s="41">
        <v>10.504054687499998</v>
      </c>
      <c r="R105" s="41">
        <v>13.445189999999997</v>
      </c>
      <c r="S105" s="41">
        <v>13.445189999999997</v>
      </c>
      <c r="T105" s="41">
        <v>13.445189999999997</v>
      </c>
      <c r="U105" s="41">
        <v>13.445189999999997</v>
      </c>
      <c r="V105" s="41">
        <v>13.445189999999997</v>
      </c>
      <c r="W105" s="42">
        <v>13.445189999999997</v>
      </c>
      <c r="Z105" s="4" cm="1">
        <f t="array" ref="Z105">C105*INDEX('Scenario 3_issuedGoos'!$C$4:$W$153,MATCH('Scenario 3'!$A105&amp;$B105,'Scenario 3_issuedGoos'!$A$4:$A$153&amp;'Scenario 3_issuedGoos'!$B$4:$B$153,0),MATCH('Scenario 3'!Z$4,'Scenario 3_issuedGoos'!$C$3:$W$3,0))</f>
        <v>0</v>
      </c>
      <c r="AA105" s="4" cm="1">
        <f t="array" ref="AA105">D105*INDEX('Scenario 3_issuedGoos'!$C$4:$W$153,MATCH('Scenario 3'!$A105&amp;$B105,'Scenario 3_issuedGoos'!$A$4:$A$153&amp;'Scenario 3_issuedGoos'!$B$4:$B$153,0),MATCH('Scenario 3'!AA$4,'Scenario 3_issuedGoos'!$C$3:$W$3,0))</f>
        <v>0</v>
      </c>
      <c r="AB105" s="4" cm="1">
        <f t="array" ref="AB105">E105*INDEX('Scenario 3_issuedGoos'!$C$4:$W$153,MATCH('Scenario 3'!$A105&amp;$B105,'Scenario 3_issuedGoos'!$A$4:$A$153&amp;'Scenario 3_issuedGoos'!$B$4:$B$153,0),MATCH('Scenario 3'!AB$4,'Scenario 3_issuedGoos'!$C$3:$W$3,0))</f>
        <v>0</v>
      </c>
      <c r="AC105" s="4" cm="1">
        <f t="array" ref="AC105">F105*INDEX('Scenario 3_issuedGoos'!$C$4:$W$153,MATCH('Scenario 3'!$A105&amp;$B105,'Scenario 3_issuedGoos'!$A$4:$A$153&amp;'Scenario 3_issuedGoos'!$B$4:$B$153,0),MATCH('Scenario 3'!AC$4,'Scenario 3_issuedGoos'!$C$3:$W$3,0))</f>
        <v>0</v>
      </c>
      <c r="AD105" s="4" cm="1">
        <f t="array" ref="AD105">G105*INDEX('Scenario 3_issuedGoos'!$C$4:$W$153,MATCH('Scenario 3'!$A105&amp;$B105,'Scenario 3_issuedGoos'!$A$4:$A$153&amp;'Scenario 3_issuedGoos'!$B$4:$B$153,0),MATCH('Scenario 3'!AD$4,'Scenario 3_issuedGoos'!$C$3:$W$3,0))</f>
        <v>0</v>
      </c>
      <c r="AE105" s="4" cm="1">
        <f t="array" ref="AE105">H105*INDEX('Scenario 3_issuedGoos'!$C$4:$W$153,MATCH('Scenario 3'!$A105&amp;$B105,'Scenario 3_issuedGoos'!$A$4:$A$153&amp;'Scenario 3_issuedGoos'!$B$4:$B$153,0),MATCH('Scenario 3'!AE$4,'Scenario 3_issuedGoos'!$C$3:$W$3,0))</f>
        <v>1052667.961589722</v>
      </c>
      <c r="AF105" s="4" cm="1">
        <f t="array" ref="AF105">I105*INDEX('Scenario 3_issuedGoos'!$C$4:$W$153,MATCH('Scenario 3'!$A105&amp;$B105,'Scenario 3_issuedGoos'!$A$4:$A$153&amp;'Scenario 3_issuedGoos'!$B$4:$B$153,0),MATCH('Scenario 3'!AF$4,'Scenario 3_issuedGoos'!$C$3:$W$3,0))</f>
        <v>1154546.6908027497</v>
      </c>
      <c r="AG105" s="4" cm="1">
        <f t="array" ref="AG105">J105*INDEX('Scenario 3_issuedGoos'!$C$4:$W$153,MATCH('Scenario 3'!$A105&amp;$B105,'Scenario 3_issuedGoos'!$A$4:$A$153&amp;'Scenario 3_issuedGoos'!$B$4:$B$153,0),MATCH('Scenario 3'!AG$4,'Scenario 3_issuedGoos'!$C$3:$W$3,0))</f>
        <v>1263981.6230331061</v>
      </c>
      <c r="AH105" s="4" cm="1">
        <f t="array" ref="AH105">K105*INDEX('Scenario 3_issuedGoos'!$C$4:$W$153,MATCH('Scenario 3'!$A105&amp;$B105,'Scenario 3_issuedGoos'!$A$4:$A$153&amp;'Scenario 3_issuedGoos'!$B$4:$B$153,0),MATCH('Scenario 3'!AH$4,'Scenario 3_issuedGoos'!$C$3:$W$3,0))</f>
        <v>1381473.6817594876</v>
      </c>
      <c r="AI105" s="4" cm="1">
        <f t="array" ref="AI105">L105*INDEX('Scenario 3_issuedGoos'!$C$4:$W$153,MATCH('Scenario 3'!$A105&amp;$B105,'Scenario 3_issuedGoos'!$A$4:$A$153&amp;'Scenario 3_issuedGoos'!$B$4:$B$153,0),MATCH('Scenario 3'!AI$4,'Scenario 3_issuedGoos'!$C$3:$W$3,0))</f>
        <v>1507554.9923009288</v>
      </c>
      <c r="AJ105" s="4" cm="1">
        <f t="array" ref="AJ105">M105*INDEX('Scenario 3_issuedGoos'!$C$4:$W$153,MATCH('Scenario 3'!$A105&amp;$B105,'Scenario 3_issuedGoos'!$A$4:$A$153&amp;'Scenario 3_issuedGoos'!$B$4:$B$153,0),MATCH('Scenario 3'!AJ$4,'Scenario 3_issuedGoos'!$C$3:$W$3,0))</f>
        <v>1642790.749692112</v>
      </c>
      <c r="AK105" s="4" cm="1">
        <f t="array" ref="AK105">N105*INDEX('Scenario 3_issuedGoos'!$C$4:$W$153,MATCH('Scenario 3'!$A105&amp;$B105,'Scenario 3_issuedGoos'!$A$4:$A$153&amp;'Scenario 3_issuedGoos'!$B$4:$B$153,0),MATCH('Scenario 3'!AK$4,'Scenario 3_issuedGoos'!$C$3:$W$3,0))</f>
        <v>1770036.2228471457</v>
      </c>
      <c r="AL105" s="4" cm="1">
        <f t="array" ref="AL105">O105*INDEX('Scenario 3_issuedGoos'!$C$4:$W$153,MATCH('Scenario 3'!$A105&amp;$B105,'Scenario 3_issuedGoos'!$A$4:$A$153&amp;'Scenario 3_issuedGoos'!$B$4:$B$153,0),MATCH('Scenario 3'!AL$4,'Scenario 3_issuedGoos'!$C$3:$W$3,0))</f>
        <v>1905899.2664434495</v>
      </c>
      <c r="AM105" s="4" cm="1">
        <f t="array" ref="AM105">P105*INDEX('Scenario 3_issuedGoos'!$C$4:$W$153,MATCH('Scenario 3'!$A105&amp;$B105,'Scenario 3_issuedGoos'!$A$4:$A$153&amp;'Scenario 3_issuedGoos'!$B$4:$B$153,0),MATCH('Scenario 3'!AM$4,'Scenario 3_issuedGoos'!$C$3:$W$3,0))</f>
        <v>2050923.5238422679</v>
      </c>
      <c r="AN105" s="4" cm="1">
        <f t="array" ref="AN105">Q105*INDEX('Scenario 3_issuedGoos'!$C$4:$W$153,MATCH('Scenario 3'!$A105&amp;$B105,'Scenario 3_issuedGoos'!$A$4:$A$153&amp;'Scenario 3_issuedGoos'!$B$4:$B$153,0),MATCH('Scenario 3'!AN$4,'Scenario 3_issuedGoos'!$C$3:$W$3,0))</f>
        <v>2205685.4588148543</v>
      </c>
      <c r="AO105" s="4" cm="1">
        <f t="array" ref="AO105">R105*INDEX('Scenario 3_issuedGoos'!$C$4:$W$153,MATCH('Scenario 3'!$A105&amp;$B105,'Scenario 3_issuedGoos'!$A$4:$A$153&amp;'Scenario 3_issuedGoos'!$B$4:$B$153,0),MATCH('Scenario 3'!AO$4,'Scenario 3_issuedGoos'!$C$3:$W$3,0))</f>
        <v>3034619.2364481278</v>
      </c>
      <c r="AP105" s="4" cm="1">
        <f t="array" ref="AP105">S105*INDEX('Scenario 3_issuedGoos'!$C$4:$W$153,MATCH('Scenario 3'!$A105&amp;$B105,'Scenario 3_issuedGoos'!$A$4:$A$153&amp;'Scenario 3_issuedGoos'!$B$4:$B$153,0),MATCH('Scenario 3'!AP$4,'Scenario 3_issuedGoos'!$C$3:$W$3,0))</f>
        <v>3260037.0770615377</v>
      </c>
      <c r="AQ105" s="4" cm="1">
        <f t="array" ref="AQ105">T105*INDEX('Scenario 3_issuedGoos'!$C$4:$W$153,MATCH('Scenario 3'!$A105&amp;$B105,'Scenario 3_issuedGoos'!$A$4:$A$153&amp;'Scenario 3_issuedGoos'!$B$4:$B$153,0),MATCH('Scenario 3'!AQ$4,'Scenario 3_issuedGoos'!$C$3:$W$3,0))</f>
        <v>3500410.1536451746</v>
      </c>
      <c r="AR105" s="4" cm="1">
        <f t="array" ref="AR105">U105*INDEX('Scenario 3_issuedGoos'!$C$4:$W$153,MATCH('Scenario 3'!$A105&amp;$B105,'Scenario 3_issuedGoos'!$A$4:$A$153&amp;'Scenario 3_issuedGoos'!$B$4:$B$153,0),MATCH('Scenario 3'!AR$4,'Scenario 3_issuedGoos'!$C$3:$W$3,0))</f>
        <v>3756670.4451945266</v>
      </c>
      <c r="AS105" s="4" cm="1">
        <f t="array" ref="AS105">V105*INDEX('Scenario 3_issuedGoos'!$C$4:$W$153,MATCH('Scenario 3'!$A105&amp;$B105,'Scenario 3_issuedGoos'!$A$4:$A$153&amp;'Scenario 3_issuedGoos'!$B$4:$B$153,0),MATCH('Scenario 3'!AS$4,'Scenario 3_issuedGoos'!$C$3:$W$3,0))</f>
        <v>4029805.7405146854</v>
      </c>
      <c r="AT105" s="4" cm="1">
        <f t="array" ref="AT105">W105*INDEX('Scenario 3_issuedGoos'!$C$4:$W$153,MATCH('Scenario 3'!$A105&amp;$B105,'Scenario 3_issuedGoos'!$A$4:$A$153&amp;'Scenario 3_issuedGoos'!$B$4:$B$153,0),MATCH('Scenario 3'!AT$4,'Scenario 3_issuedGoos'!$C$3:$W$3,0))</f>
        <v>4320862.8892538836</v>
      </c>
    </row>
    <row r="106" spans="1:46" ht="15" x14ac:dyDescent="0.25">
      <c r="A106" s="38" t="s">
        <v>46</v>
      </c>
      <c r="B106" s="39" t="s">
        <v>31</v>
      </c>
      <c r="C106" s="40">
        <v>47.457627118644069</v>
      </c>
      <c r="D106" s="41">
        <v>46.949152542372886</v>
      </c>
      <c r="E106" s="41">
        <v>46.440677966101696</v>
      </c>
      <c r="F106" s="41">
        <v>45.932203389830512</v>
      </c>
      <c r="G106" s="41">
        <v>45.423728813559322</v>
      </c>
      <c r="H106" s="41">
        <v>2.9017499999999998</v>
      </c>
      <c r="I106" s="41">
        <v>3.2503500000000001</v>
      </c>
      <c r="J106" s="41">
        <v>3.8862000000000005</v>
      </c>
      <c r="K106" s="41">
        <v>5.6021625000000013</v>
      </c>
      <c r="L106" s="41">
        <v>5.6021625000000013</v>
      </c>
      <c r="M106" s="41">
        <v>5.6021625000000013</v>
      </c>
      <c r="N106" s="41">
        <v>5.6021625000000013</v>
      </c>
      <c r="O106" s="41">
        <v>5.6021625000000013</v>
      </c>
      <c r="P106" s="41">
        <v>5.6021625000000013</v>
      </c>
      <c r="Q106" s="41">
        <v>5.6021625000000013</v>
      </c>
      <c r="R106" s="41">
        <v>5.6021625000000013</v>
      </c>
      <c r="S106" s="41">
        <v>5.6021625000000013</v>
      </c>
      <c r="T106" s="41">
        <v>5.6021625000000013</v>
      </c>
      <c r="U106" s="41">
        <v>5.6021625000000013</v>
      </c>
      <c r="V106" s="41">
        <v>5.6021625000000013</v>
      </c>
      <c r="W106" s="42">
        <v>5.6021625000000013</v>
      </c>
      <c r="Z106" s="4" cm="1">
        <f t="array" ref="Z106">C106*INDEX('Scenario 3_issuedGoos'!$C$4:$W$153,MATCH('Scenario 3'!$A106&amp;$B106,'Scenario 3_issuedGoos'!$A$4:$A$153&amp;'Scenario 3_issuedGoos'!$B$4:$B$153,0),MATCH('Scenario 3'!Z$4,'Scenario 3_issuedGoos'!$C$3:$W$3,0))</f>
        <v>0</v>
      </c>
      <c r="AA106" s="4" cm="1">
        <f t="array" ref="AA106">D106*INDEX('Scenario 3_issuedGoos'!$C$4:$W$153,MATCH('Scenario 3'!$A106&amp;$B106,'Scenario 3_issuedGoos'!$A$4:$A$153&amp;'Scenario 3_issuedGoos'!$B$4:$B$153,0),MATCH('Scenario 3'!AA$4,'Scenario 3_issuedGoos'!$C$3:$W$3,0))</f>
        <v>0</v>
      </c>
      <c r="AB106" s="4" cm="1">
        <f t="array" ref="AB106">E106*INDEX('Scenario 3_issuedGoos'!$C$4:$W$153,MATCH('Scenario 3'!$A106&amp;$B106,'Scenario 3_issuedGoos'!$A$4:$A$153&amp;'Scenario 3_issuedGoos'!$B$4:$B$153,0),MATCH('Scenario 3'!AB$4,'Scenario 3_issuedGoos'!$C$3:$W$3,0))</f>
        <v>0</v>
      </c>
      <c r="AC106" s="4" cm="1">
        <f t="array" ref="AC106">F106*INDEX('Scenario 3_issuedGoos'!$C$4:$W$153,MATCH('Scenario 3'!$A106&amp;$B106,'Scenario 3_issuedGoos'!$A$4:$A$153&amp;'Scenario 3_issuedGoos'!$B$4:$B$153,0),MATCH('Scenario 3'!AC$4,'Scenario 3_issuedGoos'!$C$3:$W$3,0))</f>
        <v>0</v>
      </c>
      <c r="AD106" s="4" cm="1">
        <f t="array" ref="AD106">G106*INDEX('Scenario 3_issuedGoos'!$C$4:$W$153,MATCH('Scenario 3'!$A106&amp;$B106,'Scenario 3_issuedGoos'!$A$4:$A$153&amp;'Scenario 3_issuedGoos'!$B$4:$B$153,0),MATCH('Scenario 3'!AD$4,'Scenario 3_issuedGoos'!$C$3:$W$3,0))</f>
        <v>0</v>
      </c>
      <c r="AE106" s="4" cm="1">
        <f t="array" ref="AE106">H106*INDEX('Scenario 3_issuedGoos'!$C$4:$W$153,MATCH('Scenario 3'!$A106&amp;$B106,'Scenario 3_issuedGoos'!$A$4:$A$153&amp;'Scenario 3_issuedGoos'!$B$4:$B$153,0),MATCH('Scenario 3'!AE$4,'Scenario 3_issuedGoos'!$C$3:$W$3,0))</f>
        <v>3811925.7123650075</v>
      </c>
      <c r="AF106" s="4" cm="1">
        <f t="array" ref="AF106">I106*INDEX('Scenario 3_issuedGoos'!$C$4:$W$153,MATCH('Scenario 3'!$A106&amp;$B106,'Scenario 3_issuedGoos'!$A$4:$A$153&amp;'Scenario 3_issuedGoos'!$B$4:$B$153,0),MATCH('Scenario 3'!AF$4,'Scenario 3_issuedGoos'!$C$3:$W$3,0))</f>
        <v>4683113.2423365153</v>
      </c>
      <c r="AG106" s="4" cm="1">
        <f t="array" ref="AG106">J106*INDEX('Scenario 3_issuedGoos'!$C$4:$W$153,MATCH('Scenario 3'!$A106&amp;$B106,'Scenario 3_issuedGoos'!$A$4:$A$153&amp;'Scenario 3_issuedGoos'!$B$4:$B$153,0),MATCH('Scenario 3'!AG$4,'Scenario 3_issuedGoos'!$C$3:$W$3,0))</f>
        <v>6129978.3032951765</v>
      </c>
      <c r="AH106" s="4" cm="1">
        <f t="array" ref="AH106">K106*INDEX('Scenario 3_issuedGoos'!$C$4:$W$153,MATCH('Scenario 3'!$A106&amp;$B106,'Scenario 3_issuedGoos'!$A$4:$A$153&amp;'Scenario 3_issuedGoos'!$B$4:$B$153,0),MATCH('Scenario 3'!AH$4,'Scenario 3_issuedGoos'!$C$3:$W$3,0))</f>
        <v>9658092.2186867446</v>
      </c>
      <c r="AI106" s="4" cm="1">
        <f t="array" ref="AI106">L106*INDEX('Scenario 3_issuedGoos'!$C$4:$W$153,MATCH('Scenario 3'!$A106&amp;$B106,'Scenario 3_issuedGoos'!$A$4:$A$153&amp;'Scenario 3_issuedGoos'!$B$4:$B$153,0),MATCH('Scenario 3'!AI$4,'Scenario 3_issuedGoos'!$C$3:$W$3,0))</f>
        <v>10539545.79998927</v>
      </c>
      <c r="AJ106" s="4" cm="1">
        <f t="array" ref="AJ106">M106*INDEX('Scenario 3_issuedGoos'!$C$4:$W$153,MATCH('Scenario 3'!$A106&amp;$B106,'Scenario 3_issuedGoos'!$A$4:$A$153&amp;'Scenario 3_issuedGoos'!$B$4:$B$153,0),MATCH('Scenario 3'!AJ$4,'Scenario 3_issuedGoos'!$C$3:$W$3,0))</f>
        <v>11484999.508875346</v>
      </c>
      <c r="AK106" s="4" cm="1">
        <f t="array" ref="AK106">N106*INDEX('Scenario 3_issuedGoos'!$C$4:$W$153,MATCH('Scenario 3'!$A106&amp;$B106,'Scenario 3_issuedGoos'!$A$4:$A$153&amp;'Scenario 3_issuedGoos'!$B$4:$B$153,0),MATCH('Scenario 3'!AK$4,'Scenario 3_issuedGoos'!$C$3:$W$3,0))</f>
        <v>12374591.927730925</v>
      </c>
      <c r="AL106" s="4" cm="1">
        <f t="array" ref="AL106">O106*INDEX('Scenario 3_issuedGoos'!$C$4:$W$153,MATCH('Scenario 3'!$A106&amp;$B106,'Scenario 3_issuedGoos'!$A$4:$A$153&amp;'Scenario 3_issuedGoos'!$B$4:$B$153,0),MATCH('Scenario 3'!AL$4,'Scenario 3_issuedGoos'!$C$3:$W$3,0))</f>
        <v>13324431.08969987</v>
      </c>
      <c r="AM106" s="4" cm="1">
        <f t="array" ref="AM106">P106*INDEX('Scenario 3_issuedGoos'!$C$4:$W$153,MATCH('Scenario 3'!$A106&amp;$B106,'Scenario 3_issuedGoos'!$A$4:$A$153&amp;'Scenario 3_issuedGoos'!$B$4:$B$153,0),MATCH('Scenario 3'!AM$4,'Scenario 3_issuedGoos'!$C$3:$W$3,0))</f>
        <v>14338317.688046355</v>
      </c>
      <c r="AN106" s="4" cm="1">
        <f t="array" ref="AN106">Q106*INDEX('Scenario 3_issuedGoos'!$C$4:$W$153,MATCH('Scenario 3'!$A106&amp;$B106,'Scenario 3_issuedGoos'!$A$4:$A$153&amp;'Scenario 3_issuedGoos'!$B$4:$B$153,0),MATCH('Scenario 3'!AN$4,'Scenario 3_issuedGoos'!$C$3:$W$3,0))</f>
        <v>15420281.868503267</v>
      </c>
      <c r="AO106" s="4" cm="1">
        <f t="array" ref="AO106">R106*INDEX('Scenario 3_issuedGoos'!$C$4:$W$153,MATCH('Scenario 3'!$A106&amp;$B106,'Scenario 3_issuedGoos'!$A$4:$A$153&amp;'Scenario 3_issuedGoos'!$B$4:$B$153,0),MATCH('Scenario 3'!AO$4,'Scenario 3_issuedGoos'!$C$3:$W$3,0))</f>
        <v>16574596.672785716</v>
      </c>
      <c r="AP106" s="4" cm="1">
        <f t="array" ref="AP106">S106*INDEX('Scenario 3_issuedGoos'!$C$4:$W$153,MATCH('Scenario 3'!$A106&amp;$B106,'Scenario 3_issuedGoos'!$A$4:$A$153&amp;'Scenario 3_issuedGoos'!$B$4:$B$153,0),MATCH('Scenario 3'!AP$4,'Scenario 3_issuedGoos'!$C$3:$W$3,0))</f>
        <v>17805792.252825163</v>
      </c>
      <c r="AQ106" s="4" cm="1">
        <f t="array" ref="AQ106">T106*INDEX('Scenario 3_issuedGoos'!$C$4:$W$153,MATCH('Scenario 3'!$A106&amp;$B106,'Scenario 3_issuedGoos'!$A$4:$A$153&amp;'Scenario 3_issuedGoos'!$B$4:$B$153,0),MATCH('Scenario 3'!AQ$4,'Scenario 3_issuedGoos'!$C$3:$W$3,0))</f>
        <v>19118670.899186626</v>
      </c>
      <c r="AR106" s="4" cm="1">
        <f t="array" ref="AR106">U106*INDEX('Scenario 3_issuedGoos'!$C$4:$W$153,MATCH('Scenario 3'!$A106&amp;$B106,'Scenario 3_issuedGoos'!$A$4:$A$153&amp;'Scenario 3_issuedGoos'!$B$4:$B$153,0),MATCH('Scenario 3'!AR$4,'Scenario 3_issuedGoos'!$C$3:$W$3,0))</f>
        <v>20518322.92955216</v>
      </c>
      <c r="AS106" s="4" cm="1">
        <f t="array" ref="AS106">V106*INDEX('Scenario 3_issuedGoos'!$C$4:$W$153,MATCH('Scenario 3'!$A106&amp;$B106,'Scenario 3_issuedGoos'!$A$4:$A$153&amp;'Scenario 3_issuedGoos'!$B$4:$B$153,0),MATCH('Scenario 3'!AS$4,'Scenario 3_issuedGoos'!$C$3:$W$3,0))</f>
        <v>22010143.485706255</v>
      </c>
      <c r="AT106" s="4" cm="1">
        <f t="array" ref="AT106">W106*INDEX('Scenario 3_issuedGoos'!$C$4:$W$153,MATCH('Scenario 3'!$A106&amp;$B106,'Scenario 3_issuedGoos'!$A$4:$A$153&amp;'Scenario 3_issuedGoos'!$B$4:$B$153,0),MATCH('Scenario 3'!AT$4,'Scenario 3_issuedGoos'!$C$3:$W$3,0))</f>
        <v>23599850.290151875</v>
      </c>
    </row>
    <row r="107" spans="1:46" ht="15" x14ac:dyDescent="0.25">
      <c r="A107" s="34" t="s">
        <v>47</v>
      </c>
      <c r="B107" s="34" t="s">
        <v>27</v>
      </c>
      <c r="C107" s="12">
        <v>2.3404499999999997</v>
      </c>
      <c r="D107" s="13">
        <v>2.4328237499999998</v>
      </c>
      <c r="E107" s="13">
        <v>2.4328237499999998</v>
      </c>
      <c r="F107" s="13">
        <v>2.693249999999999</v>
      </c>
      <c r="G107" s="13">
        <v>3.0089062499999999</v>
      </c>
      <c r="H107" s="13">
        <v>3.0089062499999999</v>
      </c>
      <c r="I107" s="13">
        <v>3.0089062499999999</v>
      </c>
      <c r="J107" s="13">
        <v>3.4623914062500001</v>
      </c>
      <c r="K107" s="13">
        <v>3.9096421874999998</v>
      </c>
      <c r="L107" s="13">
        <v>3.9096421874999998</v>
      </c>
      <c r="M107" s="13">
        <v>3.9096421874999998</v>
      </c>
      <c r="N107" s="13">
        <v>3.9096421874999998</v>
      </c>
      <c r="O107" s="13">
        <v>3.9096421874999998</v>
      </c>
      <c r="P107" s="13">
        <v>3.9096421874999998</v>
      </c>
      <c r="Q107" s="13">
        <v>3.9096421874999998</v>
      </c>
      <c r="R107" s="13">
        <v>3.9096421874999998</v>
      </c>
      <c r="S107" s="13">
        <v>3.9096421874999998</v>
      </c>
      <c r="T107" s="13">
        <v>4.6561921875000003</v>
      </c>
      <c r="U107" s="13">
        <v>4.6561921875000003</v>
      </c>
      <c r="V107" s="13">
        <v>4.6561921875000003</v>
      </c>
      <c r="W107" s="37">
        <v>4.6561921875000003</v>
      </c>
      <c r="Z107" s="4" cm="1">
        <f t="array" ref="Z107">C107*INDEX('Scenario 3_issuedGoos'!$C$4:$W$153,MATCH('Scenario 3'!$A107&amp;$B107,'Scenario 3_issuedGoos'!$A$4:$A$153&amp;'Scenario 3_issuedGoos'!$B$4:$B$153,0),MATCH('Scenario 3'!Z$4,'Scenario 3_issuedGoos'!$C$3:$W$3,0))</f>
        <v>2895210.8503729505</v>
      </c>
      <c r="AA107" s="4" cm="1">
        <f t="array" ref="AA107">D107*INDEX('Scenario 3_issuedGoos'!$C$4:$W$153,MATCH('Scenario 3'!$A107&amp;$B107,'Scenario 3_issuedGoos'!$A$4:$A$153&amp;'Scenario 3_issuedGoos'!$B$4:$B$153,0),MATCH('Scenario 3'!AA$4,'Scenario 3_issuedGoos'!$C$3:$W$3,0))</f>
        <v>3370683.5221466161</v>
      </c>
      <c r="AB107" s="4" cm="1">
        <f t="array" ref="AB107">E107*INDEX('Scenario 3_issuedGoos'!$C$4:$W$153,MATCH('Scenario 3'!$A107&amp;$B107,'Scenario 3_issuedGoos'!$A$4:$A$153&amp;'Scenario 3_issuedGoos'!$B$4:$B$153,0),MATCH('Scenario 3'!AB$4,'Scenario 3_issuedGoos'!$C$3:$W$3,0))</f>
        <v>3760483.5777787627</v>
      </c>
      <c r="AC107" s="4" cm="1">
        <f t="array" ref="AC107">F107*INDEX('Scenario 3_issuedGoos'!$C$4:$W$153,MATCH('Scenario 3'!$A107&amp;$B107,'Scenario 3_issuedGoos'!$A$4:$A$153&amp;'Scenario 3_issuedGoos'!$B$4:$B$153,0),MATCH('Scenario 3'!AC$4,'Scenario 3_issuedGoos'!$C$3:$W$3,0))</f>
        <v>4628382.5789587013</v>
      </c>
      <c r="AD107" s="4" cm="1">
        <f t="array" ref="AD107">G107*INDEX('Scenario 3_issuedGoos'!$C$4:$W$153,MATCH('Scenario 3'!$A107&amp;$B107,'Scenario 3_issuedGoos'!$A$4:$A$153&amp;'Scenario 3_issuedGoos'!$B$4:$B$153,0),MATCH('Scenario 3'!AD$4,'Scenario 3_issuedGoos'!$C$3:$W$3,0))</f>
        <v>5731094.6693944708</v>
      </c>
      <c r="AE107" s="4" cm="1">
        <f t="array" ref="AE107">H107*INDEX('Scenario 3_issuedGoos'!$C$4:$W$153,MATCH('Scenario 3'!$A107&amp;$B107,'Scenario 3_issuedGoos'!$A$4:$A$153&amp;'Scenario 3_issuedGoos'!$B$4:$B$153,0),MATCH('Scenario 3'!AE$4,'Scenario 3_issuedGoos'!$C$3:$W$3,0))</f>
        <v>6334445.8885037946</v>
      </c>
      <c r="AF107" s="4" cm="1">
        <f t="array" ref="AF107">I107*INDEX('Scenario 3_issuedGoos'!$C$4:$W$153,MATCH('Scenario 3'!$A107&amp;$B107,'Scenario 3_issuedGoos'!$A$4:$A$153&amp;'Scenario 3_issuedGoos'!$B$4:$B$153,0),MATCH('Scenario 3'!AF$4,'Scenario 3_issuedGoos'!$C$3:$W$3,0))</f>
        <v>6947502.7316273171</v>
      </c>
      <c r="AG107" s="4" cm="1">
        <f t="array" ref="AG107">J107*INDEX('Scenario 3_issuedGoos'!$C$4:$W$153,MATCH('Scenario 3'!$A107&amp;$B107,'Scenario 3_issuedGoos'!$A$4:$A$153&amp;'Scenario 3_issuedGoos'!$B$4:$B$153,0),MATCH('Scenario 3'!AG$4,'Scenario 3_issuedGoos'!$C$3:$W$3,0))</f>
        <v>8752366.39395345</v>
      </c>
      <c r="AH107" s="4" cm="1">
        <f t="array" ref="AH107">K107*INDEX('Scenario 3_issuedGoos'!$C$4:$W$153,MATCH('Scenario 3'!$A107&amp;$B107,'Scenario 3_issuedGoos'!$A$4:$A$153&amp;'Scenario 3_issuedGoos'!$B$4:$B$153,0),MATCH('Scenario 3'!AH$4,'Scenario 3_issuedGoos'!$C$3:$W$3,0))</f>
        <v>10801602.644427858</v>
      </c>
      <c r="AI107" s="4" cm="1">
        <f t="array" ref="AI107">L107*INDEX('Scenario 3_issuedGoos'!$C$4:$W$153,MATCH('Scenario 3'!$A107&amp;$B107,'Scenario 3_issuedGoos'!$A$4:$A$153&amp;'Scenario 3_issuedGoos'!$B$4:$B$153,0),MATCH('Scenario 3'!AI$4,'Scenario 3_issuedGoos'!$C$3:$W$3,0))</f>
        <v>11787419.627653196</v>
      </c>
      <c r="AJ107" s="4" cm="1">
        <f t="array" ref="AJ107">M107*INDEX('Scenario 3_issuedGoos'!$C$4:$W$153,MATCH('Scenario 3'!$A107&amp;$B107,'Scenario 3_issuedGoos'!$A$4:$A$153&amp;'Scenario 3_issuedGoos'!$B$4:$B$153,0),MATCH('Scenario 3'!AJ$4,'Scenario 3_issuedGoos'!$C$3:$W$3,0))</f>
        <v>12844814.30259002</v>
      </c>
      <c r="AK107" s="4" cm="1">
        <f t="array" ref="AK107">N107*INDEX('Scenario 3_issuedGoos'!$C$4:$W$153,MATCH('Scenario 3'!$A107&amp;$B107,'Scenario 3_issuedGoos'!$A$4:$A$153&amp;'Scenario 3_issuedGoos'!$B$4:$B$153,0),MATCH('Scenario 3'!AK$4,'Scenario 3_issuedGoos'!$C$3:$W$3,0))</f>
        <v>13839733.755251821</v>
      </c>
      <c r="AL107" s="4" cm="1">
        <f t="array" ref="AL107">O107*INDEX('Scenario 3_issuedGoos'!$C$4:$W$153,MATCH('Scenario 3'!$A107&amp;$B107,'Scenario 3_issuedGoos'!$A$4:$A$153&amp;'Scenario 3_issuedGoos'!$B$4:$B$153,0),MATCH('Scenario 3'!AL$4,'Scenario 3_issuedGoos'!$C$3:$W$3,0))</f>
        <v>14902033.117423378</v>
      </c>
      <c r="AM107" s="4" cm="1">
        <f t="array" ref="AM107">P107*INDEX('Scenario 3_issuedGoos'!$C$4:$W$153,MATCH('Scenario 3'!$A107&amp;$B107,'Scenario 3_issuedGoos'!$A$4:$A$153&amp;'Scenario 3_issuedGoos'!$B$4:$B$153,0),MATCH('Scenario 3'!AM$4,'Scenario 3_issuedGoos'!$C$3:$W$3,0))</f>
        <v>16035963.081423931</v>
      </c>
      <c r="AN107" s="4" cm="1">
        <f t="array" ref="AN107">Q107*INDEX('Scenario 3_issuedGoos'!$C$4:$W$153,MATCH('Scenario 3'!$A107&amp;$B107,'Scenario 3_issuedGoos'!$A$4:$A$153&amp;'Scenario 3_issuedGoos'!$B$4:$B$153,0),MATCH('Scenario 3'!AN$4,'Scenario 3_issuedGoos'!$C$3:$W$3,0))</f>
        <v>17246030.959030956</v>
      </c>
      <c r="AO107" s="4" cm="1">
        <f t="array" ref="AO107">R107*INDEX('Scenario 3_issuedGoos'!$C$4:$W$153,MATCH('Scenario 3'!$A107&amp;$B107,'Scenario 3_issuedGoos'!$A$4:$A$153&amp;'Scenario 3_issuedGoos'!$B$4:$B$153,0),MATCH('Scenario 3'!AO$4,'Scenario 3_issuedGoos'!$C$3:$W$3,0))</f>
        <v>18537015.716695171</v>
      </c>
      <c r="AP107" s="4" cm="1">
        <f t="array" ref="AP107">S107*INDEX('Scenario 3_issuedGoos'!$C$4:$W$153,MATCH('Scenario 3'!$A107&amp;$B107,'Scenario 3_issuedGoos'!$A$4:$A$153&amp;'Scenario 3_issuedGoos'!$B$4:$B$153,0),MATCH('Scenario 3'!AP$4,'Scenario 3_issuedGoos'!$C$3:$W$3,0))</f>
        <v>19913983.872728206</v>
      </c>
      <c r="AQ107" s="4" cm="1">
        <f t="array" ref="AQ107">T107*INDEX('Scenario 3_issuedGoos'!$C$4:$W$153,MATCH('Scenario 3'!$A107&amp;$B107,'Scenario 3_issuedGoos'!$A$4:$A$153&amp;'Scenario 3_issuedGoos'!$B$4:$B$153,0),MATCH('Scenario 3'!AQ$4,'Scenario 3_issuedGoos'!$C$3:$W$3,0))</f>
        <v>25465278.60956892</v>
      </c>
      <c r="AR107" s="4" cm="1">
        <f t="array" ref="AR107">U107*INDEX('Scenario 3_issuedGoos'!$C$4:$W$153,MATCH('Scenario 3'!$A107&amp;$B107,'Scenario 3_issuedGoos'!$A$4:$A$153&amp;'Scenario 3_issuedGoos'!$B$4:$B$153,0),MATCH('Scenario 3'!AR$4,'Scenario 3_issuedGoos'!$C$3:$W$3,0))</f>
        <v>27329557.203915324</v>
      </c>
      <c r="AS107" s="4" cm="1">
        <f t="array" ref="AS107">V107*INDEX('Scenario 3_issuedGoos'!$C$4:$W$153,MATCH('Scenario 3'!$A107&amp;$B107,'Scenario 3_issuedGoos'!$A$4:$A$153&amp;'Scenario 3_issuedGoos'!$B$4:$B$153,0),MATCH('Scenario 3'!AS$4,'Scenario 3_issuedGoos'!$C$3:$W$3,0))</f>
        <v>29316600.461172439</v>
      </c>
      <c r="AT107" s="4" cm="1">
        <f t="array" ref="AT107">W107*INDEX('Scenario 3_issuedGoos'!$C$4:$W$153,MATCH('Scenario 3'!$A107&amp;$B107,'Scenario 3_issuedGoos'!$A$4:$A$153&amp;'Scenario 3_issuedGoos'!$B$4:$B$153,0),MATCH('Scenario 3'!AT$4,'Scenario 3_issuedGoos'!$C$3:$W$3,0))</f>
        <v>31434024.151145466</v>
      </c>
    </row>
    <row r="108" spans="1:46" ht="15" x14ac:dyDescent="0.25">
      <c r="A108" s="38" t="s">
        <v>47</v>
      </c>
      <c r="B108" s="39" t="s">
        <v>28</v>
      </c>
      <c r="C108" s="40">
        <v>47.457627118644069</v>
      </c>
      <c r="D108" s="41">
        <v>46.949152542372886</v>
      </c>
      <c r="E108" s="41">
        <v>46.440677966101696</v>
      </c>
      <c r="F108" s="41">
        <v>45.932203389830512</v>
      </c>
      <c r="G108" s="41">
        <v>45.423728813559322</v>
      </c>
      <c r="H108" s="41">
        <v>44.915254237288138</v>
      </c>
      <c r="I108" s="41">
        <v>44.406779661016955</v>
      </c>
      <c r="J108" s="41">
        <v>43.898305084745765</v>
      </c>
      <c r="K108" s="41">
        <v>43.389830508474581</v>
      </c>
      <c r="L108" s="41">
        <v>42.881355932203391</v>
      </c>
      <c r="M108" s="41">
        <v>42.372881355932208</v>
      </c>
      <c r="N108" s="41">
        <v>42.203389830508478</v>
      </c>
      <c r="O108" s="41">
        <v>42.033898305084747</v>
      </c>
      <c r="P108" s="41">
        <v>41.864406779661024</v>
      </c>
      <c r="Q108" s="41">
        <v>41.694915254237294</v>
      </c>
      <c r="R108" s="41">
        <v>41.525423728813564</v>
      </c>
      <c r="S108" s="41">
        <v>41.355932203389834</v>
      </c>
      <c r="T108" s="41">
        <v>41.186440677966104</v>
      </c>
      <c r="U108" s="41">
        <v>40.33898305084746</v>
      </c>
      <c r="V108" s="41">
        <v>39.237288135593218</v>
      </c>
      <c r="W108" s="42">
        <v>38.135593220338983</v>
      </c>
      <c r="Z108" s="4" cm="1">
        <f t="array" ref="Z108">C108*INDEX('Scenario 3_issuedGoos'!$C$4:$W$153,MATCH('Scenario 3'!$A108&amp;$B108,'Scenario 3_issuedGoos'!$A$4:$A$153&amp;'Scenario 3_issuedGoos'!$B$4:$B$153,0),MATCH('Scenario 3'!Z$4,'Scenario 3_issuedGoos'!$C$3:$W$3,0))</f>
        <v>0</v>
      </c>
      <c r="AA108" s="4" cm="1">
        <f t="array" ref="AA108">D108*INDEX('Scenario 3_issuedGoos'!$C$4:$W$153,MATCH('Scenario 3'!$A108&amp;$B108,'Scenario 3_issuedGoos'!$A$4:$A$153&amp;'Scenario 3_issuedGoos'!$B$4:$B$153,0),MATCH('Scenario 3'!AA$4,'Scenario 3_issuedGoos'!$C$3:$W$3,0))</f>
        <v>0</v>
      </c>
      <c r="AB108" s="4" cm="1">
        <f t="array" ref="AB108">E108*INDEX('Scenario 3_issuedGoos'!$C$4:$W$153,MATCH('Scenario 3'!$A108&amp;$B108,'Scenario 3_issuedGoos'!$A$4:$A$153&amp;'Scenario 3_issuedGoos'!$B$4:$B$153,0),MATCH('Scenario 3'!AB$4,'Scenario 3_issuedGoos'!$C$3:$W$3,0))</f>
        <v>0</v>
      </c>
      <c r="AC108" s="4" cm="1">
        <f t="array" ref="AC108">F108*INDEX('Scenario 3_issuedGoos'!$C$4:$W$153,MATCH('Scenario 3'!$A108&amp;$B108,'Scenario 3_issuedGoos'!$A$4:$A$153&amp;'Scenario 3_issuedGoos'!$B$4:$B$153,0),MATCH('Scenario 3'!AC$4,'Scenario 3_issuedGoos'!$C$3:$W$3,0))</f>
        <v>0</v>
      </c>
      <c r="AD108" s="4" cm="1">
        <f t="array" ref="AD108">G108*INDEX('Scenario 3_issuedGoos'!$C$4:$W$153,MATCH('Scenario 3'!$A108&amp;$B108,'Scenario 3_issuedGoos'!$A$4:$A$153&amp;'Scenario 3_issuedGoos'!$B$4:$B$153,0),MATCH('Scenario 3'!AD$4,'Scenario 3_issuedGoos'!$C$3:$W$3,0))</f>
        <v>0</v>
      </c>
      <c r="AE108" s="4" cm="1">
        <f t="array" ref="AE108">H108*INDEX('Scenario 3_issuedGoos'!$C$4:$W$153,MATCH('Scenario 3'!$A108&amp;$B108,'Scenario 3_issuedGoos'!$A$4:$A$153&amp;'Scenario 3_issuedGoos'!$B$4:$B$153,0),MATCH('Scenario 3'!AE$4,'Scenario 3_issuedGoos'!$C$3:$W$3,0))</f>
        <v>0</v>
      </c>
      <c r="AF108" s="4" cm="1">
        <f t="array" ref="AF108">I108*INDEX('Scenario 3_issuedGoos'!$C$4:$W$153,MATCH('Scenario 3'!$A108&amp;$B108,'Scenario 3_issuedGoos'!$A$4:$A$153&amp;'Scenario 3_issuedGoos'!$B$4:$B$153,0),MATCH('Scenario 3'!AF$4,'Scenario 3_issuedGoos'!$C$3:$W$3,0))</f>
        <v>0</v>
      </c>
      <c r="AG108" s="4" cm="1">
        <f t="array" ref="AG108">J108*INDEX('Scenario 3_issuedGoos'!$C$4:$W$153,MATCH('Scenario 3'!$A108&amp;$B108,'Scenario 3_issuedGoos'!$A$4:$A$153&amp;'Scenario 3_issuedGoos'!$B$4:$B$153,0),MATCH('Scenario 3'!AG$4,'Scenario 3_issuedGoos'!$C$3:$W$3,0))</f>
        <v>0</v>
      </c>
      <c r="AH108" s="4" cm="1">
        <f t="array" ref="AH108">K108*INDEX('Scenario 3_issuedGoos'!$C$4:$W$153,MATCH('Scenario 3'!$A108&amp;$B108,'Scenario 3_issuedGoos'!$A$4:$A$153&amp;'Scenario 3_issuedGoos'!$B$4:$B$153,0),MATCH('Scenario 3'!AH$4,'Scenario 3_issuedGoos'!$C$3:$W$3,0))</f>
        <v>0</v>
      </c>
      <c r="AI108" s="4" cm="1">
        <f t="array" ref="AI108">L108*INDEX('Scenario 3_issuedGoos'!$C$4:$W$153,MATCH('Scenario 3'!$A108&amp;$B108,'Scenario 3_issuedGoos'!$A$4:$A$153&amp;'Scenario 3_issuedGoos'!$B$4:$B$153,0),MATCH('Scenario 3'!AI$4,'Scenario 3_issuedGoos'!$C$3:$W$3,0))</f>
        <v>0</v>
      </c>
      <c r="AJ108" s="4" cm="1">
        <f t="array" ref="AJ108">M108*INDEX('Scenario 3_issuedGoos'!$C$4:$W$153,MATCH('Scenario 3'!$A108&amp;$B108,'Scenario 3_issuedGoos'!$A$4:$A$153&amp;'Scenario 3_issuedGoos'!$B$4:$B$153,0),MATCH('Scenario 3'!AJ$4,'Scenario 3_issuedGoos'!$C$3:$W$3,0))</f>
        <v>0</v>
      </c>
      <c r="AK108" s="4" cm="1">
        <f t="array" ref="AK108">N108*INDEX('Scenario 3_issuedGoos'!$C$4:$W$153,MATCH('Scenario 3'!$A108&amp;$B108,'Scenario 3_issuedGoos'!$A$4:$A$153&amp;'Scenario 3_issuedGoos'!$B$4:$B$153,0),MATCH('Scenario 3'!AK$4,'Scenario 3_issuedGoos'!$C$3:$W$3,0))</f>
        <v>0</v>
      </c>
      <c r="AL108" s="4" cm="1">
        <f t="array" ref="AL108">O108*INDEX('Scenario 3_issuedGoos'!$C$4:$W$153,MATCH('Scenario 3'!$A108&amp;$B108,'Scenario 3_issuedGoos'!$A$4:$A$153&amp;'Scenario 3_issuedGoos'!$B$4:$B$153,0),MATCH('Scenario 3'!AL$4,'Scenario 3_issuedGoos'!$C$3:$W$3,0))</f>
        <v>0</v>
      </c>
      <c r="AM108" s="4" cm="1">
        <f t="array" ref="AM108">P108*INDEX('Scenario 3_issuedGoos'!$C$4:$W$153,MATCH('Scenario 3'!$A108&amp;$B108,'Scenario 3_issuedGoos'!$A$4:$A$153&amp;'Scenario 3_issuedGoos'!$B$4:$B$153,0),MATCH('Scenario 3'!AM$4,'Scenario 3_issuedGoos'!$C$3:$W$3,0))</f>
        <v>0</v>
      </c>
      <c r="AN108" s="4" cm="1">
        <f t="array" ref="AN108">Q108*INDEX('Scenario 3_issuedGoos'!$C$4:$W$153,MATCH('Scenario 3'!$A108&amp;$B108,'Scenario 3_issuedGoos'!$A$4:$A$153&amp;'Scenario 3_issuedGoos'!$B$4:$B$153,0),MATCH('Scenario 3'!AN$4,'Scenario 3_issuedGoos'!$C$3:$W$3,0))</f>
        <v>0</v>
      </c>
      <c r="AO108" s="4" cm="1">
        <f t="array" ref="AO108">R108*INDEX('Scenario 3_issuedGoos'!$C$4:$W$153,MATCH('Scenario 3'!$A108&amp;$B108,'Scenario 3_issuedGoos'!$A$4:$A$153&amp;'Scenario 3_issuedGoos'!$B$4:$B$153,0),MATCH('Scenario 3'!AO$4,'Scenario 3_issuedGoos'!$C$3:$W$3,0))</f>
        <v>0</v>
      </c>
      <c r="AP108" s="4" cm="1">
        <f t="array" ref="AP108">S108*INDEX('Scenario 3_issuedGoos'!$C$4:$W$153,MATCH('Scenario 3'!$A108&amp;$B108,'Scenario 3_issuedGoos'!$A$4:$A$153&amp;'Scenario 3_issuedGoos'!$B$4:$B$153,0),MATCH('Scenario 3'!AP$4,'Scenario 3_issuedGoos'!$C$3:$W$3,0))</f>
        <v>0</v>
      </c>
      <c r="AQ108" s="4" cm="1">
        <f t="array" ref="AQ108">T108*INDEX('Scenario 3_issuedGoos'!$C$4:$W$153,MATCH('Scenario 3'!$A108&amp;$B108,'Scenario 3_issuedGoos'!$A$4:$A$153&amp;'Scenario 3_issuedGoos'!$B$4:$B$153,0),MATCH('Scenario 3'!AQ$4,'Scenario 3_issuedGoos'!$C$3:$W$3,0))</f>
        <v>0</v>
      </c>
      <c r="AR108" s="4" cm="1">
        <f t="array" ref="AR108">U108*INDEX('Scenario 3_issuedGoos'!$C$4:$W$153,MATCH('Scenario 3'!$A108&amp;$B108,'Scenario 3_issuedGoos'!$A$4:$A$153&amp;'Scenario 3_issuedGoos'!$B$4:$B$153,0),MATCH('Scenario 3'!AR$4,'Scenario 3_issuedGoos'!$C$3:$W$3,0))</f>
        <v>0</v>
      </c>
      <c r="AS108" s="4" cm="1">
        <f t="array" ref="AS108">V108*INDEX('Scenario 3_issuedGoos'!$C$4:$W$153,MATCH('Scenario 3'!$A108&amp;$B108,'Scenario 3_issuedGoos'!$A$4:$A$153&amp;'Scenario 3_issuedGoos'!$B$4:$B$153,0),MATCH('Scenario 3'!AS$4,'Scenario 3_issuedGoos'!$C$3:$W$3,0))</f>
        <v>0</v>
      </c>
      <c r="AT108" s="4" cm="1">
        <f t="array" ref="AT108">W108*INDEX('Scenario 3_issuedGoos'!$C$4:$W$153,MATCH('Scenario 3'!$A108&amp;$B108,'Scenario 3_issuedGoos'!$A$4:$A$153&amp;'Scenario 3_issuedGoos'!$B$4:$B$153,0),MATCH('Scenario 3'!AT$4,'Scenario 3_issuedGoos'!$C$3:$W$3,0))</f>
        <v>0</v>
      </c>
    </row>
    <row r="109" spans="1:46" ht="15" x14ac:dyDescent="0.25">
      <c r="A109" s="38" t="s">
        <v>47</v>
      </c>
      <c r="B109" s="39" t="s">
        <v>56</v>
      </c>
      <c r="C109" s="40">
        <v>0.60442031250000006</v>
      </c>
      <c r="D109" s="41">
        <v>0.60442031250000006</v>
      </c>
      <c r="E109" s="41">
        <v>0.8000869921874999</v>
      </c>
      <c r="F109" s="41">
        <v>0.8000869921874999</v>
      </c>
      <c r="G109" s="41">
        <v>0.8000869921874999</v>
      </c>
      <c r="H109" s="41">
        <v>0.8000869921874999</v>
      </c>
      <c r="I109" s="41">
        <v>0.8000869921874999</v>
      </c>
      <c r="J109" s="41">
        <v>0.8000869921874999</v>
      </c>
      <c r="K109" s="41">
        <v>0.8000869921874999</v>
      </c>
      <c r="L109" s="41">
        <v>0.8000869921874999</v>
      </c>
      <c r="M109" s="41">
        <v>0.86385937499999998</v>
      </c>
      <c r="N109" s="41">
        <v>0.86385937499999998</v>
      </c>
      <c r="O109" s="41">
        <v>0.86385937499999998</v>
      </c>
      <c r="P109" s="41">
        <v>0.89737499999999981</v>
      </c>
      <c r="Q109" s="41">
        <v>0.93086718749999997</v>
      </c>
      <c r="R109" s="41">
        <v>0.93086718749999997</v>
      </c>
      <c r="S109" s="41">
        <v>0.93086718749999997</v>
      </c>
      <c r="T109" s="41">
        <v>0.93086718749999997</v>
      </c>
      <c r="U109" s="41">
        <v>1.0771734375000002</v>
      </c>
      <c r="V109" s="41">
        <v>1.0771734375000002</v>
      </c>
      <c r="W109" s="42">
        <v>1.3334783203125005</v>
      </c>
      <c r="Z109" s="4" cm="1">
        <f t="array" ref="Z109">C109*INDEX('Scenario 3_issuedGoos'!$C$4:$W$153,MATCH('Scenario 3'!$A109&amp;$B109,'Scenario 3_issuedGoos'!$A$4:$A$153&amp;'Scenario 3_issuedGoos'!$B$4:$B$153,0),MATCH('Scenario 3'!Z$4,'Scenario 3_issuedGoos'!$C$3:$W$3,0))</f>
        <v>13837616.58396633</v>
      </c>
      <c r="AA109" s="4" cm="1">
        <f t="array" ref="AA109">D109*INDEX('Scenario 3_issuedGoos'!$C$4:$W$153,MATCH('Scenario 3'!$A109&amp;$B109,'Scenario 3_issuedGoos'!$A$4:$A$153&amp;'Scenario 3_issuedGoos'!$B$4:$B$153,0),MATCH('Scenario 3'!AA$4,'Scenario 3_issuedGoos'!$C$3:$W$3,0))</f>
        <v>15498433.130081939</v>
      </c>
      <c r="AB109" s="4" cm="1">
        <f t="array" ref="AB109">E109*INDEX('Scenario 3_issuedGoos'!$C$4:$W$153,MATCH('Scenario 3'!$A109&amp;$B109,'Scenario 3_issuedGoos'!$A$4:$A$153&amp;'Scenario 3_issuedGoos'!$B$4:$B$153,0),MATCH('Scenario 3'!AB$4,'Scenario 3_issuedGoos'!$C$3:$W$3,0))</f>
        <v>22888201.644513097</v>
      </c>
      <c r="AC109" s="4" cm="1">
        <f t="array" ref="AC109">F109*INDEX('Scenario 3_issuedGoos'!$C$4:$W$153,MATCH('Scenario 3'!$A109&amp;$B109,'Scenario 3_issuedGoos'!$A$4:$A$153&amp;'Scenario 3_issuedGoos'!$B$4:$B$153,0),MATCH('Scenario 3'!AC$4,'Scenario 3_issuedGoos'!$C$3:$W$3,0))</f>
        <v>25446684.374846384</v>
      </c>
      <c r="AD109" s="4" cm="1">
        <f t="array" ref="AD109">G109*INDEX('Scenario 3_issuedGoos'!$C$4:$W$153,MATCH('Scenario 3'!$A109&amp;$B109,'Scenario 3_issuedGoos'!$A$4:$A$153&amp;'Scenario 3_issuedGoos'!$B$4:$B$153,0),MATCH('Scenario 3'!AD$4,'Scenario 3_issuedGoos'!$C$3:$W$3,0))</f>
        <v>28203794.87410181</v>
      </c>
      <c r="AE109" s="4" cm="1">
        <f t="array" ref="AE109">H109*INDEX('Scenario 3_issuedGoos'!$C$4:$W$153,MATCH('Scenario 3'!$A109&amp;$B109,'Scenario 3_issuedGoos'!$A$4:$A$153&amp;'Scenario 3_issuedGoos'!$B$4:$B$153,0),MATCH('Scenario 3'!AE$4,'Scenario 3_issuedGoos'!$C$3:$W$3,0))</f>
        <v>31172999.712345589</v>
      </c>
      <c r="AF109" s="4" cm="1">
        <f t="array" ref="AF109">I109*INDEX('Scenario 3_issuedGoos'!$C$4:$W$153,MATCH('Scenario 3'!$A109&amp;$B109,'Scenario 3_issuedGoos'!$A$4:$A$153&amp;'Scenario 3_issuedGoos'!$B$4:$B$153,0),MATCH('Scenario 3'!AF$4,'Scenario 3_issuedGoos'!$C$3:$W$3,0))</f>
        <v>34189967.751969077</v>
      </c>
      <c r="AG109" s="4" cm="1">
        <f t="array" ref="AG109">J109*INDEX('Scenario 3_issuedGoos'!$C$4:$W$153,MATCH('Scenario 3'!$A109&amp;$B109,'Scenario 3_issuedGoos'!$A$4:$A$153&amp;'Scenario 3_issuedGoos'!$B$4:$B$153,0),MATCH('Scenario 3'!AG$4,'Scenario 3_issuedGoos'!$C$3:$W$3,0))</f>
        <v>37430700.09627407</v>
      </c>
      <c r="AH109" s="4" cm="1">
        <f t="array" ref="AH109">K109*INDEX('Scenario 3_issuedGoos'!$C$4:$W$153,MATCH('Scenario 3'!$A109&amp;$B109,'Scenario 3_issuedGoos'!$A$4:$A$153&amp;'Scenario 3_issuedGoos'!$B$4:$B$153,0),MATCH('Scenario 3'!AH$4,'Scenario 3_issuedGoos'!$C$3:$W$3,0))</f>
        <v>40910030.755629666</v>
      </c>
      <c r="AI109" s="4" cm="1">
        <f t="array" ref="AI109">L109*INDEX('Scenario 3_issuedGoos'!$C$4:$W$153,MATCH('Scenario 3'!$A109&amp;$B109,'Scenario 3_issuedGoos'!$A$4:$A$153&amp;'Scenario 3_issuedGoos'!$B$4:$B$153,0),MATCH('Scenario 3'!AI$4,'Scenario 3_issuedGoos'!$C$3:$W$3,0))</f>
        <v>44643717.730680138</v>
      </c>
      <c r="AJ109" s="4" cm="1">
        <f t="array" ref="AJ109">M109*INDEX('Scenario 3_issuedGoos'!$C$4:$W$153,MATCH('Scenario 3'!$A109&amp;$B109,'Scenario 3_issuedGoos'!$A$4:$A$153&amp;'Scenario 3_issuedGoos'!$B$4:$B$153,0),MATCH('Scenario 3'!AJ$4,'Scenario 3_issuedGoos'!$C$3:$W$3,0))</f>
        <v>52526114.996552326</v>
      </c>
      <c r="AK109" s="4" cm="1">
        <f t="array" ref="AK109">N109*INDEX('Scenario 3_issuedGoos'!$C$4:$W$153,MATCH('Scenario 3'!$A109&amp;$B109,'Scenario 3_issuedGoos'!$A$4:$A$153&amp;'Scenario 3_issuedGoos'!$B$4:$B$153,0),MATCH('Scenario 3'!AK$4,'Scenario 3_issuedGoos'!$C$3:$W$3,0))</f>
        <v>56594624.852104165</v>
      </c>
      <c r="AL109" s="4" cm="1">
        <f t="array" ref="AL109">O109*INDEX('Scenario 3_issuedGoos'!$C$4:$W$153,MATCH('Scenario 3'!$A109&amp;$B109,'Scenario 3_issuedGoos'!$A$4:$A$153&amp;'Scenario 3_issuedGoos'!$B$4:$B$153,0),MATCH('Scenario 3'!AL$4,'Scenario 3_issuedGoos'!$C$3:$W$3,0))</f>
        <v>60938670.405719921</v>
      </c>
      <c r="AM109" s="4" cm="1">
        <f t="array" ref="AM109">P109*INDEX('Scenario 3_issuedGoos'!$C$4:$W$153,MATCH('Scenario 3'!$A109&amp;$B109,'Scenario 3_issuedGoos'!$A$4:$A$153&amp;'Scenario 3_issuedGoos'!$B$4:$B$153,0),MATCH('Scenario 3'!AM$4,'Scenario 3_issuedGoos'!$C$3:$W$3,0))</f>
        <v>68119807.715445384</v>
      </c>
      <c r="AN109" s="4" cm="1">
        <f t="array" ref="AN109">Q109*INDEX('Scenario 3_issuedGoos'!$C$4:$W$153,MATCH('Scenario 3'!$A109&amp;$B109,'Scenario 3_issuedGoos'!$A$4:$A$153&amp;'Scenario 3_issuedGoos'!$B$4:$B$153,0),MATCH('Scenario 3'!AN$4,'Scenario 3_issuedGoos'!$C$3:$W$3,0))</f>
        <v>75994346.141189948</v>
      </c>
      <c r="AO109" s="4" cm="1">
        <f t="array" ref="AO109">R109*INDEX('Scenario 3_issuedGoos'!$C$4:$W$153,MATCH('Scenario 3'!$A109&amp;$B109,'Scenario 3_issuedGoos'!$A$4:$A$153&amp;'Scenario 3_issuedGoos'!$B$4:$B$153,0),MATCH('Scenario 3'!AO$4,'Scenario 3_issuedGoos'!$C$3:$W$3,0))</f>
        <v>75389762.238912016</v>
      </c>
      <c r="AP109" s="4" cm="1">
        <f t="array" ref="AP109">S109*INDEX('Scenario 3_issuedGoos'!$C$4:$W$153,MATCH('Scenario 3'!$A109&amp;$B109,'Scenario 3_issuedGoos'!$A$4:$A$153&amp;'Scenario 3_issuedGoos'!$B$4:$B$153,0),MATCH('Scenario 3'!AP$4,'Scenario 3_issuedGoos'!$C$3:$W$3,0))</f>
        <v>77133210.361844927</v>
      </c>
      <c r="AQ109" s="4" cm="1">
        <f t="array" ref="AQ109">T109*INDEX('Scenario 3_issuedGoos'!$C$4:$W$153,MATCH('Scenario 3'!$A109&amp;$B109,'Scenario 3_issuedGoos'!$A$4:$A$153&amp;'Scenario 3_issuedGoos'!$B$4:$B$153,0),MATCH('Scenario 3'!AQ$4,'Scenario 3_issuedGoos'!$C$3:$W$3,0))</f>
        <v>78876658.484777853</v>
      </c>
      <c r="AR109" s="4" cm="1">
        <f t="array" ref="AR109">U109*INDEX('Scenario 3_issuedGoos'!$C$4:$W$153,MATCH('Scenario 3'!$A109&amp;$B109,'Scenario 3_issuedGoos'!$A$4:$A$153&amp;'Scenario 3_issuedGoos'!$B$4:$B$153,0),MATCH('Scenario 3'!AR$4,'Scenario 3_issuedGoos'!$C$3:$W$3,0))</f>
        <v>93291329.345781997</v>
      </c>
      <c r="AS109" s="4" cm="1">
        <f t="array" ref="AS109">V109*INDEX('Scenario 3_issuedGoos'!$C$4:$W$153,MATCH('Scenario 3'!$A109&amp;$B109,'Scenario 3_issuedGoos'!$A$4:$A$153&amp;'Scenario 3_issuedGoos'!$B$4:$B$153,0),MATCH('Scenario 3'!AS$4,'Scenario 3_issuedGoos'!$C$3:$W$3,0))</f>
        <v>95308798.682869956</v>
      </c>
      <c r="AT109" s="4" cm="1">
        <f t="array" ref="AT109">W109*INDEX('Scenario 3_issuedGoos'!$C$4:$W$153,MATCH('Scenario 3'!$A109&amp;$B109,'Scenario 3_issuedGoos'!$A$4:$A$153&amp;'Scenario 3_issuedGoos'!$B$4:$B$153,0),MATCH('Scenario 3'!AT$4,'Scenario 3_issuedGoos'!$C$3:$W$3,0))</f>
        <v>120484282.1809164</v>
      </c>
    </row>
    <row r="110" spans="1:46" ht="15" x14ac:dyDescent="0.25">
      <c r="A110" s="38" t="s">
        <v>47</v>
      </c>
      <c r="B110" s="39" t="s">
        <v>29</v>
      </c>
      <c r="C110" s="40">
        <v>47.457627118644069</v>
      </c>
      <c r="D110" s="41">
        <v>46.949152542372886</v>
      </c>
      <c r="E110" s="41">
        <v>46.440677966101696</v>
      </c>
      <c r="F110" s="41">
        <v>45.932203389830512</v>
      </c>
      <c r="G110" s="41">
        <v>45.423728813559322</v>
      </c>
      <c r="H110" s="41">
        <v>44.915254237288138</v>
      </c>
      <c r="I110" s="41">
        <v>44.406779661016955</v>
      </c>
      <c r="J110" s="41">
        <v>43.898305084745765</v>
      </c>
      <c r="K110" s="41">
        <v>43.389830508474581</v>
      </c>
      <c r="L110" s="41">
        <v>42.881355932203391</v>
      </c>
      <c r="M110" s="41">
        <v>42.372881355932208</v>
      </c>
      <c r="N110" s="41">
        <v>42.203389830508478</v>
      </c>
      <c r="O110" s="41">
        <v>42.033898305084747</v>
      </c>
      <c r="P110" s="41">
        <v>41.864406779661024</v>
      </c>
      <c r="Q110" s="41">
        <v>41.694915254237294</v>
      </c>
      <c r="R110" s="41">
        <v>41.525423728813564</v>
      </c>
      <c r="S110" s="41">
        <v>41.355932203389834</v>
      </c>
      <c r="T110" s="41">
        <v>41.186440677966104</v>
      </c>
      <c r="U110" s="41">
        <v>40.33898305084746</v>
      </c>
      <c r="V110" s="41">
        <v>39.237288135593218</v>
      </c>
      <c r="W110" s="42">
        <v>38.135593220338983</v>
      </c>
      <c r="Z110" s="4" cm="1">
        <f t="array" ref="Z110">C110*INDEX('Scenario 3_issuedGoos'!$C$4:$W$153,MATCH('Scenario 3'!$A110&amp;$B110,'Scenario 3_issuedGoos'!$A$4:$A$153&amp;'Scenario 3_issuedGoos'!$B$4:$B$153,0),MATCH('Scenario 3'!Z$4,'Scenario 3_issuedGoos'!$C$3:$W$3,0))</f>
        <v>0</v>
      </c>
      <c r="AA110" s="4" cm="1">
        <f t="array" ref="AA110">D110*INDEX('Scenario 3_issuedGoos'!$C$4:$W$153,MATCH('Scenario 3'!$A110&amp;$B110,'Scenario 3_issuedGoos'!$A$4:$A$153&amp;'Scenario 3_issuedGoos'!$B$4:$B$153,0),MATCH('Scenario 3'!AA$4,'Scenario 3_issuedGoos'!$C$3:$W$3,0))</f>
        <v>0</v>
      </c>
      <c r="AB110" s="4" cm="1">
        <f t="array" ref="AB110">E110*INDEX('Scenario 3_issuedGoos'!$C$4:$W$153,MATCH('Scenario 3'!$A110&amp;$B110,'Scenario 3_issuedGoos'!$A$4:$A$153&amp;'Scenario 3_issuedGoos'!$B$4:$B$153,0),MATCH('Scenario 3'!AB$4,'Scenario 3_issuedGoos'!$C$3:$W$3,0))</f>
        <v>0</v>
      </c>
      <c r="AC110" s="4" cm="1">
        <f t="array" ref="AC110">F110*INDEX('Scenario 3_issuedGoos'!$C$4:$W$153,MATCH('Scenario 3'!$A110&amp;$B110,'Scenario 3_issuedGoos'!$A$4:$A$153&amp;'Scenario 3_issuedGoos'!$B$4:$B$153,0),MATCH('Scenario 3'!AC$4,'Scenario 3_issuedGoos'!$C$3:$W$3,0))</f>
        <v>0</v>
      </c>
      <c r="AD110" s="4" cm="1">
        <f t="array" ref="AD110">G110*INDEX('Scenario 3_issuedGoos'!$C$4:$W$153,MATCH('Scenario 3'!$A110&amp;$B110,'Scenario 3_issuedGoos'!$A$4:$A$153&amp;'Scenario 3_issuedGoos'!$B$4:$B$153,0),MATCH('Scenario 3'!AD$4,'Scenario 3_issuedGoos'!$C$3:$W$3,0))</f>
        <v>0</v>
      </c>
      <c r="AE110" s="4" cm="1">
        <f t="array" ref="AE110">H110*INDEX('Scenario 3_issuedGoos'!$C$4:$W$153,MATCH('Scenario 3'!$A110&amp;$B110,'Scenario 3_issuedGoos'!$A$4:$A$153&amp;'Scenario 3_issuedGoos'!$B$4:$B$153,0),MATCH('Scenario 3'!AE$4,'Scenario 3_issuedGoos'!$C$3:$W$3,0))</f>
        <v>0</v>
      </c>
      <c r="AF110" s="4" cm="1">
        <f t="array" ref="AF110">I110*INDEX('Scenario 3_issuedGoos'!$C$4:$W$153,MATCH('Scenario 3'!$A110&amp;$B110,'Scenario 3_issuedGoos'!$A$4:$A$153&amp;'Scenario 3_issuedGoos'!$B$4:$B$153,0),MATCH('Scenario 3'!AF$4,'Scenario 3_issuedGoos'!$C$3:$W$3,0))</f>
        <v>0</v>
      </c>
      <c r="AG110" s="4" cm="1">
        <f t="array" ref="AG110">J110*INDEX('Scenario 3_issuedGoos'!$C$4:$W$153,MATCH('Scenario 3'!$A110&amp;$B110,'Scenario 3_issuedGoos'!$A$4:$A$153&amp;'Scenario 3_issuedGoos'!$B$4:$B$153,0),MATCH('Scenario 3'!AG$4,'Scenario 3_issuedGoos'!$C$3:$W$3,0))</f>
        <v>0</v>
      </c>
      <c r="AH110" s="4" cm="1">
        <f t="array" ref="AH110">K110*INDEX('Scenario 3_issuedGoos'!$C$4:$W$153,MATCH('Scenario 3'!$A110&amp;$B110,'Scenario 3_issuedGoos'!$A$4:$A$153&amp;'Scenario 3_issuedGoos'!$B$4:$B$153,0),MATCH('Scenario 3'!AH$4,'Scenario 3_issuedGoos'!$C$3:$W$3,0))</f>
        <v>0</v>
      </c>
      <c r="AI110" s="4" cm="1">
        <f t="array" ref="AI110">L110*INDEX('Scenario 3_issuedGoos'!$C$4:$W$153,MATCH('Scenario 3'!$A110&amp;$B110,'Scenario 3_issuedGoos'!$A$4:$A$153&amp;'Scenario 3_issuedGoos'!$B$4:$B$153,0),MATCH('Scenario 3'!AI$4,'Scenario 3_issuedGoos'!$C$3:$W$3,0))</f>
        <v>0</v>
      </c>
      <c r="AJ110" s="4" cm="1">
        <f t="array" ref="AJ110">M110*INDEX('Scenario 3_issuedGoos'!$C$4:$W$153,MATCH('Scenario 3'!$A110&amp;$B110,'Scenario 3_issuedGoos'!$A$4:$A$153&amp;'Scenario 3_issuedGoos'!$B$4:$B$153,0),MATCH('Scenario 3'!AJ$4,'Scenario 3_issuedGoos'!$C$3:$W$3,0))</f>
        <v>0</v>
      </c>
      <c r="AK110" s="4" cm="1">
        <f t="array" ref="AK110">N110*INDEX('Scenario 3_issuedGoos'!$C$4:$W$153,MATCH('Scenario 3'!$A110&amp;$B110,'Scenario 3_issuedGoos'!$A$4:$A$153&amp;'Scenario 3_issuedGoos'!$B$4:$B$153,0),MATCH('Scenario 3'!AK$4,'Scenario 3_issuedGoos'!$C$3:$W$3,0))</f>
        <v>0</v>
      </c>
      <c r="AL110" s="4" cm="1">
        <f t="array" ref="AL110">O110*INDEX('Scenario 3_issuedGoos'!$C$4:$W$153,MATCH('Scenario 3'!$A110&amp;$B110,'Scenario 3_issuedGoos'!$A$4:$A$153&amp;'Scenario 3_issuedGoos'!$B$4:$B$153,0),MATCH('Scenario 3'!AL$4,'Scenario 3_issuedGoos'!$C$3:$W$3,0))</f>
        <v>0</v>
      </c>
      <c r="AM110" s="4" cm="1">
        <f t="array" ref="AM110">P110*INDEX('Scenario 3_issuedGoos'!$C$4:$W$153,MATCH('Scenario 3'!$A110&amp;$B110,'Scenario 3_issuedGoos'!$A$4:$A$153&amp;'Scenario 3_issuedGoos'!$B$4:$B$153,0),MATCH('Scenario 3'!AM$4,'Scenario 3_issuedGoos'!$C$3:$W$3,0))</f>
        <v>0</v>
      </c>
      <c r="AN110" s="4" cm="1">
        <f t="array" ref="AN110">Q110*INDEX('Scenario 3_issuedGoos'!$C$4:$W$153,MATCH('Scenario 3'!$A110&amp;$B110,'Scenario 3_issuedGoos'!$A$4:$A$153&amp;'Scenario 3_issuedGoos'!$B$4:$B$153,0),MATCH('Scenario 3'!AN$4,'Scenario 3_issuedGoos'!$C$3:$W$3,0))</f>
        <v>0</v>
      </c>
      <c r="AO110" s="4" cm="1">
        <f t="array" ref="AO110">R110*INDEX('Scenario 3_issuedGoos'!$C$4:$W$153,MATCH('Scenario 3'!$A110&amp;$B110,'Scenario 3_issuedGoos'!$A$4:$A$153&amp;'Scenario 3_issuedGoos'!$B$4:$B$153,0),MATCH('Scenario 3'!AO$4,'Scenario 3_issuedGoos'!$C$3:$W$3,0))</f>
        <v>0</v>
      </c>
      <c r="AP110" s="4" cm="1">
        <f t="array" ref="AP110">S110*INDEX('Scenario 3_issuedGoos'!$C$4:$W$153,MATCH('Scenario 3'!$A110&amp;$B110,'Scenario 3_issuedGoos'!$A$4:$A$153&amp;'Scenario 3_issuedGoos'!$B$4:$B$153,0),MATCH('Scenario 3'!AP$4,'Scenario 3_issuedGoos'!$C$3:$W$3,0))</f>
        <v>0</v>
      </c>
      <c r="AQ110" s="4" cm="1">
        <f t="array" ref="AQ110">T110*INDEX('Scenario 3_issuedGoos'!$C$4:$W$153,MATCH('Scenario 3'!$A110&amp;$B110,'Scenario 3_issuedGoos'!$A$4:$A$153&amp;'Scenario 3_issuedGoos'!$B$4:$B$153,0),MATCH('Scenario 3'!AQ$4,'Scenario 3_issuedGoos'!$C$3:$W$3,0))</f>
        <v>0</v>
      </c>
      <c r="AR110" s="4" cm="1">
        <f t="array" ref="AR110">U110*INDEX('Scenario 3_issuedGoos'!$C$4:$W$153,MATCH('Scenario 3'!$A110&amp;$B110,'Scenario 3_issuedGoos'!$A$4:$A$153&amp;'Scenario 3_issuedGoos'!$B$4:$B$153,0),MATCH('Scenario 3'!AR$4,'Scenario 3_issuedGoos'!$C$3:$W$3,0))</f>
        <v>0</v>
      </c>
      <c r="AS110" s="4" cm="1">
        <f t="array" ref="AS110">V110*INDEX('Scenario 3_issuedGoos'!$C$4:$W$153,MATCH('Scenario 3'!$A110&amp;$B110,'Scenario 3_issuedGoos'!$A$4:$A$153&amp;'Scenario 3_issuedGoos'!$B$4:$B$153,0),MATCH('Scenario 3'!AS$4,'Scenario 3_issuedGoos'!$C$3:$W$3,0))</f>
        <v>0</v>
      </c>
      <c r="AT110" s="4" cm="1">
        <f t="array" ref="AT110">W110*INDEX('Scenario 3_issuedGoos'!$C$4:$W$153,MATCH('Scenario 3'!$A110&amp;$B110,'Scenario 3_issuedGoos'!$A$4:$A$153&amp;'Scenario 3_issuedGoos'!$B$4:$B$153,0),MATCH('Scenario 3'!AT$4,'Scenario 3_issuedGoos'!$C$3:$W$3,0))</f>
        <v>0</v>
      </c>
    </row>
    <row r="111" spans="1:46" ht="15" x14ac:dyDescent="0.25">
      <c r="A111" s="38" t="s">
        <v>47</v>
      </c>
      <c r="B111" s="39" t="s">
        <v>30</v>
      </c>
      <c r="C111" s="40">
        <v>47.457627118644069</v>
      </c>
      <c r="D111" s="41">
        <v>46.949152542372886</v>
      </c>
      <c r="E111" s="41">
        <v>46.440677966101696</v>
      </c>
      <c r="F111" s="41">
        <v>45.932203389830512</v>
      </c>
      <c r="G111" s="41">
        <v>45.423728813559322</v>
      </c>
      <c r="H111" s="41">
        <v>44.915254237288138</v>
      </c>
      <c r="I111" s="41">
        <v>44.406779661016955</v>
      </c>
      <c r="J111" s="41">
        <v>43.898305084745765</v>
      </c>
      <c r="K111" s="41">
        <v>43.389830508474581</v>
      </c>
      <c r="L111" s="41">
        <v>42.881355932203391</v>
      </c>
      <c r="M111" s="41">
        <v>42.372881355932208</v>
      </c>
      <c r="N111" s="41">
        <v>42.203389830508478</v>
      </c>
      <c r="O111" s="41">
        <v>42.033898305084747</v>
      </c>
      <c r="P111" s="41">
        <v>41.864406779661024</v>
      </c>
      <c r="Q111" s="41">
        <v>41.694915254237294</v>
      </c>
      <c r="R111" s="41">
        <v>41.525423728813564</v>
      </c>
      <c r="S111" s="41">
        <v>41.355932203389834</v>
      </c>
      <c r="T111" s="41">
        <v>41.186440677966104</v>
      </c>
      <c r="U111" s="41">
        <v>40.33898305084746</v>
      </c>
      <c r="V111" s="41">
        <v>39.237288135593218</v>
      </c>
      <c r="W111" s="42">
        <v>38.135593220338983</v>
      </c>
      <c r="Z111" s="4" cm="1">
        <f t="array" ref="Z111">C111*INDEX('Scenario 3_issuedGoos'!$C$4:$W$153,MATCH('Scenario 3'!$A111&amp;$B111,'Scenario 3_issuedGoos'!$A$4:$A$153&amp;'Scenario 3_issuedGoos'!$B$4:$B$153,0),MATCH('Scenario 3'!Z$4,'Scenario 3_issuedGoos'!$C$3:$W$3,0))</f>
        <v>0</v>
      </c>
      <c r="AA111" s="4" cm="1">
        <f t="array" ref="AA111">D111*INDEX('Scenario 3_issuedGoos'!$C$4:$W$153,MATCH('Scenario 3'!$A111&amp;$B111,'Scenario 3_issuedGoos'!$A$4:$A$153&amp;'Scenario 3_issuedGoos'!$B$4:$B$153,0),MATCH('Scenario 3'!AA$4,'Scenario 3_issuedGoos'!$C$3:$W$3,0))</f>
        <v>0</v>
      </c>
      <c r="AB111" s="4" cm="1">
        <f t="array" ref="AB111">E111*INDEX('Scenario 3_issuedGoos'!$C$4:$W$153,MATCH('Scenario 3'!$A111&amp;$B111,'Scenario 3_issuedGoos'!$A$4:$A$153&amp;'Scenario 3_issuedGoos'!$B$4:$B$153,0),MATCH('Scenario 3'!AB$4,'Scenario 3_issuedGoos'!$C$3:$W$3,0))</f>
        <v>0</v>
      </c>
      <c r="AC111" s="4" cm="1">
        <f t="array" ref="AC111">F111*INDEX('Scenario 3_issuedGoos'!$C$4:$W$153,MATCH('Scenario 3'!$A111&amp;$B111,'Scenario 3_issuedGoos'!$A$4:$A$153&amp;'Scenario 3_issuedGoos'!$B$4:$B$153,0),MATCH('Scenario 3'!AC$4,'Scenario 3_issuedGoos'!$C$3:$W$3,0))</f>
        <v>0</v>
      </c>
      <c r="AD111" s="4" cm="1">
        <f t="array" ref="AD111">G111*INDEX('Scenario 3_issuedGoos'!$C$4:$W$153,MATCH('Scenario 3'!$A111&amp;$B111,'Scenario 3_issuedGoos'!$A$4:$A$153&amp;'Scenario 3_issuedGoos'!$B$4:$B$153,0),MATCH('Scenario 3'!AD$4,'Scenario 3_issuedGoos'!$C$3:$W$3,0))</f>
        <v>0</v>
      </c>
      <c r="AE111" s="4" cm="1">
        <f t="array" ref="AE111">H111*INDEX('Scenario 3_issuedGoos'!$C$4:$W$153,MATCH('Scenario 3'!$A111&amp;$B111,'Scenario 3_issuedGoos'!$A$4:$A$153&amp;'Scenario 3_issuedGoos'!$B$4:$B$153,0),MATCH('Scenario 3'!AE$4,'Scenario 3_issuedGoos'!$C$3:$W$3,0))</f>
        <v>0</v>
      </c>
      <c r="AF111" s="4" cm="1">
        <f t="array" ref="AF111">I111*INDEX('Scenario 3_issuedGoos'!$C$4:$W$153,MATCH('Scenario 3'!$A111&amp;$B111,'Scenario 3_issuedGoos'!$A$4:$A$153&amp;'Scenario 3_issuedGoos'!$B$4:$B$153,0),MATCH('Scenario 3'!AF$4,'Scenario 3_issuedGoos'!$C$3:$W$3,0))</f>
        <v>0</v>
      </c>
      <c r="AG111" s="4" cm="1">
        <f t="array" ref="AG111">J111*INDEX('Scenario 3_issuedGoos'!$C$4:$W$153,MATCH('Scenario 3'!$A111&amp;$B111,'Scenario 3_issuedGoos'!$A$4:$A$153&amp;'Scenario 3_issuedGoos'!$B$4:$B$153,0),MATCH('Scenario 3'!AG$4,'Scenario 3_issuedGoos'!$C$3:$W$3,0))</f>
        <v>0</v>
      </c>
      <c r="AH111" s="4" cm="1">
        <f t="array" ref="AH111">K111*INDEX('Scenario 3_issuedGoos'!$C$4:$W$153,MATCH('Scenario 3'!$A111&amp;$B111,'Scenario 3_issuedGoos'!$A$4:$A$153&amp;'Scenario 3_issuedGoos'!$B$4:$B$153,0),MATCH('Scenario 3'!AH$4,'Scenario 3_issuedGoos'!$C$3:$W$3,0))</f>
        <v>0</v>
      </c>
      <c r="AI111" s="4" cm="1">
        <f t="array" ref="AI111">L111*INDEX('Scenario 3_issuedGoos'!$C$4:$W$153,MATCH('Scenario 3'!$A111&amp;$B111,'Scenario 3_issuedGoos'!$A$4:$A$153&amp;'Scenario 3_issuedGoos'!$B$4:$B$153,0),MATCH('Scenario 3'!AI$4,'Scenario 3_issuedGoos'!$C$3:$W$3,0))</f>
        <v>0</v>
      </c>
      <c r="AJ111" s="4" cm="1">
        <f t="array" ref="AJ111">M111*INDEX('Scenario 3_issuedGoos'!$C$4:$W$153,MATCH('Scenario 3'!$A111&amp;$B111,'Scenario 3_issuedGoos'!$A$4:$A$153&amp;'Scenario 3_issuedGoos'!$B$4:$B$153,0),MATCH('Scenario 3'!AJ$4,'Scenario 3_issuedGoos'!$C$3:$W$3,0))</f>
        <v>0</v>
      </c>
      <c r="AK111" s="4" cm="1">
        <f t="array" ref="AK111">N111*INDEX('Scenario 3_issuedGoos'!$C$4:$W$153,MATCH('Scenario 3'!$A111&amp;$B111,'Scenario 3_issuedGoos'!$A$4:$A$153&amp;'Scenario 3_issuedGoos'!$B$4:$B$153,0),MATCH('Scenario 3'!AK$4,'Scenario 3_issuedGoos'!$C$3:$W$3,0))</f>
        <v>0</v>
      </c>
      <c r="AL111" s="4" cm="1">
        <f t="array" ref="AL111">O111*INDEX('Scenario 3_issuedGoos'!$C$4:$W$153,MATCH('Scenario 3'!$A111&amp;$B111,'Scenario 3_issuedGoos'!$A$4:$A$153&amp;'Scenario 3_issuedGoos'!$B$4:$B$153,0),MATCH('Scenario 3'!AL$4,'Scenario 3_issuedGoos'!$C$3:$W$3,0))</f>
        <v>0</v>
      </c>
      <c r="AM111" s="4" cm="1">
        <f t="array" ref="AM111">P111*INDEX('Scenario 3_issuedGoos'!$C$4:$W$153,MATCH('Scenario 3'!$A111&amp;$B111,'Scenario 3_issuedGoos'!$A$4:$A$153&amp;'Scenario 3_issuedGoos'!$B$4:$B$153,0),MATCH('Scenario 3'!AM$4,'Scenario 3_issuedGoos'!$C$3:$W$3,0))</f>
        <v>0</v>
      </c>
      <c r="AN111" s="4" cm="1">
        <f t="array" ref="AN111">Q111*INDEX('Scenario 3_issuedGoos'!$C$4:$W$153,MATCH('Scenario 3'!$A111&amp;$B111,'Scenario 3_issuedGoos'!$A$4:$A$153&amp;'Scenario 3_issuedGoos'!$B$4:$B$153,0),MATCH('Scenario 3'!AN$4,'Scenario 3_issuedGoos'!$C$3:$W$3,0))</f>
        <v>0</v>
      </c>
      <c r="AO111" s="4" cm="1">
        <f t="array" ref="AO111">R111*INDEX('Scenario 3_issuedGoos'!$C$4:$W$153,MATCH('Scenario 3'!$A111&amp;$B111,'Scenario 3_issuedGoos'!$A$4:$A$153&amp;'Scenario 3_issuedGoos'!$B$4:$B$153,0),MATCH('Scenario 3'!AO$4,'Scenario 3_issuedGoos'!$C$3:$W$3,0))</f>
        <v>0</v>
      </c>
      <c r="AP111" s="4" cm="1">
        <f t="array" ref="AP111">S111*INDEX('Scenario 3_issuedGoos'!$C$4:$W$153,MATCH('Scenario 3'!$A111&amp;$B111,'Scenario 3_issuedGoos'!$A$4:$A$153&amp;'Scenario 3_issuedGoos'!$B$4:$B$153,0),MATCH('Scenario 3'!AP$4,'Scenario 3_issuedGoos'!$C$3:$W$3,0))</f>
        <v>0</v>
      </c>
      <c r="AQ111" s="4" cm="1">
        <f t="array" ref="AQ111">T111*INDEX('Scenario 3_issuedGoos'!$C$4:$W$153,MATCH('Scenario 3'!$A111&amp;$B111,'Scenario 3_issuedGoos'!$A$4:$A$153&amp;'Scenario 3_issuedGoos'!$B$4:$B$153,0),MATCH('Scenario 3'!AQ$4,'Scenario 3_issuedGoos'!$C$3:$W$3,0))</f>
        <v>0</v>
      </c>
      <c r="AR111" s="4" cm="1">
        <f t="array" ref="AR111">U111*INDEX('Scenario 3_issuedGoos'!$C$4:$W$153,MATCH('Scenario 3'!$A111&amp;$B111,'Scenario 3_issuedGoos'!$A$4:$A$153&amp;'Scenario 3_issuedGoos'!$B$4:$B$153,0),MATCH('Scenario 3'!AR$4,'Scenario 3_issuedGoos'!$C$3:$W$3,0))</f>
        <v>0</v>
      </c>
      <c r="AS111" s="4" cm="1">
        <f t="array" ref="AS111">V111*INDEX('Scenario 3_issuedGoos'!$C$4:$W$153,MATCH('Scenario 3'!$A111&amp;$B111,'Scenario 3_issuedGoos'!$A$4:$A$153&amp;'Scenario 3_issuedGoos'!$B$4:$B$153,0),MATCH('Scenario 3'!AS$4,'Scenario 3_issuedGoos'!$C$3:$W$3,0))</f>
        <v>0</v>
      </c>
      <c r="AT111" s="4" cm="1">
        <f t="array" ref="AT111">W111*INDEX('Scenario 3_issuedGoos'!$C$4:$W$153,MATCH('Scenario 3'!$A111&amp;$B111,'Scenario 3_issuedGoos'!$A$4:$A$153&amp;'Scenario 3_issuedGoos'!$B$4:$B$153,0),MATCH('Scenario 3'!AT$4,'Scenario 3_issuedGoos'!$C$3:$W$3,0))</f>
        <v>0</v>
      </c>
    </row>
    <row r="112" spans="1:46" ht="15" x14ac:dyDescent="0.25">
      <c r="A112" s="38" t="s">
        <v>47</v>
      </c>
      <c r="B112" s="39" t="s">
        <v>31</v>
      </c>
      <c r="C112" s="40">
        <v>4.4681625</v>
      </c>
      <c r="D112" s="41">
        <v>4.4681625</v>
      </c>
      <c r="E112" s="41">
        <v>4.4681625</v>
      </c>
      <c r="F112" s="41">
        <v>4.4681625</v>
      </c>
      <c r="G112" s="41">
        <v>4.4681625</v>
      </c>
      <c r="H112" s="41">
        <v>4.4681625</v>
      </c>
      <c r="I112" s="41">
        <v>4.4681625</v>
      </c>
      <c r="J112" s="41">
        <v>5.321362500000002</v>
      </c>
      <c r="K112" s="41">
        <v>5.321362500000002</v>
      </c>
      <c r="L112" s="41">
        <v>5.321362500000002</v>
      </c>
      <c r="M112" s="41">
        <v>5.321362500000002</v>
      </c>
      <c r="N112" s="41">
        <v>5.321362500000002</v>
      </c>
      <c r="O112" s="41">
        <v>5.321362500000002</v>
      </c>
      <c r="P112" s="41">
        <v>6.5950312500000026</v>
      </c>
      <c r="Q112" s="41">
        <v>7.4469374999999998</v>
      </c>
      <c r="R112" s="41">
        <v>7.4469374999999998</v>
      </c>
      <c r="S112" s="41">
        <v>7.4469374999999998</v>
      </c>
      <c r="T112" s="41">
        <v>7.4469374999999998</v>
      </c>
      <c r="U112" s="41">
        <v>7.4469374999999998</v>
      </c>
      <c r="V112" s="41">
        <v>7.4469374999999998</v>
      </c>
      <c r="W112" s="42">
        <v>7.4469374999999998</v>
      </c>
      <c r="Z112" s="4" cm="1">
        <f t="array" ref="Z112">C112*INDEX('Scenario 3_issuedGoos'!$C$4:$W$153,MATCH('Scenario 3'!$A112&amp;$B112,'Scenario 3_issuedGoos'!$A$4:$A$153&amp;'Scenario 3_issuedGoos'!$B$4:$B$153,0),MATCH('Scenario 3'!Z$4,'Scenario 3_issuedGoos'!$C$3:$W$3,0))</f>
        <v>5085181.9384504929</v>
      </c>
      <c r="AA112" s="4" cm="1">
        <f t="array" ref="AA112">D112*INDEX('Scenario 3_issuedGoos'!$C$4:$W$153,MATCH('Scenario 3'!$A112&amp;$B112,'Scenario 3_issuedGoos'!$A$4:$A$153&amp;'Scenario 3_issuedGoos'!$B$4:$B$153,0),MATCH('Scenario 3'!AA$4,'Scenario 3_issuedGoos'!$C$3:$W$3,0))</f>
        <v>5695514.9573008893</v>
      </c>
      <c r="AB112" s="4" cm="1">
        <f t="array" ref="AB112">E112*INDEX('Scenario 3_issuedGoos'!$C$4:$W$153,MATCH('Scenario 3'!$A112&amp;$B112,'Scenario 3_issuedGoos'!$A$4:$A$153&amp;'Scenario 3_issuedGoos'!$B$4:$B$153,0),MATCH('Scenario 3'!AB$4,'Scenario 3_issuedGoos'!$C$3:$W$3,0))</f>
        <v>6354168.3231902318</v>
      </c>
      <c r="AC112" s="4" cm="1">
        <f t="array" ref="AC112">F112*INDEX('Scenario 3_issuedGoos'!$C$4:$W$153,MATCH('Scenario 3'!$A112&amp;$B112,'Scenario 3_issuedGoos'!$A$4:$A$153&amp;'Scenario 3_issuedGoos'!$B$4:$B$153,0),MATCH('Scenario 3'!AC$4,'Scenario 3_issuedGoos'!$C$3:$W$3,0))</f>
        <v>7064448.2382752439</v>
      </c>
      <c r="AD112" s="4" cm="1">
        <f t="array" ref="AD112">G112*INDEX('Scenario 3_issuedGoos'!$C$4:$W$153,MATCH('Scenario 3'!$A112&amp;$B112,'Scenario 3_issuedGoos'!$A$4:$A$153&amp;'Scenario 3_issuedGoos'!$B$4:$B$153,0),MATCH('Scenario 3'!AD$4,'Scenario 3_issuedGoos'!$C$3:$W$3,0))</f>
        <v>7829870.724060785</v>
      </c>
      <c r="AE112" s="4" cm="1">
        <f t="array" ref="AE112">H112*INDEX('Scenario 3_issuedGoos'!$C$4:$W$153,MATCH('Scenario 3'!$A112&amp;$B112,'Scenario 3_issuedGoos'!$A$4:$A$153&amp;'Scenario 3_issuedGoos'!$B$4:$B$153,0),MATCH('Scenario 3'!AE$4,'Scenario 3_issuedGoos'!$C$3:$W$3,0))</f>
        <v>8654174.3378292043</v>
      </c>
      <c r="AF112" s="4" cm="1">
        <f t="array" ref="AF112">I112*INDEX('Scenario 3_issuedGoos'!$C$4:$W$153,MATCH('Scenario 3'!$A112&amp;$B112,'Scenario 3_issuedGoos'!$A$4:$A$153&amp;'Scenario 3_issuedGoos'!$B$4:$B$153,0),MATCH('Scenario 3'!AF$4,'Scenario 3_issuedGoos'!$C$3:$W$3,0))</f>
        <v>9491737.8584235925</v>
      </c>
      <c r="AG112" s="4" cm="1">
        <f t="array" ref="AG112">J112*INDEX('Scenario 3_issuedGoos'!$C$4:$W$153,MATCH('Scenario 3'!$A112&amp;$B112,'Scenario 3_issuedGoos'!$A$4:$A$153&amp;'Scenario 3_issuedGoos'!$B$4:$B$153,0),MATCH('Scenario 3'!AG$4,'Scenario 3_issuedGoos'!$C$3:$W$3,0))</f>
        <v>12375674.547090929</v>
      </c>
      <c r="AH112" s="4" cm="1">
        <f t="array" ref="AH112">K112*INDEX('Scenario 3_issuedGoos'!$C$4:$W$153,MATCH('Scenario 3'!$A112&amp;$B112,'Scenario 3_issuedGoos'!$A$4:$A$153&amp;'Scenario 3_issuedGoos'!$B$4:$B$153,0),MATCH('Scenario 3'!AH$4,'Scenario 3_issuedGoos'!$C$3:$W$3,0))</f>
        <v>13526042.126942469</v>
      </c>
      <c r="AI112" s="4" cm="1">
        <f t="array" ref="AI112">L112*INDEX('Scenario 3_issuedGoos'!$C$4:$W$153,MATCH('Scenario 3'!$A112&amp;$B112,'Scenario 3_issuedGoos'!$A$4:$A$153&amp;'Scenario 3_issuedGoos'!$B$4:$B$153,0),MATCH('Scenario 3'!AI$4,'Scenario 3_issuedGoos'!$C$3:$W$3,0))</f>
        <v>14760507.278411472</v>
      </c>
      <c r="AJ112" s="4" cm="1">
        <f t="array" ref="AJ112">M112*INDEX('Scenario 3_issuedGoos'!$C$4:$W$153,MATCH('Scenario 3'!$A112&amp;$B112,'Scenario 3_issuedGoos'!$A$4:$A$153&amp;'Scenario 3_issuedGoos'!$B$4:$B$153,0),MATCH('Scenario 3'!AJ$4,'Scenario 3_issuedGoos'!$C$3:$W$3,0))</f>
        <v>16084603.839709945</v>
      </c>
      <c r="AK112" s="4" cm="1">
        <f t="array" ref="AK112">N112*INDEX('Scenario 3_issuedGoos'!$C$4:$W$153,MATCH('Scenario 3'!$A112&amp;$B112,'Scenario 3_issuedGoos'!$A$4:$A$153&amp;'Scenario 3_issuedGoos'!$B$4:$B$153,0),MATCH('Scenario 3'!AK$4,'Scenario 3_issuedGoos'!$C$3:$W$3,0))</f>
        <v>17330467.335397858</v>
      </c>
      <c r="AL112" s="4" cm="1">
        <f t="array" ref="AL112">O112*INDEX('Scenario 3_issuedGoos'!$C$4:$W$153,MATCH('Scenario 3'!$A112&amp;$B112,'Scenario 3_issuedGoos'!$A$4:$A$153&amp;'Scenario 3_issuedGoos'!$B$4:$B$153,0),MATCH('Scenario 3'!AL$4,'Scenario 3_issuedGoos'!$C$3:$W$3,0))</f>
        <v>18660705.67105525</v>
      </c>
      <c r="AM112" s="4" cm="1">
        <f t="array" ref="AM112">P112*INDEX('Scenario 3_issuedGoos'!$C$4:$W$153,MATCH('Scenario 3'!$A112&amp;$B112,'Scenario 3_issuedGoos'!$A$4:$A$153&amp;'Scenario 3_issuedGoos'!$B$4:$B$153,0),MATCH('Scenario 3'!AM$4,'Scenario 3_issuedGoos'!$C$3:$W$3,0))</f>
        <v>24886945.654707026</v>
      </c>
      <c r="AN112" s="4" cm="1">
        <f t="array" ref="AN112">Q112*INDEX('Scenario 3_issuedGoos'!$C$4:$W$153,MATCH('Scenario 3'!$A112&amp;$B112,'Scenario 3_issuedGoos'!$A$4:$A$153&amp;'Scenario 3_issuedGoos'!$B$4:$B$153,0),MATCH('Scenario 3'!AN$4,'Scenario 3_issuedGoos'!$C$3:$W$3,0))</f>
        <v>30222234.030585699</v>
      </c>
      <c r="AO112" s="4" cm="1">
        <f t="array" ref="AO112">R112*INDEX('Scenario 3_issuedGoos'!$C$4:$W$153,MATCH('Scenario 3'!$A112&amp;$B112,'Scenario 3_issuedGoos'!$A$4:$A$153&amp;'Scenario 3_issuedGoos'!$B$4:$B$153,0),MATCH('Scenario 3'!AO$4,'Scenario 3_issuedGoos'!$C$3:$W$3,0))</f>
        <v>32484577.381860752</v>
      </c>
      <c r="AP112" s="4" cm="1">
        <f t="array" ref="AP112">S112*INDEX('Scenario 3_issuedGoos'!$C$4:$W$153,MATCH('Scenario 3'!$A112&amp;$B112,'Scenario 3_issuedGoos'!$A$4:$A$153&amp;'Scenario 3_issuedGoos'!$B$4:$B$153,0),MATCH('Scenario 3'!AP$4,'Scenario 3_issuedGoos'!$C$3:$W$3,0))</f>
        <v>34897599.483186729</v>
      </c>
      <c r="AQ112" s="4" cm="1">
        <f t="array" ref="AQ112">T112*INDEX('Scenario 3_issuedGoos'!$C$4:$W$153,MATCH('Scenario 3'!$A112&amp;$B112,'Scenario 3_issuedGoos'!$A$4:$A$153&amp;'Scenario 3_issuedGoos'!$B$4:$B$153,0),MATCH('Scenario 3'!AQ$4,'Scenario 3_issuedGoos'!$C$3:$W$3,0))</f>
        <v>37470712.351190694</v>
      </c>
      <c r="AR112" s="4" cm="1">
        <f t="array" ref="AR112">U112*INDEX('Scenario 3_issuedGoos'!$C$4:$W$153,MATCH('Scenario 3'!$A112&amp;$B112,'Scenario 3_issuedGoos'!$A$4:$A$153&amp;'Scenario 3_issuedGoos'!$B$4:$B$153,0),MATCH('Scenario 3'!AR$4,'Scenario 3_issuedGoos'!$C$3:$W$3,0))</f>
        <v>40213892.507287115</v>
      </c>
      <c r="AS112" s="4" cm="1">
        <f t="array" ref="AS112">V112*INDEX('Scenario 3_issuedGoos'!$C$4:$W$153,MATCH('Scenario 3'!$A112&amp;$B112,'Scenario 3_issuedGoos'!$A$4:$A$153&amp;'Scenario 3_issuedGoos'!$B$4:$B$153,0),MATCH('Scenario 3'!AS$4,'Scenario 3_issuedGoos'!$C$3:$W$3,0))</f>
        <v>43137713.898115173</v>
      </c>
      <c r="AT112" s="4" cm="1">
        <f t="array" ref="AT112">W112*INDEX('Scenario 3_issuedGoos'!$C$4:$W$153,MATCH('Scenario 3'!$A112&amp;$B112,'Scenario 3_issuedGoos'!$A$4:$A$153&amp;'Scenario 3_issuedGoos'!$B$4:$B$153,0),MATCH('Scenario 3'!AT$4,'Scenario 3_issuedGoos'!$C$3:$W$3,0))</f>
        <v>46253382.696757831</v>
      </c>
    </row>
    <row r="113" spans="1:46" ht="15" x14ac:dyDescent="0.25">
      <c r="A113" s="34" t="s">
        <v>48</v>
      </c>
      <c r="B113" s="34" t="s">
        <v>27</v>
      </c>
      <c r="C113" s="12">
        <v>3.9826552499999996</v>
      </c>
      <c r="D113" s="13">
        <v>3.9826552499999996</v>
      </c>
      <c r="E113" s="13">
        <v>4.1646149999999995</v>
      </c>
      <c r="F113" s="13">
        <v>4.1646149999999995</v>
      </c>
      <c r="G113" s="13">
        <v>4.2057224999999994</v>
      </c>
      <c r="H113" s="13">
        <v>3.9826552499999996</v>
      </c>
      <c r="I113" s="13">
        <v>3.9826552499999996</v>
      </c>
      <c r="J113" s="13">
        <v>3.9826552499999996</v>
      </c>
      <c r="K113" s="13">
        <v>3.9826552499999996</v>
      </c>
      <c r="L113" s="13">
        <v>3.9826552499999996</v>
      </c>
      <c r="M113" s="13">
        <v>4.1646149999999995</v>
      </c>
      <c r="N113" s="13">
        <v>4.1646149999999995</v>
      </c>
      <c r="O113" s="13">
        <v>4.1841277734375</v>
      </c>
      <c r="P113" s="13">
        <v>4.7132982421875003</v>
      </c>
      <c r="Q113" s="13">
        <v>4.7132982421875003</v>
      </c>
      <c r="R113" s="13">
        <v>4.7132982421875003</v>
      </c>
      <c r="S113" s="13">
        <v>4.7132982421875003</v>
      </c>
      <c r="T113" s="13">
        <v>4.7132982421875003</v>
      </c>
      <c r="U113" s="13">
        <v>4.7132982421875003</v>
      </c>
      <c r="V113" s="13">
        <v>5.6554263281250003</v>
      </c>
      <c r="W113" s="37">
        <v>6.1135593750000004</v>
      </c>
      <c r="Z113" s="4" cm="1">
        <f t="array" ref="Z113">C113*INDEX('Scenario 3_issuedGoos'!$C$4:$W$153,MATCH('Scenario 3'!$A113&amp;$B113,'Scenario 3_issuedGoos'!$A$4:$A$153&amp;'Scenario 3_issuedGoos'!$B$4:$B$153,0),MATCH('Scenario 3'!Z$4,'Scenario 3_issuedGoos'!$C$3:$W$3,0))</f>
        <v>715418.63528007874</v>
      </c>
      <c r="AA113" s="4" cm="1">
        <f t="array" ref="AA113">D113*INDEX('Scenario 3_issuedGoos'!$C$4:$W$153,MATCH('Scenario 3'!$A113&amp;$B113,'Scenario 3_issuedGoos'!$A$4:$A$153&amp;'Scenario 3_issuedGoos'!$B$4:$B$153,0),MATCH('Scenario 3'!AA$4,'Scenario 3_issuedGoos'!$C$3:$W$3,0))</f>
        <v>801284.51396393916</v>
      </c>
      <c r="AB113" s="4" cm="1">
        <f t="array" ref="AB113">E113*INDEX('Scenario 3_issuedGoos'!$C$4:$W$153,MATCH('Scenario 3'!$A113&amp;$B113,'Scenario 3_issuedGoos'!$A$4:$A$153&amp;'Scenario 3_issuedGoos'!$B$4:$B$153,0),MATCH('Scenario 3'!AB$4,'Scenario 3_issuedGoos'!$C$3:$W$3,0))</f>
        <v>934791.19418206613</v>
      </c>
      <c r="AC113" s="4" cm="1">
        <f t="array" ref="AC113">F113*INDEX('Scenario 3_issuedGoos'!$C$4:$W$153,MATCH('Scenario 3'!$A113&amp;$B113,'Scenario 3_issuedGoos'!$A$4:$A$153&amp;'Scenario 3_issuedGoos'!$B$4:$B$153,0),MATCH('Scenario 3'!AC$4,'Scenario 3_issuedGoos'!$C$3:$W$3,0))</f>
        <v>1039283.7691745564</v>
      </c>
      <c r="AD113" s="4" cm="1">
        <f t="array" ref="AD113">G113*INDEX('Scenario 3_issuedGoos'!$C$4:$W$153,MATCH('Scenario 3'!$A113&amp;$B113,'Scenario 3_issuedGoos'!$A$4:$A$153&amp;'Scenario 3_issuedGoos'!$B$4:$B$153,0),MATCH('Scenario 3'!AD$4,'Scenario 3_issuedGoos'!$C$3:$W$3,0))</f>
        <v>1163258.5250037608</v>
      </c>
      <c r="AE113" s="4" cm="1">
        <f t="array" ref="AE113">H113*INDEX('Scenario 3_issuedGoos'!$C$4:$W$153,MATCH('Scenario 3'!$A113&amp;$B113,'Scenario 3_issuedGoos'!$A$4:$A$153&amp;'Scenario 3_issuedGoos'!$B$4:$B$153,0),MATCH('Scenario 3'!AE$4,'Scenario 3_issuedGoos'!$C$3:$W$3,0))</f>
        <v>1217529.2190493816</v>
      </c>
      <c r="AF113" s="4" cm="1">
        <f t="array" ref="AF113">I113*INDEX('Scenario 3_issuedGoos'!$C$4:$W$153,MATCH('Scenario 3'!$A113&amp;$B113,'Scenario 3_issuedGoos'!$A$4:$A$153&amp;'Scenario 3_issuedGoos'!$B$4:$B$153,0),MATCH('Scenario 3'!AF$4,'Scenario 3_issuedGoos'!$C$3:$W$3,0))</f>
        <v>1335363.4594200668</v>
      </c>
      <c r="AG113" s="4" cm="1">
        <f t="array" ref="AG113">J113*INDEX('Scenario 3_issuedGoos'!$C$4:$W$153,MATCH('Scenario 3'!$A113&amp;$B113,'Scenario 3_issuedGoos'!$A$4:$A$153&amp;'Scenario 3_issuedGoos'!$B$4:$B$153,0),MATCH('Scenario 3'!AG$4,'Scenario 3_issuedGoos'!$C$3:$W$3,0))</f>
        <v>1461937.3007801927</v>
      </c>
      <c r="AH113" s="4" cm="1">
        <f t="array" ref="AH113">K113*INDEX('Scenario 3_issuedGoos'!$C$4:$W$153,MATCH('Scenario 3'!$A113&amp;$B113,'Scenario 3_issuedGoos'!$A$4:$A$153&amp;'Scenario 3_issuedGoos'!$B$4:$B$153,0),MATCH('Scenario 3'!AH$4,'Scenario 3_issuedGoos'!$C$3:$W$3,0))</f>
        <v>1597830.1176277825</v>
      </c>
      <c r="AI113" s="4" cm="1">
        <f t="array" ref="AI113">L113*INDEX('Scenario 3_issuedGoos'!$C$4:$W$153,MATCH('Scenario 3'!$A113&amp;$B113,'Scenario 3_issuedGoos'!$A$4:$A$153&amp;'Scenario 3_issuedGoos'!$B$4:$B$153,0),MATCH('Scenario 3'!AI$4,'Scenario 3_issuedGoos'!$C$3:$W$3,0))</f>
        <v>1743657.3729081799</v>
      </c>
      <c r="AJ113" s="4" cm="1">
        <f t="array" ref="AJ113">M113*INDEX('Scenario 3_issuedGoos'!$C$4:$W$153,MATCH('Scenario 3'!$A113&amp;$B113,'Scenario 3_issuedGoos'!$A$4:$A$153&amp;'Scenario 3_issuedGoos'!$B$4:$B$153,0),MATCH('Scenario 3'!AJ$4,'Scenario 3_issuedGoos'!$C$3:$W$3,0))</f>
        <v>1986883.3974796678</v>
      </c>
      <c r="AK113" s="4" cm="1">
        <f t="array" ref="AK113">N113*INDEX('Scenario 3_issuedGoos'!$C$4:$W$153,MATCH('Scenario 3'!$A113&amp;$B113,'Scenario 3_issuedGoos'!$A$4:$A$153&amp;'Scenario 3_issuedGoos'!$B$4:$B$153,0),MATCH('Scenario 3'!AK$4,'Scenario 3_issuedGoos'!$C$3:$W$3,0))</f>
        <v>2140781.2192585869</v>
      </c>
      <c r="AL113" s="4" cm="1">
        <f t="array" ref="AL113">O113*INDEX('Scenario 3_issuedGoos'!$C$4:$W$153,MATCH('Scenario 3'!$A113&amp;$B113,'Scenario 3_issuedGoos'!$A$4:$A$153&amp;'Scenario 3_issuedGoos'!$B$4:$B$153,0),MATCH('Scenario 3'!AL$4,'Scenario 3_issuedGoos'!$C$3:$W$3,0))</f>
        <v>2315901.8749038526</v>
      </c>
      <c r="AM113" s="4" cm="1">
        <f t="array" ref="AM113">P113*INDEX('Scenario 3_issuedGoos'!$C$4:$W$153,MATCH('Scenario 3'!$A113&amp;$B113,'Scenario 3_issuedGoos'!$A$4:$A$153&amp;'Scenario 3_issuedGoos'!$B$4:$B$153,0),MATCH('Scenario 3'!AM$4,'Scenario 3_issuedGoos'!$C$3:$W$3,0))</f>
        <v>2807305.3984673992</v>
      </c>
      <c r="AN113" s="4" cm="1">
        <f t="array" ref="AN113">Q113*INDEX('Scenario 3_issuedGoos'!$C$4:$W$153,MATCH('Scenario 3'!$A113&amp;$B113,'Scenario 3_issuedGoos'!$A$4:$A$153&amp;'Scenario 3_issuedGoos'!$B$4:$B$153,0),MATCH('Scenario 3'!AN$4,'Scenario 3_issuedGoos'!$C$3:$W$3,0))</f>
        <v>3019143.6315731718</v>
      </c>
      <c r="AO113" s="4" cm="1">
        <f t="array" ref="AO113">R113*INDEX('Scenario 3_issuedGoos'!$C$4:$W$153,MATCH('Scenario 3'!$A113&amp;$B113,'Scenario 3_issuedGoos'!$A$4:$A$153&amp;'Scenario 3_issuedGoos'!$B$4:$B$153,0),MATCH('Scenario 3'!AO$4,'Scenario 3_issuedGoos'!$C$3:$W$3,0))</f>
        <v>3245147.4244933533</v>
      </c>
      <c r="AP113" s="4" cm="1">
        <f t="array" ref="AP113">S113*INDEX('Scenario 3_issuedGoos'!$C$4:$W$153,MATCH('Scenario 3'!$A113&amp;$B113,'Scenario 3_issuedGoos'!$A$4:$A$153&amp;'Scenario 3_issuedGoos'!$B$4:$B$153,0),MATCH('Scenario 3'!AP$4,'Scenario 3_issuedGoos'!$C$3:$W$3,0))</f>
        <v>3486203.737626622</v>
      </c>
      <c r="AQ113" s="4" cm="1">
        <f t="array" ref="AQ113">T113*INDEX('Scenario 3_issuedGoos'!$C$4:$W$153,MATCH('Scenario 3'!$A113&amp;$B113,'Scenario 3_issuedGoos'!$A$4:$A$153&amp;'Scenario 3_issuedGoos'!$B$4:$B$153,0),MATCH('Scenario 3'!AQ$4,'Scenario 3_issuedGoos'!$C$3:$W$3,0))</f>
        <v>3743252.813511983</v>
      </c>
      <c r="AR113" s="4" cm="1">
        <f t="array" ref="AR113">U113*INDEX('Scenario 3_issuedGoos'!$C$4:$W$153,MATCH('Scenario 3'!$A113&amp;$B113,'Scenario 3_issuedGoos'!$A$4:$A$153&amp;'Scenario 3_issuedGoos'!$B$4:$B$153,0),MATCH('Scenario 3'!AR$4,'Scenario 3_issuedGoos'!$C$3:$W$3,0))</f>
        <v>4017291.2876418135</v>
      </c>
      <c r="AS113" s="4" cm="1">
        <f t="array" ref="AS113">V113*INDEX('Scenario 3_issuedGoos'!$C$4:$W$153,MATCH('Scenario 3'!$A113&amp;$B113,'Scenario 3_issuedGoos'!$A$4:$A$153&amp;'Scenario 3_issuedGoos'!$B$4:$B$153,0),MATCH('Scenario 3'!AS$4,'Scenario 3_issuedGoos'!$C$3:$W$3,0))</f>
        <v>5170764.5642097276</v>
      </c>
      <c r="AT113" s="4" cm="1">
        <f t="array" ref="AT113">W113*INDEX('Scenario 3_issuedGoos'!$C$4:$W$153,MATCH('Scenario 3'!$A113&amp;$B113,'Scenario 3_issuedGoos'!$A$4:$A$153&amp;'Scenario 3_issuedGoos'!$B$4:$B$153,0),MATCH('Scenario 3'!AT$4,'Scenario 3_issuedGoos'!$C$3:$W$3,0))</f>
        <v>5993353.9028827641</v>
      </c>
    </row>
    <row r="114" spans="1:46" ht="15" x14ac:dyDescent="0.25">
      <c r="A114" s="38" t="s">
        <v>48</v>
      </c>
      <c r="B114" s="39" t="s">
        <v>28</v>
      </c>
      <c r="C114" s="40">
        <v>47.457627118644069</v>
      </c>
      <c r="D114" s="41">
        <v>46.949152542372886</v>
      </c>
      <c r="E114" s="41">
        <v>46.440677966101696</v>
      </c>
      <c r="F114" s="41">
        <v>45.932203389830512</v>
      </c>
      <c r="G114" s="41">
        <v>45.423728813559322</v>
      </c>
      <c r="H114" s="41">
        <v>44.915254237288138</v>
      </c>
      <c r="I114" s="41">
        <v>44.406779661016955</v>
      </c>
      <c r="J114" s="41">
        <v>43.898305084745765</v>
      </c>
      <c r="K114" s="41">
        <v>43.389830508474581</v>
      </c>
      <c r="L114" s="41">
        <v>42.881355932203391</v>
      </c>
      <c r="M114" s="41">
        <v>42.372881355932208</v>
      </c>
      <c r="N114" s="41">
        <v>42.203389830508478</v>
      </c>
      <c r="O114" s="41">
        <v>42.033898305084747</v>
      </c>
      <c r="P114" s="41">
        <v>41.864406779661024</v>
      </c>
      <c r="Q114" s="41">
        <v>41.694915254237294</v>
      </c>
      <c r="R114" s="41">
        <v>41.525423728813564</v>
      </c>
      <c r="S114" s="41">
        <v>41.355932203389834</v>
      </c>
      <c r="T114" s="41">
        <v>41.186440677966104</v>
      </c>
      <c r="U114" s="41">
        <v>40.33898305084746</v>
      </c>
      <c r="V114" s="41">
        <v>39.237288135593218</v>
      </c>
      <c r="W114" s="42">
        <v>38.135593220338983</v>
      </c>
      <c r="Z114" s="4" cm="1">
        <f t="array" ref="Z114">C114*INDEX('Scenario 3_issuedGoos'!$C$4:$W$153,MATCH('Scenario 3'!$A114&amp;$B114,'Scenario 3_issuedGoos'!$A$4:$A$153&amp;'Scenario 3_issuedGoos'!$B$4:$B$153,0),MATCH('Scenario 3'!Z$4,'Scenario 3_issuedGoos'!$C$3:$W$3,0))</f>
        <v>0</v>
      </c>
      <c r="AA114" s="4" cm="1">
        <f t="array" ref="AA114">D114*INDEX('Scenario 3_issuedGoos'!$C$4:$W$153,MATCH('Scenario 3'!$A114&amp;$B114,'Scenario 3_issuedGoos'!$A$4:$A$153&amp;'Scenario 3_issuedGoos'!$B$4:$B$153,0),MATCH('Scenario 3'!AA$4,'Scenario 3_issuedGoos'!$C$3:$W$3,0))</f>
        <v>0</v>
      </c>
      <c r="AB114" s="4" cm="1">
        <f t="array" ref="AB114">E114*INDEX('Scenario 3_issuedGoos'!$C$4:$W$153,MATCH('Scenario 3'!$A114&amp;$B114,'Scenario 3_issuedGoos'!$A$4:$A$153&amp;'Scenario 3_issuedGoos'!$B$4:$B$153,0),MATCH('Scenario 3'!AB$4,'Scenario 3_issuedGoos'!$C$3:$W$3,0))</f>
        <v>0</v>
      </c>
      <c r="AC114" s="4" cm="1">
        <f t="array" ref="AC114">F114*INDEX('Scenario 3_issuedGoos'!$C$4:$W$153,MATCH('Scenario 3'!$A114&amp;$B114,'Scenario 3_issuedGoos'!$A$4:$A$153&amp;'Scenario 3_issuedGoos'!$B$4:$B$153,0),MATCH('Scenario 3'!AC$4,'Scenario 3_issuedGoos'!$C$3:$W$3,0))</f>
        <v>0</v>
      </c>
      <c r="AD114" s="4" cm="1">
        <f t="array" ref="AD114">G114*INDEX('Scenario 3_issuedGoos'!$C$4:$W$153,MATCH('Scenario 3'!$A114&amp;$B114,'Scenario 3_issuedGoos'!$A$4:$A$153&amp;'Scenario 3_issuedGoos'!$B$4:$B$153,0),MATCH('Scenario 3'!AD$4,'Scenario 3_issuedGoos'!$C$3:$W$3,0))</f>
        <v>0</v>
      </c>
      <c r="AE114" s="4" cm="1">
        <f t="array" ref="AE114">H114*INDEX('Scenario 3_issuedGoos'!$C$4:$W$153,MATCH('Scenario 3'!$A114&amp;$B114,'Scenario 3_issuedGoos'!$A$4:$A$153&amp;'Scenario 3_issuedGoos'!$B$4:$B$153,0),MATCH('Scenario 3'!AE$4,'Scenario 3_issuedGoos'!$C$3:$W$3,0))</f>
        <v>0</v>
      </c>
      <c r="AF114" s="4" cm="1">
        <f t="array" ref="AF114">I114*INDEX('Scenario 3_issuedGoos'!$C$4:$W$153,MATCH('Scenario 3'!$A114&amp;$B114,'Scenario 3_issuedGoos'!$A$4:$A$153&amp;'Scenario 3_issuedGoos'!$B$4:$B$153,0),MATCH('Scenario 3'!AF$4,'Scenario 3_issuedGoos'!$C$3:$W$3,0))</f>
        <v>0</v>
      </c>
      <c r="AG114" s="4" cm="1">
        <f t="array" ref="AG114">J114*INDEX('Scenario 3_issuedGoos'!$C$4:$W$153,MATCH('Scenario 3'!$A114&amp;$B114,'Scenario 3_issuedGoos'!$A$4:$A$153&amp;'Scenario 3_issuedGoos'!$B$4:$B$153,0),MATCH('Scenario 3'!AG$4,'Scenario 3_issuedGoos'!$C$3:$W$3,0))</f>
        <v>0</v>
      </c>
      <c r="AH114" s="4" cm="1">
        <f t="array" ref="AH114">K114*INDEX('Scenario 3_issuedGoos'!$C$4:$W$153,MATCH('Scenario 3'!$A114&amp;$B114,'Scenario 3_issuedGoos'!$A$4:$A$153&amp;'Scenario 3_issuedGoos'!$B$4:$B$153,0),MATCH('Scenario 3'!AH$4,'Scenario 3_issuedGoos'!$C$3:$W$3,0))</f>
        <v>0</v>
      </c>
      <c r="AI114" s="4" cm="1">
        <f t="array" ref="AI114">L114*INDEX('Scenario 3_issuedGoos'!$C$4:$W$153,MATCH('Scenario 3'!$A114&amp;$B114,'Scenario 3_issuedGoos'!$A$4:$A$153&amp;'Scenario 3_issuedGoos'!$B$4:$B$153,0),MATCH('Scenario 3'!AI$4,'Scenario 3_issuedGoos'!$C$3:$W$3,0))</f>
        <v>0</v>
      </c>
      <c r="AJ114" s="4" cm="1">
        <f t="array" ref="AJ114">M114*INDEX('Scenario 3_issuedGoos'!$C$4:$W$153,MATCH('Scenario 3'!$A114&amp;$B114,'Scenario 3_issuedGoos'!$A$4:$A$153&amp;'Scenario 3_issuedGoos'!$B$4:$B$153,0),MATCH('Scenario 3'!AJ$4,'Scenario 3_issuedGoos'!$C$3:$W$3,0))</f>
        <v>0</v>
      </c>
      <c r="AK114" s="4" cm="1">
        <f t="array" ref="AK114">N114*INDEX('Scenario 3_issuedGoos'!$C$4:$W$153,MATCH('Scenario 3'!$A114&amp;$B114,'Scenario 3_issuedGoos'!$A$4:$A$153&amp;'Scenario 3_issuedGoos'!$B$4:$B$153,0),MATCH('Scenario 3'!AK$4,'Scenario 3_issuedGoos'!$C$3:$W$3,0))</f>
        <v>0</v>
      </c>
      <c r="AL114" s="4" cm="1">
        <f t="array" ref="AL114">O114*INDEX('Scenario 3_issuedGoos'!$C$4:$W$153,MATCH('Scenario 3'!$A114&amp;$B114,'Scenario 3_issuedGoos'!$A$4:$A$153&amp;'Scenario 3_issuedGoos'!$B$4:$B$153,0),MATCH('Scenario 3'!AL$4,'Scenario 3_issuedGoos'!$C$3:$W$3,0))</f>
        <v>0</v>
      </c>
      <c r="AM114" s="4" cm="1">
        <f t="array" ref="AM114">P114*INDEX('Scenario 3_issuedGoos'!$C$4:$W$153,MATCH('Scenario 3'!$A114&amp;$B114,'Scenario 3_issuedGoos'!$A$4:$A$153&amp;'Scenario 3_issuedGoos'!$B$4:$B$153,0),MATCH('Scenario 3'!AM$4,'Scenario 3_issuedGoos'!$C$3:$W$3,0))</f>
        <v>0</v>
      </c>
      <c r="AN114" s="4" cm="1">
        <f t="array" ref="AN114">Q114*INDEX('Scenario 3_issuedGoos'!$C$4:$W$153,MATCH('Scenario 3'!$A114&amp;$B114,'Scenario 3_issuedGoos'!$A$4:$A$153&amp;'Scenario 3_issuedGoos'!$B$4:$B$153,0),MATCH('Scenario 3'!AN$4,'Scenario 3_issuedGoos'!$C$3:$W$3,0))</f>
        <v>0</v>
      </c>
      <c r="AO114" s="4" cm="1">
        <f t="array" ref="AO114">R114*INDEX('Scenario 3_issuedGoos'!$C$4:$W$153,MATCH('Scenario 3'!$A114&amp;$B114,'Scenario 3_issuedGoos'!$A$4:$A$153&amp;'Scenario 3_issuedGoos'!$B$4:$B$153,0),MATCH('Scenario 3'!AO$4,'Scenario 3_issuedGoos'!$C$3:$W$3,0))</f>
        <v>0</v>
      </c>
      <c r="AP114" s="4" cm="1">
        <f t="array" ref="AP114">S114*INDEX('Scenario 3_issuedGoos'!$C$4:$W$153,MATCH('Scenario 3'!$A114&amp;$B114,'Scenario 3_issuedGoos'!$A$4:$A$153&amp;'Scenario 3_issuedGoos'!$B$4:$B$153,0),MATCH('Scenario 3'!AP$4,'Scenario 3_issuedGoos'!$C$3:$W$3,0))</f>
        <v>0</v>
      </c>
      <c r="AQ114" s="4" cm="1">
        <f t="array" ref="AQ114">T114*INDEX('Scenario 3_issuedGoos'!$C$4:$W$153,MATCH('Scenario 3'!$A114&amp;$B114,'Scenario 3_issuedGoos'!$A$4:$A$153&amp;'Scenario 3_issuedGoos'!$B$4:$B$153,0),MATCH('Scenario 3'!AQ$4,'Scenario 3_issuedGoos'!$C$3:$W$3,0))</f>
        <v>0</v>
      </c>
      <c r="AR114" s="4" cm="1">
        <f t="array" ref="AR114">U114*INDEX('Scenario 3_issuedGoos'!$C$4:$W$153,MATCH('Scenario 3'!$A114&amp;$B114,'Scenario 3_issuedGoos'!$A$4:$A$153&amp;'Scenario 3_issuedGoos'!$B$4:$B$153,0),MATCH('Scenario 3'!AR$4,'Scenario 3_issuedGoos'!$C$3:$W$3,0))</f>
        <v>0</v>
      </c>
      <c r="AS114" s="4" cm="1">
        <f t="array" ref="AS114">V114*INDEX('Scenario 3_issuedGoos'!$C$4:$W$153,MATCH('Scenario 3'!$A114&amp;$B114,'Scenario 3_issuedGoos'!$A$4:$A$153&amp;'Scenario 3_issuedGoos'!$B$4:$B$153,0),MATCH('Scenario 3'!AS$4,'Scenario 3_issuedGoos'!$C$3:$W$3,0))</f>
        <v>0</v>
      </c>
      <c r="AT114" s="4" cm="1">
        <f t="array" ref="AT114">W114*INDEX('Scenario 3_issuedGoos'!$C$4:$W$153,MATCH('Scenario 3'!$A114&amp;$B114,'Scenario 3_issuedGoos'!$A$4:$A$153&amp;'Scenario 3_issuedGoos'!$B$4:$B$153,0),MATCH('Scenario 3'!AT$4,'Scenario 3_issuedGoos'!$C$3:$W$3,0))</f>
        <v>0</v>
      </c>
    </row>
    <row r="115" spans="1:46" ht="15" x14ac:dyDescent="0.25">
      <c r="A115" s="38" t="s">
        <v>48</v>
      </c>
      <c r="B115" s="39" t="s">
        <v>56</v>
      </c>
      <c r="C115" s="40">
        <v>2.8447537500000006</v>
      </c>
      <c r="D115" s="41">
        <v>2.8447537500000006</v>
      </c>
      <c r="E115" s="41">
        <v>2.8447537500000006</v>
      </c>
      <c r="F115" s="41">
        <v>2.8447537500000006</v>
      </c>
      <c r="G115" s="41">
        <v>2.8447537500000006</v>
      </c>
      <c r="H115" s="41">
        <v>2.2224638671874999</v>
      </c>
      <c r="I115" s="41">
        <v>2.2224638671874999</v>
      </c>
      <c r="J115" s="41">
        <v>2.2224638671874999</v>
      </c>
      <c r="K115" s="41">
        <v>2.2224638671874999</v>
      </c>
      <c r="L115" s="41">
        <v>2.2224638671874999</v>
      </c>
      <c r="M115" s="41">
        <v>2.8447537500000006</v>
      </c>
      <c r="N115" s="41">
        <v>2.8447537500000006</v>
      </c>
      <c r="O115" s="41">
        <v>2.8447537500000006</v>
      </c>
      <c r="P115" s="41">
        <v>2.8447537500000006</v>
      </c>
      <c r="Q115" s="41">
        <v>2.8447537500000006</v>
      </c>
      <c r="R115" s="41">
        <v>2.8447537500000006</v>
      </c>
      <c r="S115" s="41">
        <v>2.8447537500000006</v>
      </c>
      <c r="T115" s="41">
        <v>2.8447537500000006</v>
      </c>
      <c r="U115" s="41">
        <v>2.8447537500000006</v>
      </c>
      <c r="V115" s="41">
        <v>2.8447537500000006</v>
      </c>
      <c r="W115" s="42">
        <v>2.8447537500000006</v>
      </c>
      <c r="Z115" s="4" cm="1">
        <f t="array" ref="Z115">C115*INDEX('Scenario 3_issuedGoos'!$C$4:$W$153,MATCH('Scenario 3'!$A115&amp;$B115,'Scenario 3_issuedGoos'!$A$4:$A$153&amp;'Scenario 3_issuedGoos'!$B$4:$B$153,0),MATCH('Scenario 3'!Z$4,'Scenario 3_issuedGoos'!$C$3:$W$3,0))</f>
        <v>43388027.695978217</v>
      </c>
      <c r="AA115" s="4" cm="1">
        <f t="array" ref="AA115">D115*INDEX('Scenario 3_issuedGoos'!$C$4:$W$153,MATCH('Scenario 3'!$A115&amp;$B115,'Scenario 3_issuedGoos'!$A$4:$A$153&amp;'Scenario 3_issuedGoos'!$B$4:$B$153,0),MATCH('Scenario 3'!AA$4,'Scenario 3_issuedGoos'!$C$3:$W$3,0))</f>
        <v>48595539.687913068</v>
      </c>
      <c r="AB115" s="4" cm="1">
        <f t="array" ref="AB115">E115*INDEX('Scenario 3_issuedGoos'!$C$4:$W$153,MATCH('Scenario 3'!$A115&amp;$B115,'Scenario 3_issuedGoos'!$A$4:$A$153&amp;'Scenario 3_issuedGoos'!$B$4:$B$153,0),MATCH('Scenario 3'!AB$4,'Scenario 3_issuedGoos'!$C$3:$W$3,0))</f>
        <v>54215332.809801646</v>
      </c>
      <c r="AC115" s="4" cm="1">
        <f t="array" ref="AC115">F115*INDEX('Scenario 3_issuedGoos'!$C$4:$W$153,MATCH('Scenario 3'!$A115&amp;$B115,'Scenario 3_issuedGoos'!$A$4:$A$153&amp;'Scenario 3_issuedGoos'!$B$4:$B$153,0),MATCH('Scenario 3'!AC$4,'Scenario 3_issuedGoos'!$C$3:$W$3,0))</f>
        <v>60275616.394659057</v>
      </c>
      <c r="AD115" s="4" cm="1">
        <f t="array" ref="AD115">G115*INDEX('Scenario 3_issuedGoos'!$C$4:$W$153,MATCH('Scenario 3'!$A115&amp;$B115,'Scenario 3_issuedGoos'!$A$4:$A$153&amp;'Scenario 3_issuedGoos'!$B$4:$B$153,0),MATCH('Scenario 3'!AD$4,'Scenario 3_issuedGoos'!$C$3:$W$3,0))</f>
        <v>66806390.005977899</v>
      </c>
      <c r="AE115" s="4" cm="1">
        <f t="array" ref="AE115">H115*INDEX('Scenario 3_issuedGoos'!$C$4:$W$153,MATCH('Scenario 3'!$A115&amp;$B115,'Scenario 3_issuedGoos'!$A$4:$A$153&amp;'Scenario 3_issuedGoos'!$B$4:$B$153,0),MATCH('Scenario 3'!AE$4,'Scenario 3_issuedGoos'!$C$3:$W$3,0))</f>
        <v>57687149.95112633</v>
      </c>
      <c r="AF115" s="4" cm="1">
        <f t="array" ref="AF115">I115*INDEX('Scenario 3_issuedGoos'!$C$4:$W$153,MATCH('Scenario 3'!$A115&amp;$B115,'Scenario 3_issuedGoos'!$A$4:$A$153&amp;'Scenario 3_issuedGoos'!$B$4:$B$153,0),MATCH('Scenario 3'!AF$4,'Scenario 3_issuedGoos'!$C$3:$W$3,0))</f>
        <v>63270195.833957851</v>
      </c>
      <c r="AG115" s="4" cm="1">
        <f t="array" ref="AG115">J115*INDEX('Scenario 3_issuedGoos'!$C$4:$W$153,MATCH('Scenario 3'!$A115&amp;$B115,'Scenario 3_issuedGoos'!$A$4:$A$153&amp;'Scenario 3_issuedGoos'!$B$4:$B$153,0),MATCH('Scenario 3'!AG$4,'Scenario 3_issuedGoos'!$C$3:$W$3,0))</f>
        <v>69267328.430194706</v>
      </c>
      <c r="AH115" s="4" cm="1">
        <f t="array" ref="AH115">K115*INDEX('Scenario 3_issuedGoos'!$C$4:$W$153,MATCH('Scenario 3'!$A115&amp;$B115,'Scenario 3_issuedGoos'!$A$4:$A$153&amp;'Scenario 3_issuedGoos'!$B$4:$B$153,0),MATCH('Scenario 3'!AH$4,'Scenario 3_issuedGoos'!$C$3:$W$3,0))</f>
        <v>75705998.796470225</v>
      </c>
      <c r="AI115" s="4" cm="1">
        <f t="array" ref="AI115">L115*INDEX('Scenario 3_issuedGoos'!$C$4:$W$153,MATCH('Scenario 3'!$A115&amp;$B115,'Scenario 3_issuedGoos'!$A$4:$A$153&amp;'Scenario 3_issuedGoos'!$B$4:$B$153,0),MATCH('Scenario 3'!AI$4,'Scenario 3_issuedGoos'!$C$3:$W$3,0))</f>
        <v>82615367.87829794</v>
      </c>
      <c r="AJ115" s="4" cm="1">
        <f t="array" ref="AJ115">M115*INDEX('Scenario 3_issuedGoos'!$C$4:$W$153,MATCH('Scenario 3'!$A115&amp;$B115,'Scenario 3_issuedGoos'!$A$4:$A$153&amp;'Scenario 3_issuedGoos'!$B$4:$B$153,0),MATCH('Scenario 3'!AJ$4,'Scenario 3_issuedGoos'!$C$3:$W$3,0))</f>
        <v>106698444.63653347</v>
      </c>
      <c r="AK115" s="4" cm="1">
        <f t="array" ref="AK115">N115*INDEX('Scenario 3_issuedGoos'!$C$4:$W$153,MATCH('Scenario 3'!$A115&amp;$B115,'Scenario 3_issuedGoos'!$A$4:$A$153&amp;'Scenario 3_issuedGoos'!$B$4:$B$153,0),MATCH('Scenario 3'!AK$4,'Scenario 3_issuedGoos'!$C$3:$W$3,0))</f>
        <v>109488547.64283383</v>
      </c>
      <c r="AL115" s="4" cm="1">
        <f t="array" ref="AL115">O115*INDEX('Scenario 3_issuedGoos'!$C$4:$W$153,MATCH('Scenario 3'!$A115&amp;$B115,'Scenario 3_issuedGoos'!$A$4:$A$153&amp;'Scenario 3_issuedGoos'!$B$4:$B$153,0),MATCH('Scenario 3'!AL$4,'Scenario 3_issuedGoos'!$C$3:$W$3,0))</f>
        <v>112278650.64913394</v>
      </c>
      <c r="AM115" s="4" cm="1">
        <f t="array" ref="AM115">P115*INDEX('Scenario 3_issuedGoos'!$C$4:$W$153,MATCH('Scenario 3'!$A115&amp;$B115,'Scenario 3_issuedGoos'!$A$4:$A$153&amp;'Scenario 3_issuedGoos'!$B$4:$B$153,0),MATCH('Scenario 3'!AM$4,'Scenario 3_issuedGoos'!$C$3:$W$3,0))</f>
        <v>115068753.65543403</v>
      </c>
      <c r="AN115" s="4" cm="1">
        <f t="array" ref="AN115">Q115*INDEX('Scenario 3_issuedGoos'!$C$4:$W$153,MATCH('Scenario 3'!$A115&amp;$B115,'Scenario 3_issuedGoos'!$A$4:$A$153&amp;'Scenario 3_issuedGoos'!$B$4:$B$153,0),MATCH('Scenario 3'!AN$4,'Scenario 3_issuedGoos'!$C$3:$W$3,0))</f>
        <v>117858856.6617341</v>
      </c>
      <c r="AO115" s="4" cm="1">
        <f t="array" ref="AO115">R115*INDEX('Scenario 3_issuedGoos'!$C$4:$W$153,MATCH('Scenario 3'!$A115&amp;$B115,'Scenario 3_issuedGoos'!$A$4:$A$153&amp;'Scenario 3_issuedGoos'!$B$4:$B$153,0),MATCH('Scenario 3'!AO$4,'Scenario 3_issuedGoos'!$C$3:$W$3,0))</f>
        <v>120648959.66803448</v>
      </c>
      <c r="AP115" s="4" cm="1">
        <f t="array" ref="AP115">S115*INDEX('Scenario 3_issuedGoos'!$C$4:$W$153,MATCH('Scenario 3'!$A115&amp;$B115,'Scenario 3_issuedGoos'!$A$4:$A$153&amp;'Scenario 3_issuedGoos'!$B$4:$B$153,0),MATCH('Scenario 3'!AP$4,'Scenario 3_issuedGoos'!$C$3:$W$3,0))</f>
        <v>123439062.67433457</v>
      </c>
      <c r="AQ115" s="4" cm="1">
        <f t="array" ref="AQ115">T115*INDEX('Scenario 3_issuedGoos'!$C$4:$W$153,MATCH('Scenario 3'!$A115&amp;$B115,'Scenario 3_issuedGoos'!$A$4:$A$153&amp;'Scenario 3_issuedGoos'!$B$4:$B$153,0),MATCH('Scenario 3'!AQ$4,'Scenario 3_issuedGoos'!$C$3:$W$3,0))</f>
        <v>126229165.68063466</v>
      </c>
      <c r="AR115" s="4" cm="1">
        <f t="array" ref="AR115">U115*INDEX('Scenario 3_issuedGoos'!$C$4:$W$153,MATCH('Scenario 3'!$A115&amp;$B115,'Scenario 3_issuedGoos'!$A$4:$A$153&amp;'Scenario 3_issuedGoos'!$B$4:$B$153,0),MATCH('Scenario 3'!AR$4,'Scenario 3_issuedGoos'!$C$3:$W$3,0))</f>
        <v>129019268.68693474</v>
      </c>
      <c r="AS115" s="4" cm="1">
        <f t="array" ref="AS115">V115*INDEX('Scenario 3_issuedGoos'!$C$4:$W$153,MATCH('Scenario 3'!$A115&amp;$B115,'Scenario 3_issuedGoos'!$A$4:$A$153&amp;'Scenario 3_issuedGoos'!$B$4:$B$153,0),MATCH('Scenario 3'!AS$4,'Scenario 3_issuedGoos'!$C$3:$W$3,0))</f>
        <v>131809371.69323511</v>
      </c>
      <c r="AT115" s="4" cm="1">
        <f t="array" ref="AT115">W115*INDEX('Scenario 3_issuedGoos'!$C$4:$W$153,MATCH('Scenario 3'!$A115&amp;$B115,'Scenario 3_issuedGoos'!$A$4:$A$153&amp;'Scenario 3_issuedGoos'!$B$4:$B$153,0),MATCH('Scenario 3'!AT$4,'Scenario 3_issuedGoos'!$C$3:$W$3,0))</f>
        <v>134599474.69953519</v>
      </c>
    </row>
    <row r="116" spans="1:46" ht="15" x14ac:dyDescent="0.25">
      <c r="A116" s="38" t="s">
        <v>48</v>
      </c>
      <c r="B116" s="39" t="s">
        <v>29</v>
      </c>
      <c r="C116" s="40">
        <v>47.457627118644069</v>
      </c>
      <c r="D116" s="41">
        <v>46.949152542372886</v>
      </c>
      <c r="E116" s="41">
        <v>46.440677966101696</v>
      </c>
      <c r="F116" s="41">
        <v>45.932203389830512</v>
      </c>
      <c r="G116" s="41">
        <v>45.423728813559322</v>
      </c>
      <c r="H116" s="41">
        <v>44.915254237288138</v>
      </c>
      <c r="I116" s="41">
        <v>44.406779661016955</v>
      </c>
      <c r="J116" s="41">
        <v>43.898305084745765</v>
      </c>
      <c r="K116" s="41">
        <v>43.389830508474581</v>
      </c>
      <c r="L116" s="41">
        <v>42.881355932203391</v>
      </c>
      <c r="M116" s="41">
        <v>42.372881355932208</v>
      </c>
      <c r="N116" s="41">
        <v>42.203389830508478</v>
      </c>
      <c r="O116" s="41">
        <v>42.033898305084747</v>
      </c>
      <c r="P116" s="41">
        <v>41.864406779661024</v>
      </c>
      <c r="Q116" s="41">
        <v>41.694915254237294</v>
      </c>
      <c r="R116" s="41">
        <v>41.525423728813564</v>
      </c>
      <c r="S116" s="41">
        <v>41.355932203389834</v>
      </c>
      <c r="T116" s="41">
        <v>41.186440677966104</v>
      </c>
      <c r="U116" s="41">
        <v>40.33898305084746</v>
      </c>
      <c r="V116" s="41">
        <v>39.237288135593218</v>
      </c>
      <c r="W116" s="42">
        <v>38.135593220338983</v>
      </c>
      <c r="Z116" s="4" cm="1">
        <f t="array" ref="Z116">C116*INDEX('Scenario 3_issuedGoos'!$C$4:$W$153,MATCH('Scenario 3'!$A116&amp;$B116,'Scenario 3_issuedGoos'!$A$4:$A$153&amp;'Scenario 3_issuedGoos'!$B$4:$B$153,0),MATCH('Scenario 3'!Z$4,'Scenario 3_issuedGoos'!$C$3:$W$3,0))</f>
        <v>0</v>
      </c>
      <c r="AA116" s="4" cm="1">
        <f t="array" ref="AA116">D116*INDEX('Scenario 3_issuedGoos'!$C$4:$W$153,MATCH('Scenario 3'!$A116&amp;$B116,'Scenario 3_issuedGoos'!$A$4:$A$153&amp;'Scenario 3_issuedGoos'!$B$4:$B$153,0),MATCH('Scenario 3'!AA$4,'Scenario 3_issuedGoos'!$C$3:$W$3,0))</f>
        <v>0</v>
      </c>
      <c r="AB116" s="4" cm="1">
        <f t="array" ref="AB116">E116*INDEX('Scenario 3_issuedGoos'!$C$4:$W$153,MATCH('Scenario 3'!$A116&amp;$B116,'Scenario 3_issuedGoos'!$A$4:$A$153&amp;'Scenario 3_issuedGoos'!$B$4:$B$153,0),MATCH('Scenario 3'!AB$4,'Scenario 3_issuedGoos'!$C$3:$W$3,0))</f>
        <v>0</v>
      </c>
      <c r="AC116" s="4" cm="1">
        <f t="array" ref="AC116">F116*INDEX('Scenario 3_issuedGoos'!$C$4:$W$153,MATCH('Scenario 3'!$A116&amp;$B116,'Scenario 3_issuedGoos'!$A$4:$A$153&amp;'Scenario 3_issuedGoos'!$B$4:$B$153,0),MATCH('Scenario 3'!AC$4,'Scenario 3_issuedGoos'!$C$3:$W$3,0))</f>
        <v>0</v>
      </c>
      <c r="AD116" s="4" cm="1">
        <f t="array" ref="AD116">G116*INDEX('Scenario 3_issuedGoos'!$C$4:$W$153,MATCH('Scenario 3'!$A116&amp;$B116,'Scenario 3_issuedGoos'!$A$4:$A$153&amp;'Scenario 3_issuedGoos'!$B$4:$B$153,0),MATCH('Scenario 3'!AD$4,'Scenario 3_issuedGoos'!$C$3:$W$3,0))</f>
        <v>0</v>
      </c>
      <c r="AE116" s="4" cm="1">
        <f t="array" ref="AE116">H116*INDEX('Scenario 3_issuedGoos'!$C$4:$W$153,MATCH('Scenario 3'!$A116&amp;$B116,'Scenario 3_issuedGoos'!$A$4:$A$153&amp;'Scenario 3_issuedGoos'!$B$4:$B$153,0),MATCH('Scenario 3'!AE$4,'Scenario 3_issuedGoos'!$C$3:$W$3,0))</f>
        <v>0</v>
      </c>
      <c r="AF116" s="4" cm="1">
        <f t="array" ref="AF116">I116*INDEX('Scenario 3_issuedGoos'!$C$4:$W$153,MATCH('Scenario 3'!$A116&amp;$B116,'Scenario 3_issuedGoos'!$A$4:$A$153&amp;'Scenario 3_issuedGoos'!$B$4:$B$153,0),MATCH('Scenario 3'!AF$4,'Scenario 3_issuedGoos'!$C$3:$W$3,0))</f>
        <v>0</v>
      </c>
      <c r="AG116" s="4" cm="1">
        <f t="array" ref="AG116">J116*INDEX('Scenario 3_issuedGoos'!$C$4:$W$153,MATCH('Scenario 3'!$A116&amp;$B116,'Scenario 3_issuedGoos'!$A$4:$A$153&amp;'Scenario 3_issuedGoos'!$B$4:$B$153,0),MATCH('Scenario 3'!AG$4,'Scenario 3_issuedGoos'!$C$3:$W$3,0))</f>
        <v>0</v>
      </c>
      <c r="AH116" s="4" cm="1">
        <f t="array" ref="AH116">K116*INDEX('Scenario 3_issuedGoos'!$C$4:$W$153,MATCH('Scenario 3'!$A116&amp;$B116,'Scenario 3_issuedGoos'!$A$4:$A$153&amp;'Scenario 3_issuedGoos'!$B$4:$B$153,0),MATCH('Scenario 3'!AH$4,'Scenario 3_issuedGoos'!$C$3:$W$3,0))</f>
        <v>0</v>
      </c>
      <c r="AI116" s="4" cm="1">
        <f t="array" ref="AI116">L116*INDEX('Scenario 3_issuedGoos'!$C$4:$W$153,MATCH('Scenario 3'!$A116&amp;$B116,'Scenario 3_issuedGoos'!$A$4:$A$153&amp;'Scenario 3_issuedGoos'!$B$4:$B$153,0),MATCH('Scenario 3'!AI$4,'Scenario 3_issuedGoos'!$C$3:$W$3,0))</f>
        <v>0</v>
      </c>
      <c r="AJ116" s="4" cm="1">
        <f t="array" ref="AJ116">M116*INDEX('Scenario 3_issuedGoos'!$C$4:$W$153,MATCH('Scenario 3'!$A116&amp;$B116,'Scenario 3_issuedGoos'!$A$4:$A$153&amp;'Scenario 3_issuedGoos'!$B$4:$B$153,0),MATCH('Scenario 3'!AJ$4,'Scenario 3_issuedGoos'!$C$3:$W$3,0))</f>
        <v>0</v>
      </c>
      <c r="AK116" s="4" cm="1">
        <f t="array" ref="AK116">N116*INDEX('Scenario 3_issuedGoos'!$C$4:$W$153,MATCH('Scenario 3'!$A116&amp;$B116,'Scenario 3_issuedGoos'!$A$4:$A$153&amp;'Scenario 3_issuedGoos'!$B$4:$B$153,0),MATCH('Scenario 3'!AK$4,'Scenario 3_issuedGoos'!$C$3:$W$3,0))</f>
        <v>0</v>
      </c>
      <c r="AL116" s="4" cm="1">
        <f t="array" ref="AL116">O116*INDEX('Scenario 3_issuedGoos'!$C$4:$W$153,MATCH('Scenario 3'!$A116&amp;$B116,'Scenario 3_issuedGoos'!$A$4:$A$153&amp;'Scenario 3_issuedGoos'!$B$4:$B$153,0),MATCH('Scenario 3'!AL$4,'Scenario 3_issuedGoos'!$C$3:$W$3,0))</f>
        <v>0</v>
      </c>
      <c r="AM116" s="4" cm="1">
        <f t="array" ref="AM116">P116*INDEX('Scenario 3_issuedGoos'!$C$4:$W$153,MATCH('Scenario 3'!$A116&amp;$B116,'Scenario 3_issuedGoos'!$A$4:$A$153&amp;'Scenario 3_issuedGoos'!$B$4:$B$153,0),MATCH('Scenario 3'!AM$4,'Scenario 3_issuedGoos'!$C$3:$W$3,0))</f>
        <v>0</v>
      </c>
      <c r="AN116" s="4" cm="1">
        <f t="array" ref="AN116">Q116*INDEX('Scenario 3_issuedGoos'!$C$4:$W$153,MATCH('Scenario 3'!$A116&amp;$B116,'Scenario 3_issuedGoos'!$A$4:$A$153&amp;'Scenario 3_issuedGoos'!$B$4:$B$153,0),MATCH('Scenario 3'!AN$4,'Scenario 3_issuedGoos'!$C$3:$W$3,0))</f>
        <v>0</v>
      </c>
      <c r="AO116" s="4" cm="1">
        <f t="array" ref="AO116">R116*INDEX('Scenario 3_issuedGoos'!$C$4:$W$153,MATCH('Scenario 3'!$A116&amp;$B116,'Scenario 3_issuedGoos'!$A$4:$A$153&amp;'Scenario 3_issuedGoos'!$B$4:$B$153,0),MATCH('Scenario 3'!AO$4,'Scenario 3_issuedGoos'!$C$3:$W$3,0))</f>
        <v>0</v>
      </c>
      <c r="AP116" s="4" cm="1">
        <f t="array" ref="AP116">S116*INDEX('Scenario 3_issuedGoos'!$C$4:$W$153,MATCH('Scenario 3'!$A116&amp;$B116,'Scenario 3_issuedGoos'!$A$4:$A$153&amp;'Scenario 3_issuedGoos'!$B$4:$B$153,0),MATCH('Scenario 3'!AP$4,'Scenario 3_issuedGoos'!$C$3:$W$3,0))</f>
        <v>0</v>
      </c>
      <c r="AQ116" s="4" cm="1">
        <f t="array" ref="AQ116">T116*INDEX('Scenario 3_issuedGoos'!$C$4:$W$153,MATCH('Scenario 3'!$A116&amp;$B116,'Scenario 3_issuedGoos'!$A$4:$A$153&amp;'Scenario 3_issuedGoos'!$B$4:$B$153,0),MATCH('Scenario 3'!AQ$4,'Scenario 3_issuedGoos'!$C$3:$W$3,0))</f>
        <v>0</v>
      </c>
      <c r="AR116" s="4" cm="1">
        <f t="array" ref="AR116">U116*INDEX('Scenario 3_issuedGoos'!$C$4:$W$153,MATCH('Scenario 3'!$A116&amp;$B116,'Scenario 3_issuedGoos'!$A$4:$A$153&amp;'Scenario 3_issuedGoos'!$B$4:$B$153,0),MATCH('Scenario 3'!AR$4,'Scenario 3_issuedGoos'!$C$3:$W$3,0))</f>
        <v>0</v>
      </c>
      <c r="AS116" s="4" cm="1">
        <f t="array" ref="AS116">V116*INDEX('Scenario 3_issuedGoos'!$C$4:$W$153,MATCH('Scenario 3'!$A116&amp;$B116,'Scenario 3_issuedGoos'!$A$4:$A$153&amp;'Scenario 3_issuedGoos'!$B$4:$B$153,0),MATCH('Scenario 3'!AS$4,'Scenario 3_issuedGoos'!$C$3:$W$3,0))</f>
        <v>0</v>
      </c>
      <c r="AT116" s="4" cm="1">
        <f t="array" ref="AT116">W116*INDEX('Scenario 3_issuedGoos'!$C$4:$W$153,MATCH('Scenario 3'!$A116&amp;$B116,'Scenario 3_issuedGoos'!$A$4:$A$153&amp;'Scenario 3_issuedGoos'!$B$4:$B$153,0),MATCH('Scenario 3'!AT$4,'Scenario 3_issuedGoos'!$C$3:$W$3,0))</f>
        <v>0</v>
      </c>
    </row>
    <row r="117" spans="1:46" ht="15" x14ac:dyDescent="0.25">
      <c r="A117" s="38" t="s">
        <v>48</v>
      </c>
      <c r="B117" s="39" t="s">
        <v>30</v>
      </c>
      <c r="C117" s="40">
        <v>12.779426953125</v>
      </c>
      <c r="D117" s="41">
        <v>12.779426953125</v>
      </c>
      <c r="E117" s="41">
        <v>12.779426953125</v>
      </c>
      <c r="F117" s="41">
        <v>12.779426953125</v>
      </c>
      <c r="G117" s="41">
        <v>12.779426953125</v>
      </c>
      <c r="H117" s="41">
        <v>11.648124000000001</v>
      </c>
      <c r="I117" s="41">
        <v>11.648124000000001</v>
      </c>
      <c r="J117" s="41">
        <v>11.648124000000001</v>
      </c>
      <c r="K117" s="41">
        <v>11.648124000000001</v>
      </c>
      <c r="L117" s="41">
        <v>11.648124000000001</v>
      </c>
      <c r="M117" s="41">
        <v>11.648124000000001</v>
      </c>
      <c r="N117" s="41">
        <v>12.118770703125</v>
      </c>
      <c r="O117" s="41">
        <v>12.118770703125</v>
      </c>
      <c r="P117" s="41">
        <v>12.779426953125</v>
      </c>
      <c r="Q117" s="41">
        <v>12.779426953125</v>
      </c>
      <c r="R117" s="41">
        <v>12.779426953125</v>
      </c>
      <c r="S117" s="41">
        <v>12.779426953125</v>
      </c>
      <c r="T117" s="41">
        <v>12.779426953125</v>
      </c>
      <c r="U117" s="41">
        <v>12.779426953125</v>
      </c>
      <c r="V117" s="41">
        <v>12.779426953125</v>
      </c>
      <c r="W117" s="42">
        <v>12.779426953125</v>
      </c>
      <c r="Z117" s="4" cm="1">
        <f t="array" ref="Z117">C117*INDEX('Scenario 3_issuedGoos'!$C$4:$W$153,MATCH('Scenario 3'!$A117&amp;$B117,'Scenario 3_issuedGoos'!$A$4:$A$153&amp;'Scenario 3_issuedGoos'!$B$4:$B$153,0),MATCH('Scenario 3'!Z$4,'Scenario 3_issuedGoos'!$C$3:$W$3,0))</f>
        <v>141142.9679931484</v>
      </c>
      <c r="AA117" s="4" cm="1">
        <f t="array" ref="AA117">D117*INDEX('Scenario 3_issuedGoos'!$C$4:$W$153,MATCH('Scenario 3'!$A117&amp;$B117,'Scenario 3_issuedGoos'!$A$4:$A$153&amp;'Scenario 3_issuedGoos'!$B$4:$B$153,0),MATCH('Scenario 3'!AA$4,'Scenario 3_issuedGoos'!$C$3:$W$3,0))</f>
        <v>158083.21020816296</v>
      </c>
      <c r="AB117" s="4" cm="1">
        <f t="array" ref="AB117">E117*INDEX('Scenario 3_issuedGoos'!$C$4:$W$153,MATCH('Scenario 3'!$A117&amp;$B117,'Scenario 3_issuedGoos'!$A$4:$A$153&amp;'Scenario 3_issuedGoos'!$B$4:$B$153,0),MATCH('Scenario 3'!AB$4,'Scenario 3_issuedGoos'!$C$3:$W$3,0))</f>
        <v>176364.61922469555</v>
      </c>
      <c r="AC117" s="4" cm="1">
        <f t="array" ref="AC117">F117*INDEX('Scenario 3_issuedGoos'!$C$4:$W$153,MATCH('Scenario 3'!$A117&amp;$B117,'Scenario 3_issuedGoos'!$A$4:$A$153&amp;'Scenario 3_issuedGoos'!$B$4:$B$153,0),MATCH('Scenario 3'!AC$4,'Scenario 3_issuedGoos'!$C$3:$W$3,0))</f>
        <v>196078.96111736048</v>
      </c>
      <c r="AD117" s="4" cm="1">
        <f t="array" ref="AD117">G117*INDEX('Scenario 3_issuedGoos'!$C$4:$W$153,MATCH('Scenario 3'!$A117&amp;$B117,'Scenario 3_issuedGoos'!$A$4:$A$153&amp;'Scenario 3_issuedGoos'!$B$4:$B$153,0),MATCH('Scenario 3'!AD$4,'Scenario 3_issuedGoos'!$C$3:$W$3,0))</f>
        <v>217323.82565123102</v>
      </c>
      <c r="AE117" s="4" cm="1">
        <f t="array" ref="AE117">H117*INDEX('Scenario 3_issuedGoos'!$C$4:$W$153,MATCH('Scenario 3'!$A117&amp;$B117,'Scenario 3_issuedGoos'!$A$4:$A$153&amp;'Scenario 3_issuedGoos'!$B$4:$B$153,0),MATCH('Scenario 3'!AE$4,'Scenario 3_issuedGoos'!$C$3:$W$3,0))</f>
        <v>773966.2260662748</v>
      </c>
      <c r="AF117" s="4" cm="1">
        <f t="array" ref="AF117">I117*INDEX('Scenario 3_issuedGoos'!$C$4:$W$153,MATCH('Scenario 3'!$A117&amp;$B117,'Scenario 3_issuedGoos'!$A$4:$A$153&amp;'Scenario 3_issuedGoos'!$B$4:$B$153,0),MATCH('Scenario 3'!AF$4,'Scenario 3_issuedGoos'!$C$3:$W$3,0))</f>
        <v>848871.7978539404</v>
      </c>
      <c r="AG117" s="4" cm="1">
        <f t="array" ref="AG117">J117*INDEX('Scenario 3_issuedGoos'!$C$4:$W$153,MATCH('Scenario 3'!$A117&amp;$B117,'Scenario 3_issuedGoos'!$A$4:$A$153&amp;'Scenario 3_issuedGoos'!$B$4:$B$153,0),MATCH('Scenario 3'!AG$4,'Scenario 3_issuedGoos'!$C$3:$W$3,0))</f>
        <v>929333.01125520596</v>
      </c>
      <c r="AH117" s="4" cm="1">
        <f t="array" ref="AH117">K117*INDEX('Scenario 3_issuedGoos'!$C$4:$W$153,MATCH('Scenario 3'!$A117&amp;$B117,'Scenario 3_issuedGoos'!$A$4:$A$153&amp;'Scenario 3_issuedGoos'!$B$4:$B$153,0),MATCH('Scenario 3'!AH$4,'Scenario 3_issuedGoos'!$C$3:$W$3,0))</f>
        <v>1015718.1665019646</v>
      </c>
      <c r="AI117" s="4" cm="1">
        <f t="array" ref="AI117">L117*INDEX('Scenario 3_issuedGoos'!$C$4:$W$153,MATCH('Scenario 3'!$A117&amp;$B117,'Scenario 3_issuedGoos'!$A$4:$A$153&amp;'Scenario 3_issuedGoos'!$B$4:$B$153,0),MATCH('Scenario 3'!AI$4,'Scenario 3_issuedGoos'!$C$3:$W$3,0))</f>
        <v>1108418.5047452596</v>
      </c>
      <c r="AJ117" s="4" cm="1">
        <f t="array" ref="AJ117">M117*INDEX('Scenario 3_issuedGoos'!$C$4:$W$153,MATCH('Scenario 3'!$A117&amp;$B117,'Scenario 3_issuedGoos'!$A$4:$A$153&amp;'Scenario 3_issuedGoos'!$B$4:$B$153,0),MATCH('Scenario 3'!AJ$4,'Scenario 3_issuedGoos'!$C$3:$W$3,0))</f>
        <v>1207849.5813966279</v>
      </c>
      <c r="AK117" s="4" cm="1">
        <f t="array" ref="AK117">N117*INDEX('Scenario 3_issuedGoos'!$C$4:$W$153,MATCH('Scenario 3'!$A117&amp;$B117,'Scenario 3_issuedGoos'!$A$4:$A$153&amp;'Scenario 3_issuedGoos'!$B$4:$B$153,0),MATCH('Scenario 3'!AK$4,'Scenario 3_issuedGoos'!$C$3:$W$3,0))</f>
        <v>1353989.6404685383</v>
      </c>
      <c r="AL117" s="4" cm="1">
        <f t="array" ref="AL117">O117*INDEX('Scenario 3_issuedGoos'!$C$4:$W$153,MATCH('Scenario 3'!$A117&amp;$B117,'Scenario 3_issuedGoos'!$A$4:$A$153&amp;'Scenario 3_issuedGoos'!$B$4:$B$153,0),MATCH('Scenario 3'!AL$4,'Scenario 3_issuedGoos'!$C$3:$W$3,0))</f>
        <v>1457918.1088114297</v>
      </c>
      <c r="AM117" s="4" cm="1">
        <f t="array" ref="AM117">P117*INDEX('Scenario 3_issuedGoos'!$C$4:$W$153,MATCH('Scenario 3'!$A117&amp;$B117,'Scenario 3_issuedGoos'!$A$4:$A$153&amp;'Scenario 3_issuedGoos'!$B$4:$B$153,0),MATCH('Scenario 3'!AM$4,'Scenario 3_issuedGoos'!$C$3:$W$3,0))</f>
        <v>1654380.7398923314</v>
      </c>
      <c r="AN117" s="4" cm="1">
        <f t="array" ref="AN117">Q117*INDEX('Scenario 3_issuedGoos'!$C$4:$W$153,MATCH('Scenario 3'!$A117&amp;$B117,'Scenario 3_issuedGoos'!$A$4:$A$153&amp;'Scenario 3_issuedGoos'!$B$4:$B$153,0),MATCH('Scenario 3'!AN$4,'Scenario 3_issuedGoos'!$C$3:$W$3,0))</f>
        <v>1779219.7021991487</v>
      </c>
      <c r="AO117" s="4" cm="1">
        <f t="array" ref="AO117">R117*INDEX('Scenario 3_issuedGoos'!$C$4:$W$153,MATCH('Scenario 3'!$A117&amp;$B117,'Scenario 3_issuedGoos'!$A$4:$A$153&amp;'Scenario 3_issuedGoos'!$B$4:$B$153,0),MATCH('Scenario 3'!AO$4,'Scenario 3_issuedGoos'!$C$3:$W$3,0))</f>
        <v>1912406.6088869357</v>
      </c>
      <c r="AP117" s="4" cm="1">
        <f t="array" ref="AP117">S117*INDEX('Scenario 3_issuedGoos'!$C$4:$W$153,MATCH('Scenario 3'!$A117&amp;$B117,'Scenario 3_issuedGoos'!$A$4:$A$153&amp;'Scenario 3_issuedGoos'!$B$4:$B$153,0),MATCH('Scenario 3'!AP$4,'Scenario 3_issuedGoos'!$C$3:$W$3,0))</f>
        <v>2054464.1569879891</v>
      </c>
      <c r="AQ117" s="4" cm="1">
        <f t="array" ref="AQ117">T117*INDEX('Scenario 3_issuedGoos'!$C$4:$W$153,MATCH('Scenario 3'!$A117&amp;$B117,'Scenario 3_issuedGoos'!$A$4:$A$153&amp;'Scenario 3_issuedGoos'!$B$4:$B$153,0),MATCH('Scenario 3'!AQ$4,'Scenario 3_issuedGoos'!$C$3:$W$3,0))</f>
        <v>2205946.4433769225</v>
      </c>
      <c r="AR117" s="4" cm="1">
        <f t="array" ref="AR117">U117*INDEX('Scenario 3_issuedGoos'!$C$4:$W$153,MATCH('Scenario 3'!$A117&amp;$B117,'Scenario 3_issuedGoos'!$A$4:$A$153&amp;'Scenario 3_issuedGoos'!$B$4:$B$153,0),MATCH('Scenario 3'!AR$4,'Scenario 3_issuedGoos'!$C$3:$W$3,0))</f>
        <v>2367440.7980122925</v>
      </c>
      <c r="AS117" s="4" cm="1">
        <f t="array" ref="AS117">V117*INDEX('Scenario 3_issuedGoos'!$C$4:$W$153,MATCH('Scenario 3'!$A117&amp;$B117,'Scenario 3_issuedGoos'!$A$4:$A$153&amp;'Scenario 3_issuedGoos'!$B$4:$B$153,0),MATCH('Scenario 3'!AS$4,'Scenario 3_issuedGoos'!$C$3:$W$3,0))</f>
        <v>2539569.7220027526</v>
      </c>
      <c r="AT117" s="4" cm="1">
        <f t="array" ref="AT117">W117*INDEX('Scenario 3_issuedGoos'!$C$4:$W$153,MATCH('Scenario 3'!$A117&amp;$B117,'Scenario 3_issuedGoos'!$A$4:$A$153&amp;'Scenario 3_issuedGoos'!$B$4:$B$153,0),MATCH('Scenario 3'!AT$4,'Scenario 3_issuedGoos'!$C$3:$W$3,0))</f>
        <v>2722992.9363972307</v>
      </c>
    </row>
    <row r="118" spans="1:46" ht="15" x14ac:dyDescent="0.25">
      <c r="A118" s="38" t="s">
        <v>48</v>
      </c>
      <c r="B118" s="39" t="s">
        <v>31</v>
      </c>
      <c r="C118" s="40">
        <v>10.772240625000002</v>
      </c>
      <c r="D118" s="41">
        <v>10.772240625000002</v>
      </c>
      <c r="E118" s="41">
        <v>10.772240625000002</v>
      </c>
      <c r="F118" s="41">
        <v>10.772240625000002</v>
      </c>
      <c r="G118" s="41">
        <v>10.772240625000002</v>
      </c>
      <c r="H118" s="41">
        <v>5.6497500000000009</v>
      </c>
      <c r="I118" s="41">
        <v>5.6497500000000009</v>
      </c>
      <c r="J118" s="41">
        <v>5.6497500000000009</v>
      </c>
      <c r="K118" s="41">
        <v>5.6497500000000009</v>
      </c>
      <c r="L118" s="41">
        <v>5.6497500000000009</v>
      </c>
      <c r="M118" s="41">
        <v>5.6497500000000009</v>
      </c>
      <c r="N118" s="41">
        <v>5.6497500000000009</v>
      </c>
      <c r="O118" s="41">
        <v>5.6497500000000009</v>
      </c>
      <c r="P118" s="41">
        <v>5.6497500000000009</v>
      </c>
      <c r="Q118" s="41">
        <v>7.2530437500000007</v>
      </c>
      <c r="R118" s="41">
        <v>7.2530437500000007</v>
      </c>
      <c r="S118" s="41">
        <v>7.2530437500000007</v>
      </c>
      <c r="T118" s="41">
        <v>7.2530437500000007</v>
      </c>
      <c r="U118" s="41">
        <v>7.2530437500000007</v>
      </c>
      <c r="V118" s="41">
        <v>7.2530437500000007</v>
      </c>
      <c r="W118" s="42">
        <v>7.2530437500000007</v>
      </c>
      <c r="Z118" s="4" cm="1">
        <f t="array" ref="Z118">C118*INDEX('Scenario 3_issuedGoos'!$C$4:$W$153,MATCH('Scenario 3'!$A118&amp;$B118,'Scenario 3_issuedGoos'!$A$4:$A$153&amp;'Scenario 3_issuedGoos'!$B$4:$B$153,0),MATCH('Scenario 3'!Z$4,'Scenario 3_issuedGoos'!$C$3:$W$3,0))</f>
        <v>160062.34255076485</v>
      </c>
      <c r="AA118" s="4" cm="1">
        <f t="array" ref="AA118">D118*INDEX('Scenario 3_issuedGoos'!$C$4:$W$153,MATCH('Scenario 3'!$A118&amp;$B118,'Scenario 3_issuedGoos'!$A$4:$A$153&amp;'Scenario 3_issuedGoos'!$B$4:$B$153,0),MATCH('Scenario 3'!AA$4,'Scenario 3_issuedGoos'!$C$3:$W$3,0))</f>
        <v>179273.32338010476</v>
      </c>
      <c r="AB118" s="4" cm="1">
        <f t="array" ref="AB118">E118*INDEX('Scenario 3_issuedGoos'!$C$4:$W$153,MATCH('Scenario 3'!$A118&amp;$B118,'Scenario 3_issuedGoos'!$A$4:$A$153&amp;'Scenario 3_issuedGoos'!$B$4:$B$153,0),MATCH('Scenario 3'!AB$4,'Scenario 3_issuedGoos'!$C$3:$W$3,0))</f>
        <v>200005.24643600234</v>
      </c>
      <c r="AC118" s="4" cm="1">
        <f t="array" ref="AC118">F118*INDEX('Scenario 3_issuedGoos'!$C$4:$W$153,MATCH('Scenario 3'!$A118&amp;$B118,'Scenario 3_issuedGoos'!$A$4:$A$153&amp;'Scenario 3_issuedGoos'!$B$4:$B$153,0),MATCH('Scenario 3'!AC$4,'Scenario 3_issuedGoos'!$C$3:$W$3,0))</f>
        <v>222362.1784890386</v>
      </c>
      <c r="AD118" s="4" cm="1">
        <f t="array" ref="AD118">G118*INDEX('Scenario 3_issuedGoos'!$C$4:$W$153,MATCH('Scenario 3'!$A118&amp;$B118,'Scenario 3_issuedGoos'!$A$4:$A$153&amp;'Scenario 3_issuedGoos'!$B$4:$B$153,0),MATCH('Scenario 3'!AD$4,'Scenario 3_issuedGoos'!$C$3:$W$3,0))</f>
        <v>246454.79063128849</v>
      </c>
      <c r="AE118" s="4" cm="1">
        <f t="array" ref="AE118">H118*INDEX('Scenario 3_issuedGoos'!$C$4:$W$153,MATCH('Scenario 3'!$A118&amp;$B118,'Scenario 3_issuedGoos'!$A$4:$A$153&amp;'Scenario 3_issuedGoos'!$B$4:$B$153,0),MATCH('Scenario 3'!AE$4,'Scenario 3_issuedGoos'!$C$3:$W$3,0))</f>
        <v>142866.85928630273</v>
      </c>
      <c r="AF118" s="4" cm="1">
        <f t="array" ref="AF118">I118*INDEX('Scenario 3_issuedGoos'!$C$4:$W$153,MATCH('Scenario 3'!$A118&amp;$B118,'Scenario 3_issuedGoos'!$A$4:$A$153&amp;'Scenario 3_issuedGoos'!$B$4:$B$153,0),MATCH('Scenario 3'!AF$4,'Scenario 3_issuedGoos'!$C$3:$W$3,0))</f>
        <v>156693.72074864304</v>
      </c>
      <c r="AG118" s="4" cm="1">
        <f t="array" ref="AG118">J118*INDEX('Scenario 3_issuedGoos'!$C$4:$W$153,MATCH('Scenario 3'!$A118&amp;$B118,'Scenario 3_issuedGoos'!$A$4:$A$153&amp;'Scenario 3_issuedGoos'!$B$4:$B$153,0),MATCH('Scenario 3'!AG$4,'Scenario 3_issuedGoos'!$C$3:$W$3,0))</f>
        <v>171546.10120900121</v>
      </c>
      <c r="AH118" s="4" cm="1">
        <f t="array" ref="AH118">K118*INDEX('Scenario 3_issuedGoos'!$C$4:$W$153,MATCH('Scenario 3'!$A118&amp;$B118,'Scenario 3_issuedGoos'!$A$4:$A$153&amp;'Scenario 3_issuedGoos'!$B$4:$B$153,0),MATCH('Scenario 3'!AH$4,'Scenario 3_issuedGoos'!$C$3:$W$3,0))</f>
        <v>187491.98541352348</v>
      </c>
      <c r="AI118" s="4" cm="1">
        <f t="array" ref="AI118">L118*INDEX('Scenario 3_issuedGoos'!$C$4:$W$153,MATCH('Scenario 3'!$A118&amp;$B118,'Scenario 3_issuedGoos'!$A$4:$A$153&amp;'Scenario 3_issuedGoos'!$B$4:$B$153,0),MATCH('Scenario 3'!AI$4,'Scenario 3_issuedGoos'!$C$3:$W$3,0))</f>
        <v>204603.59278547525</v>
      </c>
      <c r="AJ118" s="4" cm="1">
        <f t="array" ref="AJ118">M118*INDEX('Scenario 3_issuedGoos'!$C$4:$W$153,MATCH('Scenario 3'!$A118&amp;$B118,'Scenario 3_issuedGoos'!$A$4:$A$153&amp;'Scenario 3_issuedGoos'!$B$4:$B$153,0),MATCH('Scenario 3'!AJ$4,'Scenario 3_issuedGoos'!$C$3:$W$3,0))</f>
        <v>222957.63093108888</v>
      </c>
      <c r="AK118" s="4" cm="1">
        <f t="array" ref="AK118">N118*INDEX('Scenario 3_issuedGoos'!$C$4:$W$153,MATCH('Scenario 3'!$A118&amp;$B118,'Scenario 3_issuedGoos'!$A$4:$A$153&amp;'Scenario 3_issuedGoos'!$B$4:$B$153,0),MATCH('Scenario 3'!AK$4,'Scenario 3_issuedGoos'!$C$3:$W$3,0))</f>
        <v>240227.23708553577</v>
      </c>
      <c r="AL118" s="4" cm="1">
        <f t="array" ref="AL118">O118*INDEX('Scenario 3_issuedGoos'!$C$4:$W$153,MATCH('Scenario 3'!$A118&amp;$B118,'Scenario 3_issuedGoos'!$A$4:$A$153&amp;'Scenario 3_issuedGoos'!$B$4:$B$153,0),MATCH('Scenario 3'!AL$4,'Scenario 3_issuedGoos'!$C$3:$W$3,0))</f>
        <v>258666.40977809965</v>
      </c>
      <c r="AM118" s="4" cm="1">
        <f t="array" ref="AM118">P118*INDEX('Scenario 3_issuedGoos'!$C$4:$W$153,MATCH('Scenario 3'!$A118&amp;$B118,'Scenario 3_issuedGoos'!$A$4:$A$153&amp;'Scenario 3_issuedGoos'!$B$4:$B$153,0),MATCH('Scenario 3'!AM$4,'Scenario 3_issuedGoos'!$C$3:$W$3,0))</f>
        <v>278348.93164720613</v>
      </c>
      <c r="AN118" s="4" cm="1">
        <f t="array" ref="AN118">Q118*INDEX('Scenario 3_issuedGoos'!$C$4:$W$153,MATCH('Scenario 3'!$A118&amp;$B118,'Scenario 3_issuedGoos'!$A$4:$A$153&amp;'Scenario 3_issuedGoos'!$B$4:$B$153,0),MATCH('Scenario 3'!AN$4,'Scenario 3_issuedGoos'!$C$3:$W$3,0))</f>
        <v>384303.85299980693</v>
      </c>
      <c r="AO118" s="4" cm="1">
        <f t="array" ref="AO118">R118*INDEX('Scenario 3_issuedGoos'!$C$4:$W$153,MATCH('Scenario 3'!$A118&amp;$B118,'Scenario 3_issuedGoos'!$A$4:$A$153&amp;'Scenario 3_issuedGoos'!$B$4:$B$153,0),MATCH('Scenario 3'!AO$4,'Scenario 3_issuedGoos'!$C$3:$W$3,0))</f>
        <v>413071.65573151736</v>
      </c>
      <c r="AP118" s="4" cm="1">
        <f t="array" ref="AP118">S118*INDEX('Scenario 3_issuedGoos'!$C$4:$W$153,MATCH('Scenario 3'!$A118&amp;$B118,'Scenario 3_issuedGoos'!$A$4:$A$153&amp;'Scenario 3_issuedGoos'!$B$4:$B$153,0),MATCH('Scenario 3'!AP$4,'Scenario 3_issuedGoos'!$C$3:$W$3,0))</f>
        <v>443755.4791038995</v>
      </c>
      <c r="AQ118" s="4" cm="1">
        <f t="array" ref="AQ118">T118*INDEX('Scenario 3_issuedGoos'!$C$4:$W$153,MATCH('Scenario 3'!$A118&amp;$B118,'Scenario 3_issuedGoos'!$A$4:$A$153&amp;'Scenario 3_issuedGoos'!$B$4:$B$153,0),MATCH('Scenario 3'!AQ$4,'Scenario 3_issuedGoos'!$C$3:$W$3,0))</f>
        <v>476475.00567419047</v>
      </c>
      <c r="AR118" s="4" cm="1">
        <f t="array" ref="AR118">U118*INDEX('Scenario 3_issuedGoos'!$C$4:$W$153,MATCH('Scenario 3'!$A118&amp;$B118,'Scenario 3_issuedGoos'!$A$4:$A$153&amp;'Scenario 3_issuedGoos'!$B$4:$B$153,0),MATCH('Scenario 3'!AR$4,'Scenario 3_issuedGoos'!$C$3:$W$3,0))</f>
        <v>511357.09620375128</v>
      </c>
      <c r="AS118" s="4" cm="1">
        <f t="array" ref="AS118">V118*INDEX('Scenario 3_issuedGoos'!$C$4:$W$153,MATCH('Scenario 3'!$A118&amp;$B118,'Scenario 3_issuedGoos'!$A$4:$A$153&amp;'Scenario 3_issuedGoos'!$B$4:$B$153,0),MATCH('Scenario 3'!AS$4,'Scenario 3_issuedGoos'!$C$3:$W$3,0))</f>
        <v>548536.20827208285</v>
      </c>
      <c r="AT118" s="4" cm="1">
        <f t="array" ref="AT118">W118*INDEX('Scenario 3_issuedGoos'!$C$4:$W$153,MATCH('Scenario 3'!$A118&amp;$B118,'Scenario 3_issuedGoos'!$A$4:$A$153&amp;'Scenario 3_issuedGoos'!$B$4:$B$153,0),MATCH('Scenario 3'!AT$4,'Scenario 3_issuedGoos'!$C$3:$W$3,0))</f>
        <v>588154.83880673791</v>
      </c>
    </row>
    <row r="119" spans="1:46" ht="15" x14ac:dyDescent="0.25">
      <c r="A119" s="34" t="s">
        <v>49</v>
      </c>
      <c r="B119" s="34" t="s">
        <v>27</v>
      </c>
      <c r="C119" s="12">
        <v>5.1155507812500005</v>
      </c>
      <c r="D119" s="13">
        <v>5.1155507812500005</v>
      </c>
      <c r="E119" s="13">
        <v>5.1155507812500005</v>
      </c>
      <c r="F119" s="13">
        <v>5.1155507812500005</v>
      </c>
      <c r="G119" s="13">
        <v>5.1155507812500005</v>
      </c>
      <c r="H119" s="13">
        <v>5.1155507812500005</v>
      </c>
      <c r="I119" s="13">
        <v>5.1155507812500005</v>
      </c>
      <c r="J119" s="13">
        <v>5.1155507812500005</v>
      </c>
      <c r="K119" s="13">
        <v>5.1155507812500005</v>
      </c>
      <c r="L119" s="13">
        <v>5.1155507812500005</v>
      </c>
      <c r="M119" s="13">
        <v>5.1155507812500005</v>
      </c>
      <c r="N119" s="13">
        <v>5.1155507812500005</v>
      </c>
      <c r="O119" s="13">
        <v>5.1155507812500005</v>
      </c>
      <c r="P119" s="13">
        <v>5.1155507812500005</v>
      </c>
      <c r="Q119" s="13">
        <v>5.1155507812500005</v>
      </c>
      <c r="R119" s="13">
        <v>5.1155507812500005</v>
      </c>
      <c r="S119" s="13">
        <v>5.1155507812500005</v>
      </c>
      <c r="T119" s="13">
        <v>6.5479050000000001</v>
      </c>
      <c r="U119" s="13">
        <v>6.5479050000000001</v>
      </c>
      <c r="V119" s="13">
        <v>6.5479050000000001</v>
      </c>
      <c r="W119" s="37">
        <v>6.5479050000000001</v>
      </c>
      <c r="Z119" s="4" cm="1">
        <f t="array" ref="Z119">C119*INDEX('Scenario 3_issuedGoos'!$C$4:$W$153,MATCH('Scenario 3'!$A119&amp;$B119,'Scenario 3_issuedGoos'!$A$4:$A$153&amp;'Scenario 3_issuedGoos'!$B$4:$B$153,0),MATCH('Scenario 3'!Z$4,'Scenario 3_issuedGoos'!$C$3:$W$3,0))</f>
        <v>35915.758394877157</v>
      </c>
      <c r="AA119" s="4" cm="1">
        <f t="array" ref="AA119">D119*INDEX('Scenario 3_issuedGoos'!$C$4:$W$153,MATCH('Scenario 3'!$A119&amp;$B119,'Scenario 3_issuedGoos'!$A$4:$A$153&amp;'Scenario 3_issuedGoos'!$B$4:$B$153,0),MATCH('Scenario 3'!AA$4,'Scenario 3_issuedGoos'!$C$3:$W$3,0))</f>
        <v>40226.434691373004</v>
      </c>
      <c r="AB119" s="4" cm="1">
        <f t="array" ref="AB119">E119*INDEX('Scenario 3_issuedGoos'!$C$4:$W$153,MATCH('Scenario 3'!$A119&amp;$B119,'Scenario 3_issuedGoos'!$A$4:$A$153&amp;'Scenario 3_issuedGoos'!$B$4:$B$153,0),MATCH('Scenario 3'!AB$4,'Scenario 3_issuedGoos'!$C$3:$W$3,0))</f>
        <v>44878.389221531317</v>
      </c>
      <c r="AC119" s="4" cm="1">
        <f t="array" ref="AC119">F119*INDEX('Scenario 3_issuedGoos'!$C$4:$W$153,MATCH('Scenario 3'!$A119&amp;$B119,'Scenario 3_issuedGoos'!$A$4:$A$153&amp;'Scenario 3_issuedGoos'!$B$4:$B$153,0),MATCH('Scenario 3'!AC$4,'Scenario 3_issuedGoos'!$C$3:$W$3,0))</f>
        <v>49894.973117976951</v>
      </c>
      <c r="AD119" s="4" cm="1">
        <f t="array" ref="AD119">G119*INDEX('Scenario 3_issuedGoos'!$C$4:$W$153,MATCH('Scenario 3'!$A119&amp;$B119,'Scenario 3_issuedGoos'!$A$4:$A$153&amp;'Scenario 3_issuedGoos'!$B$4:$B$153,0),MATCH('Scenario 3'!AD$4,'Scenario 3_issuedGoos'!$C$3:$W$3,0))</f>
        <v>55301.019431013192</v>
      </c>
      <c r="AE119" s="4" cm="1">
        <f t="array" ref="AE119">H119*INDEX('Scenario 3_issuedGoos'!$C$4:$W$153,MATCH('Scenario 3'!$A119&amp;$B119,'Scenario 3_issuedGoos'!$A$4:$A$153&amp;'Scenario 3_issuedGoos'!$B$4:$B$153,0),MATCH('Scenario 3'!AE$4,'Scenario 3_issuedGoos'!$C$3:$W$3,0))</f>
        <v>74828.789331997046</v>
      </c>
      <c r="AF119" s="4" cm="1">
        <f t="array" ref="AF119">I119*INDEX('Scenario 3_issuedGoos'!$C$4:$W$153,MATCH('Scenario 3'!$A119&amp;$B119,'Scenario 3_issuedGoos'!$A$4:$A$153&amp;'Scenario 3_issuedGoos'!$B$4:$B$153,0),MATCH('Scenario 3'!AF$4,'Scenario 3_issuedGoos'!$C$3:$W$3,0))</f>
        <v>82070.82788913211</v>
      </c>
      <c r="AG119" s="4" cm="1">
        <f t="array" ref="AG119">J119*INDEX('Scenario 3_issuedGoos'!$C$4:$W$153,MATCH('Scenario 3'!$A119&amp;$B119,'Scenario 3_issuedGoos'!$A$4:$A$153&amp;'Scenario 3_issuedGoos'!$B$4:$B$153,0),MATCH('Scenario 3'!AG$4,'Scenario 3_issuedGoos'!$C$3:$W$3,0))</f>
        <v>89849.998328650123</v>
      </c>
      <c r="AH119" s="4" cm="1">
        <f t="array" ref="AH119">K119*INDEX('Scenario 3_issuedGoos'!$C$4:$W$153,MATCH('Scenario 3'!$A119&amp;$B119,'Scenario 3_issuedGoos'!$A$4:$A$153&amp;'Scenario 3_issuedGoos'!$B$4:$B$153,0),MATCH('Scenario 3'!AH$4,'Scenario 3_issuedGoos'!$C$3:$W$3,0))</f>
        <v>98201.908742397383</v>
      </c>
      <c r="AI119" s="4" cm="1">
        <f t="array" ref="AI119">L119*INDEX('Scenario 3_issuedGoos'!$C$4:$W$153,MATCH('Scenario 3'!$A119&amp;$B119,'Scenario 3_issuedGoos'!$A$4:$A$153&amp;'Scenario 3_issuedGoos'!$B$4:$B$153,0),MATCH('Scenario 3'!AI$4,'Scenario 3_issuedGoos'!$C$3:$W$3,0))</f>
        <v>107164.38520169786</v>
      </c>
      <c r="AJ119" s="4" cm="1">
        <f t="array" ref="AJ119">M119*INDEX('Scenario 3_issuedGoos'!$C$4:$W$153,MATCH('Scenario 3'!$A119&amp;$B119,'Scenario 3_issuedGoos'!$A$4:$A$153&amp;'Scenario 3_issuedGoos'!$B$4:$B$153,0),MATCH('Scenario 3'!AJ$4,'Scenario 3_issuedGoos'!$C$3:$W$3,0))</f>
        <v>116777.60453507208</v>
      </c>
      <c r="AK119" s="4" cm="1">
        <f t="array" ref="AK119">N119*INDEX('Scenario 3_issuedGoos'!$C$4:$W$153,MATCH('Scenario 3'!$A119&amp;$B119,'Scenario 3_issuedGoos'!$A$4:$A$153&amp;'Scenario 3_issuedGoos'!$B$4:$B$153,0),MATCH('Scenario 3'!AK$4,'Scenario 3_issuedGoos'!$C$3:$W$3,0))</f>
        <v>125822.83536910324</v>
      </c>
      <c r="AL119" s="4" cm="1">
        <f t="array" ref="AL119">O119*INDEX('Scenario 3_issuedGoos'!$C$4:$W$153,MATCH('Scenario 3'!$A119&amp;$B119,'Scenario 3_issuedGoos'!$A$4:$A$153&amp;'Scenario 3_issuedGoos'!$B$4:$B$153,0),MATCH('Scenario 3'!AL$4,'Scenario 3_issuedGoos'!$C$3:$W$3,0))</f>
        <v>135480.64527519987</v>
      </c>
      <c r="AM119" s="4" cm="1">
        <f t="array" ref="AM119">P119*INDEX('Scenario 3_issuedGoos'!$C$4:$W$153,MATCH('Scenario 3'!$A119&amp;$B119,'Scenario 3_issuedGoos'!$A$4:$A$153&amp;'Scenario 3_issuedGoos'!$B$4:$B$153,0),MATCH('Scenario 3'!AM$4,'Scenario 3_issuedGoos'!$C$3:$W$3,0))</f>
        <v>145789.6790834835</v>
      </c>
      <c r="AN119" s="4" cm="1">
        <f t="array" ref="AN119">Q119*INDEX('Scenario 3_issuedGoos'!$C$4:$W$153,MATCH('Scenario 3'!$A119&amp;$B119,'Scenario 3_issuedGoos'!$A$4:$A$153&amp;'Scenario 3_issuedGoos'!$B$4:$B$153,0),MATCH('Scenario 3'!AN$4,'Scenario 3_issuedGoos'!$C$3:$W$3,0))</f>
        <v>156790.91465940757</v>
      </c>
      <c r="AO119" s="4" cm="1">
        <f t="array" ref="AO119">R119*INDEX('Scenario 3_issuedGoos'!$C$4:$W$153,MATCH('Scenario 3'!$A119&amp;$B119,'Scenario 3_issuedGoos'!$A$4:$A$153&amp;'Scenario 3_issuedGoos'!$B$4:$B$153,0),MATCH('Scenario 3'!AO$4,'Scenario 3_issuedGoos'!$C$3:$W$3,0))</f>
        <v>168527.7995952151</v>
      </c>
      <c r="AP119" s="4" cm="1">
        <f t="array" ref="AP119">S119*INDEX('Scenario 3_issuedGoos'!$C$4:$W$153,MATCH('Scenario 3'!$A119&amp;$B119,'Scenario 3_issuedGoos'!$A$4:$A$153&amp;'Scenario 3_issuedGoos'!$B$4:$B$153,0),MATCH('Scenario 3'!AP$4,'Scenario 3_issuedGoos'!$C$3:$W$3,0))</f>
        <v>181046.39573795511</v>
      </c>
      <c r="AQ119" s="4" cm="1">
        <f t="array" ref="AQ119">T119*INDEX('Scenario 3_issuedGoos'!$C$4:$W$153,MATCH('Scenario 3'!$A119&amp;$B119,'Scenario 3_issuedGoos'!$A$4:$A$153&amp;'Scenario 3_issuedGoos'!$B$4:$B$153,0),MATCH('Scenario 3'!AQ$4,'Scenario 3_issuedGoos'!$C$3:$W$3,0))</f>
        <v>248826.28095485558</v>
      </c>
      <c r="AR119" s="4" cm="1">
        <f t="array" ref="AR119">U119*INDEX('Scenario 3_issuedGoos'!$C$4:$W$153,MATCH('Scenario 3'!$A119&amp;$B119,'Scenario 3_issuedGoos'!$A$4:$A$153&amp;'Scenario 3_issuedGoos'!$B$4:$B$153,0),MATCH('Scenario 3'!AR$4,'Scenario 3_issuedGoos'!$C$3:$W$3,0))</f>
        <v>267042.51633979473</v>
      </c>
      <c r="AS119" s="4" cm="1">
        <f t="array" ref="AS119">V119*INDEX('Scenario 3_issuedGoos'!$C$4:$W$153,MATCH('Scenario 3'!$A119&amp;$B119,'Scenario 3_issuedGoos'!$A$4:$A$153&amp;'Scenario 3_issuedGoos'!$B$4:$B$153,0),MATCH('Scenario 3'!AS$4,'Scenario 3_issuedGoos'!$C$3:$W$3,0))</f>
        <v>286458.30956084037</v>
      </c>
      <c r="AT119" s="4" cm="1">
        <f t="array" ref="AT119">W119*INDEX('Scenario 3_issuedGoos'!$C$4:$W$153,MATCH('Scenario 3'!$A119&amp;$B119,'Scenario 3_issuedGoos'!$A$4:$A$153&amp;'Scenario 3_issuedGoos'!$B$4:$B$153,0),MATCH('Scenario 3'!AT$4,'Scenario 3_issuedGoos'!$C$3:$W$3,0))</f>
        <v>307148.07581314113</v>
      </c>
    </row>
    <row r="120" spans="1:46" ht="15" x14ac:dyDescent="0.25">
      <c r="A120" s="38" t="s">
        <v>49</v>
      </c>
      <c r="B120" s="39" t="s">
        <v>28</v>
      </c>
      <c r="C120" s="40">
        <v>47.457627118644069</v>
      </c>
      <c r="D120" s="41">
        <v>46.949152542372886</v>
      </c>
      <c r="E120" s="41">
        <v>46.440677966101696</v>
      </c>
      <c r="F120" s="41">
        <v>45.932203389830512</v>
      </c>
      <c r="G120" s="41">
        <v>45.423728813559322</v>
      </c>
      <c r="H120" s="41">
        <v>44.915254237288138</v>
      </c>
      <c r="I120" s="41">
        <v>44.406779661016955</v>
      </c>
      <c r="J120" s="41">
        <v>43.898305084745765</v>
      </c>
      <c r="K120" s="41">
        <v>43.389830508474581</v>
      </c>
      <c r="L120" s="41">
        <v>42.881355932203391</v>
      </c>
      <c r="M120" s="41">
        <v>42.372881355932208</v>
      </c>
      <c r="N120" s="41">
        <v>42.203389830508478</v>
      </c>
      <c r="O120" s="41">
        <v>42.033898305084747</v>
      </c>
      <c r="P120" s="41">
        <v>41.864406779661024</v>
      </c>
      <c r="Q120" s="41">
        <v>41.694915254237294</v>
      </c>
      <c r="R120" s="41">
        <v>41.525423728813564</v>
      </c>
      <c r="S120" s="41">
        <v>41.355932203389834</v>
      </c>
      <c r="T120" s="41">
        <v>41.186440677966104</v>
      </c>
      <c r="U120" s="41">
        <v>40.33898305084746</v>
      </c>
      <c r="V120" s="41">
        <v>39.237288135593218</v>
      </c>
      <c r="W120" s="42">
        <v>38.135593220338983</v>
      </c>
      <c r="Z120" s="4" cm="1">
        <f t="array" ref="Z120">C120*INDEX('Scenario 3_issuedGoos'!$C$4:$W$153,MATCH('Scenario 3'!$A120&amp;$B120,'Scenario 3_issuedGoos'!$A$4:$A$153&amp;'Scenario 3_issuedGoos'!$B$4:$B$153,0),MATCH('Scenario 3'!Z$4,'Scenario 3_issuedGoos'!$C$3:$W$3,0))</f>
        <v>0</v>
      </c>
      <c r="AA120" s="4" cm="1">
        <f t="array" ref="AA120">D120*INDEX('Scenario 3_issuedGoos'!$C$4:$W$153,MATCH('Scenario 3'!$A120&amp;$B120,'Scenario 3_issuedGoos'!$A$4:$A$153&amp;'Scenario 3_issuedGoos'!$B$4:$B$153,0),MATCH('Scenario 3'!AA$4,'Scenario 3_issuedGoos'!$C$3:$W$3,0))</f>
        <v>0</v>
      </c>
      <c r="AB120" s="4" cm="1">
        <f t="array" ref="AB120">E120*INDEX('Scenario 3_issuedGoos'!$C$4:$W$153,MATCH('Scenario 3'!$A120&amp;$B120,'Scenario 3_issuedGoos'!$A$4:$A$153&amp;'Scenario 3_issuedGoos'!$B$4:$B$153,0),MATCH('Scenario 3'!AB$4,'Scenario 3_issuedGoos'!$C$3:$W$3,0))</f>
        <v>0</v>
      </c>
      <c r="AC120" s="4" cm="1">
        <f t="array" ref="AC120">F120*INDEX('Scenario 3_issuedGoos'!$C$4:$W$153,MATCH('Scenario 3'!$A120&amp;$B120,'Scenario 3_issuedGoos'!$A$4:$A$153&amp;'Scenario 3_issuedGoos'!$B$4:$B$153,0),MATCH('Scenario 3'!AC$4,'Scenario 3_issuedGoos'!$C$3:$W$3,0))</f>
        <v>0</v>
      </c>
      <c r="AD120" s="4" cm="1">
        <f t="array" ref="AD120">G120*INDEX('Scenario 3_issuedGoos'!$C$4:$W$153,MATCH('Scenario 3'!$A120&amp;$B120,'Scenario 3_issuedGoos'!$A$4:$A$153&amp;'Scenario 3_issuedGoos'!$B$4:$B$153,0),MATCH('Scenario 3'!AD$4,'Scenario 3_issuedGoos'!$C$3:$W$3,0))</f>
        <v>0</v>
      </c>
      <c r="AE120" s="4" cm="1">
        <f t="array" ref="AE120">H120*INDEX('Scenario 3_issuedGoos'!$C$4:$W$153,MATCH('Scenario 3'!$A120&amp;$B120,'Scenario 3_issuedGoos'!$A$4:$A$153&amp;'Scenario 3_issuedGoos'!$B$4:$B$153,0),MATCH('Scenario 3'!AE$4,'Scenario 3_issuedGoos'!$C$3:$W$3,0))</f>
        <v>0</v>
      </c>
      <c r="AF120" s="4" cm="1">
        <f t="array" ref="AF120">I120*INDEX('Scenario 3_issuedGoos'!$C$4:$W$153,MATCH('Scenario 3'!$A120&amp;$B120,'Scenario 3_issuedGoos'!$A$4:$A$153&amp;'Scenario 3_issuedGoos'!$B$4:$B$153,0),MATCH('Scenario 3'!AF$4,'Scenario 3_issuedGoos'!$C$3:$W$3,0))</f>
        <v>0</v>
      </c>
      <c r="AG120" s="4" cm="1">
        <f t="array" ref="AG120">J120*INDEX('Scenario 3_issuedGoos'!$C$4:$W$153,MATCH('Scenario 3'!$A120&amp;$B120,'Scenario 3_issuedGoos'!$A$4:$A$153&amp;'Scenario 3_issuedGoos'!$B$4:$B$153,0),MATCH('Scenario 3'!AG$4,'Scenario 3_issuedGoos'!$C$3:$W$3,0))</f>
        <v>0</v>
      </c>
      <c r="AH120" s="4" cm="1">
        <f t="array" ref="AH120">K120*INDEX('Scenario 3_issuedGoos'!$C$4:$W$153,MATCH('Scenario 3'!$A120&amp;$B120,'Scenario 3_issuedGoos'!$A$4:$A$153&amp;'Scenario 3_issuedGoos'!$B$4:$B$153,0),MATCH('Scenario 3'!AH$4,'Scenario 3_issuedGoos'!$C$3:$W$3,0))</f>
        <v>0</v>
      </c>
      <c r="AI120" s="4" cm="1">
        <f t="array" ref="AI120">L120*INDEX('Scenario 3_issuedGoos'!$C$4:$W$153,MATCH('Scenario 3'!$A120&amp;$B120,'Scenario 3_issuedGoos'!$A$4:$A$153&amp;'Scenario 3_issuedGoos'!$B$4:$B$153,0),MATCH('Scenario 3'!AI$4,'Scenario 3_issuedGoos'!$C$3:$W$3,0))</f>
        <v>0</v>
      </c>
      <c r="AJ120" s="4" cm="1">
        <f t="array" ref="AJ120">M120*INDEX('Scenario 3_issuedGoos'!$C$4:$W$153,MATCH('Scenario 3'!$A120&amp;$B120,'Scenario 3_issuedGoos'!$A$4:$A$153&amp;'Scenario 3_issuedGoos'!$B$4:$B$153,0),MATCH('Scenario 3'!AJ$4,'Scenario 3_issuedGoos'!$C$3:$W$3,0))</f>
        <v>0</v>
      </c>
      <c r="AK120" s="4" cm="1">
        <f t="array" ref="AK120">N120*INDEX('Scenario 3_issuedGoos'!$C$4:$W$153,MATCH('Scenario 3'!$A120&amp;$B120,'Scenario 3_issuedGoos'!$A$4:$A$153&amp;'Scenario 3_issuedGoos'!$B$4:$B$153,0),MATCH('Scenario 3'!AK$4,'Scenario 3_issuedGoos'!$C$3:$W$3,0))</f>
        <v>0</v>
      </c>
      <c r="AL120" s="4" cm="1">
        <f t="array" ref="AL120">O120*INDEX('Scenario 3_issuedGoos'!$C$4:$W$153,MATCH('Scenario 3'!$A120&amp;$B120,'Scenario 3_issuedGoos'!$A$4:$A$153&amp;'Scenario 3_issuedGoos'!$B$4:$B$153,0),MATCH('Scenario 3'!AL$4,'Scenario 3_issuedGoos'!$C$3:$W$3,0))</f>
        <v>0</v>
      </c>
      <c r="AM120" s="4" cm="1">
        <f t="array" ref="AM120">P120*INDEX('Scenario 3_issuedGoos'!$C$4:$W$153,MATCH('Scenario 3'!$A120&amp;$B120,'Scenario 3_issuedGoos'!$A$4:$A$153&amp;'Scenario 3_issuedGoos'!$B$4:$B$153,0),MATCH('Scenario 3'!AM$4,'Scenario 3_issuedGoos'!$C$3:$W$3,0))</f>
        <v>0</v>
      </c>
      <c r="AN120" s="4" cm="1">
        <f t="array" ref="AN120">Q120*INDEX('Scenario 3_issuedGoos'!$C$4:$W$153,MATCH('Scenario 3'!$A120&amp;$B120,'Scenario 3_issuedGoos'!$A$4:$A$153&amp;'Scenario 3_issuedGoos'!$B$4:$B$153,0),MATCH('Scenario 3'!AN$4,'Scenario 3_issuedGoos'!$C$3:$W$3,0))</f>
        <v>0</v>
      </c>
      <c r="AO120" s="4" cm="1">
        <f t="array" ref="AO120">R120*INDEX('Scenario 3_issuedGoos'!$C$4:$W$153,MATCH('Scenario 3'!$A120&amp;$B120,'Scenario 3_issuedGoos'!$A$4:$A$153&amp;'Scenario 3_issuedGoos'!$B$4:$B$153,0),MATCH('Scenario 3'!AO$4,'Scenario 3_issuedGoos'!$C$3:$W$3,0))</f>
        <v>0</v>
      </c>
      <c r="AP120" s="4" cm="1">
        <f t="array" ref="AP120">S120*INDEX('Scenario 3_issuedGoos'!$C$4:$W$153,MATCH('Scenario 3'!$A120&amp;$B120,'Scenario 3_issuedGoos'!$A$4:$A$153&amp;'Scenario 3_issuedGoos'!$B$4:$B$153,0),MATCH('Scenario 3'!AP$4,'Scenario 3_issuedGoos'!$C$3:$W$3,0))</f>
        <v>0</v>
      </c>
      <c r="AQ120" s="4" cm="1">
        <f t="array" ref="AQ120">T120*INDEX('Scenario 3_issuedGoos'!$C$4:$W$153,MATCH('Scenario 3'!$A120&amp;$B120,'Scenario 3_issuedGoos'!$A$4:$A$153&amp;'Scenario 3_issuedGoos'!$B$4:$B$153,0),MATCH('Scenario 3'!AQ$4,'Scenario 3_issuedGoos'!$C$3:$W$3,0))</f>
        <v>0</v>
      </c>
      <c r="AR120" s="4" cm="1">
        <f t="array" ref="AR120">U120*INDEX('Scenario 3_issuedGoos'!$C$4:$W$153,MATCH('Scenario 3'!$A120&amp;$B120,'Scenario 3_issuedGoos'!$A$4:$A$153&amp;'Scenario 3_issuedGoos'!$B$4:$B$153,0),MATCH('Scenario 3'!AR$4,'Scenario 3_issuedGoos'!$C$3:$W$3,0))</f>
        <v>0</v>
      </c>
      <c r="AS120" s="4" cm="1">
        <f t="array" ref="AS120">V120*INDEX('Scenario 3_issuedGoos'!$C$4:$W$153,MATCH('Scenario 3'!$A120&amp;$B120,'Scenario 3_issuedGoos'!$A$4:$A$153&amp;'Scenario 3_issuedGoos'!$B$4:$B$153,0),MATCH('Scenario 3'!AS$4,'Scenario 3_issuedGoos'!$C$3:$W$3,0))</f>
        <v>0</v>
      </c>
      <c r="AT120" s="4" cm="1">
        <f t="array" ref="AT120">W120*INDEX('Scenario 3_issuedGoos'!$C$4:$W$153,MATCH('Scenario 3'!$A120&amp;$B120,'Scenario 3_issuedGoos'!$A$4:$A$153&amp;'Scenario 3_issuedGoos'!$B$4:$B$153,0),MATCH('Scenario 3'!AT$4,'Scenario 3_issuedGoos'!$C$3:$W$3,0))</f>
        <v>0</v>
      </c>
    </row>
    <row r="121" spans="1:46" ht="15" x14ac:dyDescent="0.25">
      <c r="A121" s="38" t="s">
        <v>49</v>
      </c>
      <c r="B121" s="39" t="s">
        <v>56</v>
      </c>
      <c r="C121" s="40">
        <v>47.457627118644069</v>
      </c>
      <c r="D121" s="41">
        <v>46.949152542372886</v>
      </c>
      <c r="E121" s="41">
        <v>46.440677966101696</v>
      </c>
      <c r="F121" s="41">
        <v>45.932203389830512</v>
      </c>
      <c r="G121" s="41">
        <v>45.423728813559322</v>
      </c>
      <c r="H121" s="41">
        <v>0.86020312499999996</v>
      </c>
      <c r="I121" s="41">
        <v>0.94880624999999974</v>
      </c>
      <c r="J121" s="41">
        <v>1.1710453124999998</v>
      </c>
      <c r="K121" s="41">
        <v>1.3805531249999998</v>
      </c>
      <c r="L121" s="41">
        <v>1.4618100000000001</v>
      </c>
      <c r="M121" s="41">
        <v>2.1825000000000001</v>
      </c>
      <c r="N121" s="41">
        <v>2.1825000000000001</v>
      </c>
      <c r="O121" s="41">
        <v>2.1923789062499996</v>
      </c>
      <c r="P121" s="41">
        <v>2.1923789062499996</v>
      </c>
      <c r="Q121" s="41">
        <v>2.1923789062499996</v>
      </c>
      <c r="R121" s="41">
        <v>2.1923789062499996</v>
      </c>
      <c r="S121" s="41">
        <v>2.1923789062499996</v>
      </c>
      <c r="T121" s="41">
        <v>2.1923789062499996</v>
      </c>
      <c r="U121" s="41">
        <v>2.1923789062499996</v>
      </c>
      <c r="V121" s="41">
        <v>2.1923789062499996</v>
      </c>
      <c r="W121" s="42">
        <v>2.1923789062499996</v>
      </c>
      <c r="Z121" s="4" cm="1">
        <f t="array" ref="Z121">C121*INDEX('Scenario 3_issuedGoos'!$C$4:$W$153,MATCH('Scenario 3'!$A121&amp;$B121,'Scenario 3_issuedGoos'!$A$4:$A$153&amp;'Scenario 3_issuedGoos'!$B$4:$B$153,0),MATCH('Scenario 3'!Z$4,'Scenario 3_issuedGoos'!$C$3:$W$3,0))</f>
        <v>0</v>
      </c>
      <c r="AA121" s="4" cm="1">
        <f t="array" ref="AA121">D121*INDEX('Scenario 3_issuedGoos'!$C$4:$W$153,MATCH('Scenario 3'!$A121&amp;$B121,'Scenario 3_issuedGoos'!$A$4:$A$153&amp;'Scenario 3_issuedGoos'!$B$4:$B$153,0),MATCH('Scenario 3'!AA$4,'Scenario 3_issuedGoos'!$C$3:$W$3,0))</f>
        <v>0</v>
      </c>
      <c r="AB121" s="4" cm="1">
        <f t="array" ref="AB121">E121*INDEX('Scenario 3_issuedGoos'!$C$4:$W$153,MATCH('Scenario 3'!$A121&amp;$B121,'Scenario 3_issuedGoos'!$A$4:$A$153&amp;'Scenario 3_issuedGoos'!$B$4:$B$153,0),MATCH('Scenario 3'!AB$4,'Scenario 3_issuedGoos'!$C$3:$W$3,0))</f>
        <v>0</v>
      </c>
      <c r="AC121" s="4" cm="1">
        <f t="array" ref="AC121">F121*INDEX('Scenario 3_issuedGoos'!$C$4:$W$153,MATCH('Scenario 3'!$A121&amp;$B121,'Scenario 3_issuedGoos'!$A$4:$A$153&amp;'Scenario 3_issuedGoos'!$B$4:$B$153,0),MATCH('Scenario 3'!AC$4,'Scenario 3_issuedGoos'!$C$3:$W$3,0))</f>
        <v>0</v>
      </c>
      <c r="AD121" s="4" cm="1">
        <f t="array" ref="AD121">G121*INDEX('Scenario 3_issuedGoos'!$C$4:$W$153,MATCH('Scenario 3'!$A121&amp;$B121,'Scenario 3_issuedGoos'!$A$4:$A$153&amp;'Scenario 3_issuedGoos'!$B$4:$B$153,0),MATCH('Scenario 3'!AD$4,'Scenario 3_issuedGoos'!$C$3:$W$3,0))</f>
        <v>0</v>
      </c>
      <c r="AE121" s="4" cm="1">
        <f t="array" ref="AE121">H121*INDEX('Scenario 3_issuedGoos'!$C$4:$W$153,MATCH('Scenario 3'!$A121&amp;$B121,'Scenario 3_issuedGoos'!$A$4:$A$153&amp;'Scenario 3_issuedGoos'!$B$4:$B$153,0),MATCH('Scenario 3'!AE$4,'Scenario 3_issuedGoos'!$C$3:$W$3,0))</f>
        <v>1552338.6390306838</v>
      </c>
      <c r="AF121" s="4" cm="1">
        <f t="array" ref="AF121">I121*INDEX('Scenario 3_issuedGoos'!$C$4:$W$153,MATCH('Scenario 3'!$A121&amp;$B121,'Scenario 3_issuedGoos'!$A$4:$A$153&amp;'Scenario 3_issuedGoos'!$B$4:$B$153,0),MATCH('Scenario 3'!AF$4,'Scenario 3_issuedGoos'!$C$3:$W$3,0))</f>
        <v>1877945.9309714288</v>
      </c>
      <c r="AG121" s="4" cm="1">
        <f t="array" ref="AG121">J121*INDEX('Scenario 3_issuedGoos'!$C$4:$W$153,MATCH('Scenario 3'!$A121&amp;$B121,'Scenario 3_issuedGoos'!$A$4:$A$153&amp;'Scenario 3_issuedGoos'!$B$4:$B$153,0),MATCH('Scenario 3'!AG$4,'Scenario 3_issuedGoos'!$C$3:$W$3,0))</f>
        <v>2537514.3460807293</v>
      </c>
      <c r="AH121" s="4" cm="1">
        <f t="array" ref="AH121">K121*INDEX('Scenario 3_issuedGoos'!$C$4:$W$153,MATCH('Scenario 3'!$A121&amp;$B121,'Scenario 3_issuedGoos'!$A$4:$A$153&amp;'Scenario 3_issuedGoos'!$B$4:$B$153,0),MATCH('Scenario 3'!AH$4,'Scenario 3_issuedGoos'!$C$3:$W$3,0))</f>
        <v>3269563.5677234945</v>
      </c>
      <c r="AI121" s="4" cm="1">
        <f t="array" ref="AI121">L121*INDEX('Scenario 3_issuedGoos'!$C$4:$W$153,MATCH('Scenario 3'!$A121&amp;$B121,'Scenario 3_issuedGoos'!$A$4:$A$153&amp;'Scenario 3_issuedGoos'!$B$4:$B$153,0),MATCH('Scenario 3'!AI$4,'Scenario 3_issuedGoos'!$C$3:$W$3,0))</f>
        <v>3777966.8089379789</v>
      </c>
      <c r="AJ121" s="4" cm="1">
        <f t="array" ref="AJ121">M121*INDEX('Scenario 3_issuedGoos'!$C$4:$W$153,MATCH('Scenario 3'!$A121&amp;$B121,'Scenario 3_issuedGoos'!$A$4:$A$153&amp;'Scenario 3_issuedGoos'!$B$4:$B$153,0),MATCH('Scenario 3'!AJ$4,'Scenario 3_issuedGoos'!$C$3:$W$3,0))</f>
        <v>6146537.6692289924</v>
      </c>
      <c r="AK121" s="4" cm="1">
        <f t="array" ref="AK121">N121*INDEX('Scenario 3_issuedGoos'!$C$4:$W$153,MATCH('Scenario 3'!$A121&amp;$B121,'Scenario 3_issuedGoos'!$A$4:$A$153&amp;'Scenario 3_issuedGoos'!$B$4:$B$153,0),MATCH('Scenario 3'!AK$4,'Scenario 3_issuedGoos'!$C$3:$W$3,0))</f>
        <v>6622629.4016257357</v>
      </c>
      <c r="AL121" s="4" cm="1">
        <f t="array" ref="AL121">O121*INDEX('Scenario 3_issuedGoos'!$C$4:$W$153,MATCH('Scenario 3'!$A121&amp;$B121,'Scenario 3_issuedGoos'!$A$4:$A$153&amp;'Scenario 3_issuedGoos'!$B$4:$B$153,0),MATCH('Scenario 3'!AL$4,'Scenario 3_issuedGoos'!$C$3:$W$3,0))</f>
        <v>7163241.6833472541</v>
      </c>
      <c r="AM121" s="4" cm="1">
        <f t="array" ref="AM121">P121*INDEX('Scenario 3_issuedGoos'!$C$4:$W$153,MATCH('Scenario 3'!$A121&amp;$B121,'Scenario 3_issuedGoos'!$A$4:$A$153&amp;'Scenario 3_issuedGoos'!$B$4:$B$153,0),MATCH('Scenario 3'!AM$4,'Scenario 3_issuedGoos'!$C$3:$W$3,0))</f>
        <v>7708309.2134031588</v>
      </c>
      <c r="AN121" s="4" cm="1">
        <f t="array" ref="AN121">Q121*INDEX('Scenario 3_issuedGoos'!$C$4:$W$153,MATCH('Scenario 3'!$A121&amp;$B121,'Scenario 3_issuedGoos'!$A$4:$A$153&amp;'Scenario 3_issuedGoos'!$B$4:$B$153,0),MATCH('Scenario 3'!AN$4,'Scenario 3_issuedGoos'!$C$3:$W$3,0))</f>
        <v>8289975.3922562888</v>
      </c>
      <c r="AO121" s="4" cm="1">
        <f t="array" ref="AO121">R121*INDEX('Scenario 3_issuedGoos'!$C$4:$W$153,MATCH('Scenario 3'!$A121&amp;$B121,'Scenario 3_issuedGoos'!$A$4:$A$153&amp;'Scenario 3_issuedGoos'!$B$4:$B$153,0),MATCH('Scenario 3'!AO$4,'Scenario 3_issuedGoos'!$C$3:$W$3,0))</f>
        <v>8910537.4159612097</v>
      </c>
      <c r="AP121" s="4" cm="1">
        <f t="array" ref="AP121">S121*INDEX('Scenario 3_issuedGoos'!$C$4:$W$153,MATCH('Scenario 3'!$A121&amp;$B121,'Scenario 3_issuedGoos'!$A$4:$A$153&amp;'Scenario 3_issuedGoos'!$B$4:$B$153,0),MATCH('Scenario 3'!AP$4,'Scenario 3_issuedGoos'!$C$3:$W$3,0))</f>
        <v>9572430.7035560105</v>
      </c>
      <c r="AQ121" s="4" cm="1">
        <f t="array" ref="AQ121">T121*INDEX('Scenario 3_issuedGoos'!$C$4:$W$153,MATCH('Scenario 3'!$A121&amp;$B121,'Scenario 3_issuedGoos'!$A$4:$A$153&amp;'Scenario 3_issuedGoos'!$B$4:$B$153,0),MATCH('Scenario 3'!AQ$4,'Scenario 3_issuedGoos'!$C$3:$W$3,0))</f>
        <v>10278236.976370363</v>
      </c>
      <c r="AR121" s="4" cm="1">
        <f t="array" ref="AR121">U121*INDEX('Scenario 3_issuedGoos'!$C$4:$W$153,MATCH('Scenario 3'!$A121&amp;$B121,'Scenario 3_issuedGoos'!$A$4:$A$153&amp;'Scenario 3_issuedGoos'!$B$4:$B$153,0),MATCH('Scenario 3'!AR$4,'Scenario 3_issuedGoos'!$C$3:$W$3,0))</f>
        <v>11030692.799707256</v>
      </c>
      <c r="AS121" s="4" cm="1">
        <f t="array" ref="AS121">V121*INDEX('Scenario 3_issuedGoos'!$C$4:$W$153,MATCH('Scenario 3'!$A121&amp;$B121,'Scenario 3_issuedGoos'!$A$4:$A$153&amp;'Scenario 3_issuedGoos'!$B$4:$B$153,0),MATCH('Scenario 3'!AS$4,'Scenario 3_issuedGoos'!$C$3:$W$3,0))</f>
        <v>11832698.612936942</v>
      </c>
      <c r="AT121" s="4" cm="1">
        <f t="array" ref="AT121">W121*INDEX('Scenario 3_issuedGoos'!$C$4:$W$153,MATCH('Scenario 3'!$A121&amp;$B121,'Scenario 3_issuedGoos'!$A$4:$A$153&amp;'Scenario 3_issuedGoos'!$B$4:$B$153,0),MATCH('Scenario 3'!AT$4,'Scenario 3_issuedGoos'!$C$3:$W$3,0))</f>
        <v>12687328.275490301</v>
      </c>
    </row>
    <row r="122" spans="1:46" ht="15" x14ac:dyDescent="0.25">
      <c r="A122" s="38" t="s">
        <v>49</v>
      </c>
      <c r="B122" s="39" t="s">
        <v>29</v>
      </c>
      <c r="C122" s="40">
        <v>47.457627118644069</v>
      </c>
      <c r="D122" s="41">
        <v>46.949152542372886</v>
      </c>
      <c r="E122" s="41">
        <v>46.440677966101696</v>
      </c>
      <c r="F122" s="41">
        <v>45.932203389830512</v>
      </c>
      <c r="G122" s="41">
        <v>45.423728813559322</v>
      </c>
      <c r="H122" s="41">
        <v>44.915254237288138</v>
      </c>
      <c r="I122" s="41">
        <v>44.406779661016955</v>
      </c>
      <c r="J122" s="41">
        <v>43.898305084745765</v>
      </c>
      <c r="K122" s="41">
        <v>43.389830508474581</v>
      </c>
      <c r="L122" s="41">
        <v>42.881355932203391</v>
      </c>
      <c r="M122" s="41">
        <v>42.372881355932208</v>
      </c>
      <c r="N122" s="41">
        <v>42.203389830508478</v>
      </c>
      <c r="O122" s="41">
        <v>42.033898305084747</v>
      </c>
      <c r="P122" s="41">
        <v>41.864406779661024</v>
      </c>
      <c r="Q122" s="41">
        <v>41.694915254237294</v>
      </c>
      <c r="R122" s="41">
        <v>41.525423728813564</v>
      </c>
      <c r="S122" s="41">
        <v>41.355932203389834</v>
      </c>
      <c r="T122" s="41">
        <v>41.186440677966104</v>
      </c>
      <c r="U122" s="41">
        <v>40.33898305084746</v>
      </c>
      <c r="V122" s="41">
        <v>39.237288135593218</v>
      </c>
      <c r="W122" s="42">
        <v>38.135593220338983</v>
      </c>
      <c r="Z122" s="4" cm="1">
        <f t="array" ref="Z122">C122*INDEX('Scenario 3_issuedGoos'!$C$4:$W$153,MATCH('Scenario 3'!$A122&amp;$B122,'Scenario 3_issuedGoos'!$A$4:$A$153&amp;'Scenario 3_issuedGoos'!$B$4:$B$153,0),MATCH('Scenario 3'!Z$4,'Scenario 3_issuedGoos'!$C$3:$W$3,0))</f>
        <v>0</v>
      </c>
      <c r="AA122" s="4" cm="1">
        <f t="array" ref="AA122">D122*INDEX('Scenario 3_issuedGoos'!$C$4:$W$153,MATCH('Scenario 3'!$A122&amp;$B122,'Scenario 3_issuedGoos'!$A$4:$A$153&amp;'Scenario 3_issuedGoos'!$B$4:$B$153,0),MATCH('Scenario 3'!AA$4,'Scenario 3_issuedGoos'!$C$3:$W$3,0))</f>
        <v>0</v>
      </c>
      <c r="AB122" s="4" cm="1">
        <f t="array" ref="AB122">E122*INDEX('Scenario 3_issuedGoos'!$C$4:$W$153,MATCH('Scenario 3'!$A122&amp;$B122,'Scenario 3_issuedGoos'!$A$4:$A$153&amp;'Scenario 3_issuedGoos'!$B$4:$B$153,0),MATCH('Scenario 3'!AB$4,'Scenario 3_issuedGoos'!$C$3:$W$3,0))</f>
        <v>0</v>
      </c>
      <c r="AC122" s="4" cm="1">
        <f t="array" ref="AC122">F122*INDEX('Scenario 3_issuedGoos'!$C$4:$W$153,MATCH('Scenario 3'!$A122&amp;$B122,'Scenario 3_issuedGoos'!$A$4:$A$153&amp;'Scenario 3_issuedGoos'!$B$4:$B$153,0),MATCH('Scenario 3'!AC$4,'Scenario 3_issuedGoos'!$C$3:$W$3,0))</f>
        <v>0</v>
      </c>
      <c r="AD122" s="4" cm="1">
        <f t="array" ref="AD122">G122*INDEX('Scenario 3_issuedGoos'!$C$4:$W$153,MATCH('Scenario 3'!$A122&amp;$B122,'Scenario 3_issuedGoos'!$A$4:$A$153&amp;'Scenario 3_issuedGoos'!$B$4:$B$153,0),MATCH('Scenario 3'!AD$4,'Scenario 3_issuedGoos'!$C$3:$W$3,0))</f>
        <v>0</v>
      </c>
      <c r="AE122" s="4" cm="1">
        <f t="array" ref="AE122">H122*INDEX('Scenario 3_issuedGoos'!$C$4:$W$153,MATCH('Scenario 3'!$A122&amp;$B122,'Scenario 3_issuedGoos'!$A$4:$A$153&amp;'Scenario 3_issuedGoos'!$B$4:$B$153,0),MATCH('Scenario 3'!AE$4,'Scenario 3_issuedGoos'!$C$3:$W$3,0))</f>
        <v>0</v>
      </c>
      <c r="AF122" s="4" cm="1">
        <f t="array" ref="AF122">I122*INDEX('Scenario 3_issuedGoos'!$C$4:$W$153,MATCH('Scenario 3'!$A122&amp;$B122,'Scenario 3_issuedGoos'!$A$4:$A$153&amp;'Scenario 3_issuedGoos'!$B$4:$B$153,0),MATCH('Scenario 3'!AF$4,'Scenario 3_issuedGoos'!$C$3:$W$3,0))</f>
        <v>0</v>
      </c>
      <c r="AG122" s="4" cm="1">
        <f t="array" ref="AG122">J122*INDEX('Scenario 3_issuedGoos'!$C$4:$W$153,MATCH('Scenario 3'!$A122&amp;$B122,'Scenario 3_issuedGoos'!$A$4:$A$153&amp;'Scenario 3_issuedGoos'!$B$4:$B$153,0),MATCH('Scenario 3'!AG$4,'Scenario 3_issuedGoos'!$C$3:$W$3,0))</f>
        <v>0</v>
      </c>
      <c r="AH122" s="4" cm="1">
        <f t="array" ref="AH122">K122*INDEX('Scenario 3_issuedGoos'!$C$4:$W$153,MATCH('Scenario 3'!$A122&amp;$B122,'Scenario 3_issuedGoos'!$A$4:$A$153&amp;'Scenario 3_issuedGoos'!$B$4:$B$153,0),MATCH('Scenario 3'!AH$4,'Scenario 3_issuedGoos'!$C$3:$W$3,0))</f>
        <v>0</v>
      </c>
      <c r="AI122" s="4" cm="1">
        <f t="array" ref="AI122">L122*INDEX('Scenario 3_issuedGoos'!$C$4:$W$153,MATCH('Scenario 3'!$A122&amp;$B122,'Scenario 3_issuedGoos'!$A$4:$A$153&amp;'Scenario 3_issuedGoos'!$B$4:$B$153,0),MATCH('Scenario 3'!AI$4,'Scenario 3_issuedGoos'!$C$3:$W$3,0))</f>
        <v>0</v>
      </c>
      <c r="AJ122" s="4" cm="1">
        <f t="array" ref="AJ122">M122*INDEX('Scenario 3_issuedGoos'!$C$4:$W$153,MATCH('Scenario 3'!$A122&amp;$B122,'Scenario 3_issuedGoos'!$A$4:$A$153&amp;'Scenario 3_issuedGoos'!$B$4:$B$153,0),MATCH('Scenario 3'!AJ$4,'Scenario 3_issuedGoos'!$C$3:$W$3,0))</f>
        <v>0</v>
      </c>
      <c r="AK122" s="4" cm="1">
        <f t="array" ref="AK122">N122*INDEX('Scenario 3_issuedGoos'!$C$4:$W$153,MATCH('Scenario 3'!$A122&amp;$B122,'Scenario 3_issuedGoos'!$A$4:$A$153&amp;'Scenario 3_issuedGoos'!$B$4:$B$153,0),MATCH('Scenario 3'!AK$4,'Scenario 3_issuedGoos'!$C$3:$W$3,0))</f>
        <v>0</v>
      </c>
      <c r="AL122" s="4" cm="1">
        <f t="array" ref="AL122">O122*INDEX('Scenario 3_issuedGoos'!$C$4:$W$153,MATCH('Scenario 3'!$A122&amp;$B122,'Scenario 3_issuedGoos'!$A$4:$A$153&amp;'Scenario 3_issuedGoos'!$B$4:$B$153,0),MATCH('Scenario 3'!AL$4,'Scenario 3_issuedGoos'!$C$3:$W$3,0))</f>
        <v>0</v>
      </c>
      <c r="AM122" s="4" cm="1">
        <f t="array" ref="AM122">P122*INDEX('Scenario 3_issuedGoos'!$C$4:$W$153,MATCH('Scenario 3'!$A122&amp;$B122,'Scenario 3_issuedGoos'!$A$4:$A$153&amp;'Scenario 3_issuedGoos'!$B$4:$B$153,0),MATCH('Scenario 3'!AM$4,'Scenario 3_issuedGoos'!$C$3:$W$3,0))</f>
        <v>0</v>
      </c>
      <c r="AN122" s="4" cm="1">
        <f t="array" ref="AN122">Q122*INDEX('Scenario 3_issuedGoos'!$C$4:$W$153,MATCH('Scenario 3'!$A122&amp;$B122,'Scenario 3_issuedGoos'!$A$4:$A$153&amp;'Scenario 3_issuedGoos'!$B$4:$B$153,0),MATCH('Scenario 3'!AN$4,'Scenario 3_issuedGoos'!$C$3:$W$3,0))</f>
        <v>0</v>
      </c>
      <c r="AO122" s="4" cm="1">
        <f t="array" ref="AO122">R122*INDEX('Scenario 3_issuedGoos'!$C$4:$W$153,MATCH('Scenario 3'!$A122&amp;$B122,'Scenario 3_issuedGoos'!$A$4:$A$153&amp;'Scenario 3_issuedGoos'!$B$4:$B$153,0),MATCH('Scenario 3'!AO$4,'Scenario 3_issuedGoos'!$C$3:$W$3,0))</f>
        <v>0</v>
      </c>
      <c r="AP122" s="4" cm="1">
        <f t="array" ref="AP122">S122*INDEX('Scenario 3_issuedGoos'!$C$4:$W$153,MATCH('Scenario 3'!$A122&amp;$B122,'Scenario 3_issuedGoos'!$A$4:$A$153&amp;'Scenario 3_issuedGoos'!$B$4:$B$153,0),MATCH('Scenario 3'!AP$4,'Scenario 3_issuedGoos'!$C$3:$W$3,0))</f>
        <v>0</v>
      </c>
      <c r="AQ122" s="4" cm="1">
        <f t="array" ref="AQ122">T122*INDEX('Scenario 3_issuedGoos'!$C$4:$W$153,MATCH('Scenario 3'!$A122&amp;$B122,'Scenario 3_issuedGoos'!$A$4:$A$153&amp;'Scenario 3_issuedGoos'!$B$4:$B$153,0),MATCH('Scenario 3'!AQ$4,'Scenario 3_issuedGoos'!$C$3:$W$3,0))</f>
        <v>0</v>
      </c>
      <c r="AR122" s="4" cm="1">
        <f t="array" ref="AR122">U122*INDEX('Scenario 3_issuedGoos'!$C$4:$W$153,MATCH('Scenario 3'!$A122&amp;$B122,'Scenario 3_issuedGoos'!$A$4:$A$153&amp;'Scenario 3_issuedGoos'!$B$4:$B$153,0),MATCH('Scenario 3'!AR$4,'Scenario 3_issuedGoos'!$C$3:$W$3,0))</f>
        <v>0</v>
      </c>
      <c r="AS122" s="4" cm="1">
        <f t="array" ref="AS122">V122*INDEX('Scenario 3_issuedGoos'!$C$4:$W$153,MATCH('Scenario 3'!$A122&amp;$B122,'Scenario 3_issuedGoos'!$A$4:$A$153&amp;'Scenario 3_issuedGoos'!$B$4:$B$153,0),MATCH('Scenario 3'!AS$4,'Scenario 3_issuedGoos'!$C$3:$W$3,0))</f>
        <v>0</v>
      </c>
      <c r="AT122" s="4" cm="1">
        <f t="array" ref="AT122">W122*INDEX('Scenario 3_issuedGoos'!$C$4:$W$153,MATCH('Scenario 3'!$A122&amp;$B122,'Scenario 3_issuedGoos'!$A$4:$A$153&amp;'Scenario 3_issuedGoos'!$B$4:$B$153,0),MATCH('Scenario 3'!AT$4,'Scenario 3_issuedGoos'!$C$3:$W$3,0))</f>
        <v>0</v>
      </c>
    </row>
    <row r="123" spans="1:46" ht="15" x14ac:dyDescent="0.25">
      <c r="A123" s="38" t="s">
        <v>49</v>
      </c>
      <c r="B123" s="39" t="s">
        <v>30</v>
      </c>
      <c r="C123" s="40">
        <v>8.4187349999999999</v>
      </c>
      <c r="D123" s="41">
        <v>8.4187349999999999</v>
      </c>
      <c r="E123" s="41">
        <v>8.4187349999999999</v>
      </c>
      <c r="F123" s="41">
        <v>8.4187349999999999</v>
      </c>
      <c r="G123" s="41">
        <v>8.4187349999999999</v>
      </c>
      <c r="H123" s="41">
        <v>8.4187349999999999</v>
      </c>
      <c r="I123" s="41">
        <v>8.4187349999999999</v>
      </c>
      <c r="J123" s="41">
        <v>8.4187349999999999</v>
      </c>
      <c r="K123" s="41">
        <v>8.4187349999999999</v>
      </c>
      <c r="L123" s="41">
        <v>8.4187349999999999</v>
      </c>
      <c r="M123" s="41">
        <v>8.4187349999999999</v>
      </c>
      <c r="N123" s="41">
        <v>8.4187349999999999</v>
      </c>
      <c r="O123" s="41">
        <v>8.4187349999999999</v>
      </c>
      <c r="P123" s="41">
        <v>8.4187349999999999</v>
      </c>
      <c r="Q123" s="41">
        <v>8.4187349999999999</v>
      </c>
      <c r="R123" s="41">
        <v>8.4187349999999999</v>
      </c>
      <c r="S123" s="41">
        <v>8.4187349999999999</v>
      </c>
      <c r="T123" s="41">
        <v>8.4187349999999999</v>
      </c>
      <c r="U123" s="41">
        <v>8.4187349999999999</v>
      </c>
      <c r="V123" s="41">
        <v>8.4187349999999999</v>
      </c>
      <c r="W123" s="42">
        <v>8.4187349999999999</v>
      </c>
      <c r="Z123" s="4" cm="1">
        <f t="array" ref="Z123">C123*INDEX('Scenario 3_issuedGoos'!$C$4:$W$153,MATCH('Scenario 3'!$A123&amp;$B123,'Scenario 3_issuedGoos'!$A$4:$A$153&amp;'Scenario 3_issuedGoos'!$B$4:$B$153,0),MATCH('Scenario 3'!Z$4,'Scenario 3_issuedGoos'!$C$3:$W$3,0))</f>
        <v>1667.3699400181142</v>
      </c>
      <c r="AA123" s="4" cm="1">
        <f t="array" ref="AA123">D123*INDEX('Scenario 3_issuedGoos'!$C$4:$W$153,MATCH('Scenario 3'!$A123&amp;$B123,'Scenario 3_issuedGoos'!$A$4:$A$153&amp;'Scenario 3_issuedGoos'!$B$4:$B$153,0),MATCH('Scenario 3'!AA$4,'Scenario 3_issuedGoos'!$C$3:$W$3,0))</f>
        <v>1867.4907894486839</v>
      </c>
      <c r="AB123" s="4" cm="1">
        <f t="array" ref="AB123">E123*INDEX('Scenario 3_issuedGoos'!$C$4:$W$153,MATCH('Scenario 3'!$A123&amp;$B123,'Scenario 3_issuedGoos'!$A$4:$A$153&amp;'Scenario 3_issuedGoos'!$B$4:$B$153,0),MATCH('Scenario 3'!AB$4,'Scenario 3_issuedGoos'!$C$3:$W$3,0))</f>
        <v>2083.4552989722652</v>
      </c>
      <c r="AC123" s="4" cm="1">
        <f t="array" ref="AC123">F123*INDEX('Scenario 3_issuedGoos'!$C$4:$W$153,MATCH('Scenario 3'!$A123&amp;$B123,'Scenario 3_issuedGoos'!$A$4:$A$153&amp;'Scenario 3_issuedGoos'!$B$4:$B$153,0),MATCH('Scenario 3'!AC$4,'Scenario 3_issuedGoos'!$C$3:$W$3,0))</f>
        <v>2316.3475324745832</v>
      </c>
      <c r="AD123" s="4" cm="1">
        <f t="array" ref="AD123">G123*INDEX('Scenario 3_issuedGoos'!$C$4:$W$153,MATCH('Scenario 3'!$A123&amp;$B123,'Scenario 3_issuedGoos'!$A$4:$A$153&amp;'Scenario 3_issuedGoos'!$B$4:$B$153,0),MATCH('Scenario 3'!AD$4,'Scenario 3_issuedGoos'!$C$3:$W$3,0))</f>
        <v>2567.3203510796961</v>
      </c>
      <c r="AE123" s="4" cm="1">
        <f t="array" ref="AE123">H123*INDEX('Scenario 3_issuedGoos'!$C$4:$W$153,MATCH('Scenario 3'!$A123&amp;$B123,'Scenario 3_issuedGoos'!$A$4:$A$153&amp;'Scenario 3_issuedGoos'!$B$4:$B$153,0),MATCH('Scenario 3'!AE$4,'Scenario 3_issuedGoos'!$C$3:$W$3,0))</f>
        <v>16273.921867523039</v>
      </c>
      <c r="AF123" s="4" cm="1">
        <f t="array" ref="AF123">I123*INDEX('Scenario 3_issuedGoos'!$C$4:$W$153,MATCH('Scenario 3'!$A123&amp;$B123,'Scenario 3_issuedGoos'!$A$4:$A$153&amp;'Scenario 3_issuedGoos'!$B$4:$B$153,0),MATCH('Scenario 3'!AF$4,'Scenario 3_issuedGoos'!$C$3:$W$3,0))</f>
        <v>17848.935584736868</v>
      </c>
      <c r="AG123" s="4" cm="1">
        <f t="array" ref="AG123">J123*INDEX('Scenario 3_issuedGoos'!$C$4:$W$153,MATCH('Scenario 3'!$A123&amp;$B123,'Scenario 3_issuedGoos'!$A$4:$A$153&amp;'Scenario 3_issuedGoos'!$B$4:$B$153,0),MATCH('Scenario 3'!AG$4,'Scenario 3_issuedGoos'!$C$3:$W$3,0))</f>
        <v>19540.765869003266</v>
      </c>
      <c r="AH123" s="4" cm="1">
        <f t="array" ref="AH123">K123*INDEX('Scenario 3_issuedGoos'!$C$4:$W$153,MATCH('Scenario 3'!$A123&amp;$B123,'Scenario 3_issuedGoos'!$A$4:$A$153&amp;'Scenario 3_issuedGoos'!$B$4:$B$153,0),MATCH('Scenario 3'!AH$4,'Scenario 3_issuedGoos'!$C$3:$W$3,0))</f>
        <v>21357.156842734461</v>
      </c>
      <c r="AI123" s="4" cm="1">
        <f t="array" ref="AI123">L123*INDEX('Scenario 3_issuedGoos'!$C$4:$W$153,MATCH('Scenario 3'!$A123&amp;$B123,'Scenario 3_issuedGoos'!$A$4:$A$153&amp;'Scenario 3_issuedGoos'!$B$4:$B$153,0),MATCH('Scenario 3'!AI$4,'Scenario 3_issuedGoos'!$C$3:$W$3,0))</f>
        <v>23306.334999166218</v>
      </c>
      <c r="AJ123" s="4" cm="1">
        <f t="array" ref="AJ123">M123*INDEX('Scenario 3_issuedGoos'!$C$4:$W$153,MATCH('Scenario 3'!$A123&amp;$B123,'Scenario 3_issuedGoos'!$A$4:$A$153&amp;'Scenario 3_issuedGoos'!$B$4:$B$153,0),MATCH('Scenario 3'!AJ$4,'Scenario 3_issuedGoos'!$C$3:$W$3,0))</f>
        <v>25397.038079134411</v>
      </c>
      <c r="AK123" s="4" cm="1">
        <f t="array" ref="AK123">N123*INDEX('Scenario 3_issuedGoos'!$C$4:$W$153,MATCH('Scenario 3'!$A123&amp;$B123,'Scenario 3_issuedGoos'!$A$4:$A$153&amp;'Scenario 3_issuedGoos'!$B$4:$B$153,0),MATCH('Scenario 3'!AK$4,'Scenario 3_issuedGoos'!$C$3:$W$3,0))</f>
        <v>27364.213830350098</v>
      </c>
      <c r="AL123" s="4" cm="1">
        <f t="array" ref="AL123">O123*INDEX('Scenario 3_issuedGoos'!$C$4:$W$153,MATCH('Scenario 3'!$A123&amp;$B123,'Scenario 3_issuedGoos'!$A$4:$A$153&amp;'Scenario 3_issuedGoos'!$B$4:$B$153,0),MATCH('Scenario 3'!AL$4,'Scenario 3_issuedGoos'!$C$3:$W$3,0))</f>
        <v>29464.614561489532</v>
      </c>
      <c r="AM123" s="4" cm="1">
        <f t="array" ref="AM123">P123*INDEX('Scenario 3_issuedGoos'!$C$4:$W$153,MATCH('Scenario 3'!$A123&amp;$B123,'Scenario 3_issuedGoos'!$A$4:$A$153&amp;'Scenario 3_issuedGoos'!$B$4:$B$153,0),MATCH('Scenario 3'!AM$4,'Scenario 3_issuedGoos'!$C$3:$W$3,0))</f>
        <v>31706.644831167068</v>
      </c>
      <c r="AN123" s="4" cm="1">
        <f t="array" ref="AN123">Q123*INDEX('Scenario 3_issuedGoos'!$C$4:$W$153,MATCH('Scenario 3'!$A123&amp;$B123,'Scenario 3_issuedGoos'!$A$4:$A$153&amp;'Scenario 3_issuedGoos'!$B$4:$B$153,0),MATCH('Scenario 3'!AN$4,'Scenario 3_issuedGoos'!$C$3:$W$3,0))</f>
        <v>34099.216591408651</v>
      </c>
      <c r="AO123" s="4" cm="1">
        <f t="array" ref="AO123">R123*INDEX('Scenario 3_issuedGoos'!$C$4:$W$153,MATCH('Scenario 3'!$A123&amp;$B123,'Scenario 3_issuedGoos'!$A$4:$A$153&amp;'Scenario 3_issuedGoos'!$B$4:$B$153,0),MATCH('Scenario 3'!AO$4,'Scenario 3_issuedGoos'!$C$3:$W$3,0))</f>
        <v>36651.778915596406</v>
      </c>
      <c r="AP123" s="4" cm="1">
        <f t="array" ref="AP123">S123*INDEX('Scenario 3_issuedGoos'!$C$4:$W$153,MATCH('Scenario 3'!$A123&amp;$B123,'Scenario 3_issuedGoos'!$A$4:$A$153&amp;'Scenario 3_issuedGoos'!$B$4:$B$153,0),MATCH('Scenario 3'!AP$4,'Scenario 3_issuedGoos'!$C$3:$W$3,0))</f>
        <v>39374.349430724469</v>
      </c>
      <c r="AQ123" s="4" cm="1">
        <f t="array" ref="AQ123">T123*INDEX('Scenario 3_issuedGoos'!$C$4:$W$153,MATCH('Scenario 3'!$A123&amp;$B123,'Scenario 3_issuedGoos'!$A$4:$A$153&amp;'Scenario 3_issuedGoos'!$B$4:$B$153,0),MATCH('Scenario 3'!AQ$4,'Scenario 3_issuedGoos'!$C$3:$W$3,0))</f>
        <v>42277.547550076335</v>
      </c>
      <c r="AR123" s="4" cm="1">
        <f t="array" ref="AR123">U123*INDEX('Scenario 3_issuedGoos'!$C$4:$W$153,MATCH('Scenario 3'!$A123&amp;$B123,'Scenario 3_issuedGoos'!$A$4:$A$153&amp;'Scenario 3_issuedGoos'!$B$4:$B$153,0),MATCH('Scenario 3'!AR$4,'Scenario 3_issuedGoos'!$C$3:$W$3,0))</f>
        <v>45372.629607786577</v>
      </c>
      <c r="AS123" s="4" cm="1">
        <f t="array" ref="AS123">V123*INDEX('Scenario 3_issuedGoos'!$C$4:$W$153,MATCH('Scenario 3'!$A123&amp;$B123,'Scenario 3_issuedGoos'!$A$4:$A$153&amp;'Scenario 3_issuedGoos'!$B$4:$B$153,0),MATCH('Scenario 3'!AS$4,'Scenario 3_issuedGoos'!$C$3:$W$3,0))</f>
        <v>48671.526002392646</v>
      </c>
      <c r="AT123" s="4" cm="1">
        <f t="array" ref="AT123">W123*INDEX('Scenario 3_issuedGoos'!$C$4:$W$153,MATCH('Scenario 3'!$A123&amp;$B123,'Scenario 3_issuedGoos'!$A$4:$A$153&amp;'Scenario 3_issuedGoos'!$B$4:$B$153,0),MATCH('Scenario 3'!AT$4,'Scenario 3_issuedGoos'!$C$3:$W$3,0))</f>
        <v>52186.880462439796</v>
      </c>
    </row>
    <row r="124" spans="1:46" ht="15" x14ac:dyDescent="0.25">
      <c r="A124" s="38" t="s">
        <v>49</v>
      </c>
      <c r="B124" s="39" t="s">
        <v>31</v>
      </c>
      <c r="C124" s="40">
        <v>47.457627118644069</v>
      </c>
      <c r="D124" s="41">
        <v>46.949152542372886</v>
      </c>
      <c r="E124" s="41">
        <v>46.440677966101696</v>
      </c>
      <c r="F124" s="41">
        <v>45.932203389830512</v>
      </c>
      <c r="G124" s="41">
        <v>45.423728813559322</v>
      </c>
      <c r="H124" s="41">
        <v>5.84634375</v>
      </c>
      <c r="I124" s="41">
        <v>5.84634375</v>
      </c>
      <c r="J124" s="41">
        <v>5.84634375</v>
      </c>
      <c r="K124" s="41">
        <v>5.84634375</v>
      </c>
      <c r="L124" s="41">
        <v>7.48332</v>
      </c>
      <c r="M124" s="41">
        <v>7.48332</v>
      </c>
      <c r="N124" s="41">
        <v>7.48332</v>
      </c>
      <c r="O124" s="41">
        <v>7.48332</v>
      </c>
      <c r="P124" s="41">
        <v>7.48332</v>
      </c>
      <c r="Q124" s="41">
        <v>7.48332</v>
      </c>
      <c r="R124" s="41">
        <v>7.48332</v>
      </c>
      <c r="S124" s="41">
        <v>7.48332</v>
      </c>
      <c r="T124" s="41">
        <v>7.48332</v>
      </c>
      <c r="U124" s="41">
        <v>7.48332</v>
      </c>
      <c r="V124" s="41">
        <v>7.48332</v>
      </c>
      <c r="W124" s="42">
        <v>7.48332</v>
      </c>
      <c r="Z124" s="4" cm="1">
        <f t="array" ref="Z124">C124*INDEX('Scenario 3_issuedGoos'!$C$4:$W$153,MATCH('Scenario 3'!$A124&amp;$B124,'Scenario 3_issuedGoos'!$A$4:$A$153&amp;'Scenario 3_issuedGoos'!$B$4:$B$153,0),MATCH('Scenario 3'!Z$4,'Scenario 3_issuedGoos'!$C$3:$W$3,0))</f>
        <v>0</v>
      </c>
      <c r="AA124" s="4" cm="1">
        <f t="array" ref="AA124">D124*INDEX('Scenario 3_issuedGoos'!$C$4:$W$153,MATCH('Scenario 3'!$A124&amp;$B124,'Scenario 3_issuedGoos'!$A$4:$A$153&amp;'Scenario 3_issuedGoos'!$B$4:$B$153,0),MATCH('Scenario 3'!AA$4,'Scenario 3_issuedGoos'!$C$3:$W$3,0))</f>
        <v>0</v>
      </c>
      <c r="AB124" s="4" cm="1">
        <f t="array" ref="AB124">E124*INDEX('Scenario 3_issuedGoos'!$C$4:$W$153,MATCH('Scenario 3'!$A124&amp;$B124,'Scenario 3_issuedGoos'!$A$4:$A$153&amp;'Scenario 3_issuedGoos'!$B$4:$B$153,0),MATCH('Scenario 3'!AB$4,'Scenario 3_issuedGoos'!$C$3:$W$3,0))</f>
        <v>0</v>
      </c>
      <c r="AC124" s="4" cm="1">
        <f t="array" ref="AC124">F124*INDEX('Scenario 3_issuedGoos'!$C$4:$W$153,MATCH('Scenario 3'!$A124&amp;$B124,'Scenario 3_issuedGoos'!$A$4:$A$153&amp;'Scenario 3_issuedGoos'!$B$4:$B$153,0),MATCH('Scenario 3'!AC$4,'Scenario 3_issuedGoos'!$C$3:$W$3,0))</f>
        <v>0</v>
      </c>
      <c r="AD124" s="4" cm="1">
        <f t="array" ref="AD124">G124*INDEX('Scenario 3_issuedGoos'!$C$4:$W$153,MATCH('Scenario 3'!$A124&amp;$B124,'Scenario 3_issuedGoos'!$A$4:$A$153&amp;'Scenario 3_issuedGoos'!$B$4:$B$153,0),MATCH('Scenario 3'!AD$4,'Scenario 3_issuedGoos'!$C$3:$W$3,0))</f>
        <v>0</v>
      </c>
      <c r="AE124" s="4" cm="1">
        <f t="array" ref="AE124">H124*INDEX('Scenario 3_issuedGoos'!$C$4:$W$153,MATCH('Scenario 3'!$A124&amp;$B124,'Scenario 3_issuedGoos'!$A$4:$A$153&amp;'Scenario 3_issuedGoos'!$B$4:$B$153,0),MATCH('Scenario 3'!AE$4,'Scenario 3_issuedGoos'!$C$3:$W$3,0))</f>
        <v>376009.80058680649</v>
      </c>
      <c r="AF124" s="4" cm="1">
        <f t="array" ref="AF124">I124*INDEX('Scenario 3_issuedGoos'!$C$4:$W$153,MATCH('Scenario 3'!$A124&amp;$B124,'Scenario 3_issuedGoos'!$A$4:$A$153&amp;'Scenario 3_issuedGoos'!$B$4:$B$153,0),MATCH('Scenario 3'!AF$4,'Scenario 3_issuedGoos'!$C$3:$W$3,0))</f>
        <v>412400.57341661333</v>
      </c>
      <c r="AG124" s="4" cm="1">
        <f t="array" ref="AG124">J124*INDEX('Scenario 3_issuedGoos'!$C$4:$W$153,MATCH('Scenario 3'!$A124&amp;$B124,'Scenario 3_issuedGoos'!$A$4:$A$153&amp;'Scenario 3_issuedGoos'!$B$4:$B$153,0),MATCH('Scenario 3'!AG$4,'Scenario 3_issuedGoos'!$C$3:$W$3,0))</f>
        <v>451490.3990279343</v>
      </c>
      <c r="AH124" s="4" cm="1">
        <f t="array" ref="AH124">K124*INDEX('Scenario 3_issuedGoos'!$C$4:$W$153,MATCH('Scenario 3'!$A124&amp;$B124,'Scenario 3_issuedGoos'!$A$4:$A$153&amp;'Scenario 3_issuedGoos'!$B$4:$B$153,0),MATCH('Scenario 3'!AH$4,'Scenario 3_issuedGoos'!$C$3:$W$3,0))</f>
        <v>493458.2057668448</v>
      </c>
      <c r="AI124" s="4" cm="1">
        <f t="array" ref="AI124">L124*INDEX('Scenario 3_issuedGoos'!$C$4:$W$153,MATCH('Scenario 3'!$A124&amp;$B124,'Scenario 3_issuedGoos'!$A$4:$A$153&amp;'Scenario 3_issuedGoos'!$B$4:$B$153,0),MATCH('Scenario 3'!AI$4,'Scenario 3_issuedGoos'!$C$3:$W$3,0))</f>
        <v>689272.40599305881</v>
      </c>
      <c r="AJ124" s="4" cm="1">
        <f t="array" ref="AJ124">M124*INDEX('Scenario 3_issuedGoos'!$C$4:$W$153,MATCH('Scenario 3'!$A124&amp;$B124,'Scenario 3_issuedGoos'!$A$4:$A$153&amp;'Scenario 3_issuedGoos'!$B$4:$B$153,0),MATCH('Scenario 3'!AJ$4,'Scenario 3_issuedGoos'!$C$3:$W$3,0))</f>
        <v>751103.83260725066</v>
      </c>
      <c r="AK124" s="4" cm="1">
        <f t="array" ref="AK124">N124*INDEX('Scenario 3_issuedGoos'!$C$4:$W$153,MATCH('Scenario 3'!$A124&amp;$B124,'Scenario 3_issuedGoos'!$A$4:$A$153&amp;'Scenario 3_issuedGoos'!$B$4:$B$153,0),MATCH('Scenario 3'!AK$4,'Scenario 3_issuedGoos'!$C$3:$W$3,0))</f>
        <v>809282.00446911377</v>
      </c>
      <c r="AL124" s="4" cm="1">
        <f t="array" ref="AL124">O124*INDEX('Scenario 3_issuedGoos'!$C$4:$W$153,MATCH('Scenario 3'!$A124&amp;$B124,'Scenario 3_issuedGoos'!$A$4:$A$153&amp;'Scenario 3_issuedGoos'!$B$4:$B$153,0),MATCH('Scenario 3'!AL$4,'Scenario 3_issuedGoos'!$C$3:$W$3,0))</f>
        <v>871400.23393564008</v>
      </c>
      <c r="AM124" s="4" cm="1">
        <f t="array" ref="AM124">P124*INDEX('Scenario 3_issuedGoos'!$C$4:$W$153,MATCH('Scenario 3'!$A124&amp;$B124,'Scenario 3_issuedGoos'!$A$4:$A$153&amp;'Scenario 3_issuedGoos'!$B$4:$B$153,0),MATCH('Scenario 3'!AM$4,'Scenario 3_issuedGoos'!$C$3:$W$3,0))</f>
        <v>937707.08133765263</v>
      </c>
      <c r="AN124" s="4" cm="1">
        <f t="array" ref="AN124">Q124*INDEX('Scenario 3_issuedGoos'!$C$4:$W$153,MATCH('Scenario 3'!$A124&amp;$B124,'Scenario 3_issuedGoos'!$A$4:$A$153&amp;'Scenario 3_issuedGoos'!$B$4:$B$153,0),MATCH('Scenario 3'!AN$4,'Scenario 3_issuedGoos'!$C$3:$W$3,0))</f>
        <v>1008466.1128950302</v>
      </c>
      <c r="AO124" s="4" cm="1">
        <f t="array" ref="AO124">R124*INDEX('Scenario 3_issuedGoos'!$C$4:$W$153,MATCH('Scenario 3'!$A124&amp;$B124,'Scenario 3_issuedGoos'!$A$4:$A$153&amp;'Scenario 3_issuedGoos'!$B$4:$B$153,0),MATCH('Scenario 3'!AO$4,'Scenario 3_issuedGoos'!$C$3:$W$3,0))</f>
        <v>1083956.7799047944</v>
      </c>
      <c r="AP124" s="4" cm="1">
        <f t="array" ref="AP124">S124*INDEX('Scenario 3_issuedGoos'!$C$4:$W$153,MATCH('Scenario 3'!$A124&amp;$B124,'Scenario 3_issuedGoos'!$A$4:$A$153&amp;'Scenario 3_issuedGoos'!$B$4:$B$153,0),MATCH('Scenario 3'!AP$4,'Scenario 3_issuedGoos'!$C$3:$W$3,0))</f>
        <v>1164475.3483333013</v>
      </c>
      <c r="AQ124" s="4" cm="1">
        <f t="array" ref="AQ124">T124*INDEX('Scenario 3_issuedGoos'!$C$4:$W$153,MATCH('Scenario 3'!$A124&amp;$B124,'Scenario 3_issuedGoos'!$A$4:$A$153&amp;'Scenario 3_issuedGoos'!$B$4:$B$153,0),MATCH('Scenario 3'!AQ$4,'Scenario 3_issuedGoos'!$C$3:$W$3,0))</f>
        <v>1250335.8816549033</v>
      </c>
      <c r="AR124" s="4" cm="1">
        <f t="array" ref="AR124">U124*INDEX('Scenario 3_issuedGoos'!$C$4:$W$153,MATCH('Scenario 3'!$A124&amp;$B124,'Scenario 3_issuedGoos'!$A$4:$A$153&amp;'Scenario 3_issuedGoos'!$B$4:$B$153,0),MATCH('Scenario 3'!AR$4,'Scenario 3_issuedGoos'!$C$3:$W$3,0))</f>
        <v>1341871.2799378186</v>
      </c>
      <c r="AS124" s="4" cm="1">
        <f t="array" ref="AS124">V124*INDEX('Scenario 3_issuedGoos'!$C$4:$W$153,MATCH('Scenario 3'!$A124&amp;$B124,'Scenario 3_issuedGoos'!$A$4:$A$153&amp;'Scenario 3_issuedGoos'!$B$4:$B$153,0),MATCH('Scenario 3'!AS$4,'Scenario 3_issuedGoos'!$C$3:$W$3,0))</f>
        <v>1439434.3783448979</v>
      </c>
      <c r="AT124" s="4" cm="1">
        <f t="array" ref="AT124">W124*INDEX('Scenario 3_issuedGoos'!$C$4:$W$153,MATCH('Scenario 3'!$A124&amp;$B124,'Scenario 3_issuedGoos'!$A$4:$A$153&amp;'Scenario 3_issuedGoos'!$B$4:$B$153,0),MATCH('Scenario 3'!AT$4,'Scenario 3_issuedGoos'!$C$3:$W$3,0))</f>
        <v>1543399.1083928344</v>
      </c>
    </row>
    <row r="125" spans="1:46" ht="15" x14ac:dyDescent="0.25">
      <c r="A125" s="34" t="s">
        <v>50</v>
      </c>
      <c r="B125" s="34" t="s">
        <v>27</v>
      </c>
      <c r="C125" s="12">
        <v>47.457627118644069</v>
      </c>
      <c r="D125" s="13">
        <v>46.949152542372886</v>
      </c>
      <c r="E125" s="13">
        <v>46.440677966101696</v>
      </c>
      <c r="F125" s="13">
        <v>45.932203389830512</v>
      </c>
      <c r="G125" s="13">
        <v>45.423728813559322</v>
      </c>
      <c r="H125" s="13">
        <v>3.72876328125</v>
      </c>
      <c r="I125" s="13">
        <v>4.2449695312499989</v>
      </c>
      <c r="J125" s="13">
        <v>4.2449695312499989</v>
      </c>
      <c r="K125" s="13">
        <v>4.2449695312499989</v>
      </c>
      <c r="L125" s="13">
        <v>4.2449695312499989</v>
      </c>
      <c r="M125" s="13">
        <v>4.2449695312499989</v>
      </c>
      <c r="N125" s="13">
        <v>4.2449695312499989</v>
      </c>
      <c r="O125" s="13">
        <v>4.2449695312499989</v>
      </c>
      <c r="P125" s="13">
        <v>4.2449695312499989</v>
      </c>
      <c r="Q125" s="13">
        <v>5.00066875</v>
      </c>
      <c r="R125" s="13">
        <v>5.00066875</v>
      </c>
      <c r="S125" s="13">
        <v>6.2146054687500003</v>
      </c>
      <c r="T125" s="13">
        <v>6.2146054687500003</v>
      </c>
      <c r="U125" s="13">
        <v>6.2146054687500003</v>
      </c>
      <c r="V125" s="13">
        <v>7.0749492187499996</v>
      </c>
      <c r="W125" s="37">
        <v>7.0749492187499996</v>
      </c>
      <c r="Z125" s="4" cm="1">
        <f t="array" ref="Z125">C125*INDEX('Scenario 3_issuedGoos'!$C$4:$W$153,MATCH('Scenario 3'!$A125&amp;$B125,'Scenario 3_issuedGoos'!$A$4:$A$153&amp;'Scenario 3_issuedGoos'!$B$4:$B$153,0),MATCH('Scenario 3'!Z$4,'Scenario 3_issuedGoos'!$C$3:$W$3,0))</f>
        <v>0</v>
      </c>
      <c r="AA125" s="4" cm="1">
        <f t="array" ref="AA125">D125*INDEX('Scenario 3_issuedGoos'!$C$4:$W$153,MATCH('Scenario 3'!$A125&amp;$B125,'Scenario 3_issuedGoos'!$A$4:$A$153&amp;'Scenario 3_issuedGoos'!$B$4:$B$153,0),MATCH('Scenario 3'!AA$4,'Scenario 3_issuedGoos'!$C$3:$W$3,0))</f>
        <v>0</v>
      </c>
      <c r="AB125" s="4" cm="1">
        <f t="array" ref="AB125">E125*INDEX('Scenario 3_issuedGoos'!$C$4:$W$153,MATCH('Scenario 3'!$A125&amp;$B125,'Scenario 3_issuedGoos'!$A$4:$A$153&amp;'Scenario 3_issuedGoos'!$B$4:$B$153,0),MATCH('Scenario 3'!AB$4,'Scenario 3_issuedGoos'!$C$3:$W$3,0))</f>
        <v>0</v>
      </c>
      <c r="AC125" s="4" cm="1">
        <f t="array" ref="AC125">F125*INDEX('Scenario 3_issuedGoos'!$C$4:$W$153,MATCH('Scenario 3'!$A125&amp;$B125,'Scenario 3_issuedGoos'!$A$4:$A$153&amp;'Scenario 3_issuedGoos'!$B$4:$B$153,0),MATCH('Scenario 3'!AC$4,'Scenario 3_issuedGoos'!$C$3:$W$3,0))</f>
        <v>0</v>
      </c>
      <c r="AD125" s="4" cm="1">
        <f t="array" ref="AD125">G125*INDEX('Scenario 3_issuedGoos'!$C$4:$W$153,MATCH('Scenario 3'!$A125&amp;$B125,'Scenario 3_issuedGoos'!$A$4:$A$153&amp;'Scenario 3_issuedGoos'!$B$4:$B$153,0),MATCH('Scenario 3'!AD$4,'Scenario 3_issuedGoos'!$C$3:$W$3,0))</f>
        <v>0</v>
      </c>
      <c r="AE125" s="4" cm="1">
        <f t="array" ref="AE125">H125*INDEX('Scenario 3_issuedGoos'!$C$4:$W$153,MATCH('Scenario 3'!$A125&amp;$B125,'Scenario 3_issuedGoos'!$A$4:$A$153&amp;'Scenario 3_issuedGoos'!$B$4:$B$153,0),MATCH('Scenario 3'!AE$4,'Scenario 3_issuedGoos'!$C$3:$W$3,0))</f>
        <v>595071.18274716649</v>
      </c>
      <c r="AF125" s="4" cm="1">
        <f t="array" ref="AF125">I125*INDEX('Scenario 3_issuedGoos'!$C$4:$W$153,MATCH('Scenario 3'!$A125&amp;$B125,'Scenario 3_issuedGoos'!$A$4:$A$153&amp;'Scenario 3_issuedGoos'!$B$4:$B$153,0),MATCH('Scenario 3'!AF$4,'Scenario 3_issuedGoos'!$C$3:$W$3,0))</f>
        <v>743017.04919640836</v>
      </c>
      <c r="AG125" s="4" cm="1">
        <f t="array" ref="AG125">J125*INDEX('Scenario 3_issuedGoos'!$C$4:$W$153,MATCH('Scenario 3'!$A125&amp;$B125,'Scenario 3_issuedGoos'!$A$4:$A$153&amp;'Scenario 3_issuedGoos'!$B$4:$B$153,0),MATCH('Scenario 3'!AG$4,'Scenario 3_issuedGoos'!$C$3:$W$3,0))</f>
        <v>813444.70801051403</v>
      </c>
      <c r="AH125" s="4" cm="1">
        <f t="array" ref="AH125">K125*INDEX('Scenario 3_issuedGoos'!$C$4:$W$153,MATCH('Scenario 3'!$A125&amp;$B125,'Scenario 3_issuedGoos'!$A$4:$A$153&amp;'Scenario 3_issuedGoos'!$B$4:$B$153,0),MATCH('Scenario 3'!AH$4,'Scenario 3_issuedGoos'!$C$3:$W$3,0))</f>
        <v>889057.59008303483</v>
      </c>
      <c r="AI125" s="4" cm="1">
        <f t="array" ref="AI125">L125*INDEX('Scenario 3_issuedGoos'!$C$4:$W$153,MATCH('Scenario 3'!$A125&amp;$B125,'Scenario 3_issuedGoos'!$A$4:$A$153&amp;'Scenario 3_issuedGoos'!$B$4:$B$153,0),MATCH('Scenario 3'!AI$4,'Scenario 3_issuedGoos'!$C$3:$W$3,0))</f>
        <v>970198.14859278291</v>
      </c>
      <c r="AJ125" s="4" cm="1">
        <f t="array" ref="AJ125">M125*INDEX('Scenario 3_issuedGoos'!$C$4:$W$153,MATCH('Scenario 3'!$A125&amp;$B125,'Scenario 3_issuedGoos'!$A$4:$A$153&amp;'Scenario 3_issuedGoos'!$B$4:$B$153,0),MATCH('Scenario 3'!AJ$4,'Scenario 3_issuedGoos'!$C$3:$W$3,0))</f>
        <v>1057230.1189782976</v>
      </c>
      <c r="AK125" s="4" cm="1">
        <f t="array" ref="AK125">N125*INDEX('Scenario 3_issuedGoos'!$C$4:$W$153,MATCH('Scenario 3'!$A125&amp;$B125,'Scenario 3_issuedGoos'!$A$4:$A$153&amp;'Scenario 3_issuedGoos'!$B$4:$B$153,0),MATCH('Scenario 3'!AK$4,'Scenario 3_issuedGoos'!$C$3:$W$3,0))</f>
        <v>1139119.8829353675</v>
      </c>
      <c r="AL125" s="4" cm="1">
        <f t="array" ref="AL125">O125*INDEX('Scenario 3_issuedGoos'!$C$4:$W$153,MATCH('Scenario 3'!$A125&amp;$B125,'Scenario 3_issuedGoos'!$A$4:$A$153&amp;'Scenario 3_issuedGoos'!$B$4:$B$153,0),MATCH('Scenario 3'!AL$4,'Scenario 3_issuedGoos'!$C$3:$W$3,0))</f>
        <v>1226555.547990697</v>
      </c>
      <c r="AM125" s="4" cm="1">
        <f t="array" ref="AM125">P125*INDEX('Scenario 3_issuedGoos'!$C$4:$W$153,MATCH('Scenario 3'!$A125&amp;$B125,'Scenario 3_issuedGoos'!$A$4:$A$153&amp;'Scenario 3_issuedGoos'!$B$4:$B$153,0),MATCH('Scenario 3'!AM$4,'Scenario 3_issuedGoos'!$C$3:$W$3,0))</f>
        <v>1319886.9798442237</v>
      </c>
      <c r="AN125" s="4" cm="1">
        <f t="array" ref="AN125">Q125*INDEX('Scenario 3_issuedGoos'!$C$4:$W$153,MATCH('Scenario 3'!$A125&amp;$B125,'Scenario 3_issuedGoos'!$A$4:$A$153&amp;'Scenario 3_issuedGoos'!$B$4:$B$153,0),MATCH('Scenario 3'!AN$4,'Scenario 3_issuedGoos'!$C$3:$W$3,0))</f>
        <v>1672185.1731831285</v>
      </c>
      <c r="AO125" s="4" cm="1">
        <f t="array" ref="AO125">R125*INDEX('Scenario 3_issuedGoos'!$C$4:$W$153,MATCH('Scenario 3'!$A125&amp;$B125,'Scenario 3_issuedGoos'!$A$4:$A$153&amp;'Scenario 3_issuedGoos'!$B$4:$B$153,0),MATCH('Scenario 3'!AO$4,'Scenario 3_issuedGoos'!$C$3:$W$3,0))</f>
        <v>1797359.8047084829</v>
      </c>
      <c r="AP125" s="4" cm="1">
        <f t="array" ref="AP125">S125*INDEX('Scenario 3_issuedGoos'!$C$4:$W$153,MATCH('Scenario 3'!$A125&amp;$B125,'Scenario 3_issuedGoos'!$A$4:$A$153&amp;'Scenario 3_issuedGoos'!$B$4:$B$153,0),MATCH('Scenario 3'!AP$4,'Scenario 3_issuedGoos'!$C$3:$W$3,0))</f>
        <v>2399599.8912018579</v>
      </c>
      <c r="AQ125" s="4" cm="1">
        <f t="array" ref="AQ125">T125*INDEX('Scenario 3_issuedGoos'!$C$4:$W$153,MATCH('Scenario 3'!$A125&amp;$B125,'Scenario 3_issuedGoos'!$A$4:$A$153&amp;'Scenario 3_issuedGoos'!$B$4:$B$153,0),MATCH('Scenario 3'!AQ$4,'Scenario 3_issuedGoos'!$C$3:$W$3,0))</f>
        <v>2576530.1514361496</v>
      </c>
      <c r="AR125" s="4" cm="1">
        <f t="array" ref="AR125">U125*INDEX('Scenario 3_issuedGoos'!$C$4:$W$153,MATCH('Scenario 3'!$A125&amp;$B125,'Scenario 3_issuedGoos'!$A$4:$A$153&amp;'Scenario 3_issuedGoos'!$B$4:$B$153,0),MATCH('Scenario 3'!AR$4,'Scenario 3_issuedGoos'!$C$3:$W$3,0))</f>
        <v>2765154.437965868</v>
      </c>
      <c r="AS125" s="4" cm="1">
        <f t="array" ref="AS125">V125*INDEX('Scenario 3_issuedGoos'!$C$4:$W$153,MATCH('Scenario 3'!$A125&amp;$B125,'Scenario 3_issuedGoos'!$A$4:$A$153&amp;'Scenario 3_issuedGoos'!$B$4:$B$153,0),MATCH('Scenario 3'!AS$4,'Scenario 3_issuedGoos'!$C$3:$W$3,0))</f>
        <v>3376837.5578568461</v>
      </c>
      <c r="AT125" s="4" cm="1">
        <f t="array" ref="AT125">W125*INDEX('Scenario 3_issuedGoos'!$C$4:$W$153,MATCH('Scenario 3'!$A125&amp;$B125,'Scenario 3_issuedGoos'!$A$4:$A$153&amp;'Scenario 3_issuedGoos'!$B$4:$B$153,0),MATCH('Scenario 3'!AT$4,'Scenario 3_issuedGoos'!$C$3:$W$3,0))</f>
        <v>3620733.3619309412</v>
      </c>
    </row>
    <row r="126" spans="1:46" ht="15" x14ac:dyDescent="0.25">
      <c r="A126" s="38" t="s">
        <v>50</v>
      </c>
      <c r="B126" s="39" t="s">
        <v>28</v>
      </c>
      <c r="C126" s="40">
        <v>47.457627118644069</v>
      </c>
      <c r="D126" s="41">
        <v>46.949152542372886</v>
      </c>
      <c r="E126" s="41">
        <v>46.440677966101696</v>
      </c>
      <c r="F126" s="41">
        <v>45.932203389830512</v>
      </c>
      <c r="G126" s="41">
        <v>45.423728813559322</v>
      </c>
      <c r="H126" s="41">
        <v>44.915254237288138</v>
      </c>
      <c r="I126" s="41">
        <v>44.406779661016955</v>
      </c>
      <c r="J126" s="41">
        <v>43.898305084745765</v>
      </c>
      <c r="K126" s="41">
        <v>43.389830508474581</v>
      </c>
      <c r="L126" s="41">
        <v>42.881355932203391</v>
      </c>
      <c r="M126" s="41">
        <v>42.372881355932208</v>
      </c>
      <c r="N126" s="41">
        <v>42.203389830508478</v>
      </c>
      <c r="O126" s="41">
        <v>42.033898305084747</v>
      </c>
      <c r="P126" s="41">
        <v>41.864406779661024</v>
      </c>
      <c r="Q126" s="41">
        <v>41.694915254237294</v>
      </c>
      <c r="R126" s="41">
        <v>41.525423728813564</v>
      </c>
      <c r="S126" s="41">
        <v>41.355932203389834</v>
      </c>
      <c r="T126" s="41">
        <v>41.186440677966104</v>
      </c>
      <c r="U126" s="41">
        <v>40.33898305084746</v>
      </c>
      <c r="V126" s="41">
        <v>39.237288135593218</v>
      </c>
      <c r="W126" s="42">
        <v>38.135593220338983</v>
      </c>
      <c r="Z126" s="4" cm="1">
        <f t="array" ref="Z126">C126*INDEX('Scenario 3_issuedGoos'!$C$4:$W$153,MATCH('Scenario 3'!$A126&amp;$B126,'Scenario 3_issuedGoos'!$A$4:$A$153&amp;'Scenario 3_issuedGoos'!$B$4:$B$153,0),MATCH('Scenario 3'!Z$4,'Scenario 3_issuedGoos'!$C$3:$W$3,0))</f>
        <v>0</v>
      </c>
      <c r="AA126" s="4" cm="1">
        <f t="array" ref="AA126">D126*INDEX('Scenario 3_issuedGoos'!$C$4:$W$153,MATCH('Scenario 3'!$A126&amp;$B126,'Scenario 3_issuedGoos'!$A$4:$A$153&amp;'Scenario 3_issuedGoos'!$B$4:$B$153,0),MATCH('Scenario 3'!AA$4,'Scenario 3_issuedGoos'!$C$3:$W$3,0))</f>
        <v>0</v>
      </c>
      <c r="AB126" s="4" cm="1">
        <f t="array" ref="AB126">E126*INDEX('Scenario 3_issuedGoos'!$C$4:$W$153,MATCH('Scenario 3'!$A126&amp;$B126,'Scenario 3_issuedGoos'!$A$4:$A$153&amp;'Scenario 3_issuedGoos'!$B$4:$B$153,0),MATCH('Scenario 3'!AB$4,'Scenario 3_issuedGoos'!$C$3:$W$3,0))</f>
        <v>0</v>
      </c>
      <c r="AC126" s="4" cm="1">
        <f t="array" ref="AC126">F126*INDEX('Scenario 3_issuedGoos'!$C$4:$W$153,MATCH('Scenario 3'!$A126&amp;$B126,'Scenario 3_issuedGoos'!$A$4:$A$153&amp;'Scenario 3_issuedGoos'!$B$4:$B$153,0),MATCH('Scenario 3'!AC$4,'Scenario 3_issuedGoos'!$C$3:$W$3,0))</f>
        <v>0</v>
      </c>
      <c r="AD126" s="4" cm="1">
        <f t="array" ref="AD126">G126*INDEX('Scenario 3_issuedGoos'!$C$4:$W$153,MATCH('Scenario 3'!$A126&amp;$B126,'Scenario 3_issuedGoos'!$A$4:$A$153&amp;'Scenario 3_issuedGoos'!$B$4:$B$153,0),MATCH('Scenario 3'!AD$4,'Scenario 3_issuedGoos'!$C$3:$W$3,0))</f>
        <v>0</v>
      </c>
      <c r="AE126" s="4" cm="1">
        <f t="array" ref="AE126">H126*INDEX('Scenario 3_issuedGoos'!$C$4:$W$153,MATCH('Scenario 3'!$A126&amp;$B126,'Scenario 3_issuedGoos'!$A$4:$A$153&amp;'Scenario 3_issuedGoos'!$B$4:$B$153,0),MATCH('Scenario 3'!AE$4,'Scenario 3_issuedGoos'!$C$3:$W$3,0))</f>
        <v>0</v>
      </c>
      <c r="AF126" s="4" cm="1">
        <f t="array" ref="AF126">I126*INDEX('Scenario 3_issuedGoos'!$C$4:$W$153,MATCH('Scenario 3'!$A126&amp;$B126,'Scenario 3_issuedGoos'!$A$4:$A$153&amp;'Scenario 3_issuedGoos'!$B$4:$B$153,0),MATCH('Scenario 3'!AF$4,'Scenario 3_issuedGoos'!$C$3:$W$3,0))</f>
        <v>0</v>
      </c>
      <c r="AG126" s="4" cm="1">
        <f t="array" ref="AG126">J126*INDEX('Scenario 3_issuedGoos'!$C$4:$W$153,MATCH('Scenario 3'!$A126&amp;$B126,'Scenario 3_issuedGoos'!$A$4:$A$153&amp;'Scenario 3_issuedGoos'!$B$4:$B$153,0),MATCH('Scenario 3'!AG$4,'Scenario 3_issuedGoos'!$C$3:$W$3,0))</f>
        <v>0</v>
      </c>
      <c r="AH126" s="4" cm="1">
        <f t="array" ref="AH126">K126*INDEX('Scenario 3_issuedGoos'!$C$4:$W$153,MATCH('Scenario 3'!$A126&amp;$B126,'Scenario 3_issuedGoos'!$A$4:$A$153&amp;'Scenario 3_issuedGoos'!$B$4:$B$153,0),MATCH('Scenario 3'!AH$4,'Scenario 3_issuedGoos'!$C$3:$W$3,0))</f>
        <v>0</v>
      </c>
      <c r="AI126" s="4" cm="1">
        <f t="array" ref="AI126">L126*INDEX('Scenario 3_issuedGoos'!$C$4:$W$153,MATCH('Scenario 3'!$A126&amp;$B126,'Scenario 3_issuedGoos'!$A$4:$A$153&amp;'Scenario 3_issuedGoos'!$B$4:$B$153,0),MATCH('Scenario 3'!AI$4,'Scenario 3_issuedGoos'!$C$3:$W$3,0))</f>
        <v>0</v>
      </c>
      <c r="AJ126" s="4" cm="1">
        <f t="array" ref="AJ126">M126*INDEX('Scenario 3_issuedGoos'!$C$4:$W$153,MATCH('Scenario 3'!$A126&amp;$B126,'Scenario 3_issuedGoos'!$A$4:$A$153&amp;'Scenario 3_issuedGoos'!$B$4:$B$153,0),MATCH('Scenario 3'!AJ$4,'Scenario 3_issuedGoos'!$C$3:$W$3,0))</f>
        <v>0</v>
      </c>
      <c r="AK126" s="4" cm="1">
        <f t="array" ref="AK126">N126*INDEX('Scenario 3_issuedGoos'!$C$4:$W$153,MATCH('Scenario 3'!$A126&amp;$B126,'Scenario 3_issuedGoos'!$A$4:$A$153&amp;'Scenario 3_issuedGoos'!$B$4:$B$153,0),MATCH('Scenario 3'!AK$4,'Scenario 3_issuedGoos'!$C$3:$W$3,0))</f>
        <v>0</v>
      </c>
      <c r="AL126" s="4" cm="1">
        <f t="array" ref="AL126">O126*INDEX('Scenario 3_issuedGoos'!$C$4:$W$153,MATCH('Scenario 3'!$A126&amp;$B126,'Scenario 3_issuedGoos'!$A$4:$A$153&amp;'Scenario 3_issuedGoos'!$B$4:$B$153,0),MATCH('Scenario 3'!AL$4,'Scenario 3_issuedGoos'!$C$3:$W$3,0))</f>
        <v>0</v>
      </c>
      <c r="AM126" s="4" cm="1">
        <f t="array" ref="AM126">P126*INDEX('Scenario 3_issuedGoos'!$C$4:$W$153,MATCH('Scenario 3'!$A126&amp;$B126,'Scenario 3_issuedGoos'!$A$4:$A$153&amp;'Scenario 3_issuedGoos'!$B$4:$B$153,0),MATCH('Scenario 3'!AM$4,'Scenario 3_issuedGoos'!$C$3:$W$3,0))</f>
        <v>0</v>
      </c>
      <c r="AN126" s="4" cm="1">
        <f t="array" ref="AN126">Q126*INDEX('Scenario 3_issuedGoos'!$C$4:$W$153,MATCH('Scenario 3'!$A126&amp;$B126,'Scenario 3_issuedGoos'!$A$4:$A$153&amp;'Scenario 3_issuedGoos'!$B$4:$B$153,0),MATCH('Scenario 3'!AN$4,'Scenario 3_issuedGoos'!$C$3:$W$3,0))</f>
        <v>0</v>
      </c>
      <c r="AO126" s="4" cm="1">
        <f t="array" ref="AO126">R126*INDEX('Scenario 3_issuedGoos'!$C$4:$W$153,MATCH('Scenario 3'!$A126&amp;$B126,'Scenario 3_issuedGoos'!$A$4:$A$153&amp;'Scenario 3_issuedGoos'!$B$4:$B$153,0),MATCH('Scenario 3'!AO$4,'Scenario 3_issuedGoos'!$C$3:$W$3,0))</f>
        <v>0</v>
      </c>
      <c r="AP126" s="4" cm="1">
        <f t="array" ref="AP126">S126*INDEX('Scenario 3_issuedGoos'!$C$4:$W$153,MATCH('Scenario 3'!$A126&amp;$B126,'Scenario 3_issuedGoos'!$A$4:$A$153&amp;'Scenario 3_issuedGoos'!$B$4:$B$153,0),MATCH('Scenario 3'!AP$4,'Scenario 3_issuedGoos'!$C$3:$W$3,0))</f>
        <v>0</v>
      </c>
      <c r="AQ126" s="4" cm="1">
        <f t="array" ref="AQ126">T126*INDEX('Scenario 3_issuedGoos'!$C$4:$W$153,MATCH('Scenario 3'!$A126&amp;$B126,'Scenario 3_issuedGoos'!$A$4:$A$153&amp;'Scenario 3_issuedGoos'!$B$4:$B$153,0),MATCH('Scenario 3'!AQ$4,'Scenario 3_issuedGoos'!$C$3:$W$3,0))</f>
        <v>0</v>
      </c>
      <c r="AR126" s="4" cm="1">
        <f t="array" ref="AR126">U126*INDEX('Scenario 3_issuedGoos'!$C$4:$W$153,MATCH('Scenario 3'!$A126&amp;$B126,'Scenario 3_issuedGoos'!$A$4:$A$153&amp;'Scenario 3_issuedGoos'!$B$4:$B$153,0),MATCH('Scenario 3'!AR$4,'Scenario 3_issuedGoos'!$C$3:$W$3,0))</f>
        <v>0</v>
      </c>
      <c r="AS126" s="4" cm="1">
        <f t="array" ref="AS126">V126*INDEX('Scenario 3_issuedGoos'!$C$4:$W$153,MATCH('Scenario 3'!$A126&amp;$B126,'Scenario 3_issuedGoos'!$A$4:$A$153&amp;'Scenario 3_issuedGoos'!$B$4:$B$153,0),MATCH('Scenario 3'!AS$4,'Scenario 3_issuedGoos'!$C$3:$W$3,0))</f>
        <v>0</v>
      </c>
      <c r="AT126" s="4" cm="1">
        <f t="array" ref="AT126">W126*INDEX('Scenario 3_issuedGoos'!$C$4:$W$153,MATCH('Scenario 3'!$A126&amp;$B126,'Scenario 3_issuedGoos'!$A$4:$A$153&amp;'Scenario 3_issuedGoos'!$B$4:$B$153,0),MATCH('Scenario 3'!AT$4,'Scenario 3_issuedGoos'!$C$3:$W$3,0))</f>
        <v>0</v>
      </c>
    </row>
    <row r="127" spans="1:46" ht="15" x14ac:dyDescent="0.25">
      <c r="A127" s="38" t="s">
        <v>50</v>
      </c>
      <c r="B127" s="39" t="s">
        <v>56</v>
      </c>
      <c r="C127" s="40">
        <v>47.457627118644069</v>
      </c>
      <c r="D127" s="41">
        <v>46.949152542372886</v>
      </c>
      <c r="E127" s="41">
        <v>46.440677966101696</v>
      </c>
      <c r="F127" s="41">
        <v>45.932203389830512</v>
      </c>
      <c r="G127" s="41">
        <v>45.423728813559322</v>
      </c>
      <c r="H127" s="41">
        <v>1.0883892857142856</v>
      </c>
      <c r="I127" s="41">
        <v>1.0914642857142858</v>
      </c>
      <c r="J127" s="41">
        <v>1.0914642857142858</v>
      </c>
      <c r="K127" s="41">
        <v>1.1088562500000001</v>
      </c>
      <c r="L127" s="41">
        <v>1.1097187500000003</v>
      </c>
      <c r="M127" s="41">
        <v>1.1147142857142858</v>
      </c>
      <c r="N127" s="41">
        <v>1.1275453125000001</v>
      </c>
      <c r="O127" s="41">
        <v>1.2529800000000002</v>
      </c>
      <c r="P127" s="41">
        <v>1.3307249999999999</v>
      </c>
      <c r="Q127" s="41">
        <v>1.3307249999999999</v>
      </c>
      <c r="R127" s="41">
        <v>1.37934</v>
      </c>
      <c r="S127" s="41">
        <v>1.4615859375</v>
      </c>
      <c r="T127" s="41">
        <v>1.5668753906249999</v>
      </c>
      <c r="U127" s="41">
        <v>1.6458749999999998</v>
      </c>
      <c r="V127" s="41">
        <v>2.6634023437500001</v>
      </c>
      <c r="W127" s="42">
        <v>2.6634023437500001</v>
      </c>
      <c r="Z127" s="4" cm="1">
        <f t="array" ref="Z127">C127*INDEX('Scenario 3_issuedGoos'!$C$4:$W$153,MATCH('Scenario 3'!$A127&amp;$B127,'Scenario 3_issuedGoos'!$A$4:$A$153&amp;'Scenario 3_issuedGoos'!$B$4:$B$153,0),MATCH('Scenario 3'!Z$4,'Scenario 3_issuedGoos'!$C$3:$W$3,0))</f>
        <v>0</v>
      </c>
      <c r="AA127" s="4" cm="1">
        <f t="array" ref="AA127">D127*INDEX('Scenario 3_issuedGoos'!$C$4:$W$153,MATCH('Scenario 3'!$A127&amp;$B127,'Scenario 3_issuedGoos'!$A$4:$A$153&amp;'Scenario 3_issuedGoos'!$B$4:$B$153,0),MATCH('Scenario 3'!AA$4,'Scenario 3_issuedGoos'!$C$3:$W$3,0))</f>
        <v>0</v>
      </c>
      <c r="AB127" s="4" cm="1">
        <f t="array" ref="AB127">E127*INDEX('Scenario 3_issuedGoos'!$C$4:$W$153,MATCH('Scenario 3'!$A127&amp;$B127,'Scenario 3_issuedGoos'!$A$4:$A$153&amp;'Scenario 3_issuedGoos'!$B$4:$B$153,0),MATCH('Scenario 3'!AB$4,'Scenario 3_issuedGoos'!$C$3:$W$3,0))</f>
        <v>0</v>
      </c>
      <c r="AC127" s="4" cm="1">
        <f t="array" ref="AC127">F127*INDEX('Scenario 3_issuedGoos'!$C$4:$W$153,MATCH('Scenario 3'!$A127&amp;$B127,'Scenario 3_issuedGoos'!$A$4:$A$153&amp;'Scenario 3_issuedGoos'!$B$4:$B$153,0),MATCH('Scenario 3'!AC$4,'Scenario 3_issuedGoos'!$C$3:$W$3,0))</f>
        <v>0</v>
      </c>
      <c r="AD127" s="4" cm="1">
        <f t="array" ref="AD127">G127*INDEX('Scenario 3_issuedGoos'!$C$4:$W$153,MATCH('Scenario 3'!$A127&amp;$B127,'Scenario 3_issuedGoos'!$A$4:$A$153&amp;'Scenario 3_issuedGoos'!$B$4:$B$153,0),MATCH('Scenario 3'!AD$4,'Scenario 3_issuedGoos'!$C$3:$W$3,0))</f>
        <v>0</v>
      </c>
      <c r="AE127" s="4" cm="1">
        <f t="array" ref="AE127">H127*INDEX('Scenario 3_issuedGoos'!$C$4:$W$153,MATCH('Scenario 3'!$A127&amp;$B127,'Scenario 3_issuedGoos'!$A$4:$A$153&amp;'Scenario 3_issuedGoos'!$B$4:$B$153,0),MATCH('Scenario 3'!AE$4,'Scenario 3_issuedGoos'!$C$3:$W$3,0))</f>
        <v>1148886.1450566547</v>
      </c>
      <c r="AF127" s="4" cm="1">
        <f t="array" ref="AF127">I127*INDEX('Scenario 3_issuedGoos'!$C$4:$W$153,MATCH('Scenario 3'!$A127&amp;$B127,'Scenario 3_issuedGoos'!$A$4:$A$153&amp;'Scenario 3_issuedGoos'!$B$4:$B$153,0),MATCH('Scenario 3'!AF$4,'Scenario 3_issuedGoos'!$C$3:$W$3,0))</f>
        <v>1263637.0745404311</v>
      </c>
      <c r="AG127" s="4" cm="1">
        <f t="array" ref="AG127">J127*INDEX('Scenario 3_issuedGoos'!$C$4:$W$153,MATCH('Scenario 3'!$A127&amp;$B127,'Scenario 3_issuedGoos'!$A$4:$A$153&amp;'Scenario 3_issuedGoos'!$B$4:$B$153,0),MATCH('Scenario 3'!AG$4,'Scenario 3_issuedGoos'!$C$3:$W$3,0))</f>
        <v>1383412.2544596996</v>
      </c>
      <c r="AH127" s="4" cm="1">
        <f t="array" ref="AH127">K127*INDEX('Scenario 3_issuedGoos'!$C$4:$W$153,MATCH('Scenario 3'!$A127&amp;$B127,'Scenario 3_issuedGoos'!$A$4:$A$153&amp;'Scenario 3_issuedGoos'!$B$4:$B$153,0),MATCH('Scenario 3'!AH$4,'Scenario 3_issuedGoos'!$C$3:$W$3,0))</f>
        <v>1536098.9539393119</v>
      </c>
      <c r="AI127" s="4" cm="1">
        <f t="array" ref="AI127">L127*INDEX('Scenario 3_issuedGoos'!$C$4:$W$153,MATCH('Scenario 3'!$A127&amp;$B127,'Scenario 3_issuedGoos'!$A$4:$A$153&amp;'Scenario 3_issuedGoos'!$B$4:$B$153,0),MATCH('Scenario 3'!AI$4,'Scenario 3_issuedGoos'!$C$3:$W$3,0))</f>
        <v>1677596.1326504247</v>
      </c>
      <c r="AJ127" s="4" cm="1">
        <f t="array" ref="AJ127">M127*INDEX('Scenario 3_issuedGoos'!$C$4:$W$153,MATCH('Scenario 3'!$A127&amp;$B127,'Scenario 3_issuedGoos'!$A$4:$A$153&amp;'Scenario 3_issuedGoos'!$B$4:$B$153,0),MATCH('Scenario 3'!AJ$4,'Scenario 3_issuedGoos'!$C$3:$W$3,0))</f>
        <v>1836314.8432149501</v>
      </c>
      <c r="AK127" s="4" cm="1">
        <f t="array" ref="AK127">N127*INDEX('Scenario 3_issuedGoos'!$C$4:$W$153,MATCH('Scenario 3'!$A127&amp;$B127,'Scenario 3_issuedGoos'!$A$4:$A$153&amp;'Scenario 3_issuedGoos'!$B$4:$B$153,0),MATCH('Scenario 3'!AK$4,'Scenario 3_issuedGoos'!$C$3:$W$3,0))</f>
        <v>2001324.3845903655</v>
      </c>
      <c r="AL127" s="4" cm="1">
        <f t="array" ref="AL127">O127*INDEX('Scenario 3_issuedGoos'!$C$4:$W$153,MATCH('Scenario 3'!$A127&amp;$B127,'Scenario 3_issuedGoos'!$A$4:$A$153&amp;'Scenario 3_issuedGoos'!$B$4:$B$153,0),MATCH('Scenario 3'!AL$4,'Scenario 3_issuedGoos'!$C$3:$W$3,0))</f>
        <v>2394668.5517911031</v>
      </c>
      <c r="AM127" s="4" cm="1">
        <f t="array" ref="AM127">P127*INDEX('Scenario 3_issuedGoos'!$C$4:$W$153,MATCH('Scenario 3'!$A127&amp;$B127,'Scenario 3_issuedGoos'!$A$4:$A$153&amp;'Scenario 3_issuedGoos'!$B$4:$B$153,0),MATCH('Scenario 3'!AM$4,'Scenario 3_issuedGoos'!$C$3:$W$3,0))</f>
        <v>2736775.1098452834</v>
      </c>
      <c r="AN127" s="4" cm="1">
        <f t="array" ref="AN127">Q127*INDEX('Scenario 3_issuedGoos'!$C$4:$W$153,MATCH('Scenario 3'!$A127&amp;$B127,'Scenario 3_issuedGoos'!$A$4:$A$153&amp;'Scenario 3_issuedGoos'!$B$4:$B$153,0),MATCH('Scenario 3'!AN$4,'Scenario 3_issuedGoos'!$C$3:$W$3,0))</f>
        <v>2943291.1533060335</v>
      </c>
      <c r="AO127" s="4" cm="1">
        <f t="array" ref="AO127">R127*INDEX('Scenario 3_issuedGoos'!$C$4:$W$153,MATCH('Scenario 3'!$A127&amp;$B127,'Scenario 3_issuedGoos'!$A$4:$A$153&amp;'Scenario 3_issuedGoos'!$B$4:$B$153,0),MATCH('Scenario 3'!AO$4,'Scenario 3_issuedGoos'!$C$3:$W$3,0))</f>
        <v>3279192.3833075706</v>
      </c>
      <c r="AP127" s="4" cm="1">
        <f t="array" ref="AP127">S127*INDEX('Scenario 3_issuedGoos'!$C$4:$W$153,MATCH('Scenario 3'!$A127&amp;$B127,'Scenario 3_issuedGoos'!$A$4:$A$153&amp;'Scenario 3_issuedGoos'!$B$4:$B$153,0),MATCH('Scenario 3'!AP$4,'Scenario 3_issuedGoos'!$C$3:$W$3,0))</f>
        <v>3732830.3684773254</v>
      </c>
      <c r="AQ127" s="4" cm="1">
        <f t="array" ref="AQ127">T127*INDEX('Scenario 3_issuedGoos'!$C$4:$W$153,MATCH('Scenario 3'!$A127&amp;$B127,'Scenario 3_issuedGoos'!$A$4:$A$153&amp;'Scenario 3_issuedGoos'!$B$4:$B$153,0),MATCH('Scenario 3'!AQ$4,'Scenario 3_issuedGoos'!$C$3:$W$3,0))</f>
        <v>4296796.1864224225</v>
      </c>
      <c r="AR127" s="4" cm="1">
        <f t="array" ref="AR127">U127*INDEX('Scenario 3_issuedGoos'!$C$4:$W$153,MATCH('Scenario 3'!$A127&amp;$B127,'Scenario 3_issuedGoos'!$A$4:$A$153&amp;'Scenario 3_issuedGoos'!$B$4:$B$153,0),MATCH('Scenario 3'!AR$4,'Scenario 3_issuedGoos'!$C$3:$W$3,0))</f>
        <v>4843856.9183844188</v>
      </c>
      <c r="AS127" s="4" cm="1">
        <f t="array" ref="AS127">V127*INDEX('Scenario 3_issuedGoos'!$C$4:$W$153,MATCH('Scenario 3'!$A127&amp;$B127,'Scenario 3_issuedGoos'!$A$4:$A$153&amp;'Scenario 3_issuedGoos'!$B$4:$B$153,0),MATCH('Scenario 3'!AS$4,'Scenario 3_issuedGoos'!$C$3:$W$3,0))</f>
        <v>8408378.4054908808</v>
      </c>
      <c r="AT127" s="4" cm="1">
        <f t="array" ref="AT127">W127*INDEX('Scenario 3_issuedGoos'!$C$4:$W$153,MATCH('Scenario 3'!$A127&amp;$B127,'Scenario 3_issuedGoos'!$A$4:$A$153&amp;'Scenario 3_issuedGoos'!$B$4:$B$153,0),MATCH('Scenario 3'!AT$4,'Scenario 3_issuedGoos'!$C$3:$W$3,0))</f>
        <v>9015682.7774157524</v>
      </c>
    </row>
    <row r="128" spans="1:46" ht="15" x14ac:dyDescent="0.25">
      <c r="A128" s="38" t="s">
        <v>50</v>
      </c>
      <c r="B128" s="39" t="s">
        <v>29</v>
      </c>
      <c r="C128" s="40">
        <v>47.457627118644069</v>
      </c>
      <c r="D128" s="41">
        <v>46.949152542372886</v>
      </c>
      <c r="E128" s="41">
        <v>46.440677966101696</v>
      </c>
      <c r="F128" s="41">
        <v>45.932203389830512</v>
      </c>
      <c r="G128" s="41">
        <v>45.423728813559322</v>
      </c>
      <c r="H128" s="41">
        <v>44.915254237288138</v>
      </c>
      <c r="I128" s="41">
        <v>44.406779661016955</v>
      </c>
      <c r="J128" s="41">
        <v>43.898305084745765</v>
      </c>
      <c r="K128" s="41">
        <v>43.389830508474581</v>
      </c>
      <c r="L128" s="41">
        <v>42.881355932203391</v>
      </c>
      <c r="M128" s="41">
        <v>42.372881355932208</v>
      </c>
      <c r="N128" s="41">
        <v>42.203389830508478</v>
      </c>
      <c r="O128" s="41">
        <v>42.033898305084747</v>
      </c>
      <c r="P128" s="41">
        <v>41.864406779661024</v>
      </c>
      <c r="Q128" s="41">
        <v>41.694915254237294</v>
      </c>
      <c r="R128" s="41">
        <v>41.525423728813564</v>
      </c>
      <c r="S128" s="41">
        <v>41.355932203389834</v>
      </c>
      <c r="T128" s="41">
        <v>41.186440677966104</v>
      </c>
      <c r="U128" s="41">
        <v>40.33898305084746</v>
      </c>
      <c r="V128" s="41">
        <v>39.237288135593218</v>
      </c>
      <c r="W128" s="42">
        <v>38.135593220338983</v>
      </c>
      <c r="Z128" s="4" cm="1">
        <f t="array" ref="Z128">C128*INDEX('Scenario 3_issuedGoos'!$C$4:$W$153,MATCH('Scenario 3'!$A128&amp;$B128,'Scenario 3_issuedGoos'!$A$4:$A$153&amp;'Scenario 3_issuedGoos'!$B$4:$B$153,0),MATCH('Scenario 3'!Z$4,'Scenario 3_issuedGoos'!$C$3:$W$3,0))</f>
        <v>0</v>
      </c>
      <c r="AA128" s="4" cm="1">
        <f t="array" ref="AA128">D128*INDEX('Scenario 3_issuedGoos'!$C$4:$W$153,MATCH('Scenario 3'!$A128&amp;$B128,'Scenario 3_issuedGoos'!$A$4:$A$153&amp;'Scenario 3_issuedGoos'!$B$4:$B$153,0),MATCH('Scenario 3'!AA$4,'Scenario 3_issuedGoos'!$C$3:$W$3,0))</f>
        <v>0</v>
      </c>
      <c r="AB128" s="4" cm="1">
        <f t="array" ref="AB128">E128*INDEX('Scenario 3_issuedGoos'!$C$4:$W$153,MATCH('Scenario 3'!$A128&amp;$B128,'Scenario 3_issuedGoos'!$A$4:$A$153&amp;'Scenario 3_issuedGoos'!$B$4:$B$153,0),MATCH('Scenario 3'!AB$4,'Scenario 3_issuedGoos'!$C$3:$W$3,0))</f>
        <v>0</v>
      </c>
      <c r="AC128" s="4" cm="1">
        <f t="array" ref="AC128">F128*INDEX('Scenario 3_issuedGoos'!$C$4:$W$153,MATCH('Scenario 3'!$A128&amp;$B128,'Scenario 3_issuedGoos'!$A$4:$A$153&amp;'Scenario 3_issuedGoos'!$B$4:$B$153,0),MATCH('Scenario 3'!AC$4,'Scenario 3_issuedGoos'!$C$3:$W$3,0))</f>
        <v>0</v>
      </c>
      <c r="AD128" s="4" cm="1">
        <f t="array" ref="AD128">G128*INDEX('Scenario 3_issuedGoos'!$C$4:$W$153,MATCH('Scenario 3'!$A128&amp;$B128,'Scenario 3_issuedGoos'!$A$4:$A$153&amp;'Scenario 3_issuedGoos'!$B$4:$B$153,0),MATCH('Scenario 3'!AD$4,'Scenario 3_issuedGoos'!$C$3:$W$3,0))</f>
        <v>0</v>
      </c>
      <c r="AE128" s="4" cm="1">
        <f t="array" ref="AE128">H128*INDEX('Scenario 3_issuedGoos'!$C$4:$W$153,MATCH('Scenario 3'!$A128&amp;$B128,'Scenario 3_issuedGoos'!$A$4:$A$153&amp;'Scenario 3_issuedGoos'!$B$4:$B$153,0),MATCH('Scenario 3'!AE$4,'Scenario 3_issuedGoos'!$C$3:$W$3,0))</f>
        <v>0</v>
      </c>
      <c r="AF128" s="4" cm="1">
        <f t="array" ref="AF128">I128*INDEX('Scenario 3_issuedGoos'!$C$4:$W$153,MATCH('Scenario 3'!$A128&amp;$B128,'Scenario 3_issuedGoos'!$A$4:$A$153&amp;'Scenario 3_issuedGoos'!$B$4:$B$153,0),MATCH('Scenario 3'!AF$4,'Scenario 3_issuedGoos'!$C$3:$W$3,0))</f>
        <v>0</v>
      </c>
      <c r="AG128" s="4" cm="1">
        <f t="array" ref="AG128">J128*INDEX('Scenario 3_issuedGoos'!$C$4:$W$153,MATCH('Scenario 3'!$A128&amp;$B128,'Scenario 3_issuedGoos'!$A$4:$A$153&amp;'Scenario 3_issuedGoos'!$B$4:$B$153,0),MATCH('Scenario 3'!AG$4,'Scenario 3_issuedGoos'!$C$3:$W$3,0))</f>
        <v>0</v>
      </c>
      <c r="AH128" s="4" cm="1">
        <f t="array" ref="AH128">K128*INDEX('Scenario 3_issuedGoos'!$C$4:$W$153,MATCH('Scenario 3'!$A128&amp;$B128,'Scenario 3_issuedGoos'!$A$4:$A$153&amp;'Scenario 3_issuedGoos'!$B$4:$B$153,0),MATCH('Scenario 3'!AH$4,'Scenario 3_issuedGoos'!$C$3:$W$3,0))</f>
        <v>0</v>
      </c>
      <c r="AI128" s="4" cm="1">
        <f t="array" ref="AI128">L128*INDEX('Scenario 3_issuedGoos'!$C$4:$W$153,MATCH('Scenario 3'!$A128&amp;$B128,'Scenario 3_issuedGoos'!$A$4:$A$153&amp;'Scenario 3_issuedGoos'!$B$4:$B$153,0),MATCH('Scenario 3'!AI$4,'Scenario 3_issuedGoos'!$C$3:$W$3,0))</f>
        <v>0</v>
      </c>
      <c r="AJ128" s="4" cm="1">
        <f t="array" ref="AJ128">M128*INDEX('Scenario 3_issuedGoos'!$C$4:$W$153,MATCH('Scenario 3'!$A128&amp;$B128,'Scenario 3_issuedGoos'!$A$4:$A$153&amp;'Scenario 3_issuedGoos'!$B$4:$B$153,0),MATCH('Scenario 3'!AJ$4,'Scenario 3_issuedGoos'!$C$3:$W$3,0))</f>
        <v>0</v>
      </c>
      <c r="AK128" s="4" cm="1">
        <f t="array" ref="AK128">N128*INDEX('Scenario 3_issuedGoos'!$C$4:$W$153,MATCH('Scenario 3'!$A128&amp;$B128,'Scenario 3_issuedGoos'!$A$4:$A$153&amp;'Scenario 3_issuedGoos'!$B$4:$B$153,0),MATCH('Scenario 3'!AK$4,'Scenario 3_issuedGoos'!$C$3:$W$3,0))</f>
        <v>0</v>
      </c>
      <c r="AL128" s="4" cm="1">
        <f t="array" ref="AL128">O128*INDEX('Scenario 3_issuedGoos'!$C$4:$W$153,MATCH('Scenario 3'!$A128&amp;$B128,'Scenario 3_issuedGoos'!$A$4:$A$153&amp;'Scenario 3_issuedGoos'!$B$4:$B$153,0),MATCH('Scenario 3'!AL$4,'Scenario 3_issuedGoos'!$C$3:$W$3,0))</f>
        <v>0</v>
      </c>
      <c r="AM128" s="4" cm="1">
        <f t="array" ref="AM128">P128*INDEX('Scenario 3_issuedGoos'!$C$4:$W$153,MATCH('Scenario 3'!$A128&amp;$B128,'Scenario 3_issuedGoos'!$A$4:$A$153&amp;'Scenario 3_issuedGoos'!$B$4:$B$153,0),MATCH('Scenario 3'!AM$4,'Scenario 3_issuedGoos'!$C$3:$W$3,0))</f>
        <v>0</v>
      </c>
      <c r="AN128" s="4" cm="1">
        <f t="array" ref="AN128">Q128*INDEX('Scenario 3_issuedGoos'!$C$4:$W$153,MATCH('Scenario 3'!$A128&amp;$B128,'Scenario 3_issuedGoos'!$A$4:$A$153&amp;'Scenario 3_issuedGoos'!$B$4:$B$153,0),MATCH('Scenario 3'!AN$4,'Scenario 3_issuedGoos'!$C$3:$W$3,0))</f>
        <v>0</v>
      </c>
      <c r="AO128" s="4" cm="1">
        <f t="array" ref="AO128">R128*INDEX('Scenario 3_issuedGoos'!$C$4:$W$153,MATCH('Scenario 3'!$A128&amp;$B128,'Scenario 3_issuedGoos'!$A$4:$A$153&amp;'Scenario 3_issuedGoos'!$B$4:$B$153,0),MATCH('Scenario 3'!AO$4,'Scenario 3_issuedGoos'!$C$3:$W$3,0))</f>
        <v>0</v>
      </c>
      <c r="AP128" s="4" cm="1">
        <f t="array" ref="AP128">S128*INDEX('Scenario 3_issuedGoos'!$C$4:$W$153,MATCH('Scenario 3'!$A128&amp;$B128,'Scenario 3_issuedGoos'!$A$4:$A$153&amp;'Scenario 3_issuedGoos'!$B$4:$B$153,0),MATCH('Scenario 3'!AP$4,'Scenario 3_issuedGoos'!$C$3:$W$3,0))</f>
        <v>0</v>
      </c>
      <c r="AQ128" s="4" cm="1">
        <f t="array" ref="AQ128">T128*INDEX('Scenario 3_issuedGoos'!$C$4:$W$153,MATCH('Scenario 3'!$A128&amp;$B128,'Scenario 3_issuedGoos'!$A$4:$A$153&amp;'Scenario 3_issuedGoos'!$B$4:$B$153,0),MATCH('Scenario 3'!AQ$4,'Scenario 3_issuedGoos'!$C$3:$W$3,0))</f>
        <v>0</v>
      </c>
      <c r="AR128" s="4" cm="1">
        <f t="array" ref="AR128">U128*INDEX('Scenario 3_issuedGoos'!$C$4:$W$153,MATCH('Scenario 3'!$A128&amp;$B128,'Scenario 3_issuedGoos'!$A$4:$A$153&amp;'Scenario 3_issuedGoos'!$B$4:$B$153,0),MATCH('Scenario 3'!AR$4,'Scenario 3_issuedGoos'!$C$3:$W$3,0))</f>
        <v>0</v>
      </c>
      <c r="AS128" s="4" cm="1">
        <f t="array" ref="AS128">V128*INDEX('Scenario 3_issuedGoos'!$C$4:$W$153,MATCH('Scenario 3'!$A128&amp;$B128,'Scenario 3_issuedGoos'!$A$4:$A$153&amp;'Scenario 3_issuedGoos'!$B$4:$B$153,0),MATCH('Scenario 3'!AS$4,'Scenario 3_issuedGoos'!$C$3:$W$3,0))</f>
        <v>0</v>
      </c>
      <c r="AT128" s="4" cm="1">
        <f t="array" ref="AT128">W128*INDEX('Scenario 3_issuedGoos'!$C$4:$W$153,MATCH('Scenario 3'!$A128&amp;$B128,'Scenario 3_issuedGoos'!$A$4:$A$153&amp;'Scenario 3_issuedGoos'!$B$4:$B$153,0),MATCH('Scenario 3'!AT$4,'Scenario 3_issuedGoos'!$C$3:$W$3,0))</f>
        <v>0</v>
      </c>
    </row>
    <row r="129" spans="1:46" ht="15" x14ac:dyDescent="0.25">
      <c r="A129" s="38" t="s">
        <v>50</v>
      </c>
      <c r="B129" s="39" t="s">
        <v>30</v>
      </c>
      <c r="C129" s="40">
        <v>47.457627118644069</v>
      </c>
      <c r="D129" s="41">
        <v>46.949152542372886</v>
      </c>
      <c r="E129" s="41">
        <v>46.440677966101696</v>
      </c>
      <c r="F129" s="41">
        <v>45.932203389830512</v>
      </c>
      <c r="G129" s="41">
        <v>45.423728813559322</v>
      </c>
      <c r="H129" s="41">
        <v>8.159674218750002</v>
      </c>
      <c r="I129" s="41">
        <v>8.159674218750002</v>
      </c>
      <c r="J129" s="41">
        <v>8.159674218750002</v>
      </c>
      <c r="K129" s="41">
        <v>8.159674218750002</v>
      </c>
      <c r="L129" s="41">
        <v>8.159674218750002</v>
      </c>
      <c r="M129" s="41">
        <v>8.159674218750002</v>
      </c>
      <c r="N129" s="41">
        <v>9.0963632812499995</v>
      </c>
      <c r="O129" s="41">
        <v>9.0963632812499995</v>
      </c>
      <c r="P129" s="41">
        <v>9.0963632812499995</v>
      </c>
      <c r="Q129" s="41">
        <v>9.0963632812499995</v>
      </c>
      <c r="R129" s="41">
        <v>9.0963632812499995</v>
      </c>
      <c r="S129" s="41">
        <v>9.0963632812499995</v>
      </c>
      <c r="T129" s="41">
        <v>9.1267382812500006</v>
      </c>
      <c r="U129" s="41">
        <v>10.444382999999998</v>
      </c>
      <c r="V129" s="41">
        <v>10.444382999999998</v>
      </c>
      <c r="W129" s="42">
        <v>10.444382999999998</v>
      </c>
      <c r="Z129" s="4" cm="1">
        <f t="array" ref="Z129">C129*INDEX('Scenario 3_issuedGoos'!$C$4:$W$153,MATCH('Scenario 3'!$A129&amp;$B129,'Scenario 3_issuedGoos'!$A$4:$A$153&amp;'Scenario 3_issuedGoos'!$B$4:$B$153,0),MATCH('Scenario 3'!Z$4,'Scenario 3_issuedGoos'!$C$3:$W$3,0))</f>
        <v>0</v>
      </c>
      <c r="AA129" s="4" cm="1">
        <f t="array" ref="AA129">D129*INDEX('Scenario 3_issuedGoos'!$C$4:$W$153,MATCH('Scenario 3'!$A129&amp;$B129,'Scenario 3_issuedGoos'!$A$4:$A$153&amp;'Scenario 3_issuedGoos'!$B$4:$B$153,0),MATCH('Scenario 3'!AA$4,'Scenario 3_issuedGoos'!$C$3:$W$3,0))</f>
        <v>0</v>
      </c>
      <c r="AB129" s="4" cm="1">
        <f t="array" ref="AB129">E129*INDEX('Scenario 3_issuedGoos'!$C$4:$W$153,MATCH('Scenario 3'!$A129&amp;$B129,'Scenario 3_issuedGoos'!$A$4:$A$153&amp;'Scenario 3_issuedGoos'!$B$4:$B$153,0),MATCH('Scenario 3'!AB$4,'Scenario 3_issuedGoos'!$C$3:$W$3,0))</f>
        <v>0</v>
      </c>
      <c r="AC129" s="4" cm="1">
        <f t="array" ref="AC129">F129*INDEX('Scenario 3_issuedGoos'!$C$4:$W$153,MATCH('Scenario 3'!$A129&amp;$B129,'Scenario 3_issuedGoos'!$A$4:$A$153&amp;'Scenario 3_issuedGoos'!$B$4:$B$153,0),MATCH('Scenario 3'!AC$4,'Scenario 3_issuedGoos'!$C$3:$W$3,0))</f>
        <v>0</v>
      </c>
      <c r="AD129" s="4" cm="1">
        <f t="array" ref="AD129">G129*INDEX('Scenario 3_issuedGoos'!$C$4:$W$153,MATCH('Scenario 3'!$A129&amp;$B129,'Scenario 3_issuedGoos'!$A$4:$A$153&amp;'Scenario 3_issuedGoos'!$B$4:$B$153,0),MATCH('Scenario 3'!AD$4,'Scenario 3_issuedGoos'!$C$3:$W$3,0))</f>
        <v>0</v>
      </c>
      <c r="AE129" s="4" cm="1">
        <f t="array" ref="AE129">H129*INDEX('Scenario 3_issuedGoos'!$C$4:$W$153,MATCH('Scenario 3'!$A129&amp;$B129,'Scenario 3_issuedGoos'!$A$4:$A$153&amp;'Scenario 3_issuedGoos'!$B$4:$B$153,0),MATCH('Scenario 3'!AE$4,'Scenario 3_issuedGoos'!$C$3:$W$3,0))</f>
        <v>899349.35378878505</v>
      </c>
      <c r="AF129" s="4" cm="1">
        <f t="array" ref="AF129">I129*INDEX('Scenario 3_issuedGoos'!$C$4:$W$153,MATCH('Scenario 3'!$A129&amp;$B129,'Scenario 3_issuedGoos'!$A$4:$A$153&amp;'Scenario 3_issuedGoos'!$B$4:$B$153,0),MATCH('Scenario 3'!AF$4,'Scenario 3_issuedGoos'!$C$3:$W$3,0))</f>
        <v>986389.68618779769</v>
      </c>
      <c r="AG129" s="4" cm="1">
        <f t="array" ref="AG129">J129*INDEX('Scenario 3_issuedGoos'!$C$4:$W$153,MATCH('Scenario 3'!$A129&amp;$B129,'Scenario 3_issuedGoos'!$A$4:$A$153&amp;'Scenario 3_issuedGoos'!$B$4:$B$153,0),MATCH('Scenario 3'!AG$4,'Scenario 3_issuedGoos'!$C$3:$W$3,0))</f>
        <v>1079885.6784422353</v>
      </c>
      <c r="AH129" s="4" cm="1">
        <f t="array" ref="AH129">K129*INDEX('Scenario 3_issuedGoos'!$C$4:$W$153,MATCH('Scenario 3'!$A129&amp;$B129,'Scenario 3_issuedGoos'!$A$4:$A$153&amp;'Scenario 3_issuedGoos'!$B$4:$B$153,0),MATCH('Scenario 3'!AH$4,'Scenario 3_issuedGoos'!$C$3:$W$3,0))</f>
        <v>1180265.2957066512</v>
      </c>
      <c r="AI129" s="4" cm="1">
        <f t="array" ref="AI129">L129*INDEX('Scenario 3_issuedGoos'!$C$4:$W$153,MATCH('Scenario 3'!$A129&amp;$B129,'Scenario 3_issuedGoos'!$A$4:$A$153&amp;'Scenario 3_issuedGoos'!$B$4:$B$153,0),MATCH('Scenario 3'!AI$4,'Scenario 3_issuedGoos'!$C$3:$W$3,0))</f>
        <v>1287983.1605013998</v>
      </c>
      <c r="AJ129" s="4" cm="1">
        <f t="array" ref="AJ129">M129*INDEX('Scenario 3_issuedGoos'!$C$4:$W$153,MATCH('Scenario 3'!$A129&amp;$B129,'Scenario 3_issuedGoos'!$A$4:$A$153&amp;'Scenario 3_issuedGoos'!$B$4:$B$153,0),MATCH('Scenario 3'!AJ$4,'Scenario 3_issuedGoos'!$C$3:$W$3,0))</f>
        <v>1403522.1485363592</v>
      </c>
      <c r="AK129" s="4" cm="1">
        <f t="array" ref="AK129">N129*INDEX('Scenario 3_issuedGoos'!$C$4:$W$153,MATCH('Scenario 3'!$A129&amp;$B129,'Scenario 3_issuedGoos'!$A$4:$A$153&amp;'Scenario 3_issuedGoos'!$B$4:$B$153,0),MATCH('Scenario 3'!AK$4,'Scenario 3_issuedGoos'!$C$3:$W$3,0))</f>
        <v>1685831.4543823584</v>
      </c>
      <c r="AL129" s="4" cm="1">
        <f t="array" ref="AL129">O129*INDEX('Scenario 3_issuedGoos'!$C$4:$W$153,MATCH('Scenario 3'!$A129&amp;$B129,'Scenario 3_issuedGoos'!$A$4:$A$153&amp;'Scenario 3_issuedGoos'!$B$4:$B$153,0),MATCH('Scenario 3'!AL$4,'Scenario 3_issuedGoos'!$C$3:$W$3,0))</f>
        <v>1815231.1748097504</v>
      </c>
      <c r="AM129" s="4" cm="1">
        <f t="array" ref="AM129">P129*INDEX('Scenario 3_issuedGoos'!$C$4:$W$153,MATCH('Scenario 3'!$A129&amp;$B129,'Scenario 3_issuedGoos'!$A$4:$A$153&amp;'Scenario 3_issuedGoos'!$B$4:$B$153,0),MATCH('Scenario 3'!AM$4,'Scenario 3_issuedGoos'!$C$3:$W$3,0))</f>
        <v>1953356.2886439199</v>
      </c>
      <c r="AN129" s="4" cm="1">
        <f t="array" ref="AN129">Q129*INDEX('Scenario 3_issuedGoos'!$C$4:$W$153,MATCH('Scenario 3'!$A129&amp;$B129,'Scenario 3_issuedGoos'!$A$4:$A$153&amp;'Scenario 3_issuedGoos'!$B$4:$B$153,0),MATCH('Scenario 3'!AN$4,'Scenario 3_issuedGoos'!$C$3:$W$3,0))</f>
        <v>2100755.8359244876</v>
      </c>
      <c r="AO129" s="4" cm="1">
        <f t="array" ref="AO129">R129*INDEX('Scenario 3_issuedGoos'!$C$4:$W$153,MATCH('Scenario 3'!$A129&amp;$B129,'Scenario 3_issuedGoos'!$A$4:$A$153&amp;'Scenario 3_issuedGoos'!$B$4:$B$153,0),MATCH('Scenario 3'!AO$4,'Scenario 3_issuedGoos'!$C$3:$W$3,0))</f>
        <v>2258011.9472114998</v>
      </c>
      <c r="AP129" s="4" cm="1">
        <f t="array" ref="AP129">S129*INDEX('Scenario 3_issuedGoos'!$C$4:$W$153,MATCH('Scenario 3'!$A129&amp;$B129,'Scenario 3_issuedGoos'!$A$4:$A$153&amp;'Scenario 3_issuedGoos'!$B$4:$B$153,0),MATCH('Scenario 3'!AP$4,'Scenario 3_issuedGoos'!$C$3:$W$3,0))</f>
        <v>2425741.7800373989</v>
      </c>
      <c r="AQ129" s="4" cm="1">
        <f t="array" ref="AQ129">T129*INDEX('Scenario 3_issuedGoos'!$C$4:$W$153,MATCH('Scenario 3'!$A129&amp;$B129,'Scenario 3_issuedGoos'!$A$4:$A$153&amp;'Scenario 3_issuedGoos'!$B$4:$B$153,0),MATCH('Scenario 3'!AQ$4,'Scenario 3_issuedGoos'!$C$3:$W$3,0))</f>
        <v>2613296.9664783152</v>
      </c>
      <c r="AR129" s="4" cm="1">
        <f t="array" ref="AR129">U129*INDEX('Scenario 3_issuedGoos'!$C$4:$W$153,MATCH('Scenario 3'!$A129&amp;$B129,'Scenario 3_issuedGoos'!$A$4:$A$153&amp;'Scenario 3_issuedGoos'!$B$4:$B$153,0),MATCH('Scenario 3'!AR$4,'Scenario 3_issuedGoos'!$C$3:$W$3,0))</f>
        <v>3209520.2481330317</v>
      </c>
      <c r="AS129" s="4" cm="1">
        <f t="array" ref="AS129">V129*INDEX('Scenario 3_issuedGoos'!$C$4:$W$153,MATCH('Scenario 3'!$A129&amp;$B129,'Scenario 3_issuedGoos'!$A$4:$A$153&amp;'Scenario 3_issuedGoos'!$B$4:$B$153,0),MATCH('Scenario 3'!AS$4,'Scenario 3_issuedGoos'!$C$3:$W$3,0))</f>
        <v>3442874.0313830981</v>
      </c>
      <c r="AT129" s="4" cm="1">
        <f t="array" ref="AT129">W129*INDEX('Scenario 3_issuedGoos'!$C$4:$W$153,MATCH('Scenario 3'!$A129&amp;$B129,'Scenario 3_issuedGoos'!$A$4:$A$153&amp;'Scenario 3_issuedGoos'!$B$4:$B$153,0),MATCH('Scenario 3'!AT$4,'Scenario 3_issuedGoos'!$C$3:$W$3,0))</f>
        <v>3691539.3923378456</v>
      </c>
    </row>
    <row r="130" spans="1:46" ht="15" x14ac:dyDescent="0.25">
      <c r="A130" s="38" t="s">
        <v>50</v>
      </c>
      <c r="B130" s="39" t="s">
        <v>31</v>
      </c>
      <c r="C130" s="40">
        <v>47.457627118644069</v>
      </c>
      <c r="D130" s="41">
        <v>46.949152542372886</v>
      </c>
      <c r="E130" s="41">
        <v>46.440677966101696</v>
      </c>
      <c r="F130" s="41">
        <v>45.932203389830512</v>
      </c>
      <c r="G130" s="41">
        <v>45.423728813559322</v>
      </c>
      <c r="H130" s="41">
        <v>7.1136000000000008</v>
      </c>
      <c r="I130" s="41">
        <v>7.1136000000000008</v>
      </c>
      <c r="J130" s="41">
        <v>7.1136000000000008</v>
      </c>
      <c r="K130" s="41">
        <v>7.1136000000000008</v>
      </c>
      <c r="L130" s="41">
        <v>7.1136000000000008</v>
      </c>
      <c r="M130" s="41">
        <v>7.1136000000000008</v>
      </c>
      <c r="N130" s="41">
        <v>8.0856562499999995</v>
      </c>
      <c r="O130" s="41">
        <v>8.0856562499999995</v>
      </c>
      <c r="P130" s="41">
        <v>8.0856562499999995</v>
      </c>
      <c r="Q130" s="41">
        <v>8.0856562499999995</v>
      </c>
      <c r="R130" s="41">
        <v>8.0856562499999995</v>
      </c>
      <c r="S130" s="41">
        <v>8.0856562499999995</v>
      </c>
      <c r="T130" s="41">
        <v>8.1103680000000011</v>
      </c>
      <c r="U130" s="41">
        <v>9.0910800000000016</v>
      </c>
      <c r="V130" s="41">
        <v>9.0910800000000016</v>
      </c>
      <c r="W130" s="42">
        <v>9.0910800000000016</v>
      </c>
      <c r="Z130" s="4" cm="1">
        <f t="array" ref="Z130">C130*INDEX('Scenario 3_issuedGoos'!$C$4:$W$153,MATCH('Scenario 3'!$A130&amp;$B130,'Scenario 3_issuedGoos'!$A$4:$A$153&amp;'Scenario 3_issuedGoos'!$B$4:$B$153,0),MATCH('Scenario 3'!Z$4,'Scenario 3_issuedGoos'!$C$3:$W$3,0))</f>
        <v>0</v>
      </c>
      <c r="AA130" s="4" cm="1">
        <f t="array" ref="AA130">D130*INDEX('Scenario 3_issuedGoos'!$C$4:$W$153,MATCH('Scenario 3'!$A130&amp;$B130,'Scenario 3_issuedGoos'!$A$4:$A$153&amp;'Scenario 3_issuedGoos'!$B$4:$B$153,0),MATCH('Scenario 3'!AA$4,'Scenario 3_issuedGoos'!$C$3:$W$3,0))</f>
        <v>0</v>
      </c>
      <c r="AB130" s="4" cm="1">
        <f t="array" ref="AB130">E130*INDEX('Scenario 3_issuedGoos'!$C$4:$W$153,MATCH('Scenario 3'!$A130&amp;$B130,'Scenario 3_issuedGoos'!$A$4:$A$153&amp;'Scenario 3_issuedGoos'!$B$4:$B$153,0),MATCH('Scenario 3'!AB$4,'Scenario 3_issuedGoos'!$C$3:$W$3,0))</f>
        <v>0</v>
      </c>
      <c r="AC130" s="4" cm="1">
        <f t="array" ref="AC130">F130*INDEX('Scenario 3_issuedGoos'!$C$4:$W$153,MATCH('Scenario 3'!$A130&amp;$B130,'Scenario 3_issuedGoos'!$A$4:$A$153&amp;'Scenario 3_issuedGoos'!$B$4:$B$153,0),MATCH('Scenario 3'!AC$4,'Scenario 3_issuedGoos'!$C$3:$W$3,0))</f>
        <v>0</v>
      </c>
      <c r="AD130" s="4" cm="1">
        <f t="array" ref="AD130">G130*INDEX('Scenario 3_issuedGoos'!$C$4:$W$153,MATCH('Scenario 3'!$A130&amp;$B130,'Scenario 3_issuedGoos'!$A$4:$A$153&amp;'Scenario 3_issuedGoos'!$B$4:$B$153,0),MATCH('Scenario 3'!AD$4,'Scenario 3_issuedGoos'!$C$3:$W$3,0))</f>
        <v>0</v>
      </c>
      <c r="AE130" s="4" cm="1">
        <f t="array" ref="AE130">H130*INDEX('Scenario 3_issuedGoos'!$C$4:$W$153,MATCH('Scenario 3'!$A130&amp;$B130,'Scenario 3_issuedGoos'!$A$4:$A$153&amp;'Scenario 3_issuedGoos'!$B$4:$B$153,0),MATCH('Scenario 3'!AE$4,'Scenario 3_issuedGoos'!$C$3:$W$3,0))</f>
        <v>3234.3971123616097</v>
      </c>
      <c r="AF130" s="4" cm="1">
        <f t="array" ref="AF130">I130*INDEX('Scenario 3_issuedGoos'!$C$4:$W$153,MATCH('Scenario 3'!$A130&amp;$B130,'Scenario 3_issuedGoos'!$A$4:$A$153&amp;'Scenario 3_issuedGoos'!$B$4:$B$153,0),MATCH('Scenario 3'!AF$4,'Scenario 3_issuedGoos'!$C$3:$W$3,0))</f>
        <v>3547.4267471574194</v>
      </c>
      <c r="AG130" s="4" cm="1">
        <f t="array" ref="AG130">J130*INDEX('Scenario 3_issuedGoos'!$C$4:$W$153,MATCH('Scenario 3'!$A130&amp;$B130,'Scenario 3_issuedGoos'!$A$4:$A$153&amp;'Scenario 3_issuedGoos'!$B$4:$B$153,0),MATCH('Scenario 3'!AG$4,'Scenario 3_issuedGoos'!$C$3:$W$3,0))</f>
        <v>3883.6733526519101</v>
      </c>
      <c r="AH130" s="4" cm="1">
        <f t="array" ref="AH130">K130*INDEX('Scenario 3_issuedGoos'!$C$4:$W$153,MATCH('Scenario 3'!$A130&amp;$B130,'Scenario 3_issuedGoos'!$A$4:$A$153&amp;'Scenario 3_issuedGoos'!$B$4:$B$153,0),MATCH('Scenario 3'!AH$4,'Scenario 3_issuedGoos'!$C$3:$W$3,0))</f>
        <v>4244.6760518279543</v>
      </c>
      <c r="AI130" s="4" cm="1">
        <f t="array" ref="AI130">L130*INDEX('Scenario 3_issuedGoos'!$C$4:$W$153,MATCH('Scenario 3'!$A130&amp;$B130,'Scenario 3_issuedGoos'!$A$4:$A$153&amp;'Scenario 3_issuedGoos'!$B$4:$B$153,0),MATCH('Scenario 3'!AI$4,'Scenario 3_issuedGoos'!$C$3:$W$3,0))</f>
        <v>4632.069837539977</v>
      </c>
      <c r="AJ130" s="4" cm="1">
        <f t="array" ref="AJ130">M130*INDEX('Scenario 3_issuedGoos'!$C$4:$W$153,MATCH('Scenario 3'!$A130&amp;$B130,'Scenario 3_issuedGoos'!$A$4:$A$153&amp;'Scenario 3_issuedGoos'!$B$4:$B$153,0),MATCH('Scenario 3'!AJ$4,'Scenario 3_issuedGoos'!$C$3:$W$3,0))</f>
        <v>5047.5913116936326</v>
      </c>
      <c r="AK130" s="4" cm="1">
        <f t="array" ref="AK130">N130*INDEX('Scenario 3_issuedGoos'!$C$4:$W$153,MATCH('Scenario 3'!$A130&amp;$B130,'Scenario 3_issuedGoos'!$A$4:$A$153&amp;'Scenario 3_issuedGoos'!$B$4:$B$153,0),MATCH('Scenario 3'!AK$4,'Scenario 3_issuedGoos'!$C$3:$W$3,0))</f>
        <v>6181.728434317185</v>
      </c>
      <c r="AL130" s="4" cm="1">
        <f t="array" ref="AL130">O130*INDEX('Scenario 3_issuedGoos'!$C$4:$W$153,MATCH('Scenario 3'!$A130&amp;$B130,'Scenario 3_issuedGoos'!$A$4:$A$153&amp;'Scenario 3_issuedGoos'!$B$4:$B$153,0),MATCH('Scenario 3'!AL$4,'Scenario 3_issuedGoos'!$C$3:$W$3,0))</f>
        <v>6656.2206672621096</v>
      </c>
      <c r="AM130" s="4" cm="1">
        <f t="array" ref="AM130">P130*INDEX('Scenario 3_issuedGoos'!$C$4:$W$153,MATCH('Scenario 3'!$A130&amp;$B130,'Scenario 3_issuedGoos'!$A$4:$A$153&amp;'Scenario 3_issuedGoos'!$B$4:$B$153,0),MATCH('Scenario 3'!AM$4,'Scenario 3_issuedGoos'!$C$3:$W$3,0))</f>
        <v>7162.7078024157427</v>
      </c>
      <c r="AN130" s="4" cm="1">
        <f t="array" ref="AN130">Q130*INDEX('Scenario 3_issuedGoos'!$C$4:$W$153,MATCH('Scenario 3'!$A130&amp;$B130,'Scenario 3_issuedGoos'!$A$4:$A$153&amp;'Scenario 3_issuedGoos'!$B$4:$B$153,0),MATCH('Scenario 3'!AN$4,'Scenario 3_issuedGoos'!$C$3:$W$3,0))</f>
        <v>7703.2030994165752</v>
      </c>
      <c r="AO130" s="4" cm="1">
        <f t="array" ref="AO130">R130*INDEX('Scenario 3_issuedGoos'!$C$4:$W$153,MATCH('Scenario 3'!$A130&amp;$B130,'Scenario 3_issuedGoos'!$A$4:$A$153&amp;'Scenario 3_issuedGoos'!$B$4:$B$153,0),MATCH('Scenario 3'!AO$4,'Scenario 3_issuedGoos'!$C$3:$W$3,0))</f>
        <v>8279.8411566114282</v>
      </c>
      <c r="AP130" s="4" cm="1">
        <f t="array" ref="AP130">S130*INDEX('Scenario 3_issuedGoos'!$C$4:$W$153,MATCH('Scenario 3'!$A130&amp;$B130,'Scenario 3_issuedGoos'!$A$4:$A$153&amp;'Scenario 3_issuedGoos'!$B$4:$B$153,0),MATCH('Scenario 3'!AP$4,'Scenario 3_issuedGoos'!$C$3:$W$3,0))</f>
        <v>8894.8850117772836</v>
      </c>
      <c r="AQ130" s="4" cm="1">
        <f t="array" ref="AQ130">T130*INDEX('Scenario 3_issuedGoos'!$C$4:$W$153,MATCH('Scenario 3'!$A130&amp;$B130,'Scenario 3_issuedGoos'!$A$4:$A$153&amp;'Scenario 3_issuedGoos'!$B$4:$B$153,0),MATCH('Scenario 3'!AQ$4,'Scenario 3_issuedGoos'!$C$3:$W$3,0))</f>
        <v>9579.9230356819426</v>
      </c>
      <c r="AR130" s="4" cm="1">
        <f t="array" ref="AR130">U130*INDEX('Scenario 3_issuedGoos'!$C$4:$W$153,MATCH('Scenario 3'!$A130&amp;$B130,'Scenario 3_issuedGoos'!$A$4:$A$153&amp;'Scenario 3_issuedGoos'!$B$4:$B$153,0),MATCH('Scenario 3'!AR$4,'Scenario 3_issuedGoos'!$C$3:$W$3,0))</f>
        <v>11524.473732887956</v>
      </c>
      <c r="AS130" s="4" cm="1">
        <f t="array" ref="AS130">V130*INDEX('Scenario 3_issuedGoos'!$C$4:$W$153,MATCH('Scenario 3'!$A130&amp;$B130,'Scenario 3_issuedGoos'!$A$4:$A$153&amp;'Scenario 3_issuedGoos'!$B$4:$B$153,0),MATCH('Scenario 3'!AS$4,'Scenario 3_issuedGoos'!$C$3:$W$3,0))</f>
        <v>12362.380752511781</v>
      </c>
      <c r="AT130" s="4" cm="1">
        <f t="array" ref="AT130">W130*INDEX('Scenario 3_issuedGoos'!$C$4:$W$153,MATCH('Scenario 3'!$A130&amp;$B130,'Scenario 3_issuedGoos'!$A$4:$A$153&amp;'Scenario 3_issuedGoos'!$B$4:$B$153,0),MATCH('Scenario 3'!AT$4,'Scenario 3_issuedGoos'!$C$3:$W$3,0))</f>
        <v>13255.267289765834</v>
      </c>
    </row>
    <row r="131" spans="1:46" ht="15" x14ac:dyDescent="0.25">
      <c r="A131" s="34" t="s">
        <v>51</v>
      </c>
      <c r="B131" s="34" t="s">
        <v>27</v>
      </c>
      <c r="C131" s="12">
        <v>5.6019600000000001</v>
      </c>
      <c r="D131" s="13">
        <v>5.6019600000000001</v>
      </c>
      <c r="E131" s="13">
        <v>5.6019600000000001</v>
      </c>
      <c r="F131" s="13">
        <v>5.6019600000000001</v>
      </c>
      <c r="G131" s="13">
        <v>5.6019600000000001</v>
      </c>
      <c r="H131" s="13">
        <v>3.6961312500000001</v>
      </c>
      <c r="I131" s="13">
        <v>4.1314546874999998</v>
      </c>
      <c r="J131" s="13">
        <v>4.1314546874999998</v>
      </c>
      <c r="K131" s="13">
        <v>4.1314546874999998</v>
      </c>
      <c r="L131" s="13">
        <v>4.1314546874999998</v>
      </c>
      <c r="M131" s="13">
        <v>4.2883804687500007</v>
      </c>
      <c r="N131" s="13">
        <v>4.2883804687500007</v>
      </c>
      <c r="O131" s="13">
        <v>4.2883804687500007</v>
      </c>
      <c r="P131" s="13">
        <v>5.489859375</v>
      </c>
      <c r="Q131" s="13">
        <v>5.489859375</v>
      </c>
      <c r="R131" s="13">
        <v>5.489859375</v>
      </c>
      <c r="S131" s="13">
        <v>5.489859375</v>
      </c>
      <c r="T131" s="13">
        <v>5.489859375</v>
      </c>
      <c r="U131" s="13">
        <v>5.593144921875</v>
      </c>
      <c r="V131" s="13">
        <v>5.593144921875</v>
      </c>
      <c r="W131" s="37">
        <v>5.593144921875</v>
      </c>
      <c r="Z131" s="4" cm="1">
        <f t="array" ref="Z131">C131*INDEX('Scenario 3_issuedGoos'!$C$4:$W$153,MATCH('Scenario 3'!$A131&amp;$B131,'Scenario 3_issuedGoos'!$A$4:$A$153&amp;'Scenario 3_issuedGoos'!$B$4:$B$153,0),MATCH('Scenario 3'!Z$4,'Scenario 3_issuedGoos'!$C$3:$W$3,0))</f>
        <v>4045.5314061034137</v>
      </c>
      <c r="AA131" s="4" cm="1">
        <f t="array" ref="AA131">D131*INDEX('Scenario 3_issuedGoos'!$C$4:$W$153,MATCH('Scenario 3'!$A131&amp;$B131,'Scenario 3_issuedGoos'!$A$4:$A$153&amp;'Scenario 3_issuedGoos'!$B$4:$B$153,0),MATCH('Scenario 3'!AA$4,'Scenario 3_issuedGoos'!$C$3:$W$3,0))</f>
        <v>4531.0836293722687</v>
      </c>
      <c r="AB131" s="4" cm="1">
        <f t="array" ref="AB131">E131*INDEX('Scenario 3_issuedGoos'!$C$4:$W$153,MATCH('Scenario 3'!$A131&amp;$B131,'Scenario 3_issuedGoos'!$A$4:$A$153&amp;'Scenario 3_issuedGoos'!$B$4:$B$153,0),MATCH('Scenario 3'!AB$4,'Scenario 3_issuedGoos'!$C$3:$W$3,0))</f>
        <v>5055.077246452749</v>
      </c>
      <c r="AC131" s="4" cm="1">
        <f t="array" ref="AC131">F131*INDEX('Scenario 3_issuedGoos'!$C$4:$W$153,MATCH('Scenario 3'!$A131&amp;$B131,'Scenario 3_issuedGoos'!$A$4:$A$153&amp;'Scenario 3_issuedGoos'!$B$4:$B$153,0),MATCH('Scenario 3'!AC$4,'Scenario 3_issuedGoos'!$C$3:$W$3,0))</f>
        <v>5620.1425161677998</v>
      </c>
      <c r="AD131" s="4" cm="1">
        <f t="array" ref="AD131">G131*INDEX('Scenario 3_issuedGoos'!$C$4:$W$153,MATCH('Scenario 3'!$A131&amp;$B131,'Scenario 3_issuedGoos'!$A$4:$A$153&amp;'Scenario 3_issuedGoos'!$B$4:$B$153,0),MATCH('Scenario 3'!AD$4,'Scenario 3_issuedGoos'!$C$3:$W$3,0))</f>
        <v>6229.0766197383209</v>
      </c>
      <c r="AE131" s="4" cm="1">
        <f t="array" ref="AE131">H131*INDEX('Scenario 3_issuedGoos'!$C$4:$W$153,MATCH('Scenario 3'!$A131&amp;$B131,'Scenario 3_issuedGoos'!$A$4:$A$153&amp;'Scenario 3_issuedGoos'!$B$4:$B$153,0),MATCH('Scenario 3'!AE$4,'Scenario 3_issuedGoos'!$C$3:$W$3,0))</f>
        <v>115788.38801838651</v>
      </c>
      <c r="AF131" s="4" cm="1">
        <f t="array" ref="AF131">I131*INDEX('Scenario 3_issuedGoos'!$C$4:$W$153,MATCH('Scenario 3'!$A131&amp;$B131,'Scenario 3_issuedGoos'!$A$4:$A$153&amp;'Scenario 3_issuedGoos'!$B$4:$B$153,0),MATCH('Scenario 3'!AF$4,'Scenario 3_issuedGoos'!$C$3:$W$3,0))</f>
        <v>141951.73750297501</v>
      </c>
      <c r="AG131" s="4" cm="1">
        <f t="array" ref="AG131">J131*INDEX('Scenario 3_issuedGoos'!$C$4:$W$153,MATCH('Scenario 3'!$A131&amp;$B131,'Scenario 3_issuedGoos'!$A$4:$A$153&amp;'Scenario 3_issuedGoos'!$B$4:$B$153,0),MATCH('Scenario 3'!AG$4,'Scenario 3_issuedGoos'!$C$3:$W$3,0))</f>
        <v>155406.7834507644</v>
      </c>
      <c r="AH131" s="4" cm="1">
        <f t="array" ref="AH131">K131*INDEX('Scenario 3_issuedGoos'!$C$4:$W$153,MATCH('Scenario 3'!$A131&amp;$B131,'Scenario 3_issuedGoos'!$A$4:$A$153&amp;'Scenario 3_issuedGoos'!$B$4:$B$153,0),MATCH('Scenario 3'!AH$4,'Scenario 3_issuedGoos'!$C$3:$W$3,0))</f>
        <v>169852.4546495752</v>
      </c>
      <c r="AI131" s="4" cm="1">
        <f t="array" ref="AI131">L131*INDEX('Scenario 3_issuedGoos'!$C$4:$W$153,MATCH('Scenario 3'!$A131&amp;$B131,'Scenario 3_issuedGoos'!$A$4:$A$153&amp;'Scenario 3_issuedGoos'!$B$4:$B$153,0),MATCH('Scenario 3'!AI$4,'Scenario 3_issuedGoos'!$C$3:$W$3,0))</f>
        <v>185354.17600964027</v>
      </c>
      <c r="AJ131" s="4" cm="1">
        <f t="array" ref="AJ131">M131*INDEX('Scenario 3_issuedGoos'!$C$4:$W$153,MATCH('Scenario 3'!$A131&amp;$B131,'Scenario 3_issuedGoos'!$A$4:$A$153&amp;'Scenario 3_issuedGoos'!$B$4:$B$153,0),MATCH('Scenario 3'!AJ$4,'Scenario 3_issuedGoos'!$C$3:$W$3,0))</f>
        <v>209653.33541541593</v>
      </c>
      <c r="AK131" s="4" cm="1">
        <f t="array" ref="AK131">N131*INDEX('Scenario 3_issuedGoos'!$C$4:$W$153,MATCH('Scenario 3'!$A131&amp;$B131,'Scenario 3_issuedGoos'!$A$4:$A$153&amp;'Scenario 3_issuedGoos'!$B$4:$B$153,0),MATCH('Scenario 3'!AK$4,'Scenario 3_issuedGoos'!$C$3:$W$3,0))</f>
        <v>225892.43212841181</v>
      </c>
      <c r="AL131" s="4" cm="1">
        <f t="array" ref="AL131">O131*INDEX('Scenario 3_issuedGoos'!$C$4:$W$153,MATCH('Scenario 3'!$A131&amp;$B131,'Scenario 3_issuedGoos'!$A$4:$A$153&amp;'Scenario 3_issuedGoos'!$B$4:$B$153,0),MATCH('Scenario 3'!AL$4,'Scenario 3_issuedGoos'!$C$3:$W$3,0))</f>
        <v>243231.30517416849</v>
      </c>
      <c r="AM131" s="4" cm="1">
        <f t="array" ref="AM131">P131*INDEX('Scenario 3_issuedGoos'!$C$4:$W$153,MATCH('Scenario 3'!$A131&amp;$B131,'Scenario 3_issuedGoos'!$A$4:$A$153&amp;'Scenario 3_issuedGoos'!$B$4:$B$153,0),MATCH('Scenario 3'!AM$4,'Scenario 3_issuedGoos'!$C$3:$W$3,0))</f>
        <v>335071.04826066917</v>
      </c>
      <c r="AN131" s="4" cm="1">
        <f t="array" ref="AN131">Q131*INDEX('Scenario 3_issuedGoos'!$C$4:$W$153,MATCH('Scenario 3'!$A131&amp;$B131,'Scenario 3_issuedGoos'!$A$4:$A$153&amp;'Scenario 3_issuedGoos'!$B$4:$B$153,0),MATCH('Scenario 3'!AN$4,'Scenario 3_issuedGoos'!$C$3:$W$3,0))</f>
        <v>360355.38635483966</v>
      </c>
      <c r="AO131" s="4" cm="1">
        <f t="array" ref="AO131">R131*INDEX('Scenario 3_issuedGoos'!$C$4:$W$153,MATCH('Scenario 3'!$A131&amp;$B131,'Scenario 3_issuedGoos'!$A$4:$A$153&amp;'Scenario 3_issuedGoos'!$B$4:$B$153,0),MATCH('Scenario 3'!AO$4,'Scenario 3_issuedGoos'!$C$3:$W$3,0))</f>
        <v>387330.48063777504</v>
      </c>
      <c r="AP131" s="4" cm="1">
        <f t="array" ref="AP131">S131*INDEX('Scenario 3_issuedGoos'!$C$4:$W$153,MATCH('Scenario 3'!$A131&amp;$B131,'Scenario 3_issuedGoos'!$A$4:$A$153&amp;'Scenario 3_issuedGoos'!$B$4:$B$153,0),MATCH('Scenario 3'!AP$4,'Scenario 3_issuedGoos'!$C$3:$W$3,0))</f>
        <v>416102.19588311744</v>
      </c>
      <c r="AQ131" s="4" cm="1">
        <f t="array" ref="AQ131">T131*INDEX('Scenario 3_issuedGoos'!$C$4:$W$153,MATCH('Scenario 3'!$A131&amp;$B131,'Scenario 3_issuedGoos'!$A$4:$A$153&amp;'Scenario 3_issuedGoos'!$B$4:$B$153,0),MATCH('Scenario 3'!AQ$4,'Scenario 3_issuedGoos'!$C$3:$W$3,0))</f>
        <v>446782.75645139947</v>
      </c>
      <c r="AR131" s="4" cm="1">
        <f t="array" ref="AR131">U131*INDEX('Scenario 3_issuedGoos'!$C$4:$W$153,MATCH('Scenario 3'!$A131&amp;$B131,'Scenario 3_issuedGoos'!$A$4:$A$153&amp;'Scenario 3_issuedGoos'!$B$4:$B$153,0),MATCH('Scenario 3'!AR$4,'Scenario 3_issuedGoos'!$C$3:$W$3,0))</f>
        <v>488512.20518099162</v>
      </c>
      <c r="AS131" s="4" cm="1">
        <f t="array" ref="AS131">V131*INDEX('Scenario 3_issuedGoos'!$C$4:$W$153,MATCH('Scenario 3'!$A131&amp;$B131,'Scenario 3_issuedGoos'!$A$4:$A$153&amp;'Scenario 3_issuedGoos'!$B$4:$B$153,0),MATCH('Scenario 3'!AS$4,'Scenario 3_issuedGoos'!$C$3:$W$3,0))</f>
        <v>524030.33949066943</v>
      </c>
      <c r="AT131" s="4" cm="1">
        <f t="array" ref="AT131">W131*INDEX('Scenario 3_issuedGoos'!$C$4:$W$153,MATCH('Scenario 3'!$A131&amp;$B131,'Scenario 3_issuedGoos'!$A$4:$A$153&amp;'Scenario 3_issuedGoos'!$B$4:$B$153,0),MATCH('Scenario 3'!AT$4,'Scenario 3_issuedGoos'!$C$3:$W$3,0))</f>
        <v>561879.00671835849</v>
      </c>
    </row>
    <row r="132" spans="1:46" ht="15" x14ac:dyDescent="0.25">
      <c r="A132" s="38" t="s">
        <v>51</v>
      </c>
      <c r="B132" s="39" t="s">
        <v>28</v>
      </c>
      <c r="C132" s="40">
        <v>47.457627118644069</v>
      </c>
      <c r="D132" s="41">
        <v>46.949152542372886</v>
      </c>
      <c r="E132" s="41">
        <v>46.440677966101696</v>
      </c>
      <c r="F132" s="41">
        <v>45.932203389830512</v>
      </c>
      <c r="G132" s="41">
        <v>45.423728813559322</v>
      </c>
      <c r="H132" s="41">
        <v>44.915254237288138</v>
      </c>
      <c r="I132" s="41">
        <v>44.406779661016955</v>
      </c>
      <c r="J132" s="41">
        <v>43.898305084745765</v>
      </c>
      <c r="K132" s="41">
        <v>43.389830508474581</v>
      </c>
      <c r="L132" s="41">
        <v>42.881355932203391</v>
      </c>
      <c r="M132" s="41">
        <v>42.372881355932208</v>
      </c>
      <c r="N132" s="41">
        <v>42.203389830508478</v>
      </c>
      <c r="O132" s="41">
        <v>42.033898305084747</v>
      </c>
      <c r="P132" s="41">
        <v>41.864406779661024</v>
      </c>
      <c r="Q132" s="41">
        <v>41.694915254237294</v>
      </c>
      <c r="R132" s="41">
        <v>41.525423728813564</v>
      </c>
      <c r="S132" s="41">
        <v>41.355932203389834</v>
      </c>
      <c r="T132" s="41">
        <v>41.186440677966104</v>
      </c>
      <c r="U132" s="41">
        <v>40.33898305084746</v>
      </c>
      <c r="V132" s="41">
        <v>39.237288135593218</v>
      </c>
      <c r="W132" s="42">
        <v>38.135593220338983</v>
      </c>
      <c r="Z132" s="4" cm="1">
        <f t="array" ref="Z132">C132*INDEX('Scenario 3_issuedGoos'!$C$4:$W$153,MATCH('Scenario 3'!$A132&amp;$B132,'Scenario 3_issuedGoos'!$A$4:$A$153&amp;'Scenario 3_issuedGoos'!$B$4:$B$153,0),MATCH('Scenario 3'!Z$4,'Scenario 3_issuedGoos'!$C$3:$W$3,0))</f>
        <v>0</v>
      </c>
      <c r="AA132" s="4" cm="1">
        <f t="array" ref="AA132">D132*INDEX('Scenario 3_issuedGoos'!$C$4:$W$153,MATCH('Scenario 3'!$A132&amp;$B132,'Scenario 3_issuedGoos'!$A$4:$A$153&amp;'Scenario 3_issuedGoos'!$B$4:$B$153,0),MATCH('Scenario 3'!AA$4,'Scenario 3_issuedGoos'!$C$3:$W$3,0))</f>
        <v>0</v>
      </c>
      <c r="AB132" s="4" cm="1">
        <f t="array" ref="AB132">E132*INDEX('Scenario 3_issuedGoos'!$C$4:$W$153,MATCH('Scenario 3'!$A132&amp;$B132,'Scenario 3_issuedGoos'!$A$4:$A$153&amp;'Scenario 3_issuedGoos'!$B$4:$B$153,0),MATCH('Scenario 3'!AB$4,'Scenario 3_issuedGoos'!$C$3:$W$3,0))</f>
        <v>0</v>
      </c>
      <c r="AC132" s="4" cm="1">
        <f t="array" ref="AC132">F132*INDEX('Scenario 3_issuedGoos'!$C$4:$W$153,MATCH('Scenario 3'!$A132&amp;$B132,'Scenario 3_issuedGoos'!$A$4:$A$153&amp;'Scenario 3_issuedGoos'!$B$4:$B$153,0),MATCH('Scenario 3'!AC$4,'Scenario 3_issuedGoos'!$C$3:$W$3,0))</f>
        <v>0</v>
      </c>
      <c r="AD132" s="4" cm="1">
        <f t="array" ref="AD132">G132*INDEX('Scenario 3_issuedGoos'!$C$4:$W$153,MATCH('Scenario 3'!$A132&amp;$B132,'Scenario 3_issuedGoos'!$A$4:$A$153&amp;'Scenario 3_issuedGoos'!$B$4:$B$153,0),MATCH('Scenario 3'!AD$4,'Scenario 3_issuedGoos'!$C$3:$W$3,0))</f>
        <v>0</v>
      </c>
      <c r="AE132" s="4" cm="1">
        <f t="array" ref="AE132">H132*INDEX('Scenario 3_issuedGoos'!$C$4:$W$153,MATCH('Scenario 3'!$A132&amp;$B132,'Scenario 3_issuedGoos'!$A$4:$A$153&amp;'Scenario 3_issuedGoos'!$B$4:$B$153,0),MATCH('Scenario 3'!AE$4,'Scenario 3_issuedGoos'!$C$3:$W$3,0))</f>
        <v>0</v>
      </c>
      <c r="AF132" s="4" cm="1">
        <f t="array" ref="AF132">I132*INDEX('Scenario 3_issuedGoos'!$C$4:$W$153,MATCH('Scenario 3'!$A132&amp;$B132,'Scenario 3_issuedGoos'!$A$4:$A$153&amp;'Scenario 3_issuedGoos'!$B$4:$B$153,0),MATCH('Scenario 3'!AF$4,'Scenario 3_issuedGoos'!$C$3:$W$3,0))</f>
        <v>0</v>
      </c>
      <c r="AG132" s="4" cm="1">
        <f t="array" ref="AG132">J132*INDEX('Scenario 3_issuedGoos'!$C$4:$W$153,MATCH('Scenario 3'!$A132&amp;$B132,'Scenario 3_issuedGoos'!$A$4:$A$153&amp;'Scenario 3_issuedGoos'!$B$4:$B$153,0),MATCH('Scenario 3'!AG$4,'Scenario 3_issuedGoos'!$C$3:$W$3,0))</f>
        <v>0</v>
      </c>
      <c r="AH132" s="4" cm="1">
        <f t="array" ref="AH132">K132*INDEX('Scenario 3_issuedGoos'!$C$4:$W$153,MATCH('Scenario 3'!$A132&amp;$B132,'Scenario 3_issuedGoos'!$A$4:$A$153&amp;'Scenario 3_issuedGoos'!$B$4:$B$153,0),MATCH('Scenario 3'!AH$4,'Scenario 3_issuedGoos'!$C$3:$W$3,0))</f>
        <v>0</v>
      </c>
      <c r="AI132" s="4" cm="1">
        <f t="array" ref="AI132">L132*INDEX('Scenario 3_issuedGoos'!$C$4:$W$153,MATCH('Scenario 3'!$A132&amp;$B132,'Scenario 3_issuedGoos'!$A$4:$A$153&amp;'Scenario 3_issuedGoos'!$B$4:$B$153,0),MATCH('Scenario 3'!AI$4,'Scenario 3_issuedGoos'!$C$3:$W$3,0))</f>
        <v>0</v>
      </c>
      <c r="AJ132" s="4" cm="1">
        <f t="array" ref="AJ132">M132*INDEX('Scenario 3_issuedGoos'!$C$4:$W$153,MATCH('Scenario 3'!$A132&amp;$B132,'Scenario 3_issuedGoos'!$A$4:$A$153&amp;'Scenario 3_issuedGoos'!$B$4:$B$153,0),MATCH('Scenario 3'!AJ$4,'Scenario 3_issuedGoos'!$C$3:$W$3,0))</f>
        <v>0</v>
      </c>
      <c r="AK132" s="4" cm="1">
        <f t="array" ref="AK132">N132*INDEX('Scenario 3_issuedGoos'!$C$4:$W$153,MATCH('Scenario 3'!$A132&amp;$B132,'Scenario 3_issuedGoos'!$A$4:$A$153&amp;'Scenario 3_issuedGoos'!$B$4:$B$153,0),MATCH('Scenario 3'!AK$4,'Scenario 3_issuedGoos'!$C$3:$W$3,0))</f>
        <v>0</v>
      </c>
      <c r="AL132" s="4" cm="1">
        <f t="array" ref="AL132">O132*INDEX('Scenario 3_issuedGoos'!$C$4:$W$153,MATCH('Scenario 3'!$A132&amp;$B132,'Scenario 3_issuedGoos'!$A$4:$A$153&amp;'Scenario 3_issuedGoos'!$B$4:$B$153,0),MATCH('Scenario 3'!AL$4,'Scenario 3_issuedGoos'!$C$3:$W$3,0))</f>
        <v>0</v>
      </c>
      <c r="AM132" s="4" cm="1">
        <f t="array" ref="AM132">P132*INDEX('Scenario 3_issuedGoos'!$C$4:$W$153,MATCH('Scenario 3'!$A132&amp;$B132,'Scenario 3_issuedGoos'!$A$4:$A$153&amp;'Scenario 3_issuedGoos'!$B$4:$B$153,0),MATCH('Scenario 3'!AM$4,'Scenario 3_issuedGoos'!$C$3:$W$3,0))</f>
        <v>0</v>
      </c>
      <c r="AN132" s="4" cm="1">
        <f t="array" ref="AN132">Q132*INDEX('Scenario 3_issuedGoos'!$C$4:$W$153,MATCH('Scenario 3'!$A132&amp;$B132,'Scenario 3_issuedGoos'!$A$4:$A$153&amp;'Scenario 3_issuedGoos'!$B$4:$B$153,0),MATCH('Scenario 3'!AN$4,'Scenario 3_issuedGoos'!$C$3:$W$3,0))</f>
        <v>0</v>
      </c>
      <c r="AO132" s="4" cm="1">
        <f t="array" ref="AO132">R132*INDEX('Scenario 3_issuedGoos'!$C$4:$W$153,MATCH('Scenario 3'!$A132&amp;$B132,'Scenario 3_issuedGoos'!$A$4:$A$153&amp;'Scenario 3_issuedGoos'!$B$4:$B$153,0),MATCH('Scenario 3'!AO$4,'Scenario 3_issuedGoos'!$C$3:$W$3,0))</f>
        <v>0</v>
      </c>
      <c r="AP132" s="4" cm="1">
        <f t="array" ref="AP132">S132*INDEX('Scenario 3_issuedGoos'!$C$4:$W$153,MATCH('Scenario 3'!$A132&amp;$B132,'Scenario 3_issuedGoos'!$A$4:$A$153&amp;'Scenario 3_issuedGoos'!$B$4:$B$153,0),MATCH('Scenario 3'!AP$4,'Scenario 3_issuedGoos'!$C$3:$W$3,0))</f>
        <v>0</v>
      </c>
      <c r="AQ132" s="4" cm="1">
        <f t="array" ref="AQ132">T132*INDEX('Scenario 3_issuedGoos'!$C$4:$W$153,MATCH('Scenario 3'!$A132&amp;$B132,'Scenario 3_issuedGoos'!$A$4:$A$153&amp;'Scenario 3_issuedGoos'!$B$4:$B$153,0),MATCH('Scenario 3'!AQ$4,'Scenario 3_issuedGoos'!$C$3:$W$3,0))</f>
        <v>0</v>
      </c>
      <c r="AR132" s="4" cm="1">
        <f t="array" ref="AR132">U132*INDEX('Scenario 3_issuedGoos'!$C$4:$W$153,MATCH('Scenario 3'!$A132&amp;$B132,'Scenario 3_issuedGoos'!$A$4:$A$153&amp;'Scenario 3_issuedGoos'!$B$4:$B$153,0),MATCH('Scenario 3'!AR$4,'Scenario 3_issuedGoos'!$C$3:$W$3,0))</f>
        <v>0</v>
      </c>
      <c r="AS132" s="4" cm="1">
        <f t="array" ref="AS132">V132*INDEX('Scenario 3_issuedGoos'!$C$4:$W$153,MATCH('Scenario 3'!$A132&amp;$B132,'Scenario 3_issuedGoos'!$A$4:$A$153&amp;'Scenario 3_issuedGoos'!$B$4:$B$153,0),MATCH('Scenario 3'!AS$4,'Scenario 3_issuedGoos'!$C$3:$W$3,0))</f>
        <v>0</v>
      </c>
      <c r="AT132" s="4" cm="1">
        <f t="array" ref="AT132">W132*INDEX('Scenario 3_issuedGoos'!$C$4:$W$153,MATCH('Scenario 3'!$A132&amp;$B132,'Scenario 3_issuedGoos'!$A$4:$A$153&amp;'Scenario 3_issuedGoos'!$B$4:$B$153,0),MATCH('Scenario 3'!AT$4,'Scenario 3_issuedGoos'!$C$3:$W$3,0))</f>
        <v>0</v>
      </c>
    </row>
    <row r="133" spans="1:46" ht="15" x14ac:dyDescent="0.25">
      <c r="A133" s="38" t="s">
        <v>51</v>
      </c>
      <c r="B133" s="39" t="s">
        <v>56</v>
      </c>
      <c r="C133" s="40">
        <v>1.1222138671874999</v>
      </c>
      <c r="D133" s="41">
        <v>1.1222138671874999</v>
      </c>
      <c r="E133" s="41">
        <v>1.1222138671874999</v>
      </c>
      <c r="F133" s="41">
        <v>1.1222138671874999</v>
      </c>
      <c r="G133" s="41">
        <v>1.1222138671874999</v>
      </c>
      <c r="H133" s="41">
        <v>1.0088296875</v>
      </c>
      <c r="I133" s="41">
        <v>1.0088296875</v>
      </c>
      <c r="J133" s="41">
        <v>1.1222138671874999</v>
      </c>
      <c r="K133" s="41">
        <v>1.1222138671874999</v>
      </c>
      <c r="L133" s="41">
        <v>1.1222138671874999</v>
      </c>
      <c r="M133" s="41">
        <v>1.1222138671874999</v>
      </c>
      <c r="N133" s="41">
        <v>1.1222138671874999</v>
      </c>
      <c r="O133" s="41">
        <v>1.1222138671874999</v>
      </c>
      <c r="P133" s="41">
        <v>1.1222138671874999</v>
      </c>
      <c r="Q133" s="41">
        <v>1.3616437499999998</v>
      </c>
      <c r="R133" s="41">
        <v>1.38661875</v>
      </c>
      <c r="S133" s="41">
        <v>1.535625</v>
      </c>
      <c r="T133" s="41">
        <v>1.5668753906249999</v>
      </c>
      <c r="U133" s="41">
        <v>1.5668753906249999</v>
      </c>
      <c r="V133" s="41">
        <v>1.5668753906249999</v>
      </c>
      <c r="W133" s="42">
        <v>1.94840859375</v>
      </c>
      <c r="Z133" s="4" cm="1">
        <f t="array" ref="Z133">C133*INDEX('Scenario 3_issuedGoos'!$C$4:$W$153,MATCH('Scenario 3'!$A133&amp;$B133,'Scenario 3_issuedGoos'!$A$4:$A$153&amp;'Scenario 3_issuedGoos'!$B$4:$B$153,0),MATCH('Scenario 3'!Z$4,'Scenario 3_issuedGoos'!$C$3:$W$3,0))</f>
        <v>4072075.3536255783</v>
      </c>
      <c r="AA133" s="4" cm="1">
        <f t="array" ref="AA133">D133*INDEX('Scenario 3_issuedGoos'!$C$4:$W$153,MATCH('Scenario 3'!$A133&amp;$B133,'Scenario 3_issuedGoos'!$A$4:$A$153&amp;'Scenario 3_issuedGoos'!$B$4:$B$153,0),MATCH('Scenario 3'!AA$4,'Scenario 3_issuedGoos'!$C$3:$W$3,0))</f>
        <v>4560813.4309738977</v>
      </c>
      <c r="AB133" s="4" cm="1">
        <f t="array" ref="AB133">E133*INDEX('Scenario 3_issuedGoos'!$C$4:$W$153,MATCH('Scenario 3'!$A133&amp;$B133,'Scenario 3_issuedGoos'!$A$4:$A$153&amp;'Scenario 3_issuedGoos'!$B$4:$B$153,0),MATCH('Scenario 3'!AB$4,'Scenario 3_issuedGoos'!$C$3:$W$3,0))</f>
        <v>5088245.1276729759</v>
      </c>
      <c r="AC133" s="4" cm="1">
        <f t="array" ref="AC133">F133*INDEX('Scenario 3_issuedGoos'!$C$4:$W$153,MATCH('Scenario 3'!$A133&amp;$B133,'Scenario 3_issuedGoos'!$A$4:$A$153&amp;'Scenario 3_issuedGoos'!$B$4:$B$153,0),MATCH('Scenario 3'!AC$4,'Scenario 3_issuedGoos'!$C$3:$W$3,0))</f>
        <v>5657017.9604645409</v>
      </c>
      <c r="AD133" s="4" cm="1">
        <f t="array" ref="AD133">G133*INDEX('Scenario 3_issuedGoos'!$C$4:$W$153,MATCH('Scenario 3'!$A133&amp;$B133,'Scenario 3_issuedGoos'!$A$4:$A$153&amp;'Scenario 3_issuedGoos'!$B$4:$B$153,0),MATCH('Scenario 3'!AD$4,'Scenario 3_issuedGoos'!$C$3:$W$3,0))</f>
        <v>6269947.4637160655</v>
      </c>
      <c r="AE133" s="4" cm="1">
        <f t="array" ref="AE133">H133*INDEX('Scenario 3_issuedGoos'!$C$4:$W$153,MATCH('Scenario 3'!$A133&amp;$B133,'Scenario 3_issuedGoos'!$A$4:$A$153&amp;'Scenario 3_issuedGoos'!$B$4:$B$153,0),MATCH('Scenario 3'!AE$4,'Scenario 3_issuedGoos'!$C$3:$W$3,0))</f>
        <v>6229844.0189281339</v>
      </c>
      <c r="AF133" s="4" cm="1">
        <f t="array" ref="AF133">I133*INDEX('Scenario 3_issuedGoos'!$C$4:$W$153,MATCH('Scenario 3'!$A133&amp;$B133,'Scenario 3_issuedGoos'!$A$4:$A$153&amp;'Scenario 3_issuedGoos'!$B$4:$B$153,0),MATCH('Scenario 3'!AF$4,'Scenario 3_issuedGoos'!$C$3:$W$3,0))</f>
        <v>6832777.341687643</v>
      </c>
      <c r="AG133" s="4" cm="1">
        <f t="array" ref="AG133">J133*INDEX('Scenario 3_issuedGoos'!$C$4:$W$153,MATCH('Scenario 3'!$A133&amp;$B133,'Scenario 3_issuedGoos'!$A$4:$A$153&amp;'Scenario 3_issuedGoos'!$B$4:$B$153,0),MATCH('Scenario 3'!AG$4,'Scenario 3_issuedGoos'!$C$3:$W$3,0))</f>
        <v>8321168.2747435523</v>
      </c>
      <c r="AH133" s="4" cm="1">
        <f t="array" ref="AH133">K133*INDEX('Scenario 3_issuedGoos'!$C$4:$W$153,MATCH('Scenario 3'!$A133&amp;$B133,'Scenario 3_issuedGoos'!$A$4:$A$153&amp;'Scenario 3_issuedGoos'!$B$4:$B$153,0),MATCH('Scenario 3'!AH$4,'Scenario 3_issuedGoos'!$C$3:$W$3,0))</f>
        <v>9094653.5642386787</v>
      </c>
      <c r="AI133" s="4" cm="1">
        <f t="array" ref="AI133">L133*INDEX('Scenario 3_issuedGoos'!$C$4:$W$153,MATCH('Scenario 3'!$A133&amp;$B133,'Scenario 3_issuedGoos'!$A$4:$A$153&amp;'Scenario 3_issuedGoos'!$B$4:$B$153,0),MATCH('Scenario 3'!AI$4,'Scenario 3_issuedGoos'!$C$3:$W$3,0))</f>
        <v>9924684.4619964696</v>
      </c>
      <c r="AJ133" s="4" cm="1">
        <f t="array" ref="AJ133">M133*INDEX('Scenario 3_issuedGoos'!$C$4:$W$153,MATCH('Scenario 3'!$A133&amp;$B133,'Scenario 3_issuedGoos'!$A$4:$A$153&amp;'Scenario 3_issuedGoos'!$B$4:$B$153,0),MATCH('Scenario 3'!AJ$4,'Scenario 3_issuedGoos'!$C$3:$W$3,0))</f>
        <v>10013916.966197718</v>
      </c>
      <c r="AK133" s="4" cm="1">
        <f t="array" ref="AK133">N133*INDEX('Scenario 3_issuedGoos'!$C$4:$W$153,MATCH('Scenario 3'!$A133&amp;$B133,'Scenario 3_issuedGoos'!$A$4:$A$153&amp;'Scenario 3_issuedGoos'!$B$4:$B$153,0),MATCH('Scenario 3'!AK$4,'Scenario 3_issuedGoos'!$C$3:$W$3,0))</f>
        <v>10275775.139739096</v>
      </c>
      <c r="AL133" s="4" cm="1">
        <f t="array" ref="AL133">O133*INDEX('Scenario 3_issuedGoos'!$C$4:$W$153,MATCH('Scenario 3'!$A133&amp;$B133,'Scenario 3_issuedGoos'!$A$4:$A$153&amp;'Scenario 3_issuedGoos'!$B$4:$B$153,0),MATCH('Scenario 3'!AL$4,'Scenario 3_issuedGoos'!$C$3:$W$3,0))</f>
        <v>10537633.313280473</v>
      </c>
      <c r="AM133" s="4" cm="1">
        <f t="array" ref="AM133">P133*INDEX('Scenario 3_issuedGoos'!$C$4:$W$153,MATCH('Scenario 3'!$A133&amp;$B133,'Scenario 3_issuedGoos'!$A$4:$A$153&amp;'Scenario 3_issuedGoos'!$B$4:$B$153,0),MATCH('Scenario 3'!AM$4,'Scenario 3_issuedGoos'!$C$3:$W$3,0))</f>
        <v>10799491.486821851</v>
      </c>
      <c r="AN133" s="4" cm="1">
        <f t="array" ref="AN133">Q133*INDEX('Scenario 3_issuedGoos'!$C$4:$W$153,MATCH('Scenario 3'!$A133&amp;$B133,'Scenario 3_issuedGoos'!$A$4:$A$153&amp;'Scenario 3_issuedGoos'!$B$4:$B$153,0),MATCH('Scenario 3'!AN$4,'Scenario 3_issuedGoos'!$C$3:$W$3,0))</f>
        <v>13421343.357078396</v>
      </c>
      <c r="AO133" s="4" cm="1">
        <f t="array" ref="AO133">R133*INDEX('Scenario 3_issuedGoos'!$C$4:$W$153,MATCH('Scenario 3'!$A133&amp;$B133,'Scenario 3_issuedGoos'!$A$4:$A$153&amp;'Scenario 3_issuedGoos'!$B$4:$B$153,0),MATCH('Scenario 3'!AO$4,'Scenario 3_issuedGoos'!$C$3:$W$3,0))</f>
        <v>13991069.573920785</v>
      </c>
      <c r="AP133" s="4" cm="1">
        <f t="array" ref="AP133">S133*INDEX('Scenario 3_issuedGoos'!$C$4:$W$153,MATCH('Scenario 3'!$A133&amp;$B133,'Scenario 3_issuedGoos'!$A$4:$A$153&amp;'Scenario 3_issuedGoos'!$B$4:$B$153,0),MATCH('Scenario 3'!AP$4,'Scenario 3_issuedGoos'!$C$3:$W$3,0))</f>
        <v>15852875.737732947</v>
      </c>
      <c r="AQ133" s="4" cm="1">
        <f t="array" ref="AQ133">T133*INDEX('Scenario 3_issuedGoos'!$C$4:$W$153,MATCH('Scenario 3'!$A133&amp;$B133,'Scenario 3_issuedGoos'!$A$4:$A$153&amp;'Scenario 3_issuedGoos'!$B$4:$B$153,0),MATCH('Scenario 3'!AQ$4,'Scenario 3_issuedGoos'!$C$3:$W$3,0))</f>
        <v>16541101.920537721</v>
      </c>
      <c r="AR133" s="4" cm="1">
        <f t="array" ref="AR133">U133*INDEX('Scenario 3_issuedGoos'!$C$4:$W$153,MATCH('Scenario 3'!$A133&amp;$B133,'Scenario 3_issuedGoos'!$A$4:$A$153&amp;'Scenario 3_issuedGoos'!$B$4:$B$153,0),MATCH('Scenario 3'!AR$4,'Scenario 3_issuedGoos'!$C$3:$W$3,0))</f>
        <v>16906717.726893988</v>
      </c>
      <c r="AS133" s="4" cm="1">
        <f t="array" ref="AS133">V133*INDEX('Scenario 3_issuedGoos'!$C$4:$W$153,MATCH('Scenario 3'!$A133&amp;$B133,'Scenario 3_issuedGoos'!$A$4:$A$153&amp;'Scenario 3_issuedGoos'!$B$4:$B$153,0),MATCH('Scenario 3'!AS$4,'Scenario 3_issuedGoos'!$C$3:$W$3,0))</f>
        <v>17272333.53325041</v>
      </c>
      <c r="AT133" s="4" cm="1">
        <f t="array" ref="AT133">W133*INDEX('Scenario 3_issuedGoos'!$C$4:$W$153,MATCH('Scenario 3'!$A133&amp;$B133,'Scenario 3_issuedGoos'!$A$4:$A$153&amp;'Scenario 3_issuedGoos'!$B$4:$B$153,0),MATCH('Scenario 3'!AT$4,'Scenario 3_issuedGoos'!$C$3:$W$3,0))</f>
        <v>21932779.259305872</v>
      </c>
    </row>
    <row r="134" spans="1:46" ht="15" x14ac:dyDescent="0.25">
      <c r="A134" s="38" t="s">
        <v>51</v>
      </c>
      <c r="B134" s="39" t="s">
        <v>29</v>
      </c>
      <c r="C134" s="40">
        <v>47.457627118644069</v>
      </c>
      <c r="D134" s="41">
        <v>46.949152542372886</v>
      </c>
      <c r="E134" s="41">
        <v>46.440677966101696</v>
      </c>
      <c r="F134" s="41">
        <v>45.932203389830512</v>
      </c>
      <c r="G134" s="41">
        <v>45.423728813559322</v>
      </c>
      <c r="H134" s="41">
        <v>44.915254237288138</v>
      </c>
      <c r="I134" s="41">
        <v>44.406779661016955</v>
      </c>
      <c r="J134" s="41">
        <v>43.898305084745765</v>
      </c>
      <c r="K134" s="41">
        <v>43.389830508474581</v>
      </c>
      <c r="L134" s="41">
        <v>42.881355932203391</v>
      </c>
      <c r="M134" s="41">
        <v>42.372881355932208</v>
      </c>
      <c r="N134" s="41">
        <v>42.203389830508478</v>
      </c>
      <c r="O134" s="41">
        <v>42.033898305084747</v>
      </c>
      <c r="P134" s="41">
        <v>41.864406779661024</v>
      </c>
      <c r="Q134" s="41">
        <v>41.694915254237294</v>
      </c>
      <c r="R134" s="41">
        <v>41.525423728813564</v>
      </c>
      <c r="S134" s="41">
        <v>41.355932203389834</v>
      </c>
      <c r="T134" s="41">
        <v>41.186440677966104</v>
      </c>
      <c r="U134" s="41">
        <v>40.33898305084746</v>
      </c>
      <c r="V134" s="41">
        <v>39.237288135593218</v>
      </c>
      <c r="W134" s="42">
        <v>38.135593220338983</v>
      </c>
      <c r="Z134" s="4" cm="1">
        <f t="array" ref="Z134">C134*INDEX('Scenario 3_issuedGoos'!$C$4:$W$153,MATCH('Scenario 3'!$A134&amp;$B134,'Scenario 3_issuedGoos'!$A$4:$A$153&amp;'Scenario 3_issuedGoos'!$B$4:$B$153,0),MATCH('Scenario 3'!Z$4,'Scenario 3_issuedGoos'!$C$3:$W$3,0))</f>
        <v>0</v>
      </c>
      <c r="AA134" s="4" cm="1">
        <f t="array" ref="AA134">D134*INDEX('Scenario 3_issuedGoos'!$C$4:$W$153,MATCH('Scenario 3'!$A134&amp;$B134,'Scenario 3_issuedGoos'!$A$4:$A$153&amp;'Scenario 3_issuedGoos'!$B$4:$B$153,0),MATCH('Scenario 3'!AA$4,'Scenario 3_issuedGoos'!$C$3:$W$3,0))</f>
        <v>0</v>
      </c>
      <c r="AB134" s="4" cm="1">
        <f t="array" ref="AB134">E134*INDEX('Scenario 3_issuedGoos'!$C$4:$W$153,MATCH('Scenario 3'!$A134&amp;$B134,'Scenario 3_issuedGoos'!$A$4:$A$153&amp;'Scenario 3_issuedGoos'!$B$4:$B$153,0),MATCH('Scenario 3'!AB$4,'Scenario 3_issuedGoos'!$C$3:$W$3,0))</f>
        <v>0</v>
      </c>
      <c r="AC134" s="4" cm="1">
        <f t="array" ref="AC134">F134*INDEX('Scenario 3_issuedGoos'!$C$4:$W$153,MATCH('Scenario 3'!$A134&amp;$B134,'Scenario 3_issuedGoos'!$A$4:$A$153&amp;'Scenario 3_issuedGoos'!$B$4:$B$153,0),MATCH('Scenario 3'!AC$4,'Scenario 3_issuedGoos'!$C$3:$W$3,0))</f>
        <v>0</v>
      </c>
      <c r="AD134" s="4" cm="1">
        <f t="array" ref="AD134">G134*INDEX('Scenario 3_issuedGoos'!$C$4:$W$153,MATCH('Scenario 3'!$A134&amp;$B134,'Scenario 3_issuedGoos'!$A$4:$A$153&amp;'Scenario 3_issuedGoos'!$B$4:$B$153,0),MATCH('Scenario 3'!AD$4,'Scenario 3_issuedGoos'!$C$3:$W$3,0))</f>
        <v>0</v>
      </c>
      <c r="AE134" s="4" cm="1">
        <f t="array" ref="AE134">H134*INDEX('Scenario 3_issuedGoos'!$C$4:$W$153,MATCH('Scenario 3'!$A134&amp;$B134,'Scenario 3_issuedGoos'!$A$4:$A$153&amp;'Scenario 3_issuedGoos'!$B$4:$B$153,0),MATCH('Scenario 3'!AE$4,'Scenario 3_issuedGoos'!$C$3:$W$3,0))</f>
        <v>0</v>
      </c>
      <c r="AF134" s="4" cm="1">
        <f t="array" ref="AF134">I134*INDEX('Scenario 3_issuedGoos'!$C$4:$W$153,MATCH('Scenario 3'!$A134&amp;$B134,'Scenario 3_issuedGoos'!$A$4:$A$153&amp;'Scenario 3_issuedGoos'!$B$4:$B$153,0),MATCH('Scenario 3'!AF$4,'Scenario 3_issuedGoos'!$C$3:$W$3,0))</f>
        <v>0</v>
      </c>
      <c r="AG134" s="4" cm="1">
        <f t="array" ref="AG134">J134*INDEX('Scenario 3_issuedGoos'!$C$4:$W$153,MATCH('Scenario 3'!$A134&amp;$B134,'Scenario 3_issuedGoos'!$A$4:$A$153&amp;'Scenario 3_issuedGoos'!$B$4:$B$153,0),MATCH('Scenario 3'!AG$4,'Scenario 3_issuedGoos'!$C$3:$W$3,0))</f>
        <v>0</v>
      </c>
      <c r="AH134" s="4" cm="1">
        <f t="array" ref="AH134">K134*INDEX('Scenario 3_issuedGoos'!$C$4:$W$153,MATCH('Scenario 3'!$A134&amp;$B134,'Scenario 3_issuedGoos'!$A$4:$A$153&amp;'Scenario 3_issuedGoos'!$B$4:$B$153,0),MATCH('Scenario 3'!AH$4,'Scenario 3_issuedGoos'!$C$3:$W$3,0))</f>
        <v>0</v>
      </c>
      <c r="AI134" s="4" cm="1">
        <f t="array" ref="AI134">L134*INDEX('Scenario 3_issuedGoos'!$C$4:$W$153,MATCH('Scenario 3'!$A134&amp;$B134,'Scenario 3_issuedGoos'!$A$4:$A$153&amp;'Scenario 3_issuedGoos'!$B$4:$B$153,0),MATCH('Scenario 3'!AI$4,'Scenario 3_issuedGoos'!$C$3:$W$3,0))</f>
        <v>0</v>
      </c>
      <c r="AJ134" s="4" cm="1">
        <f t="array" ref="AJ134">M134*INDEX('Scenario 3_issuedGoos'!$C$4:$W$153,MATCH('Scenario 3'!$A134&amp;$B134,'Scenario 3_issuedGoos'!$A$4:$A$153&amp;'Scenario 3_issuedGoos'!$B$4:$B$153,0),MATCH('Scenario 3'!AJ$4,'Scenario 3_issuedGoos'!$C$3:$W$3,0))</f>
        <v>0</v>
      </c>
      <c r="AK134" s="4" cm="1">
        <f t="array" ref="AK134">N134*INDEX('Scenario 3_issuedGoos'!$C$4:$W$153,MATCH('Scenario 3'!$A134&amp;$B134,'Scenario 3_issuedGoos'!$A$4:$A$153&amp;'Scenario 3_issuedGoos'!$B$4:$B$153,0),MATCH('Scenario 3'!AK$4,'Scenario 3_issuedGoos'!$C$3:$W$3,0))</f>
        <v>0</v>
      </c>
      <c r="AL134" s="4" cm="1">
        <f t="array" ref="AL134">O134*INDEX('Scenario 3_issuedGoos'!$C$4:$W$153,MATCH('Scenario 3'!$A134&amp;$B134,'Scenario 3_issuedGoos'!$A$4:$A$153&amp;'Scenario 3_issuedGoos'!$B$4:$B$153,0),MATCH('Scenario 3'!AL$4,'Scenario 3_issuedGoos'!$C$3:$W$3,0))</f>
        <v>0</v>
      </c>
      <c r="AM134" s="4" cm="1">
        <f t="array" ref="AM134">P134*INDEX('Scenario 3_issuedGoos'!$C$4:$W$153,MATCH('Scenario 3'!$A134&amp;$B134,'Scenario 3_issuedGoos'!$A$4:$A$153&amp;'Scenario 3_issuedGoos'!$B$4:$B$153,0),MATCH('Scenario 3'!AM$4,'Scenario 3_issuedGoos'!$C$3:$W$3,0))</f>
        <v>0</v>
      </c>
      <c r="AN134" s="4" cm="1">
        <f t="array" ref="AN134">Q134*INDEX('Scenario 3_issuedGoos'!$C$4:$W$153,MATCH('Scenario 3'!$A134&amp;$B134,'Scenario 3_issuedGoos'!$A$4:$A$153&amp;'Scenario 3_issuedGoos'!$B$4:$B$153,0),MATCH('Scenario 3'!AN$4,'Scenario 3_issuedGoos'!$C$3:$W$3,0))</f>
        <v>0</v>
      </c>
      <c r="AO134" s="4" cm="1">
        <f t="array" ref="AO134">R134*INDEX('Scenario 3_issuedGoos'!$C$4:$W$153,MATCH('Scenario 3'!$A134&amp;$B134,'Scenario 3_issuedGoos'!$A$4:$A$153&amp;'Scenario 3_issuedGoos'!$B$4:$B$153,0),MATCH('Scenario 3'!AO$4,'Scenario 3_issuedGoos'!$C$3:$W$3,0))</f>
        <v>0</v>
      </c>
      <c r="AP134" s="4" cm="1">
        <f t="array" ref="AP134">S134*INDEX('Scenario 3_issuedGoos'!$C$4:$W$153,MATCH('Scenario 3'!$A134&amp;$B134,'Scenario 3_issuedGoos'!$A$4:$A$153&amp;'Scenario 3_issuedGoos'!$B$4:$B$153,0),MATCH('Scenario 3'!AP$4,'Scenario 3_issuedGoos'!$C$3:$W$3,0))</f>
        <v>0</v>
      </c>
      <c r="AQ134" s="4" cm="1">
        <f t="array" ref="AQ134">T134*INDEX('Scenario 3_issuedGoos'!$C$4:$W$153,MATCH('Scenario 3'!$A134&amp;$B134,'Scenario 3_issuedGoos'!$A$4:$A$153&amp;'Scenario 3_issuedGoos'!$B$4:$B$153,0),MATCH('Scenario 3'!AQ$4,'Scenario 3_issuedGoos'!$C$3:$W$3,0))</f>
        <v>0</v>
      </c>
      <c r="AR134" s="4" cm="1">
        <f t="array" ref="AR134">U134*INDEX('Scenario 3_issuedGoos'!$C$4:$W$153,MATCH('Scenario 3'!$A134&amp;$B134,'Scenario 3_issuedGoos'!$A$4:$A$153&amp;'Scenario 3_issuedGoos'!$B$4:$B$153,0),MATCH('Scenario 3'!AR$4,'Scenario 3_issuedGoos'!$C$3:$W$3,0))</f>
        <v>0</v>
      </c>
      <c r="AS134" s="4" cm="1">
        <f t="array" ref="AS134">V134*INDEX('Scenario 3_issuedGoos'!$C$4:$W$153,MATCH('Scenario 3'!$A134&amp;$B134,'Scenario 3_issuedGoos'!$A$4:$A$153&amp;'Scenario 3_issuedGoos'!$B$4:$B$153,0),MATCH('Scenario 3'!AS$4,'Scenario 3_issuedGoos'!$C$3:$W$3,0))</f>
        <v>0</v>
      </c>
      <c r="AT134" s="4" cm="1">
        <f t="array" ref="AT134">W134*INDEX('Scenario 3_issuedGoos'!$C$4:$W$153,MATCH('Scenario 3'!$A134&amp;$B134,'Scenario 3_issuedGoos'!$A$4:$A$153&amp;'Scenario 3_issuedGoos'!$B$4:$B$153,0),MATCH('Scenario 3'!AT$4,'Scenario 3_issuedGoos'!$C$3:$W$3,0))</f>
        <v>0</v>
      </c>
    </row>
    <row r="135" spans="1:46" ht="15" x14ac:dyDescent="0.25">
      <c r="A135" s="38" t="s">
        <v>51</v>
      </c>
      <c r="B135" s="39" t="s">
        <v>30</v>
      </c>
      <c r="C135" s="40">
        <v>11.621717999999996</v>
      </c>
      <c r="D135" s="41">
        <v>11.621717999999996</v>
      </c>
      <c r="E135" s="41">
        <v>11.621717999999996</v>
      </c>
      <c r="F135" s="41">
        <v>11.621717999999996</v>
      </c>
      <c r="G135" s="41">
        <v>11.621717999999996</v>
      </c>
      <c r="H135" s="41">
        <v>10.444382999999998</v>
      </c>
      <c r="I135" s="41">
        <v>10.444382999999998</v>
      </c>
      <c r="J135" s="41">
        <v>10.444382999999998</v>
      </c>
      <c r="K135" s="41">
        <v>10.444382999999998</v>
      </c>
      <c r="L135" s="41">
        <v>10.444382999999998</v>
      </c>
      <c r="M135" s="41">
        <v>10.444382999999998</v>
      </c>
      <c r="N135" s="41">
        <v>10.444382999999998</v>
      </c>
      <c r="O135" s="41">
        <v>10.444382999999998</v>
      </c>
      <c r="P135" s="41">
        <v>10.444382999999998</v>
      </c>
      <c r="Q135" s="41">
        <v>10.444382999999998</v>
      </c>
      <c r="R135" s="41">
        <v>10.444382999999998</v>
      </c>
      <c r="S135" s="41">
        <v>10.444382999999998</v>
      </c>
      <c r="T135" s="41">
        <v>10.444382999999998</v>
      </c>
      <c r="U135" s="41">
        <v>10.444382999999998</v>
      </c>
      <c r="V135" s="41">
        <v>10.444382999999998</v>
      </c>
      <c r="W135" s="42">
        <v>10.444382999999998</v>
      </c>
      <c r="Z135" s="4" cm="1">
        <f t="array" ref="Z135">C135*INDEX('Scenario 3_issuedGoos'!$C$4:$W$153,MATCH('Scenario 3'!$A135&amp;$B135,'Scenario 3_issuedGoos'!$A$4:$A$153&amp;'Scenario 3_issuedGoos'!$B$4:$B$153,0),MATCH('Scenario 3'!Z$4,'Scenario 3_issuedGoos'!$C$3:$W$3,0))</f>
        <v>5753.4622360429012</v>
      </c>
      <c r="AA135" s="4" cm="1">
        <f t="array" ref="AA135">D135*INDEX('Scenario 3_issuedGoos'!$C$4:$W$153,MATCH('Scenario 3'!$A135&amp;$B135,'Scenario 3_issuedGoos'!$A$4:$A$153&amp;'Scenario 3_issuedGoos'!$B$4:$B$153,0),MATCH('Scenario 3'!AA$4,'Scenario 3_issuedGoos'!$C$3:$W$3,0))</f>
        <v>6444.0035023866458</v>
      </c>
      <c r="AB135" s="4" cm="1">
        <f t="array" ref="AB135">E135*INDEX('Scenario 3_issuedGoos'!$C$4:$W$153,MATCH('Scenario 3'!$A135&amp;$B135,'Scenario 3_issuedGoos'!$A$4:$A$153&amp;'Scenario 3_issuedGoos'!$B$4:$B$153,0),MATCH('Scenario 3'!AB$4,'Scenario 3_issuedGoos'!$C$3:$W$3,0))</f>
        <v>7189.2152397746613</v>
      </c>
      <c r="AC135" s="4" cm="1">
        <f t="array" ref="AC135">F135*INDEX('Scenario 3_issuedGoos'!$C$4:$W$153,MATCH('Scenario 3'!$A135&amp;$B135,'Scenario 3_issuedGoos'!$A$4:$A$153&amp;'Scenario 3_issuedGoos'!$B$4:$B$153,0),MATCH('Scenario 3'!AC$4,'Scenario 3_issuedGoos'!$C$3:$W$3,0))</f>
        <v>7992.838142145496</v>
      </c>
      <c r="AD135" s="4" cm="1">
        <f t="array" ref="AD135">G135*INDEX('Scenario 3_issuedGoos'!$C$4:$W$153,MATCH('Scenario 3'!$A135&amp;$B135,'Scenario 3_issuedGoos'!$A$4:$A$153&amp;'Scenario 3_issuedGoos'!$B$4:$B$153,0),MATCH('Scenario 3'!AD$4,'Scenario 3_issuedGoos'!$C$3:$W$3,0))</f>
        <v>8858.8502966539891</v>
      </c>
      <c r="AE135" s="4" cm="1">
        <f t="array" ref="AE135">H135*INDEX('Scenario 3_issuedGoos'!$C$4:$W$153,MATCH('Scenario 3'!$A135&amp;$B135,'Scenario 3_issuedGoos'!$A$4:$A$153&amp;'Scenario 3_issuedGoos'!$B$4:$B$153,0),MATCH('Scenario 3'!AE$4,'Scenario 3_issuedGoos'!$C$3:$W$3,0))</f>
        <v>373145.75201188115</v>
      </c>
      <c r="AF135" s="4" cm="1">
        <f t="array" ref="AF135">I135*INDEX('Scenario 3_issuedGoos'!$C$4:$W$153,MATCH('Scenario 3'!$A135&amp;$B135,'Scenario 3_issuedGoos'!$A$4:$A$153&amp;'Scenario 3_issuedGoos'!$B$4:$B$153,0),MATCH('Scenario 3'!AF$4,'Scenario 3_issuedGoos'!$C$3:$W$3,0))</f>
        <v>409259.33807447815</v>
      </c>
      <c r="AG135" s="4" cm="1">
        <f t="array" ref="AG135">J135*INDEX('Scenario 3_issuedGoos'!$C$4:$W$153,MATCH('Scenario 3'!$A135&amp;$B135,'Scenario 3_issuedGoos'!$A$4:$A$153&amp;'Scenario 3_issuedGoos'!$B$4:$B$153,0),MATCH('Scenario 3'!AG$4,'Scenario 3_issuedGoos'!$C$3:$W$3,0))</f>
        <v>448051.41836330562</v>
      </c>
      <c r="AH135" s="4" cm="1">
        <f t="array" ref="AH135">K135*INDEX('Scenario 3_issuedGoos'!$C$4:$W$153,MATCH('Scenario 3'!$A135&amp;$B135,'Scenario 3_issuedGoos'!$A$4:$A$153&amp;'Scenario 3_issuedGoos'!$B$4:$B$153,0),MATCH('Scenario 3'!AH$4,'Scenario 3_issuedGoos'!$C$3:$W$3,0))</f>
        <v>489699.55833583017</v>
      </c>
      <c r="AI135" s="4" cm="1">
        <f t="array" ref="AI135">L135*INDEX('Scenario 3_issuedGoos'!$C$4:$W$153,MATCH('Scenario 3'!$A135&amp;$B135,'Scenario 3_issuedGoos'!$A$4:$A$153&amp;'Scenario 3_issuedGoos'!$B$4:$B$153,0),MATCH('Scenario 3'!AI$4,'Scenario 3_issuedGoos'!$C$3:$W$3,0))</f>
        <v>534392.38375969802</v>
      </c>
      <c r="AJ135" s="4" cm="1">
        <f t="array" ref="AJ135">M135*INDEX('Scenario 3_issuedGoos'!$C$4:$W$153,MATCH('Scenario 3'!$A135&amp;$B135,'Scenario 3_issuedGoos'!$A$4:$A$153&amp;'Scenario 3_issuedGoos'!$B$4:$B$153,0),MATCH('Scenario 3'!AJ$4,'Scenario 3_issuedGoos'!$C$3:$W$3,0))</f>
        <v>582330.24283011362</v>
      </c>
      <c r="AK135" s="4" cm="1">
        <f t="array" ref="AK135">N135*INDEX('Scenario 3_issuedGoos'!$C$4:$W$153,MATCH('Scenario 3'!$A135&amp;$B135,'Scenario 3_issuedGoos'!$A$4:$A$153&amp;'Scenario 3_issuedGoos'!$B$4:$B$153,0),MATCH('Scenario 3'!AK$4,'Scenario 3_issuedGoos'!$C$3:$W$3,0))</f>
        <v>627435.73620794679</v>
      </c>
      <c r="AL135" s="4" cm="1">
        <f t="array" ref="AL135">O135*INDEX('Scenario 3_issuedGoos'!$C$4:$W$153,MATCH('Scenario 3'!$A135&amp;$B135,'Scenario 3_issuedGoos'!$A$4:$A$153&amp;'Scenario 3_issuedGoos'!$B$4:$B$153,0),MATCH('Scenario 3'!AL$4,'Scenario 3_issuedGoos'!$C$3:$W$3,0))</f>
        <v>675595.95331648691</v>
      </c>
      <c r="AM135" s="4" cm="1">
        <f t="array" ref="AM135">P135*INDEX('Scenario 3_issuedGoos'!$C$4:$W$153,MATCH('Scenario 3'!$A135&amp;$B135,'Scenario 3_issuedGoos'!$A$4:$A$153&amp;'Scenario 3_issuedGoos'!$B$4:$B$153,0),MATCH('Scenario 3'!AM$4,'Scenario 3_issuedGoos'!$C$3:$W$3,0))</f>
        <v>727003.60279536212</v>
      </c>
      <c r="AN135" s="4" cm="1">
        <f t="array" ref="AN135">Q135*INDEX('Scenario 3_issuedGoos'!$C$4:$W$153,MATCH('Scenario 3'!$A135&amp;$B135,'Scenario 3_issuedGoos'!$A$4:$A$153&amp;'Scenario 3_issuedGoos'!$B$4:$B$153,0),MATCH('Scenario 3'!AN$4,'Scenario 3_issuedGoos'!$C$3:$W$3,0))</f>
        <v>781863.02733883343</v>
      </c>
      <c r="AO135" s="4" cm="1">
        <f t="array" ref="AO135">R135*INDEX('Scenario 3_issuedGoos'!$C$4:$W$153,MATCH('Scenario 3'!$A135&amp;$B135,'Scenario 3_issuedGoos'!$A$4:$A$153&amp;'Scenario 3_issuedGoos'!$B$4:$B$153,0),MATCH('Scenario 3'!AO$4,'Scenario 3_issuedGoos'!$C$3:$W$3,0))</f>
        <v>840390.88532966352</v>
      </c>
      <c r="AP135" s="4" cm="1">
        <f t="array" ref="AP135">S135*INDEX('Scenario 3_issuedGoos'!$C$4:$W$153,MATCH('Scenario 3'!$A135&amp;$B135,'Scenario 3_issuedGoos'!$A$4:$A$153&amp;'Scenario 3_issuedGoos'!$B$4:$B$153,0),MATCH('Scenario 3'!AP$4,'Scenario 3_issuedGoos'!$C$3:$W$3,0))</f>
        <v>902816.87155122811</v>
      </c>
      <c r="AQ135" s="4" cm="1">
        <f t="array" ref="AQ135">T135*INDEX('Scenario 3_issuedGoos'!$C$4:$W$153,MATCH('Scenario 3'!$A135&amp;$B135,'Scenario 3_issuedGoos'!$A$4:$A$153&amp;'Scenario 3_issuedGoos'!$B$4:$B$153,0),MATCH('Scenario 3'!AQ$4,'Scenario 3_issuedGoos'!$C$3:$W$3,0))</f>
        <v>969384.47918162693</v>
      </c>
      <c r="AR135" s="4" cm="1">
        <f t="array" ref="AR135">U135*INDEX('Scenario 3_issuedGoos'!$C$4:$W$153,MATCH('Scenario 3'!$A135&amp;$B135,'Scenario 3_issuedGoos'!$A$4:$A$153&amp;'Scenario 3_issuedGoos'!$B$4:$B$153,0),MATCH('Scenario 3'!AR$4,'Scenario 3_issuedGoos'!$C$3:$W$3,0))</f>
        <v>1040351.8053961867</v>
      </c>
      <c r="AS135" s="4" cm="1">
        <f t="array" ref="AS135">V135*INDEX('Scenario 3_issuedGoos'!$C$4:$W$153,MATCH('Scenario 3'!$A135&amp;$B135,'Scenario 3_issuedGoos'!$A$4:$A$153&amp;'Scenario 3_issuedGoos'!$B$4:$B$153,0),MATCH('Scenario 3'!AS$4,'Scenario 3_issuedGoos'!$C$3:$W$3,0))</f>
        <v>1115992.4030342384</v>
      </c>
      <c r="AT135" s="4" cm="1">
        <f t="array" ref="AT135">W135*INDEX('Scenario 3_issuedGoos'!$C$4:$W$153,MATCH('Scenario 3'!$A135&amp;$B135,'Scenario 3_issuedGoos'!$A$4:$A$153&amp;'Scenario 3_issuedGoos'!$B$4:$B$153,0),MATCH('Scenario 3'!AT$4,'Scenario 3_issuedGoos'!$C$3:$W$3,0))</f>
        <v>1196596.1809226181</v>
      </c>
    </row>
    <row r="136" spans="1:46" ht="15" x14ac:dyDescent="0.25">
      <c r="A136" s="38" t="s">
        <v>51</v>
      </c>
      <c r="B136" s="39" t="s">
        <v>31</v>
      </c>
      <c r="C136" s="40">
        <v>47.457627118644069</v>
      </c>
      <c r="D136" s="41">
        <v>46.949152542372886</v>
      </c>
      <c r="E136" s="41">
        <v>46.440677966101696</v>
      </c>
      <c r="F136" s="41">
        <v>45.932203389830512</v>
      </c>
      <c r="G136" s="41">
        <v>45.423728813559322</v>
      </c>
      <c r="H136" s="41">
        <v>6.3921656249999996</v>
      </c>
      <c r="I136" s="41">
        <v>6.3921656249999996</v>
      </c>
      <c r="J136" s="41">
        <v>6.3921656249999996</v>
      </c>
      <c r="K136" s="41">
        <v>6.3921656249999996</v>
      </c>
      <c r="L136" s="41">
        <v>6.3921656249999996</v>
      </c>
      <c r="M136" s="41">
        <v>6.9815999999999994</v>
      </c>
      <c r="N136" s="41">
        <v>7.2770906250000014</v>
      </c>
      <c r="O136" s="41">
        <v>7.2770906250000014</v>
      </c>
      <c r="P136" s="41">
        <v>8.0308800000000016</v>
      </c>
      <c r="Q136" s="41">
        <v>8.0308800000000016</v>
      </c>
      <c r="R136" s="41">
        <v>8.0308800000000016</v>
      </c>
      <c r="S136" s="41">
        <v>8.0308800000000016</v>
      </c>
      <c r="T136" s="41">
        <v>9.0115199999999991</v>
      </c>
      <c r="U136" s="41">
        <v>9.0115199999999991</v>
      </c>
      <c r="V136" s="41">
        <v>9.0115199999999991</v>
      </c>
      <c r="W136" s="42">
        <v>9.0115199999999991</v>
      </c>
      <c r="Z136" s="4" cm="1">
        <f t="array" ref="Z136">C136*INDEX('Scenario 3_issuedGoos'!$C$4:$W$153,MATCH('Scenario 3'!$A136&amp;$B136,'Scenario 3_issuedGoos'!$A$4:$A$153&amp;'Scenario 3_issuedGoos'!$B$4:$B$153,0),MATCH('Scenario 3'!Z$4,'Scenario 3_issuedGoos'!$C$3:$W$3,0))</f>
        <v>0</v>
      </c>
      <c r="AA136" s="4" cm="1">
        <f t="array" ref="AA136">D136*INDEX('Scenario 3_issuedGoos'!$C$4:$W$153,MATCH('Scenario 3'!$A136&amp;$B136,'Scenario 3_issuedGoos'!$A$4:$A$153&amp;'Scenario 3_issuedGoos'!$B$4:$B$153,0),MATCH('Scenario 3'!AA$4,'Scenario 3_issuedGoos'!$C$3:$W$3,0))</f>
        <v>0</v>
      </c>
      <c r="AB136" s="4" cm="1">
        <f t="array" ref="AB136">E136*INDEX('Scenario 3_issuedGoos'!$C$4:$W$153,MATCH('Scenario 3'!$A136&amp;$B136,'Scenario 3_issuedGoos'!$A$4:$A$153&amp;'Scenario 3_issuedGoos'!$B$4:$B$153,0),MATCH('Scenario 3'!AB$4,'Scenario 3_issuedGoos'!$C$3:$W$3,0))</f>
        <v>0</v>
      </c>
      <c r="AC136" s="4" cm="1">
        <f t="array" ref="AC136">F136*INDEX('Scenario 3_issuedGoos'!$C$4:$W$153,MATCH('Scenario 3'!$A136&amp;$B136,'Scenario 3_issuedGoos'!$A$4:$A$153&amp;'Scenario 3_issuedGoos'!$B$4:$B$153,0),MATCH('Scenario 3'!AC$4,'Scenario 3_issuedGoos'!$C$3:$W$3,0))</f>
        <v>0</v>
      </c>
      <c r="AD136" s="4" cm="1">
        <f t="array" ref="AD136">G136*INDEX('Scenario 3_issuedGoos'!$C$4:$W$153,MATCH('Scenario 3'!$A136&amp;$B136,'Scenario 3_issuedGoos'!$A$4:$A$153&amp;'Scenario 3_issuedGoos'!$B$4:$B$153,0),MATCH('Scenario 3'!AD$4,'Scenario 3_issuedGoos'!$C$3:$W$3,0))</f>
        <v>0</v>
      </c>
      <c r="AE136" s="4" cm="1">
        <f t="array" ref="AE136">H136*INDEX('Scenario 3_issuedGoos'!$C$4:$W$153,MATCH('Scenario 3'!$A136&amp;$B136,'Scenario 3_issuedGoos'!$A$4:$A$153&amp;'Scenario 3_issuedGoos'!$B$4:$B$153,0),MATCH('Scenario 3'!AE$4,'Scenario 3_issuedGoos'!$C$3:$W$3,0))</f>
        <v>7012.475205751668</v>
      </c>
      <c r="AF136" s="4" cm="1">
        <f t="array" ref="AF136">I136*INDEX('Scenario 3_issuedGoos'!$C$4:$W$153,MATCH('Scenario 3'!$A136&amp;$B136,'Scenario 3_issuedGoos'!$A$4:$A$153&amp;'Scenario 3_issuedGoos'!$B$4:$B$153,0),MATCH('Scenario 3'!AF$4,'Scenario 3_issuedGoos'!$C$3:$W$3,0))</f>
        <v>7691.1527077447408</v>
      </c>
      <c r="AG136" s="4" cm="1">
        <f t="array" ref="AG136">J136*INDEX('Scenario 3_issuedGoos'!$C$4:$W$153,MATCH('Scenario 3'!$A136&amp;$B136,'Scenario 3_issuedGoos'!$A$4:$A$153&amp;'Scenario 3_issuedGoos'!$B$4:$B$153,0),MATCH('Scenario 3'!AG$4,'Scenario 3_issuedGoos'!$C$3:$W$3,0))</f>
        <v>8420.1667719226898</v>
      </c>
      <c r="AH136" s="4" cm="1">
        <f t="array" ref="AH136">K136*INDEX('Scenario 3_issuedGoos'!$C$4:$W$153,MATCH('Scenario 3'!$A136&amp;$B136,'Scenario 3_issuedGoos'!$A$4:$A$153&amp;'Scenario 3_issuedGoos'!$B$4:$B$153,0),MATCH('Scenario 3'!AH$4,'Scenario 3_issuedGoos'!$C$3:$W$3,0))</f>
        <v>9202.8543607491229</v>
      </c>
      <c r="AI136" s="4" cm="1">
        <f t="array" ref="AI136">L136*INDEX('Scenario 3_issuedGoos'!$C$4:$W$153,MATCH('Scenario 3'!$A136&amp;$B136,'Scenario 3_issuedGoos'!$A$4:$A$153&amp;'Scenario 3_issuedGoos'!$B$4:$B$153,0),MATCH('Scenario 3'!AI$4,'Scenario 3_issuedGoos'!$C$3:$W$3,0))</f>
        <v>10042.760291528373</v>
      </c>
      <c r="AJ136" s="4" cm="1">
        <f t="array" ref="AJ136">M136*INDEX('Scenario 3_issuedGoos'!$C$4:$W$153,MATCH('Scenario 3'!$A136&amp;$B136,'Scenario 3_issuedGoos'!$A$4:$A$153&amp;'Scenario 3_issuedGoos'!$B$4:$B$153,0),MATCH('Scenario 3'!AJ$4,'Scenario 3_issuedGoos'!$C$3:$W$3,0))</f>
        <v>11952.785500967577</v>
      </c>
      <c r="AK136" s="4" cm="1">
        <f t="array" ref="AK136">N136*INDEX('Scenario 3_issuedGoos'!$C$4:$W$153,MATCH('Scenario 3'!$A136&amp;$B136,'Scenario 3_issuedGoos'!$A$4:$A$153&amp;'Scenario 3_issuedGoos'!$B$4:$B$153,0),MATCH('Scenario 3'!AK$4,'Scenario 3_issuedGoos'!$C$3:$W$3,0))</f>
        <v>13423.688068015555</v>
      </c>
      <c r="AL136" s="4" cm="1">
        <f t="array" ref="AL136">O136*INDEX('Scenario 3_issuedGoos'!$C$4:$W$153,MATCH('Scenario 3'!$A136&amp;$B136,'Scenario 3_issuedGoos'!$A$4:$A$153&amp;'Scenario 3_issuedGoos'!$B$4:$B$153,0),MATCH('Scenario 3'!AL$4,'Scenario 3_issuedGoos'!$C$3:$W$3,0))</f>
        <v>14454.052923642254</v>
      </c>
      <c r="AM136" s="4" cm="1">
        <f t="array" ref="AM136">P136*INDEX('Scenario 3_issuedGoos'!$C$4:$W$153,MATCH('Scenario 3'!$A136&amp;$B136,'Scenario 3_issuedGoos'!$A$4:$A$153&amp;'Scenario 3_issuedGoos'!$B$4:$B$153,0),MATCH('Scenario 3'!AM$4,'Scenario 3_issuedGoos'!$C$3:$W$3,0))</f>
        <v>17165.028041171616</v>
      </c>
      <c r="AN136" s="4" cm="1">
        <f t="array" ref="AN136">Q136*INDEX('Scenario 3_issuedGoos'!$C$4:$W$153,MATCH('Scenario 3'!$A136&amp;$B136,'Scenario 3_issuedGoos'!$A$4:$A$153&amp;'Scenario 3_issuedGoos'!$B$4:$B$153,0),MATCH('Scenario 3'!AN$4,'Scenario 3_issuedGoos'!$C$3:$W$3,0))</f>
        <v>18460.294745477495</v>
      </c>
      <c r="AO136" s="4" cm="1">
        <f t="array" ref="AO136">R136*INDEX('Scenario 3_issuedGoos'!$C$4:$W$153,MATCH('Scenario 3'!$A136&amp;$B136,'Scenario 3_issuedGoos'!$A$4:$A$153&amp;'Scenario 3_issuedGoos'!$B$4:$B$153,0),MATCH('Scenario 3'!AO$4,'Scenario 3_issuedGoos'!$C$3:$W$3,0))</f>
        <v>19842.175550110947</v>
      </c>
      <c r="AP136" s="4" cm="1">
        <f t="array" ref="AP136">S136*INDEX('Scenario 3_issuedGoos'!$C$4:$W$153,MATCH('Scenario 3'!$A136&amp;$B136,'Scenario 3_issuedGoos'!$A$4:$A$153&amp;'Scenario 3_issuedGoos'!$B$4:$B$153,0),MATCH('Scenario 3'!AP$4,'Scenario 3_issuedGoos'!$C$3:$W$3,0))</f>
        <v>21316.09369834411</v>
      </c>
      <c r="AQ136" s="4" cm="1">
        <f t="array" ref="AQ136">T136*INDEX('Scenario 3_issuedGoos'!$C$4:$W$153,MATCH('Scenario 3'!$A136&amp;$B136,'Scenario 3_issuedGoos'!$A$4:$A$153&amp;'Scenario 3_issuedGoos'!$B$4:$B$153,0),MATCH('Scenario 3'!AQ$4,'Scenario 3_issuedGoos'!$C$3:$W$3,0))</f>
        <v>25682.596606878877</v>
      </c>
      <c r="AR136" s="4" cm="1">
        <f t="array" ref="AR136">U136*INDEX('Scenario 3_issuedGoos'!$C$4:$W$153,MATCH('Scenario 3'!$A136&amp;$B136,'Scenario 3_issuedGoos'!$A$4:$A$153&amp;'Scenario 3_issuedGoos'!$B$4:$B$153,0),MATCH('Scenario 3'!AR$4,'Scenario 3_issuedGoos'!$C$3:$W$3,0))</f>
        <v>27562.784757792939</v>
      </c>
      <c r="AS136" s="4" cm="1">
        <f t="array" ref="AS136">V136*INDEX('Scenario 3_issuedGoos'!$C$4:$W$153,MATCH('Scenario 3'!$A136&amp;$B136,'Scenario 3_issuedGoos'!$A$4:$A$153&amp;'Scenario 3_issuedGoos'!$B$4:$B$153,0),MATCH('Scenario 3'!AS$4,'Scenario 3_issuedGoos'!$C$3:$W$3,0))</f>
        <v>29566.785232281269</v>
      </c>
      <c r="AT136" s="4" cm="1">
        <f t="array" ref="AT136">W136*INDEX('Scenario 3_issuedGoos'!$C$4:$W$153,MATCH('Scenario 3'!$A136&amp;$B136,'Scenario 3_issuedGoos'!$A$4:$A$153&amp;'Scenario 3_issuedGoos'!$B$4:$B$153,0),MATCH('Scenario 3'!AT$4,'Scenario 3_issuedGoos'!$C$3:$W$3,0))</f>
        <v>31702.278792323836</v>
      </c>
    </row>
    <row r="137" spans="1:46" ht="15" x14ac:dyDescent="0.25">
      <c r="A137" s="34" t="s">
        <v>52</v>
      </c>
      <c r="B137" s="34" t="s">
        <v>27</v>
      </c>
      <c r="C137" s="12">
        <v>2.7878586750000003</v>
      </c>
      <c r="D137" s="13">
        <v>2.7878586750000003</v>
      </c>
      <c r="E137" s="13">
        <v>2.7878586750000003</v>
      </c>
      <c r="F137" s="13">
        <v>2.7878586750000003</v>
      </c>
      <c r="G137" s="13">
        <v>3.0015300000000003</v>
      </c>
      <c r="H137" s="13">
        <v>2.17801458984375</v>
      </c>
      <c r="I137" s="13">
        <v>2.17801458984375</v>
      </c>
      <c r="J137" s="13">
        <v>2.17801458984375</v>
      </c>
      <c r="K137" s="13">
        <v>2.5752562499999989</v>
      </c>
      <c r="L137" s="13">
        <v>3.0015300000000003</v>
      </c>
      <c r="M137" s="13">
        <v>4.1007750000000005</v>
      </c>
      <c r="N137" s="13">
        <v>4.5464835937499988</v>
      </c>
      <c r="O137" s="13">
        <v>4.5464835937499988</v>
      </c>
      <c r="P137" s="13">
        <v>4.5464835937499988</v>
      </c>
      <c r="Q137" s="13">
        <v>4.5464835937499988</v>
      </c>
      <c r="R137" s="13">
        <v>4.5464835937499988</v>
      </c>
      <c r="S137" s="13">
        <v>4.6243968750000004</v>
      </c>
      <c r="T137" s="13">
        <v>5.1335648437499986</v>
      </c>
      <c r="U137" s="13">
        <v>5.1335648437499986</v>
      </c>
      <c r="V137" s="13">
        <v>5.1335648437499986</v>
      </c>
      <c r="W137" s="37">
        <v>5.1335648437499986</v>
      </c>
      <c r="Z137" s="4" cm="1">
        <f t="array" ref="Z137">C137*INDEX('Scenario 3_issuedGoos'!$C$4:$W$153,MATCH('Scenario 3'!$A137&amp;$B137,'Scenario 3_issuedGoos'!$A$4:$A$153&amp;'Scenario 3_issuedGoos'!$B$4:$B$153,0),MATCH('Scenario 3'!Z$4,'Scenario 3_issuedGoos'!$C$3:$W$3,0))</f>
        <v>2197640.5322544524</v>
      </c>
      <c r="AA137" s="4" cm="1">
        <f t="array" ref="AA137">D137*INDEX('Scenario 3_issuedGoos'!$C$4:$W$153,MATCH('Scenario 3'!$A137&amp;$B137,'Scenario 3_issuedGoos'!$A$4:$A$153&amp;'Scenario 3_issuedGoos'!$B$4:$B$153,0),MATCH('Scenario 3'!AA$4,'Scenario 3_issuedGoos'!$C$3:$W$3,0))</f>
        <v>2461405.4469877882</v>
      </c>
      <c r="AB137" s="4" cm="1">
        <f t="array" ref="AB137">E137*INDEX('Scenario 3_issuedGoos'!$C$4:$W$153,MATCH('Scenario 3'!$A137&amp;$B137,'Scenario 3_issuedGoos'!$A$4:$A$153&amp;'Scenario 3_issuedGoos'!$B$4:$B$153,0),MATCH('Scenario 3'!AB$4,'Scenario 3_issuedGoos'!$C$3:$W$3,0))</f>
        <v>2746052.7518638228</v>
      </c>
      <c r="AC137" s="4" cm="1">
        <f t="array" ref="AC137">F137*INDEX('Scenario 3_issuedGoos'!$C$4:$W$153,MATCH('Scenario 3'!$A137&amp;$B137,'Scenario 3_issuedGoos'!$A$4:$A$153&amp;'Scenario 3_issuedGoos'!$B$4:$B$153,0),MATCH('Scenario 3'!AC$4,'Scenario 3_issuedGoos'!$C$3:$W$3,0))</f>
        <v>3053011.2736099828</v>
      </c>
      <c r="AD137" s="4" cm="1">
        <f t="array" ref="AD137">G137*INDEX('Scenario 3_issuedGoos'!$C$4:$W$153,MATCH('Scenario 3'!$A137&amp;$B137,'Scenario 3_issuedGoos'!$A$4:$A$153&amp;'Scenario 3_issuedGoos'!$B$4:$B$153,0),MATCH('Scenario 3'!AD$4,'Scenario 3_issuedGoos'!$C$3:$W$3,0))</f>
        <v>3643146.925925958</v>
      </c>
      <c r="AE137" s="4" cm="1">
        <f t="array" ref="AE137">H137*INDEX('Scenario 3_issuedGoos'!$C$4:$W$153,MATCH('Scenario 3'!$A137&amp;$B137,'Scenario 3_issuedGoos'!$A$4:$A$153&amp;'Scenario 3_issuedGoos'!$B$4:$B$153,0),MATCH('Scenario 3'!AE$4,'Scenario 3_issuedGoos'!$C$3:$W$3,0))</f>
        <v>2921903.2450877354</v>
      </c>
      <c r="AF137" s="4" cm="1">
        <f t="array" ref="AF137">I137*INDEX('Scenario 3_issuedGoos'!$C$4:$W$153,MATCH('Scenario 3'!$A137&amp;$B137,'Scenario 3_issuedGoos'!$A$4:$A$153&amp;'Scenario 3_issuedGoos'!$B$4:$B$153,0),MATCH('Scenario 3'!AF$4,'Scenario 3_issuedGoos'!$C$3:$W$3,0))</f>
        <v>3204689.2710283594</v>
      </c>
      <c r="AG137" s="4" cm="1">
        <f t="array" ref="AG137">J137*INDEX('Scenario 3_issuedGoos'!$C$4:$W$153,MATCH('Scenario 3'!$A137&amp;$B137,'Scenario 3_issuedGoos'!$A$4:$A$153&amp;'Scenario 3_issuedGoos'!$B$4:$B$153,0),MATCH('Scenario 3'!AG$4,'Scenario 3_issuedGoos'!$C$3:$W$3,0))</f>
        <v>3508449.1414503036</v>
      </c>
      <c r="AH137" s="4" cm="1">
        <f t="array" ref="AH137">K137*INDEX('Scenario 3_issuedGoos'!$C$4:$W$153,MATCH('Scenario 3'!$A137&amp;$B137,'Scenario 3_issuedGoos'!$A$4:$A$153&amp;'Scenario 3_issuedGoos'!$B$4:$B$153,0),MATCH('Scenario 3'!AH$4,'Scenario 3_issuedGoos'!$C$3:$W$3,0))</f>
        <v>4533949.7910033707</v>
      </c>
      <c r="AI137" s="4" cm="1">
        <f t="array" ref="AI137">L137*INDEX('Scenario 3_issuedGoos'!$C$4:$W$153,MATCH('Scenario 3'!$A137&amp;$B137,'Scenario 3_issuedGoos'!$A$4:$A$153&amp;'Scenario 3_issuedGoos'!$B$4:$B$153,0),MATCH('Scenario 3'!AI$4,'Scenario 3_issuedGoos'!$C$3:$W$3,0))</f>
        <v>5766728.3334903736</v>
      </c>
      <c r="AJ137" s="4" cm="1">
        <f t="array" ref="AJ137">M137*INDEX('Scenario 3_issuedGoos'!$C$4:$W$153,MATCH('Scenario 3'!$A137&amp;$B137,'Scenario 3_issuedGoos'!$A$4:$A$153&amp;'Scenario 3_issuedGoos'!$B$4:$B$153,0),MATCH('Scenario 3'!AJ$4,'Scenario 3_issuedGoos'!$C$3:$W$3,0))</f>
        <v>8585425.636371281</v>
      </c>
      <c r="AK137" s="4" cm="1">
        <f t="array" ref="AK137">N137*INDEX('Scenario 3_issuedGoos'!$C$4:$W$153,MATCH('Scenario 3'!$A137&amp;$B137,'Scenario 3_issuedGoos'!$A$4:$A$153&amp;'Scenario 3_issuedGoos'!$B$4:$B$153,0),MATCH('Scenario 3'!AK$4,'Scenario 3_issuedGoos'!$C$3:$W$3,0))</f>
        <v>10255844.401338613</v>
      </c>
      <c r="AL137" s="4" cm="1">
        <f t="array" ref="AL137">O137*INDEX('Scenario 3_issuedGoos'!$C$4:$W$153,MATCH('Scenario 3'!$A137&amp;$B137,'Scenario 3_issuedGoos'!$A$4:$A$153&amp;'Scenario 3_issuedGoos'!$B$4:$B$153,0),MATCH('Scenario 3'!AL$4,'Scenario 3_issuedGoos'!$C$3:$W$3,0))</f>
        <v>11043054.412653925</v>
      </c>
      <c r="AM137" s="4" cm="1">
        <f t="array" ref="AM137">P137*INDEX('Scenario 3_issuedGoos'!$C$4:$W$153,MATCH('Scenario 3'!$A137&amp;$B137,'Scenario 3_issuedGoos'!$A$4:$A$153&amp;'Scenario 3_issuedGoos'!$B$4:$B$153,0),MATCH('Scenario 3'!AM$4,'Scenario 3_issuedGoos'!$C$3:$W$3,0))</f>
        <v>11883345.814097375</v>
      </c>
      <c r="AN137" s="4" cm="1">
        <f t="array" ref="AN137">Q137*INDEX('Scenario 3_issuedGoos'!$C$4:$W$153,MATCH('Scenario 3'!$A137&amp;$B137,'Scenario 3_issuedGoos'!$A$4:$A$153&amp;'Scenario 3_issuedGoos'!$B$4:$B$153,0),MATCH('Scenario 3'!AN$4,'Scenario 3_issuedGoos'!$C$3:$W$3,0))</f>
        <v>12780058.719653577</v>
      </c>
      <c r="AO137" s="4" cm="1">
        <f t="array" ref="AO137">R137*INDEX('Scenario 3_issuedGoos'!$C$4:$W$153,MATCH('Scenario 3'!$A137&amp;$B137,'Scenario 3_issuedGoos'!$A$4:$A$153&amp;'Scenario 3_issuedGoos'!$B$4:$B$153,0),MATCH('Scenario 3'!AO$4,'Scenario 3_issuedGoos'!$C$3:$W$3,0))</f>
        <v>13736734.551230146</v>
      </c>
      <c r="AP137" s="4" cm="1">
        <f t="array" ref="AP137">S137*INDEX('Scenario 3_issuedGoos'!$C$4:$W$153,MATCH('Scenario 3'!$A137&amp;$B137,'Scenario 3_issuedGoos'!$A$4:$A$153&amp;'Scenario 3_issuedGoos'!$B$4:$B$153,0),MATCH('Scenario 3'!AP$4,'Scenario 3_issuedGoos'!$C$3:$W$3,0))</f>
        <v>15010021.34149036</v>
      </c>
      <c r="AQ137" s="4" cm="1">
        <f t="array" ref="AQ137">T137*INDEX('Scenario 3_issuedGoos'!$C$4:$W$153,MATCH('Scenario 3'!$A137&amp;$B137,'Scenario 3_issuedGoos'!$A$4:$A$153&amp;'Scenario 3_issuedGoos'!$B$4:$B$153,0),MATCH('Scenario 3'!AQ$4,'Scenario 3_issuedGoos'!$C$3:$W$3,0))</f>
        <v>17891290.126481462</v>
      </c>
      <c r="AR137" s="4" cm="1">
        <f t="array" ref="AR137">U137*INDEX('Scenario 3_issuedGoos'!$C$4:$W$153,MATCH('Scenario 3'!$A137&amp;$B137,'Scenario 3_issuedGoos'!$A$4:$A$153&amp;'Scenario 3_issuedGoos'!$B$4:$B$153,0),MATCH('Scenario 3'!AR$4,'Scenario 3_issuedGoos'!$C$3:$W$3,0))</f>
        <v>19201087.271033708</v>
      </c>
      <c r="AS137" s="4" cm="1">
        <f t="array" ref="AS137">V137*INDEX('Scenario 3_issuedGoos'!$C$4:$W$153,MATCH('Scenario 3'!$A137&amp;$B137,'Scenario 3_issuedGoos'!$A$4:$A$153&amp;'Scenario 3_issuedGoos'!$B$4:$B$153,0),MATCH('Scenario 3'!AS$4,'Scenario 3_issuedGoos'!$C$3:$W$3,0))</f>
        <v>20597135.904724948</v>
      </c>
      <c r="AT137" s="4" cm="1">
        <f t="array" ref="AT137">W137*INDEX('Scenario 3_issuedGoos'!$C$4:$W$153,MATCH('Scenario 3'!$A137&amp;$B137,'Scenario 3_issuedGoos'!$A$4:$A$153&amp;'Scenario 3_issuedGoos'!$B$4:$B$153,0),MATCH('Scenario 3'!AT$4,'Scenario 3_issuedGoos'!$C$3:$W$3,0))</f>
        <v>22084786.683607731</v>
      </c>
    </row>
    <row r="138" spans="1:46" ht="15" x14ac:dyDescent="0.25">
      <c r="A138" s="38" t="s">
        <v>52</v>
      </c>
      <c r="B138" s="39" t="s">
        <v>28</v>
      </c>
      <c r="C138" s="40">
        <v>47.457627118644069</v>
      </c>
      <c r="D138" s="41">
        <v>46.949152542372886</v>
      </c>
      <c r="E138" s="41">
        <v>46.440677966101696</v>
      </c>
      <c r="F138" s="41">
        <v>45.932203389830512</v>
      </c>
      <c r="G138" s="41">
        <v>45.423728813559322</v>
      </c>
      <c r="H138" s="41">
        <v>44.915254237288138</v>
      </c>
      <c r="I138" s="41">
        <v>44.406779661016955</v>
      </c>
      <c r="J138" s="41">
        <v>43.898305084745765</v>
      </c>
      <c r="K138" s="41">
        <v>43.389830508474581</v>
      </c>
      <c r="L138" s="41">
        <v>42.881355932203391</v>
      </c>
      <c r="M138" s="41">
        <v>42.372881355932208</v>
      </c>
      <c r="N138" s="41">
        <v>42.203389830508478</v>
      </c>
      <c r="O138" s="41">
        <v>42.033898305084747</v>
      </c>
      <c r="P138" s="41">
        <v>41.864406779661024</v>
      </c>
      <c r="Q138" s="41">
        <v>41.694915254237294</v>
      </c>
      <c r="R138" s="41">
        <v>41.525423728813564</v>
      </c>
      <c r="S138" s="41">
        <v>41.355932203389834</v>
      </c>
      <c r="T138" s="41">
        <v>41.186440677966104</v>
      </c>
      <c r="U138" s="41">
        <v>40.33898305084746</v>
      </c>
      <c r="V138" s="41">
        <v>39.237288135593218</v>
      </c>
      <c r="W138" s="42">
        <v>38.135593220338983</v>
      </c>
      <c r="Z138" s="4" cm="1">
        <f t="array" ref="Z138">C138*INDEX('Scenario 3_issuedGoos'!$C$4:$W$153,MATCH('Scenario 3'!$A138&amp;$B138,'Scenario 3_issuedGoos'!$A$4:$A$153&amp;'Scenario 3_issuedGoos'!$B$4:$B$153,0),MATCH('Scenario 3'!Z$4,'Scenario 3_issuedGoos'!$C$3:$W$3,0))</f>
        <v>0</v>
      </c>
      <c r="AA138" s="4" cm="1">
        <f t="array" ref="AA138">D138*INDEX('Scenario 3_issuedGoos'!$C$4:$W$153,MATCH('Scenario 3'!$A138&amp;$B138,'Scenario 3_issuedGoos'!$A$4:$A$153&amp;'Scenario 3_issuedGoos'!$B$4:$B$153,0),MATCH('Scenario 3'!AA$4,'Scenario 3_issuedGoos'!$C$3:$W$3,0))</f>
        <v>0</v>
      </c>
      <c r="AB138" s="4" cm="1">
        <f t="array" ref="AB138">E138*INDEX('Scenario 3_issuedGoos'!$C$4:$W$153,MATCH('Scenario 3'!$A138&amp;$B138,'Scenario 3_issuedGoos'!$A$4:$A$153&amp;'Scenario 3_issuedGoos'!$B$4:$B$153,0),MATCH('Scenario 3'!AB$4,'Scenario 3_issuedGoos'!$C$3:$W$3,0))</f>
        <v>0</v>
      </c>
      <c r="AC138" s="4" cm="1">
        <f t="array" ref="AC138">F138*INDEX('Scenario 3_issuedGoos'!$C$4:$W$153,MATCH('Scenario 3'!$A138&amp;$B138,'Scenario 3_issuedGoos'!$A$4:$A$153&amp;'Scenario 3_issuedGoos'!$B$4:$B$153,0),MATCH('Scenario 3'!AC$4,'Scenario 3_issuedGoos'!$C$3:$W$3,0))</f>
        <v>0</v>
      </c>
      <c r="AD138" s="4" cm="1">
        <f t="array" ref="AD138">G138*INDEX('Scenario 3_issuedGoos'!$C$4:$W$153,MATCH('Scenario 3'!$A138&amp;$B138,'Scenario 3_issuedGoos'!$A$4:$A$153&amp;'Scenario 3_issuedGoos'!$B$4:$B$153,0),MATCH('Scenario 3'!AD$4,'Scenario 3_issuedGoos'!$C$3:$W$3,0))</f>
        <v>0</v>
      </c>
      <c r="AE138" s="4" cm="1">
        <f t="array" ref="AE138">H138*INDEX('Scenario 3_issuedGoos'!$C$4:$W$153,MATCH('Scenario 3'!$A138&amp;$B138,'Scenario 3_issuedGoos'!$A$4:$A$153&amp;'Scenario 3_issuedGoos'!$B$4:$B$153,0),MATCH('Scenario 3'!AE$4,'Scenario 3_issuedGoos'!$C$3:$W$3,0))</f>
        <v>0</v>
      </c>
      <c r="AF138" s="4" cm="1">
        <f t="array" ref="AF138">I138*INDEX('Scenario 3_issuedGoos'!$C$4:$W$153,MATCH('Scenario 3'!$A138&amp;$B138,'Scenario 3_issuedGoos'!$A$4:$A$153&amp;'Scenario 3_issuedGoos'!$B$4:$B$153,0),MATCH('Scenario 3'!AF$4,'Scenario 3_issuedGoos'!$C$3:$W$3,0))</f>
        <v>0</v>
      </c>
      <c r="AG138" s="4" cm="1">
        <f t="array" ref="AG138">J138*INDEX('Scenario 3_issuedGoos'!$C$4:$W$153,MATCH('Scenario 3'!$A138&amp;$B138,'Scenario 3_issuedGoos'!$A$4:$A$153&amp;'Scenario 3_issuedGoos'!$B$4:$B$153,0),MATCH('Scenario 3'!AG$4,'Scenario 3_issuedGoos'!$C$3:$W$3,0))</f>
        <v>0</v>
      </c>
      <c r="AH138" s="4" cm="1">
        <f t="array" ref="AH138">K138*INDEX('Scenario 3_issuedGoos'!$C$4:$W$153,MATCH('Scenario 3'!$A138&amp;$B138,'Scenario 3_issuedGoos'!$A$4:$A$153&amp;'Scenario 3_issuedGoos'!$B$4:$B$153,0),MATCH('Scenario 3'!AH$4,'Scenario 3_issuedGoos'!$C$3:$W$3,0))</f>
        <v>0</v>
      </c>
      <c r="AI138" s="4" cm="1">
        <f t="array" ref="AI138">L138*INDEX('Scenario 3_issuedGoos'!$C$4:$W$153,MATCH('Scenario 3'!$A138&amp;$B138,'Scenario 3_issuedGoos'!$A$4:$A$153&amp;'Scenario 3_issuedGoos'!$B$4:$B$153,0),MATCH('Scenario 3'!AI$4,'Scenario 3_issuedGoos'!$C$3:$W$3,0))</f>
        <v>0</v>
      </c>
      <c r="AJ138" s="4" cm="1">
        <f t="array" ref="AJ138">M138*INDEX('Scenario 3_issuedGoos'!$C$4:$W$153,MATCH('Scenario 3'!$A138&amp;$B138,'Scenario 3_issuedGoos'!$A$4:$A$153&amp;'Scenario 3_issuedGoos'!$B$4:$B$153,0),MATCH('Scenario 3'!AJ$4,'Scenario 3_issuedGoos'!$C$3:$W$3,0))</f>
        <v>0</v>
      </c>
      <c r="AK138" s="4" cm="1">
        <f t="array" ref="AK138">N138*INDEX('Scenario 3_issuedGoos'!$C$4:$W$153,MATCH('Scenario 3'!$A138&amp;$B138,'Scenario 3_issuedGoos'!$A$4:$A$153&amp;'Scenario 3_issuedGoos'!$B$4:$B$153,0),MATCH('Scenario 3'!AK$4,'Scenario 3_issuedGoos'!$C$3:$W$3,0))</f>
        <v>0</v>
      </c>
      <c r="AL138" s="4" cm="1">
        <f t="array" ref="AL138">O138*INDEX('Scenario 3_issuedGoos'!$C$4:$W$153,MATCH('Scenario 3'!$A138&amp;$B138,'Scenario 3_issuedGoos'!$A$4:$A$153&amp;'Scenario 3_issuedGoos'!$B$4:$B$153,0),MATCH('Scenario 3'!AL$4,'Scenario 3_issuedGoos'!$C$3:$W$3,0))</f>
        <v>0</v>
      </c>
      <c r="AM138" s="4" cm="1">
        <f t="array" ref="AM138">P138*INDEX('Scenario 3_issuedGoos'!$C$4:$W$153,MATCH('Scenario 3'!$A138&amp;$B138,'Scenario 3_issuedGoos'!$A$4:$A$153&amp;'Scenario 3_issuedGoos'!$B$4:$B$153,0),MATCH('Scenario 3'!AM$4,'Scenario 3_issuedGoos'!$C$3:$W$3,0))</f>
        <v>0</v>
      </c>
      <c r="AN138" s="4" cm="1">
        <f t="array" ref="AN138">Q138*INDEX('Scenario 3_issuedGoos'!$C$4:$W$153,MATCH('Scenario 3'!$A138&amp;$B138,'Scenario 3_issuedGoos'!$A$4:$A$153&amp;'Scenario 3_issuedGoos'!$B$4:$B$153,0),MATCH('Scenario 3'!AN$4,'Scenario 3_issuedGoos'!$C$3:$W$3,0))</f>
        <v>0</v>
      </c>
      <c r="AO138" s="4" cm="1">
        <f t="array" ref="AO138">R138*INDEX('Scenario 3_issuedGoos'!$C$4:$W$153,MATCH('Scenario 3'!$A138&amp;$B138,'Scenario 3_issuedGoos'!$A$4:$A$153&amp;'Scenario 3_issuedGoos'!$B$4:$B$153,0),MATCH('Scenario 3'!AO$4,'Scenario 3_issuedGoos'!$C$3:$W$3,0))</f>
        <v>0</v>
      </c>
      <c r="AP138" s="4" cm="1">
        <f t="array" ref="AP138">S138*INDEX('Scenario 3_issuedGoos'!$C$4:$W$153,MATCH('Scenario 3'!$A138&amp;$B138,'Scenario 3_issuedGoos'!$A$4:$A$153&amp;'Scenario 3_issuedGoos'!$B$4:$B$153,0),MATCH('Scenario 3'!AP$4,'Scenario 3_issuedGoos'!$C$3:$W$3,0))</f>
        <v>0</v>
      </c>
      <c r="AQ138" s="4" cm="1">
        <f t="array" ref="AQ138">T138*INDEX('Scenario 3_issuedGoos'!$C$4:$W$153,MATCH('Scenario 3'!$A138&amp;$B138,'Scenario 3_issuedGoos'!$A$4:$A$153&amp;'Scenario 3_issuedGoos'!$B$4:$B$153,0),MATCH('Scenario 3'!AQ$4,'Scenario 3_issuedGoos'!$C$3:$W$3,0))</f>
        <v>0</v>
      </c>
      <c r="AR138" s="4" cm="1">
        <f t="array" ref="AR138">U138*INDEX('Scenario 3_issuedGoos'!$C$4:$W$153,MATCH('Scenario 3'!$A138&amp;$B138,'Scenario 3_issuedGoos'!$A$4:$A$153&amp;'Scenario 3_issuedGoos'!$B$4:$B$153,0),MATCH('Scenario 3'!AR$4,'Scenario 3_issuedGoos'!$C$3:$W$3,0))</f>
        <v>0</v>
      </c>
      <c r="AS138" s="4" cm="1">
        <f t="array" ref="AS138">V138*INDEX('Scenario 3_issuedGoos'!$C$4:$W$153,MATCH('Scenario 3'!$A138&amp;$B138,'Scenario 3_issuedGoos'!$A$4:$A$153&amp;'Scenario 3_issuedGoos'!$B$4:$B$153,0),MATCH('Scenario 3'!AS$4,'Scenario 3_issuedGoos'!$C$3:$W$3,0))</f>
        <v>0</v>
      </c>
      <c r="AT138" s="4" cm="1">
        <f t="array" ref="AT138">W138*INDEX('Scenario 3_issuedGoos'!$C$4:$W$153,MATCH('Scenario 3'!$A138&amp;$B138,'Scenario 3_issuedGoos'!$A$4:$A$153&amp;'Scenario 3_issuedGoos'!$B$4:$B$153,0),MATCH('Scenario 3'!AT$4,'Scenario 3_issuedGoos'!$C$3:$W$3,0))</f>
        <v>0</v>
      </c>
    </row>
    <row r="139" spans="1:46" ht="15" x14ac:dyDescent="0.25">
      <c r="A139" s="38" t="s">
        <v>52</v>
      </c>
      <c r="B139" s="39" t="s">
        <v>56</v>
      </c>
      <c r="C139" s="40">
        <v>0.93343482421875001</v>
      </c>
      <c r="D139" s="41">
        <v>0.93343482421875001</v>
      </c>
      <c r="E139" s="41">
        <v>1.0531406250000002</v>
      </c>
      <c r="F139" s="41">
        <v>1.0531406250000002</v>
      </c>
      <c r="G139" s="41">
        <v>1.5557247070312501</v>
      </c>
      <c r="H139" s="41">
        <v>0.98130234375000014</v>
      </c>
      <c r="I139" s="41">
        <v>1.0504054687499997</v>
      </c>
      <c r="J139" s="41">
        <v>1.0531406250000002</v>
      </c>
      <c r="K139" s="41">
        <v>1.0531406250000002</v>
      </c>
      <c r="L139" s="41">
        <v>1.0824960937499999</v>
      </c>
      <c r="M139" s="41">
        <v>1.0824960937499999</v>
      </c>
      <c r="N139" s="41">
        <v>1.5557247070312501</v>
      </c>
      <c r="O139" s="41">
        <v>1.5557247070312501</v>
      </c>
      <c r="P139" s="41">
        <v>1.5557247070312501</v>
      </c>
      <c r="Q139" s="41">
        <v>1.5557247070312501</v>
      </c>
      <c r="R139" s="41">
        <v>1.5557247070312501</v>
      </c>
      <c r="S139" s="41">
        <v>1.5557247070312501</v>
      </c>
      <c r="T139" s="41">
        <v>1.5557247070312501</v>
      </c>
      <c r="U139" s="41">
        <v>1.5557247070312501</v>
      </c>
      <c r="V139" s="41">
        <v>1.5557247070312501</v>
      </c>
      <c r="W139" s="42">
        <v>1.5668753906249999</v>
      </c>
      <c r="Z139" s="4" cm="1">
        <f t="array" ref="Z139">C139*INDEX('Scenario 3_issuedGoos'!$C$4:$W$153,MATCH('Scenario 3'!$A139&amp;$B139,'Scenario 3_issuedGoos'!$A$4:$A$153&amp;'Scenario 3_issuedGoos'!$B$4:$B$153,0),MATCH('Scenario 3'!Z$4,'Scenario 3_issuedGoos'!$C$3:$W$3,0))</f>
        <v>20692913.6571154</v>
      </c>
      <c r="AA139" s="4" cm="1">
        <f t="array" ref="AA139">D139*INDEX('Scenario 3_issuedGoos'!$C$4:$W$153,MATCH('Scenario 3'!$A139&amp;$B139,'Scenario 3_issuedGoos'!$A$4:$A$153&amp;'Scenario 3_issuedGoos'!$B$4:$B$153,0),MATCH('Scenario 3'!AA$4,'Scenario 3_issuedGoos'!$C$3:$W$3,0))</f>
        <v>23176515.741371714</v>
      </c>
      <c r="AB139" s="4" cm="1">
        <f t="array" ref="AB139">E139*INDEX('Scenario 3_issuedGoos'!$C$4:$W$153,MATCH('Scenario 3'!$A139&amp;$B139,'Scenario 3_issuedGoos'!$A$4:$A$153&amp;'Scenario 3_issuedGoos'!$B$4:$B$153,0),MATCH('Scenario 3'!AB$4,'Scenario 3_issuedGoos'!$C$3:$W$3,0))</f>
        <v>29172673.520423219</v>
      </c>
      <c r="AC139" s="4" cm="1">
        <f t="array" ref="AC139">F139*INDEX('Scenario 3_issuedGoos'!$C$4:$W$153,MATCH('Scenario 3'!$A139&amp;$B139,'Scenario 3_issuedGoos'!$A$4:$A$153&amp;'Scenario 3_issuedGoos'!$B$4:$B$153,0),MATCH('Scenario 3'!AC$4,'Scenario 3_issuedGoos'!$C$3:$W$3,0))</f>
        <v>32433645.3765301</v>
      </c>
      <c r="AD139" s="4" cm="1">
        <f t="array" ref="AD139">G139*INDEX('Scenario 3_issuedGoos'!$C$4:$W$153,MATCH('Scenario 3'!$A139&amp;$B139,'Scenario 3_issuedGoos'!$A$4:$A$153&amp;'Scenario 3_issuedGoos'!$B$4:$B$153,0),MATCH('Scenario 3'!AD$4,'Scenario 3_issuedGoos'!$C$3:$W$3,0))</f>
        <v>53102930.8293657</v>
      </c>
      <c r="AE139" s="4" cm="1">
        <f t="array" ref="AE139">H139*INDEX('Scenario 3_issuedGoos'!$C$4:$W$153,MATCH('Scenario 3'!$A139&amp;$B139,'Scenario 3_issuedGoos'!$A$4:$A$153&amp;'Scenario 3_issuedGoos'!$B$4:$B$153,0),MATCH('Scenario 3'!AE$4,'Scenario 3_issuedGoos'!$C$3:$W$3,0))</f>
        <v>37021978.681630023</v>
      </c>
      <c r="AF139" s="4" cm="1">
        <f t="array" ref="AF139">I139*INDEX('Scenario 3_issuedGoos'!$C$4:$W$153,MATCH('Scenario 3'!$A139&amp;$B139,'Scenario 3_issuedGoos'!$A$4:$A$153&amp;'Scenario 3_issuedGoos'!$B$4:$B$153,0),MATCH('Scenario 3'!AF$4,'Scenario 3_issuedGoos'!$C$3:$W$3,0))</f>
        <v>43464417.139029466</v>
      </c>
      <c r="AG139" s="4" cm="1">
        <f t="array" ref="AG139">J139*INDEX('Scenario 3_issuedGoos'!$C$4:$W$153,MATCH('Scenario 3'!$A139&amp;$B139,'Scenario 3_issuedGoos'!$A$4:$A$153&amp;'Scenario 3_issuedGoos'!$B$4:$B$153,0),MATCH('Scenario 3'!AG$4,'Scenario 3_issuedGoos'!$C$3:$W$3,0))</f>
        <v>47708142.846218325</v>
      </c>
      <c r="AH139" s="4" cm="1">
        <f t="array" ref="AH139">K139*INDEX('Scenario 3_issuedGoos'!$C$4:$W$153,MATCH('Scenario 3'!$A139&amp;$B139,'Scenario 3_issuedGoos'!$A$4:$A$153&amp;'Scenario 3_issuedGoos'!$B$4:$B$153,0),MATCH('Scenario 3'!AH$4,'Scenario 3_issuedGoos'!$C$3:$W$3,0))</f>
        <v>52142802.194796346</v>
      </c>
      <c r="AI139" s="4" cm="1">
        <f t="array" ref="AI139">L139*INDEX('Scenario 3_issuedGoos'!$C$4:$W$153,MATCH('Scenario 3'!$A139&amp;$B139,'Scenario 3_issuedGoos'!$A$4:$A$153&amp;'Scenario 3_issuedGoos'!$B$4:$B$153,0),MATCH('Scenario 3'!AI$4,'Scenario 3_issuedGoos'!$C$3:$W$3,0))</f>
        <v>58487746.174933314</v>
      </c>
      <c r="AJ139" s="4" cm="1">
        <f t="array" ref="AJ139">M139*INDEX('Scenario 3_issuedGoos'!$C$4:$W$153,MATCH('Scenario 3'!$A139&amp;$B139,'Scenario 3_issuedGoos'!$A$4:$A$153&amp;'Scenario 3_issuedGoos'!$B$4:$B$153,0),MATCH('Scenario 3'!AJ$4,'Scenario 3_issuedGoos'!$C$3:$W$3,0))</f>
        <v>59013607.533675864</v>
      </c>
      <c r="AK139" s="4" cm="1">
        <f t="array" ref="AK139">N139*INDEX('Scenario 3_issuedGoos'!$C$4:$W$153,MATCH('Scenario 3'!$A139&amp;$B139,'Scenario 3_issuedGoos'!$A$4:$A$153&amp;'Scenario 3_issuedGoos'!$B$4:$B$153,0),MATCH('Scenario 3'!AK$4,'Scenario 3_issuedGoos'!$C$3:$W$3,0))</f>
        <v>87030039.664841264</v>
      </c>
      <c r="AL139" s="4" cm="1">
        <f t="array" ref="AL139">O139*INDEX('Scenario 3_issuedGoos'!$C$4:$W$153,MATCH('Scenario 3'!$A139&amp;$B139,'Scenario 3_issuedGoos'!$A$4:$A$153&amp;'Scenario 3_issuedGoos'!$B$4:$B$153,0),MATCH('Scenario 3'!AL$4,'Scenario 3_issuedGoos'!$C$3:$W$3,0))</f>
        <v>89247831.210486889</v>
      </c>
      <c r="AM139" s="4" cm="1">
        <f t="array" ref="AM139">P139*INDEX('Scenario 3_issuedGoos'!$C$4:$W$153,MATCH('Scenario 3'!$A139&amp;$B139,'Scenario 3_issuedGoos'!$A$4:$A$153&amp;'Scenario 3_issuedGoos'!$B$4:$B$153,0),MATCH('Scenario 3'!AM$4,'Scenario 3_issuedGoos'!$C$3:$W$3,0))</f>
        <v>91465622.756132528</v>
      </c>
      <c r="AN139" s="4" cm="1">
        <f t="array" ref="AN139">Q139*INDEX('Scenario 3_issuedGoos'!$C$4:$W$153,MATCH('Scenario 3'!$A139&amp;$B139,'Scenario 3_issuedGoos'!$A$4:$A$153&amp;'Scenario 3_issuedGoos'!$B$4:$B$153,0),MATCH('Scenario 3'!AN$4,'Scenario 3_issuedGoos'!$C$3:$W$3,0))</f>
        <v>93683414.301778153</v>
      </c>
      <c r="AO139" s="4" cm="1">
        <f t="array" ref="AO139">R139*INDEX('Scenario 3_issuedGoos'!$C$4:$W$153,MATCH('Scenario 3'!$A139&amp;$B139,'Scenario 3_issuedGoos'!$A$4:$A$153&amp;'Scenario 3_issuedGoos'!$B$4:$B$153,0),MATCH('Scenario 3'!AO$4,'Scenario 3_issuedGoos'!$C$3:$W$3,0))</f>
        <v>95901205.847423762</v>
      </c>
      <c r="AP139" s="4" cm="1">
        <f t="array" ref="AP139">S139*INDEX('Scenario 3_issuedGoos'!$C$4:$W$153,MATCH('Scenario 3'!$A139&amp;$B139,'Scenario 3_issuedGoos'!$A$4:$A$153&amp;'Scenario 3_issuedGoos'!$B$4:$B$153,0),MATCH('Scenario 3'!AP$4,'Scenario 3_issuedGoos'!$C$3:$W$3,0))</f>
        <v>98118997.393069386</v>
      </c>
      <c r="AQ139" s="4" cm="1">
        <f t="array" ref="AQ139">T139*INDEX('Scenario 3_issuedGoos'!$C$4:$W$153,MATCH('Scenario 3'!$A139&amp;$B139,'Scenario 3_issuedGoos'!$A$4:$A$153&amp;'Scenario 3_issuedGoos'!$B$4:$B$153,0),MATCH('Scenario 3'!AQ$4,'Scenario 3_issuedGoos'!$C$3:$W$3,0))</f>
        <v>100336788.93871501</v>
      </c>
      <c r="AR139" s="4" cm="1">
        <f t="array" ref="AR139">U139*INDEX('Scenario 3_issuedGoos'!$C$4:$W$153,MATCH('Scenario 3'!$A139&amp;$B139,'Scenario 3_issuedGoos'!$A$4:$A$153&amp;'Scenario 3_issuedGoos'!$B$4:$B$153,0),MATCH('Scenario 3'!AR$4,'Scenario 3_issuedGoos'!$C$3:$W$3,0))</f>
        <v>102554580.48436064</v>
      </c>
      <c r="AS139" s="4" cm="1">
        <f t="array" ref="AS139">V139*INDEX('Scenario 3_issuedGoos'!$C$4:$W$153,MATCH('Scenario 3'!$A139&amp;$B139,'Scenario 3_issuedGoos'!$A$4:$A$153&amp;'Scenario 3_issuedGoos'!$B$4:$B$153,0),MATCH('Scenario 3'!AS$4,'Scenario 3_issuedGoos'!$C$3:$W$3,0))</f>
        <v>104772372.03000627</v>
      </c>
      <c r="AT139" s="4" cm="1">
        <f t="array" ref="AT139">W139*INDEX('Scenario 3_issuedGoos'!$C$4:$W$153,MATCH('Scenario 3'!$A139&amp;$B139,'Scenario 3_issuedGoos'!$A$4:$A$153&amp;'Scenario 3_issuedGoos'!$B$4:$B$153,0),MATCH('Scenario 3'!AT$4,'Scenario 3_issuedGoos'!$C$3:$W$3,0))</f>
        <v>107757017.41314878</v>
      </c>
    </row>
    <row r="140" spans="1:46" ht="15" x14ac:dyDescent="0.25">
      <c r="A140" s="38" t="s">
        <v>52</v>
      </c>
      <c r="B140" s="39" t="s">
        <v>29</v>
      </c>
      <c r="C140" s="40">
        <v>47.457627118644069</v>
      </c>
      <c r="D140" s="41">
        <v>46.949152542372886</v>
      </c>
      <c r="E140" s="41">
        <v>46.440677966101696</v>
      </c>
      <c r="F140" s="41">
        <v>45.932203389830512</v>
      </c>
      <c r="G140" s="41">
        <v>45.423728813559322</v>
      </c>
      <c r="H140" s="41">
        <v>44.915254237288138</v>
      </c>
      <c r="I140" s="41">
        <v>44.406779661016955</v>
      </c>
      <c r="J140" s="41">
        <v>43.898305084745765</v>
      </c>
      <c r="K140" s="41">
        <v>43.389830508474581</v>
      </c>
      <c r="L140" s="41">
        <v>42.881355932203391</v>
      </c>
      <c r="M140" s="41">
        <v>42.372881355932208</v>
      </c>
      <c r="N140" s="41">
        <v>42.203389830508478</v>
      </c>
      <c r="O140" s="41">
        <v>42.033898305084747</v>
      </c>
      <c r="P140" s="41">
        <v>41.864406779661024</v>
      </c>
      <c r="Q140" s="41">
        <v>41.694915254237294</v>
      </c>
      <c r="R140" s="41">
        <v>41.525423728813564</v>
      </c>
      <c r="S140" s="41">
        <v>41.355932203389834</v>
      </c>
      <c r="T140" s="41">
        <v>41.186440677966104</v>
      </c>
      <c r="U140" s="41">
        <v>40.33898305084746</v>
      </c>
      <c r="V140" s="41">
        <v>39.237288135593218</v>
      </c>
      <c r="W140" s="42">
        <v>38.135593220338983</v>
      </c>
      <c r="Z140" s="4" cm="1">
        <f t="array" ref="Z140">C140*INDEX('Scenario 3_issuedGoos'!$C$4:$W$153,MATCH('Scenario 3'!$A140&amp;$B140,'Scenario 3_issuedGoos'!$A$4:$A$153&amp;'Scenario 3_issuedGoos'!$B$4:$B$153,0),MATCH('Scenario 3'!Z$4,'Scenario 3_issuedGoos'!$C$3:$W$3,0))</f>
        <v>0</v>
      </c>
      <c r="AA140" s="4" cm="1">
        <f t="array" ref="AA140">D140*INDEX('Scenario 3_issuedGoos'!$C$4:$W$153,MATCH('Scenario 3'!$A140&amp;$B140,'Scenario 3_issuedGoos'!$A$4:$A$153&amp;'Scenario 3_issuedGoos'!$B$4:$B$153,0),MATCH('Scenario 3'!AA$4,'Scenario 3_issuedGoos'!$C$3:$W$3,0))</f>
        <v>0</v>
      </c>
      <c r="AB140" s="4" cm="1">
        <f t="array" ref="AB140">E140*INDEX('Scenario 3_issuedGoos'!$C$4:$W$153,MATCH('Scenario 3'!$A140&amp;$B140,'Scenario 3_issuedGoos'!$A$4:$A$153&amp;'Scenario 3_issuedGoos'!$B$4:$B$153,0),MATCH('Scenario 3'!AB$4,'Scenario 3_issuedGoos'!$C$3:$W$3,0))</f>
        <v>0</v>
      </c>
      <c r="AC140" s="4" cm="1">
        <f t="array" ref="AC140">F140*INDEX('Scenario 3_issuedGoos'!$C$4:$W$153,MATCH('Scenario 3'!$A140&amp;$B140,'Scenario 3_issuedGoos'!$A$4:$A$153&amp;'Scenario 3_issuedGoos'!$B$4:$B$153,0),MATCH('Scenario 3'!AC$4,'Scenario 3_issuedGoos'!$C$3:$W$3,0))</f>
        <v>0</v>
      </c>
      <c r="AD140" s="4" cm="1">
        <f t="array" ref="AD140">G140*INDEX('Scenario 3_issuedGoos'!$C$4:$W$153,MATCH('Scenario 3'!$A140&amp;$B140,'Scenario 3_issuedGoos'!$A$4:$A$153&amp;'Scenario 3_issuedGoos'!$B$4:$B$153,0),MATCH('Scenario 3'!AD$4,'Scenario 3_issuedGoos'!$C$3:$W$3,0))</f>
        <v>0</v>
      </c>
      <c r="AE140" s="4" cm="1">
        <f t="array" ref="AE140">H140*INDEX('Scenario 3_issuedGoos'!$C$4:$W$153,MATCH('Scenario 3'!$A140&amp;$B140,'Scenario 3_issuedGoos'!$A$4:$A$153&amp;'Scenario 3_issuedGoos'!$B$4:$B$153,0),MATCH('Scenario 3'!AE$4,'Scenario 3_issuedGoos'!$C$3:$W$3,0))</f>
        <v>0</v>
      </c>
      <c r="AF140" s="4" cm="1">
        <f t="array" ref="AF140">I140*INDEX('Scenario 3_issuedGoos'!$C$4:$W$153,MATCH('Scenario 3'!$A140&amp;$B140,'Scenario 3_issuedGoos'!$A$4:$A$153&amp;'Scenario 3_issuedGoos'!$B$4:$B$153,0),MATCH('Scenario 3'!AF$4,'Scenario 3_issuedGoos'!$C$3:$W$3,0))</f>
        <v>0</v>
      </c>
      <c r="AG140" s="4" cm="1">
        <f t="array" ref="AG140">J140*INDEX('Scenario 3_issuedGoos'!$C$4:$W$153,MATCH('Scenario 3'!$A140&amp;$B140,'Scenario 3_issuedGoos'!$A$4:$A$153&amp;'Scenario 3_issuedGoos'!$B$4:$B$153,0),MATCH('Scenario 3'!AG$4,'Scenario 3_issuedGoos'!$C$3:$W$3,0))</f>
        <v>0</v>
      </c>
      <c r="AH140" s="4" cm="1">
        <f t="array" ref="AH140">K140*INDEX('Scenario 3_issuedGoos'!$C$4:$W$153,MATCH('Scenario 3'!$A140&amp;$B140,'Scenario 3_issuedGoos'!$A$4:$A$153&amp;'Scenario 3_issuedGoos'!$B$4:$B$153,0),MATCH('Scenario 3'!AH$4,'Scenario 3_issuedGoos'!$C$3:$W$3,0))</f>
        <v>0</v>
      </c>
      <c r="AI140" s="4" cm="1">
        <f t="array" ref="AI140">L140*INDEX('Scenario 3_issuedGoos'!$C$4:$W$153,MATCH('Scenario 3'!$A140&amp;$B140,'Scenario 3_issuedGoos'!$A$4:$A$153&amp;'Scenario 3_issuedGoos'!$B$4:$B$153,0),MATCH('Scenario 3'!AI$4,'Scenario 3_issuedGoos'!$C$3:$W$3,0))</f>
        <v>0</v>
      </c>
      <c r="AJ140" s="4" cm="1">
        <f t="array" ref="AJ140">M140*INDEX('Scenario 3_issuedGoos'!$C$4:$W$153,MATCH('Scenario 3'!$A140&amp;$B140,'Scenario 3_issuedGoos'!$A$4:$A$153&amp;'Scenario 3_issuedGoos'!$B$4:$B$153,0),MATCH('Scenario 3'!AJ$4,'Scenario 3_issuedGoos'!$C$3:$W$3,0))</f>
        <v>0</v>
      </c>
      <c r="AK140" s="4" cm="1">
        <f t="array" ref="AK140">N140*INDEX('Scenario 3_issuedGoos'!$C$4:$W$153,MATCH('Scenario 3'!$A140&amp;$B140,'Scenario 3_issuedGoos'!$A$4:$A$153&amp;'Scenario 3_issuedGoos'!$B$4:$B$153,0),MATCH('Scenario 3'!AK$4,'Scenario 3_issuedGoos'!$C$3:$W$3,0))</f>
        <v>0</v>
      </c>
      <c r="AL140" s="4" cm="1">
        <f t="array" ref="AL140">O140*INDEX('Scenario 3_issuedGoos'!$C$4:$W$153,MATCH('Scenario 3'!$A140&amp;$B140,'Scenario 3_issuedGoos'!$A$4:$A$153&amp;'Scenario 3_issuedGoos'!$B$4:$B$153,0),MATCH('Scenario 3'!AL$4,'Scenario 3_issuedGoos'!$C$3:$W$3,0))</f>
        <v>0</v>
      </c>
      <c r="AM140" s="4" cm="1">
        <f t="array" ref="AM140">P140*INDEX('Scenario 3_issuedGoos'!$C$4:$W$153,MATCH('Scenario 3'!$A140&amp;$B140,'Scenario 3_issuedGoos'!$A$4:$A$153&amp;'Scenario 3_issuedGoos'!$B$4:$B$153,0),MATCH('Scenario 3'!AM$4,'Scenario 3_issuedGoos'!$C$3:$W$3,0))</f>
        <v>0</v>
      </c>
      <c r="AN140" s="4" cm="1">
        <f t="array" ref="AN140">Q140*INDEX('Scenario 3_issuedGoos'!$C$4:$W$153,MATCH('Scenario 3'!$A140&amp;$B140,'Scenario 3_issuedGoos'!$A$4:$A$153&amp;'Scenario 3_issuedGoos'!$B$4:$B$153,0),MATCH('Scenario 3'!AN$4,'Scenario 3_issuedGoos'!$C$3:$W$3,0))</f>
        <v>0</v>
      </c>
      <c r="AO140" s="4" cm="1">
        <f t="array" ref="AO140">R140*INDEX('Scenario 3_issuedGoos'!$C$4:$W$153,MATCH('Scenario 3'!$A140&amp;$B140,'Scenario 3_issuedGoos'!$A$4:$A$153&amp;'Scenario 3_issuedGoos'!$B$4:$B$153,0),MATCH('Scenario 3'!AO$4,'Scenario 3_issuedGoos'!$C$3:$W$3,0))</f>
        <v>0</v>
      </c>
      <c r="AP140" s="4" cm="1">
        <f t="array" ref="AP140">S140*INDEX('Scenario 3_issuedGoos'!$C$4:$W$153,MATCH('Scenario 3'!$A140&amp;$B140,'Scenario 3_issuedGoos'!$A$4:$A$153&amp;'Scenario 3_issuedGoos'!$B$4:$B$153,0),MATCH('Scenario 3'!AP$4,'Scenario 3_issuedGoos'!$C$3:$W$3,0))</f>
        <v>0</v>
      </c>
      <c r="AQ140" s="4" cm="1">
        <f t="array" ref="AQ140">T140*INDEX('Scenario 3_issuedGoos'!$C$4:$W$153,MATCH('Scenario 3'!$A140&amp;$B140,'Scenario 3_issuedGoos'!$A$4:$A$153&amp;'Scenario 3_issuedGoos'!$B$4:$B$153,0),MATCH('Scenario 3'!AQ$4,'Scenario 3_issuedGoos'!$C$3:$W$3,0))</f>
        <v>0</v>
      </c>
      <c r="AR140" s="4" cm="1">
        <f t="array" ref="AR140">U140*INDEX('Scenario 3_issuedGoos'!$C$4:$W$153,MATCH('Scenario 3'!$A140&amp;$B140,'Scenario 3_issuedGoos'!$A$4:$A$153&amp;'Scenario 3_issuedGoos'!$B$4:$B$153,0),MATCH('Scenario 3'!AR$4,'Scenario 3_issuedGoos'!$C$3:$W$3,0))</f>
        <v>0</v>
      </c>
      <c r="AS140" s="4" cm="1">
        <f t="array" ref="AS140">V140*INDEX('Scenario 3_issuedGoos'!$C$4:$W$153,MATCH('Scenario 3'!$A140&amp;$B140,'Scenario 3_issuedGoos'!$A$4:$A$153&amp;'Scenario 3_issuedGoos'!$B$4:$B$153,0),MATCH('Scenario 3'!AS$4,'Scenario 3_issuedGoos'!$C$3:$W$3,0))</f>
        <v>0</v>
      </c>
      <c r="AT140" s="4" cm="1">
        <f t="array" ref="AT140">W140*INDEX('Scenario 3_issuedGoos'!$C$4:$W$153,MATCH('Scenario 3'!$A140&amp;$B140,'Scenario 3_issuedGoos'!$A$4:$A$153&amp;'Scenario 3_issuedGoos'!$B$4:$B$153,0),MATCH('Scenario 3'!AT$4,'Scenario 3_issuedGoos'!$C$3:$W$3,0))</f>
        <v>0</v>
      </c>
    </row>
    <row r="141" spans="1:46" ht="15" x14ac:dyDescent="0.25">
      <c r="A141" s="38" t="s">
        <v>52</v>
      </c>
      <c r="B141" s="39" t="s">
        <v>30</v>
      </c>
      <c r="C141" s="40">
        <v>11.00049609375</v>
      </c>
      <c r="D141" s="41">
        <v>11.00049609375</v>
      </c>
      <c r="E141" s="41">
        <v>11.00049609375</v>
      </c>
      <c r="F141" s="41">
        <v>11.00049609375</v>
      </c>
      <c r="G141" s="41">
        <v>11.00049609375</v>
      </c>
      <c r="H141" s="41">
        <v>9.7424648437500014</v>
      </c>
      <c r="I141" s="41">
        <v>9.7424648437500014</v>
      </c>
      <c r="J141" s="41">
        <v>9.7424648437500014</v>
      </c>
      <c r="K141" s="41">
        <v>9.7424648437500014</v>
      </c>
      <c r="L141" s="41">
        <v>9.7424648437500014</v>
      </c>
      <c r="M141" s="41">
        <v>9.7424648437500014</v>
      </c>
      <c r="N141" s="41">
        <v>11.00049609375</v>
      </c>
      <c r="O141" s="41">
        <v>11.00049609375</v>
      </c>
      <c r="P141" s="41">
        <v>11.00049609375</v>
      </c>
      <c r="Q141" s="41">
        <v>11.00049609375</v>
      </c>
      <c r="R141" s="41">
        <v>11.00049609375</v>
      </c>
      <c r="S141" s="41">
        <v>11.00049609375</v>
      </c>
      <c r="T141" s="41">
        <v>11.00049609375</v>
      </c>
      <c r="U141" s="41">
        <v>11.00049609375</v>
      </c>
      <c r="V141" s="41">
        <v>11.00049609375</v>
      </c>
      <c r="W141" s="42">
        <v>11.00049609375</v>
      </c>
      <c r="Z141" s="4" cm="1">
        <f t="array" ref="Z141">C141*INDEX('Scenario 3_issuedGoos'!$C$4:$W$153,MATCH('Scenario 3'!$A141&amp;$B141,'Scenario 3_issuedGoos'!$A$4:$A$153&amp;'Scenario 3_issuedGoos'!$B$4:$B$153,0),MATCH('Scenario 3'!Z$4,'Scenario 3_issuedGoos'!$C$3:$W$3,0))</f>
        <v>2996680.4376133103</v>
      </c>
      <c r="AA141" s="4" cm="1">
        <f t="array" ref="AA141">D141*INDEX('Scenario 3_issuedGoos'!$C$4:$W$153,MATCH('Scenario 3'!$A141&amp;$B141,'Scenario 3_issuedGoos'!$A$4:$A$153&amp;'Scenario 3_issuedGoos'!$B$4:$B$153,0),MATCH('Scenario 3'!AA$4,'Scenario 3_issuedGoos'!$C$3:$W$3,0))</f>
        <v>3356347.6117981994</v>
      </c>
      <c r="AB141" s="4" cm="1">
        <f t="array" ref="AB141">E141*INDEX('Scenario 3_issuedGoos'!$C$4:$W$153,MATCH('Scenario 3'!$A141&amp;$B141,'Scenario 3_issuedGoos'!$A$4:$A$153&amp;'Scenario 3_issuedGoos'!$B$4:$B$153,0),MATCH('Scenario 3'!AB$4,'Scenario 3_issuedGoos'!$C$3:$W$3,0))</f>
        <v>3744489.8023075378</v>
      </c>
      <c r="AC141" s="4" cm="1">
        <f t="array" ref="AC141">F141*INDEX('Scenario 3_issuedGoos'!$C$4:$W$153,MATCH('Scenario 3'!$A141&amp;$B141,'Scenario 3_issuedGoos'!$A$4:$A$153&amp;'Scenario 3_issuedGoos'!$B$4:$B$153,0),MATCH('Scenario 3'!AC$4,'Scenario 3_issuedGoos'!$C$3:$W$3,0))</f>
        <v>4163055.342838319</v>
      </c>
      <c r="AD141" s="4" cm="1">
        <f t="array" ref="AD141">G141*INDEX('Scenario 3_issuedGoos'!$C$4:$W$153,MATCH('Scenario 3'!$A141&amp;$B141,'Scenario 3_issuedGoos'!$A$4:$A$153&amp;'Scenario 3_issuedGoos'!$B$4:$B$153,0),MATCH('Scenario 3'!AD$4,'Scenario 3_issuedGoos'!$C$3:$W$3,0))</f>
        <v>4614116.2129164105</v>
      </c>
      <c r="AE141" s="4" cm="1">
        <f t="array" ref="AE141">H141*INDEX('Scenario 3_issuedGoos'!$C$4:$W$153,MATCH('Scenario 3'!$A141&amp;$B141,'Scenario 3_issuedGoos'!$A$4:$A$153&amp;'Scenario 3_issuedGoos'!$B$4:$B$153,0),MATCH('Scenario 3'!AE$4,'Scenario 3_issuedGoos'!$C$3:$W$3,0))</f>
        <v>15966700.077472279</v>
      </c>
      <c r="AF141" s="4" cm="1">
        <f t="array" ref="AF141">I141*INDEX('Scenario 3_issuedGoos'!$C$4:$W$153,MATCH('Scenario 3'!$A141&amp;$B141,'Scenario 3_issuedGoos'!$A$4:$A$153&amp;'Scenario 3_issuedGoos'!$B$4:$B$153,0),MATCH('Scenario 3'!AF$4,'Scenario 3_issuedGoos'!$C$3:$W$3,0))</f>
        <v>17511980.425096657</v>
      </c>
      <c r="AG141" s="4" cm="1">
        <f t="array" ref="AG141">J141*INDEX('Scenario 3_issuedGoos'!$C$4:$W$153,MATCH('Scenario 3'!$A141&amp;$B141,'Scenario 3_issuedGoos'!$A$4:$A$153&amp;'Scenario 3_issuedGoos'!$B$4:$B$153,0),MATCH('Scenario 3'!AG$4,'Scenario 3_issuedGoos'!$C$3:$W$3,0))</f>
        <v>19171872.057289802</v>
      </c>
      <c r="AH141" s="4" cm="1">
        <f t="array" ref="AH141">K141*INDEX('Scenario 3_issuedGoos'!$C$4:$W$153,MATCH('Scenario 3'!$A141&amp;$B141,'Scenario 3_issuedGoos'!$A$4:$A$153&amp;'Scenario 3_issuedGoos'!$B$4:$B$153,0),MATCH('Scenario 3'!AH$4,'Scenario 3_issuedGoos'!$C$3:$W$3,0))</f>
        <v>20953972.901639465</v>
      </c>
      <c r="AI141" s="4" cm="1">
        <f t="array" ref="AI141">L141*INDEX('Scenario 3_issuedGoos'!$C$4:$W$153,MATCH('Scenario 3'!$A141&amp;$B141,'Scenario 3_issuedGoos'!$A$4:$A$153&amp;'Scenario 3_issuedGoos'!$B$4:$B$153,0),MATCH('Scenario 3'!AI$4,'Scenario 3_issuedGoos'!$C$3:$W$3,0))</f>
        <v>22866354.15028096</v>
      </c>
      <c r="AJ141" s="4" cm="1">
        <f t="array" ref="AJ141">M141*INDEX('Scenario 3_issuedGoos'!$C$4:$W$153,MATCH('Scenario 3'!$A141&amp;$B141,'Scenario 3_issuedGoos'!$A$4:$A$153&amp;'Scenario 3_issuedGoos'!$B$4:$B$153,0),MATCH('Scenario 3'!AJ$4,'Scenario 3_issuedGoos'!$C$3:$W$3,0))</f>
        <v>24917588.591532446</v>
      </c>
      <c r="AK141" s="4" cm="1">
        <f t="array" ref="AK141">N141*INDEX('Scenario 3_issuedGoos'!$C$4:$W$153,MATCH('Scenario 3'!$A141&amp;$B141,'Scenario 3_issuedGoos'!$A$4:$A$153&amp;'Scenario 3_issuedGoos'!$B$4:$B$153,0),MATCH('Scenario 3'!AK$4,'Scenario 3_issuedGoos'!$C$3:$W$3,0))</f>
        <v>30314425.361975256</v>
      </c>
      <c r="AL141" s="4" cm="1">
        <f t="array" ref="AL141">O141*INDEX('Scenario 3_issuedGoos'!$C$4:$W$153,MATCH('Scenario 3'!$A141&amp;$B141,'Scenario 3_issuedGoos'!$A$4:$A$153&amp;'Scenario 3_issuedGoos'!$B$4:$B$153,0),MATCH('Scenario 3'!AL$4,'Scenario 3_issuedGoos'!$C$3:$W$3,0))</f>
        <v>32641276.101744935</v>
      </c>
      <c r="AM141" s="4" cm="1">
        <f t="array" ref="AM141">P141*INDEX('Scenario 3_issuedGoos'!$C$4:$W$153,MATCH('Scenario 3'!$A141&amp;$B141,'Scenario 3_issuedGoos'!$A$4:$A$153&amp;'Scenario 3_issuedGoos'!$B$4:$B$153,0),MATCH('Scenario 3'!AM$4,'Scenario 3_issuedGoos'!$C$3:$W$3,0))</f>
        <v>35125025.852086633</v>
      </c>
      <c r="AN141" s="4" cm="1">
        <f t="array" ref="AN141">Q141*INDEX('Scenario 3_issuedGoos'!$C$4:$W$153,MATCH('Scenario 3'!$A141&amp;$B141,'Scenario 3_issuedGoos'!$A$4:$A$153&amp;'Scenario 3_issuedGoos'!$B$4:$B$153,0),MATCH('Scenario 3'!AN$4,'Scenario 3_issuedGoos'!$C$3:$W$3,0))</f>
        <v>37775547.387208134</v>
      </c>
      <c r="AO141" s="4" cm="1">
        <f t="array" ref="AO141">R141*INDEX('Scenario 3_issuedGoos'!$C$4:$W$153,MATCH('Scenario 3'!$A141&amp;$B141,'Scenario 3_issuedGoos'!$A$4:$A$153&amp;'Scenario 3_issuedGoos'!$B$4:$B$153,0),MATCH('Scenario 3'!AO$4,'Scenario 3_issuedGoos'!$C$3:$W$3,0))</f>
        <v>40603308.511211574</v>
      </c>
      <c r="AP141" s="4" cm="1">
        <f t="array" ref="AP141">S141*INDEX('Scenario 3_issuedGoos'!$C$4:$W$153,MATCH('Scenario 3'!$A141&amp;$B141,'Scenario 3_issuedGoos'!$A$4:$A$153&amp;'Scenario 3_issuedGoos'!$B$4:$B$153,0),MATCH('Scenario 3'!AP$4,'Scenario 3_issuedGoos'!$C$3:$W$3,0))</f>
        <v>43619406.879147314</v>
      </c>
      <c r="AQ141" s="4" cm="1">
        <f t="array" ref="AQ141">T141*INDEX('Scenario 3_issuedGoos'!$C$4:$W$153,MATCH('Scenario 3'!$A141&amp;$B141,'Scenario 3_issuedGoos'!$A$4:$A$153&amp;'Scenario 3_issuedGoos'!$B$4:$B$153,0),MATCH('Scenario 3'!AQ$4,'Scenario 3_issuedGoos'!$C$3:$W$3,0))</f>
        <v>46835606.812598601</v>
      </c>
      <c r="AR141" s="4" cm="1">
        <f t="array" ref="AR141">U141*INDEX('Scenario 3_issuedGoos'!$C$4:$W$153,MATCH('Scenario 3'!$A141&amp;$B141,'Scenario 3_issuedGoos'!$A$4:$A$153&amp;'Scenario 3_issuedGoos'!$B$4:$B$153,0),MATCH('Scenario 3'!AR$4,'Scenario 3_issuedGoos'!$C$3:$W$3,0))</f>
        <v>50264378.222197227</v>
      </c>
      <c r="AS141" s="4" cm="1">
        <f t="array" ref="AS141">V141*INDEX('Scenario 3_issuedGoos'!$C$4:$W$153,MATCH('Scenario 3'!$A141&amp;$B141,'Scenario 3_issuedGoos'!$A$4:$A$153&amp;'Scenario 3_issuedGoos'!$B$4:$B$153,0),MATCH('Scenario 3'!AS$4,'Scenario 3_issuedGoos'!$C$3:$W$3,0))</f>
        <v>53918937.755724132</v>
      </c>
      <c r="AT141" s="4" cm="1">
        <f t="array" ref="AT141">W141*INDEX('Scenario 3_issuedGoos'!$C$4:$W$153,MATCH('Scenario 3'!$A141&amp;$B141,'Scenario 3_issuedGoos'!$A$4:$A$153&amp;'Scenario 3_issuedGoos'!$B$4:$B$153,0),MATCH('Scenario 3'!AT$4,'Scenario 3_issuedGoos'!$C$3:$W$3,0))</f>
        <v>57813292.297048196</v>
      </c>
    </row>
    <row r="142" spans="1:46" ht="15" x14ac:dyDescent="0.25">
      <c r="A142" s="38" t="s">
        <v>52</v>
      </c>
      <c r="B142" s="39" t="s">
        <v>31</v>
      </c>
      <c r="C142" s="40">
        <v>3.43032</v>
      </c>
      <c r="D142" s="41">
        <v>3.43032</v>
      </c>
      <c r="E142" s="41">
        <v>3.5732625000000002</v>
      </c>
      <c r="F142" s="41">
        <v>4.0747714285714283</v>
      </c>
      <c r="G142" s="41">
        <v>4.1783343750000004</v>
      </c>
      <c r="H142" s="41">
        <v>2.8056374999999996</v>
      </c>
      <c r="I142" s="41">
        <v>2.9431499999999997</v>
      </c>
      <c r="J142" s="41">
        <v>3.43032</v>
      </c>
      <c r="K142" s="41">
        <v>4.1309999999999993</v>
      </c>
      <c r="L142" s="41">
        <v>5.0419462499999996</v>
      </c>
      <c r="M142" s="41">
        <v>5.19598125</v>
      </c>
      <c r="N142" s="41">
        <v>5.19598125</v>
      </c>
      <c r="O142" s="41">
        <v>5.19598125</v>
      </c>
      <c r="P142" s="41">
        <v>5.19598125</v>
      </c>
      <c r="Q142" s="41">
        <v>5.19598125</v>
      </c>
      <c r="R142" s="41">
        <v>5.2901999999999996</v>
      </c>
      <c r="S142" s="41">
        <v>5.8669312500000004</v>
      </c>
      <c r="T142" s="41">
        <v>5.8669312500000004</v>
      </c>
      <c r="U142" s="41">
        <v>5.8669312500000004</v>
      </c>
      <c r="V142" s="41">
        <v>5.8669312500000004</v>
      </c>
      <c r="W142" s="42">
        <v>5.8669312500000004</v>
      </c>
      <c r="Z142" s="4" cm="1">
        <f t="array" ref="Z142">C142*INDEX('Scenario 3_issuedGoos'!$C$4:$W$153,MATCH('Scenario 3'!$A142&amp;$B142,'Scenario 3_issuedGoos'!$A$4:$A$153&amp;'Scenario 3_issuedGoos'!$B$4:$B$153,0),MATCH('Scenario 3'!Z$4,'Scenario 3_issuedGoos'!$C$3:$W$3,0))</f>
        <v>16774156.408850178</v>
      </c>
      <c r="AA142" s="4" cm="1">
        <f t="array" ref="AA142">D142*INDEX('Scenario 3_issuedGoos'!$C$4:$W$153,MATCH('Scenario 3'!$A142&amp;$B142,'Scenario 3_issuedGoos'!$A$4:$A$153&amp;'Scenario 3_issuedGoos'!$B$4:$B$153,0),MATCH('Scenario 3'!AA$4,'Scenario 3_issuedGoos'!$C$3:$W$3,0))</f>
        <v>18787421.940663598</v>
      </c>
      <c r="AB142" s="4" cm="1">
        <f t="array" ref="AB142">E142*INDEX('Scenario 3_issuedGoos'!$C$4:$W$153,MATCH('Scenario 3'!$A142&amp;$B142,'Scenario 3_issuedGoos'!$A$4:$A$153&amp;'Scenario 3_issuedGoos'!$B$4:$B$153,0),MATCH('Scenario 3'!AB$4,'Scenario 3_issuedGoos'!$C$3:$W$3,0))</f>
        <v>21833491.622413348</v>
      </c>
      <c r="AC142" s="4" cm="1">
        <f t="array" ref="AC142">F142*INDEX('Scenario 3_issuedGoos'!$C$4:$W$153,MATCH('Scenario 3'!$A142&amp;$B142,'Scenario 3_issuedGoos'!$A$4:$A$153&amp;'Scenario 3_issuedGoos'!$B$4:$B$153,0),MATCH('Scenario 3'!AC$4,'Scenario 3_issuedGoos'!$C$3:$W$3,0))</f>
        <v>27680954.196237963</v>
      </c>
      <c r="AD142" s="4" cm="1">
        <f t="array" ref="AD142">G142*INDEX('Scenario 3_issuedGoos'!$C$4:$W$153,MATCH('Scenario 3'!$A142&amp;$B142,'Scenario 3_issuedGoos'!$A$4:$A$153&amp;'Scenario 3_issuedGoos'!$B$4:$B$153,0),MATCH('Scenario 3'!AD$4,'Scenario 3_issuedGoos'!$C$3:$W$3,0))</f>
        <v>31459900.195085049</v>
      </c>
      <c r="AE142" s="4" cm="1">
        <f t="array" ref="AE142">H142*INDEX('Scenario 3_issuedGoos'!$C$4:$W$153,MATCH('Scenario 3'!$A142&amp;$B142,'Scenario 3_issuedGoos'!$A$4:$A$153&amp;'Scenario 3_issuedGoos'!$B$4:$B$153,0),MATCH('Scenario 3'!AE$4,'Scenario 3_issuedGoos'!$C$3:$W$3,0))</f>
        <v>23348380.082789816</v>
      </c>
      <c r="AF142" s="4" cm="1">
        <f t="array" ref="AF142">I142*INDEX('Scenario 3_issuedGoos'!$C$4:$W$153,MATCH('Scenario 3'!$A142&amp;$B142,'Scenario 3_issuedGoos'!$A$4:$A$153&amp;'Scenario 3_issuedGoos'!$B$4:$B$153,0),MATCH('Scenario 3'!AF$4,'Scenario 3_issuedGoos'!$C$3:$W$3,0))</f>
        <v>26863196.52362648</v>
      </c>
      <c r="AG142" s="4" cm="1">
        <f t="array" ref="AG142">J142*INDEX('Scenario 3_issuedGoos'!$C$4:$W$153,MATCH('Scenario 3'!$A142&amp;$B142,'Scenario 3_issuedGoos'!$A$4:$A$153&amp;'Scenario 3_issuedGoos'!$B$4:$B$153,0),MATCH('Scenario 3'!AG$4,'Scenario 3_issuedGoos'!$C$3:$W$3,0))</f>
        <v>34277503.735443965</v>
      </c>
      <c r="AH142" s="4" cm="1">
        <f t="array" ref="AH142">K142*INDEX('Scenario 3_issuedGoos'!$C$4:$W$153,MATCH('Scenario 3'!$A142&amp;$B142,'Scenario 3_issuedGoos'!$A$4:$A$153&amp;'Scenario 3_issuedGoos'!$B$4:$B$153,0),MATCH('Scenario 3'!AH$4,'Scenario 3_issuedGoos'!$C$3:$W$3,0))</f>
        <v>45116105.364667237</v>
      </c>
      <c r="AI142" s="4" cm="1">
        <f t="array" ref="AI142">L142*INDEX('Scenario 3_issuedGoos'!$C$4:$W$153,MATCH('Scenario 3'!$A142&amp;$B142,'Scenario 3_issuedGoos'!$A$4:$A$153&amp;'Scenario 3_issuedGoos'!$B$4:$B$153,0),MATCH('Scenario 3'!AI$4,'Scenario 3_issuedGoos'!$C$3:$W$3,0))</f>
        <v>60090409.879015006</v>
      </c>
      <c r="AJ142" s="4" cm="1">
        <f t="array" ref="AJ142">M142*INDEX('Scenario 3_issuedGoos'!$C$4:$W$153,MATCH('Scenario 3'!$A142&amp;$B142,'Scenario 3_issuedGoos'!$A$4:$A$153&amp;'Scenario 3_issuedGoos'!$B$4:$B$153,0),MATCH('Scenario 3'!AJ$4,'Scenario 3_issuedGoos'!$C$3:$W$3,0))</f>
        <v>67481327.203243732</v>
      </c>
      <c r="AK142" s="4" cm="1">
        <f t="array" ref="AK142">N142*INDEX('Scenario 3_issuedGoos'!$C$4:$W$153,MATCH('Scenario 3'!$A142&amp;$B142,'Scenario 3_issuedGoos'!$A$4:$A$153&amp;'Scenario 3_issuedGoos'!$B$4:$B$153,0),MATCH('Scenario 3'!AK$4,'Scenario 3_issuedGoos'!$C$3:$W$3,0))</f>
        <v>72708221.383598641</v>
      </c>
      <c r="AL142" s="4" cm="1">
        <f t="array" ref="AL142">O142*INDEX('Scenario 3_issuedGoos'!$C$4:$W$153,MATCH('Scenario 3'!$A142&amp;$B142,'Scenario 3_issuedGoos'!$A$4:$A$153&amp;'Scenario 3_issuedGoos'!$B$4:$B$153,0),MATCH('Scenario 3'!AL$4,'Scenario 3_issuedGoos'!$C$3:$W$3,0))</f>
        <v>78289101.66398102</v>
      </c>
      <c r="AM142" s="4" cm="1">
        <f t="array" ref="AM142">P142*INDEX('Scenario 3_issuedGoos'!$C$4:$W$153,MATCH('Scenario 3'!$A142&amp;$B142,'Scenario 3_issuedGoos'!$A$4:$A$153&amp;'Scenario 3_issuedGoos'!$B$4:$B$153,0),MATCH('Scenario 3'!AM$4,'Scenario 3_issuedGoos'!$C$3:$W$3,0))</f>
        <v>84246299.41894199</v>
      </c>
      <c r="AN142" s="4" cm="1">
        <f t="array" ref="AN142">Q142*INDEX('Scenario 3_issuedGoos'!$C$4:$W$153,MATCH('Scenario 3'!$A142&amp;$B142,'Scenario 3_issuedGoos'!$A$4:$A$153&amp;'Scenario 3_issuedGoos'!$B$4:$B$153,0),MATCH('Scenario 3'!AN$4,'Scenario 3_issuedGoos'!$C$3:$W$3,0))</f>
        <v>90603494.195239469</v>
      </c>
      <c r="AO142" s="4" cm="1">
        <f t="array" ref="AO142">R142*INDEX('Scenario 3_issuedGoos'!$C$4:$W$153,MATCH('Scenario 3'!$A142&amp;$B142,'Scenario 3_issuedGoos'!$A$4:$A$153&amp;'Scenario 3_issuedGoos'!$B$4:$B$153,0),MATCH('Scenario 3'!AO$4,'Scenario 3_issuedGoos'!$C$3:$W$3,0))</f>
        <v>99151689.691877976</v>
      </c>
      <c r="AP142" s="4" cm="1">
        <f t="array" ref="AP142">S142*INDEX('Scenario 3_issuedGoos'!$C$4:$W$153,MATCH('Scenario 3'!$A142&amp;$B142,'Scenario 3_issuedGoos'!$A$4:$A$153&amp;'Scenario 3_issuedGoos'!$B$4:$B$153,0),MATCH('Scenario 3'!AP$4,'Scenario 3_issuedGoos'!$C$3:$W$3,0))</f>
        <v>118129226.55860239</v>
      </c>
      <c r="AQ142" s="4" cm="1">
        <f t="array" ref="AQ142">T142*INDEX('Scenario 3_issuedGoos'!$C$4:$W$153,MATCH('Scenario 3'!$A142&amp;$B142,'Scenario 3_issuedGoos'!$A$4:$A$153&amp;'Scenario 3_issuedGoos'!$B$4:$B$153,0),MATCH('Scenario 3'!AQ$4,'Scenario 3_issuedGoos'!$C$3:$W$3,0))</f>
        <v>126839276.46022178</v>
      </c>
      <c r="AR142" s="4" cm="1">
        <f t="array" ref="AR142">U142*INDEX('Scenario 3_issuedGoos'!$C$4:$W$153,MATCH('Scenario 3'!$A142&amp;$B142,'Scenario 3_issuedGoos'!$A$4:$A$153&amp;'Scenario 3_issuedGoos'!$B$4:$B$153,0),MATCH('Scenario 3'!AR$4,'Scenario 3_issuedGoos'!$C$3:$W$3,0))</f>
        <v>136125008.28560731</v>
      </c>
      <c r="AS142" s="4" cm="1">
        <f t="array" ref="AS142">V142*INDEX('Scenario 3_issuedGoos'!$C$4:$W$153,MATCH('Scenario 3'!$A142&amp;$B142,'Scenario 3_issuedGoos'!$A$4:$A$153&amp;'Scenario 3_issuedGoos'!$B$4:$B$153,0),MATCH('Scenario 3'!AS$4,'Scenario 3_issuedGoos'!$C$3:$W$3,0))</f>
        <v>146022215.10238039</v>
      </c>
      <c r="AT142" s="4" cm="1">
        <f t="array" ref="AT142">W142*INDEX('Scenario 3_issuedGoos'!$C$4:$W$153,MATCH('Scenario 3'!$A142&amp;$B142,'Scenario 3_issuedGoos'!$A$4:$A$153&amp;'Scenario 3_issuedGoos'!$B$4:$B$153,0),MATCH('Scenario 3'!AT$4,'Scenario 3_issuedGoos'!$C$3:$W$3,0))</f>
        <v>156568830.08011699</v>
      </c>
    </row>
    <row r="143" spans="1:46" ht="15" x14ac:dyDescent="0.25">
      <c r="A143" s="34" t="s">
        <v>53</v>
      </c>
      <c r="B143" s="34" t="s">
        <v>27</v>
      </c>
      <c r="C143" s="12">
        <v>3.4690275000000002</v>
      </c>
      <c r="D143" s="13">
        <v>3.4690275000000002</v>
      </c>
      <c r="E143" s="13">
        <v>3.5515462499999999</v>
      </c>
      <c r="F143" s="13">
        <v>3.5904093749999997</v>
      </c>
      <c r="G143" s="13">
        <v>3.5904093749999997</v>
      </c>
      <c r="H143" s="13">
        <v>2.79136125</v>
      </c>
      <c r="I143" s="13">
        <v>2.9263106249999997</v>
      </c>
      <c r="J143" s="13">
        <v>2.9263106249999997</v>
      </c>
      <c r="K143" s="13">
        <v>2.9263106249999997</v>
      </c>
      <c r="L143" s="13">
        <v>2.9606849999999998</v>
      </c>
      <c r="M143" s="13">
        <v>2.9606849999999998</v>
      </c>
      <c r="N143" s="13">
        <v>3.3045300000000002</v>
      </c>
      <c r="O143" s="13">
        <v>3.4690275000000002</v>
      </c>
      <c r="P143" s="13">
        <v>3.5904093749999997</v>
      </c>
      <c r="Q143" s="13">
        <v>3.6260240624999995</v>
      </c>
      <c r="R143" s="13">
        <v>3.6260240624999995</v>
      </c>
      <c r="S143" s="13">
        <v>3.80784796875</v>
      </c>
      <c r="T143" s="13">
        <v>3.8204725781250013</v>
      </c>
      <c r="U143" s="13">
        <v>3.8819250000000003</v>
      </c>
      <c r="V143" s="13">
        <v>5.593144921875</v>
      </c>
      <c r="W143" s="37">
        <v>5.6554263281250003</v>
      </c>
      <c r="Z143" s="4" cm="1">
        <f t="array" ref="Z143">C143*INDEX('Scenario 3_issuedGoos'!$C$4:$W$153,MATCH('Scenario 3'!$A143&amp;$B143,'Scenario 3_issuedGoos'!$A$4:$A$153&amp;'Scenario 3_issuedGoos'!$B$4:$B$153,0),MATCH('Scenario 3'!Z$4,'Scenario 3_issuedGoos'!$C$3:$W$3,0))</f>
        <v>8260573.5800220761</v>
      </c>
      <c r="AA143" s="4" cm="1">
        <f t="array" ref="AA143">D143*INDEX('Scenario 3_issuedGoos'!$C$4:$W$153,MATCH('Scenario 3'!$A143&amp;$B143,'Scenario 3_issuedGoos'!$A$4:$A$153&amp;'Scenario 3_issuedGoos'!$B$4:$B$153,0),MATCH('Scenario 3'!AA$4,'Scenario 3_issuedGoos'!$C$3:$W$3,0))</f>
        <v>9252023.025008332</v>
      </c>
      <c r="AB143" s="4" cm="1">
        <f t="array" ref="AB143">E143*INDEX('Scenario 3_issuedGoos'!$C$4:$W$153,MATCH('Scenario 3'!$A143&amp;$B143,'Scenario 3_issuedGoos'!$A$4:$A$153&amp;'Scenario 3_issuedGoos'!$B$4:$B$153,0),MATCH('Scenario 3'!AB$4,'Scenario 3_issuedGoos'!$C$3:$W$3,0))</f>
        <v>10567497.539533973</v>
      </c>
      <c r="AC143" s="4" cm="1">
        <f t="array" ref="AC143">F143*INDEX('Scenario 3_issuedGoos'!$C$4:$W$153,MATCH('Scenario 3'!$A143&amp;$B143,'Scenario 3_issuedGoos'!$A$4:$A$153&amp;'Scenario 3_issuedGoos'!$B$4:$B$153,0),MATCH('Scenario 3'!AC$4,'Scenario 3_issuedGoos'!$C$3:$W$3,0))</f>
        <v>11877312.471449327</v>
      </c>
      <c r="AD143" s="4" cm="1">
        <f t="array" ref="AD143">G143*INDEX('Scenario 3_issuedGoos'!$C$4:$W$153,MATCH('Scenario 3'!$A143&amp;$B143,'Scenario 3_issuedGoos'!$A$4:$A$153&amp;'Scenario 3_issuedGoos'!$B$4:$B$153,0),MATCH('Scenario 3'!AD$4,'Scenario 3_issuedGoos'!$C$3:$W$3,0))</f>
        <v>13164201.656522881</v>
      </c>
      <c r="AE143" s="4" cm="1">
        <f t="array" ref="AE143">H143*INDEX('Scenario 3_issuedGoos'!$C$4:$W$153,MATCH('Scenario 3'!$A143&amp;$B143,'Scenario 3_issuedGoos'!$A$4:$A$153&amp;'Scenario 3_issuedGoos'!$B$4:$B$153,0),MATCH('Scenario 3'!AE$4,'Scenario 3_issuedGoos'!$C$3:$W$3,0))</f>
        <v>11311954.526472514</v>
      </c>
      <c r="AF143" s="4" cm="1">
        <f t="array" ref="AF143">I143*INDEX('Scenario 3_issuedGoos'!$C$4:$W$153,MATCH('Scenario 3'!$A143&amp;$B143,'Scenario 3_issuedGoos'!$A$4:$A$153&amp;'Scenario 3_issuedGoos'!$B$4:$B$153,0),MATCH('Scenario 3'!AF$4,'Scenario 3_issuedGoos'!$C$3:$W$3,0))</f>
        <v>13006550.309531914</v>
      </c>
      <c r="AG143" s="4" cm="1">
        <f t="array" ref="AG143">J143*INDEX('Scenario 3_issuedGoos'!$C$4:$W$153,MATCH('Scenario 3'!$A143&amp;$B143,'Scenario 3_issuedGoos'!$A$4:$A$153&amp;'Scenario 3_issuedGoos'!$B$4:$B$153,0),MATCH('Scenario 3'!AG$4,'Scenario 3_issuedGoos'!$C$3:$W$3,0))</f>
        <v>14239389.971204391</v>
      </c>
      <c r="AH143" s="4" cm="1">
        <f t="array" ref="AH143">K143*INDEX('Scenario 3_issuedGoos'!$C$4:$W$153,MATCH('Scenario 3'!$A143&amp;$B143,'Scenario 3_issuedGoos'!$A$4:$A$153&amp;'Scenario 3_issuedGoos'!$B$4:$B$153,0),MATCH('Scenario 3'!AH$4,'Scenario 3_issuedGoos'!$C$3:$W$3,0))</f>
        <v>15562997.223270265</v>
      </c>
      <c r="AI143" s="4" cm="1">
        <f t="array" ref="AI143">L143*INDEX('Scenario 3_issuedGoos'!$C$4:$W$153,MATCH('Scenario 3'!$A143&amp;$B143,'Scenario 3_issuedGoos'!$A$4:$A$153&amp;'Scenario 3_issuedGoos'!$B$4:$B$153,0),MATCH('Scenario 3'!AI$4,'Scenario 3_issuedGoos'!$C$3:$W$3,0))</f>
        <v>17182864.55458796</v>
      </c>
      <c r="AJ143" s="4" cm="1">
        <f t="array" ref="AJ143">M143*INDEX('Scenario 3_issuedGoos'!$C$4:$W$153,MATCH('Scenario 3'!$A143&amp;$B143,'Scenario 3_issuedGoos'!$A$4:$A$153&amp;'Scenario 3_issuedGoos'!$B$4:$B$153,0),MATCH('Scenario 3'!AJ$4,'Scenario 3_issuedGoos'!$C$3:$W$3,0))</f>
        <v>18724259.537893482</v>
      </c>
      <c r="AK143" s="4" cm="1">
        <f t="array" ref="AK143">N143*INDEX('Scenario 3_issuedGoos'!$C$4:$W$153,MATCH('Scenario 3'!$A143&amp;$B143,'Scenario 3_issuedGoos'!$A$4:$A$153&amp;'Scenario 3_issuedGoos'!$B$4:$B$153,0),MATCH('Scenario 3'!AK$4,'Scenario 3_issuedGoos'!$C$3:$W$3,0))</f>
        <v>22517597.564892028</v>
      </c>
      <c r="AL143" s="4" cm="1">
        <f t="array" ref="AL143">O143*INDEX('Scenario 3_issuedGoos'!$C$4:$W$153,MATCH('Scenario 3'!$A143&amp;$B143,'Scenario 3_issuedGoos'!$A$4:$A$153&amp;'Scenario 3_issuedGoos'!$B$4:$B$153,0),MATCH('Scenario 3'!AL$4,'Scenario 3_issuedGoos'!$C$3:$W$3,0))</f>
        <v>25452936.010668442</v>
      </c>
      <c r="AM143" s="4" cm="1">
        <f t="array" ref="AM143">P143*INDEX('Scenario 3_issuedGoos'!$C$4:$W$153,MATCH('Scenario 3'!$A143&amp;$B143,'Scenario 3_issuedGoos'!$A$4:$A$153&amp;'Scenario 3_issuedGoos'!$B$4:$B$153,0),MATCH('Scenario 3'!AM$4,'Scenario 3_issuedGoos'!$C$3:$W$3,0))</f>
        <v>28348079.092766639</v>
      </c>
      <c r="AN143" s="4" cm="1">
        <f t="array" ref="AN143">Q143*INDEX('Scenario 3_issuedGoos'!$C$4:$W$153,MATCH('Scenario 3'!$A143&amp;$B143,'Scenario 3_issuedGoos'!$A$4:$A$153&amp;'Scenario 3_issuedGoos'!$B$4:$B$153,0),MATCH('Scenario 3'!AN$4,'Scenario 3_issuedGoos'!$C$3:$W$3,0))</f>
        <v>30789629.431525473</v>
      </c>
      <c r="AO143" s="4" cm="1">
        <f t="array" ref="AO143">R143*INDEX('Scenario 3_issuedGoos'!$C$4:$W$153,MATCH('Scenario 3'!$A143&amp;$B143,'Scenario 3_issuedGoos'!$A$4:$A$153&amp;'Scenario 3_issuedGoos'!$B$4:$B$153,0),MATCH('Scenario 3'!AO$4,'Scenario 3_issuedGoos'!$C$3:$W$3,0))</f>
        <v>33094446.254866123</v>
      </c>
      <c r="AP143" s="4" cm="1">
        <f t="array" ref="AP143">S143*INDEX('Scenario 3_issuedGoos'!$C$4:$W$153,MATCH('Scenario 3'!$A143&amp;$B143,'Scenario 3_issuedGoos'!$A$4:$A$153&amp;'Scenario 3_issuedGoos'!$B$4:$B$153,0),MATCH('Scenario 3'!AP$4,'Scenario 3_issuedGoos'!$C$3:$W$3,0))</f>
        <v>37335534.268474787</v>
      </c>
      <c r="AQ143" s="4" cm="1">
        <f t="array" ref="AQ143">T143*INDEX('Scenario 3_issuedGoos'!$C$4:$W$153,MATCH('Scenario 3'!$A143&amp;$B143,'Scenario 3_issuedGoos'!$A$4:$A$153&amp;'Scenario 3_issuedGoos'!$B$4:$B$153,0),MATCH('Scenario 3'!AQ$4,'Scenario 3_issuedGoos'!$C$3:$W$3,0))</f>
        <v>40221313.7861505</v>
      </c>
      <c r="AR143" s="4" cm="1">
        <f t="array" ref="AR143">U143*INDEX('Scenario 3_issuedGoos'!$C$4:$W$153,MATCH('Scenario 3'!$A143&amp;$B143,'Scenario 3_issuedGoos'!$A$4:$A$153&amp;'Scenario 3_issuedGoos'!$B$4:$B$153,0),MATCH('Scenario 3'!AR$4,'Scenario 3_issuedGoos'!$C$3:$W$3,0))</f>
        <v>43860185.999196172</v>
      </c>
      <c r="AS143" s="4" cm="1">
        <f t="array" ref="AS143">V143*INDEX('Scenario 3_issuedGoos'!$C$4:$W$153,MATCH('Scenario 3'!$A143&amp;$B143,'Scenario 3_issuedGoos'!$A$4:$A$153&amp;'Scenario 3_issuedGoos'!$B$4:$B$153,0),MATCH('Scenario 3'!AS$4,'Scenario 3_issuedGoos'!$C$3:$W$3,0))</f>
        <v>67789185.217289016</v>
      </c>
      <c r="AT143" s="4" cm="1">
        <f t="array" ref="AT143">W143*INDEX('Scenario 3_issuedGoos'!$C$4:$W$153,MATCH('Scenario 3'!$A143&amp;$B143,'Scenario 3_issuedGoos'!$A$4:$A$153&amp;'Scenario 3_issuedGoos'!$B$4:$B$153,0),MATCH('Scenario 3'!AT$4,'Scenario 3_issuedGoos'!$C$3:$W$3,0))</f>
        <v>73494707.396288276</v>
      </c>
    </row>
    <row r="144" spans="1:46" ht="15" x14ac:dyDescent="0.25">
      <c r="A144" s="38" t="s">
        <v>53</v>
      </c>
      <c r="B144" s="39" t="s">
        <v>28</v>
      </c>
      <c r="C144" s="40">
        <v>47.457627118644069</v>
      </c>
      <c r="D144" s="41">
        <v>46.949152542372886</v>
      </c>
      <c r="E144" s="41">
        <v>46.440677966101696</v>
      </c>
      <c r="F144" s="41">
        <v>45.932203389830512</v>
      </c>
      <c r="G144" s="41">
        <v>45.423728813559322</v>
      </c>
      <c r="H144" s="41">
        <v>44.915254237288138</v>
      </c>
      <c r="I144" s="41">
        <v>44.406779661016955</v>
      </c>
      <c r="J144" s="41">
        <v>43.898305084745765</v>
      </c>
      <c r="K144" s="41">
        <v>43.389830508474581</v>
      </c>
      <c r="L144" s="41">
        <v>42.881355932203391</v>
      </c>
      <c r="M144" s="41">
        <v>42.372881355932208</v>
      </c>
      <c r="N144" s="41">
        <v>42.203389830508478</v>
      </c>
      <c r="O144" s="41">
        <v>42.033898305084747</v>
      </c>
      <c r="P144" s="41">
        <v>41.864406779661024</v>
      </c>
      <c r="Q144" s="41">
        <v>41.694915254237294</v>
      </c>
      <c r="R144" s="41">
        <v>41.525423728813564</v>
      </c>
      <c r="S144" s="41">
        <v>41.355932203389834</v>
      </c>
      <c r="T144" s="41">
        <v>41.186440677966104</v>
      </c>
      <c r="U144" s="41">
        <v>40.33898305084746</v>
      </c>
      <c r="V144" s="41">
        <v>39.237288135593218</v>
      </c>
      <c r="W144" s="42">
        <v>38.135593220338983</v>
      </c>
      <c r="Z144" s="4" cm="1">
        <f t="array" ref="Z144">C144*INDEX('Scenario 3_issuedGoos'!$C$4:$W$153,MATCH('Scenario 3'!$A144&amp;$B144,'Scenario 3_issuedGoos'!$A$4:$A$153&amp;'Scenario 3_issuedGoos'!$B$4:$B$153,0),MATCH('Scenario 3'!Z$4,'Scenario 3_issuedGoos'!$C$3:$W$3,0))</f>
        <v>0</v>
      </c>
      <c r="AA144" s="4" cm="1">
        <f t="array" ref="AA144">D144*INDEX('Scenario 3_issuedGoos'!$C$4:$W$153,MATCH('Scenario 3'!$A144&amp;$B144,'Scenario 3_issuedGoos'!$A$4:$A$153&amp;'Scenario 3_issuedGoos'!$B$4:$B$153,0),MATCH('Scenario 3'!AA$4,'Scenario 3_issuedGoos'!$C$3:$W$3,0))</f>
        <v>0</v>
      </c>
      <c r="AB144" s="4" cm="1">
        <f t="array" ref="AB144">E144*INDEX('Scenario 3_issuedGoos'!$C$4:$W$153,MATCH('Scenario 3'!$A144&amp;$B144,'Scenario 3_issuedGoos'!$A$4:$A$153&amp;'Scenario 3_issuedGoos'!$B$4:$B$153,0),MATCH('Scenario 3'!AB$4,'Scenario 3_issuedGoos'!$C$3:$W$3,0))</f>
        <v>0</v>
      </c>
      <c r="AC144" s="4" cm="1">
        <f t="array" ref="AC144">F144*INDEX('Scenario 3_issuedGoos'!$C$4:$W$153,MATCH('Scenario 3'!$A144&amp;$B144,'Scenario 3_issuedGoos'!$A$4:$A$153&amp;'Scenario 3_issuedGoos'!$B$4:$B$153,0),MATCH('Scenario 3'!AC$4,'Scenario 3_issuedGoos'!$C$3:$W$3,0))</f>
        <v>0</v>
      </c>
      <c r="AD144" s="4" cm="1">
        <f t="array" ref="AD144">G144*INDEX('Scenario 3_issuedGoos'!$C$4:$W$153,MATCH('Scenario 3'!$A144&amp;$B144,'Scenario 3_issuedGoos'!$A$4:$A$153&amp;'Scenario 3_issuedGoos'!$B$4:$B$153,0),MATCH('Scenario 3'!AD$4,'Scenario 3_issuedGoos'!$C$3:$W$3,0))</f>
        <v>0</v>
      </c>
      <c r="AE144" s="4" cm="1">
        <f t="array" ref="AE144">H144*INDEX('Scenario 3_issuedGoos'!$C$4:$W$153,MATCH('Scenario 3'!$A144&amp;$B144,'Scenario 3_issuedGoos'!$A$4:$A$153&amp;'Scenario 3_issuedGoos'!$B$4:$B$153,0),MATCH('Scenario 3'!AE$4,'Scenario 3_issuedGoos'!$C$3:$W$3,0))</f>
        <v>0</v>
      </c>
      <c r="AF144" s="4" cm="1">
        <f t="array" ref="AF144">I144*INDEX('Scenario 3_issuedGoos'!$C$4:$W$153,MATCH('Scenario 3'!$A144&amp;$B144,'Scenario 3_issuedGoos'!$A$4:$A$153&amp;'Scenario 3_issuedGoos'!$B$4:$B$153,0),MATCH('Scenario 3'!AF$4,'Scenario 3_issuedGoos'!$C$3:$W$3,0))</f>
        <v>0</v>
      </c>
      <c r="AG144" s="4" cm="1">
        <f t="array" ref="AG144">J144*INDEX('Scenario 3_issuedGoos'!$C$4:$W$153,MATCH('Scenario 3'!$A144&amp;$B144,'Scenario 3_issuedGoos'!$A$4:$A$153&amp;'Scenario 3_issuedGoos'!$B$4:$B$153,0),MATCH('Scenario 3'!AG$4,'Scenario 3_issuedGoos'!$C$3:$W$3,0))</f>
        <v>0</v>
      </c>
      <c r="AH144" s="4" cm="1">
        <f t="array" ref="AH144">K144*INDEX('Scenario 3_issuedGoos'!$C$4:$W$153,MATCH('Scenario 3'!$A144&amp;$B144,'Scenario 3_issuedGoos'!$A$4:$A$153&amp;'Scenario 3_issuedGoos'!$B$4:$B$153,0),MATCH('Scenario 3'!AH$4,'Scenario 3_issuedGoos'!$C$3:$W$3,0))</f>
        <v>0</v>
      </c>
      <c r="AI144" s="4" cm="1">
        <f t="array" ref="AI144">L144*INDEX('Scenario 3_issuedGoos'!$C$4:$W$153,MATCH('Scenario 3'!$A144&amp;$B144,'Scenario 3_issuedGoos'!$A$4:$A$153&amp;'Scenario 3_issuedGoos'!$B$4:$B$153,0),MATCH('Scenario 3'!AI$4,'Scenario 3_issuedGoos'!$C$3:$W$3,0))</f>
        <v>0</v>
      </c>
      <c r="AJ144" s="4" cm="1">
        <f t="array" ref="AJ144">M144*INDEX('Scenario 3_issuedGoos'!$C$4:$W$153,MATCH('Scenario 3'!$A144&amp;$B144,'Scenario 3_issuedGoos'!$A$4:$A$153&amp;'Scenario 3_issuedGoos'!$B$4:$B$153,0),MATCH('Scenario 3'!AJ$4,'Scenario 3_issuedGoos'!$C$3:$W$3,0))</f>
        <v>0</v>
      </c>
      <c r="AK144" s="4" cm="1">
        <f t="array" ref="AK144">N144*INDEX('Scenario 3_issuedGoos'!$C$4:$W$153,MATCH('Scenario 3'!$A144&amp;$B144,'Scenario 3_issuedGoos'!$A$4:$A$153&amp;'Scenario 3_issuedGoos'!$B$4:$B$153,0),MATCH('Scenario 3'!AK$4,'Scenario 3_issuedGoos'!$C$3:$W$3,0))</f>
        <v>0</v>
      </c>
      <c r="AL144" s="4" cm="1">
        <f t="array" ref="AL144">O144*INDEX('Scenario 3_issuedGoos'!$C$4:$W$153,MATCH('Scenario 3'!$A144&amp;$B144,'Scenario 3_issuedGoos'!$A$4:$A$153&amp;'Scenario 3_issuedGoos'!$B$4:$B$153,0),MATCH('Scenario 3'!AL$4,'Scenario 3_issuedGoos'!$C$3:$W$3,0))</f>
        <v>0</v>
      </c>
      <c r="AM144" s="4" cm="1">
        <f t="array" ref="AM144">P144*INDEX('Scenario 3_issuedGoos'!$C$4:$W$153,MATCH('Scenario 3'!$A144&amp;$B144,'Scenario 3_issuedGoos'!$A$4:$A$153&amp;'Scenario 3_issuedGoos'!$B$4:$B$153,0),MATCH('Scenario 3'!AM$4,'Scenario 3_issuedGoos'!$C$3:$W$3,0))</f>
        <v>0</v>
      </c>
      <c r="AN144" s="4" cm="1">
        <f t="array" ref="AN144">Q144*INDEX('Scenario 3_issuedGoos'!$C$4:$W$153,MATCH('Scenario 3'!$A144&amp;$B144,'Scenario 3_issuedGoos'!$A$4:$A$153&amp;'Scenario 3_issuedGoos'!$B$4:$B$153,0),MATCH('Scenario 3'!AN$4,'Scenario 3_issuedGoos'!$C$3:$W$3,0))</f>
        <v>0</v>
      </c>
      <c r="AO144" s="4" cm="1">
        <f t="array" ref="AO144">R144*INDEX('Scenario 3_issuedGoos'!$C$4:$W$153,MATCH('Scenario 3'!$A144&amp;$B144,'Scenario 3_issuedGoos'!$A$4:$A$153&amp;'Scenario 3_issuedGoos'!$B$4:$B$153,0),MATCH('Scenario 3'!AO$4,'Scenario 3_issuedGoos'!$C$3:$W$3,0))</f>
        <v>0</v>
      </c>
      <c r="AP144" s="4" cm="1">
        <f t="array" ref="AP144">S144*INDEX('Scenario 3_issuedGoos'!$C$4:$W$153,MATCH('Scenario 3'!$A144&amp;$B144,'Scenario 3_issuedGoos'!$A$4:$A$153&amp;'Scenario 3_issuedGoos'!$B$4:$B$153,0),MATCH('Scenario 3'!AP$4,'Scenario 3_issuedGoos'!$C$3:$W$3,0))</f>
        <v>0</v>
      </c>
      <c r="AQ144" s="4" cm="1">
        <f t="array" ref="AQ144">T144*INDEX('Scenario 3_issuedGoos'!$C$4:$W$153,MATCH('Scenario 3'!$A144&amp;$B144,'Scenario 3_issuedGoos'!$A$4:$A$153&amp;'Scenario 3_issuedGoos'!$B$4:$B$153,0),MATCH('Scenario 3'!AQ$4,'Scenario 3_issuedGoos'!$C$3:$W$3,0))</f>
        <v>0</v>
      </c>
      <c r="AR144" s="4" cm="1">
        <f t="array" ref="AR144">U144*INDEX('Scenario 3_issuedGoos'!$C$4:$W$153,MATCH('Scenario 3'!$A144&amp;$B144,'Scenario 3_issuedGoos'!$A$4:$A$153&amp;'Scenario 3_issuedGoos'!$B$4:$B$153,0),MATCH('Scenario 3'!AR$4,'Scenario 3_issuedGoos'!$C$3:$W$3,0))</f>
        <v>0</v>
      </c>
      <c r="AS144" s="4" cm="1">
        <f t="array" ref="AS144">V144*INDEX('Scenario 3_issuedGoos'!$C$4:$W$153,MATCH('Scenario 3'!$A144&amp;$B144,'Scenario 3_issuedGoos'!$A$4:$A$153&amp;'Scenario 3_issuedGoos'!$B$4:$B$153,0),MATCH('Scenario 3'!AS$4,'Scenario 3_issuedGoos'!$C$3:$W$3,0))</f>
        <v>0</v>
      </c>
      <c r="AT144" s="4" cm="1">
        <f t="array" ref="AT144">W144*INDEX('Scenario 3_issuedGoos'!$C$4:$W$153,MATCH('Scenario 3'!$A144&amp;$B144,'Scenario 3_issuedGoos'!$A$4:$A$153&amp;'Scenario 3_issuedGoos'!$B$4:$B$153,0),MATCH('Scenario 3'!AT$4,'Scenario 3_issuedGoos'!$C$3:$W$3,0))</f>
        <v>0</v>
      </c>
    </row>
    <row r="145" spans="1:46" ht="15" x14ac:dyDescent="0.25">
      <c r="A145" s="38" t="s">
        <v>53</v>
      </c>
      <c r="B145" s="39" t="s">
        <v>56</v>
      </c>
      <c r="C145" s="40">
        <v>1.6689375000000004</v>
      </c>
      <c r="D145" s="41">
        <v>1.6689375000000004</v>
      </c>
      <c r="E145" s="41">
        <v>1.6689375000000004</v>
      </c>
      <c r="F145" s="41">
        <v>1.6689375000000004</v>
      </c>
      <c r="G145" s="41">
        <v>1.6689375000000004</v>
      </c>
      <c r="H145" s="41">
        <v>1.2990000000000002</v>
      </c>
      <c r="I145" s="41">
        <v>1.3183171874999999</v>
      </c>
      <c r="J145" s="41">
        <v>1.3232320312499999</v>
      </c>
      <c r="K145" s="41">
        <v>1.6689375000000004</v>
      </c>
      <c r="L145" s="41">
        <v>1.6689375000000004</v>
      </c>
      <c r="M145" s="41">
        <v>1.6689375000000004</v>
      </c>
      <c r="N145" s="41">
        <v>1.6689375000000004</v>
      </c>
      <c r="O145" s="41">
        <v>1.6689375000000004</v>
      </c>
      <c r="P145" s="41">
        <v>1.7121374999999999</v>
      </c>
      <c r="Q145" s="41">
        <v>1.7121374999999999</v>
      </c>
      <c r="R145" s="41">
        <v>1.7121374999999999</v>
      </c>
      <c r="S145" s="41">
        <v>1.7121374999999999</v>
      </c>
      <c r="T145" s="41">
        <v>1.7130375000000007</v>
      </c>
      <c r="U145" s="41">
        <v>1.7130375000000007</v>
      </c>
      <c r="V145" s="41">
        <v>1.7130375000000007</v>
      </c>
      <c r="W145" s="42">
        <v>1.7782031250000001</v>
      </c>
      <c r="Z145" s="4" cm="1">
        <f t="array" ref="Z145">C145*INDEX('Scenario 3_issuedGoos'!$C$4:$W$153,MATCH('Scenario 3'!$A145&amp;$B145,'Scenario 3_issuedGoos'!$A$4:$A$153&amp;'Scenario 3_issuedGoos'!$B$4:$B$153,0),MATCH('Scenario 3'!Z$4,'Scenario 3_issuedGoos'!$C$3:$W$3,0))</f>
        <v>7402410.953184396</v>
      </c>
      <c r="AA145" s="4" cm="1">
        <f t="array" ref="AA145">D145*INDEX('Scenario 3_issuedGoos'!$C$4:$W$153,MATCH('Scenario 3'!$A145&amp;$B145,'Scenario 3_issuedGoos'!$A$4:$A$153&amp;'Scenario 3_issuedGoos'!$B$4:$B$153,0),MATCH('Scenario 3'!AA$4,'Scenario 3_issuedGoos'!$C$3:$W$3,0))</f>
        <v>8290862.119438068</v>
      </c>
      <c r="AB145" s="4" cm="1">
        <f t="array" ref="AB145">E145*INDEX('Scenario 3_issuedGoos'!$C$4:$W$153,MATCH('Scenario 3'!$A145&amp;$B145,'Scenario 3_issuedGoos'!$A$4:$A$153&amp;'Scenario 3_issuedGoos'!$B$4:$B$153,0),MATCH('Scenario 3'!AB$4,'Scenario 3_issuedGoos'!$C$3:$W$3,0))</f>
        <v>9249652.3749341276</v>
      </c>
      <c r="AC145" s="4" cm="1">
        <f t="array" ref="AC145">F145*INDEX('Scenario 3_issuedGoos'!$C$4:$W$153,MATCH('Scenario 3'!$A145&amp;$B145,'Scenario 3_issuedGoos'!$A$4:$A$153&amp;'Scenario 3_issuedGoos'!$B$4:$B$153,0),MATCH('Scenario 3'!AC$4,'Scenario 3_issuedGoos'!$C$3:$W$3,0))</f>
        <v>10283594.500681214</v>
      </c>
      <c r="AD145" s="4" cm="1">
        <f t="array" ref="AD145">G145*INDEX('Scenario 3_issuedGoos'!$C$4:$W$153,MATCH('Scenario 3'!$A145&amp;$B145,'Scenario 3_issuedGoos'!$A$4:$A$153&amp;'Scenario 3_issuedGoos'!$B$4:$B$153,0),MATCH('Scenario 3'!AD$4,'Scenario 3_issuedGoos'!$C$3:$W$3,0))</f>
        <v>11397806.708065672</v>
      </c>
      <c r="AE145" s="4" cm="1">
        <f t="array" ref="AE145">H145*INDEX('Scenario 3_issuedGoos'!$C$4:$W$153,MATCH('Scenario 3'!$A145&amp;$B145,'Scenario 3_issuedGoos'!$A$4:$A$153&amp;'Scenario 3_issuedGoos'!$B$4:$B$153,0),MATCH('Scenario 3'!AE$4,'Scenario 3_issuedGoos'!$C$3:$W$3,0))</f>
        <v>9805311.9207687397</v>
      </c>
      <c r="AF145" s="4" cm="1">
        <f t="array" ref="AF145">I145*INDEX('Scenario 3_issuedGoos'!$C$4:$W$153,MATCH('Scenario 3'!$A145&amp;$B145,'Scenario 3_issuedGoos'!$A$4:$A$153&amp;'Scenario 3_issuedGoos'!$B$4:$B$153,0),MATCH('Scenario 3'!AF$4,'Scenario 3_issuedGoos'!$C$3:$W$3,0))</f>
        <v>10914209.164110482</v>
      </c>
      <c r="AG145" s="4" cm="1">
        <f t="array" ref="AG145">J145*INDEX('Scenario 3_issuedGoos'!$C$4:$W$153,MATCH('Scenario 3'!$A145&amp;$B145,'Scenario 3_issuedGoos'!$A$4:$A$153&amp;'Scenario 3_issuedGoos'!$B$4:$B$153,0),MATCH('Scenario 3'!AG$4,'Scenario 3_issuedGoos'!$C$3:$W$3,0))</f>
        <v>11993270.320592854</v>
      </c>
      <c r="AH145" s="4" cm="1">
        <f t="array" ref="AH145">K145*INDEX('Scenario 3_issuedGoos'!$C$4:$W$153,MATCH('Scenario 3'!$A145&amp;$B145,'Scenario 3_issuedGoos'!$A$4:$A$153&amp;'Scenario 3_issuedGoos'!$B$4:$B$153,0),MATCH('Scenario 3'!AH$4,'Scenario 3_issuedGoos'!$C$3:$W$3,0))</f>
        <v>16532690.904012203</v>
      </c>
      <c r="AI145" s="4" cm="1">
        <f t="array" ref="AI145">L145*INDEX('Scenario 3_issuedGoos'!$C$4:$W$153,MATCH('Scenario 3'!$A145&amp;$B145,'Scenario 3_issuedGoos'!$A$4:$A$153&amp;'Scenario 3_issuedGoos'!$B$4:$B$153,0),MATCH('Scenario 3'!AI$4,'Scenario 3_issuedGoos'!$C$3:$W$3,0))</f>
        <v>18041560.28276106</v>
      </c>
      <c r="AJ145" s="4" cm="1">
        <f t="array" ref="AJ145">M145*INDEX('Scenario 3_issuedGoos'!$C$4:$W$153,MATCH('Scenario 3'!$A145&amp;$B145,'Scenario 3_issuedGoos'!$A$4:$A$153&amp;'Scenario 3_issuedGoos'!$B$4:$B$153,0),MATCH('Scenario 3'!AJ$4,'Scenario 3_issuedGoos'!$C$3:$W$3,0))</f>
        <v>19659984.872124705</v>
      </c>
      <c r="AK145" s="4" cm="1">
        <f t="array" ref="AK145">N145*INDEX('Scenario 3_issuedGoos'!$C$4:$W$153,MATCH('Scenario 3'!$A145&amp;$B145,'Scenario 3_issuedGoos'!$A$4:$A$153&amp;'Scenario 3_issuedGoos'!$B$4:$B$153,0),MATCH('Scenario 3'!AK$4,'Scenario 3_issuedGoos'!$C$3:$W$3,0))</f>
        <v>21182786.286573458</v>
      </c>
      <c r="AL145" s="4" cm="1">
        <f t="array" ref="AL145">O145*INDEX('Scenario 3_issuedGoos'!$C$4:$W$153,MATCH('Scenario 3'!$A145&amp;$B145,'Scenario 3_issuedGoos'!$A$4:$A$153&amp;'Scenario 3_issuedGoos'!$B$4:$B$153,0),MATCH('Scenario 3'!AL$4,'Scenario 3_issuedGoos'!$C$3:$W$3,0))</f>
        <v>22808717.880286615</v>
      </c>
      <c r="AM145" s="4" cm="1">
        <f t="array" ref="AM145">P145*INDEX('Scenario 3_issuedGoos'!$C$4:$W$153,MATCH('Scenario 3'!$A145&amp;$B145,'Scenario 3_issuedGoos'!$A$4:$A$153&amp;'Scenario 3_issuedGoos'!$B$4:$B$153,0),MATCH('Scenario 3'!AM$4,'Scenario 3_issuedGoos'!$C$3:$W$3,0))</f>
        <v>25179607.925583918</v>
      </c>
      <c r="AN145" s="4" cm="1">
        <f t="array" ref="AN145">Q145*INDEX('Scenario 3_issuedGoos'!$C$4:$W$153,MATCH('Scenario 3'!$A145&amp;$B145,'Scenario 3_issuedGoos'!$A$4:$A$153&amp;'Scenario 3_issuedGoos'!$B$4:$B$153,0),MATCH('Scenario 3'!AN$4,'Scenario 3_issuedGoos'!$C$3:$W$3,0))</f>
        <v>27079651.880959678</v>
      </c>
      <c r="AO145" s="4" cm="1">
        <f t="array" ref="AO145">R145*INDEX('Scenario 3_issuedGoos'!$C$4:$W$153,MATCH('Scenario 3'!$A145&amp;$B145,'Scenario 3_issuedGoos'!$A$4:$A$153&amp;'Scenario 3_issuedGoos'!$B$4:$B$153,0),MATCH('Scenario 3'!AO$4,'Scenario 3_issuedGoos'!$C$3:$W$3,0))</f>
        <v>29106751.212059058</v>
      </c>
      <c r="AP145" s="4" cm="1">
        <f t="array" ref="AP145">S145*INDEX('Scenario 3_issuedGoos'!$C$4:$W$153,MATCH('Scenario 3'!$A145&amp;$B145,'Scenario 3_issuedGoos'!$A$4:$A$153&amp;'Scenario 3_issuedGoos'!$B$4:$B$153,0),MATCH('Scenario 3'!AP$4,'Scenario 3_issuedGoos'!$C$3:$W$3,0))</f>
        <v>31268861.346565962</v>
      </c>
      <c r="AQ145" s="4" cm="1">
        <f t="array" ref="AQ145">T145*INDEX('Scenario 3_issuedGoos'!$C$4:$W$153,MATCH('Scenario 3'!$A145&amp;$B145,'Scenario 3_issuedGoos'!$A$4:$A$153&amp;'Scenario 3_issuedGoos'!$B$4:$B$153,0),MATCH('Scenario 3'!AQ$4,'Scenario 3_issuedGoos'!$C$3:$W$3,0))</f>
        <v>33592064.300699621</v>
      </c>
      <c r="AR145" s="4" cm="1">
        <f t="array" ref="AR145">U145*INDEX('Scenario 3_issuedGoos'!$C$4:$W$153,MATCH('Scenario 3'!$A145&amp;$B145,'Scenario 3_issuedGoos'!$A$4:$A$153&amp;'Scenario 3_issuedGoos'!$B$4:$B$153,0),MATCH('Scenario 3'!AR$4,'Scenario 3_issuedGoos'!$C$3:$W$3,0))</f>
        <v>36051293.880546801</v>
      </c>
      <c r="AS145" s="4" cm="1">
        <f t="array" ref="AS145">V145*INDEX('Scenario 3_issuedGoos'!$C$4:$W$153,MATCH('Scenario 3'!$A145&amp;$B145,'Scenario 3_issuedGoos'!$A$4:$A$153&amp;'Scenario 3_issuedGoos'!$B$4:$B$153,0),MATCH('Scenario 3'!AS$4,'Scenario 3_issuedGoos'!$C$3:$W$3,0))</f>
        <v>38672466.257627048</v>
      </c>
      <c r="AT145" s="4" cm="1">
        <f t="array" ref="AT145">W145*INDEX('Scenario 3_issuedGoos'!$C$4:$W$153,MATCH('Scenario 3'!$A145&amp;$B145,'Scenario 3_issuedGoos'!$A$4:$A$153&amp;'Scenario 3_issuedGoos'!$B$4:$B$153,0),MATCH('Scenario 3'!AT$4,'Scenario 3_issuedGoos'!$C$3:$W$3,0))</f>
        <v>43043020.74266848</v>
      </c>
    </row>
    <row r="146" spans="1:46" ht="15" x14ac:dyDescent="0.25">
      <c r="A146" s="38" t="s">
        <v>53</v>
      </c>
      <c r="B146" s="39" t="s">
        <v>29</v>
      </c>
      <c r="C146" s="40">
        <v>47.457627118644069</v>
      </c>
      <c r="D146" s="41">
        <v>46.949152542372886</v>
      </c>
      <c r="E146" s="41">
        <v>46.440677966101696</v>
      </c>
      <c r="F146" s="41">
        <v>45.932203389830512</v>
      </c>
      <c r="G146" s="41">
        <v>45.423728813559322</v>
      </c>
      <c r="H146" s="41">
        <v>44.915254237288138</v>
      </c>
      <c r="I146" s="41">
        <v>44.406779661016955</v>
      </c>
      <c r="J146" s="41">
        <v>43.898305084745765</v>
      </c>
      <c r="K146" s="41">
        <v>43.389830508474581</v>
      </c>
      <c r="L146" s="41">
        <v>42.881355932203391</v>
      </c>
      <c r="M146" s="41">
        <v>42.372881355932208</v>
      </c>
      <c r="N146" s="41">
        <v>42.203389830508478</v>
      </c>
      <c r="O146" s="41">
        <v>42.033898305084747</v>
      </c>
      <c r="P146" s="41">
        <v>41.864406779661024</v>
      </c>
      <c r="Q146" s="41">
        <v>41.694915254237294</v>
      </c>
      <c r="R146" s="41">
        <v>41.525423728813564</v>
      </c>
      <c r="S146" s="41">
        <v>41.355932203389834</v>
      </c>
      <c r="T146" s="41">
        <v>41.186440677966104</v>
      </c>
      <c r="U146" s="41">
        <v>40.33898305084746</v>
      </c>
      <c r="V146" s="41">
        <v>39.237288135593218</v>
      </c>
      <c r="W146" s="42">
        <v>38.135593220338983</v>
      </c>
      <c r="Z146" s="4" cm="1">
        <f t="array" ref="Z146">C146*INDEX('Scenario 3_issuedGoos'!$C$4:$W$153,MATCH('Scenario 3'!$A146&amp;$B146,'Scenario 3_issuedGoos'!$A$4:$A$153&amp;'Scenario 3_issuedGoos'!$B$4:$B$153,0),MATCH('Scenario 3'!Z$4,'Scenario 3_issuedGoos'!$C$3:$W$3,0))</f>
        <v>0</v>
      </c>
      <c r="AA146" s="4" cm="1">
        <f t="array" ref="AA146">D146*INDEX('Scenario 3_issuedGoos'!$C$4:$W$153,MATCH('Scenario 3'!$A146&amp;$B146,'Scenario 3_issuedGoos'!$A$4:$A$153&amp;'Scenario 3_issuedGoos'!$B$4:$B$153,0),MATCH('Scenario 3'!AA$4,'Scenario 3_issuedGoos'!$C$3:$W$3,0))</f>
        <v>0</v>
      </c>
      <c r="AB146" s="4" cm="1">
        <f t="array" ref="AB146">E146*INDEX('Scenario 3_issuedGoos'!$C$4:$W$153,MATCH('Scenario 3'!$A146&amp;$B146,'Scenario 3_issuedGoos'!$A$4:$A$153&amp;'Scenario 3_issuedGoos'!$B$4:$B$153,0),MATCH('Scenario 3'!AB$4,'Scenario 3_issuedGoos'!$C$3:$W$3,0))</f>
        <v>0</v>
      </c>
      <c r="AC146" s="4" cm="1">
        <f t="array" ref="AC146">F146*INDEX('Scenario 3_issuedGoos'!$C$4:$W$153,MATCH('Scenario 3'!$A146&amp;$B146,'Scenario 3_issuedGoos'!$A$4:$A$153&amp;'Scenario 3_issuedGoos'!$B$4:$B$153,0),MATCH('Scenario 3'!AC$4,'Scenario 3_issuedGoos'!$C$3:$W$3,0))</f>
        <v>0</v>
      </c>
      <c r="AD146" s="4" cm="1">
        <f t="array" ref="AD146">G146*INDEX('Scenario 3_issuedGoos'!$C$4:$W$153,MATCH('Scenario 3'!$A146&amp;$B146,'Scenario 3_issuedGoos'!$A$4:$A$153&amp;'Scenario 3_issuedGoos'!$B$4:$B$153,0),MATCH('Scenario 3'!AD$4,'Scenario 3_issuedGoos'!$C$3:$W$3,0))</f>
        <v>0</v>
      </c>
      <c r="AE146" s="4" cm="1">
        <f t="array" ref="AE146">H146*INDEX('Scenario 3_issuedGoos'!$C$4:$W$153,MATCH('Scenario 3'!$A146&amp;$B146,'Scenario 3_issuedGoos'!$A$4:$A$153&amp;'Scenario 3_issuedGoos'!$B$4:$B$153,0),MATCH('Scenario 3'!AE$4,'Scenario 3_issuedGoos'!$C$3:$W$3,0))</f>
        <v>0</v>
      </c>
      <c r="AF146" s="4" cm="1">
        <f t="array" ref="AF146">I146*INDEX('Scenario 3_issuedGoos'!$C$4:$W$153,MATCH('Scenario 3'!$A146&amp;$B146,'Scenario 3_issuedGoos'!$A$4:$A$153&amp;'Scenario 3_issuedGoos'!$B$4:$B$153,0),MATCH('Scenario 3'!AF$4,'Scenario 3_issuedGoos'!$C$3:$W$3,0))</f>
        <v>0</v>
      </c>
      <c r="AG146" s="4" cm="1">
        <f t="array" ref="AG146">J146*INDEX('Scenario 3_issuedGoos'!$C$4:$W$153,MATCH('Scenario 3'!$A146&amp;$B146,'Scenario 3_issuedGoos'!$A$4:$A$153&amp;'Scenario 3_issuedGoos'!$B$4:$B$153,0),MATCH('Scenario 3'!AG$4,'Scenario 3_issuedGoos'!$C$3:$W$3,0))</f>
        <v>0</v>
      </c>
      <c r="AH146" s="4" cm="1">
        <f t="array" ref="AH146">K146*INDEX('Scenario 3_issuedGoos'!$C$4:$W$153,MATCH('Scenario 3'!$A146&amp;$B146,'Scenario 3_issuedGoos'!$A$4:$A$153&amp;'Scenario 3_issuedGoos'!$B$4:$B$153,0),MATCH('Scenario 3'!AH$4,'Scenario 3_issuedGoos'!$C$3:$W$3,0))</f>
        <v>0</v>
      </c>
      <c r="AI146" s="4" cm="1">
        <f t="array" ref="AI146">L146*INDEX('Scenario 3_issuedGoos'!$C$4:$W$153,MATCH('Scenario 3'!$A146&amp;$B146,'Scenario 3_issuedGoos'!$A$4:$A$153&amp;'Scenario 3_issuedGoos'!$B$4:$B$153,0),MATCH('Scenario 3'!AI$4,'Scenario 3_issuedGoos'!$C$3:$W$3,0))</f>
        <v>0</v>
      </c>
      <c r="AJ146" s="4" cm="1">
        <f t="array" ref="AJ146">M146*INDEX('Scenario 3_issuedGoos'!$C$4:$W$153,MATCH('Scenario 3'!$A146&amp;$B146,'Scenario 3_issuedGoos'!$A$4:$A$153&amp;'Scenario 3_issuedGoos'!$B$4:$B$153,0),MATCH('Scenario 3'!AJ$4,'Scenario 3_issuedGoos'!$C$3:$W$3,0))</f>
        <v>0</v>
      </c>
      <c r="AK146" s="4" cm="1">
        <f t="array" ref="AK146">N146*INDEX('Scenario 3_issuedGoos'!$C$4:$W$153,MATCH('Scenario 3'!$A146&amp;$B146,'Scenario 3_issuedGoos'!$A$4:$A$153&amp;'Scenario 3_issuedGoos'!$B$4:$B$153,0),MATCH('Scenario 3'!AK$4,'Scenario 3_issuedGoos'!$C$3:$W$3,0))</f>
        <v>0</v>
      </c>
      <c r="AL146" s="4" cm="1">
        <f t="array" ref="AL146">O146*INDEX('Scenario 3_issuedGoos'!$C$4:$W$153,MATCH('Scenario 3'!$A146&amp;$B146,'Scenario 3_issuedGoos'!$A$4:$A$153&amp;'Scenario 3_issuedGoos'!$B$4:$B$153,0),MATCH('Scenario 3'!AL$4,'Scenario 3_issuedGoos'!$C$3:$W$3,0))</f>
        <v>0</v>
      </c>
      <c r="AM146" s="4" cm="1">
        <f t="array" ref="AM146">P146*INDEX('Scenario 3_issuedGoos'!$C$4:$W$153,MATCH('Scenario 3'!$A146&amp;$B146,'Scenario 3_issuedGoos'!$A$4:$A$153&amp;'Scenario 3_issuedGoos'!$B$4:$B$153,0),MATCH('Scenario 3'!AM$4,'Scenario 3_issuedGoos'!$C$3:$W$3,0))</f>
        <v>0</v>
      </c>
      <c r="AN146" s="4" cm="1">
        <f t="array" ref="AN146">Q146*INDEX('Scenario 3_issuedGoos'!$C$4:$W$153,MATCH('Scenario 3'!$A146&amp;$B146,'Scenario 3_issuedGoos'!$A$4:$A$153&amp;'Scenario 3_issuedGoos'!$B$4:$B$153,0),MATCH('Scenario 3'!AN$4,'Scenario 3_issuedGoos'!$C$3:$W$3,0))</f>
        <v>0</v>
      </c>
      <c r="AO146" s="4" cm="1">
        <f t="array" ref="AO146">R146*INDEX('Scenario 3_issuedGoos'!$C$4:$W$153,MATCH('Scenario 3'!$A146&amp;$B146,'Scenario 3_issuedGoos'!$A$4:$A$153&amp;'Scenario 3_issuedGoos'!$B$4:$B$153,0),MATCH('Scenario 3'!AO$4,'Scenario 3_issuedGoos'!$C$3:$W$3,0))</f>
        <v>0</v>
      </c>
      <c r="AP146" s="4" cm="1">
        <f t="array" ref="AP146">S146*INDEX('Scenario 3_issuedGoos'!$C$4:$W$153,MATCH('Scenario 3'!$A146&amp;$B146,'Scenario 3_issuedGoos'!$A$4:$A$153&amp;'Scenario 3_issuedGoos'!$B$4:$B$153,0),MATCH('Scenario 3'!AP$4,'Scenario 3_issuedGoos'!$C$3:$W$3,0))</f>
        <v>0</v>
      </c>
      <c r="AQ146" s="4" cm="1">
        <f t="array" ref="AQ146">T146*INDEX('Scenario 3_issuedGoos'!$C$4:$W$153,MATCH('Scenario 3'!$A146&amp;$B146,'Scenario 3_issuedGoos'!$A$4:$A$153&amp;'Scenario 3_issuedGoos'!$B$4:$B$153,0),MATCH('Scenario 3'!AQ$4,'Scenario 3_issuedGoos'!$C$3:$W$3,0))</f>
        <v>0</v>
      </c>
      <c r="AR146" s="4" cm="1">
        <f t="array" ref="AR146">U146*INDEX('Scenario 3_issuedGoos'!$C$4:$W$153,MATCH('Scenario 3'!$A146&amp;$B146,'Scenario 3_issuedGoos'!$A$4:$A$153&amp;'Scenario 3_issuedGoos'!$B$4:$B$153,0),MATCH('Scenario 3'!AR$4,'Scenario 3_issuedGoos'!$C$3:$W$3,0))</f>
        <v>0</v>
      </c>
      <c r="AS146" s="4" cm="1">
        <f t="array" ref="AS146">V146*INDEX('Scenario 3_issuedGoos'!$C$4:$W$153,MATCH('Scenario 3'!$A146&amp;$B146,'Scenario 3_issuedGoos'!$A$4:$A$153&amp;'Scenario 3_issuedGoos'!$B$4:$B$153,0),MATCH('Scenario 3'!AS$4,'Scenario 3_issuedGoos'!$C$3:$W$3,0))</f>
        <v>0</v>
      </c>
      <c r="AT146" s="4" cm="1">
        <f t="array" ref="AT146">W146*INDEX('Scenario 3_issuedGoos'!$C$4:$W$153,MATCH('Scenario 3'!$A146&amp;$B146,'Scenario 3_issuedGoos'!$A$4:$A$153&amp;'Scenario 3_issuedGoos'!$B$4:$B$153,0),MATCH('Scenario 3'!AT$4,'Scenario 3_issuedGoos'!$C$3:$W$3,0))</f>
        <v>0</v>
      </c>
    </row>
    <row r="147" spans="1:46" ht="15" x14ac:dyDescent="0.25">
      <c r="A147" s="38" t="s">
        <v>53</v>
      </c>
      <c r="B147" s="39" t="s">
        <v>30</v>
      </c>
      <c r="C147" s="40">
        <v>13.994521875</v>
      </c>
      <c r="D147" s="41">
        <v>16.357666500000001</v>
      </c>
      <c r="E147" s="41">
        <v>16.357666500000001</v>
      </c>
      <c r="F147" s="41">
        <v>16.357666500000001</v>
      </c>
      <c r="G147" s="41">
        <v>16.357666500000001</v>
      </c>
      <c r="H147" s="41">
        <v>7.6937343749999991</v>
      </c>
      <c r="I147" s="41">
        <v>8.3967131249999998</v>
      </c>
      <c r="J147" s="41">
        <v>8.3967131249999998</v>
      </c>
      <c r="K147" s="41">
        <v>8.3967131249999998</v>
      </c>
      <c r="L147" s="41">
        <v>8.3967131249999998</v>
      </c>
      <c r="M147" s="41">
        <v>8.3967131249999998</v>
      </c>
      <c r="N147" s="41">
        <v>8.3967131249999998</v>
      </c>
      <c r="O147" s="41">
        <v>8.3967131249999998</v>
      </c>
      <c r="P147" s="41">
        <v>8.3967131249999998</v>
      </c>
      <c r="Q147" s="41">
        <v>8.3967131249999998</v>
      </c>
      <c r="R147" s="41">
        <v>8.3967131249999998</v>
      </c>
      <c r="S147" s="41">
        <v>10.140820312499999</v>
      </c>
      <c r="T147" s="41">
        <v>12.779426953125</v>
      </c>
      <c r="U147" s="41">
        <v>12.779426953125</v>
      </c>
      <c r="V147" s="41">
        <v>12.779426953125</v>
      </c>
      <c r="W147" s="42">
        <v>12.779426953125</v>
      </c>
      <c r="Z147" s="4" cm="1">
        <f t="array" ref="Z147">C147*INDEX('Scenario 3_issuedGoos'!$C$4:$W$153,MATCH('Scenario 3'!$A147&amp;$B147,'Scenario 3_issuedGoos'!$A$4:$A$153&amp;'Scenario 3_issuedGoos'!$B$4:$B$153,0),MATCH('Scenario 3'!Z$4,'Scenario 3_issuedGoos'!$C$3:$W$3,0))</f>
        <v>1633803.7532736885</v>
      </c>
      <c r="AA147" s="4" cm="1">
        <f t="array" ref="AA147">D147*INDEX('Scenario 3_issuedGoos'!$C$4:$W$153,MATCH('Scenario 3'!$A147&amp;$B147,'Scenario 3_issuedGoos'!$A$4:$A$153&amp;'Scenario 3_issuedGoos'!$B$4:$B$153,0),MATCH('Scenario 3'!AA$4,'Scenario 3_issuedGoos'!$C$3:$W$3,0))</f>
        <v>2138896.0309449686</v>
      </c>
      <c r="AB147" s="4" cm="1">
        <f t="array" ref="AB147">E147*INDEX('Scenario 3_issuedGoos'!$C$4:$W$153,MATCH('Scenario 3'!$A147&amp;$B147,'Scenario 3_issuedGoos'!$A$4:$A$153&amp;'Scenario 3_issuedGoos'!$B$4:$B$153,0),MATCH('Scenario 3'!AB$4,'Scenario 3_issuedGoos'!$C$3:$W$3,0))</f>
        <v>2386246.9870272377</v>
      </c>
      <c r="AC147" s="4" cm="1">
        <f t="array" ref="AC147">F147*INDEX('Scenario 3_issuedGoos'!$C$4:$W$153,MATCH('Scenario 3'!$A147&amp;$B147,'Scenario 3_issuedGoos'!$A$4:$A$153&amp;'Scenario 3_issuedGoos'!$B$4:$B$153,0),MATCH('Scenario 3'!AC$4,'Scenario 3_issuedGoos'!$C$3:$W$3,0))</f>
        <v>2652985.798640369</v>
      </c>
      <c r="AD147" s="4" cm="1">
        <f t="array" ref="AD147">G147*INDEX('Scenario 3_issuedGoos'!$C$4:$W$153,MATCH('Scenario 3'!$A147&amp;$B147,'Scenario 3_issuedGoos'!$A$4:$A$153&amp;'Scenario 3_issuedGoos'!$B$4:$B$153,0),MATCH('Scenario 3'!AD$4,'Scenario 3_issuedGoos'!$C$3:$W$3,0))</f>
        <v>2940432.8739472404</v>
      </c>
      <c r="AE147" s="4" cm="1">
        <f t="array" ref="AE147">H147*INDEX('Scenario 3_issuedGoos'!$C$4:$W$153,MATCH('Scenario 3'!$A147&amp;$B147,'Scenario 3_issuedGoos'!$A$4:$A$153&amp;'Scenario 3_issuedGoos'!$B$4:$B$153,0),MATCH('Scenario 3'!AE$4,'Scenario 3_issuedGoos'!$C$3:$W$3,0))</f>
        <v>5403773.9195430186</v>
      </c>
      <c r="AF147" s="4" cm="1">
        <f t="array" ref="AF147">I147*INDEX('Scenario 3_issuedGoos'!$C$4:$W$153,MATCH('Scenario 3'!$A147&amp;$B147,'Scenario 3_issuedGoos'!$A$4:$A$153&amp;'Scenario 3_issuedGoos'!$B$4:$B$153,0),MATCH('Scenario 3'!AF$4,'Scenario 3_issuedGoos'!$C$3:$W$3,0))</f>
        <v>6468288.6761057517</v>
      </c>
      <c r="AG147" s="4" cm="1">
        <f t="array" ref="AG147">J147*INDEX('Scenario 3_issuedGoos'!$C$4:$W$153,MATCH('Scenario 3'!$A147&amp;$B147,'Scenario 3_issuedGoos'!$A$4:$A$153&amp;'Scenario 3_issuedGoos'!$B$4:$B$153,0),MATCH('Scenario 3'!AG$4,'Scenario 3_issuedGoos'!$C$3:$W$3,0))</f>
        <v>7081392.2764667161</v>
      </c>
      <c r="AH147" s="4" cm="1">
        <f t="array" ref="AH147">K147*INDEX('Scenario 3_issuedGoos'!$C$4:$W$153,MATCH('Scenario 3'!$A147&amp;$B147,'Scenario 3_issuedGoos'!$A$4:$A$153&amp;'Scenario 3_issuedGoos'!$B$4:$B$153,0),MATCH('Scenario 3'!AH$4,'Scenario 3_issuedGoos'!$C$3:$W$3,0))</f>
        <v>7739635.5151735209</v>
      </c>
      <c r="AI147" s="4" cm="1">
        <f t="array" ref="AI147">L147*INDEX('Scenario 3_issuedGoos'!$C$4:$W$153,MATCH('Scenario 3'!$A147&amp;$B147,'Scenario 3_issuedGoos'!$A$4:$A$153&amp;'Scenario 3_issuedGoos'!$B$4:$B$153,0),MATCH('Scenario 3'!AI$4,'Scenario 3_issuedGoos'!$C$3:$W$3,0))</f>
        <v>8445999.5970597658</v>
      </c>
      <c r="AJ147" s="4" cm="1">
        <f t="array" ref="AJ147">M147*INDEX('Scenario 3_issuedGoos'!$C$4:$W$153,MATCH('Scenario 3'!$A147&amp;$B147,'Scenario 3_issuedGoos'!$A$4:$A$153&amp;'Scenario 3_issuedGoos'!$B$4:$B$153,0),MATCH('Scenario 3'!AJ$4,'Scenario 3_issuedGoos'!$C$3:$W$3,0))</f>
        <v>9203650.9983468335</v>
      </c>
      <c r="AK147" s="4" cm="1">
        <f t="array" ref="AK147">N147*INDEX('Scenario 3_issuedGoos'!$C$4:$W$153,MATCH('Scenario 3'!$A147&amp;$B147,'Scenario 3_issuedGoos'!$A$4:$A$153&amp;'Scenario 3_issuedGoos'!$B$4:$B$153,0),MATCH('Scenario 3'!AK$4,'Scenario 3_issuedGoos'!$C$3:$W$3,0))</f>
        <v>9916537.2416239697</v>
      </c>
      <c r="AL147" s="4" cm="1">
        <f t="array" ref="AL147">O147*INDEX('Scenario 3_issuedGoos'!$C$4:$W$153,MATCH('Scenario 3'!$A147&amp;$B147,'Scenario 3_issuedGoos'!$A$4:$A$153&amp;'Scenario 3_issuedGoos'!$B$4:$B$153,0),MATCH('Scenario 3'!AL$4,'Scenario 3_issuedGoos'!$C$3:$W$3,0))</f>
        <v>10677702.98173292</v>
      </c>
      <c r="AM147" s="4" cm="1">
        <f t="array" ref="AM147">P147*INDEX('Scenario 3_issuedGoos'!$C$4:$W$153,MATCH('Scenario 3'!$A147&amp;$B147,'Scenario 3_issuedGoos'!$A$4:$A$153&amp;'Scenario 3_issuedGoos'!$B$4:$B$153,0),MATCH('Scenario 3'!AM$4,'Scenario 3_issuedGoos'!$C$3:$W$3,0))</f>
        <v>11490193.952748666</v>
      </c>
      <c r="AN147" s="4" cm="1">
        <f t="array" ref="AN147">Q147*INDEX('Scenario 3_issuedGoos'!$C$4:$W$153,MATCH('Scenario 3'!$A147&amp;$B147,'Scenario 3_issuedGoos'!$A$4:$A$153&amp;'Scenario 3_issuedGoos'!$B$4:$B$153,0),MATCH('Scenario 3'!AN$4,'Scenario 3_issuedGoos'!$C$3:$W$3,0))</f>
        <v>12357239.76341176</v>
      </c>
      <c r="AO147" s="4" cm="1">
        <f t="array" ref="AO147">R147*INDEX('Scenario 3_issuedGoos'!$C$4:$W$153,MATCH('Scenario 3'!$A147&amp;$B147,'Scenario 3_issuedGoos'!$A$4:$A$153&amp;'Scenario 3_issuedGoos'!$B$4:$B$153,0),MATCH('Scenario 3'!AO$4,'Scenario 3_issuedGoos'!$C$3:$W$3,0))</f>
        <v>13282264.670259221</v>
      </c>
      <c r="AP147" s="4" cm="1">
        <f t="array" ref="AP147">S147*INDEX('Scenario 3_issuedGoos'!$C$4:$W$153,MATCH('Scenario 3'!$A147&amp;$B147,'Scenario 3_issuedGoos'!$A$4:$A$153&amp;'Scenario 3_issuedGoos'!$B$4:$B$153,0),MATCH('Scenario 3'!AP$4,'Scenario 3_issuedGoos'!$C$3:$W$3,0))</f>
        <v>17232735.993417434</v>
      </c>
      <c r="AQ147" s="4" cm="1">
        <f t="array" ref="AQ147">T147*INDEX('Scenario 3_issuedGoos'!$C$4:$W$153,MATCH('Scenario 3'!$A147&amp;$B147,'Scenario 3_issuedGoos'!$A$4:$A$153&amp;'Scenario 3_issuedGoos'!$B$4:$B$153,0),MATCH('Scenario 3'!AQ$4,'Scenario 3_issuedGoos'!$C$3:$W$3,0))</f>
        <v>23317872.465329543</v>
      </c>
      <c r="AR147" s="4" cm="1">
        <f t="array" ref="AR147">U147*INDEX('Scenario 3_issuedGoos'!$C$4:$W$153,MATCH('Scenario 3'!$A147&amp;$B147,'Scenario 3_issuedGoos'!$A$4:$A$153&amp;'Scenario 3_issuedGoos'!$B$4:$B$153,0),MATCH('Scenario 3'!AR$4,'Scenario 3_issuedGoos'!$C$3:$W$3,0))</f>
        <v>25024942.361139573</v>
      </c>
      <c r="AS147" s="4" cm="1">
        <f t="array" ref="AS147">V147*INDEX('Scenario 3_issuedGoos'!$C$4:$W$153,MATCH('Scenario 3'!$A147&amp;$B147,'Scenario 3_issuedGoos'!$A$4:$A$153&amp;'Scenario 3_issuedGoos'!$B$4:$B$153,0),MATCH('Scenario 3'!AS$4,'Scenario 3_issuedGoos'!$C$3:$W$3,0))</f>
        <v>26844424.565367416</v>
      </c>
      <c r="AT147" s="4" cm="1">
        <f t="array" ref="AT147">W147*INDEX('Scenario 3_issuedGoos'!$C$4:$W$153,MATCH('Scenario 3'!$A147&amp;$B147,'Scenario 3_issuedGoos'!$A$4:$A$153&amp;'Scenario 3_issuedGoos'!$B$4:$B$153,0),MATCH('Scenario 3'!AT$4,'Scenario 3_issuedGoos'!$C$3:$W$3,0))</f>
        <v>28783292.63411516</v>
      </c>
    </row>
    <row r="148" spans="1:46" ht="15" x14ac:dyDescent="0.25">
      <c r="A148" s="38" t="s">
        <v>53</v>
      </c>
      <c r="B148" s="39" t="s">
        <v>31</v>
      </c>
      <c r="C148" s="40">
        <v>10.772240625000002</v>
      </c>
      <c r="D148" s="41">
        <v>10.772240625000002</v>
      </c>
      <c r="E148" s="41">
        <v>10.772240625000002</v>
      </c>
      <c r="F148" s="41">
        <v>10.772240625000002</v>
      </c>
      <c r="G148" s="41">
        <v>10.772240625000002</v>
      </c>
      <c r="H148" s="41">
        <v>5.4084374999999998</v>
      </c>
      <c r="I148" s="41">
        <v>5.4084374999999998</v>
      </c>
      <c r="J148" s="41">
        <v>5.4084374999999998</v>
      </c>
      <c r="K148" s="41">
        <v>6.3921656249999996</v>
      </c>
      <c r="L148" s="41">
        <v>6.3921656249999996</v>
      </c>
      <c r="M148" s="41">
        <v>6.3921656249999996</v>
      </c>
      <c r="N148" s="41">
        <v>6.8388749999999998</v>
      </c>
      <c r="O148" s="41">
        <v>6.8388749999999998</v>
      </c>
      <c r="P148" s="41">
        <v>6.8388749999999998</v>
      </c>
      <c r="Q148" s="41">
        <v>6.8388749999999998</v>
      </c>
      <c r="R148" s="41">
        <v>6.8388749999999998</v>
      </c>
      <c r="S148" s="41">
        <v>7.2530437500000007</v>
      </c>
      <c r="T148" s="41">
        <v>7.2770906250000014</v>
      </c>
      <c r="U148" s="41">
        <v>8.1819720000000018</v>
      </c>
      <c r="V148" s="41">
        <v>8.7537599999999998</v>
      </c>
      <c r="W148" s="42">
        <v>8.7537599999999998</v>
      </c>
      <c r="Z148" s="4" cm="1">
        <f t="array" ref="Z148">C148*INDEX('Scenario 3_issuedGoos'!$C$4:$W$153,MATCH('Scenario 3'!$A148&amp;$B148,'Scenario 3_issuedGoos'!$A$4:$A$153&amp;'Scenario 3_issuedGoos'!$B$4:$B$153,0),MATCH('Scenario 3'!Z$4,'Scenario 3_issuedGoos'!$C$3:$W$3,0))</f>
        <v>2399643.3284702008</v>
      </c>
      <c r="AA148" s="4" cm="1">
        <f t="array" ref="AA148">D148*INDEX('Scenario 3_issuedGoos'!$C$4:$W$153,MATCH('Scenario 3'!$A148&amp;$B148,'Scenario 3_issuedGoos'!$A$4:$A$153&amp;'Scenario 3_issuedGoos'!$B$4:$B$153,0),MATCH('Scenario 3'!AA$4,'Scenario 3_issuedGoos'!$C$3:$W$3,0))</f>
        <v>2687652.9954902511</v>
      </c>
      <c r="AB148" s="4" cm="1">
        <f t="array" ref="AB148">E148*INDEX('Scenario 3_issuedGoos'!$C$4:$W$153,MATCH('Scenario 3'!$A148&amp;$B148,'Scenario 3_issuedGoos'!$A$4:$A$153&amp;'Scenario 3_issuedGoos'!$B$4:$B$153,0),MATCH('Scenario 3'!AB$4,'Scenario 3_issuedGoos'!$C$3:$W$3,0))</f>
        <v>2998464.5208911211</v>
      </c>
      <c r="AC148" s="4" cm="1">
        <f t="array" ref="AC148">F148*INDEX('Scenario 3_issuedGoos'!$C$4:$W$153,MATCH('Scenario 3'!$A148&amp;$B148,'Scenario 3_issuedGoos'!$A$4:$A$153&amp;'Scenario 3_issuedGoos'!$B$4:$B$153,0),MATCH('Scenario 3'!AC$4,'Scenario 3_issuedGoos'!$C$3:$W$3,0))</f>
        <v>3333638.0663433657</v>
      </c>
      <c r="AD148" s="4" cm="1">
        <f t="array" ref="AD148">G148*INDEX('Scenario 3_issuedGoos'!$C$4:$W$153,MATCH('Scenario 3'!$A148&amp;$B148,'Scenario 3_issuedGoos'!$A$4:$A$153&amp;'Scenario 3_issuedGoos'!$B$4:$B$153,0),MATCH('Scenario 3'!AD$4,'Scenario 3_issuedGoos'!$C$3:$W$3,0))</f>
        <v>3694832.8050385974</v>
      </c>
      <c r="AE148" s="4" cm="1">
        <f t="array" ref="AE148">H148*INDEX('Scenario 3_issuedGoos'!$C$4:$W$153,MATCH('Scenario 3'!$A148&amp;$B148,'Scenario 3_issuedGoos'!$A$4:$A$153&amp;'Scenario 3_issuedGoos'!$B$4:$B$153,0),MATCH('Scenario 3'!AE$4,'Scenario 3_issuedGoos'!$C$3:$W$3,0))</f>
        <v>2050367.024055921</v>
      </c>
      <c r="AF148" s="4" cm="1">
        <f t="array" ref="AF148">I148*INDEX('Scenario 3_issuedGoos'!$C$4:$W$153,MATCH('Scenario 3'!$A148&amp;$B148,'Scenario 3_issuedGoos'!$A$4:$A$153&amp;'Scenario 3_issuedGoos'!$B$4:$B$153,0),MATCH('Scenario 3'!AF$4,'Scenario 3_issuedGoos'!$C$3:$W$3,0))</f>
        <v>2248804.512849303</v>
      </c>
      <c r="AG148" s="4" cm="1">
        <f t="array" ref="AG148">J148*INDEX('Scenario 3_issuedGoos'!$C$4:$W$153,MATCH('Scenario 3'!$A148&amp;$B148,'Scenario 3_issuedGoos'!$A$4:$A$153&amp;'Scenario 3_issuedGoos'!$B$4:$B$153,0),MATCH('Scenario 3'!AG$4,'Scenario 3_issuedGoos'!$C$3:$W$3,0))</f>
        <v>2461959.8329618787</v>
      </c>
      <c r="AH148" s="4" cm="1">
        <f t="array" ref="AH148">K148*INDEX('Scenario 3_issuedGoos'!$C$4:$W$153,MATCH('Scenario 3'!$A148&amp;$B148,'Scenario 3_issuedGoos'!$A$4:$A$153&amp;'Scenario 3_issuedGoos'!$B$4:$B$153,0),MATCH('Scenario 3'!AH$4,'Scenario 3_issuedGoos'!$C$3:$W$3,0))</f>
        <v>3180233.6087158606</v>
      </c>
      <c r="AI148" s="4" cm="1">
        <f t="array" ref="AI148">L148*INDEX('Scenario 3_issuedGoos'!$C$4:$W$153,MATCH('Scenario 3'!$A148&amp;$B148,'Scenario 3_issuedGoos'!$A$4:$A$153&amp;'Scenario 3_issuedGoos'!$B$4:$B$153,0),MATCH('Scenario 3'!AI$4,'Scenario 3_issuedGoos'!$C$3:$W$3,0))</f>
        <v>3470480.1957548098</v>
      </c>
      <c r="AJ148" s="4" cm="1">
        <f t="array" ref="AJ148">M148*INDEX('Scenario 3_issuedGoos'!$C$4:$W$153,MATCH('Scenario 3'!$A148&amp;$B148,'Scenario 3_issuedGoos'!$A$4:$A$153&amp;'Scenario 3_issuedGoos'!$B$4:$B$153,0),MATCH('Scenario 3'!AJ$4,'Scenario 3_issuedGoos'!$C$3:$W$3,0))</f>
        <v>3781800.8574758694</v>
      </c>
      <c r="AK148" s="4" cm="1">
        <f t="array" ref="AK148">N148*INDEX('Scenario 3_issuedGoos'!$C$4:$W$153,MATCH('Scenario 3'!$A148&amp;$B148,'Scenario 3_issuedGoos'!$A$4:$A$153&amp;'Scenario 3_issuedGoos'!$B$4:$B$153,0),MATCH('Scenario 3'!AK$4,'Scenario 3_issuedGoos'!$C$3:$W$3,0))</f>
        <v>4359485.2021880094</v>
      </c>
      <c r="AL148" s="4" cm="1">
        <f t="array" ref="AL148">O148*INDEX('Scenario 3_issuedGoos'!$C$4:$W$153,MATCH('Scenario 3'!$A148&amp;$B148,'Scenario 3_issuedGoos'!$A$4:$A$153&amp;'Scenario 3_issuedGoos'!$B$4:$B$153,0),MATCH('Scenario 3'!AL$4,'Scenario 3_issuedGoos'!$C$3:$W$3,0))</f>
        <v>4694107.1271165274</v>
      </c>
      <c r="AM148" s="4" cm="1">
        <f t="array" ref="AM148">P148*INDEX('Scenario 3_issuedGoos'!$C$4:$W$153,MATCH('Scenario 3'!$A148&amp;$B148,'Scenario 3_issuedGoos'!$A$4:$A$153&amp;'Scenario 3_issuedGoos'!$B$4:$B$153,0),MATCH('Scenario 3'!AM$4,'Scenario 3_issuedGoos'!$C$3:$W$3,0))</f>
        <v>5051292.5315324292</v>
      </c>
      <c r="AN148" s="4" cm="1">
        <f t="array" ref="AN148">Q148*INDEX('Scenario 3_issuedGoos'!$C$4:$W$153,MATCH('Scenario 3'!$A148&amp;$B148,'Scenario 3_issuedGoos'!$A$4:$A$153&amp;'Scenario 3_issuedGoos'!$B$4:$B$153,0),MATCH('Scenario 3'!AN$4,'Scenario 3_issuedGoos'!$C$3:$W$3,0))</f>
        <v>5432461.2085721251</v>
      </c>
      <c r="AO148" s="4" cm="1">
        <f t="array" ref="AO148">R148*INDEX('Scenario 3_issuedGoos'!$C$4:$W$153,MATCH('Scenario 3'!$A148&amp;$B148,'Scenario 3_issuedGoos'!$A$4:$A$153&amp;'Scenario 3_issuedGoos'!$B$4:$B$153,0),MATCH('Scenario 3'!AO$4,'Scenario 3_issuedGoos'!$C$3:$W$3,0))</f>
        <v>5839118.5219869651</v>
      </c>
      <c r="AP148" s="4" cm="1">
        <f t="array" ref="AP148">S148*INDEX('Scenario 3_issuedGoos'!$C$4:$W$153,MATCH('Scenario 3'!$A148&amp;$B148,'Scenario 3_issuedGoos'!$A$4:$A$153&amp;'Scenario 3_issuedGoos'!$B$4:$B$153,0),MATCH('Scenario 3'!AP$4,'Scenario 3_issuedGoos'!$C$3:$W$3,0))</f>
        <v>6652750.7840642957</v>
      </c>
      <c r="AQ148" s="4" cm="1">
        <f t="array" ref="AQ148">T148*INDEX('Scenario 3_issuedGoos'!$C$4:$W$153,MATCH('Scenario 3'!$A148&amp;$B148,'Scenario 3_issuedGoos'!$A$4:$A$153&amp;'Scenario 3_issuedGoos'!$B$4:$B$153,0),MATCH('Scenario 3'!AQ$4,'Scenario 3_issuedGoos'!$C$3:$W$3,0))</f>
        <v>7166962.5751907304</v>
      </c>
      <c r="AR148" s="4" cm="1">
        <f t="array" ref="AR148">U148*INDEX('Scenario 3_issuedGoos'!$C$4:$W$153,MATCH('Scenario 3'!$A148&amp;$B148,'Scenario 3_issuedGoos'!$A$4:$A$153&amp;'Scenario 3_issuedGoos'!$B$4:$B$153,0),MATCH('Scenario 3'!AR$4,'Scenario 3_issuedGoos'!$C$3:$W$3,0))</f>
        <v>8648076.1555015072</v>
      </c>
      <c r="AS148" s="4" cm="1">
        <f t="array" ref="AS148">V148*INDEX('Scenario 3_issuedGoos'!$C$4:$W$153,MATCH('Scenario 3'!$A148&amp;$B148,'Scenario 3_issuedGoos'!$A$4:$A$153&amp;'Scenario 3_issuedGoos'!$B$4:$B$153,0),MATCH('Scenario 3'!AS$4,'Scenario 3_issuedGoos'!$C$3:$W$3,0))</f>
        <v>9925151.9639567733</v>
      </c>
      <c r="AT148" s="4" cm="1">
        <f t="array" ref="AT148">W148*INDEX('Scenario 3_issuedGoos'!$C$4:$W$153,MATCH('Scenario 3'!$A148&amp;$B148,'Scenario 3_issuedGoos'!$A$4:$A$153&amp;'Scenario 3_issuedGoos'!$B$4:$B$153,0),MATCH('Scenario 3'!AT$4,'Scenario 3_issuedGoos'!$C$3:$W$3,0))</f>
        <v>10642006.973216787</v>
      </c>
    </row>
    <row r="149" spans="1:46" ht="15" x14ac:dyDescent="0.25">
      <c r="A149" s="34" t="s">
        <v>54</v>
      </c>
      <c r="B149" s="34" t="s">
        <v>27</v>
      </c>
      <c r="C149" s="12">
        <v>47.457627118644069</v>
      </c>
      <c r="D149" s="13">
        <v>46.949152542372886</v>
      </c>
      <c r="E149" s="13">
        <v>46.440677966101696</v>
      </c>
      <c r="F149" s="13">
        <v>45.932203389830512</v>
      </c>
      <c r="G149" s="13">
        <v>45.423728813559322</v>
      </c>
      <c r="H149" s="13">
        <v>5.0247421874999985</v>
      </c>
      <c r="I149" s="13">
        <v>5.0247421874999985</v>
      </c>
      <c r="J149" s="13">
        <v>5.0247421874999985</v>
      </c>
      <c r="K149" s="13">
        <v>5.0247421874999985</v>
      </c>
      <c r="L149" s="13">
        <v>5.0247421874999985</v>
      </c>
      <c r="M149" s="13">
        <v>5.0247421874999985</v>
      </c>
      <c r="N149" s="13">
        <v>5.0247421874999985</v>
      </c>
      <c r="O149" s="13">
        <v>5.0247421874999985</v>
      </c>
      <c r="P149" s="13">
        <v>5.3648175</v>
      </c>
      <c r="Q149" s="13">
        <v>5.8776900000000003</v>
      </c>
      <c r="R149" s="13">
        <v>5.9865749999999984</v>
      </c>
      <c r="S149" s="13">
        <v>5.9865749999999984</v>
      </c>
      <c r="T149" s="13">
        <v>6.4394749999999998</v>
      </c>
      <c r="U149" s="13">
        <v>6.5483250000000002</v>
      </c>
      <c r="V149" s="13">
        <v>6.9667499999999984</v>
      </c>
      <c r="W149" s="37">
        <v>6.9667499999999984</v>
      </c>
      <c r="Z149" s="4" cm="1">
        <f t="array" ref="Z149">C149*INDEX('Scenario 3_issuedGoos'!$C$4:$W$153,MATCH('Scenario 3'!$A149&amp;$B149,'Scenario 3_issuedGoos'!$A$4:$A$153&amp;'Scenario 3_issuedGoos'!$B$4:$B$153,0),MATCH('Scenario 3'!Z$4,'Scenario 3_issuedGoos'!$C$3:$W$3,0))</f>
        <v>0</v>
      </c>
      <c r="AA149" s="4" cm="1">
        <f t="array" ref="AA149">D149*INDEX('Scenario 3_issuedGoos'!$C$4:$W$153,MATCH('Scenario 3'!$A149&amp;$B149,'Scenario 3_issuedGoos'!$A$4:$A$153&amp;'Scenario 3_issuedGoos'!$B$4:$B$153,0),MATCH('Scenario 3'!AA$4,'Scenario 3_issuedGoos'!$C$3:$W$3,0))</f>
        <v>0</v>
      </c>
      <c r="AB149" s="4" cm="1">
        <f t="array" ref="AB149">E149*INDEX('Scenario 3_issuedGoos'!$C$4:$W$153,MATCH('Scenario 3'!$A149&amp;$B149,'Scenario 3_issuedGoos'!$A$4:$A$153&amp;'Scenario 3_issuedGoos'!$B$4:$B$153,0),MATCH('Scenario 3'!AB$4,'Scenario 3_issuedGoos'!$C$3:$W$3,0))</f>
        <v>0</v>
      </c>
      <c r="AC149" s="4" cm="1">
        <f t="array" ref="AC149">F149*INDEX('Scenario 3_issuedGoos'!$C$4:$W$153,MATCH('Scenario 3'!$A149&amp;$B149,'Scenario 3_issuedGoos'!$A$4:$A$153&amp;'Scenario 3_issuedGoos'!$B$4:$B$153,0),MATCH('Scenario 3'!AC$4,'Scenario 3_issuedGoos'!$C$3:$W$3,0))</f>
        <v>0</v>
      </c>
      <c r="AD149" s="4" cm="1">
        <f t="array" ref="AD149">G149*INDEX('Scenario 3_issuedGoos'!$C$4:$W$153,MATCH('Scenario 3'!$A149&amp;$B149,'Scenario 3_issuedGoos'!$A$4:$A$153&amp;'Scenario 3_issuedGoos'!$B$4:$B$153,0),MATCH('Scenario 3'!AD$4,'Scenario 3_issuedGoos'!$C$3:$W$3,0))</f>
        <v>0</v>
      </c>
      <c r="AE149" s="4" cm="1">
        <f t="array" ref="AE149">H149*INDEX('Scenario 3_issuedGoos'!$C$4:$W$153,MATCH('Scenario 3'!$A149&amp;$B149,'Scenario 3_issuedGoos'!$A$4:$A$153&amp;'Scenario 3_issuedGoos'!$B$4:$B$153,0),MATCH('Scenario 3'!AE$4,'Scenario 3_issuedGoos'!$C$3:$W$3,0))</f>
        <v>80693.971633046531</v>
      </c>
      <c r="AF149" s="4" cm="1">
        <f t="array" ref="AF149">I149*INDEX('Scenario 3_issuedGoos'!$C$4:$W$153,MATCH('Scenario 3'!$A149&amp;$B149,'Scenario 3_issuedGoos'!$A$4:$A$153&amp;'Scenario 3_issuedGoos'!$B$4:$B$153,0),MATCH('Scenario 3'!AF$4,'Scenario 3_issuedGoos'!$C$3:$W$3,0))</f>
        <v>88503.651023983824</v>
      </c>
      <c r="AG149" s="4" cm="1">
        <f t="array" ref="AG149">J149*INDEX('Scenario 3_issuedGoos'!$C$4:$W$153,MATCH('Scenario 3'!$A149&amp;$B149,'Scenario 3_issuedGoos'!$A$4:$A$153&amp;'Scenario 3_issuedGoos'!$B$4:$B$153,0),MATCH('Scenario 3'!AG$4,'Scenario 3_issuedGoos'!$C$3:$W$3,0))</f>
        <v>96892.563424931417</v>
      </c>
      <c r="AH149" s="4" cm="1">
        <f t="array" ref="AH149">K149*INDEX('Scenario 3_issuedGoos'!$C$4:$W$153,MATCH('Scenario 3'!$A149&amp;$B149,'Scenario 3_issuedGoos'!$A$4:$A$153&amp;'Scenario 3_issuedGoos'!$B$4:$B$153,0),MATCH('Scenario 3'!AH$4,'Scenario 3_issuedGoos'!$C$3:$W$3,0))</f>
        <v>105899.10793841456</v>
      </c>
      <c r="AI149" s="4" cm="1">
        <f t="array" ref="AI149">L149*INDEX('Scenario 3_issuedGoos'!$C$4:$W$153,MATCH('Scenario 3'!$A149&amp;$B149,'Scenario 3_issuedGoos'!$A$4:$A$153&amp;'Scenario 3_issuedGoos'!$B$4:$B$153,0),MATCH('Scenario 3'!AI$4,'Scenario 3_issuedGoos'!$C$3:$W$3,0))</f>
        <v>115564.0754946832</v>
      </c>
      <c r="AJ149" s="4" cm="1">
        <f t="array" ref="AJ149">M149*INDEX('Scenario 3_issuedGoos'!$C$4:$W$153,MATCH('Scenario 3'!$A149&amp;$B149,'Scenario 3_issuedGoos'!$A$4:$A$153&amp;'Scenario 3_issuedGoos'!$B$4:$B$153,0),MATCH('Scenario 3'!AJ$4,'Scenario 3_issuedGoos'!$C$3:$W$3,0))</f>
        <v>125930.79203673262</v>
      </c>
      <c r="AK149" s="4" cm="1">
        <f t="array" ref="AK149">N149*INDEX('Scenario 3_issuedGoos'!$C$4:$W$153,MATCH('Scenario 3'!$A149&amp;$B149,'Scenario 3_issuedGoos'!$A$4:$A$153&amp;'Scenario 3_issuedGoos'!$B$4:$B$153,0),MATCH('Scenario 3'!AK$4,'Scenario 3_issuedGoos'!$C$3:$W$3,0))</f>
        <v>135685.00036819867</v>
      </c>
      <c r="AL149" s="4" cm="1">
        <f t="array" ref="AL149">O149*INDEX('Scenario 3_issuedGoos'!$C$4:$W$153,MATCH('Scenario 3'!$A149&amp;$B149,'Scenario 3_issuedGoos'!$A$4:$A$153&amp;'Scenario 3_issuedGoos'!$B$4:$B$153,0),MATCH('Scenario 3'!AL$4,'Scenario 3_issuedGoos'!$C$3:$W$3,0))</f>
        <v>146099.80255271925</v>
      </c>
      <c r="AM149" s="4" cm="1">
        <f t="array" ref="AM149">P149*INDEX('Scenario 3_issuedGoos'!$C$4:$W$153,MATCH('Scenario 3'!$A149&amp;$B149,'Scenario 3_issuedGoos'!$A$4:$A$153&amp;'Scenario 3_issuedGoos'!$B$4:$B$153,0),MATCH('Scenario 3'!AM$4,'Scenario 3_issuedGoos'!$C$3:$W$3,0))</f>
        <v>167857.33420091553</v>
      </c>
      <c r="AN149" s="4" cm="1">
        <f t="array" ref="AN149">Q149*INDEX('Scenario 3_issuedGoos'!$C$4:$W$153,MATCH('Scenario 3'!$A149&amp;$B149,'Scenario 3_issuedGoos'!$A$4:$A$153&amp;'Scenario 3_issuedGoos'!$B$4:$B$153,0),MATCH('Scenario 3'!AN$4,'Scenario 3_issuedGoos'!$C$3:$W$3,0))</f>
        <v>197781.72456522164</v>
      </c>
      <c r="AO149" s="4" cm="1">
        <f t="array" ref="AO149">R149*INDEX('Scenario 3_issuedGoos'!$C$4:$W$153,MATCH('Scenario 3'!$A149&amp;$B149,'Scenario 3_issuedGoos'!$A$4:$A$153&amp;'Scenario 3_issuedGoos'!$B$4:$B$153,0),MATCH('Scenario 3'!AO$4,'Scenario 3_issuedGoos'!$C$3:$W$3,0))</f>
        <v>216525.25914526696</v>
      </c>
      <c r="AP149" s="4" cm="1">
        <f t="array" ref="AP149">S149*INDEX('Scenario 3_issuedGoos'!$C$4:$W$153,MATCH('Scenario 3'!$A149&amp;$B149,'Scenario 3_issuedGoos'!$A$4:$A$153&amp;'Scenario 3_issuedGoos'!$B$4:$B$153,0),MATCH('Scenario 3'!AP$4,'Scenario 3_issuedGoos'!$C$3:$W$3,0))</f>
        <v>232609.20660350352</v>
      </c>
      <c r="AQ149" s="4" cm="1">
        <f t="array" ref="AQ149">T149*INDEX('Scenario 3_issuedGoos'!$C$4:$W$153,MATCH('Scenario 3'!$A149&amp;$B149,'Scenario 3_issuedGoos'!$A$4:$A$153&amp;'Scenario 3_issuedGoos'!$B$4:$B$153,0),MATCH('Scenario 3'!AQ$4,'Scenario 3_issuedGoos'!$C$3:$W$3,0))</f>
        <v>268655.2483723585</v>
      </c>
      <c r="AR149" s="4" cm="1">
        <f t="array" ref="AR149">U149*INDEX('Scenario 3_issuedGoos'!$C$4:$W$153,MATCH('Scenario 3'!$A149&amp;$B149,'Scenario 3_issuedGoos'!$A$4:$A$153&amp;'Scenario 3_issuedGoos'!$B$4:$B$153,0),MATCH('Scenario 3'!AR$4,'Scenario 3_issuedGoos'!$C$3:$W$3,0))</f>
        <v>293196.82072772773</v>
      </c>
      <c r="AS149" s="4" cm="1">
        <f t="array" ref="AS149">V149*INDEX('Scenario 3_issuedGoos'!$C$4:$W$153,MATCH('Scenario 3'!$A149&amp;$B149,'Scenario 3_issuedGoos'!$A$4:$A$153&amp;'Scenario 3_issuedGoos'!$B$4:$B$153,0),MATCH('Scenario 3'!AS$4,'Scenario 3_issuedGoos'!$C$3:$W$3,0))</f>
        <v>334611.04348549724</v>
      </c>
      <c r="AT149" s="4" cm="1">
        <f t="array" ref="AT149">W149*INDEX('Scenario 3_issuedGoos'!$C$4:$W$153,MATCH('Scenario 3'!$A149&amp;$B149,'Scenario 3_issuedGoos'!$A$4:$A$153&amp;'Scenario 3_issuedGoos'!$B$4:$B$153,0),MATCH('Scenario 3'!AT$4,'Scenario 3_issuedGoos'!$C$3:$W$3,0))</f>
        <v>358778.69386982964</v>
      </c>
    </row>
    <row r="150" spans="1:46" ht="15" x14ac:dyDescent="0.25">
      <c r="A150" s="38" t="s">
        <v>54</v>
      </c>
      <c r="B150" s="39" t="s">
        <v>28</v>
      </c>
      <c r="C150" s="40">
        <v>47.457627118644069</v>
      </c>
      <c r="D150" s="41">
        <v>46.949152542372886</v>
      </c>
      <c r="E150" s="41">
        <v>46.440677966101696</v>
      </c>
      <c r="F150" s="41">
        <v>45.932203389830512</v>
      </c>
      <c r="G150" s="41">
        <v>45.423728813559322</v>
      </c>
      <c r="H150" s="41">
        <v>44.915254237288138</v>
      </c>
      <c r="I150" s="41">
        <v>44.406779661016955</v>
      </c>
      <c r="J150" s="41">
        <v>43.898305084745765</v>
      </c>
      <c r="K150" s="41">
        <v>43.389830508474581</v>
      </c>
      <c r="L150" s="41">
        <v>42.881355932203391</v>
      </c>
      <c r="M150" s="41">
        <v>42.372881355932208</v>
      </c>
      <c r="N150" s="41">
        <v>42.203389830508478</v>
      </c>
      <c r="O150" s="41">
        <v>42.033898305084747</v>
      </c>
      <c r="P150" s="41">
        <v>41.864406779661024</v>
      </c>
      <c r="Q150" s="41">
        <v>41.694915254237294</v>
      </c>
      <c r="R150" s="41">
        <v>41.525423728813564</v>
      </c>
      <c r="S150" s="41">
        <v>41.355932203389834</v>
      </c>
      <c r="T150" s="41">
        <v>41.186440677966104</v>
      </c>
      <c r="U150" s="41">
        <v>40.33898305084746</v>
      </c>
      <c r="V150" s="41">
        <v>39.237288135593218</v>
      </c>
      <c r="W150" s="42">
        <v>38.135593220338983</v>
      </c>
      <c r="Z150" s="4" cm="1">
        <f t="array" ref="Z150">C150*INDEX('Scenario 3_issuedGoos'!$C$4:$W$153,MATCH('Scenario 3'!$A150&amp;$B150,'Scenario 3_issuedGoos'!$A$4:$A$153&amp;'Scenario 3_issuedGoos'!$B$4:$B$153,0),MATCH('Scenario 3'!Z$4,'Scenario 3_issuedGoos'!$C$3:$W$3,0))</f>
        <v>0</v>
      </c>
      <c r="AA150" s="4" cm="1">
        <f t="array" ref="AA150">D150*INDEX('Scenario 3_issuedGoos'!$C$4:$W$153,MATCH('Scenario 3'!$A150&amp;$B150,'Scenario 3_issuedGoos'!$A$4:$A$153&amp;'Scenario 3_issuedGoos'!$B$4:$B$153,0),MATCH('Scenario 3'!AA$4,'Scenario 3_issuedGoos'!$C$3:$W$3,0))</f>
        <v>0</v>
      </c>
      <c r="AB150" s="4" cm="1">
        <f t="array" ref="AB150">E150*INDEX('Scenario 3_issuedGoos'!$C$4:$W$153,MATCH('Scenario 3'!$A150&amp;$B150,'Scenario 3_issuedGoos'!$A$4:$A$153&amp;'Scenario 3_issuedGoos'!$B$4:$B$153,0),MATCH('Scenario 3'!AB$4,'Scenario 3_issuedGoos'!$C$3:$W$3,0))</f>
        <v>0</v>
      </c>
      <c r="AC150" s="4" cm="1">
        <f t="array" ref="AC150">F150*INDEX('Scenario 3_issuedGoos'!$C$4:$W$153,MATCH('Scenario 3'!$A150&amp;$B150,'Scenario 3_issuedGoos'!$A$4:$A$153&amp;'Scenario 3_issuedGoos'!$B$4:$B$153,0),MATCH('Scenario 3'!AC$4,'Scenario 3_issuedGoos'!$C$3:$W$3,0))</f>
        <v>0</v>
      </c>
      <c r="AD150" s="4" cm="1">
        <f t="array" ref="AD150">G150*INDEX('Scenario 3_issuedGoos'!$C$4:$W$153,MATCH('Scenario 3'!$A150&amp;$B150,'Scenario 3_issuedGoos'!$A$4:$A$153&amp;'Scenario 3_issuedGoos'!$B$4:$B$153,0),MATCH('Scenario 3'!AD$4,'Scenario 3_issuedGoos'!$C$3:$W$3,0))</f>
        <v>0</v>
      </c>
      <c r="AE150" s="4" cm="1">
        <f t="array" ref="AE150">H150*INDEX('Scenario 3_issuedGoos'!$C$4:$W$153,MATCH('Scenario 3'!$A150&amp;$B150,'Scenario 3_issuedGoos'!$A$4:$A$153&amp;'Scenario 3_issuedGoos'!$B$4:$B$153,0),MATCH('Scenario 3'!AE$4,'Scenario 3_issuedGoos'!$C$3:$W$3,0))</f>
        <v>0</v>
      </c>
      <c r="AF150" s="4" cm="1">
        <f t="array" ref="AF150">I150*INDEX('Scenario 3_issuedGoos'!$C$4:$W$153,MATCH('Scenario 3'!$A150&amp;$B150,'Scenario 3_issuedGoos'!$A$4:$A$153&amp;'Scenario 3_issuedGoos'!$B$4:$B$153,0),MATCH('Scenario 3'!AF$4,'Scenario 3_issuedGoos'!$C$3:$W$3,0))</f>
        <v>0</v>
      </c>
      <c r="AG150" s="4" cm="1">
        <f t="array" ref="AG150">J150*INDEX('Scenario 3_issuedGoos'!$C$4:$W$153,MATCH('Scenario 3'!$A150&amp;$B150,'Scenario 3_issuedGoos'!$A$4:$A$153&amp;'Scenario 3_issuedGoos'!$B$4:$B$153,0),MATCH('Scenario 3'!AG$4,'Scenario 3_issuedGoos'!$C$3:$W$3,0))</f>
        <v>0</v>
      </c>
      <c r="AH150" s="4" cm="1">
        <f t="array" ref="AH150">K150*INDEX('Scenario 3_issuedGoos'!$C$4:$W$153,MATCH('Scenario 3'!$A150&amp;$B150,'Scenario 3_issuedGoos'!$A$4:$A$153&amp;'Scenario 3_issuedGoos'!$B$4:$B$153,0),MATCH('Scenario 3'!AH$4,'Scenario 3_issuedGoos'!$C$3:$W$3,0))</f>
        <v>0</v>
      </c>
      <c r="AI150" s="4" cm="1">
        <f t="array" ref="AI150">L150*INDEX('Scenario 3_issuedGoos'!$C$4:$W$153,MATCH('Scenario 3'!$A150&amp;$B150,'Scenario 3_issuedGoos'!$A$4:$A$153&amp;'Scenario 3_issuedGoos'!$B$4:$B$153,0),MATCH('Scenario 3'!AI$4,'Scenario 3_issuedGoos'!$C$3:$W$3,0))</f>
        <v>0</v>
      </c>
      <c r="AJ150" s="4" cm="1">
        <f t="array" ref="AJ150">M150*INDEX('Scenario 3_issuedGoos'!$C$4:$W$153,MATCH('Scenario 3'!$A150&amp;$B150,'Scenario 3_issuedGoos'!$A$4:$A$153&amp;'Scenario 3_issuedGoos'!$B$4:$B$153,0),MATCH('Scenario 3'!AJ$4,'Scenario 3_issuedGoos'!$C$3:$W$3,0))</f>
        <v>0</v>
      </c>
      <c r="AK150" s="4" cm="1">
        <f t="array" ref="AK150">N150*INDEX('Scenario 3_issuedGoos'!$C$4:$W$153,MATCH('Scenario 3'!$A150&amp;$B150,'Scenario 3_issuedGoos'!$A$4:$A$153&amp;'Scenario 3_issuedGoos'!$B$4:$B$153,0),MATCH('Scenario 3'!AK$4,'Scenario 3_issuedGoos'!$C$3:$W$3,0))</f>
        <v>0</v>
      </c>
      <c r="AL150" s="4" cm="1">
        <f t="array" ref="AL150">O150*INDEX('Scenario 3_issuedGoos'!$C$4:$W$153,MATCH('Scenario 3'!$A150&amp;$B150,'Scenario 3_issuedGoos'!$A$4:$A$153&amp;'Scenario 3_issuedGoos'!$B$4:$B$153,0),MATCH('Scenario 3'!AL$4,'Scenario 3_issuedGoos'!$C$3:$W$3,0))</f>
        <v>0</v>
      </c>
      <c r="AM150" s="4" cm="1">
        <f t="array" ref="AM150">P150*INDEX('Scenario 3_issuedGoos'!$C$4:$W$153,MATCH('Scenario 3'!$A150&amp;$B150,'Scenario 3_issuedGoos'!$A$4:$A$153&amp;'Scenario 3_issuedGoos'!$B$4:$B$153,0),MATCH('Scenario 3'!AM$4,'Scenario 3_issuedGoos'!$C$3:$W$3,0))</f>
        <v>0</v>
      </c>
      <c r="AN150" s="4" cm="1">
        <f t="array" ref="AN150">Q150*INDEX('Scenario 3_issuedGoos'!$C$4:$W$153,MATCH('Scenario 3'!$A150&amp;$B150,'Scenario 3_issuedGoos'!$A$4:$A$153&amp;'Scenario 3_issuedGoos'!$B$4:$B$153,0),MATCH('Scenario 3'!AN$4,'Scenario 3_issuedGoos'!$C$3:$W$3,0))</f>
        <v>0</v>
      </c>
      <c r="AO150" s="4" cm="1">
        <f t="array" ref="AO150">R150*INDEX('Scenario 3_issuedGoos'!$C$4:$W$153,MATCH('Scenario 3'!$A150&amp;$B150,'Scenario 3_issuedGoos'!$A$4:$A$153&amp;'Scenario 3_issuedGoos'!$B$4:$B$153,0),MATCH('Scenario 3'!AO$4,'Scenario 3_issuedGoos'!$C$3:$W$3,0))</f>
        <v>0</v>
      </c>
      <c r="AP150" s="4" cm="1">
        <f t="array" ref="AP150">S150*INDEX('Scenario 3_issuedGoos'!$C$4:$W$153,MATCH('Scenario 3'!$A150&amp;$B150,'Scenario 3_issuedGoos'!$A$4:$A$153&amp;'Scenario 3_issuedGoos'!$B$4:$B$153,0),MATCH('Scenario 3'!AP$4,'Scenario 3_issuedGoos'!$C$3:$W$3,0))</f>
        <v>0</v>
      </c>
      <c r="AQ150" s="4" cm="1">
        <f t="array" ref="AQ150">T150*INDEX('Scenario 3_issuedGoos'!$C$4:$W$153,MATCH('Scenario 3'!$A150&amp;$B150,'Scenario 3_issuedGoos'!$A$4:$A$153&amp;'Scenario 3_issuedGoos'!$B$4:$B$153,0),MATCH('Scenario 3'!AQ$4,'Scenario 3_issuedGoos'!$C$3:$W$3,0))</f>
        <v>0</v>
      </c>
      <c r="AR150" s="4" cm="1">
        <f t="array" ref="AR150">U150*INDEX('Scenario 3_issuedGoos'!$C$4:$W$153,MATCH('Scenario 3'!$A150&amp;$B150,'Scenario 3_issuedGoos'!$A$4:$A$153&amp;'Scenario 3_issuedGoos'!$B$4:$B$153,0),MATCH('Scenario 3'!AR$4,'Scenario 3_issuedGoos'!$C$3:$W$3,0))</f>
        <v>0</v>
      </c>
      <c r="AS150" s="4" cm="1">
        <f t="array" ref="AS150">V150*INDEX('Scenario 3_issuedGoos'!$C$4:$W$153,MATCH('Scenario 3'!$A150&amp;$B150,'Scenario 3_issuedGoos'!$A$4:$A$153&amp;'Scenario 3_issuedGoos'!$B$4:$B$153,0),MATCH('Scenario 3'!AS$4,'Scenario 3_issuedGoos'!$C$3:$W$3,0))</f>
        <v>0</v>
      </c>
      <c r="AT150" s="4" cm="1">
        <f t="array" ref="AT150">W150*INDEX('Scenario 3_issuedGoos'!$C$4:$W$153,MATCH('Scenario 3'!$A150&amp;$B150,'Scenario 3_issuedGoos'!$A$4:$A$153&amp;'Scenario 3_issuedGoos'!$B$4:$B$153,0),MATCH('Scenario 3'!AT$4,'Scenario 3_issuedGoos'!$C$3:$W$3,0))</f>
        <v>0</v>
      </c>
    </row>
    <row r="151" spans="1:46" ht="15" x14ac:dyDescent="0.25">
      <c r="A151" s="38" t="s">
        <v>54</v>
      </c>
      <c r="B151" s="39" t="s">
        <v>56</v>
      </c>
      <c r="C151" s="40">
        <v>47.457627118644069</v>
      </c>
      <c r="D151" s="41">
        <v>46.949152542372886</v>
      </c>
      <c r="E151" s="41">
        <v>46.440677966101696</v>
      </c>
      <c r="F151" s="41">
        <v>45.932203389830512</v>
      </c>
      <c r="G151" s="41">
        <v>45.423728813559322</v>
      </c>
      <c r="H151" s="41">
        <v>44.915254237288138</v>
      </c>
      <c r="I151" s="41">
        <v>44.406779661016955</v>
      </c>
      <c r="J151" s="41">
        <v>43.898305084745765</v>
      </c>
      <c r="K151" s="41">
        <v>43.389830508474581</v>
      </c>
      <c r="L151" s="41">
        <v>42.881355932203391</v>
      </c>
      <c r="M151" s="41">
        <v>42.372881355932208</v>
      </c>
      <c r="N151" s="41">
        <v>42.203389830508478</v>
      </c>
      <c r="O151" s="41">
        <v>42.033898305084747</v>
      </c>
      <c r="P151" s="41">
        <v>41.864406779661024</v>
      </c>
      <c r="Q151" s="41">
        <v>41.694915254237294</v>
      </c>
      <c r="R151" s="41">
        <v>41.525423728813564</v>
      </c>
      <c r="S151" s="41">
        <v>41.355932203389834</v>
      </c>
      <c r="T151" s="41">
        <v>41.186440677966104</v>
      </c>
      <c r="U151" s="41">
        <v>40.33898305084746</v>
      </c>
      <c r="V151" s="41">
        <v>39.237288135593218</v>
      </c>
      <c r="W151" s="42">
        <v>38.135593220338983</v>
      </c>
      <c r="Z151" s="4" cm="1">
        <f t="array" ref="Z151">C151*INDEX('Scenario 3_issuedGoos'!$C$4:$W$153,MATCH('Scenario 3'!$A151&amp;$B151,'Scenario 3_issuedGoos'!$A$4:$A$153&amp;'Scenario 3_issuedGoos'!$B$4:$B$153,0),MATCH('Scenario 3'!Z$4,'Scenario 3_issuedGoos'!$C$3:$W$3,0))</f>
        <v>0</v>
      </c>
      <c r="AA151" s="4" cm="1">
        <f t="array" ref="AA151">D151*INDEX('Scenario 3_issuedGoos'!$C$4:$W$153,MATCH('Scenario 3'!$A151&amp;$B151,'Scenario 3_issuedGoos'!$A$4:$A$153&amp;'Scenario 3_issuedGoos'!$B$4:$B$153,0),MATCH('Scenario 3'!AA$4,'Scenario 3_issuedGoos'!$C$3:$W$3,0))</f>
        <v>0</v>
      </c>
      <c r="AB151" s="4" cm="1">
        <f t="array" ref="AB151">E151*INDEX('Scenario 3_issuedGoos'!$C$4:$W$153,MATCH('Scenario 3'!$A151&amp;$B151,'Scenario 3_issuedGoos'!$A$4:$A$153&amp;'Scenario 3_issuedGoos'!$B$4:$B$153,0),MATCH('Scenario 3'!AB$4,'Scenario 3_issuedGoos'!$C$3:$W$3,0))</f>
        <v>0</v>
      </c>
      <c r="AC151" s="4" cm="1">
        <f t="array" ref="AC151">F151*INDEX('Scenario 3_issuedGoos'!$C$4:$W$153,MATCH('Scenario 3'!$A151&amp;$B151,'Scenario 3_issuedGoos'!$A$4:$A$153&amp;'Scenario 3_issuedGoos'!$B$4:$B$153,0),MATCH('Scenario 3'!AC$4,'Scenario 3_issuedGoos'!$C$3:$W$3,0))</f>
        <v>0</v>
      </c>
      <c r="AD151" s="4" cm="1">
        <f t="array" ref="AD151">G151*INDEX('Scenario 3_issuedGoos'!$C$4:$W$153,MATCH('Scenario 3'!$A151&amp;$B151,'Scenario 3_issuedGoos'!$A$4:$A$153&amp;'Scenario 3_issuedGoos'!$B$4:$B$153,0),MATCH('Scenario 3'!AD$4,'Scenario 3_issuedGoos'!$C$3:$W$3,0))</f>
        <v>0</v>
      </c>
      <c r="AE151" s="4" cm="1">
        <f t="array" ref="AE151">H151*INDEX('Scenario 3_issuedGoos'!$C$4:$W$153,MATCH('Scenario 3'!$A151&amp;$B151,'Scenario 3_issuedGoos'!$A$4:$A$153&amp;'Scenario 3_issuedGoos'!$B$4:$B$153,0),MATCH('Scenario 3'!AE$4,'Scenario 3_issuedGoos'!$C$3:$W$3,0))</f>
        <v>0</v>
      </c>
      <c r="AF151" s="4" cm="1">
        <f t="array" ref="AF151">I151*INDEX('Scenario 3_issuedGoos'!$C$4:$W$153,MATCH('Scenario 3'!$A151&amp;$B151,'Scenario 3_issuedGoos'!$A$4:$A$153&amp;'Scenario 3_issuedGoos'!$B$4:$B$153,0),MATCH('Scenario 3'!AF$4,'Scenario 3_issuedGoos'!$C$3:$W$3,0))</f>
        <v>0</v>
      </c>
      <c r="AG151" s="4" cm="1">
        <f t="array" ref="AG151">J151*INDEX('Scenario 3_issuedGoos'!$C$4:$W$153,MATCH('Scenario 3'!$A151&amp;$B151,'Scenario 3_issuedGoos'!$A$4:$A$153&amp;'Scenario 3_issuedGoos'!$B$4:$B$153,0),MATCH('Scenario 3'!AG$4,'Scenario 3_issuedGoos'!$C$3:$W$3,0))</f>
        <v>0</v>
      </c>
      <c r="AH151" s="4" cm="1">
        <f t="array" ref="AH151">K151*INDEX('Scenario 3_issuedGoos'!$C$4:$W$153,MATCH('Scenario 3'!$A151&amp;$B151,'Scenario 3_issuedGoos'!$A$4:$A$153&amp;'Scenario 3_issuedGoos'!$B$4:$B$153,0),MATCH('Scenario 3'!AH$4,'Scenario 3_issuedGoos'!$C$3:$W$3,0))</f>
        <v>0</v>
      </c>
      <c r="AI151" s="4" cm="1">
        <f t="array" ref="AI151">L151*INDEX('Scenario 3_issuedGoos'!$C$4:$W$153,MATCH('Scenario 3'!$A151&amp;$B151,'Scenario 3_issuedGoos'!$A$4:$A$153&amp;'Scenario 3_issuedGoos'!$B$4:$B$153,0),MATCH('Scenario 3'!AI$4,'Scenario 3_issuedGoos'!$C$3:$W$3,0))</f>
        <v>0</v>
      </c>
      <c r="AJ151" s="4" cm="1">
        <f t="array" ref="AJ151">M151*INDEX('Scenario 3_issuedGoos'!$C$4:$W$153,MATCH('Scenario 3'!$A151&amp;$B151,'Scenario 3_issuedGoos'!$A$4:$A$153&amp;'Scenario 3_issuedGoos'!$B$4:$B$153,0),MATCH('Scenario 3'!AJ$4,'Scenario 3_issuedGoos'!$C$3:$W$3,0))</f>
        <v>0</v>
      </c>
      <c r="AK151" s="4" cm="1">
        <f t="array" ref="AK151">N151*INDEX('Scenario 3_issuedGoos'!$C$4:$W$153,MATCH('Scenario 3'!$A151&amp;$B151,'Scenario 3_issuedGoos'!$A$4:$A$153&amp;'Scenario 3_issuedGoos'!$B$4:$B$153,0),MATCH('Scenario 3'!AK$4,'Scenario 3_issuedGoos'!$C$3:$W$3,0))</f>
        <v>0</v>
      </c>
      <c r="AL151" s="4" cm="1">
        <f t="array" ref="AL151">O151*INDEX('Scenario 3_issuedGoos'!$C$4:$W$153,MATCH('Scenario 3'!$A151&amp;$B151,'Scenario 3_issuedGoos'!$A$4:$A$153&amp;'Scenario 3_issuedGoos'!$B$4:$B$153,0),MATCH('Scenario 3'!AL$4,'Scenario 3_issuedGoos'!$C$3:$W$3,0))</f>
        <v>0</v>
      </c>
      <c r="AM151" s="4" cm="1">
        <f t="array" ref="AM151">P151*INDEX('Scenario 3_issuedGoos'!$C$4:$W$153,MATCH('Scenario 3'!$A151&amp;$B151,'Scenario 3_issuedGoos'!$A$4:$A$153&amp;'Scenario 3_issuedGoos'!$B$4:$B$153,0),MATCH('Scenario 3'!AM$4,'Scenario 3_issuedGoos'!$C$3:$W$3,0))</f>
        <v>0</v>
      </c>
      <c r="AN151" s="4" cm="1">
        <f t="array" ref="AN151">Q151*INDEX('Scenario 3_issuedGoos'!$C$4:$W$153,MATCH('Scenario 3'!$A151&amp;$B151,'Scenario 3_issuedGoos'!$A$4:$A$153&amp;'Scenario 3_issuedGoos'!$B$4:$B$153,0),MATCH('Scenario 3'!AN$4,'Scenario 3_issuedGoos'!$C$3:$W$3,0))</f>
        <v>0</v>
      </c>
      <c r="AO151" s="4" cm="1">
        <f t="array" ref="AO151">R151*INDEX('Scenario 3_issuedGoos'!$C$4:$W$153,MATCH('Scenario 3'!$A151&amp;$B151,'Scenario 3_issuedGoos'!$A$4:$A$153&amp;'Scenario 3_issuedGoos'!$B$4:$B$153,0),MATCH('Scenario 3'!AO$4,'Scenario 3_issuedGoos'!$C$3:$W$3,0))</f>
        <v>0</v>
      </c>
      <c r="AP151" s="4" cm="1">
        <f t="array" ref="AP151">S151*INDEX('Scenario 3_issuedGoos'!$C$4:$W$153,MATCH('Scenario 3'!$A151&amp;$B151,'Scenario 3_issuedGoos'!$A$4:$A$153&amp;'Scenario 3_issuedGoos'!$B$4:$B$153,0),MATCH('Scenario 3'!AP$4,'Scenario 3_issuedGoos'!$C$3:$W$3,0))</f>
        <v>0</v>
      </c>
      <c r="AQ151" s="4" cm="1">
        <f t="array" ref="AQ151">T151*INDEX('Scenario 3_issuedGoos'!$C$4:$W$153,MATCH('Scenario 3'!$A151&amp;$B151,'Scenario 3_issuedGoos'!$A$4:$A$153&amp;'Scenario 3_issuedGoos'!$B$4:$B$153,0),MATCH('Scenario 3'!AQ$4,'Scenario 3_issuedGoos'!$C$3:$W$3,0))</f>
        <v>0</v>
      </c>
      <c r="AR151" s="4" cm="1">
        <f t="array" ref="AR151">U151*INDEX('Scenario 3_issuedGoos'!$C$4:$W$153,MATCH('Scenario 3'!$A151&amp;$B151,'Scenario 3_issuedGoos'!$A$4:$A$153&amp;'Scenario 3_issuedGoos'!$B$4:$B$153,0),MATCH('Scenario 3'!AR$4,'Scenario 3_issuedGoos'!$C$3:$W$3,0))</f>
        <v>0</v>
      </c>
      <c r="AS151" s="4" cm="1">
        <f t="array" ref="AS151">V151*INDEX('Scenario 3_issuedGoos'!$C$4:$W$153,MATCH('Scenario 3'!$A151&amp;$B151,'Scenario 3_issuedGoos'!$A$4:$A$153&amp;'Scenario 3_issuedGoos'!$B$4:$B$153,0),MATCH('Scenario 3'!AS$4,'Scenario 3_issuedGoos'!$C$3:$W$3,0))</f>
        <v>0</v>
      </c>
      <c r="AT151" s="4" cm="1">
        <f t="array" ref="AT151">W151*INDEX('Scenario 3_issuedGoos'!$C$4:$W$153,MATCH('Scenario 3'!$A151&amp;$B151,'Scenario 3_issuedGoos'!$A$4:$A$153&amp;'Scenario 3_issuedGoos'!$B$4:$B$153,0),MATCH('Scenario 3'!AT$4,'Scenario 3_issuedGoos'!$C$3:$W$3,0))</f>
        <v>0</v>
      </c>
    </row>
    <row r="152" spans="1:46" ht="15" x14ac:dyDescent="0.25">
      <c r="A152" s="38" t="s">
        <v>54</v>
      </c>
      <c r="B152" s="39" t="s">
        <v>29</v>
      </c>
      <c r="C152" s="40">
        <v>47.457627118644069</v>
      </c>
      <c r="D152" s="41">
        <v>46.949152542372886</v>
      </c>
      <c r="E152" s="41">
        <v>46.440677966101696</v>
      </c>
      <c r="F152" s="41">
        <v>45.932203389830512</v>
      </c>
      <c r="G152" s="41">
        <v>45.423728813559322</v>
      </c>
      <c r="H152" s="41">
        <v>44.915254237288138</v>
      </c>
      <c r="I152" s="41">
        <v>44.406779661016955</v>
      </c>
      <c r="J152" s="41">
        <v>43.898305084745765</v>
      </c>
      <c r="K152" s="41">
        <v>43.389830508474581</v>
      </c>
      <c r="L152" s="41">
        <v>42.881355932203391</v>
      </c>
      <c r="M152" s="41">
        <v>42.372881355932208</v>
      </c>
      <c r="N152" s="41">
        <v>42.203389830508478</v>
      </c>
      <c r="O152" s="41">
        <v>42.033898305084747</v>
      </c>
      <c r="P152" s="41">
        <v>41.864406779661024</v>
      </c>
      <c r="Q152" s="41">
        <v>41.694915254237294</v>
      </c>
      <c r="R152" s="41">
        <v>41.525423728813564</v>
      </c>
      <c r="S152" s="41">
        <v>41.355932203389834</v>
      </c>
      <c r="T152" s="41">
        <v>41.186440677966104</v>
      </c>
      <c r="U152" s="41">
        <v>40.33898305084746</v>
      </c>
      <c r="V152" s="41">
        <v>39.237288135593218</v>
      </c>
      <c r="W152" s="42">
        <v>38.135593220338983</v>
      </c>
      <c r="Z152" s="4" cm="1">
        <f t="array" ref="Z152">C152*INDEX('Scenario 3_issuedGoos'!$C$4:$W$153,MATCH('Scenario 3'!$A152&amp;$B152,'Scenario 3_issuedGoos'!$A$4:$A$153&amp;'Scenario 3_issuedGoos'!$B$4:$B$153,0),MATCH('Scenario 3'!Z$4,'Scenario 3_issuedGoos'!$C$3:$W$3,0))</f>
        <v>0</v>
      </c>
      <c r="AA152" s="4" cm="1">
        <f t="array" ref="AA152">D152*INDEX('Scenario 3_issuedGoos'!$C$4:$W$153,MATCH('Scenario 3'!$A152&amp;$B152,'Scenario 3_issuedGoos'!$A$4:$A$153&amp;'Scenario 3_issuedGoos'!$B$4:$B$153,0),MATCH('Scenario 3'!AA$4,'Scenario 3_issuedGoos'!$C$3:$W$3,0))</f>
        <v>0</v>
      </c>
      <c r="AB152" s="4" cm="1">
        <f t="array" ref="AB152">E152*INDEX('Scenario 3_issuedGoos'!$C$4:$W$153,MATCH('Scenario 3'!$A152&amp;$B152,'Scenario 3_issuedGoos'!$A$4:$A$153&amp;'Scenario 3_issuedGoos'!$B$4:$B$153,0),MATCH('Scenario 3'!AB$4,'Scenario 3_issuedGoos'!$C$3:$W$3,0))</f>
        <v>0</v>
      </c>
      <c r="AC152" s="4" cm="1">
        <f t="array" ref="AC152">F152*INDEX('Scenario 3_issuedGoos'!$C$4:$W$153,MATCH('Scenario 3'!$A152&amp;$B152,'Scenario 3_issuedGoos'!$A$4:$A$153&amp;'Scenario 3_issuedGoos'!$B$4:$B$153,0),MATCH('Scenario 3'!AC$4,'Scenario 3_issuedGoos'!$C$3:$W$3,0))</f>
        <v>0</v>
      </c>
      <c r="AD152" s="4" cm="1">
        <f t="array" ref="AD152">G152*INDEX('Scenario 3_issuedGoos'!$C$4:$W$153,MATCH('Scenario 3'!$A152&amp;$B152,'Scenario 3_issuedGoos'!$A$4:$A$153&amp;'Scenario 3_issuedGoos'!$B$4:$B$153,0),MATCH('Scenario 3'!AD$4,'Scenario 3_issuedGoos'!$C$3:$W$3,0))</f>
        <v>0</v>
      </c>
      <c r="AE152" s="4" cm="1">
        <f t="array" ref="AE152">H152*INDEX('Scenario 3_issuedGoos'!$C$4:$W$153,MATCH('Scenario 3'!$A152&amp;$B152,'Scenario 3_issuedGoos'!$A$4:$A$153&amp;'Scenario 3_issuedGoos'!$B$4:$B$153,0),MATCH('Scenario 3'!AE$4,'Scenario 3_issuedGoos'!$C$3:$W$3,0))</f>
        <v>0</v>
      </c>
      <c r="AF152" s="4" cm="1">
        <f t="array" ref="AF152">I152*INDEX('Scenario 3_issuedGoos'!$C$4:$W$153,MATCH('Scenario 3'!$A152&amp;$B152,'Scenario 3_issuedGoos'!$A$4:$A$153&amp;'Scenario 3_issuedGoos'!$B$4:$B$153,0),MATCH('Scenario 3'!AF$4,'Scenario 3_issuedGoos'!$C$3:$W$3,0))</f>
        <v>0</v>
      </c>
      <c r="AG152" s="4" cm="1">
        <f t="array" ref="AG152">J152*INDEX('Scenario 3_issuedGoos'!$C$4:$W$153,MATCH('Scenario 3'!$A152&amp;$B152,'Scenario 3_issuedGoos'!$A$4:$A$153&amp;'Scenario 3_issuedGoos'!$B$4:$B$153,0),MATCH('Scenario 3'!AG$4,'Scenario 3_issuedGoos'!$C$3:$W$3,0))</f>
        <v>0</v>
      </c>
      <c r="AH152" s="4" cm="1">
        <f t="array" ref="AH152">K152*INDEX('Scenario 3_issuedGoos'!$C$4:$W$153,MATCH('Scenario 3'!$A152&amp;$B152,'Scenario 3_issuedGoos'!$A$4:$A$153&amp;'Scenario 3_issuedGoos'!$B$4:$B$153,0),MATCH('Scenario 3'!AH$4,'Scenario 3_issuedGoos'!$C$3:$W$3,0))</f>
        <v>0</v>
      </c>
      <c r="AI152" s="4" cm="1">
        <f t="array" ref="AI152">L152*INDEX('Scenario 3_issuedGoos'!$C$4:$W$153,MATCH('Scenario 3'!$A152&amp;$B152,'Scenario 3_issuedGoos'!$A$4:$A$153&amp;'Scenario 3_issuedGoos'!$B$4:$B$153,0),MATCH('Scenario 3'!AI$4,'Scenario 3_issuedGoos'!$C$3:$W$3,0))</f>
        <v>0</v>
      </c>
      <c r="AJ152" s="4" cm="1">
        <f t="array" ref="AJ152">M152*INDEX('Scenario 3_issuedGoos'!$C$4:$W$153,MATCH('Scenario 3'!$A152&amp;$B152,'Scenario 3_issuedGoos'!$A$4:$A$153&amp;'Scenario 3_issuedGoos'!$B$4:$B$153,0),MATCH('Scenario 3'!AJ$4,'Scenario 3_issuedGoos'!$C$3:$W$3,0))</f>
        <v>0</v>
      </c>
      <c r="AK152" s="4" cm="1">
        <f t="array" ref="AK152">N152*INDEX('Scenario 3_issuedGoos'!$C$4:$W$153,MATCH('Scenario 3'!$A152&amp;$B152,'Scenario 3_issuedGoos'!$A$4:$A$153&amp;'Scenario 3_issuedGoos'!$B$4:$B$153,0),MATCH('Scenario 3'!AK$4,'Scenario 3_issuedGoos'!$C$3:$W$3,0))</f>
        <v>0</v>
      </c>
      <c r="AL152" s="4" cm="1">
        <f t="array" ref="AL152">O152*INDEX('Scenario 3_issuedGoos'!$C$4:$W$153,MATCH('Scenario 3'!$A152&amp;$B152,'Scenario 3_issuedGoos'!$A$4:$A$153&amp;'Scenario 3_issuedGoos'!$B$4:$B$153,0),MATCH('Scenario 3'!AL$4,'Scenario 3_issuedGoos'!$C$3:$W$3,0))</f>
        <v>0</v>
      </c>
      <c r="AM152" s="4" cm="1">
        <f t="array" ref="AM152">P152*INDEX('Scenario 3_issuedGoos'!$C$4:$W$153,MATCH('Scenario 3'!$A152&amp;$B152,'Scenario 3_issuedGoos'!$A$4:$A$153&amp;'Scenario 3_issuedGoos'!$B$4:$B$153,0),MATCH('Scenario 3'!AM$4,'Scenario 3_issuedGoos'!$C$3:$W$3,0))</f>
        <v>0</v>
      </c>
      <c r="AN152" s="4" cm="1">
        <f t="array" ref="AN152">Q152*INDEX('Scenario 3_issuedGoos'!$C$4:$W$153,MATCH('Scenario 3'!$A152&amp;$B152,'Scenario 3_issuedGoos'!$A$4:$A$153&amp;'Scenario 3_issuedGoos'!$B$4:$B$153,0),MATCH('Scenario 3'!AN$4,'Scenario 3_issuedGoos'!$C$3:$W$3,0))</f>
        <v>0</v>
      </c>
      <c r="AO152" s="4" cm="1">
        <f t="array" ref="AO152">R152*INDEX('Scenario 3_issuedGoos'!$C$4:$W$153,MATCH('Scenario 3'!$A152&amp;$B152,'Scenario 3_issuedGoos'!$A$4:$A$153&amp;'Scenario 3_issuedGoos'!$B$4:$B$153,0),MATCH('Scenario 3'!AO$4,'Scenario 3_issuedGoos'!$C$3:$W$3,0))</f>
        <v>0</v>
      </c>
      <c r="AP152" s="4" cm="1">
        <f t="array" ref="AP152">S152*INDEX('Scenario 3_issuedGoos'!$C$4:$W$153,MATCH('Scenario 3'!$A152&amp;$B152,'Scenario 3_issuedGoos'!$A$4:$A$153&amp;'Scenario 3_issuedGoos'!$B$4:$B$153,0),MATCH('Scenario 3'!AP$4,'Scenario 3_issuedGoos'!$C$3:$W$3,0))</f>
        <v>0</v>
      </c>
      <c r="AQ152" s="4" cm="1">
        <f t="array" ref="AQ152">T152*INDEX('Scenario 3_issuedGoos'!$C$4:$W$153,MATCH('Scenario 3'!$A152&amp;$B152,'Scenario 3_issuedGoos'!$A$4:$A$153&amp;'Scenario 3_issuedGoos'!$B$4:$B$153,0),MATCH('Scenario 3'!AQ$4,'Scenario 3_issuedGoos'!$C$3:$W$3,0))</f>
        <v>0</v>
      </c>
      <c r="AR152" s="4" cm="1">
        <f t="array" ref="AR152">U152*INDEX('Scenario 3_issuedGoos'!$C$4:$W$153,MATCH('Scenario 3'!$A152&amp;$B152,'Scenario 3_issuedGoos'!$A$4:$A$153&amp;'Scenario 3_issuedGoos'!$B$4:$B$153,0),MATCH('Scenario 3'!AR$4,'Scenario 3_issuedGoos'!$C$3:$W$3,0))</f>
        <v>0</v>
      </c>
      <c r="AS152" s="4" cm="1">
        <f t="array" ref="AS152">V152*INDEX('Scenario 3_issuedGoos'!$C$4:$W$153,MATCH('Scenario 3'!$A152&amp;$B152,'Scenario 3_issuedGoos'!$A$4:$A$153&amp;'Scenario 3_issuedGoos'!$B$4:$B$153,0),MATCH('Scenario 3'!AS$4,'Scenario 3_issuedGoos'!$C$3:$W$3,0))</f>
        <v>0</v>
      </c>
      <c r="AT152" s="4" cm="1">
        <f t="array" ref="AT152">W152*INDEX('Scenario 3_issuedGoos'!$C$4:$W$153,MATCH('Scenario 3'!$A152&amp;$B152,'Scenario 3_issuedGoos'!$A$4:$A$153&amp;'Scenario 3_issuedGoos'!$B$4:$B$153,0),MATCH('Scenario 3'!AT$4,'Scenario 3_issuedGoos'!$C$3:$W$3,0))</f>
        <v>0</v>
      </c>
    </row>
    <row r="153" spans="1:46" ht="15" x14ac:dyDescent="0.25">
      <c r="A153" s="38" t="s">
        <v>54</v>
      </c>
      <c r="B153" s="39" t="s">
        <v>30</v>
      </c>
      <c r="C153" s="40">
        <v>47.457627118644069</v>
      </c>
      <c r="D153" s="41">
        <v>46.949152542372886</v>
      </c>
      <c r="E153" s="41">
        <v>46.440677966101696</v>
      </c>
      <c r="F153" s="41">
        <v>45.932203389830512</v>
      </c>
      <c r="G153" s="41">
        <v>45.423728813559322</v>
      </c>
      <c r="H153" s="41">
        <v>9.9354937500000009</v>
      </c>
      <c r="I153" s="41">
        <v>9.9354937500000009</v>
      </c>
      <c r="J153" s="41">
        <v>9.9354937500000009</v>
      </c>
      <c r="K153" s="41">
        <v>9.9354937500000009</v>
      </c>
      <c r="L153" s="41">
        <v>9.9354937500000009</v>
      </c>
      <c r="M153" s="41">
        <v>9.9354937500000009</v>
      </c>
      <c r="N153" s="41">
        <v>10.615724999999999</v>
      </c>
      <c r="O153" s="41">
        <v>10.7436375</v>
      </c>
      <c r="P153" s="41">
        <v>10.767304687499999</v>
      </c>
      <c r="Q153" s="41">
        <v>10.767304687499999</v>
      </c>
      <c r="R153" s="41">
        <v>10.767304687499999</v>
      </c>
      <c r="S153" s="41">
        <v>10.767304687499999</v>
      </c>
      <c r="T153" s="41">
        <v>10.767304687499999</v>
      </c>
      <c r="U153" s="41">
        <v>10.767304687499999</v>
      </c>
      <c r="V153" s="41">
        <v>10.767304687499999</v>
      </c>
      <c r="W153" s="42">
        <v>10.767304687499999</v>
      </c>
      <c r="Z153" s="4" cm="1">
        <f t="array" ref="Z153">C153*INDEX('Scenario 3_issuedGoos'!$C$4:$W$153,MATCH('Scenario 3'!$A153&amp;$B153,'Scenario 3_issuedGoos'!$A$4:$A$153&amp;'Scenario 3_issuedGoos'!$B$4:$B$153,0),MATCH('Scenario 3'!Z$4,'Scenario 3_issuedGoos'!$C$3:$W$3,0))</f>
        <v>0</v>
      </c>
      <c r="AA153" s="4" cm="1">
        <f t="array" ref="AA153">D153*INDEX('Scenario 3_issuedGoos'!$C$4:$W$153,MATCH('Scenario 3'!$A153&amp;$B153,'Scenario 3_issuedGoos'!$A$4:$A$153&amp;'Scenario 3_issuedGoos'!$B$4:$B$153,0),MATCH('Scenario 3'!AA$4,'Scenario 3_issuedGoos'!$C$3:$W$3,0))</f>
        <v>0</v>
      </c>
      <c r="AB153" s="4" cm="1">
        <f t="array" ref="AB153">E153*INDEX('Scenario 3_issuedGoos'!$C$4:$W$153,MATCH('Scenario 3'!$A153&amp;$B153,'Scenario 3_issuedGoos'!$A$4:$A$153&amp;'Scenario 3_issuedGoos'!$B$4:$B$153,0),MATCH('Scenario 3'!AB$4,'Scenario 3_issuedGoos'!$C$3:$W$3,0))</f>
        <v>0</v>
      </c>
      <c r="AC153" s="4" cm="1">
        <f t="array" ref="AC153">F153*INDEX('Scenario 3_issuedGoos'!$C$4:$W$153,MATCH('Scenario 3'!$A153&amp;$B153,'Scenario 3_issuedGoos'!$A$4:$A$153&amp;'Scenario 3_issuedGoos'!$B$4:$B$153,0),MATCH('Scenario 3'!AC$4,'Scenario 3_issuedGoos'!$C$3:$W$3,0))</f>
        <v>0</v>
      </c>
      <c r="AD153" s="4" cm="1">
        <f t="array" ref="AD153">G153*INDEX('Scenario 3_issuedGoos'!$C$4:$W$153,MATCH('Scenario 3'!$A153&amp;$B153,'Scenario 3_issuedGoos'!$A$4:$A$153&amp;'Scenario 3_issuedGoos'!$B$4:$B$153,0),MATCH('Scenario 3'!AD$4,'Scenario 3_issuedGoos'!$C$3:$W$3,0))</f>
        <v>0</v>
      </c>
      <c r="AE153" s="4" cm="1">
        <f t="array" ref="AE153">H153*INDEX('Scenario 3_issuedGoos'!$C$4:$W$153,MATCH('Scenario 3'!$A153&amp;$B153,'Scenario 3_issuedGoos'!$A$4:$A$153&amp;'Scenario 3_issuedGoos'!$B$4:$B$153,0),MATCH('Scenario 3'!AE$4,'Scenario 3_issuedGoos'!$C$3:$W$3,0))</f>
        <v>829023.2301942301</v>
      </c>
      <c r="AF153" s="4" cm="1">
        <f t="array" ref="AF153">I153*INDEX('Scenario 3_issuedGoos'!$C$4:$W$153,MATCH('Scenario 3'!$A153&amp;$B153,'Scenario 3_issuedGoos'!$A$4:$A$153&amp;'Scenario 3_issuedGoos'!$B$4:$B$153,0),MATCH('Scenario 3'!AF$4,'Scenario 3_issuedGoos'!$C$3:$W$3,0))</f>
        <v>909257.29854444088</v>
      </c>
      <c r="AG153" s="4" cm="1">
        <f t="array" ref="AG153">J153*INDEX('Scenario 3_issuedGoos'!$C$4:$W$153,MATCH('Scenario 3'!$A153&amp;$B153,'Scenario 3_issuedGoos'!$A$4:$A$153&amp;'Scenario 3_issuedGoos'!$B$4:$B$153,0),MATCH('Scenario 3'!AG$4,'Scenario 3_issuedGoos'!$C$3:$W$3,0))</f>
        <v>995442.21565418621</v>
      </c>
      <c r="AH153" s="4" cm="1">
        <f t="array" ref="AH153">K153*INDEX('Scenario 3_issuedGoos'!$C$4:$W$153,MATCH('Scenario 3'!$A153&amp;$B153,'Scenario 3_issuedGoos'!$A$4:$A$153&amp;'Scenario 3_issuedGoos'!$B$4:$B$153,0),MATCH('Scenario 3'!AH$4,'Scenario 3_issuedGoos'!$C$3:$W$3,0))</f>
        <v>1087972.4812285388</v>
      </c>
      <c r="AI153" s="4" cm="1">
        <f t="array" ref="AI153">L153*INDEX('Scenario 3_issuedGoos'!$C$4:$W$153,MATCH('Scenario 3'!$A153&amp;$B153,'Scenario 3_issuedGoos'!$A$4:$A$153&amp;'Scenario 3_issuedGoos'!$B$4:$B$153,0),MATCH('Scenario 3'!AI$4,'Scenario 3_issuedGoos'!$C$3:$W$3,0))</f>
        <v>1187267.1678211992</v>
      </c>
      <c r="AJ153" s="4" cm="1">
        <f t="array" ref="AJ153">M153*INDEX('Scenario 3_issuedGoos'!$C$4:$W$153,MATCH('Scenario 3'!$A153&amp;$B153,'Scenario 3_issuedGoos'!$A$4:$A$153&amp;'Scenario 3_issuedGoos'!$B$4:$B$153,0),MATCH('Scenario 3'!AJ$4,'Scenario 3_issuedGoos'!$C$3:$W$3,0))</f>
        <v>1293771.3918700588</v>
      </c>
      <c r="AK153" s="4" cm="1">
        <f t="array" ref="AK153">N153*INDEX('Scenario 3_issuedGoos'!$C$4:$W$153,MATCH('Scenario 3'!$A153&amp;$B153,'Scenario 3_issuedGoos'!$A$4:$A$153&amp;'Scenario 3_issuedGoos'!$B$4:$B$153,0),MATCH('Scenario 3'!AK$4,'Scenario 3_issuedGoos'!$C$3:$W$3,0))</f>
        <v>1489421.6217282582</v>
      </c>
      <c r="AL153" s="4" cm="1">
        <f t="array" ref="AL153">O153*INDEX('Scenario 3_issuedGoos'!$C$4:$W$153,MATCH('Scenario 3'!$A153&amp;$B153,'Scenario 3_issuedGoos'!$A$4:$A$153&amp;'Scenario 3_issuedGoos'!$B$4:$B$153,0),MATCH('Scenario 3'!AL$4,'Scenario 3_issuedGoos'!$C$3:$W$3,0))</f>
        <v>1623069.5487115863</v>
      </c>
      <c r="AM153" s="4" cm="1">
        <f t="array" ref="AM153">P153*INDEX('Scenario 3_issuedGoos'!$C$4:$W$153,MATCH('Scenario 3'!$A153&amp;$B153,'Scenario 3_issuedGoos'!$A$4:$A$153&amp;'Scenario 3_issuedGoos'!$B$4:$B$153,0),MATCH('Scenario 3'!AM$4,'Scenario 3_issuedGoos'!$C$3:$W$3,0))</f>
        <v>1750420.1720802481</v>
      </c>
      <c r="AN153" s="4" cm="1">
        <f t="array" ref="AN153">Q153*INDEX('Scenario 3_issuedGoos'!$C$4:$W$153,MATCH('Scenario 3'!$A153&amp;$B153,'Scenario 3_issuedGoos'!$A$4:$A$153&amp;'Scenario 3_issuedGoos'!$B$4:$B$153,0),MATCH('Scenario 3'!AN$4,'Scenario 3_issuedGoos'!$C$3:$W$3,0))</f>
        <v>1882506.2346257139</v>
      </c>
      <c r="AO153" s="4" cm="1">
        <f t="array" ref="AO153">R153*INDEX('Scenario 3_issuedGoos'!$C$4:$W$153,MATCH('Scenario 3'!$A153&amp;$B153,'Scenario 3_issuedGoos'!$A$4:$A$153&amp;'Scenario 3_issuedGoos'!$B$4:$B$153,0),MATCH('Scenario 3'!AO$4,'Scenario 3_issuedGoos'!$C$3:$W$3,0))</f>
        <v>2023424.8529955286</v>
      </c>
      <c r="AP153" s="4" cm="1">
        <f t="array" ref="AP153">S153*INDEX('Scenario 3_issuedGoos'!$C$4:$W$153,MATCH('Scenario 3'!$A153&amp;$B153,'Scenario 3_issuedGoos'!$A$4:$A$153&amp;'Scenario 3_issuedGoos'!$B$4:$B$153,0),MATCH('Scenario 3'!AP$4,'Scenario 3_issuedGoos'!$C$3:$W$3,0))</f>
        <v>2173729.067615761</v>
      </c>
      <c r="AQ153" s="4" cm="1">
        <f t="array" ref="AQ153">T153*INDEX('Scenario 3_issuedGoos'!$C$4:$W$153,MATCH('Scenario 3'!$A153&amp;$B153,'Scenario 3_issuedGoos'!$A$4:$A$153&amp;'Scenario 3_issuedGoos'!$B$4:$B$153,0),MATCH('Scenario 3'!AQ$4,'Scenario 3_issuedGoos'!$C$3:$W$3,0))</f>
        <v>2334005.1415655119</v>
      </c>
      <c r="AR153" s="4" cm="1">
        <f t="array" ref="AR153">U153*INDEX('Scenario 3_issuedGoos'!$C$4:$W$153,MATCH('Scenario 3'!$A153&amp;$B153,'Scenario 3_issuedGoos'!$A$4:$A$153&amp;'Scenario 3_issuedGoos'!$B$4:$B$153,0),MATCH('Scenario 3'!AR$4,'Scenario 3_issuedGoos'!$C$3:$W$3,0))</f>
        <v>2504874.5002412167</v>
      </c>
      <c r="AS153" s="4" cm="1">
        <f t="array" ref="AS153">V153*INDEX('Scenario 3_issuedGoos'!$C$4:$W$153,MATCH('Scenario 3'!$A153&amp;$B153,'Scenario 3_issuedGoos'!$A$4:$A$153&amp;'Scenario 3_issuedGoos'!$B$4:$B$153,0),MATCH('Scenario 3'!AS$4,'Scenario 3_issuedGoos'!$C$3:$W$3,0))</f>
        <v>2686995.78193057</v>
      </c>
      <c r="AT153" s="4" cm="1">
        <f t="array" ref="AT153">W153*INDEX('Scenario 3_issuedGoos'!$C$4:$W$153,MATCH('Scenario 3'!$A153&amp;$B153,'Scenario 3_issuedGoos'!$A$4:$A$153&amp;'Scenario 3_issuedGoos'!$B$4:$B$153,0),MATCH('Scenario 3'!AT$4,'Scenario 3_issuedGoos'!$C$3:$W$3,0))</f>
        <v>2881067.0055382578</v>
      </c>
    </row>
    <row r="154" spans="1:46" ht="15" x14ac:dyDescent="0.25">
      <c r="A154" s="43" t="s">
        <v>54</v>
      </c>
      <c r="B154" s="44" t="s">
        <v>31</v>
      </c>
      <c r="C154" s="45">
        <v>7.3594000000000017</v>
      </c>
      <c r="D154" s="46">
        <v>7.3594000000000017</v>
      </c>
      <c r="E154" s="46">
        <v>7.3594000000000017</v>
      </c>
      <c r="F154" s="46">
        <v>7.3594000000000017</v>
      </c>
      <c r="G154" s="46">
        <v>7.3594000000000017</v>
      </c>
      <c r="H154" s="46">
        <v>5.7425624999999991</v>
      </c>
      <c r="I154" s="46">
        <v>5.7425624999999991</v>
      </c>
      <c r="J154" s="46">
        <v>5.7425624999999991</v>
      </c>
      <c r="K154" s="46">
        <v>5.7425624999999991</v>
      </c>
      <c r="L154" s="46">
        <v>5.7425624999999991</v>
      </c>
      <c r="M154" s="46">
        <v>5.7425624999999991</v>
      </c>
      <c r="N154" s="46">
        <v>5.7425624999999991</v>
      </c>
      <c r="O154" s="46">
        <v>6.2567999999999993</v>
      </c>
      <c r="P154" s="46">
        <v>6.7526999999999999</v>
      </c>
      <c r="Q154" s="46">
        <v>6.8417999999999992</v>
      </c>
      <c r="R154" s="46">
        <v>7.3594000000000017</v>
      </c>
      <c r="S154" s="46">
        <v>7.3594000000000017</v>
      </c>
      <c r="T154" s="46">
        <v>7.4837999999999987</v>
      </c>
      <c r="U154" s="46">
        <v>7.9620000000000015</v>
      </c>
      <c r="V154" s="46">
        <v>7.9620000000000015</v>
      </c>
      <c r="W154" s="47">
        <v>8.3074500000000011</v>
      </c>
      <c r="Z154" s="4" cm="1">
        <f t="array" ref="Z154">C154*INDEX('Scenario 3_issuedGoos'!$C$4:$W$153,MATCH('Scenario 3'!$A154&amp;$B154,'Scenario 3_issuedGoos'!$A$4:$A$153&amp;'Scenario 3_issuedGoos'!$B$4:$B$153,0),MATCH('Scenario 3'!Z$4,'Scenario 3_issuedGoos'!$C$3:$W$3,0))</f>
        <v>755736.06019953126</v>
      </c>
      <c r="AA154" s="4" cm="1">
        <f t="array" ref="AA154">D154*INDEX('Scenario 3_issuedGoos'!$C$4:$W$153,MATCH('Scenario 3'!$A154&amp;$B154,'Scenario 3_issuedGoos'!$A$4:$A$153&amp;'Scenario 3_issuedGoos'!$B$4:$B$153,0),MATCH('Scenario 3'!AA$4,'Scenario 3_issuedGoos'!$C$3:$W$3,0))</f>
        <v>846440.91140417382</v>
      </c>
      <c r="AB154" s="4" cm="1">
        <f t="array" ref="AB154">E154*INDEX('Scenario 3_issuedGoos'!$C$4:$W$153,MATCH('Scenario 3'!$A154&amp;$B154,'Scenario 3_issuedGoos'!$A$4:$A$153&amp;'Scenario 3_issuedGoos'!$B$4:$B$153,0),MATCH('Scenario 3'!AB$4,'Scenario 3_issuedGoos'!$C$3:$W$3,0))</f>
        <v>944326.90757878125</v>
      </c>
      <c r="AC154" s="4" cm="1">
        <f t="array" ref="AC154">F154*INDEX('Scenario 3_issuedGoos'!$C$4:$W$153,MATCH('Scenario 3'!$A154&amp;$B154,'Scenario 3_issuedGoos'!$A$4:$A$153&amp;'Scenario 3_issuedGoos'!$B$4:$B$153,0),MATCH('Scenario 3'!AC$4,'Scenario 3_issuedGoos'!$C$3:$W$3,0))</f>
        <v>1049885.4010923465</v>
      </c>
      <c r="AD154" s="4" cm="1">
        <f t="array" ref="AD154">G154*INDEX('Scenario 3_issuedGoos'!$C$4:$W$153,MATCH('Scenario 3'!$A154&amp;$B154,'Scenario 3_issuedGoos'!$A$4:$A$153&amp;'Scenario 3_issuedGoos'!$B$4:$B$153,0),MATCH('Scenario 3'!AD$4,'Scenario 3_issuedGoos'!$C$3:$W$3,0))</f>
        <v>1163638.9266883186</v>
      </c>
      <c r="AE154" s="4" cm="1">
        <f t="array" ref="AE154">H154*INDEX('Scenario 3_issuedGoos'!$C$4:$W$153,MATCH('Scenario 3'!$A154&amp;$B154,'Scenario 3_issuedGoos'!$A$4:$A$153&amp;'Scenario 3_issuedGoos'!$B$4:$B$153,0),MATCH('Scenario 3'!AE$4,'Scenario 3_issuedGoos'!$C$3:$W$3,0))</f>
        <v>1003581.4177745156</v>
      </c>
      <c r="AF154" s="4" cm="1">
        <f t="array" ref="AF154">I154*INDEX('Scenario 3_issuedGoos'!$C$4:$W$153,MATCH('Scenario 3'!$A154&amp;$B154,'Scenario 3_issuedGoos'!$A$4:$A$153&amp;'Scenario 3_issuedGoos'!$B$4:$B$153,0),MATCH('Scenario 3'!AF$4,'Scenario 3_issuedGoos'!$C$3:$W$3,0))</f>
        <v>1100709.4802171746</v>
      </c>
      <c r="AG154" s="4" cm="1">
        <f t="array" ref="AG154">J154*INDEX('Scenario 3_issuedGoos'!$C$4:$W$153,MATCH('Scenario 3'!$A154&amp;$B154,'Scenario 3_issuedGoos'!$A$4:$A$153&amp;'Scenario 3_issuedGoos'!$B$4:$B$153,0),MATCH('Scenario 3'!AG$4,'Scenario 3_issuedGoos'!$C$3:$W$3,0))</f>
        <v>1205041.3953596652</v>
      </c>
      <c r="AH154" s="4" cm="1">
        <f t="array" ref="AH154">K154*INDEX('Scenario 3_issuedGoos'!$C$4:$W$153,MATCH('Scenario 3'!$A154&amp;$B154,'Scenario 3_issuedGoos'!$A$4:$A$153&amp;'Scenario 3_issuedGoos'!$B$4:$B$153,0),MATCH('Scenario 3'!AH$4,'Scenario 3_issuedGoos'!$C$3:$W$3,0))</f>
        <v>1317054.7283158668</v>
      </c>
      <c r="AI154" s="4" cm="1">
        <f t="array" ref="AI154">L154*INDEX('Scenario 3_issuedGoos'!$C$4:$W$153,MATCH('Scenario 3'!$A154&amp;$B154,'Scenario 3_issuedGoos'!$A$4:$A$153&amp;'Scenario 3_issuedGoos'!$B$4:$B$153,0),MATCH('Scenario 3'!AI$4,'Scenario 3_issuedGoos'!$C$3:$W$3,0))</f>
        <v>1437256.7910792816</v>
      </c>
      <c r="AJ154" s="4" cm="1">
        <f t="array" ref="AJ154">M154*INDEX('Scenario 3_issuedGoos'!$C$4:$W$153,MATCH('Scenario 3'!$A154&amp;$B154,'Scenario 3_issuedGoos'!$A$4:$A$153&amp;'Scenario 3_issuedGoos'!$B$4:$B$153,0),MATCH('Scenario 3'!AJ$4,'Scenario 3_issuedGoos'!$C$3:$W$3,0))</f>
        <v>1566186.423298253</v>
      </c>
      <c r="AK154" s="4" cm="1">
        <f t="array" ref="AK154">N154*INDEX('Scenario 3_issuedGoos'!$C$4:$W$153,MATCH('Scenario 3'!$A154&amp;$B154,'Scenario 3_issuedGoos'!$A$4:$A$153&amp;'Scenario 3_issuedGoos'!$B$4:$B$153,0),MATCH('Scenario 3'!AK$4,'Scenario 3_issuedGoos'!$C$3:$W$3,0))</f>
        <v>1687498.3630683769</v>
      </c>
      <c r="AL154" s="4" cm="1">
        <f t="array" ref="AL154">O154*INDEX('Scenario 3_issuedGoos'!$C$4:$W$153,MATCH('Scenario 3'!$A154&amp;$B154,'Scenario 3_issuedGoos'!$A$4:$A$153&amp;'Scenario 3_issuedGoos'!$B$4:$B$153,0),MATCH('Scenario 3'!AL$4,'Scenario 3_issuedGoos'!$C$3:$W$3,0))</f>
        <v>1979737.8729865153</v>
      </c>
      <c r="AM154" s="4" cm="1">
        <f t="array" ref="AM154">P154*INDEX('Scenario 3_issuedGoos'!$C$4:$W$153,MATCH('Scenario 3'!$A154&amp;$B154,'Scenario 3_issuedGoos'!$A$4:$A$153&amp;'Scenario 3_issuedGoos'!$B$4:$B$153,0),MATCH('Scenario 3'!AM$4,'Scenario 3_issuedGoos'!$C$3:$W$3,0))</f>
        <v>2299229.8964385651</v>
      </c>
      <c r="AN154" s="4" cm="1">
        <f t="array" ref="AN154">Q154*INDEX('Scenario 3_issuedGoos'!$C$4:$W$153,MATCH('Scenario 3'!$A154&amp;$B154,'Scenario 3_issuedGoos'!$A$4:$A$153&amp;'Scenario 3_issuedGoos'!$B$4:$B$153,0),MATCH('Scenario 3'!AN$4,'Scenario 3_issuedGoos'!$C$3:$W$3,0))</f>
        <v>2505355.9101896747</v>
      </c>
      <c r="AO154" s="4" cm="1">
        <f t="array" ref="AO154">R154*INDEX('Scenario 3_issuedGoos'!$C$4:$W$153,MATCH('Scenario 3'!$A154&amp;$B154,'Scenario 3_issuedGoos'!$A$4:$A$153&amp;'Scenario 3_issuedGoos'!$B$4:$B$153,0),MATCH('Scenario 3'!AO$4,'Scenario 3_issuedGoos'!$C$3:$W$3,0))</f>
        <v>2896623.9743187721</v>
      </c>
      <c r="AP154" s="4" cm="1">
        <f t="array" ref="AP154">S154*INDEX('Scenario 3_issuedGoos'!$C$4:$W$153,MATCH('Scenario 3'!$A154&amp;$B154,'Scenario 3_issuedGoos'!$A$4:$A$153&amp;'Scenario 3_issuedGoos'!$B$4:$B$153,0),MATCH('Scenario 3'!AP$4,'Scenario 3_issuedGoos'!$C$3:$W$3,0))</f>
        <v>3111791.2392980261</v>
      </c>
      <c r="AQ154" s="4" cm="1">
        <f t="array" ref="AQ154">T154*INDEX('Scenario 3_issuedGoos'!$C$4:$W$153,MATCH('Scenario 3'!$A154&amp;$B154,'Scenario 3_issuedGoos'!$A$4:$A$153&amp;'Scenario 3_issuedGoos'!$B$4:$B$153,0),MATCH('Scenario 3'!AQ$4,'Scenario 3_issuedGoos'!$C$3:$W$3,0))</f>
        <v>3397712.3876712751</v>
      </c>
      <c r="AR154" s="4" cm="1">
        <f t="array" ref="AR154">U154*INDEX('Scenario 3_issuedGoos'!$C$4:$W$153,MATCH('Scenario 3'!$A154&amp;$B154,'Scenario 3_issuedGoos'!$A$4:$A$153&amp;'Scenario 3_issuedGoos'!$B$4:$B$153,0),MATCH('Scenario 3'!AR$4,'Scenario 3_issuedGoos'!$C$3:$W$3,0))</f>
        <v>3879455.524435549</v>
      </c>
      <c r="AS154" s="4" cm="1">
        <f t="array" ref="AS154">V154*INDEX('Scenario 3_issuedGoos'!$C$4:$W$153,MATCH('Scenario 3'!$A154&amp;$B154,'Scenario 3_issuedGoos'!$A$4:$A$153&amp;'Scenario 3_issuedGoos'!$B$4:$B$153,0),MATCH('Scenario 3'!AS$4,'Scenario 3_issuedGoos'!$C$3:$W$3,0))</f>
        <v>4161518.1236991039</v>
      </c>
      <c r="AT154" s="4" cm="1">
        <f t="array" ref="AT154">W154*INDEX('Scenario 3_issuedGoos'!$C$4:$W$153,MATCH('Scenario 3'!$A154&amp;$B154,'Scenario 3_issuedGoos'!$A$4:$A$153&amp;'Scenario 3_issuedGoos'!$B$4:$B$153,0),MATCH('Scenario 3'!AT$4,'Scenario 3_issuedGoos'!$C$3:$W$3,0))</f>
        <v>4655686.4875672217</v>
      </c>
    </row>
    <row r="155" spans="1:46" x14ac:dyDescent="0.2">
      <c r="Z155" s="4">
        <f>SUM(Z5:Z154)</f>
        <v>487731617.06432664</v>
      </c>
      <c r="AA155" s="4">
        <f t="shared" ref="AA155:AT155" si="0">SUM(AA5:AA154)</f>
        <v>548326612.26401901</v>
      </c>
      <c r="AB155" s="4">
        <f t="shared" si="0"/>
        <v>719880464.43792748</v>
      </c>
      <c r="AC155" s="4">
        <f t="shared" si="0"/>
        <v>805656923.05217564</v>
      </c>
      <c r="AD155" s="4">
        <f t="shared" si="0"/>
        <v>935118590.00619698</v>
      </c>
      <c r="AE155" s="4">
        <f t="shared" si="0"/>
        <v>976850720.27507877</v>
      </c>
      <c r="AF155" s="4">
        <f t="shared" si="0"/>
        <v>1086920153.1083686</v>
      </c>
      <c r="AG155" s="4">
        <f t="shared" si="0"/>
        <v>1205333239.0162604</v>
      </c>
      <c r="AH155" s="4">
        <f t="shared" si="0"/>
        <v>1367331458.4129746</v>
      </c>
      <c r="AI155" s="4">
        <f t="shared" si="0"/>
        <v>1530338974.5353506</v>
      </c>
      <c r="AJ155" s="4">
        <f t="shared" si="0"/>
        <v>1853767062.9465911</v>
      </c>
      <c r="AK155" s="4">
        <f t="shared" si="0"/>
        <v>2049054325.8783197</v>
      </c>
      <c r="AL155" s="4">
        <f t="shared" si="0"/>
        <v>2179601149.3411946</v>
      </c>
      <c r="AM155" s="4">
        <f t="shared" si="0"/>
        <v>2362723568.9076114</v>
      </c>
      <c r="AN155" s="4">
        <f t="shared" si="0"/>
        <v>2546060323.694726</v>
      </c>
      <c r="AO155" s="4">
        <f t="shared" si="0"/>
        <v>2757940320.5660601</v>
      </c>
      <c r="AP155" s="4">
        <f t="shared" si="0"/>
        <v>2966415548.0437636</v>
      </c>
      <c r="AQ155" s="4">
        <f t="shared" si="0"/>
        <v>3167533037.6460543</v>
      </c>
      <c r="AR155" s="4">
        <f t="shared" si="0"/>
        <v>3419493784.3620429</v>
      </c>
      <c r="AS155" s="4">
        <f t="shared" si="0"/>
        <v>3658973359.2991991</v>
      </c>
      <c r="AT155" s="4">
        <f t="shared" si="0"/>
        <v>4074979971.6915765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107" zoomScale="85" zoomScaleNormal="85" workbookViewId="0">
      <selection activeCell="A4" sqref="A4:W154"/>
    </sheetView>
  </sheetViews>
  <sheetFormatPr baseColWidth="10" defaultRowHeight="12.75" x14ac:dyDescent="0.2"/>
  <cols>
    <col min="1" max="1" width="14" style="4" bestFit="1" customWidth="1"/>
    <col min="2" max="2" width="12.5703125" style="4" bestFit="1" customWidth="1"/>
    <col min="3" max="23" width="11.85546875" style="4" bestFit="1" customWidth="1"/>
    <col min="24" max="24" width="14" style="4" bestFit="1" customWidth="1"/>
    <col min="25" max="256" width="10.85546875" style="4"/>
    <col min="257" max="257" width="14" style="4" bestFit="1" customWidth="1"/>
    <col min="258" max="258" width="12.5703125" style="4" bestFit="1" customWidth="1"/>
    <col min="259" max="279" width="11.85546875" style="4" bestFit="1" customWidth="1"/>
    <col min="280" max="280" width="14" style="4" bestFit="1" customWidth="1"/>
    <col min="281" max="512" width="10.85546875" style="4"/>
    <col min="513" max="513" width="14" style="4" bestFit="1" customWidth="1"/>
    <col min="514" max="514" width="12.5703125" style="4" bestFit="1" customWidth="1"/>
    <col min="515" max="535" width="11.85546875" style="4" bestFit="1" customWidth="1"/>
    <col min="536" max="536" width="14" style="4" bestFit="1" customWidth="1"/>
    <col min="537" max="768" width="10.85546875" style="4"/>
    <col min="769" max="769" width="14" style="4" bestFit="1" customWidth="1"/>
    <col min="770" max="770" width="12.5703125" style="4" bestFit="1" customWidth="1"/>
    <col min="771" max="791" width="11.85546875" style="4" bestFit="1" customWidth="1"/>
    <col min="792" max="792" width="14" style="4" bestFit="1" customWidth="1"/>
    <col min="793" max="1024" width="10.85546875" style="4"/>
    <col min="1025" max="1025" width="14" style="4" bestFit="1" customWidth="1"/>
    <col min="1026" max="1026" width="12.5703125" style="4" bestFit="1" customWidth="1"/>
    <col min="1027" max="1047" width="11.85546875" style="4" bestFit="1" customWidth="1"/>
    <col min="1048" max="1048" width="14" style="4" bestFit="1" customWidth="1"/>
    <col min="1049" max="1280" width="10.85546875" style="4"/>
    <col min="1281" max="1281" width="14" style="4" bestFit="1" customWidth="1"/>
    <col min="1282" max="1282" width="12.5703125" style="4" bestFit="1" customWidth="1"/>
    <col min="1283" max="1303" width="11.85546875" style="4" bestFit="1" customWidth="1"/>
    <col min="1304" max="1304" width="14" style="4" bestFit="1" customWidth="1"/>
    <col min="1305" max="1536" width="10.85546875" style="4"/>
    <col min="1537" max="1537" width="14" style="4" bestFit="1" customWidth="1"/>
    <col min="1538" max="1538" width="12.5703125" style="4" bestFit="1" customWidth="1"/>
    <col min="1539" max="1559" width="11.85546875" style="4" bestFit="1" customWidth="1"/>
    <col min="1560" max="1560" width="14" style="4" bestFit="1" customWidth="1"/>
    <col min="1561" max="1792" width="10.85546875" style="4"/>
    <col min="1793" max="1793" width="14" style="4" bestFit="1" customWidth="1"/>
    <col min="1794" max="1794" width="12.5703125" style="4" bestFit="1" customWidth="1"/>
    <col min="1795" max="1815" width="11.85546875" style="4" bestFit="1" customWidth="1"/>
    <col min="1816" max="1816" width="14" style="4" bestFit="1" customWidth="1"/>
    <col min="1817" max="2048" width="10.85546875" style="4"/>
    <col min="2049" max="2049" width="14" style="4" bestFit="1" customWidth="1"/>
    <col min="2050" max="2050" width="12.5703125" style="4" bestFit="1" customWidth="1"/>
    <col min="2051" max="2071" width="11.85546875" style="4" bestFit="1" customWidth="1"/>
    <col min="2072" max="2072" width="14" style="4" bestFit="1" customWidth="1"/>
    <col min="2073" max="2304" width="10.85546875" style="4"/>
    <col min="2305" max="2305" width="14" style="4" bestFit="1" customWidth="1"/>
    <col min="2306" max="2306" width="12.5703125" style="4" bestFit="1" customWidth="1"/>
    <col min="2307" max="2327" width="11.85546875" style="4" bestFit="1" customWidth="1"/>
    <col min="2328" max="2328" width="14" style="4" bestFit="1" customWidth="1"/>
    <col min="2329" max="2560" width="10.85546875" style="4"/>
    <col min="2561" max="2561" width="14" style="4" bestFit="1" customWidth="1"/>
    <col min="2562" max="2562" width="12.5703125" style="4" bestFit="1" customWidth="1"/>
    <col min="2563" max="2583" width="11.85546875" style="4" bestFit="1" customWidth="1"/>
    <col min="2584" max="2584" width="14" style="4" bestFit="1" customWidth="1"/>
    <col min="2585" max="2816" width="10.85546875" style="4"/>
    <col min="2817" max="2817" width="14" style="4" bestFit="1" customWidth="1"/>
    <col min="2818" max="2818" width="12.5703125" style="4" bestFit="1" customWidth="1"/>
    <col min="2819" max="2839" width="11.85546875" style="4" bestFit="1" customWidth="1"/>
    <col min="2840" max="2840" width="14" style="4" bestFit="1" customWidth="1"/>
    <col min="2841" max="3072" width="10.85546875" style="4"/>
    <col min="3073" max="3073" width="14" style="4" bestFit="1" customWidth="1"/>
    <col min="3074" max="3074" width="12.5703125" style="4" bestFit="1" customWidth="1"/>
    <col min="3075" max="3095" width="11.85546875" style="4" bestFit="1" customWidth="1"/>
    <col min="3096" max="3096" width="14" style="4" bestFit="1" customWidth="1"/>
    <col min="3097" max="3328" width="10.85546875" style="4"/>
    <col min="3329" max="3329" width="14" style="4" bestFit="1" customWidth="1"/>
    <col min="3330" max="3330" width="12.5703125" style="4" bestFit="1" customWidth="1"/>
    <col min="3331" max="3351" width="11.85546875" style="4" bestFit="1" customWidth="1"/>
    <col min="3352" max="3352" width="14" style="4" bestFit="1" customWidth="1"/>
    <col min="3353" max="3584" width="10.85546875" style="4"/>
    <col min="3585" max="3585" width="14" style="4" bestFit="1" customWidth="1"/>
    <col min="3586" max="3586" width="12.5703125" style="4" bestFit="1" customWidth="1"/>
    <col min="3587" max="3607" width="11.85546875" style="4" bestFit="1" customWidth="1"/>
    <col min="3608" max="3608" width="14" style="4" bestFit="1" customWidth="1"/>
    <col min="3609" max="3840" width="10.85546875" style="4"/>
    <col min="3841" max="3841" width="14" style="4" bestFit="1" customWidth="1"/>
    <col min="3842" max="3842" width="12.5703125" style="4" bestFit="1" customWidth="1"/>
    <col min="3843" max="3863" width="11.85546875" style="4" bestFit="1" customWidth="1"/>
    <col min="3864" max="3864" width="14" style="4" bestFit="1" customWidth="1"/>
    <col min="3865" max="4096" width="10.85546875" style="4"/>
    <col min="4097" max="4097" width="14" style="4" bestFit="1" customWidth="1"/>
    <col min="4098" max="4098" width="12.5703125" style="4" bestFit="1" customWidth="1"/>
    <col min="4099" max="4119" width="11.85546875" style="4" bestFit="1" customWidth="1"/>
    <col min="4120" max="4120" width="14" style="4" bestFit="1" customWidth="1"/>
    <col min="4121" max="4352" width="10.85546875" style="4"/>
    <col min="4353" max="4353" width="14" style="4" bestFit="1" customWidth="1"/>
    <col min="4354" max="4354" width="12.5703125" style="4" bestFit="1" customWidth="1"/>
    <col min="4355" max="4375" width="11.85546875" style="4" bestFit="1" customWidth="1"/>
    <col min="4376" max="4376" width="14" style="4" bestFit="1" customWidth="1"/>
    <col min="4377" max="4608" width="10.85546875" style="4"/>
    <col min="4609" max="4609" width="14" style="4" bestFit="1" customWidth="1"/>
    <col min="4610" max="4610" width="12.5703125" style="4" bestFit="1" customWidth="1"/>
    <col min="4611" max="4631" width="11.85546875" style="4" bestFit="1" customWidth="1"/>
    <col min="4632" max="4632" width="14" style="4" bestFit="1" customWidth="1"/>
    <col min="4633" max="4864" width="10.85546875" style="4"/>
    <col min="4865" max="4865" width="14" style="4" bestFit="1" customWidth="1"/>
    <col min="4866" max="4866" width="12.5703125" style="4" bestFit="1" customWidth="1"/>
    <col min="4867" max="4887" width="11.85546875" style="4" bestFit="1" customWidth="1"/>
    <col min="4888" max="4888" width="14" style="4" bestFit="1" customWidth="1"/>
    <col min="4889" max="5120" width="10.85546875" style="4"/>
    <col min="5121" max="5121" width="14" style="4" bestFit="1" customWidth="1"/>
    <col min="5122" max="5122" width="12.5703125" style="4" bestFit="1" customWidth="1"/>
    <col min="5123" max="5143" width="11.85546875" style="4" bestFit="1" customWidth="1"/>
    <col min="5144" max="5144" width="14" style="4" bestFit="1" customWidth="1"/>
    <col min="5145" max="5376" width="10.85546875" style="4"/>
    <col min="5377" max="5377" width="14" style="4" bestFit="1" customWidth="1"/>
    <col min="5378" max="5378" width="12.5703125" style="4" bestFit="1" customWidth="1"/>
    <col min="5379" max="5399" width="11.85546875" style="4" bestFit="1" customWidth="1"/>
    <col min="5400" max="5400" width="14" style="4" bestFit="1" customWidth="1"/>
    <col min="5401" max="5632" width="10.85546875" style="4"/>
    <col min="5633" max="5633" width="14" style="4" bestFit="1" customWidth="1"/>
    <col min="5634" max="5634" width="12.5703125" style="4" bestFit="1" customWidth="1"/>
    <col min="5635" max="5655" width="11.85546875" style="4" bestFit="1" customWidth="1"/>
    <col min="5656" max="5656" width="14" style="4" bestFit="1" customWidth="1"/>
    <col min="5657" max="5888" width="10.85546875" style="4"/>
    <col min="5889" max="5889" width="14" style="4" bestFit="1" customWidth="1"/>
    <col min="5890" max="5890" width="12.5703125" style="4" bestFit="1" customWidth="1"/>
    <col min="5891" max="5911" width="11.85546875" style="4" bestFit="1" customWidth="1"/>
    <col min="5912" max="5912" width="14" style="4" bestFit="1" customWidth="1"/>
    <col min="5913" max="6144" width="10.85546875" style="4"/>
    <col min="6145" max="6145" width="14" style="4" bestFit="1" customWidth="1"/>
    <col min="6146" max="6146" width="12.5703125" style="4" bestFit="1" customWidth="1"/>
    <col min="6147" max="6167" width="11.85546875" style="4" bestFit="1" customWidth="1"/>
    <col min="6168" max="6168" width="14" style="4" bestFit="1" customWidth="1"/>
    <col min="6169" max="6400" width="10.85546875" style="4"/>
    <col min="6401" max="6401" width="14" style="4" bestFit="1" customWidth="1"/>
    <col min="6402" max="6402" width="12.5703125" style="4" bestFit="1" customWidth="1"/>
    <col min="6403" max="6423" width="11.85546875" style="4" bestFit="1" customWidth="1"/>
    <col min="6424" max="6424" width="14" style="4" bestFit="1" customWidth="1"/>
    <col min="6425" max="6656" width="10.85546875" style="4"/>
    <col min="6657" max="6657" width="14" style="4" bestFit="1" customWidth="1"/>
    <col min="6658" max="6658" width="12.5703125" style="4" bestFit="1" customWidth="1"/>
    <col min="6659" max="6679" width="11.85546875" style="4" bestFit="1" customWidth="1"/>
    <col min="6680" max="6680" width="14" style="4" bestFit="1" customWidth="1"/>
    <col min="6681" max="6912" width="10.85546875" style="4"/>
    <col min="6913" max="6913" width="14" style="4" bestFit="1" customWidth="1"/>
    <col min="6914" max="6914" width="12.5703125" style="4" bestFit="1" customWidth="1"/>
    <col min="6915" max="6935" width="11.85546875" style="4" bestFit="1" customWidth="1"/>
    <col min="6936" max="6936" width="14" style="4" bestFit="1" customWidth="1"/>
    <col min="6937" max="7168" width="10.85546875" style="4"/>
    <col min="7169" max="7169" width="14" style="4" bestFit="1" customWidth="1"/>
    <col min="7170" max="7170" width="12.5703125" style="4" bestFit="1" customWidth="1"/>
    <col min="7171" max="7191" width="11.85546875" style="4" bestFit="1" customWidth="1"/>
    <col min="7192" max="7192" width="14" style="4" bestFit="1" customWidth="1"/>
    <col min="7193" max="7424" width="10.85546875" style="4"/>
    <col min="7425" max="7425" width="14" style="4" bestFit="1" customWidth="1"/>
    <col min="7426" max="7426" width="12.5703125" style="4" bestFit="1" customWidth="1"/>
    <col min="7427" max="7447" width="11.85546875" style="4" bestFit="1" customWidth="1"/>
    <col min="7448" max="7448" width="14" style="4" bestFit="1" customWidth="1"/>
    <col min="7449" max="7680" width="10.85546875" style="4"/>
    <col min="7681" max="7681" width="14" style="4" bestFit="1" customWidth="1"/>
    <col min="7682" max="7682" width="12.5703125" style="4" bestFit="1" customWidth="1"/>
    <col min="7683" max="7703" width="11.85546875" style="4" bestFit="1" customWidth="1"/>
    <col min="7704" max="7704" width="14" style="4" bestFit="1" customWidth="1"/>
    <col min="7705" max="7936" width="10.85546875" style="4"/>
    <col min="7937" max="7937" width="14" style="4" bestFit="1" customWidth="1"/>
    <col min="7938" max="7938" width="12.5703125" style="4" bestFit="1" customWidth="1"/>
    <col min="7939" max="7959" width="11.85546875" style="4" bestFit="1" customWidth="1"/>
    <col min="7960" max="7960" width="14" style="4" bestFit="1" customWidth="1"/>
    <col min="7961" max="8192" width="10.85546875" style="4"/>
    <col min="8193" max="8193" width="14" style="4" bestFit="1" customWidth="1"/>
    <col min="8194" max="8194" width="12.5703125" style="4" bestFit="1" customWidth="1"/>
    <col min="8195" max="8215" width="11.85546875" style="4" bestFit="1" customWidth="1"/>
    <col min="8216" max="8216" width="14" style="4" bestFit="1" customWidth="1"/>
    <col min="8217" max="8448" width="10.85546875" style="4"/>
    <col min="8449" max="8449" width="14" style="4" bestFit="1" customWidth="1"/>
    <col min="8450" max="8450" width="12.5703125" style="4" bestFit="1" customWidth="1"/>
    <col min="8451" max="8471" width="11.85546875" style="4" bestFit="1" customWidth="1"/>
    <col min="8472" max="8472" width="14" style="4" bestFit="1" customWidth="1"/>
    <col min="8473" max="8704" width="10.85546875" style="4"/>
    <col min="8705" max="8705" width="14" style="4" bestFit="1" customWidth="1"/>
    <col min="8706" max="8706" width="12.5703125" style="4" bestFit="1" customWidth="1"/>
    <col min="8707" max="8727" width="11.85546875" style="4" bestFit="1" customWidth="1"/>
    <col min="8728" max="8728" width="14" style="4" bestFit="1" customWidth="1"/>
    <col min="8729" max="8960" width="10.85546875" style="4"/>
    <col min="8961" max="8961" width="14" style="4" bestFit="1" customWidth="1"/>
    <col min="8962" max="8962" width="12.5703125" style="4" bestFit="1" customWidth="1"/>
    <col min="8963" max="8983" width="11.85546875" style="4" bestFit="1" customWidth="1"/>
    <col min="8984" max="8984" width="14" style="4" bestFit="1" customWidth="1"/>
    <col min="8985" max="9216" width="10.85546875" style="4"/>
    <col min="9217" max="9217" width="14" style="4" bestFit="1" customWidth="1"/>
    <col min="9218" max="9218" width="12.5703125" style="4" bestFit="1" customWidth="1"/>
    <col min="9219" max="9239" width="11.85546875" style="4" bestFit="1" customWidth="1"/>
    <col min="9240" max="9240" width="14" style="4" bestFit="1" customWidth="1"/>
    <col min="9241" max="9472" width="10.85546875" style="4"/>
    <col min="9473" max="9473" width="14" style="4" bestFit="1" customWidth="1"/>
    <col min="9474" max="9474" width="12.5703125" style="4" bestFit="1" customWidth="1"/>
    <col min="9475" max="9495" width="11.85546875" style="4" bestFit="1" customWidth="1"/>
    <col min="9496" max="9496" width="14" style="4" bestFit="1" customWidth="1"/>
    <col min="9497" max="9728" width="10.85546875" style="4"/>
    <col min="9729" max="9729" width="14" style="4" bestFit="1" customWidth="1"/>
    <col min="9730" max="9730" width="12.5703125" style="4" bestFit="1" customWidth="1"/>
    <col min="9731" max="9751" width="11.85546875" style="4" bestFit="1" customWidth="1"/>
    <col min="9752" max="9752" width="14" style="4" bestFit="1" customWidth="1"/>
    <col min="9753" max="9984" width="10.85546875" style="4"/>
    <col min="9985" max="9985" width="14" style="4" bestFit="1" customWidth="1"/>
    <col min="9986" max="9986" width="12.5703125" style="4" bestFit="1" customWidth="1"/>
    <col min="9987" max="10007" width="11.85546875" style="4" bestFit="1" customWidth="1"/>
    <col min="10008" max="10008" width="14" style="4" bestFit="1" customWidth="1"/>
    <col min="10009" max="10240" width="10.85546875" style="4"/>
    <col min="10241" max="10241" width="14" style="4" bestFit="1" customWidth="1"/>
    <col min="10242" max="10242" width="12.5703125" style="4" bestFit="1" customWidth="1"/>
    <col min="10243" max="10263" width="11.85546875" style="4" bestFit="1" customWidth="1"/>
    <col min="10264" max="10264" width="14" style="4" bestFit="1" customWidth="1"/>
    <col min="10265" max="10496" width="10.85546875" style="4"/>
    <col min="10497" max="10497" width="14" style="4" bestFit="1" customWidth="1"/>
    <col min="10498" max="10498" width="12.5703125" style="4" bestFit="1" customWidth="1"/>
    <col min="10499" max="10519" width="11.85546875" style="4" bestFit="1" customWidth="1"/>
    <col min="10520" max="10520" width="14" style="4" bestFit="1" customWidth="1"/>
    <col min="10521" max="10752" width="10.85546875" style="4"/>
    <col min="10753" max="10753" width="14" style="4" bestFit="1" customWidth="1"/>
    <col min="10754" max="10754" width="12.5703125" style="4" bestFit="1" customWidth="1"/>
    <col min="10755" max="10775" width="11.85546875" style="4" bestFit="1" customWidth="1"/>
    <col min="10776" max="10776" width="14" style="4" bestFit="1" customWidth="1"/>
    <col min="10777" max="11008" width="10.85546875" style="4"/>
    <col min="11009" max="11009" width="14" style="4" bestFit="1" customWidth="1"/>
    <col min="11010" max="11010" width="12.5703125" style="4" bestFit="1" customWidth="1"/>
    <col min="11011" max="11031" width="11.85546875" style="4" bestFit="1" customWidth="1"/>
    <col min="11032" max="11032" width="14" style="4" bestFit="1" customWidth="1"/>
    <col min="11033" max="11264" width="10.85546875" style="4"/>
    <col min="11265" max="11265" width="14" style="4" bestFit="1" customWidth="1"/>
    <col min="11266" max="11266" width="12.5703125" style="4" bestFit="1" customWidth="1"/>
    <col min="11267" max="11287" width="11.85546875" style="4" bestFit="1" customWidth="1"/>
    <col min="11288" max="11288" width="14" style="4" bestFit="1" customWidth="1"/>
    <col min="11289" max="11520" width="10.85546875" style="4"/>
    <col min="11521" max="11521" width="14" style="4" bestFit="1" customWidth="1"/>
    <col min="11522" max="11522" width="12.5703125" style="4" bestFit="1" customWidth="1"/>
    <col min="11523" max="11543" width="11.85546875" style="4" bestFit="1" customWidth="1"/>
    <col min="11544" max="11544" width="14" style="4" bestFit="1" customWidth="1"/>
    <col min="11545" max="11776" width="10.85546875" style="4"/>
    <col min="11777" max="11777" width="14" style="4" bestFit="1" customWidth="1"/>
    <col min="11778" max="11778" width="12.5703125" style="4" bestFit="1" customWidth="1"/>
    <col min="11779" max="11799" width="11.85546875" style="4" bestFit="1" customWidth="1"/>
    <col min="11800" max="11800" width="14" style="4" bestFit="1" customWidth="1"/>
    <col min="11801" max="12032" width="10.85546875" style="4"/>
    <col min="12033" max="12033" width="14" style="4" bestFit="1" customWidth="1"/>
    <col min="12034" max="12034" width="12.5703125" style="4" bestFit="1" customWidth="1"/>
    <col min="12035" max="12055" width="11.85546875" style="4" bestFit="1" customWidth="1"/>
    <col min="12056" max="12056" width="14" style="4" bestFit="1" customWidth="1"/>
    <col min="12057" max="12288" width="10.85546875" style="4"/>
    <col min="12289" max="12289" width="14" style="4" bestFit="1" customWidth="1"/>
    <col min="12290" max="12290" width="12.5703125" style="4" bestFit="1" customWidth="1"/>
    <col min="12291" max="12311" width="11.85546875" style="4" bestFit="1" customWidth="1"/>
    <col min="12312" max="12312" width="14" style="4" bestFit="1" customWidth="1"/>
    <col min="12313" max="12544" width="10.85546875" style="4"/>
    <col min="12545" max="12545" width="14" style="4" bestFit="1" customWidth="1"/>
    <col min="12546" max="12546" width="12.5703125" style="4" bestFit="1" customWidth="1"/>
    <col min="12547" max="12567" width="11.85546875" style="4" bestFit="1" customWidth="1"/>
    <col min="12568" max="12568" width="14" style="4" bestFit="1" customWidth="1"/>
    <col min="12569" max="12800" width="10.85546875" style="4"/>
    <col min="12801" max="12801" width="14" style="4" bestFit="1" customWidth="1"/>
    <col min="12802" max="12802" width="12.5703125" style="4" bestFit="1" customWidth="1"/>
    <col min="12803" max="12823" width="11.85546875" style="4" bestFit="1" customWidth="1"/>
    <col min="12824" max="12824" width="14" style="4" bestFit="1" customWidth="1"/>
    <col min="12825" max="13056" width="10.85546875" style="4"/>
    <col min="13057" max="13057" width="14" style="4" bestFit="1" customWidth="1"/>
    <col min="13058" max="13058" width="12.5703125" style="4" bestFit="1" customWidth="1"/>
    <col min="13059" max="13079" width="11.85546875" style="4" bestFit="1" customWidth="1"/>
    <col min="13080" max="13080" width="14" style="4" bestFit="1" customWidth="1"/>
    <col min="13081" max="13312" width="10.85546875" style="4"/>
    <col min="13313" max="13313" width="14" style="4" bestFit="1" customWidth="1"/>
    <col min="13314" max="13314" width="12.5703125" style="4" bestFit="1" customWidth="1"/>
    <col min="13315" max="13335" width="11.85546875" style="4" bestFit="1" customWidth="1"/>
    <col min="13336" max="13336" width="14" style="4" bestFit="1" customWidth="1"/>
    <col min="13337" max="13568" width="10.85546875" style="4"/>
    <col min="13569" max="13569" width="14" style="4" bestFit="1" customWidth="1"/>
    <col min="13570" max="13570" width="12.5703125" style="4" bestFit="1" customWidth="1"/>
    <col min="13571" max="13591" width="11.85546875" style="4" bestFit="1" customWidth="1"/>
    <col min="13592" max="13592" width="14" style="4" bestFit="1" customWidth="1"/>
    <col min="13593" max="13824" width="10.85546875" style="4"/>
    <col min="13825" max="13825" width="14" style="4" bestFit="1" customWidth="1"/>
    <col min="13826" max="13826" width="12.5703125" style="4" bestFit="1" customWidth="1"/>
    <col min="13827" max="13847" width="11.85546875" style="4" bestFit="1" customWidth="1"/>
    <col min="13848" max="13848" width="14" style="4" bestFit="1" customWidth="1"/>
    <col min="13849" max="14080" width="10.85546875" style="4"/>
    <col min="14081" max="14081" width="14" style="4" bestFit="1" customWidth="1"/>
    <col min="14082" max="14082" width="12.5703125" style="4" bestFit="1" customWidth="1"/>
    <col min="14083" max="14103" width="11.85546875" style="4" bestFit="1" customWidth="1"/>
    <col min="14104" max="14104" width="14" style="4" bestFit="1" customWidth="1"/>
    <col min="14105" max="14336" width="10.85546875" style="4"/>
    <col min="14337" max="14337" width="14" style="4" bestFit="1" customWidth="1"/>
    <col min="14338" max="14338" width="12.5703125" style="4" bestFit="1" customWidth="1"/>
    <col min="14339" max="14359" width="11.85546875" style="4" bestFit="1" customWidth="1"/>
    <col min="14360" max="14360" width="14" style="4" bestFit="1" customWidth="1"/>
    <col min="14361" max="14592" width="10.85546875" style="4"/>
    <col min="14593" max="14593" width="14" style="4" bestFit="1" customWidth="1"/>
    <col min="14594" max="14594" width="12.5703125" style="4" bestFit="1" customWidth="1"/>
    <col min="14595" max="14615" width="11.85546875" style="4" bestFit="1" customWidth="1"/>
    <col min="14616" max="14616" width="14" style="4" bestFit="1" customWidth="1"/>
    <col min="14617" max="14848" width="10.85546875" style="4"/>
    <col min="14849" max="14849" width="14" style="4" bestFit="1" customWidth="1"/>
    <col min="14850" max="14850" width="12.5703125" style="4" bestFit="1" customWidth="1"/>
    <col min="14851" max="14871" width="11.85546875" style="4" bestFit="1" customWidth="1"/>
    <col min="14872" max="14872" width="14" style="4" bestFit="1" customWidth="1"/>
    <col min="14873" max="15104" width="10.85546875" style="4"/>
    <col min="15105" max="15105" width="14" style="4" bestFit="1" customWidth="1"/>
    <col min="15106" max="15106" width="12.5703125" style="4" bestFit="1" customWidth="1"/>
    <col min="15107" max="15127" width="11.85546875" style="4" bestFit="1" customWidth="1"/>
    <col min="15128" max="15128" width="14" style="4" bestFit="1" customWidth="1"/>
    <col min="15129" max="15360" width="10.85546875" style="4"/>
    <col min="15361" max="15361" width="14" style="4" bestFit="1" customWidth="1"/>
    <col min="15362" max="15362" width="12.5703125" style="4" bestFit="1" customWidth="1"/>
    <col min="15363" max="15383" width="11.85546875" style="4" bestFit="1" customWidth="1"/>
    <col min="15384" max="15384" width="14" style="4" bestFit="1" customWidth="1"/>
    <col min="15385" max="15616" width="10.85546875" style="4"/>
    <col min="15617" max="15617" width="14" style="4" bestFit="1" customWidth="1"/>
    <col min="15618" max="15618" width="12.5703125" style="4" bestFit="1" customWidth="1"/>
    <col min="15619" max="15639" width="11.85546875" style="4" bestFit="1" customWidth="1"/>
    <col min="15640" max="15640" width="14" style="4" bestFit="1" customWidth="1"/>
    <col min="15641" max="15872" width="10.85546875" style="4"/>
    <col min="15873" max="15873" width="14" style="4" bestFit="1" customWidth="1"/>
    <col min="15874" max="15874" width="12.5703125" style="4" bestFit="1" customWidth="1"/>
    <col min="15875" max="15895" width="11.85546875" style="4" bestFit="1" customWidth="1"/>
    <col min="15896" max="15896" width="14" style="4" bestFit="1" customWidth="1"/>
    <col min="15897" max="16128" width="10.85546875" style="4"/>
    <col min="16129" max="16129" width="14" style="4" bestFit="1" customWidth="1"/>
    <col min="16130" max="16130" width="12.5703125" style="4" bestFit="1" customWidth="1"/>
    <col min="16131" max="16151" width="11.85546875" style="4" bestFit="1" customWidth="1"/>
    <col min="16152" max="16152" width="14" style="4" bestFit="1" customWidth="1"/>
    <col min="16153" max="16384" width="10.85546875" style="4"/>
  </cols>
  <sheetData>
    <row r="3" spans="1:46" ht="15" x14ac:dyDescent="0.25">
      <c r="A3" s="1" t="s">
        <v>0</v>
      </c>
      <c r="B3" s="2"/>
      <c r="C3" s="1" t="s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3"/>
      <c r="Y3" s="16" t="s">
        <v>58</v>
      </c>
    </row>
    <row r="4" spans="1:46" ht="15" x14ac:dyDescent="0.25">
      <c r="A4" s="1" t="s">
        <v>2</v>
      </c>
      <c r="B4" s="1" t="s">
        <v>3</v>
      </c>
      <c r="C4" s="1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5" t="s">
        <v>14</v>
      </c>
      <c r="N4" s="5" t="s">
        <v>15</v>
      </c>
      <c r="O4" s="5" t="s">
        <v>16</v>
      </c>
      <c r="P4" s="5" t="s">
        <v>17</v>
      </c>
      <c r="Q4" s="5" t="s">
        <v>18</v>
      </c>
      <c r="R4" s="5" t="s">
        <v>19</v>
      </c>
      <c r="S4" s="5" t="s">
        <v>20</v>
      </c>
      <c r="T4" s="5" t="s">
        <v>21</v>
      </c>
      <c r="U4" s="5" t="s">
        <v>22</v>
      </c>
      <c r="V4" s="5" t="s">
        <v>23</v>
      </c>
      <c r="W4" s="17" t="s">
        <v>24</v>
      </c>
      <c r="Y4"/>
      <c r="Z4" s="12">
        <v>2020</v>
      </c>
      <c r="AA4" s="4">
        <v>2021</v>
      </c>
      <c r="AB4" s="12">
        <v>2022</v>
      </c>
      <c r="AC4" s="4">
        <v>2023</v>
      </c>
      <c r="AD4" s="12">
        <v>2024</v>
      </c>
      <c r="AE4" s="4">
        <v>2025</v>
      </c>
      <c r="AF4" s="12">
        <v>2026</v>
      </c>
      <c r="AG4" s="4">
        <v>2027</v>
      </c>
      <c r="AH4" s="12">
        <v>2028</v>
      </c>
      <c r="AI4" s="4">
        <v>2029</v>
      </c>
      <c r="AJ4" s="12">
        <v>2030</v>
      </c>
      <c r="AK4" s="4">
        <v>2031</v>
      </c>
      <c r="AL4" s="12">
        <v>2032</v>
      </c>
      <c r="AM4" s="4">
        <v>2033</v>
      </c>
      <c r="AN4" s="12">
        <v>2034</v>
      </c>
      <c r="AO4" s="4">
        <v>2035</v>
      </c>
      <c r="AP4" s="12">
        <v>2036</v>
      </c>
      <c r="AQ4" s="4">
        <v>2037</v>
      </c>
      <c r="AR4" s="12">
        <v>2038</v>
      </c>
      <c r="AS4" s="4">
        <v>2039</v>
      </c>
      <c r="AT4" s="12">
        <v>2040</v>
      </c>
    </row>
    <row r="5" spans="1:46" ht="15" x14ac:dyDescent="0.25">
      <c r="A5" s="1" t="s">
        <v>26</v>
      </c>
      <c r="B5" s="1" t="s">
        <v>27</v>
      </c>
      <c r="C5" s="6">
        <v>3.6260240624999995</v>
      </c>
      <c r="D5" s="7">
        <v>3.6260240624999995</v>
      </c>
      <c r="E5" s="7">
        <v>3.6260240624999995</v>
      </c>
      <c r="F5" s="7">
        <v>3.6260240624999995</v>
      </c>
      <c r="G5" s="7">
        <v>3.6260240624999995</v>
      </c>
      <c r="H5" s="7">
        <v>2.5113374999999998</v>
      </c>
      <c r="I5" s="7">
        <v>2.5113374999999998</v>
      </c>
      <c r="J5" s="7">
        <v>2.5113374999999998</v>
      </c>
      <c r="K5" s="7">
        <v>2.5113374999999998</v>
      </c>
      <c r="L5" s="7">
        <v>2.5113374999999998</v>
      </c>
      <c r="M5" s="7">
        <v>2.5113374999999998</v>
      </c>
      <c r="N5" s="7">
        <v>2.5113374999999998</v>
      </c>
      <c r="O5" s="7">
        <v>2.5113374999999998</v>
      </c>
      <c r="P5" s="7">
        <v>2.5113374999999998</v>
      </c>
      <c r="Q5" s="7">
        <v>2.5113374999999998</v>
      </c>
      <c r="R5" s="7">
        <v>2.5113374999999998</v>
      </c>
      <c r="S5" s="7">
        <v>2.5113374999999998</v>
      </c>
      <c r="T5" s="7">
        <v>2.5113374999999998</v>
      </c>
      <c r="U5" s="7">
        <v>2.5113374999999998</v>
      </c>
      <c r="V5" s="7">
        <v>2.5113374999999998</v>
      </c>
      <c r="W5" s="18">
        <v>2.5113374999999998</v>
      </c>
      <c r="Y5"/>
      <c r="Z5" s="4">
        <f t="array" ref="Z5">C5*INDEX('Scenario 4_issuedGoos'!$C$4:$W$153,MATCH('Scenario 4'!$A5&amp;$B5,'Scenario 4_issuedGoos'!$A$4:$A$153&amp;'Scenario 4_issuedGoos'!$B$4:$B$153,0),MATCH('Scenario 4'!Z$4,'Scenario 4_issuedGoos'!$C$3:$W$3,0))</f>
        <v>5372250.8748749383</v>
      </c>
      <c r="AA5" s="4">
        <f t="array" ref="AA5">D5*INDEX('Scenario 4_issuedGoos'!$C$4:$W$153,MATCH('Scenario 4'!$A5&amp;$B5,'Scenario 4_issuedGoos'!$A$4:$A$153&amp;'Scenario 4_issuedGoos'!$B$4:$B$153,0),MATCH('Scenario 4'!AA$4,'Scenario 4_issuedGoos'!$C$3:$W$3,0))</f>
        <v>6106749.8968527578</v>
      </c>
      <c r="AB5" s="4">
        <f t="array" ref="AB5">E5*INDEX('Scenario 4_issuedGoos'!$C$4:$W$153,MATCH('Scenario 4'!$A5&amp;$B5,'Scenario 4_issuedGoos'!$A$4:$A$153&amp;'Scenario 4_issuedGoos'!$B$4:$B$153,0),MATCH('Scenario 4'!AB$4,'Scenario 4_issuedGoos'!$C$3:$W$3,0))</f>
        <v>6901268.193841191</v>
      </c>
      <c r="AC5" s="4">
        <f t="array" ref="AC5">F5*INDEX('Scenario 4_issuedGoos'!$C$4:$W$153,MATCH('Scenario 4'!$A5&amp;$B5,'Scenario 4_issuedGoos'!$A$4:$A$153&amp;'Scenario 4_issuedGoos'!$B$4:$B$153,0),MATCH('Scenario 4'!AC$4,'Scenario 4_issuedGoos'!$C$3:$W$3,0))</f>
        <v>7759971.4457863187</v>
      </c>
      <c r="AD5" s="4">
        <f t="array" ref="AD5">G5*INDEX('Scenario 4_issuedGoos'!$C$4:$W$153,MATCH('Scenario 4'!$A5&amp;$B5,'Scenario 4_issuedGoos'!$A$4:$A$153&amp;'Scenario 4_issuedGoos'!$B$4:$B$153,0),MATCH('Scenario 4'!AD$4,'Scenario 4_issuedGoos'!$C$3:$W$3,0))</f>
        <v>8687291.8524413984</v>
      </c>
      <c r="AE5" s="4">
        <f t="array" ref="AE5">H5*INDEX('Scenario 4_issuedGoos'!$C$4:$W$153,MATCH('Scenario 4'!$A5&amp;$B5,'Scenario 4_issuedGoos'!$A$4:$A$153&amp;'Scenario 4_issuedGoos'!$B$4:$B$153,0),MATCH('Scenario 4'!AE$4,'Scenario 4_issuedGoos'!$C$3:$W$3,0))</f>
        <v>6709745.323753383</v>
      </c>
      <c r="AF5" s="4">
        <f t="array" ref="AF5">I5*INDEX('Scenario 4_issuedGoos'!$C$4:$W$153,MATCH('Scenario 4'!$A5&amp;$B5,'Scenario 4_issuedGoos'!$A$4:$A$153&amp;'Scenario 4_issuedGoos'!$B$4:$B$153,0),MATCH('Scenario 4'!AF$4,'Scenario 4_issuedGoos'!$C$3:$W$3,0))</f>
        <v>7509097.3171796706</v>
      </c>
      <c r="AG5" s="4">
        <f t="array" ref="AG5">J5*INDEX('Scenario 4_issuedGoos'!$C$4:$W$153,MATCH('Scenario 4'!$A5&amp;$B5,'Scenario 4_issuedGoos'!$A$4:$A$153&amp;'Scenario 4_issuedGoos'!$B$4:$B$153,0),MATCH('Scenario 4'!AG$4,'Scenario 4_issuedGoos'!$C$3:$W$3,0))</f>
        <v>8371610.1466392092</v>
      </c>
      <c r="AH5" s="4">
        <f t="array" ref="AH5">K5*INDEX('Scenario 4_issuedGoos'!$C$4:$W$153,MATCH('Scenario 4'!$A5&amp;$B5,'Scenario 4_issuedGoos'!$A$4:$A$153&amp;'Scenario 4_issuedGoos'!$B$4:$B$153,0),MATCH('Scenario 4'!AH$4,'Scenario 4_issuedGoos'!$C$3:$W$3,0))</f>
        <v>9301601.5157517586</v>
      </c>
      <c r="AI5" s="4">
        <f t="array" ref="AI5">L5*INDEX('Scenario 4_issuedGoos'!$C$4:$W$153,MATCH('Scenario 4'!$A5&amp;$B5,'Scenario 4_issuedGoos'!$A$4:$A$153&amp;'Scenario 4_issuedGoos'!$B$4:$B$153,0),MATCH('Scenario 4'!AI$4,'Scenario 4_issuedGoos'!$C$3:$W$3,0))</f>
        <v>10303662.996408936</v>
      </c>
      <c r="AJ5" s="4">
        <f t="array" ref="AJ5">M5*INDEX('Scenario 4_issuedGoos'!$C$4:$W$153,MATCH('Scenario 4'!$A5&amp;$B5,'Scenario 4_issuedGoos'!$A$4:$A$153&amp;'Scenario 4_issuedGoos'!$B$4:$B$153,0),MATCH('Scenario 4'!AJ$4,'Scenario 4_issuedGoos'!$C$3:$W$3,0))</f>
        <v>11382676.621342476</v>
      </c>
      <c r="AK5" s="4">
        <f t="array" ref="AK5">N5*INDEX('Scenario 4_issuedGoos'!$C$4:$W$153,MATCH('Scenario 4'!$A5&amp;$B5,'Scenario 4_issuedGoos'!$A$4:$A$153&amp;'Scenario 4_issuedGoos'!$B$4:$B$153,0),MATCH('Scenario 4'!AK$4,'Scenario 4_issuedGoos'!$C$3:$W$3,0))</f>
        <v>12503387.384028904</v>
      </c>
      <c r="AL5" s="4">
        <f t="array" ref="AL5">O5*INDEX('Scenario 4_issuedGoos'!$C$4:$W$153,MATCH('Scenario 4'!$A5&amp;$B5,'Scenario 4_issuedGoos'!$A$4:$A$153&amp;'Scenario 4_issuedGoos'!$B$4:$B$153,0),MATCH('Scenario 4'!AL$4,'Scenario 4_issuedGoos'!$C$3:$W$3,0))</f>
        <v>13707712.531430615</v>
      </c>
      <c r="AM5" s="4">
        <f t="array" ref="AM5">P5*INDEX('Scenario 4_issuedGoos'!$C$4:$W$153,MATCH('Scenario 4'!$A5&amp;$B5,'Scenario 4_issuedGoos'!$A$4:$A$153&amp;'Scenario 4_issuedGoos'!$B$4:$B$153,0),MATCH('Scenario 4'!AM$4,'Scenario 4_issuedGoos'!$C$3:$W$3,0))</f>
        <v>15001211.725112431</v>
      </c>
      <c r="AN5" s="4">
        <f t="array" ref="AN5">Q5*INDEX('Scenario 4_issuedGoos'!$C$4:$W$153,MATCH('Scenario 4'!$A5&amp;$B5,'Scenario 4_issuedGoos'!$A$4:$A$153&amp;'Scenario 4_issuedGoos'!$B$4:$B$153,0),MATCH('Scenario 4'!AN$4,'Scenario 4_issuedGoos'!$C$3:$W$3,0))</f>
        <v>16389791.556833841</v>
      </c>
      <c r="AO5" s="4">
        <f t="array" ref="AO5">R5*INDEX('Scenario 4_issuedGoos'!$C$4:$W$153,MATCH('Scenario 4'!$A5&amp;$B5,'Scenario 4_issuedGoos'!$A$4:$A$153&amp;'Scenario 4_issuedGoos'!$B$4:$B$153,0),MATCH('Scenario 4'!AO$4,'Scenario 4_issuedGoos'!$C$3:$W$3,0))</f>
        <v>17879726.342414595</v>
      </c>
      <c r="AP5" s="4">
        <f t="array" ref="AP5">S5*INDEX('Scenario 4_issuedGoos'!$C$4:$W$153,MATCH('Scenario 4'!$A5&amp;$B5,'Scenario 4_issuedGoos'!$A$4:$A$153&amp;'Scenario 4_issuedGoos'!$B$4:$B$153,0),MATCH('Scenario 4'!AP$4,'Scenario 4_issuedGoos'!$C$3:$W$3,0))</f>
        <v>19477680.127661377</v>
      </c>
      <c r="AQ5" s="4">
        <f t="array" ref="AQ5">T5*INDEX('Scenario 4_issuedGoos'!$C$4:$W$153,MATCH('Scenario 4'!$A5&amp;$B5,'Scenario 4_issuedGoos'!$A$4:$A$153&amp;'Scenario 4_issuedGoos'!$B$4:$B$153,0),MATCH('Scenario 4'!AQ$4,'Scenario 4_issuedGoos'!$C$3:$W$3,0))</f>
        <v>21190729.975576784</v>
      </c>
      <c r="AR5" s="4">
        <f t="array" ref="AR5">U5*INDEX('Scenario 4_issuedGoos'!$C$4:$W$153,MATCH('Scenario 4'!$A5&amp;$B5,'Scenario 4_issuedGoos'!$A$4:$A$153&amp;'Scenario 4_issuedGoos'!$B$4:$B$153,0),MATCH('Scenario 4'!AR$4,'Scenario 4_issuedGoos'!$C$3:$W$3,0))</f>
        <v>23026390.60796456</v>
      </c>
      <c r="AS5" s="4">
        <f t="array" ref="AS5">V5*INDEX('Scenario 4_issuedGoos'!$C$4:$W$153,MATCH('Scenario 4'!$A5&amp;$B5,'Scenario 4_issuedGoos'!$A$4:$A$153&amp;'Scenario 4_issuedGoos'!$B$4:$B$153,0),MATCH('Scenario 4'!AS$4,'Scenario 4_issuedGoos'!$C$3:$W$3,0))</f>
        <v>24992640.478652179</v>
      </c>
      <c r="AT5" s="4">
        <f t="array" ref="AT5">W5*INDEX('Scenario 4_issuedGoos'!$C$4:$W$153,MATCH('Scenario 4'!$A5&amp;$B5,'Scenario 4_issuedGoos'!$A$4:$A$153&amp;'Scenario 4_issuedGoos'!$B$4:$B$153,0),MATCH('Scenario 4'!AT$4,'Scenario 4_issuedGoos'!$C$3:$W$3,0))</f>
        <v>27097949.359888598</v>
      </c>
    </row>
    <row r="6" spans="1:46" x14ac:dyDescent="0.2">
      <c r="A6" s="8" t="s">
        <v>26</v>
      </c>
      <c r="B6" s="9" t="s">
        <v>28</v>
      </c>
      <c r="C6" s="10">
        <v>47.457627118644069</v>
      </c>
      <c r="D6" s="11">
        <v>46.949152542372886</v>
      </c>
      <c r="E6" s="11">
        <v>46.440677966101696</v>
      </c>
      <c r="F6" s="11">
        <v>45.932203389830512</v>
      </c>
      <c r="G6" s="11">
        <v>45.423728813559322</v>
      </c>
      <c r="H6" s="11">
        <v>18.175184999999999</v>
      </c>
      <c r="I6" s="11">
        <v>18.175184999999999</v>
      </c>
      <c r="J6" s="11">
        <v>18.175184999999999</v>
      </c>
      <c r="K6" s="11">
        <v>18.175184999999999</v>
      </c>
      <c r="L6" s="11">
        <v>18.175184999999999</v>
      </c>
      <c r="M6" s="11">
        <v>18.175184999999999</v>
      </c>
      <c r="N6" s="11">
        <v>18.175184999999999</v>
      </c>
      <c r="O6" s="11">
        <v>18.175184999999999</v>
      </c>
      <c r="P6" s="11">
        <v>18.175184999999999</v>
      </c>
      <c r="Q6" s="11">
        <v>18.175184999999999</v>
      </c>
      <c r="R6" s="11">
        <v>18.175184999999999</v>
      </c>
      <c r="S6" s="11">
        <v>18.175184999999999</v>
      </c>
      <c r="T6" s="11">
        <v>18.175184999999999</v>
      </c>
      <c r="U6" s="11">
        <v>18.175184999999999</v>
      </c>
      <c r="V6" s="11">
        <v>18.175184999999999</v>
      </c>
      <c r="W6" s="19">
        <v>18.175184999999999</v>
      </c>
      <c r="Z6" s="4">
        <f t="array" ref="Z6">C6*INDEX('Scenario 4_issuedGoos'!$C$4:$W$153,MATCH('Scenario 4'!$A6&amp;$B6,'Scenario 4_issuedGoos'!$A$4:$A$153&amp;'Scenario 4_issuedGoos'!$B$4:$B$153,0),MATCH('Scenario 4'!Z$4,'Scenario 4_issuedGoos'!$C$3:$W$3,0))</f>
        <v>0</v>
      </c>
      <c r="AA6" s="4">
        <f t="array" ref="AA6">D6*INDEX('Scenario 4_issuedGoos'!$C$4:$W$153,MATCH('Scenario 4'!$A6&amp;$B6,'Scenario 4_issuedGoos'!$A$4:$A$153&amp;'Scenario 4_issuedGoos'!$B$4:$B$153,0),MATCH('Scenario 4'!AA$4,'Scenario 4_issuedGoos'!$C$3:$W$3,0))</f>
        <v>0</v>
      </c>
      <c r="AB6" s="4">
        <f t="array" ref="AB6">E6*INDEX('Scenario 4_issuedGoos'!$C$4:$W$153,MATCH('Scenario 4'!$A6&amp;$B6,'Scenario 4_issuedGoos'!$A$4:$A$153&amp;'Scenario 4_issuedGoos'!$B$4:$B$153,0),MATCH('Scenario 4'!AB$4,'Scenario 4_issuedGoos'!$C$3:$W$3,0))</f>
        <v>0</v>
      </c>
      <c r="AC6" s="4">
        <f t="array" ref="AC6">F6*INDEX('Scenario 4_issuedGoos'!$C$4:$W$153,MATCH('Scenario 4'!$A6&amp;$B6,'Scenario 4_issuedGoos'!$A$4:$A$153&amp;'Scenario 4_issuedGoos'!$B$4:$B$153,0),MATCH('Scenario 4'!AC$4,'Scenario 4_issuedGoos'!$C$3:$W$3,0))</f>
        <v>0</v>
      </c>
      <c r="AD6" s="4">
        <f t="array" ref="AD6">G6*INDEX('Scenario 4_issuedGoos'!$C$4:$W$153,MATCH('Scenario 4'!$A6&amp;$B6,'Scenario 4_issuedGoos'!$A$4:$A$153&amp;'Scenario 4_issuedGoos'!$B$4:$B$153,0),MATCH('Scenario 4'!AD$4,'Scenario 4_issuedGoos'!$C$3:$W$3,0))</f>
        <v>0</v>
      </c>
      <c r="AE6" s="4">
        <f t="array" ref="AE6">H6*INDEX('Scenario 4_issuedGoos'!$C$4:$W$153,MATCH('Scenario 4'!$A6&amp;$B6,'Scenario 4_issuedGoos'!$A$4:$A$153&amp;'Scenario 4_issuedGoos'!$B$4:$B$153,0),MATCH('Scenario 4'!AE$4,'Scenario 4_issuedGoos'!$C$3:$W$3,0))</f>
        <v>380157.44458945305</v>
      </c>
      <c r="AF6" s="4">
        <f t="array" ref="AF6">I6*INDEX('Scenario 4_issuedGoos'!$C$4:$W$153,MATCH('Scenario 4'!$A6&amp;$B6,'Scenario 4_issuedGoos'!$A$4:$A$153&amp;'Scenario 4_issuedGoos'!$B$4:$B$153,0),MATCH('Scenario 4'!AF$4,'Scenario 4_issuedGoos'!$C$3:$W$3,0))</f>
        <v>433379.48683197761</v>
      </c>
      <c r="AG6" s="4">
        <f t="array" ref="AG6">J6*INDEX('Scenario 4_issuedGoos'!$C$4:$W$153,MATCH('Scenario 4'!$A6&amp;$B6,'Scenario 4_issuedGoos'!$A$4:$A$153&amp;'Scenario 4_issuedGoos'!$B$4:$B$153,0),MATCH('Scenario 4'!AG$4,'Scenario 4_issuedGoos'!$C$3:$W$3,0))</f>
        <v>490973.33968727954</v>
      </c>
      <c r="AH6" s="4">
        <f t="array" ref="AH6">K6*INDEX('Scenario 4_issuedGoos'!$C$4:$W$153,MATCH('Scenario 4'!$A6&amp;$B6,'Scenario 4_issuedGoos'!$A$4:$A$153&amp;'Scenario 4_issuedGoos'!$B$4:$B$153,0),MATCH('Scenario 4'!AH$4,'Scenario 4_issuedGoos'!$C$3:$W$3,0))</f>
        <v>553243.12911103223</v>
      </c>
      <c r="AI6" s="4">
        <f t="array" ref="AI6">L6*INDEX('Scenario 4_issuedGoos'!$C$4:$W$153,MATCH('Scenario 4'!$A6&amp;$B6,'Scenario 4_issuedGoos'!$A$4:$A$153&amp;'Scenario 4_issuedGoos'!$B$4:$B$153,0),MATCH('Scenario 4'!AI$4,'Scenario 4_issuedGoos'!$C$3:$W$3,0))</f>
        <v>620512.46412794245</v>
      </c>
      <c r="AJ6" s="4">
        <f t="array" ref="AJ6">M6*INDEX('Scenario 4_issuedGoos'!$C$4:$W$153,MATCH('Scenario 4'!$A6&amp;$B6,'Scenario 4_issuedGoos'!$A$4:$A$153&amp;'Scenario 4_issuedGoos'!$B$4:$B$153,0),MATCH('Scenario 4'!AJ$4,'Scenario 4_issuedGoos'!$C$3:$W$3,0))</f>
        <v>693125.62482376653</v>
      </c>
      <c r="AK6" s="4">
        <f t="array" ref="AK6">N6*INDEX('Scenario 4_issuedGoos'!$C$4:$W$153,MATCH('Scenario 4'!$A6&amp;$B6,'Scenario 4_issuedGoos'!$A$4:$A$153&amp;'Scenario 4_issuedGoos'!$B$4:$B$153,0),MATCH('Scenario 4'!AK$4,'Scenario 4_issuedGoos'!$C$3:$W$3,0))</f>
        <v>786004.45855015144</v>
      </c>
      <c r="AL6" s="4">
        <f t="array" ref="AL6">O6*INDEX('Scenario 4_issuedGoos'!$C$4:$W$153,MATCH('Scenario 4'!$A6&amp;$B6,'Scenario 4_issuedGoos'!$A$4:$A$153&amp;'Scenario 4_issuedGoos'!$B$4:$B$153,0),MATCH('Scenario 4'!AL$4,'Scenario 4_issuedGoos'!$C$3:$W$3,0))</f>
        <v>886438.3615871144</v>
      </c>
      <c r="AM6" s="4">
        <f t="array" ref="AM6">P6*INDEX('Scenario 4_issuedGoos'!$C$4:$W$153,MATCH('Scenario 4'!$A6&amp;$B6,'Scenario 4_issuedGoos'!$A$4:$A$153&amp;'Scenario 4_issuedGoos'!$B$4:$B$153,0),MATCH('Scenario 4'!AM$4,'Scenario 4_issuedGoos'!$C$3:$W$3,0))</f>
        <v>994950.64378139854</v>
      </c>
      <c r="AN6" s="4">
        <f t="array" ref="AN6">Q6*INDEX('Scenario 4_issuedGoos'!$C$4:$W$153,MATCH('Scenario 4'!$A6&amp;$B6,'Scenario 4_issuedGoos'!$A$4:$A$153&amp;'Scenario 4_issuedGoos'!$B$4:$B$153,0),MATCH('Scenario 4'!AN$4,'Scenario 4_issuedGoos'!$C$3:$W$3,0))</f>
        <v>1112098.0582911456</v>
      </c>
      <c r="AO6" s="4">
        <f t="array" ref="AO6">R6*INDEX('Scenario 4_issuedGoos'!$C$4:$W$153,MATCH('Scenario 4'!$A6&amp;$B6,'Scenario 4_issuedGoos'!$A$4:$A$153&amp;'Scenario 4_issuedGoos'!$B$4:$B$153,0),MATCH('Scenario 4'!AO$4,'Scenario 4_issuedGoos'!$C$3:$W$3,0))</f>
        <v>1238472.8376424122</v>
      </c>
      <c r="AP6" s="4">
        <f t="array" ref="AP6">S6*INDEX('Scenario 4_issuedGoos'!$C$4:$W$153,MATCH('Scenario 4'!$A6&amp;$B6,'Scenario 4_issuedGoos'!$A$4:$A$153&amp;'Scenario 4_issuedGoos'!$B$4:$B$153,0),MATCH('Scenario 4'!AP$4,'Scenario 4_issuedGoos'!$C$3:$W$3,0))</f>
        <v>1374704.8497830771</v>
      </c>
      <c r="AQ6" s="4">
        <f t="array" ref="AQ6">T6*INDEX('Scenario 4_issuedGoos'!$C$4:$W$153,MATCH('Scenario 4'!$A6&amp;$B6,'Scenario 4_issuedGoos'!$A$4:$A$153&amp;'Scenario 4_issuedGoos'!$B$4:$B$153,0),MATCH('Scenario 4'!AQ$4,'Scenario 4_issuedGoos'!$C$3:$W$3,0))</f>
        <v>1521463.8810437026</v>
      </c>
      <c r="AR6" s="4">
        <f t="array" ref="AR6">U6*INDEX('Scenario 4_issuedGoos'!$C$4:$W$153,MATCH('Scenario 4'!$A6&amp;$B6,'Scenario 4_issuedGoos'!$A$4:$A$153&amp;'Scenario 4_issuedGoos'!$B$4:$B$153,0),MATCH('Scenario 4'!AR$4,'Scenario 4_issuedGoos'!$C$3:$W$3,0))</f>
        <v>1679462.0533059344</v>
      </c>
      <c r="AS6" s="4">
        <f t="array" ref="AS6">V6*INDEX('Scenario 4_issuedGoos'!$C$4:$W$153,MATCH('Scenario 4'!$A6&amp;$B6,'Scenario 4_issuedGoos'!$A$4:$A$153&amp;'Scenario 4_issuedGoos'!$B$4:$B$153,0),MATCH('Scenario 4'!AS$4,'Scenario 4_issuedGoos'!$C$3:$W$3,0))</f>
        <v>1849456.383091768</v>
      </c>
      <c r="AT6" s="4">
        <f t="array" ref="AT6">W6*INDEX('Scenario 4_issuedGoos'!$C$4:$W$153,MATCH('Scenario 4'!$A6&amp;$B6,'Scenario 4_issuedGoos'!$A$4:$A$153&amp;'Scenario 4_issuedGoos'!$B$4:$B$153,0),MATCH('Scenario 4'!AT$4,'Scenario 4_issuedGoos'!$C$3:$W$3,0))</f>
        <v>2032251.4907229424</v>
      </c>
    </row>
    <row r="7" spans="1:46" x14ac:dyDescent="0.2">
      <c r="A7" s="8" t="s">
        <v>26</v>
      </c>
      <c r="B7" s="9" t="s">
        <v>56</v>
      </c>
      <c r="C7" s="10">
        <v>2.0193046875</v>
      </c>
      <c r="D7" s="11">
        <v>2.0193046875</v>
      </c>
      <c r="E7" s="11">
        <v>1.9814062499999996</v>
      </c>
      <c r="F7" s="11">
        <v>1.9550937499999999</v>
      </c>
      <c r="G7" s="11">
        <v>1.7868600000000001</v>
      </c>
      <c r="H7" s="11">
        <v>1.4116781250000001</v>
      </c>
      <c r="I7" s="11">
        <v>1.410984375</v>
      </c>
      <c r="J7" s="11">
        <v>1.410984375</v>
      </c>
      <c r="K7" s="11">
        <v>1.410984375</v>
      </c>
      <c r="L7" s="11">
        <v>1.410984375</v>
      </c>
      <c r="M7" s="11">
        <v>1.410984375</v>
      </c>
      <c r="N7" s="11">
        <v>1.410984375</v>
      </c>
      <c r="O7" s="11">
        <v>1.4059617187499998</v>
      </c>
      <c r="P7" s="11">
        <v>1.410984375</v>
      </c>
      <c r="Q7" s="11">
        <v>1.410984375</v>
      </c>
      <c r="R7" s="11">
        <v>1.410984375</v>
      </c>
      <c r="S7" s="11">
        <v>1.410984375</v>
      </c>
      <c r="T7" s="11">
        <v>1.410984375</v>
      </c>
      <c r="U7" s="11">
        <v>1.410984375</v>
      </c>
      <c r="V7" s="11">
        <v>1.5384515624999999</v>
      </c>
      <c r="W7" s="19">
        <v>1.5384515624999999</v>
      </c>
      <c r="Z7" s="4">
        <f t="array" ref="Z7">C7*INDEX('Scenario 4_issuedGoos'!$C$4:$W$153,MATCH('Scenario 4'!$A7&amp;$B7,'Scenario 4_issuedGoos'!$A$4:$A$153&amp;'Scenario 4_issuedGoos'!$B$4:$B$153,0),MATCH('Scenario 4'!Z$4,'Scenario 4_issuedGoos'!$C$3:$W$3,0))</f>
        <v>1241999.8348775369</v>
      </c>
      <c r="AA7" s="4">
        <f t="array" ref="AA7">D7*INDEX('Scenario 4_issuedGoos'!$C$4:$W$153,MATCH('Scenario 4'!$A7&amp;$B7,'Scenario 4_issuedGoos'!$A$4:$A$153&amp;'Scenario 4_issuedGoos'!$B$4:$B$153,0),MATCH('Scenario 4'!AA$4,'Scenario 4_issuedGoos'!$C$3:$W$3,0))</f>
        <v>1411807.1810460859</v>
      </c>
      <c r="AB7" s="4">
        <f t="array" ref="AB7">E7*INDEX('Scenario 4_issuedGoos'!$C$4:$W$153,MATCH('Scenario 4'!$A7&amp;$B7,'Scenario 4_issuedGoos'!$A$4:$A$153&amp;'Scenario 4_issuedGoos'!$B$4:$B$153,0),MATCH('Scenario 4'!AB$4,'Scenario 4_issuedGoos'!$C$3:$W$3,0))</f>
        <v>1565546.0005586643</v>
      </c>
      <c r="AC7" s="4">
        <f t="array" ref="AC7">F7*INDEX('Scenario 4_issuedGoos'!$C$4:$W$153,MATCH('Scenario 4'!$A7&amp;$B7,'Scenario 4_issuedGoos'!$A$4:$A$153&amp;'Scenario 4_issuedGoos'!$B$4:$B$153,0),MATCH('Scenario 4'!AC$4,'Scenario 4_issuedGoos'!$C$3:$W$3,0))</f>
        <v>1736965.1700194543</v>
      </c>
      <c r="AD7" s="4">
        <f t="array" ref="AD7">G7*INDEX('Scenario 4_issuedGoos'!$C$4:$W$153,MATCH('Scenario 4'!$A7&amp;$B7,'Scenario 4_issuedGoos'!$A$4:$A$153&amp;'Scenario 4_issuedGoos'!$B$4:$B$153,0),MATCH('Scenario 4'!AD$4,'Scenario 4_issuedGoos'!$C$3:$W$3,0))</f>
        <v>1777208.3228087295</v>
      </c>
      <c r="AE7" s="4">
        <f t="array" ref="AE7">H7*INDEX('Scenario 4_issuedGoos'!$C$4:$W$153,MATCH('Scenario 4'!$A7&amp;$B7,'Scenario 4_issuedGoos'!$A$4:$A$153&amp;'Scenario 4_issuedGoos'!$B$4:$B$153,0),MATCH('Scenario 4'!AE$4,'Scenario 4_issuedGoos'!$C$3:$W$3,0))</f>
        <v>1565779.9257493026</v>
      </c>
      <c r="AF7" s="4">
        <f t="array" ref="AF7">I7*INDEX('Scenario 4_issuedGoos'!$C$4:$W$153,MATCH('Scenario 4'!$A7&amp;$B7,'Scenario 4_issuedGoos'!$A$4:$A$153&amp;'Scenario 4_issuedGoos'!$B$4:$B$153,0),MATCH('Scenario 4'!AF$4,'Scenario 4_issuedGoos'!$C$3:$W$3,0))</f>
        <v>1751454.8113587003</v>
      </c>
      <c r="AG7" s="4">
        <f t="array" ref="AG7">J7*INDEX('Scenario 4_issuedGoos'!$C$4:$W$153,MATCH('Scenario 4'!$A7&amp;$B7,'Scenario 4_issuedGoos'!$A$4:$A$153&amp;'Scenario 4_issuedGoos'!$B$4:$B$153,0),MATCH('Scenario 4'!AG$4,'Scenario 4_issuedGoos'!$C$3:$W$3,0))</f>
        <v>1952631.0887734906</v>
      </c>
      <c r="AH7" s="4">
        <f t="array" ref="AH7">K7*INDEX('Scenario 4_issuedGoos'!$C$4:$W$153,MATCH('Scenario 4'!$A7&amp;$B7,'Scenario 4_issuedGoos'!$A$4:$A$153&amp;'Scenario 4_issuedGoos'!$B$4:$B$153,0),MATCH('Scenario 4'!AH$4,'Scenario 4_issuedGoos'!$C$3:$W$3,0))</f>
        <v>2169546.3569013504</v>
      </c>
      <c r="AI7" s="4">
        <f t="array" ref="AI7">L7*INDEX('Scenario 4_issuedGoos'!$C$4:$W$153,MATCH('Scenario 4'!$A7&amp;$B7,'Scenario 4_issuedGoos'!$A$4:$A$153&amp;'Scenario 4_issuedGoos'!$B$4:$B$153,0),MATCH('Scenario 4'!AI$4,'Scenario 4_issuedGoos'!$C$3:$W$3,0))</f>
        <v>2403271.5741200675</v>
      </c>
      <c r="AJ7" s="4">
        <f t="array" ref="AJ7">M7*INDEX('Scenario 4_issuedGoos'!$C$4:$W$153,MATCH('Scenario 4'!$A7&amp;$B7,'Scenario 4_issuedGoos'!$A$4:$A$153&amp;'Scenario 4_issuedGoos'!$B$4:$B$153,0),MATCH('Scenario 4'!AJ$4,'Scenario 4_issuedGoos'!$C$3:$W$3,0))</f>
        <v>2654945.4471683954</v>
      </c>
      <c r="AK7" s="4">
        <f t="array" ref="AK7">N7*INDEX('Scenario 4_issuedGoos'!$C$4:$W$153,MATCH('Scenario 4'!$A7&amp;$B7,'Scenario 4_issuedGoos'!$A$4:$A$153&amp;'Scenario 4_issuedGoos'!$B$4:$B$153,0),MATCH('Scenario 4'!AK$4,'Scenario 4_issuedGoos'!$C$3:$W$3,0))</f>
        <v>2916344.9436109145</v>
      </c>
      <c r="AL7" s="4">
        <f t="array" ref="AL7">O7*INDEX('Scenario 4_issuedGoos'!$C$4:$W$153,MATCH('Scenario 4'!$A7&amp;$B7,'Scenario 4_issuedGoos'!$A$4:$A$153&amp;'Scenario 4_issuedGoos'!$B$4:$B$153,0),MATCH('Scenario 4'!AL$4,'Scenario 4_issuedGoos'!$C$3:$W$3,0))</f>
        <v>3185865.8421043316</v>
      </c>
      <c r="AM7" s="4">
        <f t="array" ref="AM7">P7*INDEX('Scenario 4_issuedGoos'!$C$4:$W$153,MATCH('Scenario 4'!$A7&amp;$B7,'Scenario 4_issuedGoos'!$A$4:$A$153&amp;'Scenario 4_issuedGoos'!$B$4:$B$153,0),MATCH('Scenario 4'!AM$4,'Scenario 4_issuedGoos'!$C$3:$W$3,0))</f>
        <v>3498948.4544364708</v>
      </c>
      <c r="AN7" s="4">
        <f t="array" ref="AN7">Q7*INDEX('Scenario 4_issuedGoos'!$C$4:$W$153,MATCH('Scenario 4'!$A7&amp;$B7,'Scenario 4_issuedGoos'!$A$4:$A$153&amp;'Scenario 4_issuedGoos'!$B$4:$B$153,0),MATCH('Scenario 4'!AN$4,'Scenario 4_issuedGoos'!$C$3:$W$3,0))</f>
        <v>3822826.9080636399</v>
      </c>
      <c r="AO7" s="4">
        <f t="array" ref="AO7">R7*INDEX('Scenario 4_issuedGoos'!$C$4:$W$153,MATCH('Scenario 4'!$A7&amp;$B7,'Scenario 4_issuedGoos'!$A$4:$A$153&amp;'Scenario 4_issuedGoos'!$B$4:$B$153,0),MATCH('Scenario 4'!AO$4,'Scenario 4_issuedGoos'!$C$3:$W$3,0))</f>
        <v>4170345.8359174468</v>
      </c>
      <c r="AP7" s="4">
        <f t="array" ref="AP7">S7*INDEX('Scenario 4_issuedGoos'!$C$4:$W$153,MATCH('Scenario 4'!$A7&amp;$B7,'Scenario 4_issuedGoos'!$A$4:$A$153&amp;'Scenario 4_issuedGoos'!$B$4:$B$153,0),MATCH('Scenario 4'!AP$4,'Scenario 4_issuedGoos'!$C$3:$W$3,0))</f>
        <v>4543059.5892864754</v>
      </c>
      <c r="AQ7" s="4">
        <f t="array" ref="AQ7">T7*INDEX('Scenario 4_issuedGoos'!$C$4:$W$153,MATCH('Scenario 4'!$A7&amp;$B7,'Scenario 4_issuedGoos'!$A$4:$A$153&amp;'Scenario 4_issuedGoos'!$B$4:$B$153,0),MATCH('Scenario 4'!AQ$4,'Scenario 4_issuedGoos'!$C$3:$W$3,0))</f>
        <v>4942618.8534026025</v>
      </c>
      <c r="AR7" s="4">
        <f t="array" ref="AR7">U7*INDEX('Scenario 4_issuedGoos'!$C$4:$W$153,MATCH('Scenario 4'!$A7&amp;$B7,'Scenario 4_issuedGoos'!$A$4:$A$153&amp;'Scenario 4_issuedGoos'!$B$4:$B$153,0),MATCH('Scenario 4'!AR$4,'Scenario 4_issuedGoos'!$C$3:$W$3,0))</f>
        <v>5370776.3949571438</v>
      </c>
      <c r="AS7" s="4">
        <f t="array" ref="AS7">V7*INDEX('Scenario 4_issuedGoos'!$C$4:$W$153,MATCH('Scenario 4'!$A7&amp;$B7,'Scenario 4_issuedGoos'!$A$4:$A$153&amp;'Scenario 4_issuedGoos'!$B$4:$B$153,0),MATCH('Scenario 4'!AS$4,'Scenario 4_issuedGoos'!$C$3:$W$3,0))</f>
        <v>6356015.8064089669</v>
      </c>
      <c r="AT7" s="4">
        <f t="array" ref="AT7">W7*INDEX('Scenario 4_issuedGoos'!$C$4:$W$153,MATCH('Scenario 4'!$A7&amp;$B7,'Scenario 4_issuedGoos'!$A$4:$A$153&amp;'Scenario 4_issuedGoos'!$B$4:$B$153,0),MATCH('Scenario 4'!AT$4,'Scenario 4_issuedGoos'!$C$3:$W$3,0))</f>
        <v>6891428.4827103112</v>
      </c>
    </row>
    <row r="8" spans="1:46" x14ac:dyDescent="0.2">
      <c r="A8" s="8" t="s">
        <v>26</v>
      </c>
      <c r="B8" s="9" t="s">
        <v>29</v>
      </c>
      <c r="C8" s="10">
        <v>47.457627118644069</v>
      </c>
      <c r="D8" s="11">
        <v>46.949152542372886</v>
      </c>
      <c r="E8" s="11">
        <v>46.440677966101696</v>
      </c>
      <c r="F8" s="11">
        <v>45.932203389830512</v>
      </c>
      <c r="G8" s="11">
        <v>45.423728813559322</v>
      </c>
      <c r="H8" s="11">
        <v>6.2044312499999998</v>
      </c>
      <c r="I8" s="11">
        <v>6.2044312499999998</v>
      </c>
      <c r="J8" s="11">
        <v>6.2044312499999998</v>
      </c>
      <c r="K8" s="11">
        <v>4.9968000000000004</v>
      </c>
      <c r="L8" s="11">
        <v>4.9968000000000004</v>
      </c>
      <c r="M8" s="11">
        <v>4.9968000000000004</v>
      </c>
      <c r="N8" s="11">
        <v>4.9968000000000004</v>
      </c>
      <c r="O8" s="11">
        <v>4.9968000000000004</v>
      </c>
      <c r="P8" s="11">
        <v>4.9968000000000004</v>
      </c>
      <c r="Q8" s="11">
        <v>6.2044312499999998</v>
      </c>
      <c r="R8" s="11">
        <v>6.2044312499999998</v>
      </c>
      <c r="S8" s="11">
        <v>6.2044312499999998</v>
      </c>
      <c r="T8" s="11">
        <v>6.2044312499999998</v>
      </c>
      <c r="U8" s="11">
        <v>6.2044312499999998</v>
      </c>
      <c r="V8" s="11">
        <v>6.2044312499999998</v>
      </c>
      <c r="W8" s="19">
        <v>6.2044312499999998</v>
      </c>
      <c r="Z8" s="4">
        <f t="array" ref="Z8">C8*INDEX('Scenario 4_issuedGoos'!$C$4:$W$153,MATCH('Scenario 4'!$A8&amp;$B8,'Scenario 4_issuedGoos'!$A$4:$A$153&amp;'Scenario 4_issuedGoos'!$B$4:$B$153,0),MATCH('Scenario 4'!Z$4,'Scenario 4_issuedGoos'!$C$3:$W$3,0))</f>
        <v>0</v>
      </c>
      <c r="AA8" s="4">
        <f t="array" ref="AA8">D8*INDEX('Scenario 4_issuedGoos'!$C$4:$W$153,MATCH('Scenario 4'!$A8&amp;$B8,'Scenario 4_issuedGoos'!$A$4:$A$153&amp;'Scenario 4_issuedGoos'!$B$4:$B$153,0),MATCH('Scenario 4'!AA$4,'Scenario 4_issuedGoos'!$C$3:$W$3,0))</f>
        <v>0</v>
      </c>
      <c r="AB8" s="4">
        <f t="array" ref="AB8">E8*INDEX('Scenario 4_issuedGoos'!$C$4:$W$153,MATCH('Scenario 4'!$A8&amp;$B8,'Scenario 4_issuedGoos'!$A$4:$A$153&amp;'Scenario 4_issuedGoos'!$B$4:$B$153,0),MATCH('Scenario 4'!AB$4,'Scenario 4_issuedGoos'!$C$3:$W$3,0))</f>
        <v>0</v>
      </c>
      <c r="AC8" s="4">
        <f t="array" ref="AC8">F8*INDEX('Scenario 4_issuedGoos'!$C$4:$W$153,MATCH('Scenario 4'!$A8&amp;$B8,'Scenario 4_issuedGoos'!$A$4:$A$153&amp;'Scenario 4_issuedGoos'!$B$4:$B$153,0),MATCH('Scenario 4'!AC$4,'Scenario 4_issuedGoos'!$C$3:$W$3,0))</f>
        <v>0</v>
      </c>
      <c r="AD8" s="4">
        <f t="array" ref="AD8">G8*INDEX('Scenario 4_issuedGoos'!$C$4:$W$153,MATCH('Scenario 4'!$A8&amp;$B8,'Scenario 4_issuedGoos'!$A$4:$A$153&amp;'Scenario 4_issuedGoos'!$B$4:$B$153,0),MATCH('Scenario 4'!AD$4,'Scenario 4_issuedGoos'!$C$3:$W$3,0))</f>
        <v>0</v>
      </c>
      <c r="AE8" s="4">
        <f t="array" ref="AE8">H8*INDEX('Scenario 4_issuedGoos'!$C$4:$W$153,MATCH('Scenario 4'!$A8&amp;$B8,'Scenario 4_issuedGoos'!$A$4:$A$153&amp;'Scenario 4_issuedGoos'!$B$4:$B$153,0),MATCH('Scenario 4'!AE$4,'Scenario 4_issuedGoos'!$C$3:$W$3,0))</f>
        <v>148312.78261343364</v>
      </c>
      <c r="AF8" s="4">
        <f t="array" ref="AF8">I8*INDEX('Scenario 4_issuedGoos'!$C$4:$W$153,MATCH('Scenario 4'!$A8&amp;$B8,'Scenario 4_issuedGoos'!$A$4:$A$153&amp;'Scenario 4_issuedGoos'!$B$4:$B$153,0),MATCH('Scenario 4'!AF$4,'Scenario 4_issuedGoos'!$C$3:$W$3,0))</f>
        <v>194660.52718013217</v>
      </c>
      <c r="AG8" s="4">
        <f t="array" ref="AG8">J8*INDEX('Scenario 4_issuedGoos'!$C$4:$W$153,MATCH('Scenario 4'!$A8&amp;$B8,'Scenario 4_issuedGoos'!$A$4:$A$153&amp;'Scenario 4_issuedGoos'!$B$4:$B$153,0),MATCH('Scenario 4'!AG$4,'Scenario 4_issuedGoos'!$C$3:$W$3,0))</f>
        <v>245272.26424696675</v>
      </c>
      <c r="AH8" s="4">
        <f t="array" ref="AH8">K8*INDEX('Scenario 4_issuedGoos'!$C$4:$W$153,MATCH('Scenario 4'!$A8&amp;$B8,'Scenario 4_issuedGoos'!$A$4:$A$153&amp;'Scenario 4_issuedGoos'!$B$4:$B$153,0),MATCH('Scenario 4'!AH$4,'Scenario 4_issuedGoos'!$C$3:$W$3,0))</f>
        <v>241977.24025660267</v>
      </c>
      <c r="AI8" s="4">
        <f t="array" ref="AI8">L8*INDEX('Scenario 4_issuedGoos'!$C$4:$W$153,MATCH('Scenario 4'!$A8&amp;$B8,'Scenario 4_issuedGoos'!$A$4:$A$153&amp;'Scenario 4_issuedGoos'!$B$4:$B$153,0),MATCH('Scenario 4'!AI$4,'Scenario 4_issuedGoos'!$C$3:$W$3,0))</f>
        <v>290372.68830792309</v>
      </c>
      <c r="AJ8" s="4">
        <f t="array" ref="AJ8">M8*INDEX('Scenario 4_issuedGoos'!$C$4:$W$153,MATCH('Scenario 4'!$A8&amp;$B8,'Scenario 4_issuedGoos'!$A$4:$A$153&amp;'Scenario 4_issuedGoos'!$B$4:$B$153,0),MATCH('Scenario 4'!AJ$4,'Scenario 4_issuedGoos'!$C$3:$W$3,0))</f>
        <v>343002.73806373402</v>
      </c>
      <c r="AK8" s="4">
        <f t="array" ref="AK8">N8*INDEX('Scenario 4_issuedGoos'!$C$4:$W$153,MATCH('Scenario 4'!$A8&amp;$B8,'Scenario 4_issuedGoos'!$A$4:$A$153&amp;'Scenario 4_issuedGoos'!$B$4:$B$153,0),MATCH('Scenario 4'!AK$4,'Scenario 4_issuedGoos'!$C$3:$W$3,0))</f>
        <v>462196.18954088207</v>
      </c>
      <c r="AL8" s="4">
        <f t="array" ref="AL8">O8*INDEX('Scenario 4_issuedGoos'!$C$4:$W$153,MATCH('Scenario 4'!$A8&amp;$B8,'Scenario 4_issuedGoos'!$A$4:$A$153&amp;'Scenario 4_issuedGoos'!$B$4:$B$153,0),MATCH('Scenario 4'!AL$4,'Scenario 4_issuedGoos'!$C$3:$W$3,0))</f>
        <v>592451.47932058189</v>
      </c>
      <c r="AM8" s="4">
        <f t="array" ref="AM8">P8*INDEX('Scenario 4_issuedGoos'!$C$4:$W$153,MATCH('Scenario 4'!$A8&amp;$B8,'Scenario 4_issuedGoos'!$A$4:$A$153&amp;'Scenario 4_issuedGoos'!$B$4:$B$153,0),MATCH('Scenario 4'!AM$4,'Scenario 4_issuedGoos'!$C$3:$W$3,0))</f>
        <v>734576.80760440463</v>
      </c>
      <c r="AN8" s="4">
        <f t="array" ref="AN8">Q8*INDEX('Scenario 4_issuedGoos'!$C$4:$W$153,MATCH('Scenario 4'!$A8&amp;$B8,'Scenario 4_issuedGoos'!$A$4:$A$153&amp;'Scenario 4_issuedGoos'!$B$4:$B$153,0),MATCH('Scenario 4'!AN$4,'Scenario 4_issuedGoos'!$C$3:$W$3,0))</f>
        <v>1104392.6614008376</v>
      </c>
      <c r="AO8" s="4">
        <f t="array" ref="AO8">R8*INDEX('Scenario 4_issuedGoos'!$C$4:$W$153,MATCH('Scenario 4'!$A8&amp;$B8,'Scenario 4_issuedGoos'!$A$4:$A$153&amp;'Scenario 4_issuedGoos'!$B$4:$B$153,0),MATCH('Scenario 4'!AO$4,'Scenario 4_issuedGoos'!$C$3:$W$3,0))</f>
        <v>1313623.3023302909</v>
      </c>
      <c r="AP8" s="4">
        <f t="array" ref="AP8">S8*INDEX('Scenario 4_issuedGoos'!$C$4:$W$153,MATCH('Scenario 4'!$A8&amp;$B8,'Scenario 4_issuedGoos'!$A$4:$A$153&amp;'Scenario 4_issuedGoos'!$B$4:$B$153,0),MATCH('Scenario 4'!AP$4,'Scenario 4_issuedGoos'!$C$3:$W$3,0))</f>
        <v>1541016.0256991915</v>
      </c>
      <c r="AQ8" s="4">
        <f t="array" ref="AQ8">T8*INDEX('Scenario 4_issuedGoos'!$C$4:$W$153,MATCH('Scenario 4'!$A8&amp;$B8,'Scenario 4_issuedGoos'!$A$4:$A$153&amp;'Scenario 4_issuedGoos'!$B$4:$B$153,0),MATCH('Scenario 4'!AQ$4,'Scenario 4_issuedGoos'!$C$3:$W$3,0))</f>
        <v>1787863.9631491569</v>
      </c>
      <c r="AR8" s="4">
        <f t="array" ref="AR8">U8*INDEX('Scenario 4_issuedGoos'!$C$4:$W$153,MATCH('Scenario 4'!$A8&amp;$B8,'Scenario 4_issuedGoos'!$A$4:$A$153&amp;'Scenario 4_issuedGoos'!$B$4:$B$153,0),MATCH('Scenario 4'!AR$4,'Scenario 4_issuedGoos'!$C$3:$W$3,0))</f>
        <v>2055544.1542798684</v>
      </c>
      <c r="AS8" s="4">
        <f t="array" ref="AS8">V8*INDEX('Scenario 4_issuedGoos'!$C$4:$W$153,MATCH('Scenario 4'!$A8&amp;$B8,'Scenario 4_issuedGoos'!$A$4:$A$153&amp;'Scenario 4_issuedGoos'!$B$4:$B$153,0),MATCH('Scenario 4'!AS$4,'Scenario 4_issuedGoos'!$C$3:$W$3,0))</f>
        <v>2345522.7046157797</v>
      </c>
      <c r="AT8" s="4">
        <f t="array" ref="AT8">W8*INDEX('Scenario 4_issuedGoos'!$C$4:$W$153,MATCH('Scenario 4'!$A8&amp;$B8,'Scenario 4_issuedGoos'!$A$4:$A$153&amp;'Scenario 4_issuedGoos'!$B$4:$B$153,0),MATCH('Scenario 4'!AT$4,'Scenario 4_issuedGoos'!$C$3:$W$3,0))</f>
        <v>2659360.2495995802</v>
      </c>
    </row>
    <row r="9" spans="1:46" x14ac:dyDescent="0.2">
      <c r="A9" s="8" t="s">
        <v>26</v>
      </c>
      <c r="B9" s="9" t="s">
        <v>30</v>
      </c>
      <c r="C9" s="10">
        <v>13.994521875</v>
      </c>
      <c r="D9" s="11">
        <v>13.994521875</v>
      </c>
      <c r="E9" s="11">
        <v>13.994521875</v>
      </c>
      <c r="F9" s="11">
        <v>13.994521875</v>
      </c>
      <c r="G9" s="11">
        <v>13.994521875</v>
      </c>
      <c r="H9" s="11">
        <v>6.9799851562500006</v>
      </c>
      <c r="I9" s="11">
        <v>6.9799851562500006</v>
      </c>
      <c r="J9" s="11">
        <v>6.9799851562500006</v>
      </c>
      <c r="K9" s="11">
        <v>6.245099999999999</v>
      </c>
      <c r="L9" s="11">
        <v>6.245099999999999</v>
      </c>
      <c r="M9" s="11">
        <v>6.245099999999999</v>
      </c>
      <c r="N9" s="11">
        <v>6.245099999999999</v>
      </c>
      <c r="O9" s="11">
        <v>6.245099999999999</v>
      </c>
      <c r="P9" s="11">
        <v>6.9799851562500006</v>
      </c>
      <c r="Q9" s="11">
        <v>6.9799851562500006</v>
      </c>
      <c r="R9" s="11">
        <v>6.9799851562500006</v>
      </c>
      <c r="S9" s="11">
        <v>6.9799851562500006</v>
      </c>
      <c r="T9" s="11">
        <v>6.9799851562500006</v>
      </c>
      <c r="U9" s="11">
        <v>6.9799851562500006</v>
      </c>
      <c r="V9" s="11">
        <v>6.9799851562500006</v>
      </c>
      <c r="W9" s="19">
        <v>6.9799851562500006</v>
      </c>
      <c r="Z9" s="4">
        <f t="array" ref="Z9">C9*INDEX('Scenario 4_issuedGoos'!$C$4:$W$153,MATCH('Scenario 4'!$A9&amp;$B9,'Scenario 4_issuedGoos'!$A$4:$A$153&amp;'Scenario 4_issuedGoos'!$B$4:$B$153,0),MATCH('Scenario 4'!Z$4,'Scenario 4_issuedGoos'!$C$3:$W$3,0))</f>
        <v>1534814.9439080998</v>
      </c>
      <c r="AA9" s="4">
        <f t="array" ref="AA9">D9*INDEX('Scenario 4_issuedGoos'!$C$4:$W$153,MATCH('Scenario 4'!$A9&amp;$B9,'Scenario 4_issuedGoos'!$A$4:$A$153&amp;'Scenario 4_issuedGoos'!$B$4:$B$153,0),MATCH('Scenario 4'!AA$4,'Scenario 4_issuedGoos'!$C$3:$W$3,0))</f>
        <v>1744656.23789713</v>
      </c>
      <c r="AB9" s="4">
        <f t="array" ref="AB9">E9*INDEX('Scenario 4_issuedGoos'!$C$4:$W$153,MATCH('Scenario 4'!$A9&amp;$B9,'Scenario 4_issuedGoos'!$A$4:$A$153&amp;'Scenario 4_issuedGoos'!$B$4:$B$153,0),MATCH('Scenario 4'!AB$4,'Scenario 4_issuedGoos'!$C$3:$W$3,0))</f>
        <v>1971644.6239252961</v>
      </c>
      <c r="AC9" s="4">
        <f t="array" ref="AC9">F9*INDEX('Scenario 4_issuedGoos'!$C$4:$W$153,MATCH('Scenario 4'!$A9&amp;$B9,'Scenario 4_issuedGoos'!$A$4:$A$153&amp;'Scenario 4_issuedGoos'!$B$4:$B$153,0),MATCH('Scenario 4'!AC$4,'Scenario 4_issuedGoos'!$C$3:$W$3,0))</f>
        <v>2216970.2079615216</v>
      </c>
      <c r="AD9" s="4">
        <f t="array" ref="AD9">G9*INDEX('Scenario 4_issuedGoos'!$C$4:$W$153,MATCH('Scenario 4'!$A9&amp;$B9,'Scenario 4_issuedGoos'!$A$4:$A$153&amp;'Scenario 4_issuedGoos'!$B$4:$B$153,0),MATCH('Scenario 4'!AD$4,'Scenario 4_issuedGoos'!$C$3:$W$3,0))</f>
        <v>2481899.2388415718</v>
      </c>
      <c r="AE9" s="4">
        <f t="array" ref="AE9">H9*INDEX('Scenario 4_issuedGoos'!$C$4:$W$153,MATCH('Scenario 4'!$A9&amp;$B9,'Scenario 4_issuedGoos'!$A$4:$A$153&amp;'Scenario 4_issuedGoos'!$B$4:$B$153,0),MATCH('Scenario 4'!AE$4,'Scenario 4_issuedGoos'!$C$3:$W$3,0))</f>
        <v>4880078.617747575</v>
      </c>
      <c r="AF9" s="4">
        <f t="array" ref="AF9">I9*INDEX('Scenario 4_issuedGoos'!$C$4:$W$153,MATCH('Scenario 4'!$A9&amp;$B9,'Scenario 4_issuedGoos'!$A$4:$A$153&amp;'Scenario 4_issuedGoos'!$B$4:$B$153,0),MATCH('Scenario 4'!AF$4,'Scenario 4_issuedGoos'!$C$3:$W$3,0))</f>
        <v>5461456.9537276076</v>
      </c>
      <c r="AG9" s="4">
        <f t="array" ref="AG9">J9*INDEX('Scenario 4_issuedGoos'!$C$4:$W$153,MATCH('Scenario 4'!$A9&amp;$B9,'Scenario 4_issuedGoos'!$A$4:$A$153&amp;'Scenario 4_issuedGoos'!$B$4:$B$153,0),MATCH('Scenario 4'!AG$4,'Scenario 4_issuedGoos'!$C$3:$W$3,0))</f>
        <v>6088772.9267612752</v>
      </c>
      <c r="AH9" s="4">
        <f t="array" ref="AH9">K9*INDEX('Scenario 4_issuedGoos'!$C$4:$W$153,MATCH('Scenario 4'!$A9&amp;$B9,'Scenario 4_issuedGoos'!$A$4:$A$153&amp;'Scenario 4_issuedGoos'!$B$4:$B$153,0),MATCH('Scenario 4'!AH$4,'Scenario 4_issuedGoos'!$C$3:$W$3,0))</f>
        <v>6052898.7639097916</v>
      </c>
      <c r="AI9" s="4">
        <f t="array" ref="AI9">L9*INDEX('Scenario 4_issuedGoos'!$C$4:$W$153,MATCH('Scenario 4'!$A9&amp;$B9,'Scenario 4_issuedGoos'!$A$4:$A$153&amp;'Scenario 4_issuedGoos'!$B$4:$B$153,0),MATCH('Scenario 4'!AI$4,'Scenario 4_issuedGoos'!$C$3:$W$3,0))</f>
        <v>6704977.5147958277</v>
      </c>
      <c r="AJ9" s="4">
        <f t="array" ref="AJ9">M9*INDEX('Scenario 4_issuedGoos'!$C$4:$W$153,MATCH('Scenario 4'!$A9&amp;$B9,'Scenario 4_issuedGoos'!$A$4:$A$153&amp;'Scenario 4_issuedGoos'!$B$4:$B$153,0),MATCH('Scenario 4'!AJ$4,'Scenario 4_issuedGoos'!$C$3:$W$3,0))</f>
        <v>7407131.8938608002</v>
      </c>
      <c r="AK9" s="4">
        <f t="array" ref="AK9">N9*INDEX('Scenario 4_issuedGoos'!$C$4:$W$153,MATCH('Scenario 4'!$A9&amp;$B9,'Scenario 4_issuedGoos'!$A$4:$A$153&amp;'Scenario 4_issuedGoos'!$B$4:$B$153,0),MATCH('Scenario 4'!AK$4,'Scenario 4_issuedGoos'!$C$3:$W$3,0))</f>
        <v>8136420.1544551887</v>
      </c>
      <c r="AL9" s="4">
        <f t="array" ref="AL9">O9*INDEX('Scenario 4_issuedGoos'!$C$4:$W$153,MATCH('Scenario 4'!$A9&amp;$B9,'Scenario 4_issuedGoos'!$A$4:$A$153&amp;'Scenario 4_issuedGoos'!$B$4:$B$153,0),MATCH('Scenario 4'!AL$4,'Scenario 4_issuedGoos'!$C$3:$W$3,0))</f>
        <v>8920119.4113744218</v>
      </c>
      <c r="AM9" s="4">
        <f t="array" ref="AM9">P9*INDEX('Scenario 4_issuedGoos'!$C$4:$W$153,MATCH('Scenario 4'!$A9&amp;$B9,'Scenario 4_issuedGoos'!$A$4:$A$153&amp;'Scenario 4_issuedGoos'!$B$4:$B$153,0),MATCH('Scenario 4'!AM$4,'Scenario 4_issuedGoos'!$C$3:$W$3,0))</f>
        <v>10910562.032937773</v>
      </c>
      <c r="AN9" s="4">
        <f t="array" ref="AN9">Q9*INDEX('Scenario 4_issuedGoos'!$C$4:$W$153,MATCH('Scenario 4'!$A9&amp;$B9,'Scenario 4_issuedGoos'!$A$4:$A$153&amp;'Scenario 4_issuedGoos'!$B$4:$B$153,0),MATCH('Scenario 4'!AN$4,'Scenario 4_issuedGoos'!$C$3:$W$3,0))</f>
        <v>11920492.875145711</v>
      </c>
      <c r="AO9" s="4">
        <f t="array" ref="AO9">R9*INDEX('Scenario 4_issuedGoos'!$C$4:$W$153,MATCH('Scenario 4'!$A9&amp;$B9,'Scenario 4_issuedGoos'!$A$4:$A$153&amp;'Scenario 4_issuedGoos'!$B$4:$B$153,0),MATCH('Scenario 4'!AO$4,'Scenario 4_issuedGoos'!$C$3:$W$3,0))</f>
        <v>13004140.396492135</v>
      </c>
      <c r="AP9" s="4">
        <f t="array" ref="AP9">S9*INDEX('Scenario 4_issuedGoos'!$C$4:$W$153,MATCH('Scenario 4'!$A9&amp;$B9,'Scenario 4_issuedGoos'!$A$4:$A$153&amp;'Scenario 4_issuedGoos'!$B$4:$B$153,0),MATCH('Scenario 4'!AP$4,'Scenario 4_issuedGoos'!$C$3:$W$3,0))</f>
        <v>14166351.437785294</v>
      </c>
      <c r="AQ9" s="4">
        <f t="array" ref="AQ9">T9*INDEX('Scenario 4_issuedGoos'!$C$4:$W$153,MATCH('Scenario 4'!$A9&amp;$B9,'Scenario 4_issuedGoos'!$A$4:$A$153&amp;'Scenario 4_issuedGoos'!$B$4:$B$153,0),MATCH('Scenario 4'!AQ$4,'Scenario 4_issuedGoos'!$C$3:$W$3,0))</f>
        <v>15412273.232216554</v>
      </c>
      <c r="AR9" s="4">
        <f t="array" ref="AR9">U9*INDEX('Scenario 4_issuedGoos'!$C$4:$W$153,MATCH('Scenario 4'!$A9&amp;$B9,'Scenario 4_issuedGoos'!$A$4:$A$153&amp;'Scenario 4_issuedGoos'!$B$4:$B$153,0),MATCH('Scenario 4'!AR$4,'Scenario 4_issuedGoos'!$C$3:$W$3,0))</f>
        <v>16747371.327496516</v>
      </c>
      <c r="AS9" s="4">
        <f t="array" ref="AS9">V9*INDEX('Scenario 4_issuedGoos'!$C$4:$W$153,MATCH('Scenario 4'!$A9&amp;$B9,'Scenario 4_issuedGoos'!$A$4:$A$153&amp;'Scenario 4_issuedGoos'!$B$4:$B$153,0),MATCH('Scenario 4'!AS$4,'Scenario 4_issuedGoos'!$C$3:$W$3,0))</f>
        <v>18177448.549223952</v>
      </c>
      <c r="AT9" s="4">
        <f t="array" ref="AT9">W9*INDEX('Scenario 4_issuedGoos'!$C$4:$W$153,MATCH('Scenario 4'!$A9&amp;$B9,'Scenario 4_issuedGoos'!$A$4:$A$153&amp;'Scenario 4_issuedGoos'!$B$4:$B$153,0),MATCH('Scenario 4'!AT$4,'Scenario 4_issuedGoos'!$C$3:$W$3,0))</f>
        <v>19708665.064805318</v>
      </c>
    </row>
    <row r="10" spans="1:46" x14ac:dyDescent="0.2">
      <c r="A10" s="8" t="s">
        <v>26</v>
      </c>
      <c r="B10" s="9" t="s">
        <v>31</v>
      </c>
      <c r="C10" s="10">
        <v>6.8156943749999996</v>
      </c>
      <c r="D10" s="11">
        <v>6.8156943749999996</v>
      </c>
      <c r="E10" s="11">
        <v>6.8156943749999996</v>
      </c>
      <c r="F10" s="11">
        <v>6.8156943749999996</v>
      </c>
      <c r="G10" s="11">
        <v>6.8156943749999996</v>
      </c>
      <c r="H10" s="11">
        <v>3.4112399999999998</v>
      </c>
      <c r="I10" s="11">
        <v>3.3555059999999997</v>
      </c>
      <c r="J10" s="11">
        <v>3.3443550000000006</v>
      </c>
      <c r="K10" s="11">
        <v>3.3443550000000006</v>
      </c>
      <c r="L10" s="11">
        <v>3.3443550000000006</v>
      </c>
      <c r="M10" s="11">
        <v>3.3443550000000006</v>
      </c>
      <c r="N10" s="11">
        <v>3.3443550000000006</v>
      </c>
      <c r="O10" s="11">
        <v>3.3443550000000006</v>
      </c>
      <c r="P10" s="11">
        <v>3.3443550000000006</v>
      </c>
      <c r="Q10" s="11">
        <v>3.3443550000000006</v>
      </c>
      <c r="R10" s="11">
        <v>3.3443550000000006</v>
      </c>
      <c r="S10" s="11">
        <v>3.3443550000000006</v>
      </c>
      <c r="T10" s="11">
        <v>3.3524212500000008</v>
      </c>
      <c r="U10" s="11">
        <v>3.3580237500000001</v>
      </c>
      <c r="V10" s="11">
        <v>3.3954</v>
      </c>
      <c r="W10" s="19">
        <v>3.3954</v>
      </c>
      <c r="Z10" s="4">
        <f t="array" ref="Z10">C10*INDEX('Scenario 4_issuedGoos'!$C$4:$W$153,MATCH('Scenario 4'!$A10&amp;$B10,'Scenario 4_issuedGoos'!$A$4:$A$153&amp;'Scenario 4_issuedGoos'!$B$4:$B$153,0),MATCH('Scenario 4'!Z$4,'Scenario 4_issuedGoos'!$C$3:$W$3,0))</f>
        <v>10162908.738481212</v>
      </c>
      <c r="AA10" s="4">
        <f t="array" ref="AA10">D10*INDEX('Scenario 4_issuedGoos'!$C$4:$W$153,MATCH('Scenario 4'!$A10&amp;$B10,'Scenario 4_issuedGoos'!$A$4:$A$153&amp;'Scenario 4_issuedGoos'!$B$4:$B$153,0),MATCH('Scenario 4'!AA$4,'Scenario 4_issuedGoos'!$C$3:$W$3,0))</f>
        <v>11552390.857377628</v>
      </c>
      <c r="AB10" s="4">
        <f t="array" ref="AB10">E10*INDEX('Scenario 4_issuedGoos'!$C$4:$W$153,MATCH('Scenario 4'!$A10&amp;$B10,'Scenario 4_issuedGoos'!$A$4:$A$153&amp;'Scenario 4_issuedGoos'!$B$4:$B$153,0),MATCH('Scenario 4'!AB$4,'Scenario 4_issuedGoos'!$C$3:$W$3,0))</f>
        <v>13055413.916317496</v>
      </c>
      <c r="AC10" s="4">
        <f t="array" ref="AC10">F10*INDEX('Scenario 4_issuedGoos'!$C$4:$W$153,MATCH('Scenario 4'!$A10&amp;$B10,'Scenario 4_issuedGoos'!$A$4:$A$153&amp;'Scenario 4_issuedGoos'!$B$4:$B$153,0),MATCH('Scenario 4'!AC$4,'Scenario 4_issuedGoos'!$C$3:$W$3,0))</f>
        <v>14679858.304007921</v>
      </c>
      <c r="AD10" s="4">
        <f t="array" ref="AD10">G10*INDEX('Scenario 4_issuedGoos'!$C$4:$W$153,MATCH('Scenario 4'!$A10&amp;$B10,'Scenario 4_issuedGoos'!$A$4:$A$153&amp;'Scenario 4_issuedGoos'!$B$4:$B$153,0),MATCH('Scenario 4'!AD$4,'Scenario 4_issuedGoos'!$C$3:$W$3,0))</f>
        <v>16434108.595676586</v>
      </c>
      <c r="AE10" s="4">
        <f t="array" ref="AE10">H10*INDEX('Scenario 4_issuedGoos'!$C$4:$W$153,MATCH('Scenario 4'!$A10&amp;$B10,'Scenario 4_issuedGoos'!$A$4:$A$153&amp;'Scenario 4_issuedGoos'!$B$4:$B$153,0),MATCH('Scenario 4'!AE$4,'Scenario 4_issuedGoos'!$C$3:$W$3,0))</f>
        <v>9172665.2499380019</v>
      </c>
      <c r="AF10" s="4">
        <f t="array" ref="AF10">I10*INDEX('Scenario 4_issuedGoos'!$C$4:$W$153,MATCH('Scenario 4'!$A10&amp;$B10,'Scenario 4_issuedGoos'!$A$4:$A$153&amp;'Scenario 4_issuedGoos'!$B$4:$B$153,0),MATCH('Scenario 4'!AF$4,'Scenario 4_issuedGoos'!$C$3:$W$3,0))</f>
        <v>10097712.122114835</v>
      </c>
      <c r="AG10" s="4">
        <f t="array" ref="AG10">J10*INDEX('Scenario 4_issuedGoos'!$C$4:$W$153,MATCH('Scenario 4'!$A10&amp;$B10,'Scenario 4_issuedGoos'!$A$4:$A$153&amp;'Scenario 4_issuedGoos'!$B$4:$B$153,0),MATCH('Scenario 4'!AG$4,'Scenario 4_issuedGoos'!$C$3:$W$3,0))</f>
        <v>11220148.360116243</v>
      </c>
      <c r="AH10" s="4">
        <f t="array" ref="AH10">K10*INDEX('Scenario 4_issuedGoos'!$C$4:$W$153,MATCH('Scenario 4'!$A10&amp;$B10,'Scenario 4_issuedGoos'!$A$4:$A$153&amp;'Scenario 4_issuedGoos'!$B$4:$B$153,0),MATCH('Scenario 4'!AH$4,'Scenario 4_issuedGoos'!$C$3:$W$3,0))</f>
        <v>12466580.163830763</v>
      </c>
      <c r="AI10" s="4">
        <f t="array" ref="AI10">L10*INDEX('Scenario 4_issuedGoos'!$C$4:$W$153,MATCH('Scenario 4'!$A10&amp;$B10,'Scenario 4_issuedGoos'!$A$4:$A$153&amp;'Scenario 4_issuedGoos'!$B$4:$B$153,0),MATCH('Scenario 4'!AI$4,'Scenario 4_issuedGoos'!$C$3:$W$3,0))</f>
        <v>13809604.777016459</v>
      </c>
      <c r="AJ10" s="4">
        <f t="array" ref="AJ10">M10*INDEX('Scenario 4_issuedGoos'!$C$4:$W$153,MATCH('Scenario 4'!$A10&amp;$B10,'Scenario 4_issuedGoos'!$A$4:$A$153&amp;'Scenario 4_issuedGoos'!$B$4:$B$153,0),MATCH('Scenario 4'!AJ$4,'Scenario 4_issuedGoos'!$C$3:$W$3,0))</f>
        <v>15255765.401111133</v>
      </c>
      <c r="AK10" s="4">
        <f t="array" ref="AK10">N10*INDEX('Scenario 4_issuedGoos'!$C$4:$W$153,MATCH('Scenario 4'!$A10&amp;$B10,'Scenario 4_issuedGoos'!$A$4:$A$153&amp;'Scenario 4_issuedGoos'!$B$4:$B$153,0),MATCH('Scenario 4'!AK$4,'Scenario 4_issuedGoos'!$C$3:$W$3,0))</f>
        <v>16757811.101503512</v>
      </c>
      <c r="AL10" s="4">
        <f t="array" ref="AL10">O10*INDEX('Scenario 4_issuedGoos'!$C$4:$W$153,MATCH('Scenario 4'!$A10&amp;$B10,'Scenario 4_issuedGoos'!$A$4:$A$153&amp;'Scenario 4_issuedGoos'!$B$4:$B$153,0),MATCH('Scenario 4'!AL$4,'Scenario 4_issuedGoos'!$C$3:$W$3,0))</f>
        <v>18371921.958432373</v>
      </c>
      <c r="AM10" s="4">
        <f t="array" ref="AM10">P10*INDEX('Scenario 4_issuedGoos'!$C$4:$W$153,MATCH('Scenario 4'!$A10&amp;$B10,'Scenario 4_issuedGoos'!$A$4:$A$153&amp;'Scenario 4_issuedGoos'!$B$4:$B$153,0),MATCH('Scenario 4'!AM$4,'Scenario 4_issuedGoos'!$C$3:$W$3,0))</f>
        <v>20105549.373300329</v>
      </c>
      <c r="AN10" s="4">
        <f t="array" ref="AN10">Q10*INDEX('Scenario 4_issuedGoos'!$C$4:$W$153,MATCH('Scenario 4'!$A10&amp;$B10,'Scenario 4_issuedGoos'!$A$4:$A$153&amp;'Scenario 4_issuedGoos'!$B$4:$B$153,0),MATCH('Scenario 4'!AN$4,'Scenario 4_issuedGoos'!$C$3:$W$3,0))</f>
        <v>21966609.724759005</v>
      </c>
      <c r="AO10" s="4">
        <f t="array" ref="AO10">R10*INDEX('Scenario 4_issuedGoos'!$C$4:$W$153,MATCH('Scenario 4'!$A10&amp;$B10,'Scenario 4_issuedGoos'!$A$4:$A$153&amp;'Scenario 4_issuedGoos'!$B$4:$B$153,0),MATCH('Scenario 4'!AO$4,'Scenario 4_issuedGoos'!$C$3:$W$3,0))</f>
        <v>23963512.237930324</v>
      </c>
      <c r="AP10" s="4">
        <f t="array" ref="AP10">S10*INDEX('Scenario 4_issuedGoos'!$C$4:$W$153,MATCH('Scenario 4'!$A10&amp;$B10,'Scenario 4_issuedGoos'!$A$4:$A$153&amp;'Scenario 4_issuedGoos'!$B$4:$B$153,0),MATCH('Scenario 4'!AP$4,'Scenario 4_issuedGoos'!$C$3:$W$3,0))</f>
        <v>26105188.478106841</v>
      </c>
      <c r="AQ10" s="4">
        <f t="array" ref="AQ10">T10*INDEX('Scenario 4_issuedGoos'!$C$4:$W$153,MATCH('Scenario 4'!$A10&amp;$B10,'Scenario 4_issuedGoos'!$A$4:$A$153&amp;'Scenario 4_issuedGoos'!$B$4:$B$153,0),MATCH('Scenario 4'!AQ$4,'Scenario 4_issuedGoos'!$C$3:$W$3,0))</f>
        <v>28469624.233115099</v>
      </c>
      <c r="AR10" s="4">
        <f t="array" ref="AR10">U10*INDEX('Scenario 4_issuedGoos'!$C$4:$W$153,MATCH('Scenario 4'!$A10&amp;$B10,'Scenario 4_issuedGoos'!$A$4:$A$153&amp;'Scenario 4_issuedGoos'!$B$4:$B$153,0),MATCH('Scenario 4'!AR$4,'Scenario 4_issuedGoos'!$C$3:$W$3,0))</f>
        <v>30987523.104672838</v>
      </c>
      <c r="AS10" s="4">
        <f t="array" ref="AS10">V10*INDEX('Scenario 4_issuedGoos'!$C$4:$W$153,MATCH('Scenario 4'!$A10&amp;$B10,'Scenario 4_issuedGoos'!$A$4:$A$153&amp;'Scenario 4_issuedGoos'!$B$4:$B$153,0),MATCH('Scenario 4'!AS$4,'Scenario 4_issuedGoos'!$C$3:$W$3,0))</f>
        <v>34007939.45930434</v>
      </c>
      <c r="AT10" s="4">
        <f t="array" ref="AT10">W10*INDEX('Scenario 4_issuedGoos'!$C$4:$W$153,MATCH('Scenario 4'!$A10&amp;$B10,'Scenario 4_issuedGoos'!$A$4:$A$153&amp;'Scenario 4_issuedGoos'!$B$4:$B$153,0),MATCH('Scenario 4'!AT$4,'Scenario 4_issuedGoos'!$C$3:$W$3,0))</f>
        <v>36872671.460606292</v>
      </c>
    </row>
    <row r="11" spans="1:46" x14ac:dyDescent="0.2">
      <c r="A11" s="1" t="s">
        <v>32</v>
      </c>
      <c r="B11" s="1" t="s">
        <v>27</v>
      </c>
      <c r="C11" s="6">
        <v>3.1125937499999998</v>
      </c>
      <c r="D11" s="7">
        <v>3.1125937499999998</v>
      </c>
      <c r="E11" s="7">
        <v>3.0589781249999999</v>
      </c>
      <c r="F11" s="7">
        <v>3.0410296875</v>
      </c>
      <c r="G11" s="7">
        <v>2.9606849999999998</v>
      </c>
      <c r="H11" s="7">
        <v>2.564469140625</v>
      </c>
      <c r="I11" s="7">
        <v>2.5035281249999999</v>
      </c>
      <c r="J11" s="7">
        <v>2.5016039999999999</v>
      </c>
      <c r="K11" s="7">
        <v>2.5016039999999999</v>
      </c>
      <c r="L11" s="7">
        <v>2.5016039999999999</v>
      </c>
      <c r="M11" s="7">
        <v>2.5016039999999999</v>
      </c>
      <c r="N11" s="7">
        <v>2.5016039999999999</v>
      </c>
      <c r="O11" s="7">
        <v>2.5016039999999999</v>
      </c>
      <c r="P11" s="7">
        <v>2.5016039999999999</v>
      </c>
      <c r="Q11" s="7">
        <v>2.5016039999999999</v>
      </c>
      <c r="R11" s="7">
        <v>2.5016039999999999</v>
      </c>
      <c r="S11" s="7">
        <v>2.5016039999999999</v>
      </c>
      <c r="T11" s="7">
        <v>2.564469140625</v>
      </c>
      <c r="U11" s="7">
        <v>2.564469140625</v>
      </c>
      <c r="V11" s="7">
        <v>2.8977637500000002</v>
      </c>
      <c r="W11" s="18">
        <v>2.8977637500000002</v>
      </c>
      <c r="Z11" s="4">
        <f t="array" ref="Z11">C11*INDEX('Scenario 4_issuedGoos'!$C$4:$W$153,MATCH('Scenario 4'!$A11&amp;$B11,'Scenario 4_issuedGoos'!$A$4:$A$153&amp;'Scenario 4_issuedGoos'!$B$4:$B$153,0),MATCH('Scenario 4'!Z$4,'Scenario 4_issuedGoos'!$C$3:$W$3,0))</f>
        <v>1308951.8544672427</v>
      </c>
      <c r="AA11" s="4">
        <f t="array" ref="AA11">D11*INDEX('Scenario 4_issuedGoos'!$C$4:$W$153,MATCH('Scenario 4'!$A11&amp;$B11,'Scenario 4_issuedGoos'!$A$4:$A$153&amp;'Scenario 4_issuedGoos'!$B$4:$B$153,0),MATCH('Scenario 4'!AA$4,'Scenario 4_issuedGoos'!$C$3:$W$3,0))</f>
        <v>1487912.9416008799</v>
      </c>
      <c r="AB11" s="4">
        <f t="array" ref="AB11">E11*INDEX('Scenario 4_issuedGoos'!$C$4:$W$153,MATCH('Scenario 4'!$A11&amp;$B11,'Scenario 4_issuedGoos'!$A$4:$A$153&amp;'Scenario 4_issuedGoos'!$B$4:$B$153,0),MATCH('Scenario 4'!AB$4,'Scenario 4_issuedGoos'!$C$3:$W$3,0))</f>
        <v>1652533.3119307924</v>
      </c>
      <c r="AC11" s="4">
        <f t="array" ref="AC11">F11*INDEX('Scenario 4_issuedGoos'!$C$4:$W$153,MATCH('Scenario 4'!$A11&amp;$B11,'Scenario 4_issuedGoos'!$A$4:$A$153&amp;'Scenario 4_issuedGoos'!$B$4:$B$153,0),MATCH('Scenario 4'!AC$4,'Scenario 4_issuedGoos'!$C$3:$W$3,0))</f>
        <v>1847250.2307317103</v>
      </c>
      <c r="AD11" s="4">
        <f t="array" ref="AD11">G11*INDEX('Scenario 4_issuedGoos'!$C$4:$W$153,MATCH('Scenario 4'!$A11&amp;$B11,'Scenario 4_issuedGoos'!$A$4:$A$153&amp;'Scenario 4_issuedGoos'!$B$4:$B$153,0),MATCH('Scenario 4'!AD$4,'Scenario 4_issuedGoos'!$C$3:$W$3,0))</f>
        <v>2013360.5827460813</v>
      </c>
      <c r="AE11" s="4">
        <f t="array" ref="AE11">H11*INDEX('Scenario 4_issuedGoos'!$C$4:$W$153,MATCH('Scenario 4'!$A11&amp;$B11,'Scenario 4_issuedGoos'!$A$4:$A$153&amp;'Scenario 4_issuedGoos'!$B$4:$B$153,0),MATCH('Scenario 4'!AE$4,'Scenario 4_issuedGoos'!$C$3:$W$3,0))</f>
        <v>1944796.0339163169</v>
      </c>
      <c r="AF11" s="4">
        <f t="array" ref="AF11">I11*INDEX('Scenario 4_issuedGoos'!$C$4:$W$153,MATCH('Scenario 4'!$A11&amp;$B11,'Scenario 4_issuedGoos'!$A$4:$A$153&amp;'Scenario 4_issuedGoos'!$B$4:$B$153,0),MATCH('Scenario 4'!AF$4,'Scenario 4_issuedGoos'!$C$3:$W$3,0))</f>
        <v>2124764.2664278443</v>
      </c>
      <c r="AG11" s="4">
        <f t="array" ref="AG11">J11*INDEX('Scenario 4_issuedGoos'!$C$4:$W$153,MATCH('Scenario 4'!$A11&amp;$B11,'Scenario 4_issuedGoos'!$A$4:$A$153&amp;'Scenario 4_issuedGoos'!$B$4:$B$153,0),MATCH('Scenario 4'!AG$4,'Scenario 4_issuedGoos'!$C$3:$W$3,0))</f>
        <v>2366999.1654994087</v>
      </c>
      <c r="AH11" s="4">
        <f t="array" ref="AH11">K11*INDEX('Scenario 4_issuedGoos'!$C$4:$W$153,MATCH('Scenario 4'!$A11&amp;$B11,'Scenario 4_issuedGoos'!$A$4:$A$153&amp;'Scenario 4_issuedGoos'!$B$4:$B$153,0),MATCH('Scenario 4'!AH$4,'Scenario 4_issuedGoos'!$C$3:$W$3,0))</f>
        <v>2629946.0486022574</v>
      </c>
      <c r="AI11" s="4">
        <f t="array" ref="AI11">L11*INDEX('Scenario 4_issuedGoos'!$C$4:$W$153,MATCH('Scenario 4'!$A11&amp;$B11,'Scenario 4_issuedGoos'!$A$4:$A$153&amp;'Scenario 4_issuedGoos'!$B$4:$B$153,0),MATCH('Scenario 4'!AI$4,'Scenario 4_issuedGoos'!$C$3:$W$3,0))</f>
        <v>2913270.1221016585</v>
      </c>
      <c r="AJ11" s="4">
        <f t="array" ref="AJ11">M11*INDEX('Scenario 4_issuedGoos'!$C$4:$W$153,MATCH('Scenario 4'!$A11&amp;$B11,'Scenario 4_issuedGoos'!$A$4:$A$153&amp;'Scenario 4_issuedGoos'!$B$4:$B$153,0),MATCH('Scenario 4'!AJ$4,'Scenario 4_issuedGoos'!$C$3:$W$3,0))</f>
        <v>3218351.737829491</v>
      </c>
      <c r="AK11" s="4">
        <f t="array" ref="AK11">N11*INDEX('Scenario 4_issuedGoos'!$C$4:$W$153,MATCH('Scenario 4'!$A11&amp;$B11,'Scenario 4_issuedGoos'!$A$4:$A$153&amp;'Scenario 4_issuedGoos'!$B$4:$B$153,0),MATCH('Scenario 4'!AK$4,'Scenario 4_issuedGoos'!$C$3:$W$3,0))</f>
        <v>3535222.8526543775</v>
      </c>
      <c r="AL11" s="4">
        <f t="array" ref="AL11">O11*INDEX('Scenario 4_issuedGoos'!$C$4:$W$153,MATCH('Scenario 4'!$A11&amp;$B11,'Scenario 4_issuedGoos'!$A$4:$A$153&amp;'Scenario 4_issuedGoos'!$B$4:$B$153,0),MATCH('Scenario 4'!AL$4,'Scenario 4_issuedGoos'!$C$3:$W$3,0))</f>
        <v>3875735.1996171921</v>
      </c>
      <c r="AM11" s="4">
        <f t="array" ref="AM11">P11*INDEX('Scenario 4_issuedGoos'!$C$4:$W$153,MATCH('Scenario 4'!$A11&amp;$B11,'Scenario 4_issuedGoos'!$A$4:$A$153&amp;'Scenario 4_issuedGoos'!$B$4:$B$153,0),MATCH('Scenario 4'!AM$4,'Scenario 4_issuedGoos'!$C$3:$W$3,0))</f>
        <v>4241460.7241446441</v>
      </c>
      <c r="AN11" s="4">
        <f t="array" ref="AN11">Q11*INDEX('Scenario 4_issuedGoos'!$C$4:$W$153,MATCH('Scenario 4'!$A11&amp;$B11,'Scenario 4_issuedGoos'!$A$4:$A$153&amp;'Scenario 4_issuedGoos'!$B$4:$B$153,0),MATCH('Scenario 4'!AN$4,'Scenario 4_issuedGoos'!$C$3:$W$3,0))</f>
        <v>4634069.4631257942</v>
      </c>
      <c r="AO11" s="4">
        <f t="array" ref="AO11">R11*INDEX('Scenario 4_issuedGoos'!$C$4:$W$153,MATCH('Scenario 4'!$A11&amp;$B11,'Scenario 4_issuedGoos'!$A$4:$A$153&amp;'Scenario 4_issuedGoos'!$B$4:$B$153,0),MATCH('Scenario 4'!AO$4,'Scenario 4_issuedGoos'!$C$3:$W$3,0))</f>
        <v>5055335.4241947141</v>
      </c>
      <c r="AP11" s="4">
        <f t="array" ref="AP11">S11*INDEX('Scenario 4_issuedGoos'!$C$4:$W$153,MATCH('Scenario 4'!$A11&amp;$B11,'Scenario 4_issuedGoos'!$A$4:$A$153&amp;'Scenario 4_issuedGoos'!$B$4:$B$153,0),MATCH('Scenario 4'!AP$4,'Scenario 4_issuedGoos'!$C$3:$W$3,0))</f>
        <v>5507142.8077126937</v>
      </c>
      <c r="AQ11" s="4">
        <f t="array" ref="AQ11">T11*INDEX('Scenario 4_issuedGoos'!$C$4:$W$153,MATCH('Scenario 4'!$A11&amp;$B11,'Scenario 4_issuedGoos'!$A$4:$A$153&amp;'Scenario 4_issuedGoos'!$B$4:$B$153,0),MATCH('Scenario 4'!AQ$4,'Scenario 4_issuedGoos'!$C$3:$W$3,0))</f>
        <v>6142058.3977157203</v>
      </c>
      <c r="AR11" s="4">
        <f t="array" ref="AR11">U11*INDEX('Scenario 4_issuedGoos'!$C$4:$W$153,MATCH('Scenario 4'!$A11&amp;$B11,'Scenario 4_issuedGoos'!$A$4:$A$153&amp;'Scenario 4_issuedGoos'!$B$4:$B$153,0),MATCH('Scenario 4'!AR$4,'Scenario 4_issuedGoos'!$C$3:$W$3,0))</f>
        <v>6674118.1623160047</v>
      </c>
      <c r="AS11" s="4">
        <f t="array" ref="AS11">V11*INDEX('Scenario 4_issuedGoos'!$C$4:$W$153,MATCH('Scenario 4'!$A11&amp;$B11,'Scenario 4_issuedGoos'!$A$4:$A$153&amp;'Scenario 4_issuedGoos'!$B$4:$B$153,0),MATCH('Scenario 4'!AS$4,'Scenario 4_issuedGoos'!$C$3:$W$3,0))</f>
        <v>8185508.4955256162</v>
      </c>
      <c r="AT11" s="4">
        <f t="array" ref="AT11">W11*INDEX('Scenario 4_issuedGoos'!$C$4:$W$153,MATCH('Scenario 4'!$A11&amp;$B11,'Scenario 4_issuedGoos'!$A$4:$A$153&amp;'Scenario 4_issuedGoos'!$B$4:$B$153,0),MATCH('Scenario 4'!AT$4,'Scenario 4_issuedGoos'!$C$3:$W$3,0))</f>
        <v>8875032.4274921734</v>
      </c>
    </row>
    <row r="12" spans="1:46" x14ac:dyDescent="0.2">
      <c r="A12" s="8" t="s">
        <v>32</v>
      </c>
      <c r="B12" s="9" t="s">
        <v>28</v>
      </c>
      <c r="C12" s="10">
        <v>47.457627118644069</v>
      </c>
      <c r="D12" s="11">
        <v>46.949152542372886</v>
      </c>
      <c r="E12" s="11">
        <v>46.440677966101696</v>
      </c>
      <c r="F12" s="11">
        <v>45.932203389830512</v>
      </c>
      <c r="G12" s="11">
        <v>45.423728813559322</v>
      </c>
      <c r="H12" s="11">
        <v>18.317636718749998</v>
      </c>
      <c r="I12" s="11">
        <v>18.317636718749998</v>
      </c>
      <c r="J12" s="11">
        <v>18.317636718749998</v>
      </c>
      <c r="K12" s="11">
        <v>18.317636718749998</v>
      </c>
      <c r="L12" s="11">
        <v>18.317636718749998</v>
      </c>
      <c r="M12" s="11">
        <v>18.317636718749998</v>
      </c>
      <c r="N12" s="11">
        <v>18.317636718749998</v>
      </c>
      <c r="O12" s="11">
        <v>18.317636718749998</v>
      </c>
      <c r="P12" s="11">
        <v>18.317636718749998</v>
      </c>
      <c r="Q12" s="11">
        <v>18.317636718749998</v>
      </c>
      <c r="R12" s="11">
        <v>18.317636718749998</v>
      </c>
      <c r="S12" s="11">
        <v>18.317636718749998</v>
      </c>
      <c r="T12" s="11">
        <v>18.317636718749998</v>
      </c>
      <c r="U12" s="11">
        <v>18.317636718749998</v>
      </c>
      <c r="V12" s="11">
        <v>18.317636718749998</v>
      </c>
      <c r="W12" s="19">
        <v>18.317636718749998</v>
      </c>
      <c r="Z12" s="4">
        <f t="array" ref="Z12">C12*INDEX('Scenario 4_issuedGoos'!$C$4:$W$153,MATCH('Scenario 4'!$A12&amp;$B12,'Scenario 4_issuedGoos'!$A$4:$A$153&amp;'Scenario 4_issuedGoos'!$B$4:$B$153,0),MATCH('Scenario 4'!Z$4,'Scenario 4_issuedGoos'!$C$3:$W$3,0))</f>
        <v>0</v>
      </c>
      <c r="AA12" s="4">
        <f t="array" ref="AA12">D12*INDEX('Scenario 4_issuedGoos'!$C$4:$W$153,MATCH('Scenario 4'!$A12&amp;$B12,'Scenario 4_issuedGoos'!$A$4:$A$153&amp;'Scenario 4_issuedGoos'!$B$4:$B$153,0),MATCH('Scenario 4'!AA$4,'Scenario 4_issuedGoos'!$C$3:$W$3,0))</f>
        <v>0</v>
      </c>
      <c r="AB12" s="4">
        <f t="array" ref="AB12">E12*INDEX('Scenario 4_issuedGoos'!$C$4:$W$153,MATCH('Scenario 4'!$A12&amp;$B12,'Scenario 4_issuedGoos'!$A$4:$A$153&amp;'Scenario 4_issuedGoos'!$B$4:$B$153,0),MATCH('Scenario 4'!AB$4,'Scenario 4_issuedGoos'!$C$3:$W$3,0))</f>
        <v>0</v>
      </c>
      <c r="AC12" s="4">
        <f t="array" ref="AC12">F12*INDEX('Scenario 4_issuedGoos'!$C$4:$W$153,MATCH('Scenario 4'!$A12&amp;$B12,'Scenario 4_issuedGoos'!$A$4:$A$153&amp;'Scenario 4_issuedGoos'!$B$4:$B$153,0),MATCH('Scenario 4'!AC$4,'Scenario 4_issuedGoos'!$C$3:$W$3,0))</f>
        <v>0</v>
      </c>
      <c r="AD12" s="4">
        <f t="array" ref="AD12">G12*INDEX('Scenario 4_issuedGoos'!$C$4:$W$153,MATCH('Scenario 4'!$A12&amp;$B12,'Scenario 4_issuedGoos'!$A$4:$A$153&amp;'Scenario 4_issuedGoos'!$B$4:$B$153,0),MATCH('Scenario 4'!AD$4,'Scenario 4_issuedGoos'!$C$3:$W$3,0))</f>
        <v>0</v>
      </c>
      <c r="AE12" s="4">
        <f t="array" ref="AE12">H12*INDEX('Scenario 4_issuedGoos'!$C$4:$W$153,MATCH('Scenario 4'!$A12&amp;$B12,'Scenario 4_issuedGoos'!$A$4:$A$153&amp;'Scenario 4_issuedGoos'!$B$4:$B$153,0),MATCH('Scenario 4'!AE$4,'Scenario 4_issuedGoos'!$C$3:$W$3,0))</f>
        <v>138389.64020881683</v>
      </c>
      <c r="AF12" s="4">
        <f t="array" ref="AF12">I12*INDEX('Scenario 4_issuedGoos'!$C$4:$W$153,MATCH('Scenario 4'!$A12&amp;$B12,'Scenario 4_issuedGoos'!$A$4:$A$153&amp;'Scenario 4_issuedGoos'!$B$4:$B$153,0),MATCH('Scenario 4'!AF$4,'Scenario 4_issuedGoos'!$C$3:$W$3,0))</f>
        <v>157764.18983805133</v>
      </c>
      <c r="AG12" s="4">
        <f t="array" ref="AG12">J12*INDEX('Scenario 4_issuedGoos'!$C$4:$W$153,MATCH('Scenario 4'!$A12&amp;$B12,'Scenario 4_issuedGoos'!$A$4:$A$153&amp;'Scenario 4_issuedGoos'!$B$4:$B$153,0),MATCH('Scenario 4'!AG$4,'Scenario 4_issuedGoos'!$C$3:$W$3,0))</f>
        <v>178730.22032968703</v>
      </c>
      <c r="AH12" s="4">
        <f t="array" ref="AH12">K12*INDEX('Scenario 4_issuedGoos'!$C$4:$W$153,MATCH('Scenario 4'!$A12&amp;$B12,'Scenario 4_issuedGoos'!$A$4:$A$153&amp;'Scenario 4_issuedGoos'!$B$4:$B$153,0),MATCH('Scenario 4'!AH$4,'Scenario 4_issuedGoos'!$C$3:$W$3,0))</f>
        <v>201398.44339589111</v>
      </c>
      <c r="AI12" s="4">
        <f t="array" ref="AI12">L12*INDEX('Scenario 4_issuedGoos'!$C$4:$W$153,MATCH('Scenario 4'!$A12&amp;$B12,'Scenario 4_issuedGoos'!$A$4:$A$153&amp;'Scenario 4_issuedGoos'!$B$4:$B$153,0),MATCH('Scenario 4'!AI$4,'Scenario 4_issuedGoos'!$C$3:$W$3,0))</f>
        <v>225886.66321789104</v>
      </c>
      <c r="AJ12" s="4">
        <f t="array" ref="AJ12">M12*INDEX('Scenario 4_issuedGoos'!$C$4:$W$153,MATCH('Scenario 4'!$A12&amp;$B12,'Scenario 4_issuedGoos'!$A$4:$A$153&amp;'Scenario 4_issuedGoos'!$B$4:$B$153,0),MATCH('Scenario 4'!AJ$4,'Scenario 4_issuedGoos'!$C$3:$W$3,0))</f>
        <v>252320.20891360226</v>
      </c>
      <c r="AK12" s="4">
        <f t="array" ref="AK12">N12*INDEX('Scenario 4_issuedGoos'!$C$4:$W$153,MATCH('Scenario 4'!$A12&amp;$B12,'Scenario 4_issuedGoos'!$A$4:$A$153&amp;'Scenario 4_issuedGoos'!$B$4:$B$153,0),MATCH('Scenario 4'!AK$4,'Scenario 4_issuedGoos'!$C$3:$W$3,0))</f>
        <v>286131.11690802529</v>
      </c>
      <c r="AL12" s="4">
        <f t="array" ref="AL12">O12*INDEX('Scenario 4_issuedGoos'!$C$4:$W$153,MATCH('Scenario 4'!$A12&amp;$B12,'Scenario 4_issuedGoos'!$A$4:$A$153&amp;'Scenario 4_issuedGoos'!$B$4:$B$153,0),MATCH('Scenario 4'!AL$4,'Scenario 4_issuedGoos'!$C$3:$W$3,0))</f>
        <v>322692.31517960521</v>
      </c>
      <c r="AM12" s="4">
        <f t="array" ref="AM12">P12*INDEX('Scenario 4_issuedGoos'!$C$4:$W$153,MATCH('Scenario 4'!$A12&amp;$B12,'Scenario 4_issuedGoos'!$A$4:$A$153&amp;'Scenario 4_issuedGoos'!$B$4:$B$153,0),MATCH('Scenario 4'!AM$4,'Scenario 4_issuedGoos'!$C$3:$W$3,0))</f>
        <v>362194.3054860743</v>
      </c>
      <c r="AN12" s="4">
        <f t="array" ref="AN12">Q12*INDEX('Scenario 4_issuedGoos'!$C$4:$W$153,MATCH('Scenario 4'!$A12&amp;$B12,'Scenario 4_issuedGoos'!$A$4:$A$153&amp;'Scenario 4_issuedGoos'!$B$4:$B$153,0),MATCH('Scenario 4'!AN$4,'Scenario 4_issuedGoos'!$C$3:$W$3,0))</f>
        <v>404839.76403524226</v>
      </c>
      <c r="AO12" s="4">
        <f t="array" ref="AO12">R12*INDEX('Scenario 4_issuedGoos'!$C$4:$W$153,MATCH('Scenario 4'!$A12&amp;$B12,'Scenario 4_issuedGoos'!$A$4:$A$153&amp;'Scenario 4_issuedGoos'!$B$4:$B$153,0),MATCH('Scenario 4'!AO$4,'Scenario 4_issuedGoos'!$C$3:$W$3,0))</f>
        <v>450844.28267560981</v>
      </c>
      <c r="AP12" s="4">
        <f t="array" ref="AP12">S12*INDEX('Scenario 4_issuedGoos'!$C$4:$W$153,MATCH('Scenario 4'!$A12&amp;$B12,'Scenario 4_issuedGoos'!$A$4:$A$153&amp;'Scenario 4_issuedGoos'!$B$4:$B$153,0),MATCH('Scenario 4'!AP$4,'Scenario 4_issuedGoos'!$C$3:$W$3,0))</f>
        <v>500437.15376992652</v>
      </c>
      <c r="AQ12" s="4">
        <f t="array" ref="AQ12">T12*INDEX('Scenario 4_issuedGoos'!$C$4:$W$153,MATCH('Scenario 4'!$A12&amp;$B12,'Scenario 4_issuedGoos'!$A$4:$A$153&amp;'Scenario 4_issuedGoos'!$B$4:$B$153,0),MATCH('Scenario 4'!AQ$4,'Scenario 4_issuedGoos'!$C$3:$W$3,0))</f>
        <v>553862.20126698806</v>
      </c>
      <c r="AR12" s="4">
        <f t="array" ref="AR12">U12*INDEX('Scenario 4_issuedGoos'!$C$4:$W$153,MATCH('Scenario 4'!$A12&amp;$B12,'Scenario 4_issuedGoos'!$A$4:$A$153&amp;'Scenario 4_issuedGoos'!$B$4:$B$153,0),MATCH('Scenario 4'!AR$4,'Scenario 4_issuedGoos'!$C$3:$W$3,0))</f>
        <v>611378.66062932881</v>
      </c>
      <c r="AS12" s="4">
        <f t="array" ref="AS12">V12*INDEX('Scenario 4_issuedGoos'!$C$4:$W$153,MATCH('Scenario 4'!$A12&amp;$B12,'Scenario 4_issuedGoos'!$A$4:$A$153&amp;'Scenario 4_issuedGoos'!$B$4:$B$153,0),MATCH('Scenario 4'!AS$4,'Scenario 4_issuedGoos'!$C$3:$W$3,0))</f>
        <v>673262.11042473558</v>
      </c>
      <c r="AT12" s="4">
        <f t="array" ref="AT12">W12*INDEX('Scenario 4_issuedGoos'!$C$4:$W$153,MATCH('Scenario 4'!$A12&amp;$B12,'Scenario 4_issuedGoos'!$A$4:$A$153&amp;'Scenario 4_issuedGoos'!$B$4:$B$153,0),MATCH('Scenario 4'!AT$4,'Scenario 4_issuedGoos'!$C$3:$W$3,0))</f>
        <v>739805.45854811114</v>
      </c>
    </row>
    <row r="13" spans="1:46" x14ac:dyDescent="0.2">
      <c r="A13" s="8" t="s">
        <v>32</v>
      </c>
      <c r="B13" s="9" t="s">
        <v>56</v>
      </c>
      <c r="C13" s="10">
        <v>1.887</v>
      </c>
      <c r="D13" s="11">
        <v>1.8523125</v>
      </c>
      <c r="E13" s="11">
        <v>1.8367968750000001</v>
      </c>
      <c r="F13" s="11">
        <v>1.8317636718749999</v>
      </c>
      <c r="G13" s="11">
        <v>1.8317636718749999</v>
      </c>
      <c r="H13" s="11">
        <v>1.3670648437499999</v>
      </c>
      <c r="I13" s="11">
        <v>1.3670648437499999</v>
      </c>
      <c r="J13" s="11">
        <v>1.3670648437499999</v>
      </c>
      <c r="K13" s="11">
        <v>1.3670648437499999</v>
      </c>
      <c r="L13" s="11">
        <v>1.3670648437499999</v>
      </c>
      <c r="M13" s="11">
        <v>1.3670648437499999</v>
      </c>
      <c r="N13" s="11">
        <v>1.3670648437499999</v>
      </c>
      <c r="O13" s="11">
        <v>1.3670648437499999</v>
      </c>
      <c r="P13" s="11">
        <v>1.3670648437499999</v>
      </c>
      <c r="Q13" s="11">
        <v>1.3670648437499999</v>
      </c>
      <c r="R13" s="11">
        <v>1.3670648437499999</v>
      </c>
      <c r="S13" s="11">
        <v>1.3670648437499999</v>
      </c>
      <c r="T13" s="11">
        <v>1.3670648437499999</v>
      </c>
      <c r="U13" s="11">
        <v>1.3670648437499999</v>
      </c>
      <c r="V13" s="11">
        <v>1.4460187499999999</v>
      </c>
      <c r="W13" s="19">
        <v>1.4460187499999999</v>
      </c>
      <c r="Z13" s="4">
        <f t="array" ref="Z13">C13*INDEX('Scenario 4_issuedGoos'!$C$4:$W$153,MATCH('Scenario 4'!$A13&amp;$B13,'Scenario 4_issuedGoos'!$A$4:$A$153&amp;'Scenario 4_issuedGoos'!$B$4:$B$153,0),MATCH('Scenario 4'!Z$4,'Scenario 4_issuedGoos'!$C$3:$W$3,0))</f>
        <v>9462.8216135659459</v>
      </c>
      <c r="AA13" s="4">
        <f t="array" ref="AA13">D13*INDEX('Scenario 4_issuedGoos'!$C$4:$W$153,MATCH('Scenario 4'!$A13&amp;$B13,'Scenario 4_issuedGoos'!$A$4:$A$153&amp;'Scenario 4_issuedGoos'!$B$4:$B$153,0),MATCH('Scenario 4'!AA$4,'Scenario 4_issuedGoos'!$C$3:$W$3,0))</f>
        <v>10558.855802428576</v>
      </c>
      <c r="AB13" s="4">
        <f t="array" ref="AB13">E13*INDEX('Scenario 4_issuedGoos'!$C$4:$W$153,MATCH('Scenario 4'!$A13&amp;$B13,'Scenario 4_issuedGoos'!$A$4:$A$153&amp;'Scenario 4_issuedGoos'!$B$4:$B$153,0),MATCH('Scenario 4'!AB$4,'Scenario 4_issuedGoos'!$C$3:$W$3,0))</f>
        <v>11832.663241474178</v>
      </c>
      <c r="AC13" s="4">
        <f t="array" ref="AC13">F13*INDEX('Scenario 4_issuedGoos'!$C$4:$W$153,MATCH('Scenario 4'!$A13&amp;$B13,'Scenario 4_issuedGoos'!$A$4:$A$153&amp;'Scenario 4_issuedGoos'!$B$4:$B$153,0),MATCH('Scenario 4'!AC$4,'Scenario 4_issuedGoos'!$C$3:$W$3,0))</f>
        <v>13268.506227525208</v>
      </c>
      <c r="AD13" s="4">
        <f t="array" ref="AD13">G13*INDEX('Scenario 4_issuedGoos'!$C$4:$W$153,MATCH('Scenario 4'!$A13&amp;$B13,'Scenario 4_issuedGoos'!$A$4:$A$153&amp;'Scenario 4_issuedGoos'!$B$4:$B$153,0),MATCH('Scenario 4'!AD$4,'Scenario 4_issuedGoos'!$C$3:$W$3,0))</f>
        <v>14854.099251491167</v>
      </c>
      <c r="AE13" s="4">
        <f t="array" ref="AE13">H13*INDEX('Scenario 4_issuedGoos'!$C$4:$W$153,MATCH('Scenario 4'!$A13&amp;$B13,'Scenario 4_issuedGoos'!$A$4:$A$153&amp;'Scenario 4_issuedGoos'!$B$4:$B$153,0),MATCH('Scenario 4'!AE$4,'Scenario 4_issuedGoos'!$C$3:$W$3,0))</f>
        <v>12362.696824115916</v>
      </c>
      <c r="AF13" s="4">
        <f t="array" ref="AF13">I13*INDEX('Scenario 4_issuedGoos'!$C$4:$W$153,MATCH('Scenario 4'!$A13&amp;$B13,'Scenario 4_issuedGoos'!$A$4:$A$153&amp;'Scenario 4_issuedGoos'!$B$4:$B$153,0),MATCH('Scenario 4'!AF$4,'Scenario 4_issuedGoos'!$C$3:$W$3,0))</f>
        <v>13835.501807562447</v>
      </c>
      <c r="AG13" s="4">
        <f t="array" ref="AG13">J13*INDEX('Scenario 4_issuedGoos'!$C$4:$W$153,MATCH('Scenario 4'!$A13&amp;$B13,'Scenario 4_issuedGoos'!$A$4:$A$153&amp;'Scenario 4_issuedGoos'!$B$4:$B$153,0),MATCH('Scenario 4'!AG$4,'Scenario 4_issuedGoos'!$C$3:$W$3,0))</f>
        <v>15424.680547293559</v>
      </c>
      <c r="AH13" s="4">
        <f t="array" ref="AH13">K13*INDEX('Scenario 4_issuedGoos'!$C$4:$W$153,MATCH('Scenario 4'!$A13&amp;$B13,'Scenario 4_issuedGoos'!$A$4:$A$153&amp;'Scenario 4_issuedGoos'!$B$4:$B$153,0),MATCH('Scenario 4'!AH$4,'Scenario 4_issuedGoos'!$C$3:$W$3,0))</f>
        <v>17138.188406478839</v>
      </c>
      <c r="AI13" s="4">
        <f t="array" ref="AI13">L13*INDEX('Scenario 4_issuedGoos'!$C$4:$W$153,MATCH('Scenario 4'!$A13&amp;$B13,'Scenario 4_issuedGoos'!$A$4:$A$153&amp;'Scenario 4_issuedGoos'!$B$4:$B$153,0),MATCH('Scenario 4'!AI$4,'Scenario 4_issuedGoos'!$C$3:$W$3,0))</f>
        <v>18984.485350214334</v>
      </c>
      <c r="AJ13" s="4">
        <f t="array" ref="AJ13">M13*INDEX('Scenario 4_issuedGoos'!$C$4:$W$153,MATCH('Scenario 4'!$A13&amp;$B13,'Scenario 4_issuedGoos'!$A$4:$A$153&amp;'Scenario 4_issuedGoos'!$B$4:$B$153,0),MATCH('Scenario 4'!AJ$4,'Scenario 4_issuedGoos'!$C$3:$W$3,0))</f>
        <v>20972.566517307176</v>
      </c>
      <c r="AK13" s="4">
        <f t="array" ref="AK13">N13*INDEX('Scenario 4_issuedGoos'!$C$4:$W$153,MATCH('Scenario 4'!$A13&amp;$B13,'Scenario 4_issuedGoos'!$A$4:$A$153&amp;'Scenario 4_issuedGoos'!$B$4:$B$153,0),MATCH('Scenario 4'!AK$4,'Scenario 4_issuedGoos'!$C$3:$W$3,0))</f>
        <v>23037.474605184561</v>
      </c>
      <c r="AL13" s="4">
        <f t="array" ref="AL13">O13*INDEX('Scenario 4_issuedGoos'!$C$4:$W$153,MATCH('Scenario 4'!$A13&amp;$B13,'Scenario 4_issuedGoos'!$A$4:$A$153&amp;'Scenario 4_issuedGoos'!$B$4:$B$153,0),MATCH('Scenario 4'!AL$4,'Scenario 4_issuedGoos'!$C$3:$W$3,0))</f>
        <v>25256.442085556457</v>
      </c>
      <c r="AM13" s="4">
        <f t="array" ref="AM13">P13*INDEX('Scenario 4_issuedGoos'!$C$4:$W$153,MATCH('Scenario 4'!$A13&amp;$B13,'Scenario 4_issuedGoos'!$A$4:$A$153&amp;'Scenario 4_issuedGoos'!$B$4:$B$153,0),MATCH('Scenario 4'!AM$4,'Scenario 4_issuedGoos'!$C$3:$W$3,0))</f>
        <v>27639.712627452605</v>
      </c>
      <c r="AN13" s="4">
        <f t="array" ref="AN13">Q13*INDEX('Scenario 4_issuedGoos'!$C$4:$W$153,MATCH('Scenario 4'!$A13&amp;$B13,'Scenario 4_issuedGoos'!$A$4:$A$153&amp;'Scenario 4_issuedGoos'!$B$4:$B$153,0),MATCH('Scenario 4'!AN$4,'Scenario 4_issuedGoos'!$C$3:$W$3,0))</f>
        <v>30198.1691183244</v>
      </c>
      <c r="AO13" s="4">
        <f t="array" ref="AO13">R13*INDEX('Scenario 4_issuedGoos'!$C$4:$W$153,MATCH('Scenario 4'!$A13&amp;$B13,'Scenario 4_issuedGoos'!$A$4:$A$153&amp;'Scenario 4_issuedGoos'!$B$4:$B$153,0),MATCH('Scenario 4'!AO$4,'Scenario 4_issuedGoos'!$C$3:$W$3,0))</f>
        <v>32943.3719767148</v>
      </c>
      <c r="AP13" s="4">
        <f t="array" ref="AP13">S13*INDEX('Scenario 4_issuedGoos'!$C$4:$W$153,MATCH('Scenario 4'!$A13&amp;$B13,'Scenario 4_issuedGoos'!$A$4:$A$153&amp;'Scenario 4_issuedGoos'!$B$4:$B$153,0),MATCH('Scenario 4'!AP$4,'Scenario 4_issuedGoos'!$C$3:$W$3,0))</f>
        <v>35887.599698148406</v>
      </c>
      <c r="AQ13" s="4">
        <f t="array" ref="AQ13">T13*INDEX('Scenario 4_issuedGoos'!$C$4:$W$153,MATCH('Scenario 4'!$A13&amp;$B13,'Scenario 4_issuedGoos'!$A$4:$A$153&amp;'Scenario 4_issuedGoos'!$B$4:$B$153,0),MATCH('Scenario 4'!AQ$4,'Scenario 4_issuedGoos'!$C$3:$W$3,0))</f>
        <v>37145.760327419412</v>
      </c>
      <c r="AR13" s="4">
        <f t="array" ref="AR13">U13*INDEX('Scenario 4_issuedGoos'!$C$4:$W$153,MATCH('Scenario 4'!$A13&amp;$B13,'Scenario 4_issuedGoos'!$A$4:$A$153&amp;'Scenario 4_issuedGoos'!$B$4:$B$153,0),MATCH('Scenario 4'!AR$4,'Scenario 4_issuedGoos'!$C$3:$W$3,0))</f>
        <v>38441.462609663722</v>
      </c>
      <c r="AS13" s="4">
        <f t="array" ref="AS13">V13*INDEX('Scenario 4_issuedGoos'!$C$4:$W$153,MATCH('Scenario 4'!$A13&amp;$B13,'Scenario 4_issuedGoos'!$A$4:$A$153&amp;'Scenario 4_issuedGoos'!$B$4:$B$153,0),MATCH('Scenario 4'!AS$4,'Scenario 4_issuedGoos'!$C$3:$W$3,0))</f>
        <v>42032.157997655726</v>
      </c>
      <c r="AT13" s="4">
        <f t="array" ref="AT13">W13*INDEX('Scenario 4_issuedGoos'!$C$4:$W$153,MATCH('Scenario 4'!$A13&amp;$B13,'Scenario 4_issuedGoos'!$A$4:$A$153&amp;'Scenario 4_issuedGoos'!$B$4:$B$153,0),MATCH('Scenario 4'!AT$4,'Scenario 4_issuedGoos'!$C$3:$W$3,0))</f>
        <v>43402.692689633732</v>
      </c>
    </row>
    <row r="14" spans="1:46" x14ac:dyDescent="0.2">
      <c r="A14" s="8" t="s">
        <v>32</v>
      </c>
      <c r="B14" s="9" t="s">
        <v>29</v>
      </c>
      <c r="C14" s="10">
        <v>47.457627118644069</v>
      </c>
      <c r="D14" s="11">
        <v>46.949152542372886</v>
      </c>
      <c r="E14" s="11">
        <v>46.440677966101696</v>
      </c>
      <c r="F14" s="11">
        <v>45.932203389830512</v>
      </c>
      <c r="G14" s="11">
        <v>45.423728813559322</v>
      </c>
      <c r="H14" s="11">
        <v>6.4630406249999997</v>
      </c>
      <c r="I14" s="11">
        <v>6.4630406249999997</v>
      </c>
      <c r="J14" s="11">
        <v>6.4630406249999997</v>
      </c>
      <c r="K14" s="11">
        <v>6.4630406249999997</v>
      </c>
      <c r="L14" s="11">
        <v>6.4630406249999997</v>
      </c>
      <c r="M14" s="11">
        <v>6.4630406249999997</v>
      </c>
      <c r="N14" s="11">
        <v>6.4630406249999997</v>
      </c>
      <c r="O14" s="11">
        <v>6.4630406249999997</v>
      </c>
      <c r="P14" s="11">
        <v>6.4630406249999997</v>
      </c>
      <c r="Q14" s="11">
        <v>6.4630406249999997</v>
      </c>
      <c r="R14" s="11">
        <v>6.4630406249999997</v>
      </c>
      <c r="S14" s="11">
        <v>6.4630406249999997</v>
      </c>
      <c r="T14" s="11">
        <v>6.4630406249999997</v>
      </c>
      <c r="U14" s="11">
        <v>6.4630406249999997</v>
      </c>
      <c r="V14" s="11">
        <v>6.4630406249999997</v>
      </c>
      <c r="W14" s="19">
        <v>6.4630406249999997</v>
      </c>
      <c r="Z14" s="4">
        <f t="array" ref="Z14">C14*INDEX('Scenario 4_issuedGoos'!$C$4:$W$153,MATCH('Scenario 4'!$A14&amp;$B14,'Scenario 4_issuedGoos'!$A$4:$A$153&amp;'Scenario 4_issuedGoos'!$B$4:$B$153,0),MATCH('Scenario 4'!Z$4,'Scenario 4_issuedGoos'!$C$3:$W$3,0))</f>
        <v>0</v>
      </c>
      <c r="AA14" s="4">
        <f t="array" ref="AA14">D14*INDEX('Scenario 4_issuedGoos'!$C$4:$W$153,MATCH('Scenario 4'!$A14&amp;$B14,'Scenario 4_issuedGoos'!$A$4:$A$153&amp;'Scenario 4_issuedGoos'!$B$4:$B$153,0),MATCH('Scenario 4'!AA$4,'Scenario 4_issuedGoos'!$C$3:$W$3,0))</f>
        <v>0</v>
      </c>
      <c r="AB14" s="4">
        <f t="array" ref="AB14">E14*INDEX('Scenario 4_issuedGoos'!$C$4:$W$153,MATCH('Scenario 4'!$A14&amp;$B14,'Scenario 4_issuedGoos'!$A$4:$A$153&amp;'Scenario 4_issuedGoos'!$B$4:$B$153,0),MATCH('Scenario 4'!AB$4,'Scenario 4_issuedGoos'!$C$3:$W$3,0))</f>
        <v>0</v>
      </c>
      <c r="AC14" s="4">
        <f t="array" ref="AC14">F14*INDEX('Scenario 4_issuedGoos'!$C$4:$W$153,MATCH('Scenario 4'!$A14&amp;$B14,'Scenario 4_issuedGoos'!$A$4:$A$153&amp;'Scenario 4_issuedGoos'!$B$4:$B$153,0),MATCH('Scenario 4'!AC$4,'Scenario 4_issuedGoos'!$C$3:$W$3,0))</f>
        <v>0</v>
      </c>
      <c r="AD14" s="4">
        <f t="array" ref="AD14">G14*INDEX('Scenario 4_issuedGoos'!$C$4:$W$153,MATCH('Scenario 4'!$A14&amp;$B14,'Scenario 4_issuedGoos'!$A$4:$A$153&amp;'Scenario 4_issuedGoos'!$B$4:$B$153,0),MATCH('Scenario 4'!AD$4,'Scenario 4_issuedGoos'!$C$3:$W$3,0))</f>
        <v>0</v>
      </c>
      <c r="AE14" s="4">
        <f t="array" ref="AE14">H14*INDEX('Scenario 4_issuedGoos'!$C$4:$W$153,MATCH('Scenario 4'!$A14&amp;$B14,'Scenario 4_issuedGoos'!$A$4:$A$153&amp;'Scenario 4_issuedGoos'!$B$4:$B$153,0),MATCH('Scenario 4'!AE$4,'Scenario 4_issuedGoos'!$C$3:$W$3,0))</f>
        <v>55803.696918309368</v>
      </c>
      <c r="AF14" s="4">
        <f t="array" ref="AF14">I14*INDEX('Scenario 4_issuedGoos'!$C$4:$W$153,MATCH('Scenario 4'!$A14&amp;$B14,'Scenario 4_issuedGoos'!$A$4:$A$153&amp;'Scenario 4_issuedGoos'!$B$4:$B$153,0),MATCH('Scenario 4'!AF$4,'Scenario 4_issuedGoos'!$C$3:$W$3,0))</f>
        <v>73242.352205280913</v>
      </c>
      <c r="AG14" s="4">
        <f t="array" ref="AG14">J14*INDEX('Scenario 4_issuedGoos'!$C$4:$W$153,MATCH('Scenario 4'!$A14&amp;$B14,'Scenario 4_issuedGoos'!$A$4:$A$153&amp;'Scenario 4_issuedGoos'!$B$4:$B$153,0),MATCH('Scenario 4'!AG$4,'Scenario 4_issuedGoos'!$C$3:$W$3,0))</f>
        <v>92285.363778654006</v>
      </c>
      <c r="AH14" s="4">
        <f t="array" ref="AH14">K14*INDEX('Scenario 4_issuedGoos'!$C$4:$W$153,MATCH('Scenario 4'!$A14&amp;$B14,'Scenario 4_issuedGoos'!$A$4:$A$153&amp;'Scenario 4_issuedGoos'!$B$4:$B$153,0),MATCH('Scenario 4'!AH$4,'Scenario 4_issuedGoos'!$C$3:$W$3,0))</f>
        <v>113049.57062885127</v>
      </c>
      <c r="AI14" s="4">
        <f t="array" ref="AI14">L14*INDEX('Scenario 4_issuedGoos'!$C$4:$W$153,MATCH('Scenario 4'!$A14&amp;$B14,'Scenario 4_issuedGoos'!$A$4:$A$153&amp;'Scenario 4_issuedGoos'!$B$4:$B$153,0),MATCH('Scenario 4'!AI$4,'Scenario 4_issuedGoos'!$C$3:$W$3,0))</f>
        <v>135659.48475462102</v>
      </c>
      <c r="AJ14" s="4">
        <f t="array" ref="AJ14">M14*INDEX('Scenario 4_issuedGoos'!$C$4:$W$153,MATCH('Scenario 4'!$A14&amp;$B14,'Scenario 4_issuedGoos'!$A$4:$A$153&amp;'Scenario 4_issuedGoos'!$B$4:$B$153,0),MATCH('Scenario 4'!AJ$4,'Scenario 4_issuedGoos'!$C$3:$W$3,0))</f>
        <v>160247.76636639619</v>
      </c>
      <c r="AK14" s="4">
        <f t="array" ref="AK14">N14*INDEX('Scenario 4_issuedGoos'!$C$4:$W$153,MATCH('Scenario 4'!$A14&amp;$B14,'Scenario 4_issuedGoos'!$A$4:$A$153&amp;'Scenario 4_issuedGoos'!$B$4:$B$153,0),MATCH('Scenario 4'!AK$4,'Scenario 4_issuedGoos'!$C$3:$W$3,0))</f>
        <v>215933.86517871931</v>
      </c>
      <c r="AL14" s="4">
        <f t="array" ref="AL14">O14*INDEX('Scenario 4_issuedGoos'!$C$4:$W$153,MATCH('Scenario 4'!$A14&amp;$B14,'Scenario 4_issuedGoos'!$A$4:$A$153&amp;'Scenario 4_issuedGoos'!$B$4:$B$153,0),MATCH('Scenario 4'!AL$4,'Scenario 4_issuedGoos'!$C$3:$W$3,0))</f>
        <v>276787.95445635845</v>
      </c>
      <c r="AM14" s="4">
        <f t="array" ref="AM14">P14*INDEX('Scenario 4_issuedGoos'!$C$4:$W$153,MATCH('Scenario 4'!$A14&amp;$B14,'Scenario 4_issuedGoos'!$A$4:$A$153&amp;'Scenario 4_issuedGoos'!$B$4:$B$153,0),MATCH('Scenario 4'!AM$4,'Scenario 4_issuedGoos'!$C$3:$W$3,0))</f>
        <v>343187.61799881508</v>
      </c>
      <c r="AN14" s="4">
        <f t="array" ref="AN14">Q14*INDEX('Scenario 4_issuedGoos'!$C$4:$W$153,MATCH('Scenario 4'!$A14&amp;$B14,'Scenario 4_issuedGoos'!$A$4:$A$153&amp;'Scenario 4_issuedGoos'!$B$4:$B$153,0),MATCH('Scenario 4'!AN$4,'Scenario 4_issuedGoos'!$C$3:$W$3,0))</f>
        <v>415535.27800937608</v>
      </c>
      <c r="AO14" s="4">
        <f t="array" ref="AO14">R14*INDEX('Scenario 4_issuedGoos'!$C$4:$W$153,MATCH('Scenario 4'!$A14&amp;$B14,'Scenario 4_issuedGoos'!$A$4:$A$153&amp;'Scenario 4_issuedGoos'!$B$4:$B$153,0),MATCH('Scenario 4'!AO$4,'Scenario 4_issuedGoos'!$C$3:$W$3,0))</f>
        <v>494259.7349759959</v>
      </c>
      <c r="AP14" s="4">
        <f t="array" ref="AP14">S14*INDEX('Scenario 4_issuedGoos'!$C$4:$W$153,MATCH('Scenario 4'!$A14&amp;$B14,'Scenario 4_issuedGoos'!$A$4:$A$153&amp;'Scenario 4_issuedGoos'!$B$4:$B$153,0),MATCH('Scenario 4'!AP$4,'Scenario 4_issuedGoos'!$C$3:$W$3,0))</f>
        <v>579817.79944425519</v>
      </c>
      <c r="AQ14" s="4">
        <f t="array" ref="AQ14">T14*INDEX('Scenario 4_issuedGoos'!$C$4:$W$153,MATCH('Scenario 4'!$A14&amp;$B14,'Scenario 4_issuedGoos'!$A$4:$A$153&amp;'Scenario 4_issuedGoos'!$B$4:$B$153,0),MATCH('Scenario 4'!AQ$4,'Scenario 4_issuedGoos'!$C$3:$W$3,0))</f>
        <v>672696.02102189837</v>
      </c>
      <c r="AR14" s="4">
        <f t="array" ref="AR14">U14*INDEX('Scenario 4_issuedGoos'!$C$4:$W$153,MATCH('Scenario 4'!$A14&amp;$B14,'Scenario 4_issuedGoos'!$A$4:$A$153&amp;'Scenario 4_issuedGoos'!$B$4:$B$153,0),MATCH('Scenario 4'!AR$4,'Scenario 4_issuedGoos'!$C$3:$W$3,0))</f>
        <v>773412.52025869396</v>
      </c>
      <c r="AS14" s="4">
        <f t="array" ref="AS14">V14*INDEX('Scenario 4_issuedGoos'!$C$4:$W$153,MATCH('Scenario 4'!$A14&amp;$B14,'Scenario 4_issuedGoos'!$A$4:$A$153&amp;'Scenario 4_issuedGoos'!$B$4:$B$153,0),MATCH('Scenario 4'!AS$4,'Scenario 4_issuedGoos'!$C$3:$W$3,0))</f>
        <v>882518.92936661839</v>
      </c>
      <c r="AT14" s="4">
        <f t="array" ref="AT14">W14*INDEX('Scenario 4_issuedGoos'!$C$4:$W$153,MATCH('Scenario 4'!$A14&amp;$B14,'Scenario 4_issuedGoos'!$A$4:$A$153&amp;'Scenario 4_issuedGoos'!$B$4:$B$153,0),MATCH('Scenario 4'!AT$4,'Scenario 4_issuedGoos'!$C$3:$W$3,0))</f>
        <v>1000602.4480846896</v>
      </c>
    </row>
    <row r="15" spans="1:46" x14ac:dyDescent="0.2">
      <c r="A15" s="8" t="s">
        <v>32</v>
      </c>
      <c r="B15" s="9" t="s">
        <v>30</v>
      </c>
      <c r="C15" s="10">
        <v>16.485873046875</v>
      </c>
      <c r="D15" s="11">
        <v>16.485873046875</v>
      </c>
      <c r="E15" s="11">
        <v>16.485873046875</v>
      </c>
      <c r="F15" s="11">
        <v>16.485873046875</v>
      </c>
      <c r="G15" s="11">
        <v>16.485873046875</v>
      </c>
      <c r="H15" s="11">
        <v>12.118201171874997</v>
      </c>
      <c r="I15" s="11">
        <v>12.118201171874997</v>
      </c>
      <c r="J15" s="11">
        <v>12.118201171874997</v>
      </c>
      <c r="K15" s="11">
        <v>12.118201171874997</v>
      </c>
      <c r="L15" s="11">
        <v>12.118201171874997</v>
      </c>
      <c r="M15" s="11">
        <v>12.118201171874997</v>
      </c>
      <c r="N15" s="11">
        <v>12.118201171874997</v>
      </c>
      <c r="O15" s="11">
        <v>12.118201171874997</v>
      </c>
      <c r="P15" s="11">
        <v>12.118201171874997</v>
      </c>
      <c r="Q15" s="11">
        <v>12.118201171874997</v>
      </c>
      <c r="R15" s="11">
        <v>12.118201171874997</v>
      </c>
      <c r="S15" s="11">
        <v>12.118201171874997</v>
      </c>
      <c r="T15" s="11">
        <v>12.118201171874997</v>
      </c>
      <c r="U15" s="11">
        <v>12.118201171874997</v>
      </c>
      <c r="V15" s="11">
        <v>12.118201171874997</v>
      </c>
      <c r="W15" s="19">
        <v>12.118201171874997</v>
      </c>
      <c r="Z15" s="4">
        <f t="array" ref="Z15">C15*INDEX('Scenario 4_issuedGoos'!$C$4:$W$153,MATCH('Scenario 4'!$A15&amp;$B15,'Scenario 4_issuedGoos'!$A$4:$A$153&amp;'Scenario 4_issuedGoos'!$B$4:$B$153,0),MATCH('Scenario 4'!Z$4,'Scenario 4_issuedGoos'!$C$3:$W$3,0))</f>
        <v>182170.99623799764</v>
      </c>
      <c r="AA15" s="4">
        <f t="array" ref="AA15">D15*INDEX('Scenario 4_issuedGoos'!$C$4:$W$153,MATCH('Scenario 4'!$A15&amp;$B15,'Scenario 4_issuedGoos'!$A$4:$A$153&amp;'Scenario 4_issuedGoos'!$B$4:$B$153,0),MATCH('Scenario 4'!AA$4,'Scenario 4_issuedGoos'!$C$3:$W$3,0))</f>
        <v>207077.58040280634</v>
      </c>
      <c r="AB15" s="4">
        <f t="array" ref="AB15">E15*INDEX('Scenario 4_issuedGoos'!$C$4:$W$153,MATCH('Scenario 4'!$A15&amp;$B15,'Scenario 4_issuedGoos'!$A$4:$A$153&amp;'Scenario 4_issuedGoos'!$B$4:$B$153,0),MATCH('Scenario 4'!AB$4,'Scenario 4_issuedGoos'!$C$3:$W$3,0))</f>
        <v>234019.3954935004</v>
      </c>
      <c r="AC15" s="4">
        <f t="array" ref="AC15">F15*INDEX('Scenario 4_issuedGoos'!$C$4:$W$153,MATCH('Scenario 4'!$A15&amp;$B15,'Scenario 4_issuedGoos'!$A$4:$A$153&amp;'Scenario 4_issuedGoos'!$B$4:$B$153,0),MATCH('Scenario 4'!AC$4,'Scenario 4_issuedGoos'!$C$3:$W$3,0))</f>
        <v>263137.69814225723</v>
      </c>
      <c r="AD15" s="4">
        <f t="array" ref="AD15">G15*INDEX('Scenario 4_issuedGoos'!$C$4:$W$153,MATCH('Scenario 4'!$A15&amp;$B15,'Scenario 4_issuedGoos'!$A$4:$A$153&amp;'Scenario 4_issuedGoos'!$B$4:$B$153,0),MATCH('Scenario 4'!AD$4,'Scenario 4_issuedGoos'!$C$3:$W$3,0))</f>
        <v>294582.78256715642</v>
      </c>
      <c r="AE15" s="4">
        <f t="array" ref="AE15">H15*INDEX('Scenario 4_issuedGoos'!$C$4:$W$153,MATCH('Scenario 4'!$A15&amp;$B15,'Scenario 4_issuedGoos'!$A$4:$A$153&amp;'Scenario 4_issuedGoos'!$B$4:$B$153,0),MATCH('Scenario 4'!AE$4,'Scenario 4_issuedGoos'!$C$3:$W$3,0))</f>
        <v>853649.92352302535</v>
      </c>
      <c r="AF15" s="4">
        <f t="array" ref="AF15">I15*INDEX('Scenario 4_issuedGoos'!$C$4:$W$153,MATCH('Scenario 4'!$A15&amp;$B15,'Scenario 4_issuedGoos'!$A$4:$A$153&amp;'Scenario 4_issuedGoos'!$B$4:$B$153,0),MATCH('Scenario 4'!AF$4,'Scenario 4_issuedGoos'!$C$3:$W$3,0))</f>
        <v>955347.78761939623</v>
      </c>
      <c r="AG15" s="4">
        <f t="array" ref="AG15">J15*INDEX('Scenario 4_issuedGoos'!$C$4:$W$153,MATCH('Scenario 4'!$A15&amp;$B15,'Scenario 4_issuedGoos'!$A$4:$A$153&amp;'Scenario 4_issuedGoos'!$B$4:$B$153,0),MATCH('Scenario 4'!AG$4,'Scenario 4_issuedGoos'!$C$3:$W$3,0))</f>
        <v>1065081.3133165971</v>
      </c>
      <c r="AH15" s="4">
        <f t="array" ref="AH15">K15*INDEX('Scenario 4_issuedGoos'!$C$4:$W$153,MATCH('Scenario 4'!$A15&amp;$B15,'Scenario 4_issuedGoos'!$A$4:$A$153&amp;'Scenario 4_issuedGoos'!$B$4:$B$153,0),MATCH('Scenario 4'!AH$4,'Scenario 4_issuedGoos'!$C$3:$W$3,0))</f>
        <v>1183399.8221144683</v>
      </c>
      <c r="AI15" s="4">
        <f t="array" ref="AI15">L15*INDEX('Scenario 4_issuedGoos'!$C$4:$W$153,MATCH('Scenario 4'!$A15&amp;$B15,'Scenario 4_issuedGoos'!$A$4:$A$153&amp;'Scenario 4_issuedGoos'!$B$4:$B$153,0),MATCH('Scenario 4'!AI$4,'Scenario 4_issuedGoos'!$C$3:$W$3,0))</f>
        <v>1310887.4785088331</v>
      </c>
      <c r="AJ15" s="4">
        <f t="array" ref="AJ15">M15*INDEX('Scenario 4_issuedGoos'!$C$4:$W$153,MATCH('Scenario 4'!$A15&amp;$B15,'Scenario 4_issuedGoos'!$A$4:$A$153&amp;'Scenario 4_issuedGoos'!$B$4:$B$153,0),MATCH('Scenario 4'!AJ$4,'Scenario 4_issuedGoos'!$C$3:$W$3,0))</f>
        <v>1448165.4009873471</v>
      </c>
      <c r="AK15" s="4">
        <f t="array" ref="AK15">N15*INDEX('Scenario 4_issuedGoos'!$C$4:$W$153,MATCH('Scenario 4'!$A15&amp;$B15,'Scenario 4_issuedGoos'!$A$4:$A$153&amp;'Scenario 4_issuedGoos'!$B$4:$B$153,0),MATCH('Scenario 4'!AK$4,'Scenario 4_issuedGoos'!$C$3:$W$3,0))</f>
        <v>1590748.257816785</v>
      </c>
      <c r="AL15" s="4">
        <f t="array" ref="AL15">O15*INDEX('Scenario 4_issuedGoos'!$C$4:$W$153,MATCH('Scenario 4'!$A15&amp;$B15,'Scenario 4_issuedGoos'!$A$4:$A$153&amp;'Scenario 4_issuedGoos'!$B$4:$B$153,0),MATCH('Scenario 4'!AL$4,'Scenario 4_issuedGoos'!$C$3:$W$3,0))</f>
        <v>1743968.9868266936</v>
      </c>
      <c r="AM15" s="4">
        <f t="array" ref="AM15">P15*INDEX('Scenario 4_issuedGoos'!$C$4:$W$153,MATCH('Scenario 4'!$A15&amp;$B15,'Scenario 4_issuedGoos'!$A$4:$A$153&amp;'Scenario 4_issuedGoos'!$B$4:$B$153,0),MATCH('Scenario 4'!AM$4,'Scenario 4_issuedGoos'!$C$3:$W$3,0))</f>
        <v>1908534.9180930532</v>
      </c>
      <c r="AN15" s="4">
        <f t="array" ref="AN15">Q15*INDEX('Scenario 4_issuedGoos'!$C$4:$W$153,MATCH('Scenario 4'!$A15&amp;$B15,'Scenario 4_issuedGoos'!$A$4:$A$153&amp;'Scenario 4_issuedGoos'!$B$4:$B$153,0),MATCH('Scenario 4'!AN$4,'Scenario 4_issuedGoos'!$C$3:$W$3,0))</f>
        <v>2085197.5200189764</v>
      </c>
      <c r="AO15" s="4">
        <f t="array" ref="AO15">R15*INDEX('Scenario 4_issuedGoos'!$C$4:$W$153,MATCH('Scenario 4'!$A15&amp;$B15,'Scenario 4_issuedGoos'!$A$4:$A$153&amp;'Scenario 4_issuedGoos'!$B$4:$B$153,0),MATCH('Scenario 4'!AO$4,'Scenario 4_issuedGoos'!$C$3:$W$3,0))</f>
        <v>2274755.0448422655</v>
      </c>
      <c r="AP15" s="4">
        <f t="array" ref="AP15">S15*INDEX('Scenario 4_issuedGoos'!$C$4:$W$153,MATCH('Scenario 4'!$A15&amp;$B15,'Scenario 4_issuedGoos'!$A$4:$A$153&amp;'Scenario 4_issuedGoos'!$B$4:$B$153,0),MATCH('Scenario 4'!AP$4,'Scenario 4_issuedGoos'!$C$3:$W$3,0))</f>
        <v>2478055.3283478403</v>
      </c>
      <c r="AQ15" s="4">
        <f t="array" ref="AQ15">T15*INDEX('Scenario 4_issuedGoos'!$C$4:$W$153,MATCH('Scenario 4'!$A15&amp;$B15,'Scenario 4_issuedGoos'!$A$4:$A$153&amp;'Scenario 4_issuedGoos'!$B$4:$B$153,0),MATCH('Scenario 4'!AQ$4,'Scenario 4_issuedGoos'!$C$3:$W$3,0))</f>
        <v>2695998.7525918614</v>
      </c>
      <c r="AR15" s="4">
        <f t="array" ref="AR15">U15*INDEX('Scenario 4_issuedGoos'!$C$4:$W$153,MATCH('Scenario 4'!$A15&amp;$B15,'Scenario 4_issuedGoos'!$A$4:$A$153&amp;'Scenario 4_issuedGoos'!$B$4:$B$153,0),MATCH('Scenario 4'!AR$4,'Scenario 4_issuedGoos'!$C$3:$W$3,0))</f>
        <v>2929541.3809394138</v>
      </c>
      <c r="AS15" s="4">
        <f t="array" ref="AS15">V15*INDEX('Scenario 4_issuedGoos'!$C$4:$W$153,MATCH('Scenario 4'!$A15&amp;$B15,'Scenario 4_issuedGoos'!$A$4:$A$153&amp;'Scenario 4_issuedGoos'!$B$4:$B$153,0),MATCH('Scenario 4'!AS$4,'Scenario 4_issuedGoos'!$C$3:$W$3,0))</f>
        <v>3179698.2752402411</v>
      </c>
      <c r="AT15" s="4">
        <f t="array" ref="AT15">W15*INDEX('Scenario 4_issuedGoos'!$C$4:$W$153,MATCH('Scenario 4'!$A15&amp;$B15,'Scenario 4_issuedGoos'!$A$4:$A$153&amp;'Scenario 4_issuedGoos'!$B$4:$B$153,0),MATCH('Scenario 4'!AT$4,'Scenario 4_issuedGoos'!$C$3:$W$3,0))</f>
        <v>3447547.0055187973</v>
      </c>
    </row>
    <row r="16" spans="1:46" x14ac:dyDescent="0.2">
      <c r="A16" s="8" t="s">
        <v>32</v>
      </c>
      <c r="B16" s="9" t="s">
        <v>31</v>
      </c>
      <c r="C16" s="10">
        <v>4.1440275000000009</v>
      </c>
      <c r="D16" s="11">
        <v>4.1440275000000009</v>
      </c>
      <c r="E16" s="11">
        <v>4.1440275000000009</v>
      </c>
      <c r="F16" s="11">
        <v>4.1440275000000009</v>
      </c>
      <c r="G16" s="11">
        <v>4.1440275000000009</v>
      </c>
      <c r="H16" s="11">
        <v>3.3586457142857142</v>
      </c>
      <c r="I16" s="11">
        <v>3.3458625000000004</v>
      </c>
      <c r="J16" s="11">
        <v>3.3458625000000004</v>
      </c>
      <c r="K16" s="11">
        <v>3.3458625000000004</v>
      </c>
      <c r="L16" s="11">
        <v>3.3458625000000004</v>
      </c>
      <c r="M16" s="11">
        <v>3.3458625000000004</v>
      </c>
      <c r="N16" s="11">
        <v>3.3458625000000004</v>
      </c>
      <c r="O16" s="11">
        <v>3.3458625000000004</v>
      </c>
      <c r="P16" s="11">
        <v>3.3458625000000004</v>
      </c>
      <c r="Q16" s="11">
        <v>3.3458625000000004</v>
      </c>
      <c r="R16" s="11">
        <v>3.3458625000000004</v>
      </c>
      <c r="S16" s="11">
        <v>3.3458625000000004</v>
      </c>
      <c r="T16" s="11">
        <v>3.3458625000000004</v>
      </c>
      <c r="U16" s="11">
        <v>3.3458625000000004</v>
      </c>
      <c r="V16" s="11">
        <v>3.3458625000000004</v>
      </c>
      <c r="W16" s="19">
        <v>3.3580237500000001</v>
      </c>
      <c r="Z16" s="4">
        <f t="array" ref="Z16">C16*INDEX('Scenario 4_issuedGoos'!$C$4:$W$153,MATCH('Scenario 4'!$A16&amp;$B16,'Scenario 4_issuedGoos'!$A$4:$A$153&amp;'Scenario 4_issuedGoos'!$B$4:$B$153,0),MATCH('Scenario 4'!Z$4,'Scenario 4_issuedGoos'!$C$3:$W$3,0))</f>
        <v>3434133.4778532116</v>
      </c>
      <c r="AA16" s="4">
        <f t="array" ref="AA16">D16*INDEX('Scenario 4_issuedGoos'!$C$4:$W$153,MATCH('Scenario 4'!$A16&amp;$B16,'Scenario 4_issuedGoos'!$A$4:$A$153&amp;'Scenario 4_issuedGoos'!$B$4:$B$153,0),MATCH('Scenario 4'!AA$4,'Scenario 4_issuedGoos'!$C$3:$W$3,0))</f>
        <v>3903651.3279262977</v>
      </c>
      <c r="AB16" s="4">
        <f t="array" ref="AB16">E16*INDEX('Scenario 4_issuedGoos'!$C$4:$W$153,MATCH('Scenario 4'!$A16&amp;$B16,'Scenario 4_issuedGoos'!$A$4:$A$153&amp;'Scenario 4_issuedGoos'!$B$4:$B$153,0),MATCH('Scenario 4'!AB$4,'Scenario 4_issuedGoos'!$C$3:$W$3,0))</f>
        <v>4411535.6293120421</v>
      </c>
      <c r="AC16" s="4">
        <f t="array" ref="AC16">F16*INDEX('Scenario 4_issuedGoos'!$C$4:$W$153,MATCH('Scenario 4'!$A16&amp;$B16,'Scenario 4_issuedGoos'!$A$4:$A$153&amp;'Scenario 4_issuedGoos'!$B$4:$B$153,0),MATCH('Scenario 4'!AC$4,'Scenario 4_issuedGoos'!$C$3:$W$3,0))</f>
        <v>4960449.2325165495</v>
      </c>
      <c r="AD16" s="4">
        <f t="array" ref="AD16">G16*INDEX('Scenario 4_issuedGoos'!$C$4:$W$153,MATCH('Scenario 4'!$A16&amp;$B16,'Scenario 4_issuedGoos'!$A$4:$A$153&amp;'Scenario 4_issuedGoos'!$B$4:$B$153,0),MATCH('Scenario 4'!AD$4,'Scenario 4_issuedGoos'!$C$3:$W$3,0))</f>
        <v>5553225.3569682334</v>
      </c>
      <c r="AE16" s="4">
        <f t="array" ref="AE16">H16*INDEX('Scenario 4_issuedGoos'!$C$4:$W$153,MATCH('Scenario 4'!$A16&amp;$B16,'Scenario 4_issuedGoos'!$A$4:$A$153&amp;'Scenario 4_issuedGoos'!$B$4:$B$153,0),MATCH('Scenario 4'!AE$4,'Scenario 4_issuedGoos'!$C$3:$W$3,0))</f>
        <v>5019195.2287159199</v>
      </c>
      <c r="AF16" s="4">
        <f t="array" ref="AF16">I16*INDEX('Scenario 4_issuedGoos'!$C$4:$W$153,MATCH('Scenario 4'!$A16&amp;$B16,'Scenario 4_issuedGoos'!$A$4:$A$153&amp;'Scenario 4_issuedGoos'!$B$4:$B$153,0),MATCH('Scenario 4'!AF$4,'Scenario 4_issuedGoos'!$C$3:$W$3,0))</f>
        <v>5595767.7316200472</v>
      </c>
      <c r="AG16" s="4">
        <f t="array" ref="AG16">J16*INDEX('Scenario 4_issuedGoos'!$C$4:$W$153,MATCH('Scenario 4'!$A16&amp;$B16,'Scenario 4_issuedGoos'!$A$4:$A$153&amp;'Scenario 4_issuedGoos'!$B$4:$B$153,0),MATCH('Scenario 4'!AG$4,'Scenario 4_issuedGoos'!$C$3:$W$3,0))</f>
        <v>6238510.9609767925</v>
      </c>
      <c r="AH16" s="4">
        <f t="array" ref="AH16">K16*INDEX('Scenario 4_issuedGoos'!$C$4:$W$153,MATCH('Scenario 4'!$A16&amp;$B16,'Scenario 4_issuedGoos'!$A$4:$A$153&amp;'Scenario 4_issuedGoos'!$B$4:$B$153,0),MATCH('Scenario 4'!AH$4,'Scenario 4_issuedGoos'!$C$3:$W$3,0))</f>
        <v>6931539.0939401314</v>
      </c>
      <c r="AI16" s="4">
        <f t="array" ref="AI16">L16*INDEX('Scenario 4_issuedGoos'!$C$4:$W$153,MATCH('Scenario 4'!$A16&amp;$B16,'Scenario 4_issuedGoos'!$A$4:$A$153&amp;'Scenario 4_issuedGoos'!$B$4:$B$153,0),MATCH('Scenario 4'!AI$4,'Scenario 4_issuedGoos'!$C$3:$W$3,0))</f>
        <v>7678273.7627973687</v>
      </c>
      <c r="AJ16" s="4">
        <f t="array" ref="AJ16">M16*INDEX('Scenario 4_issuedGoos'!$C$4:$W$153,MATCH('Scenario 4'!$A16&amp;$B16,'Scenario 4_issuedGoos'!$A$4:$A$153&amp;'Scenario 4_issuedGoos'!$B$4:$B$153,0),MATCH('Scenario 4'!AJ$4,'Scenario 4_issuedGoos'!$C$3:$W$3,0))</f>
        <v>8482353.0508054812</v>
      </c>
      <c r="AK16" s="4">
        <f t="array" ref="AK16">N16*INDEX('Scenario 4_issuedGoos'!$C$4:$W$153,MATCH('Scenario 4'!$A16&amp;$B16,'Scenario 4_issuedGoos'!$A$4:$A$153&amp;'Scenario 4_issuedGoos'!$B$4:$B$153,0),MATCH('Scenario 4'!AK$4,'Scenario 4_issuedGoos'!$C$3:$W$3,0))</f>
        <v>9317504.9815138988</v>
      </c>
      <c r="AL16" s="4">
        <f t="array" ref="AL16">O16*INDEX('Scenario 4_issuedGoos'!$C$4:$W$153,MATCH('Scenario 4'!$A16&amp;$B16,'Scenario 4_issuedGoos'!$A$4:$A$153&amp;'Scenario 4_issuedGoos'!$B$4:$B$153,0),MATCH('Scenario 4'!AL$4,'Scenario 4_issuedGoos'!$C$3:$W$3,0))</f>
        <v>10214966.222666156</v>
      </c>
      <c r="AM16" s="4">
        <f t="array" ref="AM16">P16*INDEX('Scenario 4_issuedGoos'!$C$4:$W$153,MATCH('Scenario 4'!$A16&amp;$B16,'Scenario 4_issuedGoos'!$A$4:$A$153&amp;'Scenario 4_issuedGoos'!$B$4:$B$153,0),MATCH('Scenario 4'!AM$4,'Scenario 4_issuedGoos'!$C$3:$W$3,0))</f>
        <v>11178879.825479846</v>
      </c>
      <c r="AN16" s="4">
        <f t="array" ref="AN16">Q16*INDEX('Scenario 4_issuedGoos'!$C$4:$W$153,MATCH('Scenario 4'!$A16&amp;$B16,'Scenario 4_issuedGoos'!$A$4:$A$153&amp;'Scenario 4_issuedGoos'!$B$4:$B$153,0),MATCH('Scenario 4'!AN$4,'Scenario 4_issuedGoos'!$C$3:$W$3,0))</f>
        <v>12213647.373018222</v>
      </c>
      <c r="AO16" s="4">
        <f t="array" ref="AO16">R16*INDEX('Scenario 4_issuedGoos'!$C$4:$W$153,MATCH('Scenario 4'!$A16&amp;$B16,'Scenario 4_issuedGoos'!$A$4:$A$153&amp;'Scenario 4_issuedGoos'!$B$4:$B$153,0),MATCH('Scenario 4'!AO$4,'Scenario 4_issuedGoos'!$C$3:$W$3,0))</f>
        <v>13323944.475746753</v>
      </c>
      <c r="AP16" s="4">
        <f t="array" ref="AP16">S16*INDEX('Scenario 4_issuedGoos'!$C$4:$W$153,MATCH('Scenario 4'!$A16&amp;$B16,'Scenario 4_issuedGoos'!$A$4:$A$153&amp;'Scenario 4_issuedGoos'!$B$4:$B$153,0),MATCH('Scenario 4'!AP$4,'Scenario 4_issuedGoos'!$C$3:$W$3,0))</f>
        <v>14514737.170315595</v>
      </c>
      <c r="AQ16" s="4">
        <f t="array" ref="AQ16">T16*INDEX('Scenario 4_issuedGoos'!$C$4:$W$153,MATCH('Scenario 4'!$A16&amp;$B16,'Scenario 4_issuedGoos'!$A$4:$A$153&amp;'Scenario 4_issuedGoos'!$B$4:$B$153,0),MATCH('Scenario 4'!AQ$4,'Scenario 4_issuedGoos'!$C$3:$W$3,0))</f>
        <v>15791299.273151949</v>
      </c>
      <c r="AR16" s="4">
        <f t="array" ref="AR16">U16*INDEX('Scenario 4_issuedGoos'!$C$4:$W$153,MATCH('Scenario 4'!$A16&amp;$B16,'Scenario 4_issuedGoos'!$A$4:$A$153&amp;'Scenario 4_issuedGoos'!$B$4:$B$153,0),MATCH('Scenario 4'!AR$4,'Scenario 4_issuedGoos'!$C$3:$W$3,0))</f>
        <v>17159230.743346129</v>
      </c>
      <c r="AS16" s="4">
        <f t="array" ref="AS16">V16*INDEX('Scenario 4_issuedGoos'!$C$4:$W$153,MATCH('Scenario 4'!$A16&amp;$B16,'Scenario 4_issuedGoos'!$A$4:$A$153&amp;'Scenario 4_issuedGoos'!$B$4:$B$153,0),MATCH('Scenario 4'!AS$4,'Scenario 4_issuedGoos'!$C$3:$W$3,0))</f>
        <v>18624477.112376869</v>
      </c>
      <c r="AT16" s="4">
        <f t="array" ref="AT16">W16*INDEX('Scenario 4_issuedGoos'!$C$4:$W$153,MATCH('Scenario 4'!$A16&amp;$B16,'Scenario 4_issuedGoos'!$A$4:$A$153&amp;'Scenario 4_issuedGoos'!$B$4:$B$153,0),MATCH('Scenario 4'!AT$4,'Scenario 4_issuedGoos'!$C$3:$W$3,0))</f>
        <v>20266747.073814392</v>
      </c>
    </row>
    <row r="17" spans="1:46" x14ac:dyDescent="0.2">
      <c r="A17" s="1" t="s">
        <v>33</v>
      </c>
      <c r="B17" s="1" t="s">
        <v>27</v>
      </c>
      <c r="C17" s="6">
        <v>4.0289156249999998</v>
      </c>
      <c r="D17" s="7">
        <v>4.0289156249999998</v>
      </c>
      <c r="E17" s="7">
        <v>4.0289156249999998</v>
      </c>
      <c r="F17" s="7">
        <v>4.0289156249999998</v>
      </c>
      <c r="G17" s="7">
        <v>4.0289156249999998</v>
      </c>
      <c r="H17" s="7">
        <v>3.2514562499999999</v>
      </c>
      <c r="I17" s="7">
        <v>3.2514562499999999</v>
      </c>
      <c r="J17" s="7">
        <v>3.2514562499999999</v>
      </c>
      <c r="K17" s="7">
        <v>3.2514562499999999</v>
      </c>
      <c r="L17" s="7">
        <v>3.2493750000000001</v>
      </c>
      <c r="M17" s="7">
        <v>3.2493750000000001</v>
      </c>
      <c r="N17" s="7">
        <v>3.2493750000000001</v>
      </c>
      <c r="O17" s="7">
        <v>3.2493750000000001</v>
      </c>
      <c r="P17" s="7">
        <v>3.2493750000000001</v>
      </c>
      <c r="Q17" s="7">
        <v>3.2514562499999999</v>
      </c>
      <c r="R17" s="7">
        <v>3.2514562499999999</v>
      </c>
      <c r="S17" s="7">
        <v>3.2514562499999999</v>
      </c>
      <c r="T17" s="7">
        <v>3.2514562499999999</v>
      </c>
      <c r="U17" s="7">
        <v>3.2514562499999999</v>
      </c>
      <c r="V17" s="7">
        <v>3.2514562499999999</v>
      </c>
      <c r="W17" s="18">
        <v>3.2514562499999999</v>
      </c>
      <c r="Z17" s="4">
        <f t="array" ref="Z17">C17*INDEX('Scenario 4_issuedGoos'!$C$4:$W$153,MATCH('Scenario 4'!$A17&amp;$B17,'Scenario 4_issuedGoos'!$A$4:$A$153&amp;'Scenario 4_issuedGoos'!$B$4:$B$153,0),MATCH('Scenario 4'!Z$4,'Scenario 4_issuedGoos'!$C$3:$W$3,0))</f>
        <v>5782462.9230866395</v>
      </c>
      <c r="AA17" s="4">
        <f t="array" ref="AA17">D17*INDEX('Scenario 4_issuedGoos'!$C$4:$W$153,MATCH('Scenario 4'!$A17&amp;$B17,'Scenario 4_issuedGoos'!$A$4:$A$153&amp;'Scenario 4_issuedGoos'!$B$4:$B$153,0),MATCH('Scenario 4'!AA$4,'Scenario 4_issuedGoos'!$C$3:$W$3,0))</f>
        <v>6573046.5091015296</v>
      </c>
      <c r="AB17" s="4">
        <f t="array" ref="AB17">E17*INDEX('Scenario 4_issuedGoos'!$C$4:$W$153,MATCH('Scenario 4'!$A17&amp;$B17,'Scenario 4_issuedGoos'!$A$4:$A$153&amp;'Scenario 4_issuedGoos'!$B$4:$B$153,0),MATCH('Scenario 4'!AB$4,'Scenario 4_issuedGoos'!$C$3:$W$3,0))</f>
        <v>7428232.2964101946</v>
      </c>
      <c r="AC17" s="4">
        <f t="array" ref="AC17">F17*INDEX('Scenario 4_issuedGoos'!$C$4:$W$153,MATCH('Scenario 4'!$A17&amp;$B17,'Scenario 4_issuedGoos'!$A$4:$A$153&amp;'Scenario 4_issuedGoos'!$B$4:$B$153,0),MATCH('Scenario 4'!AC$4,'Scenario 4_issuedGoos'!$C$3:$W$3,0))</f>
        <v>8352504.0461769635</v>
      </c>
      <c r="AD17" s="4">
        <f t="array" ref="AD17">G17*INDEX('Scenario 4_issuedGoos'!$C$4:$W$153,MATCH('Scenario 4'!$A17&amp;$B17,'Scenario 4_issuedGoos'!$A$4:$A$153&amp;'Scenario 4_issuedGoos'!$B$4:$B$153,0),MATCH('Scenario 4'!AD$4,'Scenario 4_issuedGoos'!$C$3:$W$3,0))</f>
        <v>9350632.3901793845</v>
      </c>
      <c r="AE17" s="4">
        <f t="array" ref="AE17">H17*INDEX('Scenario 4_issuedGoos'!$C$4:$W$153,MATCH('Scenario 4'!$A17&amp;$B17,'Scenario 4_issuedGoos'!$A$4:$A$153&amp;'Scenario 4_issuedGoos'!$B$4:$B$153,0),MATCH('Scenario 4'!AE$4,'Scenario 4_issuedGoos'!$C$3:$W$3,0))</f>
        <v>8415461.7483310178</v>
      </c>
      <c r="AF17" s="4">
        <f t="array" ref="AF17">I17*INDEX('Scenario 4_issuedGoos'!$C$4:$W$153,MATCH('Scenario 4'!$A17&amp;$B17,'Scenario 4_issuedGoos'!$A$4:$A$153&amp;'Scenario 4_issuedGoos'!$B$4:$B$153,0),MATCH('Scenario 4'!AF$4,'Scenario 4_issuedGoos'!$C$3:$W$3,0))</f>
        <v>9418020.8321038317</v>
      </c>
      <c r="AG17" s="4">
        <f t="array" ref="AG17">J17*INDEX('Scenario 4_issuedGoos'!$C$4:$W$153,MATCH('Scenario 4'!$A17&amp;$B17,'Scenario 4_issuedGoos'!$A$4:$A$153&amp;'Scenario 4_issuedGoos'!$B$4:$B$153,0),MATCH('Scenario 4'!AG$4,'Scenario 4_issuedGoos'!$C$3:$W$3,0))</f>
        <v>10499797.169883126</v>
      </c>
      <c r="AH17" s="4">
        <f t="array" ref="AH17">K17*INDEX('Scenario 4_issuedGoos'!$C$4:$W$153,MATCH('Scenario 4'!$A17&amp;$B17,'Scenario 4_issuedGoos'!$A$4:$A$153&amp;'Scenario 4_issuedGoos'!$B$4:$B$153,0),MATCH('Scenario 4'!AH$4,'Scenario 4_issuedGoos'!$C$3:$W$3,0))</f>
        <v>11666206.089360049</v>
      </c>
      <c r="AI17" s="4">
        <f t="array" ref="AI17">L17*INDEX('Scenario 4_issuedGoos'!$C$4:$W$153,MATCH('Scenario 4'!$A17&amp;$B17,'Scenario 4_issuedGoos'!$A$4:$A$153&amp;'Scenario 4_issuedGoos'!$B$4:$B$153,0),MATCH('Scenario 4'!AI$4,'Scenario 4_issuedGoos'!$C$3:$W$3,0))</f>
        <v>12914734.419858793</v>
      </c>
      <c r="AJ17" s="4">
        <f t="array" ref="AJ17">M17*INDEX('Scenario 4_issuedGoos'!$C$4:$W$153,MATCH('Scenario 4'!$A17&amp;$B17,'Scenario 4_issuedGoos'!$A$4:$A$153&amp;'Scenario 4_issuedGoos'!$B$4:$B$153,0),MATCH('Scenario 4'!AJ$4,'Scenario 4_issuedGoos'!$C$3:$W$3,0))</f>
        <v>14267183.001133492</v>
      </c>
      <c r="AK17" s="4">
        <f t="array" ref="AK17">N17*INDEX('Scenario 4_issuedGoos'!$C$4:$W$153,MATCH('Scenario 4'!$A17&amp;$B17,'Scenario 4_issuedGoos'!$A$4:$A$153&amp;'Scenario 4_issuedGoos'!$B$4:$B$153,0),MATCH('Scenario 4'!AK$4,'Scenario 4_issuedGoos'!$C$3:$W$3,0))</f>
        <v>15671895.273518266</v>
      </c>
      <c r="AL17" s="4">
        <f t="array" ref="AL17">O17*INDEX('Scenario 4_issuedGoos'!$C$4:$W$153,MATCH('Scenario 4'!$A17&amp;$B17,'Scenario 4_issuedGoos'!$A$4:$A$153&amp;'Scenario 4_issuedGoos'!$B$4:$B$153,0),MATCH('Scenario 4'!AL$4,'Scenario 4_issuedGoos'!$C$3:$W$3,0))</f>
        <v>17181410.815638691</v>
      </c>
      <c r="AM17" s="4">
        <f t="array" ref="AM17">P17*INDEX('Scenario 4_issuedGoos'!$C$4:$W$153,MATCH('Scenario 4'!$A17&amp;$B17,'Scenario 4_issuedGoos'!$A$4:$A$153&amp;'Scenario 4_issuedGoos'!$B$4:$B$153,0),MATCH('Scenario 4'!AM$4,'Scenario 4_issuedGoos'!$C$3:$W$3,0))</f>
        <v>18802698.173787363</v>
      </c>
      <c r="AN17" s="4">
        <f t="array" ref="AN17">Q17*INDEX('Scenario 4_issuedGoos'!$C$4:$W$153,MATCH('Scenario 4'!$A17&amp;$B17,'Scenario 4_issuedGoos'!$A$4:$A$153&amp;'Scenario 4_issuedGoos'!$B$4:$B$153,0),MATCH('Scenario 4'!AN$4,'Scenario 4_issuedGoos'!$C$3:$W$3,0))</f>
        <v>20556318.795196608</v>
      </c>
      <c r="AO17" s="4">
        <f t="array" ref="AO17">R17*INDEX('Scenario 4_issuedGoos'!$C$4:$W$153,MATCH('Scenario 4'!$A17&amp;$B17,'Scenario 4_issuedGoos'!$A$4:$A$153&amp;'Scenario 4_issuedGoos'!$B$4:$B$153,0),MATCH('Scenario 4'!AO$4,'Scenario 4_issuedGoos'!$C$3:$W$3,0))</f>
        <v>22425017.023007873</v>
      </c>
      <c r="AP17" s="4">
        <f t="array" ref="AP17">S17*INDEX('Scenario 4_issuedGoos'!$C$4:$W$153,MATCH('Scenario 4'!$A17&amp;$B17,'Scenario 4_issuedGoos'!$A$4:$A$153&amp;'Scenario 4_issuedGoos'!$B$4:$B$153,0),MATCH('Scenario 4'!AP$4,'Scenario 4_issuedGoos'!$C$3:$W$3,0))</f>
        <v>24429194.276612237</v>
      </c>
      <c r="AQ17" s="4">
        <f t="array" ref="AQ17">T17*INDEX('Scenario 4_issuedGoos'!$C$4:$W$153,MATCH('Scenario 4'!$A17&amp;$B17,'Scenario 4_issuedGoos'!$A$4:$A$153&amp;'Scenario 4_issuedGoos'!$B$4:$B$153,0),MATCH('Scenario 4'!AQ$4,'Scenario 4_issuedGoos'!$C$3:$W$3,0))</f>
        <v>26577726.71301955</v>
      </c>
      <c r="AR17" s="4">
        <f t="array" ref="AR17">U17*INDEX('Scenario 4_issuedGoos'!$C$4:$W$153,MATCH('Scenario 4'!$A17&amp;$B17,'Scenario 4_issuedGoos'!$A$4:$A$153&amp;'Scenario 4_issuedGoos'!$B$4:$B$153,0),MATCH('Scenario 4'!AR$4,'Scenario 4_issuedGoos'!$C$3:$W$3,0))</f>
        <v>28880039.407376062</v>
      </c>
      <c r="AS17" s="4">
        <f t="array" ref="AS17">V17*INDEX('Scenario 4_issuedGoos'!$C$4:$W$153,MATCH('Scenario 4'!$A17&amp;$B17,'Scenario 4_issuedGoos'!$A$4:$A$153&amp;'Scenario 4_issuedGoos'!$B$4:$B$153,0),MATCH('Scenario 4'!AS$4,'Scenario 4_issuedGoos'!$C$3:$W$3,0))</f>
        <v>31346139.054385666</v>
      </c>
      <c r="AT17" s="4">
        <f t="array" ref="AT17">W17*INDEX('Scenario 4_issuedGoos'!$C$4:$W$153,MATCH('Scenario 4'!$A17&amp;$B17,'Scenario 4_issuedGoos'!$A$4:$A$153&amp;'Scenario 4_issuedGoos'!$B$4:$B$153,0),MATCH('Scenario 4'!AT$4,'Scenario 4_issuedGoos'!$C$3:$W$3,0))</f>
        <v>33986648.567577578</v>
      </c>
    </row>
    <row r="18" spans="1:46" x14ac:dyDescent="0.2">
      <c r="A18" s="8" t="s">
        <v>33</v>
      </c>
      <c r="B18" s="9" t="s">
        <v>28</v>
      </c>
      <c r="C18" s="10">
        <v>47.457627118644069</v>
      </c>
      <c r="D18" s="11">
        <v>46.949152542372886</v>
      </c>
      <c r="E18" s="11">
        <v>46.440677966101696</v>
      </c>
      <c r="F18" s="11">
        <v>45.932203389830512</v>
      </c>
      <c r="G18" s="11">
        <v>45.423728813559322</v>
      </c>
      <c r="H18" s="11">
        <v>22.114800000000002</v>
      </c>
      <c r="I18" s="11">
        <v>22.114800000000002</v>
      </c>
      <c r="J18" s="11">
        <v>22.114800000000002</v>
      </c>
      <c r="K18" s="11">
        <v>22.114800000000002</v>
      </c>
      <c r="L18" s="11">
        <v>22.114800000000002</v>
      </c>
      <c r="M18" s="11">
        <v>22.114800000000002</v>
      </c>
      <c r="N18" s="11">
        <v>22.114800000000002</v>
      </c>
      <c r="O18" s="11">
        <v>22.114800000000002</v>
      </c>
      <c r="P18" s="11">
        <v>22.114800000000002</v>
      </c>
      <c r="Q18" s="11">
        <v>22.114800000000002</v>
      </c>
      <c r="R18" s="11">
        <v>22.114800000000002</v>
      </c>
      <c r="S18" s="11">
        <v>22.114800000000002</v>
      </c>
      <c r="T18" s="11">
        <v>22.114800000000002</v>
      </c>
      <c r="U18" s="11">
        <v>22.114800000000002</v>
      </c>
      <c r="V18" s="11">
        <v>22.114800000000002</v>
      </c>
      <c r="W18" s="19">
        <v>22.114800000000002</v>
      </c>
      <c r="Z18" s="4">
        <f t="array" ref="Z18">C18*INDEX('Scenario 4_issuedGoos'!$C$4:$W$153,MATCH('Scenario 4'!$A18&amp;$B18,'Scenario 4_issuedGoos'!$A$4:$A$153&amp;'Scenario 4_issuedGoos'!$B$4:$B$153,0),MATCH('Scenario 4'!Z$4,'Scenario 4_issuedGoos'!$C$3:$W$3,0))</f>
        <v>0</v>
      </c>
      <c r="AA18" s="4">
        <f t="array" ref="AA18">D18*INDEX('Scenario 4_issuedGoos'!$C$4:$W$153,MATCH('Scenario 4'!$A18&amp;$B18,'Scenario 4_issuedGoos'!$A$4:$A$153&amp;'Scenario 4_issuedGoos'!$B$4:$B$153,0),MATCH('Scenario 4'!AA$4,'Scenario 4_issuedGoos'!$C$3:$W$3,0))</f>
        <v>0</v>
      </c>
      <c r="AB18" s="4">
        <f t="array" ref="AB18">E18*INDEX('Scenario 4_issuedGoos'!$C$4:$W$153,MATCH('Scenario 4'!$A18&amp;$B18,'Scenario 4_issuedGoos'!$A$4:$A$153&amp;'Scenario 4_issuedGoos'!$B$4:$B$153,0),MATCH('Scenario 4'!AB$4,'Scenario 4_issuedGoos'!$C$3:$W$3,0))</f>
        <v>0</v>
      </c>
      <c r="AC18" s="4">
        <f t="array" ref="AC18">F18*INDEX('Scenario 4_issuedGoos'!$C$4:$W$153,MATCH('Scenario 4'!$A18&amp;$B18,'Scenario 4_issuedGoos'!$A$4:$A$153&amp;'Scenario 4_issuedGoos'!$B$4:$B$153,0),MATCH('Scenario 4'!AC$4,'Scenario 4_issuedGoos'!$C$3:$W$3,0))</f>
        <v>0</v>
      </c>
      <c r="AD18" s="4">
        <f t="array" ref="AD18">G18*INDEX('Scenario 4_issuedGoos'!$C$4:$W$153,MATCH('Scenario 4'!$A18&amp;$B18,'Scenario 4_issuedGoos'!$A$4:$A$153&amp;'Scenario 4_issuedGoos'!$B$4:$B$153,0),MATCH('Scenario 4'!AD$4,'Scenario 4_issuedGoos'!$C$3:$W$3,0))</f>
        <v>0</v>
      </c>
      <c r="AE18" s="4">
        <f t="array" ref="AE18">H18*INDEX('Scenario 4_issuedGoos'!$C$4:$W$153,MATCH('Scenario 4'!$A18&amp;$B18,'Scenario 4_issuedGoos'!$A$4:$A$153&amp;'Scenario 4_issuedGoos'!$B$4:$B$153,0),MATCH('Scenario 4'!AE$4,'Scenario 4_issuedGoos'!$C$3:$W$3,0))</f>
        <v>688475.84404593904</v>
      </c>
      <c r="AF18" s="4">
        <f t="array" ref="AF18">I18*INDEX('Scenario 4_issuedGoos'!$C$4:$W$153,MATCH('Scenario 4'!$A18&amp;$B18,'Scenario 4_issuedGoos'!$A$4:$A$153&amp;'Scenario 4_issuedGoos'!$B$4:$B$153,0),MATCH('Scenario 4'!AF$4,'Scenario 4_issuedGoos'!$C$3:$W$3,0))</f>
        <v>770496.02690082428</v>
      </c>
      <c r="AG18" s="4">
        <f t="array" ref="AG18">J18*INDEX('Scenario 4_issuedGoos'!$C$4:$W$153,MATCH('Scenario 4'!$A18&amp;$B18,'Scenario 4_issuedGoos'!$A$4:$A$153&amp;'Scenario 4_issuedGoos'!$B$4:$B$153,0),MATCH('Scenario 4'!AG$4,'Scenario 4_issuedGoos'!$C$3:$W$3,0))</f>
        <v>858997.03843108565</v>
      </c>
      <c r="AH18" s="4">
        <f t="array" ref="AH18">K18*INDEX('Scenario 4_issuedGoos'!$C$4:$W$153,MATCH('Scenario 4'!$A18&amp;$B18,'Scenario 4_issuedGoos'!$A$4:$A$153&amp;'Scenario 4_issuedGoos'!$B$4:$B$153,0),MATCH('Scenario 4'!AH$4,'Scenario 4_issuedGoos'!$C$3:$W$3,0))</f>
        <v>954421.91104711895</v>
      </c>
      <c r="AI18" s="4">
        <f t="array" ref="AI18">L18*INDEX('Scenario 4_issuedGoos'!$C$4:$W$153,MATCH('Scenario 4'!$A18&amp;$B18,'Scenario 4_issuedGoos'!$A$4:$A$153&amp;'Scenario 4_issuedGoos'!$B$4:$B$153,0),MATCH('Scenario 4'!AI$4,'Scenario 4_issuedGoos'!$C$3:$W$3,0))</f>
        <v>1057241.77832868</v>
      </c>
      <c r="AJ18" s="4">
        <f t="array" ref="AJ18">M18*INDEX('Scenario 4_issuedGoos'!$C$4:$W$153,MATCH('Scenario 4'!$A18&amp;$B18,'Scenario 4_issuedGoos'!$A$4:$A$153&amp;'Scenario 4_issuedGoos'!$B$4:$B$153,0),MATCH('Scenario 4'!AJ$4,'Scenario 4_issuedGoos'!$C$3:$W$3,0))</f>
        <v>1167957.5775607775</v>
      </c>
      <c r="AK18" s="4">
        <f t="array" ref="AK18">N18*INDEX('Scenario 4_issuedGoos'!$C$4:$W$153,MATCH('Scenario 4'!$A18&amp;$B18,'Scenario 4_issuedGoos'!$A$4:$A$153&amp;'Scenario 4_issuedGoos'!$B$4:$B$153,0),MATCH('Scenario 4'!AK$4,'Scenario 4_issuedGoos'!$C$3:$W$3,0))</f>
        <v>1282951.8509708883</v>
      </c>
      <c r="AL18" s="4">
        <f t="array" ref="AL18">O18*INDEX('Scenario 4_issuedGoos'!$C$4:$W$153,MATCH('Scenario 4'!$A18&amp;$B18,'Scenario 4_issuedGoos'!$A$4:$A$153&amp;'Scenario 4_issuedGoos'!$B$4:$B$153,0),MATCH('Scenario 4'!AL$4,'Scenario 4_issuedGoos'!$C$3:$W$3,0))</f>
        <v>1406525.6577781069</v>
      </c>
      <c r="AM18" s="4">
        <f t="array" ref="AM18">P18*INDEX('Scenario 4_issuedGoos'!$C$4:$W$153,MATCH('Scenario 4'!$A18&amp;$B18,'Scenario 4_issuedGoos'!$A$4:$A$153&amp;'Scenario 4_issuedGoos'!$B$4:$B$153,0),MATCH('Scenario 4'!AM$4,'Scenario 4_issuedGoos'!$C$3:$W$3,0))</f>
        <v>1539249.4656386208</v>
      </c>
      <c r="AN18" s="4">
        <f t="array" ref="AN18">Q18*INDEX('Scenario 4_issuedGoos'!$C$4:$W$153,MATCH('Scenario 4'!$A18&amp;$B18,'Scenario 4_issuedGoos'!$A$4:$A$153&amp;'Scenario 4_issuedGoos'!$B$4:$B$153,0),MATCH('Scenario 4'!AN$4,'Scenario 4_issuedGoos'!$C$3:$W$3,0))</f>
        <v>1681729.3401407402</v>
      </c>
      <c r="AO18" s="4">
        <f t="array" ref="AO18">R18*INDEX('Scenario 4_issuedGoos'!$C$4:$W$153,MATCH('Scenario 4'!$A18&amp;$B18,'Scenario 4_issuedGoos'!$A$4:$A$153&amp;'Scenario 4_issuedGoos'!$B$4:$B$153,0),MATCH('Scenario 4'!AO$4,'Scenario 4_issuedGoos'!$C$3:$W$3,0))</f>
        <v>1834609.0784289762</v>
      </c>
      <c r="AP18" s="4">
        <f t="array" ref="AP18">S18*INDEX('Scenario 4_issuedGoos'!$C$4:$W$153,MATCH('Scenario 4'!$A18&amp;$B18,'Scenario 4_issuedGoos'!$A$4:$A$153&amp;'Scenario 4_issuedGoos'!$B$4:$B$153,0),MATCH('Scenario 4'!AP$4,'Scenario 4_issuedGoos'!$C$3:$W$3,0))</f>
        <v>1998572.4671956811</v>
      </c>
      <c r="AQ18" s="4">
        <f t="array" ref="AQ18">T18*INDEX('Scenario 4_issuedGoos'!$C$4:$W$153,MATCH('Scenario 4'!$A18&amp;$B18,'Scenario 4_issuedGoos'!$A$4:$A$153&amp;'Scenario 4_issuedGoos'!$B$4:$B$153,0),MATCH('Scenario 4'!AQ$4,'Scenario 4_issuedGoos'!$C$3:$W$3,0))</f>
        <v>2174345.6721429876</v>
      </c>
      <c r="AR18" s="4">
        <f t="array" ref="AR18">U18*INDEX('Scenario 4_issuedGoos'!$C$4:$W$153,MATCH('Scenario 4'!$A18&amp;$B18,'Scenario 4_issuedGoos'!$A$4:$A$153&amp;'Scenario 4_issuedGoos'!$B$4:$B$153,0),MATCH('Scenario 4'!AR$4,'Scenario 4_issuedGoos'!$C$3:$W$3,0))</f>
        <v>2362699.7664170307</v>
      </c>
      <c r="AS18" s="4">
        <f t="array" ref="AS18">V18*INDEX('Scenario 4_issuedGoos'!$C$4:$W$153,MATCH('Scenario 4'!$A18&amp;$B18,'Scenario 4_issuedGoos'!$A$4:$A$153&amp;'Scenario 4_issuedGoos'!$B$4:$B$153,0),MATCH('Scenario 4'!AS$4,'Scenario 4_issuedGoos'!$C$3:$W$3,0))</f>
        <v>2564453.4059381061</v>
      </c>
      <c r="AT18" s="4">
        <f t="array" ref="AT18">W18*INDEX('Scenario 4_issuedGoos'!$C$4:$W$153,MATCH('Scenario 4'!$A18&amp;$B18,'Scenario 4_issuedGoos'!$A$4:$A$153&amp;'Scenario 4_issuedGoos'!$B$4:$B$153,0),MATCH('Scenario 4'!AT$4,'Scenario 4_issuedGoos'!$C$3:$W$3,0))</f>
        <v>2780475.6599952709</v>
      </c>
    </row>
    <row r="19" spans="1:46" x14ac:dyDescent="0.2">
      <c r="A19" s="8" t="s">
        <v>33</v>
      </c>
      <c r="B19" s="9" t="s">
        <v>56</v>
      </c>
      <c r="C19" s="10">
        <v>2.0002174804687507</v>
      </c>
      <c r="D19" s="11">
        <v>2.0002174804687507</v>
      </c>
      <c r="E19" s="11">
        <v>2.0002174804687507</v>
      </c>
      <c r="F19" s="11">
        <v>2.0002174804687507</v>
      </c>
      <c r="G19" s="11">
        <v>2.0002174804687507</v>
      </c>
      <c r="H19" s="11">
        <v>1.5907500000000001</v>
      </c>
      <c r="I19" s="11">
        <v>1.5907500000000001</v>
      </c>
      <c r="J19" s="11">
        <v>1.5777070312499999</v>
      </c>
      <c r="K19" s="11">
        <v>1.5777070312499999</v>
      </c>
      <c r="L19" s="11">
        <v>1.5777070312499999</v>
      </c>
      <c r="M19" s="11">
        <v>1.5777070312499999</v>
      </c>
      <c r="N19" s="11">
        <v>1.5777070312499999</v>
      </c>
      <c r="O19" s="11">
        <v>1.5777070312499999</v>
      </c>
      <c r="P19" s="11">
        <v>1.5907500000000001</v>
      </c>
      <c r="Q19" s="11">
        <v>1.5907500000000001</v>
      </c>
      <c r="R19" s="11">
        <v>1.5907500000000001</v>
      </c>
      <c r="S19" s="11">
        <v>1.5907500000000001</v>
      </c>
      <c r="T19" s="11">
        <v>1.5908906249999999</v>
      </c>
      <c r="U19" s="11">
        <v>1.696339285714286</v>
      </c>
      <c r="V19" s="11">
        <v>1.72771875</v>
      </c>
      <c r="W19" s="19">
        <v>1.72771875</v>
      </c>
      <c r="Z19" s="4">
        <f t="array" ref="Z19">C19*INDEX('Scenario 4_issuedGoos'!$C$4:$W$153,MATCH('Scenario 4'!$A19&amp;$B19,'Scenario 4_issuedGoos'!$A$4:$A$153&amp;'Scenario 4_issuedGoos'!$B$4:$B$153,0),MATCH('Scenario 4'!Z$4,'Scenario 4_issuedGoos'!$C$3:$W$3,0))</f>
        <v>33390746.449720811</v>
      </c>
      <c r="AA19" s="4">
        <f t="array" ref="AA19">D19*INDEX('Scenario 4_issuedGoos'!$C$4:$W$153,MATCH('Scenario 4'!$A19&amp;$B19,'Scenario 4_issuedGoos'!$A$4:$A$153&amp;'Scenario 4_issuedGoos'!$B$4:$B$153,0),MATCH('Scenario 4'!AA$4,'Scenario 4_issuedGoos'!$C$3:$W$3,0))</f>
        <v>37955959.650230795</v>
      </c>
      <c r="AB19" s="4">
        <f t="array" ref="AB19">E19*INDEX('Scenario 4_issuedGoos'!$C$4:$W$153,MATCH('Scenario 4'!$A19&amp;$B19,'Scenario 4_issuedGoos'!$A$4:$A$153&amp;'Scenario 4_issuedGoos'!$B$4:$B$153,0),MATCH('Scenario 4'!AB$4,'Scenario 4_issuedGoos'!$C$3:$W$3,0))</f>
        <v>42894217.304667369</v>
      </c>
      <c r="AC19" s="4">
        <f t="array" ref="AC19">F19*INDEX('Scenario 4_issuedGoos'!$C$4:$W$153,MATCH('Scenario 4'!$A19&amp;$B19,'Scenario 4_issuedGoos'!$A$4:$A$153&amp;'Scenario 4_issuedGoos'!$B$4:$B$153,0),MATCH('Scenario 4'!AC$4,'Scenario 4_issuedGoos'!$C$3:$W$3,0))</f>
        <v>48231410.825421862</v>
      </c>
      <c r="AD19" s="4">
        <f t="array" ref="AD19">G19*INDEX('Scenario 4_issuedGoos'!$C$4:$W$153,MATCH('Scenario 4'!$A19&amp;$B19,'Scenario 4_issuedGoos'!$A$4:$A$153&amp;'Scenario 4_issuedGoos'!$B$4:$B$153,0),MATCH('Scenario 4'!AD$4,'Scenario 4_issuedGoos'!$C$3:$W$3,0))</f>
        <v>53995088.154990502</v>
      </c>
      <c r="AE19" s="4">
        <f t="array" ref="AE19">H19*INDEX('Scenario 4_issuedGoos'!$C$4:$W$153,MATCH('Scenario 4'!$A19&amp;$B19,'Scenario 4_issuedGoos'!$A$4:$A$153&amp;'Scenario 4_issuedGoos'!$B$4:$B$153,0),MATCH('Scenario 4'!AE$4,'Scenario 4_issuedGoos'!$C$3:$W$3,0))</f>
        <v>47887944.090654217</v>
      </c>
      <c r="AF19" s="4">
        <f t="array" ref="AF19">I19*INDEX('Scenario 4_issuedGoos'!$C$4:$W$153,MATCH('Scenario 4'!$A19&amp;$B19,'Scenario 4_issuedGoos'!$A$4:$A$153&amp;'Scenario 4_issuedGoos'!$B$4:$B$153,0),MATCH('Scenario 4'!AF$4,'Scenario 4_issuedGoos'!$C$3:$W$3,0))</f>
        <v>53592977.847216792</v>
      </c>
      <c r="AG19" s="4">
        <f t="array" ref="AG19">J19*INDEX('Scenario 4_issuedGoos'!$C$4:$W$153,MATCH('Scenario 4'!$A19&amp;$B19,'Scenario 4_issuedGoos'!$A$4:$A$153&amp;'Scenario 4_issuedGoos'!$B$4:$B$153,0),MATCH('Scenario 4'!AG$4,'Scenario 4_issuedGoos'!$C$3:$W$3,0))</f>
        <v>59258899.367148697</v>
      </c>
      <c r="AH19" s="4">
        <f t="array" ref="AH19">K19*INDEX('Scenario 4_issuedGoos'!$C$4:$W$153,MATCH('Scenario 4'!$A19&amp;$B19,'Scenario 4_issuedGoos'!$A$4:$A$153&amp;'Scenario 4_issuedGoos'!$B$4:$B$153,0),MATCH('Scenario 4'!AH$4,'Scenario 4_issuedGoos'!$C$3:$W$3,0))</f>
        <v>65841894.034749433</v>
      </c>
      <c r="AI19" s="4">
        <f t="array" ref="AI19">L19*INDEX('Scenario 4_issuedGoos'!$C$4:$W$153,MATCH('Scenario 4'!$A19&amp;$B19,'Scenario 4_issuedGoos'!$A$4:$A$153&amp;'Scenario 4_issuedGoos'!$B$4:$B$153,0),MATCH('Scenario 4'!AI$4,'Scenario 4_issuedGoos'!$C$3:$W$3,0))</f>
        <v>72935040.920692146</v>
      </c>
      <c r="AJ19" s="4">
        <f t="array" ref="AJ19">M19*INDEX('Scenario 4_issuedGoos'!$C$4:$W$153,MATCH('Scenario 4'!$A19&amp;$B19,'Scenario 4_issuedGoos'!$A$4:$A$153&amp;'Scenario 4_issuedGoos'!$B$4:$B$153,0),MATCH('Scenario 4'!AJ$4,'Scenario 4_issuedGoos'!$C$3:$W$3,0))</f>
        <v>80572897.760142386</v>
      </c>
      <c r="AK19" s="4">
        <f t="array" ref="AK19">N19*INDEX('Scenario 4_issuedGoos'!$C$4:$W$153,MATCH('Scenario 4'!$A19&amp;$B19,'Scenario 4_issuedGoos'!$A$4:$A$153&amp;'Scenario 4_issuedGoos'!$B$4:$B$153,0),MATCH('Scenario 4'!AK$4,'Scenario 4_issuedGoos'!$C$3:$W$3,0))</f>
        <v>88505910.06511423</v>
      </c>
      <c r="AL19" s="4">
        <f t="array" ref="AL19">O19*INDEX('Scenario 4_issuedGoos'!$C$4:$W$153,MATCH('Scenario 4'!$A19&amp;$B19,'Scenario 4_issuedGoos'!$A$4:$A$153&amp;'Scenario 4_issuedGoos'!$B$4:$B$153,0),MATCH('Scenario 4'!AL$4,'Scenario 4_issuedGoos'!$C$3:$W$3,0))</f>
        <v>97030791.356182739</v>
      </c>
      <c r="AM19" s="4">
        <f t="array" ref="AM19">P19*INDEX('Scenario 4_issuedGoos'!$C$4:$W$153,MATCH('Scenario 4'!$A19&amp;$B19,'Scenario 4_issuedGoos'!$A$4:$A$153&amp;'Scenario 4_issuedGoos'!$B$4:$B$153,0),MATCH('Scenario 4'!AM$4,'Scenario 4_issuedGoos'!$C$3:$W$3,0))</f>
        <v>100875908.30639397</v>
      </c>
      <c r="AN19" s="4">
        <f t="array" ref="AN19">Q19*INDEX('Scenario 4_issuedGoos'!$C$4:$W$153,MATCH('Scenario 4'!$A19&amp;$B19,'Scenario 4_issuedGoos'!$A$4:$A$153&amp;'Scenario 4_issuedGoos'!$B$4:$B$153,0),MATCH('Scenario 4'!AN$4,'Scenario 4_issuedGoos'!$C$3:$W$3,0))</f>
        <v>104965178.53067857</v>
      </c>
      <c r="AO19" s="4">
        <f t="array" ref="AO19">R19*INDEX('Scenario 4_issuedGoos'!$C$4:$W$153,MATCH('Scenario 4'!$A19&amp;$B19,'Scenario 4_issuedGoos'!$A$4:$A$153&amp;'Scenario 4_issuedGoos'!$B$4:$B$153,0),MATCH('Scenario 4'!AO$4,'Scenario 4_issuedGoos'!$C$3:$W$3,0))</f>
        <v>109054448.75496317</v>
      </c>
      <c r="AP19" s="4">
        <f t="array" ref="AP19">S19*INDEX('Scenario 4_issuedGoos'!$C$4:$W$153,MATCH('Scenario 4'!$A19&amp;$B19,'Scenario 4_issuedGoos'!$A$4:$A$153&amp;'Scenario 4_issuedGoos'!$B$4:$B$153,0),MATCH('Scenario 4'!AP$4,'Scenario 4_issuedGoos'!$C$3:$W$3,0))</f>
        <v>113143718.9792476</v>
      </c>
      <c r="AQ19" s="4">
        <f t="array" ref="AQ19">T19*INDEX('Scenario 4_issuedGoos'!$C$4:$W$153,MATCH('Scenario 4'!$A19&amp;$B19,'Scenario 4_issuedGoos'!$A$4:$A$153&amp;'Scenario 4_issuedGoos'!$B$4:$B$153,0),MATCH('Scenario 4'!AQ$4,'Scenario 4_issuedGoos'!$C$3:$W$3,0))</f>
        <v>117243352.79875882</v>
      </c>
      <c r="AR19" s="4">
        <f t="array" ref="AR19">U19*INDEX('Scenario 4_issuedGoos'!$C$4:$W$153,MATCH('Scenario 4'!$A19&amp;$B19,'Scenario 4_issuedGoos'!$A$4:$A$153&amp;'Scenario 4_issuedGoos'!$B$4:$B$153,0),MATCH('Scenario 4'!AR$4,'Scenario 4_issuedGoos'!$C$3:$W$3,0))</f>
        <v>129375272.60664828</v>
      </c>
      <c r="AS19" s="4">
        <f t="array" ref="AS19">V19*INDEX('Scenario 4_issuedGoos'!$C$4:$W$153,MATCH('Scenario 4'!$A19&amp;$B19,'Scenario 4_issuedGoos'!$A$4:$A$153&amp;'Scenario 4_issuedGoos'!$B$4:$B$153,0),MATCH('Scenario 4'!AS$4,'Scenario 4_issuedGoos'!$C$3:$W$3,0))</f>
        <v>136209870.34173581</v>
      </c>
      <c r="AT19" s="4">
        <f t="array" ref="AT19">W19*INDEX('Scenario 4_issuedGoos'!$C$4:$W$153,MATCH('Scenario 4'!$A19&amp;$B19,'Scenario 4_issuedGoos'!$A$4:$A$153&amp;'Scenario 4_issuedGoos'!$B$4:$B$153,0),MATCH('Scenario 4'!AT$4,'Scenario 4_issuedGoos'!$C$3:$W$3,0))</f>
        <v>140651240.03547332</v>
      </c>
    </row>
    <row r="20" spans="1:46" x14ac:dyDescent="0.2">
      <c r="A20" s="8" t="s">
        <v>33</v>
      </c>
      <c r="B20" s="9" t="s">
        <v>29</v>
      </c>
      <c r="C20" s="10">
        <v>47.457627118644069</v>
      </c>
      <c r="D20" s="11">
        <v>46.949152542372886</v>
      </c>
      <c r="E20" s="11">
        <v>46.440677966101696</v>
      </c>
      <c r="F20" s="11">
        <v>45.932203389830512</v>
      </c>
      <c r="G20" s="11">
        <v>45.423728813559322</v>
      </c>
      <c r="H20" s="11">
        <v>5.3071285714285716</v>
      </c>
      <c r="I20" s="11">
        <v>5.0847750000000014</v>
      </c>
      <c r="J20" s="11">
        <v>4.6044749999999999</v>
      </c>
      <c r="K20" s="11">
        <v>4.6044749999999999</v>
      </c>
      <c r="L20" s="11">
        <v>4.6044749999999999</v>
      </c>
      <c r="M20" s="11">
        <v>4.6044749999999999</v>
      </c>
      <c r="N20" s="11">
        <v>4.6044749999999999</v>
      </c>
      <c r="O20" s="11">
        <v>4.6044749999999999</v>
      </c>
      <c r="P20" s="11">
        <v>4.6044749999999999</v>
      </c>
      <c r="Q20" s="11">
        <v>4.6044749999999999</v>
      </c>
      <c r="R20" s="11">
        <v>4.6044749999999999</v>
      </c>
      <c r="S20" s="11">
        <v>4.6044749999999999</v>
      </c>
      <c r="T20" s="11">
        <v>4.6044749999999999</v>
      </c>
      <c r="U20" s="11">
        <v>4.6044749999999999</v>
      </c>
      <c r="V20" s="11">
        <v>4.6044749999999999</v>
      </c>
      <c r="W20" s="19">
        <v>4.6044749999999999</v>
      </c>
      <c r="Z20" s="4">
        <f t="array" ref="Z20">C20*INDEX('Scenario 4_issuedGoos'!$C$4:$W$153,MATCH('Scenario 4'!$A20&amp;$B20,'Scenario 4_issuedGoos'!$A$4:$A$153&amp;'Scenario 4_issuedGoos'!$B$4:$B$153,0),MATCH('Scenario 4'!Z$4,'Scenario 4_issuedGoos'!$C$3:$W$3,0))</f>
        <v>0</v>
      </c>
      <c r="AA20" s="4">
        <f t="array" ref="AA20">D20*INDEX('Scenario 4_issuedGoos'!$C$4:$W$153,MATCH('Scenario 4'!$A20&amp;$B20,'Scenario 4_issuedGoos'!$A$4:$A$153&amp;'Scenario 4_issuedGoos'!$B$4:$B$153,0),MATCH('Scenario 4'!AA$4,'Scenario 4_issuedGoos'!$C$3:$W$3,0))</f>
        <v>0</v>
      </c>
      <c r="AB20" s="4">
        <f t="array" ref="AB20">E20*INDEX('Scenario 4_issuedGoos'!$C$4:$W$153,MATCH('Scenario 4'!$A20&amp;$B20,'Scenario 4_issuedGoos'!$A$4:$A$153&amp;'Scenario 4_issuedGoos'!$B$4:$B$153,0),MATCH('Scenario 4'!AB$4,'Scenario 4_issuedGoos'!$C$3:$W$3,0))</f>
        <v>0</v>
      </c>
      <c r="AC20" s="4">
        <f t="array" ref="AC20">F20*INDEX('Scenario 4_issuedGoos'!$C$4:$W$153,MATCH('Scenario 4'!$A20&amp;$B20,'Scenario 4_issuedGoos'!$A$4:$A$153&amp;'Scenario 4_issuedGoos'!$B$4:$B$153,0),MATCH('Scenario 4'!AC$4,'Scenario 4_issuedGoos'!$C$3:$W$3,0))</f>
        <v>0</v>
      </c>
      <c r="AD20" s="4">
        <f t="array" ref="AD20">G20*INDEX('Scenario 4_issuedGoos'!$C$4:$W$153,MATCH('Scenario 4'!$A20&amp;$B20,'Scenario 4_issuedGoos'!$A$4:$A$153&amp;'Scenario 4_issuedGoos'!$B$4:$B$153,0),MATCH('Scenario 4'!AD$4,'Scenario 4_issuedGoos'!$C$3:$W$3,0))</f>
        <v>0</v>
      </c>
      <c r="AE20" s="4">
        <f t="array" ref="AE20">H20*INDEX('Scenario 4_issuedGoos'!$C$4:$W$153,MATCH('Scenario 4'!$A20&amp;$B20,'Scenario 4_issuedGoos'!$A$4:$A$153&amp;'Scenario 4_issuedGoos'!$B$4:$B$153,0),MATCH('Scenario 4'!AE$4,'Scenario 4_issuedGoos'!$C$3:$W$3,0))</f>
        <v>870809.20976235101</v>
      </c>
      <c r="AF20" s="4">
        <f t="array" ref="AF20">I20*INDEX('Scenario 4_issuedGoos'!$C$4:$W$153,MATCH('Scenario 4'!$A20&amp;$B20,'Scenario 4_issuedGoos'!$A$4:$A$153&amp;'Scenario 4_issuedGoos'!$B$4:$B$153,0),MATCH('Scenario 4'!AF$4,'Scenario 4_issuedGoos'!$C$3:$W$3,0))</f>
        <v>1095051.2791365096</v>
      </c>
      <c r="AG20" s="4">
        <f t="array" ref="AG20">J20*INDEX('Scenario 4_issuedGoos'!$C$4:$W$153,MATCH('Scenario 4'!$A20&amp;$B20,'Scenario 4_issuedGoos'!$A$4:$A$153&amp;'Scenario 4_issuedGoos'!$B$4:$B$153,0),MATCH('Scenario 4'!AG$4,'Scenario 4_issuedGoos'!$C$3:$W$3,0))</f>
        <v>1249434.1756543072</v>
      </c>
      <c r="AH20" s="4">
        <f t="array" ref="AH20">K20*INDEX('Scenario 4_issuedGoos'!$C$4:$W$153,MATCH('Scenario 4'!$A20&amp;$B20,'Scenario 4_issuedGoos'!$A$4:$A$153&amp;'Scenario 4_issuedGoos'!$B$4:$B$153,0),MATCH('Scenario 4'!AH$4,'Scenario 4_issuedGoos'!$C$3:$W$3,0))</f>
        <v>1530556.8651765247</v>
      </c>
      <c r="AI20" s="4">
        <f t="array" ref="AI20">L20*INDEX('Scenario 4_issuedGoos'!$C$4:$W$153,MATCH('Scenario 4'!$A20&amp;$B20,'Scenario 4_issuedGoos'!$A$4:$A$153&amp;'Scenario 4_issuedGoos'!$B$4:$B$153,0),MATCH('Scenario 4'!AI$4,'Scenario 4_issuedGoos'!$C$3:$W$3,0))</f>
        <v>1836668.2382118294</v>
      </c>
      <c r="AJ20" s="4">
        <f t="array" ref="AJ20">M20*INDEX('Scenario 4_issuedGoos'!$C$4:$W$153,MATCH('Scenario 4'!$A20&amp;$B20,'Scenario 4_issuedGoos'!$A$4:$A$153&amp;'Scenario 4_issuedGoos'!$B$4:$B$153,0),MATCH('Scenario 4'!AJ$4,'Scenario 4_issuedGoos'!$C$3:$W$3,0))</f>
        <v>2169564.3563877237</v>
      </c>
      <c r="AK20" s="4">
        <f t="array" ref="AK20">N20*INDEX('Scenario 4_issuedGoos'!$C$4:$W$153,MATCH('Scenario 4'!$A20&amp;$B20,'Scenario 4_issuedGoos'!$A$4:$A$153&amp;'Scenario 4_issuedGoos'!$B$4:$B$153,0),MATCH('Scenario 4'!AK$4,'Scenario 4_issuedGoos'!$C$3:$W$3,0))</f>
        <v>2923487.9702324588</v>
      </c>
      <c r="AL20" s="4">
        <f t="array" ref="AL20">O20*INDEX('Scenario 4_issuedGoos'!$C$4:$W$153,MATCH('Scenario 4'!$A20&amp;$B20,'Scenario 4_issuedGoos'!$A$4:$A$153&amp;'Scenario 4_issuedGoos'!$B$4:$B$153,0),MATCH('Scenario 4'!AL$4,'Scenario 4_issuedGoos'!$C$3:$W$3,0))</f>
        <v>3747380.034570701</v>
      </c>
      <c r="AM20" s="4">
        <f t="array" ref="AM20">P20*INDEX('Scenario 4_issuedGoos'!$C$4:$W$153,MATCH('Scenario 4'!$A20&amp;$B20,'Scenario 4_issuedGoos'!$A$4:$A$153&amp;'Scenario 4_issuedGoos'!$B$4:$B$153,0),MATCH('Scenario 4'!AM$4,'Scenario 4_issuedGoos'!$C$3:$W$3,0))</f>
        <v>4646352.5854171673</v>
      </c>
      <c r="AN20" s="4">
        <f t="array" ref="AN20">Q20*INDEX('Scenario 4_issuedGoos'!$C$4:$W$153,MATCH('Scenario 4'!$A20&amp;$B20,'Scenario 4_issuedGoos'!$A$4:$A$153&amp;'Scenario 4_issuedGoos'!$B$4:$B$153,0),MATCH('Scenario 4'!AN$4,'Scenario 4_issuedGoos'!$C$3:$W$3,0))</f>
        <v>5625853.9412618512</v>
      </c>
      <c r="AO20" s="4">
        <f t="array" ref="AO20">R20*INDEX('Scenario 4_issuedGoos'!$C$4:$W$153,MATCH('Scenario 4'!$A20&amp;$B20,'Scenario 4_issuedGoos'!$A$4:$A$153&amp;'Scenario 4_issuedGoos'!$B$4:$B$153,0),MATCH('Scenario 4'!AO$4,'Scenario 4_issuedGoos'!$C$3:$W$3,0))</f>
        <v>6691689.5512274764</v>
      </c>
      <c r="AP20" s="4">
        <f t="array" ref="AP20">S20*INDEX('Scenario 4_issuedGoos'!$C$4:$W$153,MATCH('Scenario 4'!$A20&amp;$B20,'Scenario 4_issuedGoos'!$A$4:$A$153&amp;'Scenario 4_issuedGoos'!$B$4:$B$153,0),MATCH('Scenario 4'!AP$4,'Scenario 4_issuedGoos'!$C$3:$W$3,0))</f>
        <v>7850044.0873365551</v>
      </c>
      <c r="AQ20" s="4">
        <f t="array" ref="AQ20">T20*INDEX('Scenario 4_issuedGoos'!$C$4:$W$153,MATCH('Scenario 4'!$A20&amp;$B20,'Scenario 4_issuedGoos'!$A$4:$A$153&amp;'Scenario 4_issuedGoos'!$B$4:$B$153,0),MATCH('Scenario 4'!AQ$4,'Scenario 4_issuedGoos'!$C$3:$W$3,0))</f>
        <v>9107504.8531784117</v>
      </c>
      <c r="AR20" s="4">
        <f t="array" ref="AR20">U20*INDEX('Scenario 4_issuedGoos'!$C$4:$W$153,MATCH('Scenario 4'!$A20&amp;$B20,'Scenario 4_issuedGoos'!$A$4:$A$153&amp;'Scenario 4_issuedGoos'!$B$4:$B$153,0),MATCH('Scenario 4'!AR$4,'Scenario 4_issuedGoos'!$C$3:$W$3,0))</f>
        <v>10471086.585386144</v>
      </c>
      <c r="AS20" s="4">
        <f t="array" ref="AS20">V20*INDEX('Scenario 4_issuedGoos'!$C$4:$W$153,MATCH('Scenario 4'!$A20&amp;$B20,'Scenario 4_issuedGoos'!$A$4:$A$153&amp;'Scenario 4_issuedGoos'!$B$4:$B$153,0),MATCH('Scenario 4'!AS$4,'Scenario 4_issuedGoos'!$C$3:$W$3,0))</f>
        <v>11948257.728681695</v>
      </c>
      <c r="AT20" s="4">
        <f t="array" ref="AT20">W20*INDEX('Scenario 4_issuedGoos'!$C$4:$W$153,MATCH('Scenario 4'!$A20&amp;$B20,'Scenario 4_issuedGoos'!$A$4:$A$153&amp;'Scenario 4_issuedGoos'!$B$4:$B$153,0),MATCH('Scenario 4'!AT$4,'Scenario 4_issuedGoos'!$C$3:$W$3,0))</f>
        <v>13546968.269843332</v>
      </c>
    </row>
    <row r="21" spans="1:46" x14ac:dyDescent="0.2">
      <c r="A21" s="8" t="s">
        <v>33</v>
      </c>
      <c r="B21" s="9" t="s">
        <v>30</v>
      </c>
      <c r="C21" s="10">
        <v>19.903319999999997</v>
      </c>
      <c r="D21" s="11">
        <v>19.903319999999997</v>
      </c>
      <c r="E21" s="11">
        <v>19.903319999999997</v>
      </c>
      <c r="F21" s="11">
        <v>19.903319999999997</v>
      </c>
      <c r="G21" s="11">
        <v>19.903319999999997</v>
      </c>
      <c r="H21" s="11">
        <v>8.5196179687499978</v>
      </c>
      <c r="I21" s="11">
        <v>8.5196179687499978</v>
      </c>
      <c r="J21" s="11">
        <v>8.5196179687499978</v>
      </c>
      <c r="K21" s="11">
        <v>8.5196179687499978</v>
      </c>
      <c r="L21" s="11">
        <v>8.5196179687499978</v>
      </c>
      <c r="M21" s="11">
        <v>8.5196179687499978</v>
      </c>
      <c r="N21" s="11">
        <v>8.5196179687499978</v>
      </c>
      <c r="O21" s="11">
        <v>8.5196179687499978</v>
      </c>
      <c r="P21" s="11">
        <v>8.5196179687499978</v>
      </c>
      <c r="Q21" s="11">
        <v>8.5196179687499978</v>
      </c>
      <c r="R21" s="11">
        <v>8.5196179687499978</v>
      </c>
      <c r="S21" s="11">
        <v>8.5196179687499978</v>
      </c>
      <c r="T21" s="11">
        <v>8.5196179687499978</v>
      </c>
      <c r="U21" s="11">
        <v>8.5196179687499978</v>
      </c>
      <c r="V21" s="11">
        <v>8.5196179687499978</v>
      </c>
      <c r="W21" s="19">
        <v>8.5196179687499978</v>
      </c>
      <c r="Z21" s="4">
        <f t="array" ref="Z21">C21*INDEX('Scenario 4_issuedGoos'!$C$4:$W$153,MATCH('Scenario 4'!$A21&amp;$B21,'Scenario 4_issuedGoos'!$A$4:$A$153&amp;'Scenario 4_issuedGoos'!$B$4:$B$153,0),MATCH('Scenario 4'!Z$4,'Scenario 4_issuedGoos'!$C$3:$W$3,0))</f>
        <v>133923.58471214815</v>
      </c>
      <c r="AA21" s="4">
        <f t="array" ref="AA21">D21*INDEX('Scenario 4_issuedGoos'!$C$4:$W$153,MATCH('Scenario 4'!$A21&amp;$B21,'Scenario 4_issuedGoos'!$A$4:$A$153&amp;'Scenario 4_issuedGoos'!$B$4:$B$153,0),MATCH('Scenario 4'!AA$4,'Scenario 4_issuedGoos'!$C$3:$W$3,0))</f>
        <v>152233.73892532577</v>
      </c>
      <c r="AB21" s="4">
        <f t="array" ref="AB21">E21*INDEX('Scenario 4_issuedGoos'!$C$4:$W$153,MATCH('Scenario 4'!$A21&amp;$B21,'Scenario 4_issuedGoos'!$A$4:$A$153&amp;'Scenario 4_issuedGoos'!$B$4:$B$153,0),MATCH('Scenario 4'!AB$4,'Scenario 4_issuedGoos'!$C$3:$W$3,0))</f>
        <v>172040.0995980408</v>
      </c>
      <c r="AC21" s="4">
        <f t="array" ref="AC21">F21*INDEX('Scenario 4_issuedGoos'!$C$4:$W$153,MATCH('Scenario 4'!$A21&amp;$B21,'Scenario 4_issuedGoos'!$A$4:$A$153&amp;'Scenario 4_issuedGoos'!$B$4:$B$153,0),MATCH('Scenario 4'!AC$4,'Scenario 4_issuedGoos'!$C$3:$W$3,0))</f>
        <v>193446.51199071395</v>
      </c>
      <c r="AD21" s="4">
        <f t="array" ref="AD21">G21*INDEX('Scenario 4_issuedGoos'!$C$4:$W$153,MATCH('Scenario 4'!$A21&amp;$B21,'Scenario 4_issuedGoos'!$A$4:$A$153&amp;'Scenario 4_issuedGoos'!$B$4:$B$153,0),MATCH('Scenario 4'!AD$4,'Scenario 4_issuedGoos'!$C$3:$W$3,0))</f>
        <v>216563.46537365796</v>
      </c>
      <c r="AE21" s="4">
        <f t="array" ref="AE21">H21*INDEX('Scenario 4_issuedGoos'!$C$4:$W$153,MATCH('Scenario 4'!$A21&amp;$B21,'Scenario 4_issuedGoos'!$A$4:$A$153&amp;'Scenario 4_issuedGoos'!$B$4:$B$153,0),MATCH('Scenario 4'!AE$4,'Scenario 4_issuedGoos'!$C$3:$W$3,0))</f>
        <v>45978538.572106324</v>
      </c>
      <c r="AF21" s="4">
        <f t="array" ref="AF21">I21*INDEX('Scenario 4_issuedGoos'!$C$4:$W$153,MATCH('Scenario 4'!$A21&amp;$B21,'Scenario 4_issuedGoos'!$A$4:$A$153&amp;'Scenario 4_issuedGoos'!$B$4:$B$153,0),MATCH('Scenario 4'!AF$4,'Scenario 4_issuedGoos'!$C$3:$W$3,0))</f>
        <v>51456099.148411654</v>
      </c>
      <c r="AG21" s="4">
        <f t="array" ref="AG21">J21*INDEX('Scenario 4_issuedGoos'!$C$4:$W$153,MATCH('Scenario 4'!$A21&amp;$B21,'Scenario 4_issuedGoos'!$A$4:$A$153&amp;'Scenario 4_issuedGoos'!$B$4:$B$153,0),MATCH('Scenario 4'!AG$4,'Scenario 4_issuedGoos'!$C$3:$W$3,0))</f>
        <v>57366469.435917363</v>
      </c>
      <c r="AH21" s="4">
        <f t="array" ref="AH21">K21*INDEX('Scenario 4_issuedGoos'!$C$4:$W$153,MATCH('Scenario 4'!$A21&amp;$B21,'Scenario 4_issuedGoos'!$A$4:$A$153&amp;'Scenario 4_issuedGoos'!$B$4:$B$153,0),MATCH('Scenario 4'!AH$4,'Scenario 4_issuedGoos'!$C$3:$W$3,0))</f>
        <v>63739236.504302494</v>
      </c>
      <c r="AI21" s="4">
        <f t="array" ref="AI21">L21*INDEX('Scenario 4_issuedGoos'!$C$4:$W$153,MATCH('Scenario 4'!$A21&amp;$B21,'Scenario 4_issuedGoos'!$A$4:$A$153&amp;'Scenario 4_issuedGoos'!$B$4:$B$153,0),MATCH('Scenario 4'!AI$4,'Scenario 4_issuedGoos'!$C$3:$W$3,0))</f>
        <v>70605864.105936393</v>
      </c>
      <c r="AJ21" s="4">
        <f t="array" ref="AJ21">M21*INDEX('Scenario 4_issuedGoos'!$C$4:$W$153,MATCH('Scenario 4'!$A21&amp;$B21,'Scenario 4_issuedGoos'!$A$4:$A$153&amp;'Scenario 4_issuedGoos'!$B$4:$B$153,0),MATCH('Scenario 4'!AJ$4,'Scenario 4_issuedGoos'!$C$3:$W$3,0))</f>
        <v>77999806.37647292</v>
      </c>
      <c r="AK21" s="4">
        <f t="array" ref="AK21">N21*INDEX('Scenario 4_issuedGoos'!$C$4:$W$153,MATCH('Scenario 4'!$A21&amp;$B21,'Scenario 4_issuedGoos'!$A$4:$A$153&amp;'Scenario 4_issuedGoos'!$B$4:$B$153,0),MATCH('Scenario 4'!AK$4,'Scenario 4_issuedGoos'!$C$3:$W$3,0))</f>
        <v>85679478.337781474</v>
      </c>
      <c r="AL21" s="4">
        <f t="array" ref="AL21">O21*INDEX('Scenario 4_issuedGoos'!$C$4:$W$153,MATCH('Scenario 4'!$A21&amp;$B21,'Scenario 4_issuedGoos'!$A$4:$A$153&amp;'Scenario 4_issuedGoos'!$B$4:$B$153,0),MATCH('Scenario 4'!AL$4,'Scenario 4_issuedGoos'!$C$3:$W$3,0))</f>
        <v>93932117.979279995</v>
      </c>
      <c r="AM21" s="4">
        <f t="array" ref="AM21">P21*INDEX('Scenario 4_issuedGoos'!$C$4:$W$153,MATCH('Scenario 4'!$A21&amp;$B21,'Scenario 4_issuedGoos'!$A$4:$A$153&amp;'Scenario 4_issuedGoos'!$B$4:$B$153,0),MATCH('Scenario 4'!AM$4,'Scenario 4_issuedGoos'!$C$3:$W$3,0))</f>
        <v>102795822.88908406</v>
      </c>
      <c r="AN21" s="4">
        <f t="array" ref="AN21">Q21*INDEX('Scenario 4_issuedGoos'!$C$4:$W$153,MATCH('Scenario 4'!$A21&amp;$B21,'Scenario 4_issuedGoos'!$A$4:$A$153&amp;'Scenario 4_issuedGoos'!$B$4:$B$153,0),MATCH('Scenario 4'!AN$4,'Scenario 4_issuedGoos'!$C$3:$W$3,0))</f>
        <v>112311067.9949206</v>
      </c>
      <c r="AO21" s="4">
        <f t="array" ref="AO21">R21*INDEX('Scenario 4_issuedGoos'!$C$4:$W$153,MATCH('Scenario 4'!$A21&amp;$B21,'Scenario 4_issuedGoos'!$A$4:$A$153&amp;'Scenario 4_issuedGoos'!$B$4:$B$153,0),MATCH('Scenario 4'!AO$4,'Scenario 4_issuedGoos'!$C$3:$W$3,0))</f>
        <v>122520848.05411719</v>
      </c>
      <c r="AP21" s="4">
        <f t="array" ref="AP21">S21*INDEX('Scenario 4_issuedGoos'!$C$4:$W$153,MATCH('Scenario 4'!$A21&amp;$B21,'Scenario 4_issuedGoos'!$A$4:$A$153&amp;'Scenario 4_issuedGoos'!$B$4:$B$153,0),MATCH('Scenario 4'!AP$4,'Scenario 4_issuedGoos'!$C$3:$W$3,0))</f>
        <v>133470828.4492469</v>
      </c>
      <c r="AQ21" s="4">
        <f t="array" ref="AQ21">T21*INDEX('Scenario 4_issuedGoos'!$C$4:$W$153,MATCH('Scenario 4'!$A21&amp;$B21,'Scenario 4_issuedGoos'!$A$4:$A$153&amp;'Scenario 4_issuedGoos'!$B$4:$B$153,0),MATCH('Scenario 4'!AQ$4,'Scenario 4_issuedGoos'!$C$3:$W$3,0))</f>
        <v>145209504.76375407</v>
      </c>
      <c r="AR21" s="4">
        <f t="array" ref="AR21">U21*INDEX('Scenario 4_issuedGoos'!$C$4:$W$153,MATCH('Scenario 4'!$A21&amp;$B21,'Scenario 4_issuedGoos'!$A$4:$A$153&amp;'Scenario 4_issuedGoos'!$B$4:$B$153,0),MATCH('Scenario 4'!AR$4,'Scenario 4_issuedGoos'!$C$3:$W$3,0))</f>
        <v>157788371.63858867</v>
      </c>
      <c r="AS21" s="4">
        <f t="array" ref="AS21">V21*INDEX('Scenario 4_issuedGoos'!$C$4:$W$153,MATCH('Scenario 4'!$A21&amp;$B21,'Scenario 4_issuedGoos'!$A$4:$A$153&amp;'Scenario 4_issuedGoos'!$B$4:$B$153,0),MATCH('Scenario 4'!AS$4,'Scenario 4_issuedGoos'!$C$3:$W$3,0))</f>
        <v>171262101.43899748</v>
      </c>
      <c r="AT21" s="4">
        <f t="array" ref="AT21">W21*INDEX('Scenario 4_issuedGoos'!$C$4:$W$153,MATCH('Scenario 4'!$A21&amp;$B21,'Scenario 4_issuedGoos'!$A$4:$A$153&amp;'Scenario 4_issuedGoos'!$B$4:$B$153,0),MATCH('Scenario 4'!AT$4,'Scenario 4_issuedGoos'!$C$3:$W$3,0))</f>
        <v>185688733.29035085</v>
      </c>
    </row>
    <row r="22" spans="1:46" x14ac:dyDescent="0.2">
      <c r="A22" s="8" t="s">
        <v>33</v>
      </c>
      <c r="B22" s="9" t="s">
        <v>31</v>
      </c>
      <c r="C22" s="10">
        <v>12.621656249999999</v>
      </c>
      <c r="D22" s="11">
        <v>12.621656249999999</v>
      </c>
      <c r="E22" s="11">
        <v>12.621656249999999</v>
      </c>
      <c r="F22" s="11">
        <v>12.621656249999999</v>
      </c>
      <c r="G22" s="11">
        <v>12.621656249999999</v>
      </c>
      <c r="H22" s="11">
        <v>4.0964454000000012</v>
      </c>
      <c r="I22" s="11">
        <v>4.0964454000000012</v>
      </c>
      <c r="J22" s="11">
        <v>4.0964454000000012</v>
      </c>
      <c r="K22" s="11">
        <v>4.0964454000000012</v>
      </c>
      <c r="L22" s="11">
        <v>4.0964454000000012</v>
      </c>
      <c r="M22" s="11">
        <v>4.0964454000000012</v>
      </c>
      <c r="N22" s="11">
        <v>4.0964454000000012</v>
      </c>
      <c r="O22" s="11">
        <v>4.0964454000000012</v>
      </c>
      <c r="P22" s="11">
        <v>4.0964454000000012</v>
      </c>
      <c r="Q22" s="11">
        <v>4.0964454000000012</v>
      </c>
      <c r="R22" s="11">
        <v>4.0964454000000012</v>
      </c>
      <c r="S22" s="11">
        <v>4.0964454000000012</v>
      </c>
      <c r="T22" s="11">
        <v>4.0964454000000012</v>
      </c>
      <c r="U22" s="11">
        <v>4.0964454000000012</v>
      </c>
      <c r="V22" s="11">
        <v>4.0964454000000012</v>
      </c>
      <c r="W22" s="19">
        <v>4.0964454000000012</v>
      </c>
      <c r="Z22" s="4">
        <f t="array" ref="Z22">C22*INDEX('Scenario 4_issuedGoos'!$C$4:$W$153,MATCH('Scenario 4'!$A22&amp;$B22,'Scenario 4_issuedGoos'!$A$4:$A$153&amp;'Scenario 4_issuedGoos'!$B$4:$B$153,0),MATCH('Scenario 4'!Z$4,'Scenario 4_issuedGoos'!$C$3:$W$3,0))</f>
        <v>685957.55639591289</v>
      </c>
      <c r="AA22" s="4">
        <f t="array" ref="AA22">D22*INDEX('Scenario 4_issuedGoos'!$C$4:$W$153,MATCH('Scenario 4'!$A22&amp;$B22,'Scenario 4_issuedGoos'!$A$4:$A$153&amp;'Scenario 4_issuedGoos'!$B$4:$B$153,0),MATCH('Scenario 4'!AA$4,'Scenario 4_issuedGoos'!$C$3:$W$3,0))</f>
        <v>779742.29691267584</v>
      </c>
      <c r="AB22" s="4">
        <f t="array" ref="AB22">E22*INDEX('Scenario 4_issuedGoos'!$C$4:$W$153,MATCH('Scenario 4'!$A22&amp;$B22,'Scenario 4_issuedGoos'!$A$4:$A$153&amp;'Scenario 4_issuedGoos'!$B$4:$B$153,0),MATCH('Scenario 4'!AB$4,'Scenario 4_issuedGoos'!$C$3:$W$3,0))</f>
        <v>881190.61759012705</v>
      </c>
      <c r="AC22" s="4">
        <f t="array" ref="AC22">F22*INDEX('Scenario 4_issuedGoos'!$C$4:$W$153,MATCH('Scenario 4'!$A22&amp;$B22,'Scenario 4_issuedGoos'!$A$4:$A$153&amp;'Scenario 4_issuedGoos'!$B$4:$B$153,0),MATCH('Scenario 4'!AC$4,'Scenario 4_issuedGoos'!$C$3:$W$3,0))</f>
        <v>990834.41459304106</v>
      </c>
      <c r="AD22" s="4">
        <f t="array" ref="AD22">G22*INDEX('Scenario 4_issuedGoos'!$C$4:$W$153,MATCH('Scenario 4'!$A22&amp;$B22,'Scenario 4_issuedGoos'!$A$4:$A$153&amp;'Scenario 4_issuedGoos'!$B$4:$B$153,0),MATCH('Scenario 4'!AD$4,'Scenario 4_issuedGoos'!$C$3:$W$3,0))</f>
        <v>1109239.6147522705</v>
      </c>
      <c r="AE22" s="4">
        <f t="array" ref="AE22">H22*INDEX('Scenario 4_issuedGoos'!$C$4:$W$153,MATCH('Scenario 4'!$A22&amp;$B22,'Scenario 4_issuedGoos'!$A$4:$A$153&amp;'Scenario 4_issuedGoos'!$B$4:$B$153,0),MATCH('Scenario 4'!AE$4,'Scenario 4_issuedGoos'!$C$3:$W$3,0))</f>
        <v>79156698.509567752</v>
      </c>
      <c r="AF22" s="4">
        <f t="array" ref="AF22">I22*INDEX('Scenario 4_issuedGoos'!$C$4:$W$153,MATCH('Scenario 4'!$A22&amp;$B22,'Scenario 4_issuedGoos'!$A$4:$A$153&amp;'Scenario 4_issuedGoos'!$B$4:$B$153,0),MATCH('Scenario 4'!AF$4,'Scenario 4_issuedGoos'!$C$3:$W$3,0))</f>
        <v>88586872.337875083</v>
      </c>
      <c r="AG22" s="4">
        <f t="array" ref="AG22">J22*INDEX('Scenario 4_issuedGoos'!$C$4:$W$153,MATCH('Scenario 4'!$A22&amp;$B22,'Scenario 4_issuedGoos'!$A$4:$A$153&amp;'Scenario 4_issuedGoos'!$B$4:$B$153,0),MATCH('Scenario 4'!AG$4,'Scenario 4_issuedGoos'!$C$3:$W$3,0))</f>
        <v>98762171.802739277</v>
      </c>
      <c r="AH22" s="4">
        <f t="array" ref="AH22">K22*INDEX('Scenario 4_issuedGoos'!$C$4:$W$153,MATCH('Scenario 4'!$A22&amp;$B22,'Scenario 4_issuedGoos'!$A$4:$A$153&amp;'Scenario 4_issuedGoos'!$B$4:$B$153,0),MATCH('Scenario 4'!AH$4,'Scenario 4_issuedGoos'!$C$3:$W$3,0))</f>
        <v>109733534.03324538</v>
      </c>
      <c r="AI22" s="4">
        <f t="array" ref="AI22">L22*INDEX('Scenario 4_issuedGoos'!$C$4:$W$153,MATCH('Scenario 4'!$A22&amp;$B22,'Scenario 4_issuedGoos'!$A$4:$A$153&amp;'Scenario 4_issuedGoos'!$B$4:$B$153,0),MATCH('Scenario 4'!AI$4,'Scenario 4_issuedGoos'!$C$3:$W$3,0))</f>
        <v>121555127.05729496</v>
      </c>
      <c r="AJ22" s="4">
        <f t="array" ref="AJ22">M22*INDEX('Scenario 4_issuedGoos'!$C$4:$W$153,MATCH('Scenario 4'!$A22&amp;$B22,'Scenario 4_issuedGoos'!$A$4:$A$153&amp;'Scenario 4_issuedGoos'!$B$4:$B$153,0),MATCH('Scenario 4'!AJ$4,'Scenario 4_issuedGoos'!$C$3:$W$3,0))</f>
        <v>134284545.54866669</v>
      </c>
      <c r="AK22" s="4">
        <f t="array" ref="AK22">N22*INDEX('Scenario 4_issuedGoos'!$C$4:$W$153,MATCH('Scenario 4'!$A22&amp;$B22,'Scenario 4_issuedGoos'!$A$4:$A$153&amp;'Scenario 4_issuedGoos'!$B$4:$B$153,0),MATCH('Scenario 4'!AK$4,'Scenario 4_issuedGoos'!$C$3:$W$3,0))</f>
        <v>147505876.56466606</v>
      </c>
      <c r="AL22" s="4">
        <f t="array" ref="AL22">O22*INDEX('Scenario 4_issuedGoos'!$C$4:$W$153,MATCH('Scenario 4'!$A22&amp;$B22,'Scenario 4_issuedGoos'!$A$4:$A$153&amp;'Scenario 4_issuedGoos'!$B$4:$B$153,0),MATCH('Scenario 4'!AL$4,'Scenario 4_issuedGoos'!$C$3:$W$3,0))</f>
        <v>161713629.31839383</v>
      </c>
      <c r="AM22" s="4">
        <f t="array" ref="AM22">P22*INDEX('Scenario 4_issuedGoos'!$C$4:$W$153,MATCH('Scenario 4'!$A22&amp;$B22,'Scenario 4_issuedGoos'!$A$4:$A$153&amp;'Scenario 4_issuedGoos'!$B$4:$B$153,0),MATCH('Scenario 4'!AM$4,'Scenario 4_issuedGoos'!$C$3:$W$3,0))</f>
        <v>176973392.6560823</v>
      </c>
      <c r="AN22" s="4">
        <f t="array" ref="AN22">Q22*INDEX('Scenario 4_issuedGoos'!$C$4:$W$153,MATCH('Scenario 4'!$A22&amp;$B22,'Scenario 4_issuedGoos'!$A$4:$A$153&amp;'Scenario 4_issuedGoos'!$B$4:$B$153,0),MATCH('Scenario 4'!AN$4,'Scenario 4_issuedGoos'!$C$3:$W$3,0))</f>
        <v>193354848.25424376</v>
      </c>
      <c r="AO22" s="4">
        <f t="array" ref="AO22">R22*INDEX('Scenario 4_issuedGoos'!$C$4:$W$153,MATCH('Scenario 4'!$A22&amp;$B22,'Scenario 4_issuedGoos'!$A$4:$A$153&amp;'Scenario 4_issuedGoos'!$B$4:$B$153,0),MATCH('Scenario 4'!AO$4,'Scenario 4_issuedGoos'!$C$3:$W$3,0))</f>
        <v>210932015.93058166</v>
      </c>
      <c r="AP22" s="4">
        <f t="array" ref="AP22">S22*INDEX('Scenario 4_issuedGoos'!$C$4:$W$153,MATCH('Scenario 4'!$A22&amp;$B22,'Scenario 4_issuedGoos'!$A$4:$A$153&amp;'Scenario 4_issuedGoos'!$B$4:$B$153,0),MATCH('Scenario 4'!AP$4,'Scenario 4_issuedGoos'!$C$3:$W$3,0))</f>
        <v>229783513.25391731</v>
      </c>
      <c r="AQ22" s="4">
        <f t="array" ref="AQ22">T22*INDEX('Scenario 4_issuedGoos'!$C$4:$W$153,MATCH('Scenario 4'!$A22&amp;$B22,'Scenario 4_issuedGoos'!$A$4:$A$153&amp;'Scenario 4_issuedGoos'!$B$4:$B$153,0),MATCH('Scenario 4'!AQ$4,'Scenario 4_issuedGoos'!$C$3:$W$3,0))</f>
        <v>249992830.26976001</v>
      </c>
      <c r="AR22" s="4">
        <f t="array" ref="AR22">U22*INDEX('Scenario 4_issuedGoos'!$C$4:$W$153,MATCH('Scenario 4'!$A22&amp;$B22,'Scenario 4_issuedGoos'!$A$4:$A$153&amp;'Scenario 4_issuedGoos'!$B$4:$B$153,0),MATCH('Scenario 4'!AR$4,'Scenario 4_issuedGoos'!$C$3:$W$3,0))</f>
        <v>271648620.20405221</v>
      </c>
      <c r="AS22" s="4">
        <f t="array" ref="AS22">V22*INDEX('Scenario 4_issuedGoos'!$C$4:$W$153,MATCH('Scenario 4'!$A22&amp;$B22,'Scenario 4_issuedGoos'!$A$4:$A$153&amp;'Scenario 4_issuedGoos'!$B$4:$B$153,0),MATCH('Scenario 4'!AS$4,'Scenario 4_issuedGoos'!$C$3:$W$3,0))</f>
        <v>294845007.05609941</v>
      </c>
      <c r="AT22" s="4">
        <f t="array" ref="AT22">W22*INDEX('Scenario 4_issuedGoos'!$C$4:$W$153,MATCH('Scenario 4'!$A22&amp;$B22,'Scenario 4_issuedGoos'!$A$4:$A$153&amp;'Scenario 4_issuedGoos'!$B$4:$B$153,0),MATCH('Scenario 4'!AT$4,'Scenario 4_issuedGoos'!$C$3:$W$3,0))</f>
        <v>319681911.04284096</v>
      </c>
    </row>
    <row r="23" spans="1:46" x14ac:dyDescent="0.2">
      <c r="A23" s="1" t="s">
        <v>34</v>
      </c>
      <c r="B23" s="1" t="s">
        <v>27</v>
      </c>
      <c r="C23" s="6">
        <v>2.8220800781249999</v>
      </c>
      <c r="D23" s="7">
        <v>2.8220800781249999</v>
      </c>
      <c r="E23" s="7">
        <v>2.8220800781249999</v>
      </c>
      <c r="F23" s="7">
        <v>2.8220800781249999</v>
      </c>
      <c r="G23" s="7">
        <v>2.8220800781249999</v>
      </c>
      <c r="H23" s="7">
        <v>2.5716285000000001</v>
      </c>
      <c r="I23" s="7">
        <v>2.5716285000000001</v>
      </c>
      <c r="J23" s="7">
        <v>2.5716285000000001</v>
      </c>
      <c r="K23" s="7">
        <v>2.5716285000000001</v>
      </c>
      <c r="L23" s="7">
        <v>2.5716285000000001</v>
      </c>
      <c r="M23" s="7">
        <v>2.5716285000000001</v>
      </c>
      <c r="N23" s="7">
        <v>2.5676437499999993</v>
      </c>
      <c r="O23" s="7">
        <v>2.5307395312500001</v>
      </c>
      <c r="P23" s="7">
        <v>2.5307395312500001</v>
      </c>
      <c r="Q23" s="7">
        <v>2.5676437499999993</v>
      </c>
      <c r="R23" s="7">
        <v>2.5716285000000001</v>
      </c>
      <c r="S23" s="7">
        <v>2.5716285000000001</v>
      </c>
      <c r="T23" s="7">
        <v>2.5716285000000001</v>
      </c>
      <c r="U23" s="7">
        <v>2.5716285000000001</v>
      </c>
      <c r="V23" s="7">
        <v>2.5716285000000001</v>
      </c>
      <c r="W23" s="18">
        <v>2.5716285000000001</v>
      </c>
      <c r="Z23" s="4">
        <f t="array" ref="Z23">C23*INDEX('Scenario 4_issuedGoos'!$C$4:$W$153,MATCH('Scenario 4'!$A23&amp;$B23,'Scenario 4_issuedGoos'!$A$4:$A$153&amp;'Scenario 4_issuedGoos'!$B$4:$B$153,0),MATCH('Scenario 4'!Z$4,'Scenario 4_issuedGoos'!$C$3:$W$3,0))</f>
        <v>43699.264281155578</v>
      </c>
      <c r="AA23" s="4">
        <f t="array" ref="AA23">D23*INDEX('Scenario 4_issuedGoos'!$C$4:$W$153,MATCH('Scenario 4'!$A23&amp;$B23,'Scenario 4_issuedGoos'!$A$4:$A$153&amp;'Scenario 4_issuedGoos'!$B$4:$B$153,0),MATCH('Scenario 4'!AA$4,'Scenario 4_issuedGoos'!$C$3:$W$3,0))</f>
        <v>49673.867408081751</v>
      </c>
      <c r="AB23" s="4">
        <f t="array" ref="AB23">E23*INDEX('Scenario 4_issuedGoos'!$C$4:$W$153,MATCH('Scenario 4'!$A23&amp;$B23,'Scenario 4_issuedGoos'!$A$4:$A$153&amp;'Scenario 4_issuedGoos'!$B$4:$B$153,0),MATCH('Scenario 4'!AB$4,'Scenario 4_issuedGoos'!$C$3:$W$3,0))</f>
        <v>56136.682686997578</v>
      </c>
      <c r="AC23" s="4">
        <f t="array" ref="AC23">F23*INDEX('Scenario 4_issuedGoos'!$C$4:$W$153,MATCH('Scenario 4'!$A23&amp;$B23,'Scenario 4_issuedGoos'!$A$4:$A$153&amp;'Scenario 4_issuedGoos'!$B$4:$B$153,0),MATCH('Scenario 4'!AC$4,'Scenario 4_issuedGoos'!$C$3:$W$3,0))</f>
        <v>63121.594825284832</v>
      </c>
      <c r="AD23" s="4">
        <f t="array" ref="AD23">G23*INDEX('Scenario 4_issuedGoos'!$C$4:$W$153,MATCH('Scenario 4'!$A23&amp;$B23,'Scenario 4_issuedGoos'!$A$4:$A$153&amp;'Scenario 4_issuedGoos'!$B$4:$B$153,0),MATCH('Scenario 4'!AD$4,'Scenario 4_issuedGoos'!$C$3:$W$3,0))</f>
        <v>70664.656470683272</v>
      </c>
      <c r="AE23" s="4">
        <f t="array" ref="AE23">H23*INDEX('Scenario 4_issuedGoos'!$C$4:$W$153,MATCH('Scenario 4'!$A23&amp;$B23,'Scenario 4_issuedGoos'!$A$4:$A$153&amp;'Scenario 4_issuedGoos'!$B$4:$B$153,0),MATCH('Scenario 4'!AE$4,'Scenario 4_issuedGoos'!$C$3:$W$3,0))</f>
        <v>71810.569940254354</v>
      </c>
      <c r="AF23" s="4">
        <f t="array" ref="AF23">I23*INDEX('Scenario 4_issuedGoos'!$C$4:$W$153,MATCH('Scenario 4'!$A23&amp;$B23,'Scenario 4_issuedGoos'!$A$4:$A$153&amp;'Scenario 4_issuedGoos'!$B$4:$B$153,0),MATCH('Scenario 4'!AF$4,'Scenario 4_issuedGoos'!$C$3:$W$3,0))</f>
        <v>80365.577539068865</v>
      </c>
      <c r="AG23" s="4">
        <f t="array" ref="AG23">J23*INDEX('Scenario 4_issuedGoos'!$C$4:$W$153,MATCH('Scenario 4'!$A23&amp;$B23,'Scenario 4_issuedGoos'!$A$4:$A$153&amp;'Scenario 4_issuedGoos'!$B$4:$B$153,0),MATCH('Scenario 4'!AG$4,'Scenario 4_issuedGoos'!$C$3:$W$3,0))</f>
        <v>89596.559472914101</v>
      </c>
      <c r="AH23" s="4">
        <f t="array" ref="AH23">K23*INDEX('Scenario 4_issuedGoos'!$C$4:$W$153,MATCH('Scenario 4'!$A23&amp;$B23,'Scenario 4_issuedGoos'!$A$4:$A$153&amp;'Scenario 4_issuedGoos'!$B$4:$B$153,0),MATCH('Scenario 4'!AH$4,'Scenario 4_issuedGoos'!$C$3:$W$3,0))</f>
        <v>99549.725656296316</v>
      </c>
      <c r="AI23" s="4">
        <f t="array" ref="AI23">L23*INDEX('Scenario 4_issuedGoos'!$C$4:$W$153,MATCH('Scenario 4'!$A23&amp;$B23,'Scenario 4_issuedGoos'!$A$4:$A$153&amp;'Scenario 4_issuedGoos'!$B$4:$B$153,0),MATCH('Scenario 4'!AI$4,'Scenario 4_issuedGoos'!$C$3:$W$3,0))</f>
        <v>110274.21705933455</v>
      </c>
      <c r="AJ23" s="4">
        <f t="array" ref="AJ23">M23*INDEX('Scenario 4_issuedGoos'!$C$4:$W$153,MATCH('Scenario 4'!$A23&amp;$B23,'Scenario 4_issuedGoos'!$A$4:$A$153&amp;'Scenario 4_issuedGoos'!$B$4:$B$153,0),MATCH('Scenario 4'!AJ$4,'Scenario 4_issuedGoos'!$C$3:$W$3,0))</f>
        <v>121822.28328853579</v>
      </c>
      <c r="AK23" s="4">
        <f t="array" ref="AK23">N23*INDEX('Scenario 4_issuedGoos'!$C$4:$W$153,MATCH('Scenario 4'!$A23&amp;$B23,'Scenario 4_issuedGoos'!$A$4:$A$153&amp;'Scenario 4_issuedGoos'!$B$4:$B$153,0),MATCH('Scenario 4'!AK$4,'Scenario 4_issuedGoos'!$C$3:$W$3,0))</f>
        <v>133609.26071233361</v>
      </c>
      <c r="AL23" s="4">
        <f t="array" ref="AL23">O23*INDEX('Scenario 4_issuedGoos'!$C$4:$W$153,MATCH('Scenario 4'!$A23&amp;$B23,'Scenario 4_issuedGoos'!$A$4:$A$153&amp;'Scenario 4_issuedGoos'!$B$4:$B$153,0),MATCH('Scenario 4'!AL$4,'Scenario 4_issuedGoos'!$C$3:$W$3,0))</f>
        <v>144373.1872453567</v>
      </c>
      <c r="AM23" s="4">
        <f t="array" ref="AM23">P23*INDEX('Scenario 4_issuedGoos'!$C$4:$W$153,MATCH('Scenario 4'!$A23&amp;$B23,'Scenario 4_issuedGoos'!$A$4:$A$153&amp;'Scenario 4_issuedGoos'!$B$4:$B$153,0),MATCH('Scenario 4'!AM$4,'Scenario 4_issuedGoos'!$C$3:$W$3,0))</f>
        <v>157996.65657789112</v>
      </c>
      <c r="AN23" s="4">
        <f t="array" ref="AN23">Q23*INDEX('Scenario 4_issuedGoos'!$C$4:$W$153,MATCH('Scenario 4'!$A23&amp;$B23,'Scenario 4_issuedGoos'!$A$4:$A$153&amp;'Scenario 4_issuedGoos'!$B$4:$B$153,0),MATCH('Scenario 4'!AN$4,'Scenario 4_issuedGoos'!$C$3:$W$3,0))</f>
        <v>175138.77366824372</v>
      </c>
      <c r="AO23" s="4">
        <f t="array" ref="AO23">R23*INDEX('Scenario 4_issuedGoos'!$C$4:$W$153,MATCH('Scenario 4'!$A23&amp;$B23,'Scenario 4_issuedGoos'!$A$4:$A$153&amp;'Scenario 4_issuedGoos'!$B$4:$B$153,0),MATCH('Scenario 4'!AO$4,'Scenario 4_issuedGoos'!$C$3:$W$3,0))</f>
        <v>191356.4937374313</v>
      </c>
      <c r="AP23" s="4">
        <f t="array" ref="AP23">S23*INDEX('Scenario 4_issuedGoos'!$C$4:$W$153,MATCH('Scenario 4'!$A23&amp;$B23,'Scenario 4_issuedGoos'!$A$4:$A$153&amp;'Scenario 4_issuedGoos'!$B$4:$B$153,0),MATCH('Scenario 4'!AP$4,'Scenario 4_issuedGoos'!$C$3:$W$3,0))</f>
        <v>208458.47995597307</v>
      </c>
      <c r="AQ23" s="4">
        <f t="array" ref="AQ23">T23*INDEX('Scenario 4_issuedGoos'!$C$4:$W$153,MATCH('Scenario 4'!$A23&amp;$B23,'Scenario 4_issuedGoos'!$A$4:$A$153&amp;'Scenario 4_issuedGoos'!$B$4:$B$153,0),MATCH('Scenario 4'!AQ$4,'Scenario 4_issuedGoos'!$C$3:$W$3,0))</f>
        <v>226792.27356202586</v>
      </c>
      <c r="AR23" s="4">
        <f t="array" ref="AR23">U23*INDEX('Scenario 4_issuedGoos'!$C$4:$W$153,MATCH('Scenario 4'!$A23&amp;$B23,'Scenario 4_issuedGoos'!$A$4:$A$153&amp;'Scenario 4_issuedGoos'!$B$4:$B$153,0),MATCH('Scenario 4'!AR$4,'Scenario 4_issuedGoos'!$C$3:$W$3,0))</f>
        <v>246438.30032879364</v>
      </c>
      <c r="AS23" s="4">
        <f t="array" ref="AS23">V23*INDEX('Scenario 4_issuedGoos'!$C$4:$W$153,MATCH('Scenario 4'!$A23&amp;$B23,'Scenario 4_issuedGoos'!$A$4:$A$153&amp;'Scenario 4_issuedGoos'!$B$4:$B$153,0),MATCH('Scenario 4'!AS$4,'Scenario 4_issuedGoos'!$C$3:$W$3,0))</f>
        <v>267481.94908833195</v>
      </c>
      <c r="AT23" s="4">
        <f t="array" ref="AT23">W23*INDEX('Scenario 4_issuedGoos'!$C$4:$W$153,MATCH('Scenario 4'!$A23&amp;$B23,'Scenario 4_issuedGoos'!$A$4:$A$153&amp;'Scenario 4_issuedGoos'!$B$4:$B$153,0),MATCH('Scenario 4'!AT$4,'Scenario 4_issuedGoos'!$C$3:$W$3,0))</f>
        <v>290013.86697300326</v>
      </c>
    </row>
    <row r="24" spans="1:46" x14ac:dyDescent="0.2">
      <c r="A24" s="8" t="s">
        <v>34</v>
      </c>
      <c r="B24" s="9" t="s">
        <v>28</v>
      </c>
      <c r="C24" s="10">
        <v>47.457627118644069</v>
      </c>
      <c r="D24" s="11">
        <v>46.949152542372886</v>
      </c>
      <c r="E24" s="11">
        <v>46.440677966101696</v>
      </c>
      <c r="F24" s="11">
        <v>45.932203389830512</v>
      </c>
      <c r="G24" s="11">
        <v>45.423728813559322</v>
      </c>
      <c r="H24" s="11">
        <v>8.668822500000001</v>
      </c>
      <c r="I24" s="11">
        <v>8.668822500000001</v>
      </c>
      <c r="J24" s="11">
        <v>8.668822500000001</v>
      </c>
      <c r="K24" s="11">
        <v>8.668822500000001</v>
      </c>
      <c r="L24" s="11">
        <v>8.668822500000001</v>
      </c>
      <c r="M24" s="11">
        <v>8.668822500000001</v>
      </c>
      <c r="N24" s="11">
        <v>8.668822500000001</v>
      </c>
      <c r="O24" s="11">
        <v>8.668822500000001</v>
      </c>
      <c r="P24" s="11">
        <v>8.668822500000001</v>
      </c>
      <c r="Q24" s="11">
        <v>8.668822500000001</v>
      </c>
      <c r="R24" s="11">
        <v>8.668822500000001</v>
      </c>
      <c r="S24" s="11">
        <v>8.668822500000001</v>
      </c>
      <c r="T24" s="11">
        <v>8.668822500000001</v>
      </c>
      <c r="U24" s="11">
        <v>8.668822500000001</v>
      </c>
      <c r="V24" s="11">
        <v>8.668822500000001</v>
      </c>
      <c r="W24" s="19">
        <v>8.668822500000001</v>
      </c>
      <c r="Z24" s="4">
        <f t="array" ref="Z24">C24*INDEX('Scenario 4_issuedGoos'!$C$4:$W$153,MATCH('Scenario 4'!$A24&amp;$B24,'Scenario 4_issuedGoos'!$A$4:$A$153&amp;'Scenario 4_issuedGoos'!$B$4:$B$153,0),MATCH('Scenario 4'!Z$4,'Scenario 4_issuedGoos'!$C$3:$W$3,0))</f>
        <v>0</v>
      </c>
      <c r="AA24" s="4">
        <f t="array" ref="AA24">D24*INDEX('Scenario 4_issuedGoos'!$C$4:$W$153,MATCH('Scenario 4'!$A24&amp;$B24,'Scenario 4_issuedGoos'!$A$4:$A$153&amp;'Scenario 4_issuedGoos'!$B$4:$B$153,0),MATCH('Scenario 4'!AA$4,'Scenario 4_issuedGoos'!$C$3:$W$3,0))</f>
        <v>0</v>
      </c>
      <c r="AB24" s="4">
        <f t="array" ref="AB24">E24*INDEX('Scenario 4_issuedGoos'!$C$4:$W$153,MATCH('Scenario 4'!$A24&amp;$B24,'Scenario 4_issuedGoos'!$A$4:$A$153&amp;'Scenario 4_issuedGoos'!$B$4:$B$153,0),MATCH('Scenario 4'!AB$4,'Scenario 4_issuedGoos'!$C$3:$W$3,0))</f>
        <v>0</v>
      </c>
      <c r="AC24" s="4">
        <f t="array" ref="AC24">F24*INDEX('Scenario 4_issuedGoos'!$C$4:$W$153,MATCH('Scenario 4'!$A24&amp;$B24,'Scenario 4_issuedGoos'!$A$4:$A$153&amp;'Scenario 4_issuedGoos'!$B$4:$B$153,0),MATCH('Scenario 4'!AC$4,'Scenario 4_issuedGoos'!$C$3:$W$3,0))</f>
        <v>0</v>
      </c>
      <c r="AD24" s="4">
        <f t="array" ref="AD24">G24*INDEX('Scenario 4_issuedGoos'!$C$4:$W$153,MATCH('Scenario 4'!$A24&amp;$B24,'Scenario 4_issuedGoos'!$A$4:$A$153&amp;'Scenario 4_issuedGoos'!$B$4:$B$153,0),MATCH('Scenario 4'!AD$4,'Scenario 4_issuedGoos'!$C$3:$W$3,0))</f>
        <v>0</v>
      </c>
      <c r="AE24" s="4">
        <f t="array" ref="AE24">H24*INDEX('Scenario 4_issuedGoos'!$C$4:$W$153,MATCH('Scenario 4'!$A24&amp;$B24,'Scenario 4_issuedGoos'!$A$4:$A$153&amp;'Scenario 4_issuedGoos'!$B$4:$B$153,0),MATCH('Scenario 4'!AE$4,'Scenario 4_issuedGoos'!$C$3:$W$3,0))</f>
        <v>20669.178137952535</v>
      </c>
      <c r="AF24" s="4">
        <f t="array" ref="AF24">I24*INDEX('Scenario 4_issuedGoos'!$C$4:$W$153,MATCH('Scenario 4'!$A24&amp;$B24,'Scenario 4_issuedGoos'!$A$4:$A$153&amp;'Scenario 4_issuedGoos'!$B$4:$B$153,0),MATCH('Scenario 4'!AF$4,'Scenario 4_issuedGoos'!$C$3:$W$3,0))</f>
        <v>23562.863077265862</v>
      </c>
      <c r="AG24" s="4">
        <f t="array" ref="AG24">J24*INDEX('Scenario 4_issuedGoos'!$C$4:$W$153,MATCH('Scenario 4'!$A24&amp;$B24,'Scenario 4_issuedGoos'!$A$4:$A$153&amp;'Scenario 4_issuedGoos'!$B$4:$B$153,0),MATCH('Scenario 4'!AG$4,'Scenario 4_issuedGoos'!$C$3:$W$3,0))</f>
        <v>26694.243565165711</v>
      </c>
      <c r="AH24" s="4">
        <f t="array" ref="AH24">K24*INDEX('Scenario 4_issuedGoos'!$C$4:$W$153,MATCH('Scenario 4'!$A24&amp;$B24,'Scenario 4_issuedGoos'!$A$4:$A$153&amp;'Scenario 4_issuedGoos'!$B$4:$B$153,0),MATCH('Scenario 4'!AH$4,'Scenario 4_issuedGoos'!$C$3:$W$3,0))</f>
        <v>30079.854944162285</v>
      </c>
      <c r="AI24" s="4">
        <f t="array" ref="AI24">L24*INDEX('Scenario 4_issuedGoos'!$C$4:$W$153,MATCH('Scenario 4'!$A24&amp;$B24,'Scenario 4_issuedGoos'!$A$4:$A$153&amp;'Scenario 4_issuedGoos'!$B$4:$B$153,0),MATCH('Scenario 4'!AI$4,'Scenario 4_issuedGoos'!$C$3:$W$3,0))</f>
        <v>33737.291852145645</v>
      </c>
      <c r="AJ24" s="4">
        <f t="array" ref="AJ24">M24*INDEX('Scenario 4_issuedGoos'!$C$4:$W$153,MATCH('Scenario 4'!$A24&amp;$B24,'Scenario 4_issuedGoos'!$A$4:$A$153&amp;'Scenario 4_issuedGoos'!$B$4:$B$153,0),MATCH('Scenario 4'!AJ$4,'Scenario 4_issuedGoos'!$C$3:$W$3,0))</f>
        <v>37685.272813566989</v>
      </c>
      <c r="AK24" s="4">
        <f t="array" ref="AK24">N24*INDEX('Scenario 4_issuedGoos'!$C$4:$W$153,MATCH('Scenario 4'!$A24&amp;$B24,'Scenario 4_issuedGoos'!$A$4:$A$153&amp;'Scenario 4_issuedGoos'!$B$4:$B$153,0),MATCH('Scenario 4'!AK$4,'Scenario 4_issuedGoos'!$C$3:$W$3,0))</f>
        <v>42735.099370584991</v>
      </c>
      <c r="AL24" s="4">
        <f t="array" ref="AL24">O24*INDEX('Scenario 4_issuedGoos'!$C$4:$W$153,MATCH('Scenario 4'!$A24&amp;$B24,'Scenario 4_issuedGoos'!$A$4:$A$153&amp;'Scenario 4_issuedGoos'!$B$4:$B$153,0),MATCH('Scenario 4'!AL$4,'Scenario 4_issuedGoos'!$C$3:$W$3,0))</f>
        <v>48195.69540127083</v>
      </c>
      <c r="AM24" s="4">
        <f t="array" ref="AM24">P24*INDEX('Scenario 4_issuedGoos'!$C$4:$W$153,MATCH('Scenario 4'!$A24&amp;$B24,'Scenario 4_issuedGoos'!$A$4:$A$153&amp;'Scenario 4_issuedGoos'!$B$4:$B$153,0),MATCH('Scenario 4'!AM$4,'Scenario 4_issuedGoos'!$C$3:$W$3,0))</f>
        <v>54095.513286598842</v>
      </c>
      <c r="AN24" s="4">
        <f t="array" ref="AN24">Q24*INDEX('Scenario 4_issuedGoos'!$C$4:$W$153,MATCH('Scenario 4'!$A24&amp;$B24,'Scenario 4_issuedGoos'!$A$4:$A$153&amp;'Scenario 4_issuedGoos'!$B$4:$B$153,0),MATCH('Scenario 4'!AN$4,'Scenario 4_issuedGoos'!$C$3:$W$3,0))</f>
        <v>60464.823721956476</v>
      </c>
      <c r="AO24" s="4">
        <f t="array" ref="AO24">R24*INDEX('Scenario 4_issuedGoos'!$C$4:$W$153,MATCH('Scenario 4'!$A24&amp;$B24,'Scenario 4_issuedGoos'!$A$4:$A$153&amp;'Scenario 4_issuedGoos'!$B$4:$B$153,0),MATCH('Scenario 4'!AO$4,'Scenario 4_issuedGoos'!$C$3:$W$3,0))</f>
        <v>67335.826417633318</v>
      </c>
      <c r="AP24" s="4">
        <f t="array" ref="AP24">S24*INDEX('Scenario 4_issuedGoos'!$C$4:$W$153,MATCH('Scenario 4'!$A24&amp;$B24,'Scenario 4_issuedGoos'!$A$4:$A$153&amp;'Scenario 4_issuedGoos'!$B$4:$B$153,0),MATCH('Scenario 4'!AP$4,'Scenario 4_issuedGoos'!$C$3:$W$3,0))</f>
        <v>74742.767323573033</v>
      </c>
      <c r="AQ24" s="4">
        <f t="array" ref="AQ24">T24*INDEX('Scenario 4_issuedGoos'!$C$4:$W$153,MATCH('Scenario 4'!$A24&amp;$B24,'Scenario 4_issuedGoos'!$A$4:$A$153&amp;'Scenario 4_issuedGoos'!$B$4:$B$153,0),MATCH('Scenario 4'!AQ$4,'Scenario 4_issuedGoos'!$C$3:$W$3,0))</f>
        <v>82722.062754062514</v>
      </c>
      <c r="AR24" s="4">
        <f t="array" ref="AR24">U24*INDEX('Scenario 4_issuedGoos'!$C$4:$W$153,MATCH('Scenario 4'!$A24&amp;$B24,'Scenario 4_issuedGoos'!$A$4:$A$153&amp;'Scenario 4_issuedGoos'!$B$4:$B$153,0),MATCH('Scenario 4'!AR$4,'Scenario 4_issuedGoos'!$C$3:$W$3,0))</f>
        <v>91312.43080929188</v>
      </c>
      <c r="AS24" s="4">
        <f t="array" ref="AS24">V24*INDEX('Scenario 4_issuedGoos'!$C$4:$W$153,MATCH('Scenario 4'!$A24&amp;$B24,'Scenario 4_issuedGoos'!$A$4:$A$153&amp;'Scenario 4_issuedGoos'!$B$4:$B$153,0),MATCH('Scenario 4'!AS$4,'Scenario 4_issuedGoos'!$C$3:$W$3,0))</f>
        <v>100555.0305131588</v>
      </c>
      <c r="AT24" s="4">
        <f t="array" ref="AT24">W24*INDEX('Scenario 4_issuedGoos'!$C$4:$W$153,MATCH('Scenario 4'!$A24&amp;$B24,'Scenario 4_issuedGoos'!$A$4:$A$153&amp;'Scenario 4_issuedGoos'!$B$4:$B$153,0),MATCH('Scenario 4'!AT$4,'Scenario 4_issuedGoos'!$C$3:$W$3,0))</f>
        <v>110493.60911039033</v>
      </c>
    </row>
    <row r="25" spans="1:46" x14ac:dyDescent="0.2">
      <c r="A25" s="8" t="s">
        <v>34</v>
      </c>
      <c r="B25" s="9" t="s">
        <v>56</v>
      </c>
      <c r="C25" s="10">
        <v>1.0585982142857142</v>
      </c>
      <c r="D25" s="11">
        <v>1.0585982142857142</v>
      </c>
      <c r="E25" s="11">
        <v>1.0585982142857142</v>
      </c>
      <c r="F25" s="11">
        <v>1.0585982142857142</v>
      </c>
      <c r="G25" s="11">
        <v>1.0585982142857142</v>
      </c>
      <c r="H25" s="11">
        <v>0.86643749999999997</v>
      </c>
      <c r="I25" s="11">
        <v>0.8637187500000002</v>
      </c>
      <c r="J25" s="11">
        <v>0.8637187500000002</v>
      </c>
      <c r="K25" s="11">
        <v>0.8637187500000002</v>
      </c>
      <c r="L25" s="11">
        <v>0.8637187500000002</v>
      </c>
      <c r="M25" s="11">
        <v>0.8637187500000002</v>
      </c>
      <c r="N25" s="11">
        <v>0.8637187500000002</v>
      </c>
      <c r="O25" s="11">
        <v>0.8637187500000002</v>
      </c>
      <c r="P25" s="11">
        <v>0.88000781250000004</v>
      </c>
      <c r="Q25" s="11">
        <v>0.92146875000000006</v>
      </c>
      <c r="R25" s="11">
        <v>0.93885937499999994</v>
      </c>
      <c r="S25" s="11">
        <v>0.96267187499999995</v>
      </c>
      <c r="T25" s="11">
        <v>1.0585982142857142</v>
      </c>
      <c r="U25" s="11">
        <v>1.0585982142857142</v>
      </c>
      <c r="V25" s="11">
        <v>1.0906406249999998</v>
      </c>
      <c r="W25" s="19">
        <v>1.1734500000000003</v>
      </c>
      <c r="Z25" s="4">
        <f t="array" ref="Z25">C25*INDEX('Scenario 4_issuedGoos'!$C$4:$W$153,MATCH('Scenario 4'!$A25&amp;$B25,'Scenario 4_issuedGoos'!$A$4:$A$153&amp;'Scenario 4_issuedGoos'!$B$4:$B$153,0),MATCH('Scenario 4'!Z$4,'Scenario 4_issuedGoos'!$C$3:$W$3,0))</f>
        <v>92734.040070935691</v>
      </c>
      <c r="AA25" s="4">
        <f t="array" ref="AA25">D25*INDEX('Scenario 4_issuedGoos'!$C$4:$W$153,MATCH('Scenario 4'!$A25&amp;$B25,'Scenario 4_issuedGoos'!$A$4:$A$153&amp;'Scenario 4_issuedGoos'!$B$4:$B$153,0),MATCH('Scenario 4'!AA$4,'Scenario 4_issuedGoos'!$C$3:$W$3,0))</f>
        <v>105412.72230722288</v>
      </c>
      <c r="AB25" s="4">
        <f t="array" ref="AB25">E25*INDEX('Scenario 4_issuedGoos'!$C$4:$W$153,MATCH('Scenario 4'!$A25&amp;$B25,'Scenario 4_issuedGoos'!$A$4:$A$153&amp;'Scenario 4_issuedGoos'!$B$4:$B$153,0),MATCH('Scenario 4'!AB$4,'Scenario 4_issuedGoos'!$C$3:$W$3,0))</f>
        <v>119127.43766696122</v>
      </c>
      <c r="AC25" s="4">
        <f t="array" ref="AC25">F25*INDEX('Scenario 4_issuedGoos'!$C$4:$W$153,MATCH('Scenario 4'!$A25&amp;$B25,'Scenario 4_issuedGoos'!$A$4:$A$153&amp;'Scenario 4_issuedGoos'!$B$4:$B$153,0),MATCH('Scenario 4'!AC$4,'Scenario 4_issuedGoos'!$C$3:$W$3,0))</f>
        <v>133950.092756906</v>
      </c>
      <c r="AD25" s="4">
        <f t="array" ref="AD25">G25*INDEX('Scenario 4_issuedGoos'!$C$4:$W$153,MATCH('Scenario 4'!$A25&amp;$B25,'Scenario 4_issuedGoos'!$A$4:$A$153&amp;'Scenario 4_issuedGoos'!$B$4:$B$153,0),MATCH('Scenario 4'!AD$4,'Scenario 4_issuedGoos'!$C$3:$W$3,0))</f>
        <v>149957.1947616775</v>
      </c>
      <c r="AE25" s="4">
        <f t="array" ref="AE25">H25*INDEX('Scenario 4_issuedGoos'!$C$4:$W$153,MATCH('Scenario 4'!$A25&amp;$B25,'Scenario 4_issuedGoos'!$A$4:$A$153&amp;'Scenario 4_issuedGoos'!$B$4:$B$153,0),MATCH('Scenario 4'!AE$4,'Scenario 4_issuedGoos'!$C$3:$W$3,0))</f>
        <v>136873.89163313471</v>
      </c>
      <c r="AF25" s="4">
        <f t="array" ref="AF25">I25*INDEX('Scenario 4_issuedGoos'!$C$4:$W$153,MATCH('Scenario 4'!$A25&amp;$B25,'Scenario 4_issuedGoos'!$A$4:$A$153&amp;'Scenario 4_issuedGoos'!$B$4:$B$153,0),MATCH('Scenario 4'!AF$4,'Scenario 4_issuedGoos'!$C$3:$W$3,0))</f>
        <v>152699.43102684757</v>
      </c>
      <c r="AG25" s="4">
        <f t="array" ref="AG25">J25*INDEX('Scenario 4_issuedGoos'!$C$4:$W$153,MATCH('Scenario 4'!$A25&amp;$B25,'Scenario 4_issuedGoos'!$A$4:$A$153&amp;'Scenario 4_issuedGoos'!$B$4:$B$153,0),MATCH('Scenario 4'!AG$4,'Scenario 4_issuedGoos'!$C$3:$W$3,0))</f>
        <v>170238.85191176683</v>
      </c>
      <c r="AH25" s="4">
        <f t="array" ref="AH25">K25*INDEX('Scenario 4_issuedGoos'!$C$4:$W$153,MATCH('Scenario 4'!$A25&amp;$B25,'Scenario 4_issuedGoos'!$A$4:$A$153&amp;'Scenario 4_issuedGoos'!$B$4:$B$153,0),MATCH('Scenario 4'!AH$4,'Scenario 4_issuedGoos'!$C$3:$W$3,0))</f>
        <v>189150.46630760995</v>
      </c>
      <c r="AI25" s="4">
        <f t="array" ref="AI25">L25*INDEX('Scenario 4_issuedGoos'!$C$4:$W$153,MATCH('Scenario 4'!$A25&amp;$B25,'Scenario 4_issuedGoos'!$A$4:$A$153&amp;'Scenario 4_issuedGoos'!$B$4:$B$153,0),MATCH('Scenario 4'!AI$4,'Scenario 4_issuedGoos'!$C$3:$W$3,0))</f>
        <v>209527.6450132583</v>
      </c>
      <c r="AJ25" s="4">
        <f t="array" ref="AJ25">M25*INDEX('Scenario 4_issuedGoos'!$C$4:$W$153,MATCH('Scenario 4'!$A25&amp;$B25,'Scenario 4_issuedGoos'!$A$4:$A$153&amp;'Scenario 4_issuedGoos'!$B$4:$B$153,0),MATCH('Scenario 4'!AJ$4,'Scenario 4_issuedGoos'!$C$3:$W$3,0))</f>
        <v>214324.72557641202</v>
      </c>
      <c r="AK25" s="4">
        <f t="array" ref="AK25">N25*INDEX('Scenario 4_issuedGoos'!$C$4:$W$153,MATCH('Scenario 4'!$A25&amp;$B25,'Scenario 4_issuedGoos'!$A$4:$A$153&amp;'Scenario 4_issuedGoos'!$B$4:$B$153,0),MATCH('Scenario 4'!AK$4,'Scenario 4_issuedGoos'!$C$3:$W$3,0))</f>
        <v>224215.82742866306</v>
      </c>
      <c r="AL25" s="4">
        <f t="array" ref="AL25">O25*INDEX('Scenario 4_issuedGoos'!$C$4:$W$153,MATCH('Scenario 4'!$A25&amp;$B25,'Scenario 4_issuedGoos'!$A$4:$A$153&amp;'Scenario 4_issuedGoos'!$B$4:$B$153,0),MATCH('Scenario 4'!AL$4,'Scenario 4_issuedGoos'!$C$3:$W$3,0))</f>
        <v>234106.92928091492</v>
      </c>
      <c r="AM25" s="4">
        <f t="array" ref="AM25">P25*INDEX('Scenario 4_issuedGoos'!$C$4:$W$153,MATCH('Scenario 4'!$A25&amp;$B25,'Scenario 4_issuedGoos'!$A$4:$A$153&amp;'Scenario 4_issuedGoos'!$B$4:$B$153,0),MATCH('Scenario 4'!AM$4,'Scenario 4_issuedGoos'!$C$3:$W$3,0))</f>
        <v>248599.64384448554</v>
      </c>
      <c r="AN25" s="4">
        <f t="array" ref="AN25">Q25*INDEX('Scenario 4_issuedGoos'!$C$4:$W$153,MATCH('Scenario 4'!$A25&amp;$B25,'Scenario 4_issuedGoos'!$A$4:$A$153&amp;'Scenario 4_issuedGoos'!$B$4:$B$153,0),MATCH('Scenario 4'!AN$4,'Scenario 4_issuedGoos'!$C$3:$W$3,0))</f>
        <v>270864.67905282445</v>
      </c>
      <c r="AO25" s="4">
        <f t="array" ref="AO25">R25*INDEX('Scenario 4_issuedGoos'!$C$4:$W$153,MATCH('Scenario 4'!$A25&amp;$B25,'Scenario 4_issuedGoos'!$A$4:$A$153&amp;'Scenario 4_issuedGoos'!$B$4:$B$153,0),MATCH('Scenario 4'!AO$4,'Scenario 4_issuedGoos'!$C$3:$W$3,0))</f>
        <v>286728.22769801738</v>
      </c>
      <c r="AP25" s="4">
        <f t="array" ref="AP25">S25*INDEX('Scenario 4_issuedGoos'!$C$4:$W$153,MATCH('Scenario 4'!$A25&amp;$B25,'Scenario 4_issuedGoos'!$A$4:$A$153&amp;'Scenario 4_issuedGoos'!$B$4:$B$153,0),MATCH('Scenario 4'!AP$4,'Scenario 4_issuedGoos'!$C$3:$W$3,0))</f>
        <v>305024.86929343769</v>
      </c>
      <c r="AQ25" s="4">
        <f t="array" ref="AQ25">T25*INDEX('Scenario 4_issuedGoos'!$C$4:$W$153,MATCH('Scenario 4'!$A25&amp;$B25,'Scenario 4_issuedGoos'!$A$4:$A$153&amp;'Scenario 4_issuedGoos'!$B$4:$B$153,0),MATCH('Scenario 4'!AQ$4,'Scenario 4_issuedGoos'!$C$3:$W$3,0))</f>
        <v>347542.17281869205</v>
      </c>
      <c r="AR25" s="4">
        <f t="array" ref="AR25">U25*INDEX('Scenario 4_issuedGoos'!$C$4:$W$153,MATCH('Scenario 4'!$A25&amp;$B25,'Scenario 4_issuedGoos'!$A$4:$A$153&amp;'Scenario 4_issuedGoos'!$B$4:$B$153,0),MATCH('Scenario 4'!AR$4,'Scenario 4_issuedGoos'!$C$3:$W$3,0))</f>
        <v>359664.98798058584</v>
      </c>
      <c r="AS25" s="4">
        <f t="array" ref="AS25">V25*INDEX('Scenario 4_issuedGoos'!$C$4:$W$153,MATCH('Scenario 4'!$A25&amp;$B25,'Scenario 4_issuedGoos'!$A$4:$A$153&amp;'Scenario 4_issuedGoos'!$B$4:$B$153,0),MATCH('Scenario 4'!AS$4,'Scenario 4_issuedGoos'!$C$3:$W$3,0))</f>
        <v>383041.3432732746</v>
      </c>
      <c r="AT25" s="4">
        <f t="array" ref="AT25">W25*INDEX('Scenario 4_issuedGoos'!$C$4:$W$153,MATCH('Scenario 4'!$A25&amp;$B25,'Scenario 4_issuedGoos'!$A$4:$A$153&amp;'Scenario 4_issuedGoos'!$B$4:$B$153,0),MATCH('Scenario 4'!AT$4,'Scenario 4_issuedGoos'!$C$3:$W$3,0))</f>
        <v>425562.70072044095</v>
      </c>
    </row>
    <row r="26" spans="1:46" x14ac:dyDescent="0.2">
      <c r="A26" s="8" t="s">
        <v>34</v>
      </c>
      <c r="B26" s="9" t="s">
        <v>29</v>
      </c>
      <c r="C26" s="10">
        <v>47.457627118644069</v>
      </c>
      <c r="D26" s="11">
        <v>46.949152542372886</v>
      </c>
      <c r="E26" s="11">
        <v>46.440677966101696</v>
      </c>
      <c r="F26" s="11">
        <v>45.932203389830512</v>
      </c>
      <c r="G26" s="11">
        <v>45.423728813559322</v>
      </c>
      <c r="H26" s="11">
        <v>5.4984375000000005</v>
      </c>
      <c r="I26" s="11">
        <v>5.4984375000000005</v>
      </c>
      <c r="J26" s="11">
        <v>5.4984375000000005</v>
      </c>
      <c r="K26" s="11">
        <v>5.4984375000000005</v>
      </c>
      <c r="L26" s="11">
        <v>5.4984375000000005</v>
      </c>
      <c r="M26" s="11">
        <v>5.4984375000000005</v>
      </c>
      <c r="N26" s="11">
        <v>5.4984375000000005</v>
      </c>
      <c r="O26" s="11">
        <v>5.4984375000000005</v>
      </c>
      <c r="P26" s="11">
        <v>5.3753906249999996</v>
      </c>
      <c r="Q26" s="11">
        <v>5.3753906249999996</v>
      </c>
      <c r="R26" s="11">
        <v>5.3753906249999996</v>
      </c>
      <c r="S26" s="11">
        <v>5.3753906249999996</v>
      </c>
      <c r="T26" s="11">
        <v>5.3753906249999996</v>
      </c>
      <c r="U26" s="11">
        <v>5.3753906249999996</v>
      </c>
      <c r="V26" s="11">
        <v>5.3753906249999996</v>
      </c>
      <c r="W26" s="19">
        <v>5.3753906249999996</v>
      </c>
      <c r="Z26" s="4">
        <f t="array" ref="Z26">C26*INDEX('Scenario 4_issuedGoos'!$C$4:$W$153,MATCH('Scenario 4'!$A26&amp;$B26,'Scenario 4_issuedGoos'!$A$4:$A$153&amp;'Scenario 4_issuedGoos'!$B$4:$B$153,0),MATCH('Scenario 4'!Z$4,'Scenario 4_issuedGoos'!$C$3:$W$3,0))</f>
        <v>0</v>
      </c>
      <c r="AA26" s="4">
        <f t="array" ref="AA26">D26*INDEX('Scenario 4_issuedGoos'!$C$4:$W$153,MATCH('Scenario 4'!$A26&amp;$B26,'Scenario 4_issuedGoos'!$A$4:$A$153&amp;'Scenario 4_issuedGoos'!$B$4:$B$153,0),MATCH('Scenario 4'!AA$4,'Scenario 4_issuedGoos'!$C$3:$W$3,0))</f>
        <v>0</v>
      </c>
      <c r="AB26" s="4">
        <f t="array" ref="AB26">E26*INDEX('Scenario 4_issuedGoos'!$C$4:$W$153,MATCH('Scenario 4'!$A26&amp;$B26,'Scenario 4_issuedGoos'!$A$4:$A$153&amp;'Scenario 4_issuedGoos'!$B$4:$B$153,0),MATCH('Scenario 4'!AB$4,'Scenario 4_issuedGoos'!$C$3:$W$3,0))</f>
        <v>0</v>
      </c>
      <c r="AC26" s="4">
        <f t="array" ref="AC26">F26*INDEX('Scenario 4_issuedGoos'!$C$4:$W$153,MATCH('Scenario 4'!$A26&amp;$B26,'Scenario 4_issuedGoos'!$A$4:$A$153&amp;'Scenario 4_issuedGoos'!$B$4:$B$153,0),MATCH('Scenario 4'!AC$4,'Scenario 4_issuedGoos'!$C$3:$W$3,0))</f>
        <v>0</v>
      </c>
      <c r="AD26" s="4">
        <f t="array" ref="AD26">G26*INDEX('Scenario 4_issuedGoos'!$C$4:$W$153,MATCH('Scenario 4'!$A26&amp;$B26,'Scenario 4_issuedGoos'!$A$4:$A$153&amp;'Scenario 4_issuedGoos'!$B$4:$B$153,0),MATCH('Scenario 4'!AD$4,'Scenario 4_issuedGoos'!$C$3:$W$3,0))</f>
        <v>0</v>
      </c>
      <c r="AE26" s="4">
        <f t="array" ref="AE26">H26*INDEX('Scenario 4_issuedGoos'!$C$4:$W$153,MATCH('Scenario 4'!$A26&amp;$B26,'Scenario 4_issuedGoos'!$A$4:$A$153&amp;'Scenario 4_issuedGoos'!$B$4:$B$153,0),MATCH('Scenario 4'!AE$4,'Scenario 4_issuedGoos'!$C$3:$W$3,0))</f>
        <v>14982.84675329625</v>
      </c>
      <c r="AF26" s="4">
        <f t="array" ref="AF26">I26*INDEX('Scenario 4_issuedGoos'!$C$4:$W$153,MATCH('Scenario 4'!$A26&amp;$B26,'Scenario 4_issuedGoos'!$A$4:$A$153&amp;'Scenario 4_issuedGoos'!$B$4:$B$153,0),MATCH('Scenario 4'!AF$4,'Scenario 4_issuedGoos'!$C$3:$W$3,0))</f>
        <v>19664.98636370134</v>
      </c>
      <c r="AG26" s="4">
        <f t="array" ref="AG26">J26*INDEX('Scenario 4_issuedGoos'!$C$4:$W$153,MATCH('Scenario 4'!$A26&amp;$B26,'Scenario 4_issuedGoos'!$A$4:$A$153&amp;'Scenario 4_issuedGoos'!$B$4:$B$153,0),MATCH('Scenario 4'!AG$4,'Scenario 4_issuedGoos'!$C$3:$W$3,0))</f>
        <v>24777.882818263719</v>
      </c>
      <c r="AH26" s="4">
        <f t="array" ref="AH26">K26*INDEX('Scenario 4_issuedGoos'!$C$4:$W$153,MATCH('Scenario 4'!$A26&amp;$B26,'Scenario 4_issuedGoos'!$A$4:$A$153&amp;'Scenario 4_issuedGoos'!$B$4:$B$153,0),MATCH('Scenario 4'!AH$4,'Scenario 4_issuedGoos'!$C$3:$W$3,0))</f>
        <v>30352.906452373034</v>
      </c>
      <c r="AI26" s="4">
        <f t="array" ref="AI26">L26*INDEX('Scenario 4_issuedGoos'!$C$4:$W$153,MATCH('Scenario 4'!$A26&amp;$B26,'Scenario 4_issuedGoos'!$A$4:$A$153&amp;'Scenario 4_issuedGoos'!$B$4:$B$153,0),MATCH('Scenario 4'!AI$4,'Scenario 4_issuedGoos'!$C$3:$W$3,0))</f>
        <v>36423.487742847661</v>
      </c>
      <c r="AJ26" s="4">
        <f t="array" ref="AJ26">M26*INDEX('Scenario 4_issuedGoos'!$C$4:$W$153,MATCH('Scenario 4'!$A26&amp;$B26,'Scenario 4_issuedGoos'!$A$4:$A$153&amp;'Scenario 4_issuedGoos'!$B$4:$B$153,0),MATCH('Scenario 4'!AJ$4,'Scenario 4_issuedGoos'!$C$3:$W$3,0))</f>
        <v>43025.244896238837</v>
      </c>
      <c r="AK26" s="4">
        <f t="array" ref="AK26">N26*INDEX('Scenario 4_issuedGoos'!$C$4:$W$153,MATCH('Scenario 4'!$A26&amp;$B26,'Scenario 4_issuedGoos'!$A$4:$A$153&amp;'Scenario 4_issuedGoos'!$B$4:$B$153,0),MATCH('Scenario 4'!AK$4,'Scenario 4_issuedGoos'!$C$3:$W$3,0))</f>
        <v>57976.517497681758</v>
      </c>
      <c r="AL26" s="4">
        <f t="array" ref="AL26">O26*INDEX('Scenario 4_issuedGoos'!$C$4:$W$153,MATCH('Scenario 4'!$A26&amp;$B26,'Scenario 4_issuedGoos'!$A$4:$A$153&amp;'Scenario 4_issuedGoos'!$B$4:$B$153,0),MATCH('Scenario 4'!AL$4,'Scenario 4_issuedGoos'!$C$3:$W$3,0))</f>
        <v>74315.354247028197</v>
      </c>
      <c r="AM26" s="4">
        <f t="array" ref="AM26">P26*INDEX('Scenario 4_issuedGoos'!$C$4:$W$153,MATCH('Scenario 4'!$A26&amp;$B26,'Scenario 4_issuedGoos'!$A$4:$A$153&amp;'Scenario 4_issuedGoos'!$B$4:$B$153,0),MATCH('Scenario 4'!AM$4,'Scenario 4_issuedGoos'!$C$3:$W$3,0))</f>
        <v>90081.106735484267</v>
      </c>
      <c r="AN26" s="4">
        <f t="array" ref="AN26">Q26*INDEX('Scenario 4_issuedGoos'!$C$4:$W$153,MATCH('Scenario 4'!$A26&amp;$B26,'Scenario 4_issuedGoos'!$A$4:$A$153&amp;'Scenario 4_issuedGoos'!$B$4:$B$153,0),MATCH('Scenario 4'!AN$4,'Scenario 4_issuedGoos'!$C$3:$W$3,0))</f>
        <v>109071.17788512711</v>
      </c>
      <c r="AO26" s="4">
        <f t="array" ref="AO26">R26*INDEX('Scenario 4_issuedGoos'!$C$4:$W$153,MATCH('Scenario 4'!$A26&amp;$B26,'Scenario 4_issuedGoos'!$A$4:$A$153&amp;'Scenario 4_issuedGoos'!$B$4:$B$153,0),MATCH('Scenario 4'!AO$4,'Scenario 4_issuedGoos'!$C$3:$W$3,0))</f>
        <v>129735.05338289545</v>
      </c>
      <c r="AP26" s="4">
        <f t="array" ref="AP26">S26*INDEX('Scenario 4_issuedGoos'!$C$4:$W$153,MATCH('Scenario 4'!$A26&amp;$B26,'Scenario 4_issuedGoos'!$A$4:$A$153&amp;'Scenario 4_issuedGoos'!$B$4:$B$153,0),MATCH('Scenario 4'!AP$4,'Scenario 4_issuedGoos'!$C$3:$W$3,0))</f>
        <v>152192.63848572766</v>
      </c>
      <c r="AQ26" s="4">
        <f t="array" ref="AQ26">T26*INDEX('Scenario 4_issuedGoos'!$C$4:$W$153,MATCH('Scenario 4'!$A26&amp;$B26,'Scenario 4_issuedGoos'!$A$4:$A$153&amp;'Scenario 4_issuedGoos'!$B$4:$B$153,0),MATCH('Scenario 4'!AQ$4,'Scenario 4_issuedGoos'!$C$3:$W$3,0))</f>
        <v>176571.64446538585</v>
      </c>
      <c r="AR26" s="4">
        <f t="array" ref="AR26">U26*INDEX('Scenario 4_issuedGoos'!$C$4:$W$153,MATCH('Scenario 4'!$A26&amp;$B26,'Scenario 4_issuedGoos'!$A$4:$A$153&amp;'Scenario 4_issuedGoos'!$B$4:$B$153,0),MATCH('Scenario 4'!AR$4,'Scenario 4_issuedGoos'!$C$3:$W$3,0))</f>
        <v>203008.069446796</v>
      </c>
      <c r="AS26" s="4">
        <f t="array" ref="AS26">V26*INDEX('Scenario 4_issuedGoos'!$C$4:$W$153,MATCH('Scenario 4'!$A26&amp;$B26,'Scenario 4_issuedGoos'!$A$4:$A$153&amp;'Scenario 4_issuedGoos'!$B$4:$B$153,0),MATCH('Scenario 4'!AS$4,'Scenario 4_issuedGoos'!$C$3:$W$3,0))</f>
        <v>231646.7078151828</v>
      </c>
      <c r="AT26" s="4">
        <f t="array" ref="AT26">W26*INDEX('Scenario 4_issuedGoos'!$C$4:$W$153,MATCH('Scenario 4'!$A26&amp;$B26,'Scenario 4_issuedGoos'!$A$4:$A$153&amp;'Scenario 4_issuedGoos'!$B$4:$B$153,0),MATCH('Scenario 4'!AT$4,'Scenario 4_issuedGoos'!$C$3:$W$3,0))</f>
        <v>262641.68984679214</v>
      </c>
    </row>
    <row r="27" spans="1:46" x14ac:dyDescent="0.2">
      <c r="A27" s="8" t="s">
        <v>34</v>
      </c>
      <c r="B27" s="9" t="s">
        <v>30</v>
      </c>
      <c r="C27" s="10">
        <v>7.917749999999999</v>
      </c>
      <c r="D27" s="11">
        <v>7.917749999999999</v>
      </c>
      <c r="E27" s="11">
        <v>7.917749999999999</v>
      </c>
      <c r="F27" s="11">
        <v>7.917749999999999</v>
      </c>
      <c r="G27" s="11">
        <v>7.917749999999999</v>
      </c>
      <c r="H27" s="11">
        <v>7.7405624999999993</v>
      </c>
      <c r="I27" s="11">
        <v>7.7405624999999993</v>
      </c>
      <c r="J27" s="11">
        <v>7.7405624999999993</v>
      </c>
      <c r="K27" s="11">
        <v>7.7405624999999993</v>
      </c>
      <c r="L27" s="11">
        <v>7.7405624999999993</v>
      </c>
      <c r="M27" s="11">
        <v>7.7405624999999993</v>
      </c>
      <c r="N27" s="11">
        <v>7.7405624999999993</v>
      </c>
      <c r="O27" s="11">
        <v>7.7405624999999993</v>
      </c>
      <c r="P27" s="11">
        <v>7.7405624999999993</v>
      </c>
      <c r="Q27" s="11">
        <v>7.7405624999999993</v>
      </c>
      <c r="R27" s="11">
        <v>7.7405624999999993</v>
      </c>
      <c r="S27" s="11">
        <v>7.7405624999999993</v>
      </c>
      <c r="T27" s="11">
        <v>7.7405624999999993</v>
      </c>
      <c r="U27" s="11">
        <v>7.7405624999999993</v>
      </c>
      <c r="V27" s="11">
        <v>7.7405624999999993</v>
      </c>
      <c r="W27" s="19">
        <v>7.7405624999999993</v>
      </c>
      <c r="Z27" s="4">
        <f t="array" ref="Z27">C27*INDEX('Scenario 4_issuedGoos'!$C$4:$W$153,MATCH('Scenario 4'!$A27&amp;$B27,'Scenario 4_issuedGoos'!$A$4:$A$153&amp;'Scenario 4_issuedGoos'!$B$4:$B$153,0),MATCH('Scenario 4'!Z$4,'Scenario 4_issuedGoos'!$C$3:$W$3,0))</f>
        <v>2785.7654334327681</v>
      </c>
      <c r="AA27" s="4">
        <f t="array" ref="AA27">D27*INDEX('Scenario 4_issuedGoos'!$C$4:$W$153,MATCH('Scenario 4'!$A27&amp;$B27,'Scenario 4_issuedGoos'!$A$4:$A$153&amp;'Scenario 4_issuedGoos'!$B$4:$B$153,0),MATCH('Scenario 4'!AA$4,'Scenario 4_issuedGoos'!$C$3:$W$3,0))</f>
        <v>3166.6378152281736</v>
      </c>
      <c r="AB27" s="4">
        <f t="array" ref="AB27">E27*INDEX('Scenario 4_issuedGoos'!$C$4:$W$153,MATCH('Scenario 4'!$A27&amp;$B27,'Scenario 4_issuedGoos'!$A$4:$A$153&amp;'Scenario 4_issuedGoos'!$B$4:$B$153,0),MATCH('Scenario 4'!AB$4,'Scenario 4_issuedGoos'!$C$3:$W$3,0))</f>
        <v>3578.6330216195256</v>
      </c>
      <c r="AC27" s="4">
        <f t="array" ref="AC27">F27*INDEX('Scenario 4_issuedGoos'!$C$4:$W$153,MATCH('Scenario 4'!$A27&amp;$B27,'Scenario 4_issuedGoos'!$A$4:$A$153&amp;'Scenario 4_issuedGoos'!$B$4:$B$153,0),MATCH('Scenario 4'!AC$4,'Scenario 4_issuedGoos'!$C$3:$W$3,0))</f>
        <v>4023.9111541119473</v>
      </c>
      <c r="AD27" s="4">
        <f t="array" ref="AD27">G27*INDEX('Scenario 4_issuedGoos'!$C$4:$W$153,MATCH('Scenario 4'!$A27&amp;$B27,'Scenario 4_issuedGoos'!$A$4:$A$153&amp;'Scenario 4_issuedGoos'!$B$4:$B$153,0),MATCH('Scenario 4'!AD$4,'Scenario 4_issuedGoos'!$C$3:$W$3,0))</f>
        <v>4504.7705172995684</v>
      </c>
      <c r="AE27" s="4">
        <f t="array" ref="AE27">H27*INDEX('Scenario 4_issuedGoos'!$C$4:$W$153,MATCH('Scenario 4'!$A27&amp;$B27,'Scenario 4_issuedGoos'!$A$4:$A$153&amp;'Scenario 4_issuedGoos'!$B$4:$B$153,0),MATCH('Scenario 4'!AE$4,'Scenario 4_issuedGoos'!$C$3:$W$3,0))</f>
        <v>17361.596060900854</v>
      </c>
      <c r="AF27" s="4">
        <f t="array" ref="AF27">I27*INDEX('Scenario 4_issuedGoos'!$C$4:$W$153,MATCH('Scenario 4'!$A27&amp;$B27,'Scenario 4_issuedGoos'!$A$4:$A$153&amp;'Scenario 4_issuedGoos'!$B$4:$B$153,0),MATCH('Scenario 4'!AF$4,'Scenario 4_issuedGoos'!$C$3:$W$3,0))</f>
        <v>19429.934835431253</v>
      </c>
      <c r="AG27" s="4">
        <f t="array" ref="AG27">J27*INDEX('Scenario 4_issuedGoos'!$C$4:$W$153,MATCH('Scenario 4'!$A27&amp;$B27,'Scenario 4_issuedGoos'!$A$4:$A$153&amp;'Scenario 4_issuedGoos'!$B$4:$B$153,0),MATCH('Scenario 4'!AG$4,'Scenario 4_issuedGoos'!$C$3:$W$3,0))</f>
        <v>21661.703497262504</v>
      </c>
      <c r="AH27" s="4">
        <f t="array" ref="AH27">K27*INDEX('Scenario 4_issuedGoos'!$C$4:$W$153,MATCH('Scenario 4'!$A27&amp;$B27,'Scenario 4_issuedGoos'!$A$4:$A$153&amp;'Scenario 4_issuedGoos'!$B$4:$B$153,0),MATCH('Scenario 4'!AH$4,'Scenario 4_issuedGoos'!$C$3:$W$3,0))</f>
        <v>24068.074188188231</v>
      </c>
      <c r="AI27" s="4">
        <f t="array" ref="AI27">L27*INDEX('Scenario 4_issuedGoos'!$C$4:$W$153,MATCH('Scenario 4'!$A27&amp;$B27,'Scenario 4_issuedGoos'!$A$4:$A$153&amp;'Scenario 4_issuedGoos'!$B$4:$B$153,0),MATCH('Scenario 4'!AI$4,'Scenario 4_issuedGoos'!$C$3:$W$3,0))</f>
        <v>26660.927689463369</v>
      </c>
      <c r="AJ27" s="4">
        <f t="array" ref="AJ27">M27*INDEX('Scenario 4_issuedGoos'!$C$4:$W$153,MATCH('Scenario 4'!$A27&amp;$B27,'Scenario 4_issuedGoos'!$A$4:$A$153&amp;'Scenario 4_issuedGoos'!$B$4:$B$153,0),MATCH('Scenario 4'!AJ$4,'Scenario 4_issuedGoos'!$C$3:$W$3,0))</f>
        <v>29452.896355395584</v>
      </c>
      <c r="AK27" s="4">
        <f t="array" ref="AK27">N27*INDEX('Scenario 4_issuedGoos'!$C$4:$W$153,MATCH('Scenario 4'!$A27&amp;$B27,'Scenario 4_issuedGoos'!$A$4:$A$153&amp;'Scenario 4_issuedGoos'!$B$4:$B$153,0),MATCH('Scenario 4'!AK$4,'Scenario 4_issuedGoos'!$C$3:$W$3,0))</f>
        <v>32352.75717335899</v>
      </c>
      <c r="AL27" s="4">
        <f t="array" ref="AL27">O27*INDEX('Scenario 4_issuedGoos'!$C$4:$W$153,MATCH('Scenario 4'!$A27&amp;$B27,'Scenario 4_issuedGoos'!$A$4:$A$153&amp;'Scenario 4_issuedGoos'!$B$4:$B$153,0),MATCH('Scenario 4'!AL$4,'Scenario 4_issuedGoos'!$C$3:$W$3,0))</f>
        <v>35468.971832230302</v>
      </c>
      <c r="AM27" s="4">
        <f t="array" ref="AM27">P27*INDEX('Scenario 4_issuedGoos'!$C$4:$W$153,MATCH('Scenario 4'!$A27&amp;$B27,'Scenario 4_issuedGoos'!$A$4:$A$153&amp;'Scenario 4_issuedGoos'!$B$4:$B$153,0),MATCH('Scenario 4'!AM$4,'Scenario 4_issuedGoos'!$C$3:$W$3,0))</f>
        <v>38815.926064055282</v>
      </c>
      <c r="AN27" s="4">
        <f t="array" ref="AN27">Q27*INDEX('Scenario 4_issuedGoos'!$C$4:$W$153,MATCH('Scenario 4'!$A27&amp;$B27,'Scenario 4_issuedGoos'!$A$4:$A$153&amp;'Scenario 4_issuedGoos'!$B$4:$B$153,0),MATCH('Scenario 4'!AN$4,'Scenario 4_issuedGoos'!$C$3:$W$3,0))</f>
        <v>42408.903289482238</v>
      </c>
      <c r="AO27" s="4">
        <f t="array" ref="AO27">R27*INDEX('Scenario 4_issuedGoos'!$C$4:$W$153,MATCH('Scenario 4'!$A27&amp;$B27,'Scenario 4_issuedGoos'!$A$4:$A$153&amp;'Scenario 4_issuedGoos'!$B$4:$B$153,0),MATCH('Scenario 4'!AO$4,'Scenario 4_issuedGoos'!$C$3:$W$3,0))</f>
        <v>46264.13842229177</v>
      </c>
      <c r="AP27" s="4">
        <f t="array" ref="AP27">S27*INDEX('Scenario 4_issuedGoos'!$C$4:$W$153,MATCH('Scenario 4'!$A27&amp;$B27,'Scenario 4_issuedGoos'!$A$4:$A$153&amp;'Scenario 4_issuedGoos'!$B$4:$B$153,0),MATCH('Scenario 4'!AP$4,'Scenario 4_issuedGoos'!$C$3:$W$3,0))</f>
        <v>50398.874810158544</v>
      </c>
      <c r="AQ27" s="4">
        <f t="array" ref="AQ27">T27*INDEX('Scenario 4_issuedGoos'!$C$4:$W$153,MATCH('Scenario 4'!$A27&amp;$B27,'Scenario 4_issuedGoos'!$A$4:$A$153&amp;'Scenario 4_issuedGoos'!$B$4:$B$153,0),MATCH('Scenario 4'!AQ$4,'Scenario 4_issuedGoos'!$C$3:$W$3,0))</f>
        <v>54831.424490756217</v>
      </c>
      <c r="AR27" s="4">
        <f t="array" ref="AR27">U27*INDEX('Scenario 4_issuedGoos'!$C$4:$W$153,MATCH('Scenario 4'!$A27&amp;$B27,'Scenario 4_issuedGoos'!$A$4:$A$153&amp;'Scenario 4_issuedGoos'!$B$4:$B$153,0),MATCH('Scenario 4'!AR$4,'Scenario 4_issuedGoos'!$C$3:$W$3,0))</f>
        <v>59581.231952388312</v>
      </c>
      <c r="AS27" s="4">
        <f t="array" ref="AS27">V27*INDEX('Scenario 4_issuedGoos'!$C$4:$W$153,MATCH('Scenario 4'!$A27&amp;$B27,'Scenario 4_issuedGoos'!$A$4:$A$153&amp;'Scenario 4_issuedGoos'!$B$4:$B$153,0),MATCH('Scenario 4'!AS$4,'Scenario 4_issuedGoos'!$C$3:$W$3,0))</f>
        <v>64668.941598956684</v>
      </c>
      <c r="AT27" s="4">
        <f t="array" ref="AT27">W27*INDEX('Scenario 4_issuedGoos'!$C$4:$W$153,MATCH('Scenario 4'!$A27&amp;$B27,'Scenario 4_issuedGoos'!$A$4:$A$153&amp;'Scenario 4_issuedGoos'!$B$4:$B$153,0),MATCH('Scenario 4'!AT$4,'Scenario 4_issuedGoos'!$C$3:$W$3,0))</f>
        <v>70116.469130300917</v>
      </c>
    </row>
    <row r="28" spans="1:46" x14ac:dyDescent="0.2">
      <c r="A28" s="8" t="s">
        <v>34</v>
      </c>
      <c r="B28" s="9" t="s">
        <v>31</v>
      </c>
      <c r="C28" s="10">
        <v>3.2508084375000004</v>
      </c>
      <c r="D28" s="11">
        <v>3.2508084375000004</v>
      </c>
      <c r="E28" s="11">
        <v>3.2508084375000004</v>
      </c>
      <c r="F28" s="11">
        <v>3.2508084375000004</v>
      </c>
      <c r="G28" s="11">
        <v>3.2508084375000004</v>
      </c>
      <c r="H28" s="11">
        <v>3.0148200000000007</v>
      </c>
      <c r="I28" s="11">
        <v>3.0148200000000007</v>
      </c>
      <c r="J28" s="11">
        <v>2.9599500000000001</v>
      </c>
      <c r="K28" s="11">
        <v>2.9390040000000006</v>
      </c>
      <c r="L28" s="11">
        <v>2.9390040000000006</v>
      </c>
      <c r="M28" s="11">
        <v>2.9390040000000006</v>
      </c>
      <c r="N28" s="11">
        <v>2.9390040000000006</v>
      </c>
      <c r="O28" s="11">
        <v>2.9390040000000006</v>
      </c>
      <c r="P28" s="11">
        <v>2.9390040000000006</v>
      </c>
      <c r="Q28" s="11">
        <v>2.9390040000000006</v>
      </c>
      <c r="R28" s="11">
        <v>2.9390040000000006</v>
      </c>
      <c r="S28" s="11">
        <v>2.9390040000000006</v>
      </c>
      <c r="T28" s="11">
        <v>2.9390040000000006</v>
      </c>
      <c r="U28" s="11">
        <v>2.9390040000000006</v>
      </c>
      <c r="V28" s="11">
        <v>2.9929837500000005</v>
      </c>
      <c r="W28" s="19">
        <v>3.0148200000000007</v>
      </c>
      <c r="Z28" s="4">
        <f t="array" ref="Z28">C28*INDEX('Scenario 4_issuedGoos'!$C$4:$W$153,MATCH('Scenario 4'!$A28&amp;$B28,'Scenario 4_issuedGoos'!$A$4:$A$153&amp;'Scenario 4_issuedGoos'!$B$4:$B$153,0),MATCH('Scenario 4'!Z$4,'Scenario 4_issuedGoos'!$C$3:$W$3,0))</f>
        <v>962093.95089758351</v>
      </c>
      <c r="AA28" s="4">
        <f t="array" ref="AA28">D28*INDEX('Scenario 4_issuedGoos'!$C$4:$W$153,MATCH('Scenario 4'!$A28&amp;$B28,'Scenario 4_issuedGoos'!$A$4:$A$153&amp;'Scenario 4_issuedGoos'!$B$4:$B$153,0),MATCH('Scenario 4'!AA$4,'Scenario 4_issuedGoos'!$C$3:$W$3,0))</f>
        <v>1093632.3102266288</v>
      </c>
      <c r="AB28" s="4">
        <f t="array" ref="AB28">E28*INDEX('Scenario 4_issuedGoos'!$C$4:$W$153,MATCH('Scenario 4'!$A28&amp;$B28,'Scenario 4_issuedGoos'!$A$4:$A$153&amp;'Scenario 4_issuedGoos'!$B$4:$B$153,0),MATCH('Scenario 4'!AB$4,'Scenario 4_issuedGoos'!$C$3:$W$3,0))</f>
        <v>1235919.270611332</v>
      </c>
      <c r="AC28" s="4">
        <f t="array" ref="AC28">F28*INDEX('Scenario 4_issuedGoos'!$C$4:$W$153,MATCH('Scenario 4'!$A28&amp;$B28,'Scenario 4_issuedGoos'!$A$4:$A$153&amp;'Scenario 4_issuedGoos'!$B$4:$B$153,0),MATCH('Scenario 4'!AC$4,'Scenario 4_issuedGoos'!$C$3:$W$3,0))</f>
        <v>1389700.8462589397</v>
      </c>
      <c r="AD28" s="4">
        <f t="array" ref="AD28">G28*INDEX('Scenario 4_issuedGoos'!$C$4:$W$153,MATCH('Scenario 4'!$A28&amp;$B28,'Scenario 4_issuedGoos'!$A$4:$A$153&amp;'Scenario 4_issuedGoos'!$B$4:$B$153,0),MATCH('Scenario 4'!AD$4,'Scenario 4_issuedGoos'!$C$3:$W$3,0))</f>
        <v>1555770.7812947815</v>
      </c>
      <c r="AE28" s="4">
        <f t="array" ref="AE28">H28*INDEX('Scenario 4_issuedGoos'!$C$4:$W$153,MATCH('Scenario 4'!$A28&amp;$B28,'Scenario 4_issuedGoos'!$A$4:$A$153&amp;'Scenario 4_issuedGoos'!$B$4:$B$153,0),MATCH('Scenario 4'!AE$4,'Scenario 4_issuedGoos'!$C$3:$W$3,0))</f>
        <v>1609025.1949209382</v>
      </c>
      <c r="AF28" s="4">
        <f t="array" ref="AF28">I28*INDEX('Scenario 4_issuedGoos'!$C$4:$W$153,MATCH('Scenario 4'!$A28&amp;$B28,'Scenario 4_issuedGoos'!$A$4:$A$153&amp;'Scenario 4_issuedGoos'!$B$4:$B$153,0),MATCH('Scenario 4'!AF$4,'Scenario 4_issuedGoos'!$C$3:$W$3,0))</f>
        <v>1800713.1703914728</v>
      </c>
      <c r="AG28" s="4">
        <f t="array" ref="AG28">J28*INDEX('Scenario 4_issuedGoos'!$C$4:$W$153,MATCH('Scenario 4'!$A28&amp;$B28,'Scenario 4_issuedGoos'!$A$4:$A$153&amp;'Scenario 4_issuedGoos'!$B$4:$B$153,0),MATCH('Scenario 4'!AG$4,'Scenario 4_issuedGoos'!$C$3:$W$3,0))</f>
        <v>1971009.834311628</v>
      </c>
      <c r="AH28" s="4">
        <f t="array" ref="AH28">K28*INDEX('Scenario 4_issuedGoos'!$C$4:$W$153,MATCH('Scenario 4'!$A28&amp;$B28,'Scenario 4_issuedGoos'!$A$4:$A$153&amp;'Scenario 4_issuedGoos'!$B$4:$B$153,0),MATCH('Scenario 4'!AH$4,'Scenario 4_issuedGoos'!$C$3:$W$3,0))</f>
        <v>2174469.5374516314</v>
      </c>
      <c r="AI28" s="4">
        <f t="array" ref="AI28">L28*INDEX('Scenario 4_issuedGoos'!$C$4:$W$153,MATCH('Scenario 4'!$A28&amp;$B28,'Scenario 4_issuedGoos'!$A$4:$A$153&amp;'Scenario 4_issuedGoos'!$B$4:$B$153,0),MATCH('Scenario 4'!AI$4,'Scenario 4_issuedGoos'!$C$3:$W$3,0))</f>
        <v>2408725.1288842284</v>
      </c>
      <c r="AJ28" s="4">
        <f t="array" ref="AJ28">M28*INDEX('Scenario 4_issuedGoos'!$C$4:$W$153,MATCH('Scenario 4'!$A28&amp;$B28,'Scenario 4_issuedGoos'!$A$4:$A$153&amp;'Scenario 4_issuedGoos'!$B$4:$B$153,0),MATCH('Scenario 4'!AJ$4,'Scenario 4_issuedGoos'!$C$3:$W$3,0))</f>
        <v>2660970.1056164545</v>
      </c>
      <c r="AK28" s="4">
        <f t="array" ref="AK28">N28*INDEX('Scenario 4_issuedGoos'!$C$4:$W$153,MATCH('Scenario 4'!$A28&amp;$B28,'Scenario 4_issuedGoos'!$A$4:$A$153&amp;'Scenario 4_issuedGoos'!$B$4:$B$153,0),MATCH('Scenario 4'!AK$4,'Scenario 4_issuedGoos'!$C$3:$W$3,0))</f>
        <v>2922962.775333486</v>
      </c>
      <c r="AL28" s="4">
        <f t="array" ref="AL28">O28*INDEX('Scenario 4_issuedGoos'!$C$4:$W$153,MATCH('Scenario 4'!$A28&amp;$B28,'Scenario 4_issuedGoos'!$A$4:$A$153&amp;'Scenario 4_issuedGoos'!$B$4:$B$153,0),MATCH('Scenario 4'!AL$4,'Scenario 4_issuedGoos'!$C$3:$W$3,0))</f>
        <v>3204502.2867581737</v>
      </c>
      <c r="AM28" s="4">
        <f t="array" ref="AM28">P28*INDEX('Scenario 4_issuedGoos'!$C$4:$W$153,MATCH('Scenario 4'!$A28&amp;$B28,'Scenario 4_issuedGoos'!$A$4:$A$153&amp;'Scenario 4_issuedGoos'!$B$4:$B$153,0),MATCH('Scenario 4'!AM$4,'Scenario 4_issuedGoos'!$C$3:$W$3,0))</f>
        <v>3506888.3423870145</v>
      </c>
      <c r="AN28" s="4">
        <f t="array" ref="AN28">Q28*INDEX('Scenario 4_issuedGoos'!$C$4:$W$153,MATCH('Scenario 4'!$A28&amp;$B28,'Scenario 4_issuedGoos'!$A$4:$A$153&amp;'Scenario 4_issuedGoos'!$B$4:$B$153,0),MATCH('Scenario 4'!AN$4,'Scenario 4_issuedGoos'!$C$3:$W$3,0))</f>
        <v>3831501.7478618203</v>
      </c>
      <c r="AO28" s="4">
        <f t="array" ref="AO28">R28*INDEX('Scenario 4_issuedGoos'!$C$4:$W$153,MATCH('Scenario 4'!$A28&amp;$B28,'Scenario 4_issuedGoos'!$A$4:$A$153&amp;'Scenario 4_issuedGoos'!$B$4:$B$153,0),MATCH('Scenario 4'!AO$4,'Scenario 4_issuedGoos'!$C$3:$W$3,0))</f>
        <v>4179809.2730281604</v>
      </c>
      <c r="AP28" s="4">
        <f t="array" ref="AP28">S28*INDEX('Scenario 4_issuedGoos'!$C$4:$W$153,MATCH('Scenario 4'!$A28&amp;$B28,'Scenario 4_issuedGoos'!$A$4:$A$153&amp;'Scenario 4_issuedGoos'!$B$4:$B$153,0),MATCH('Scenario 4'!AP$4,'Scenario 4_issuedGoos'!$C$3:$W$3,0))</f>
        <v>4553368.7963414574</v>
      </c>
      <c r="AQ28" s="4">
        <f t="array" ref="AQ28">T28*INDEX('Scenario 4_issuedGoos'!$C$4:$W$153,MATCH('Scenario 4'!$A28&amp;$B28,'Scenario 4_issuedGoos'!$A$4:$A$153&amp;'Scenario 4_issuedGoos'!$B$4:$B$153,0),MATCH('Scenario 4'!AQ$4,'Scenario 4_issuedGoos'!$C$3:$W$3,0))</f>
        <v>4953834.7488035467</v>
      </c>
      <c r="AR28" s="4">
        <f t="array" ref="AR28">U28*INDEX('Scenario 4_issuedGoos'!$C$4:$W$153,MATCH('Scenario 4'!$A28&amp;$B28,'Scenario 4_issuedGoos'!$A$4:$A$153&amp;'Scenario 4_issuedGoos'!$B$4:$B$153,0),MATCH('Scenario 4'!AR$4,'Scenario 4_issuedGoos'!$C$3:$W$3,0))</f>
        <v>5382963.8745209696</v>
      </c>
      <c r="AS28" s="4">
        <f t="array" ref="AS28">V28*INDEX('Scenario 4_issuedGoos'!$C$4:$W$153,MATCH('Scenario 4'!$A28&amp;$B28,'Scenario 4_issuedGoos'!$A$4:$A$153&amp;'Scenario 4_issuedGoos'!$B$4:$B$153,0),MATCH('Scenario 4'!AS$4,'Scenario 4_issuedGoos'!$C$3:$W$3,0))</f>
        <v>5949930.8901710566</v>
      </c>
      <c r="AT28" s="4">
        <f t="array" ref="AT28">W28*INDEX('Scenario 4_issuedGoos'!$C$4:$W$153,MATCH('Scenario 4'!$A28&amp;$B28,'Scenario 4_issuedGoos'!$A$4:$A$153&amp;'Scenario 4_issuedGoos'!$B$4:$B$153,0),MATCH('Scenario 4'!AT$4,'Scenario 4_issuedGoos'!$C$3:$W$3,0))</f>
        <v>6498202.4126010062</v>
      </c>
    </row>
    <row r="29" spans="1:46" x14ac:dyDescent="0.2">
      <c r="A29" s="1" t="s">
        <v>35</v>
      </c>
      <c r="B29" s="1" t="s">
        <v>27</v>
      </c>
      <c r="C29" s="6">
        <v>2.1230245312499996</v>
      </c>
      <c r="D29" s="7">
        <v>2.0879627343749996</v>
      </c>
      <c r="E29" s="7">
        <v>2.0670772499999996</v>
      </c>
      <c r="F29" s="7">
        <v>2.0515753124999998</v>
      </c>
      <c r="G29" s="7">
        <v>2.0515753124999998</v>
      </c>
      <c r="H29" s="7">
        <v>1.6243062499999998</v>
      </c>
      <c r="I29" s="7">
        <v>1.5589349999999997</v>
      </c>
      <c r="J29" s="7">
        <v>1.5461528906249995</v>
      </c>
      <c r="K29" s="7">
        <v>1.5461528906249995</v>
      </c>
      <c r="L29" s="7">
        <v>1.5461528906249995</v>
      </c>
      <c r="M29" s="7">
        <v>1.5461528906249995</v>
      </c>
      <c r="N29" s="7">
        <v>1.5461528906249995</v>
      </c>
      <c r="O29" s="7">
        <v>1.5461528906249995</v>
      </c>
      <c r="P29" s="7">
        <v>1.5589349999999997</v>
      </c>
      <c r="Q29" s="7">
        <v>1.5589349999999997</v>
      </c>
      <c r="R29" s="7">
        <v>1.5589349999999997</v>
      </c>
      <c r="S29" s="7">
        <v>1.5589349999999997</v>
      </c>
      <c r="T29" s="7">
        <v>1.5590728124999995</v>
      </c>
      <c r="U29" s="7">
        <v>1.6042982812499995</v>
      </c>
      <c r="V29" s="7">
        <v>1.6931643749999994</v>
      </c>
      <c r="W29" s="18">
        <v>1.6931643749999994</v>
      </c>
      <c r="Z29" s="4">
        <f t="array" ref="Z29">C29*INDEX('Scenario 4_issuedGoos'!$C$4:$W$153,MATCH('Scenario 4'!$A29&amp;$B29,'Scenario 4_issuedGoos'!$A$4:$A$153&amp;'Scenario 4_issuedGoos'!$B$4:$B$153,0),MATCH('Scenario 4'!Z$4,'Scenario 4_issuedGoos'!$C$3:$W$3,0))</f>
        <v>3546093.2318200744</v>
      </c>
      <c r="AA29" s="4">
        <f t="array" ref="AA29">D29*INDEX('Scenario 4_issuedGoos'!$C$4:$W$153,MATCH('Scenario 4'!$A29&amp;$B29,'Scenario 4_issuedGoos'!$A$4:$A$153&amp;'Scenario 4_issuedGoos'!$B$4:$B$153,0),MATCH('Scenario 4'!AA$4,'Scenario 4_issuedGoos'!$C$3:$W$3,0))</f>
        <v>3964347.6163847228</v>
      </c>
      <c r="AB29" s="4">
        <f t="array" ref="AB29">E29*INDEX('Scenario 4_issuedGoos'!$C$4:$W$153,MATCH('Scenario 4'!$A29&amp;$B29,'Scenario 4_issuedGoos'!$A$4:$A$153&amp;'Scenario 4_issuedGoos'!$B$4:$B$153,0),MATCH('Scenario 4'!AB$4,'Scenario 4_issuedGoos'!$C$3:$W$3,0))</f>
        <v>4435314.9489810104</v>
      </c>
      <c r="AC29" s="4">
        <f t="array" ref="AC29">F29*INDEX('Scenario 4_issuedGoos'!$C$4:$W$153,MATCH('Scenario 4'!$A29&amp;$B29,'Scenario 4_issuedGoos'!$A$4:$A$153&amp;'Scenario 4_issuedGoos'!$B$4:$B$153,0),MATCH('Scenario 4'!AC$4,'Scenario 4_issuedGoos'!$C$3:$W$3,0))</f>
        <v>4949786.1886144411</v>
      </c>
      <c r="AD29" s="4">
        <f t="array" ref="AD29">G29*INDEX('Scenario 4_issuedGoos'!$C$4:$W$153,MATCH('Scenario 4'!$A29&amp;$B29,'Scenario 4_issuedGoos'!$A$4:$A$153&amp;'Scenario 4_issuedGoos'!$B$4:$B$153,0),MATCH('Scenario 4'!AD$4,'Scenario 4_issuedGoos'!$C$3:$W$3,0))</f>
        <v>5541288.0740722641</v>
      </c>
      <c r="AE29" s="4">
        <f t="array" ref="AE29">H29*INDEX('Scenario 4_issuedGoos'!$C$4:$W$153,MATCH('Scenario 4'!$A29&amp;$B29,'Scenario 4_issuedGoos'!$A$4:$A$153&amp;'Scenario 4_issuedGoos'!$B$4:$B$153,0),MATCH('Scenario 4'!AE$4,'Scenario 4_issuedGoos'!$C$3:$W$3,0))</f>
        <v>4892585.2730740225</v>
      </c>
      <c r="AF29" s="4">
        <f t="array" ref="AF29">I29*INDEX('Scenario 4_issuedGoos'!$C$4:$W$153,MATCH('Scenario 4'!$A29&amp;$B29,'Scenario 4_issuedGoos'!$A$4:$A$153&amp;'Scenario 4_issuedGoos'!$B$4:$B$153,0),MATCH('Scenario 4'!AF$4,'Scenario 4_issuedGoos'!$C$3:$W$3,0))</f>
        <v>5255090.4130143253</v>
      </c>
      <c r="AG29" s="4">
        <f t="array" ref="AG29">J29*INDEX('Scenario 4_issuedGoos'!$C$4:$W$153,MATCH('Scenario 4'!$A29&amp;$B29,'Scenario 4_issuedGoos'!$A$4:$A$153&amp;'Scenario 4_issuedGoos'!$B$4:$B$153,0),MATCH('Scenario 4'!AG$4,'Scenario 4_issuedGoos'!$C$3:$W$3,0))</f>
        <v>5810665.6218629247</v>
      </c>
      <c r="AH29" s="4">
        <f t="array" ref="AH29">K29*INDEX('Scenario 4_issuedGoos'!$C$4:$W$153,MATCH('Scenario 4'!$A29&amp;$B29,'Scenario 4_issuedGoos'!$A$4:$A$153&amp;'Scenario 4_issuedGoos'!$B$4:$B$153,0),MATCH('Scenario 4'!AH$4,'Scenario 4_issuedGoos'!$C$3:$W$3,0))</f>
        <v>6456164.9681626158</v>
      </c>
      <c r="AI29" s="4">
        <f t="array" ref="AI29">L29*INDEX('Scenario 4_issuedGoos'!$C$4:$W$153,MATCH('Scenario 4'!$A29&amp;$B29,'Scenario 4_issuedGoos'!$A$4:$A$153&amp;'Scenario 4_issuedGoos'!$B$4:$B$153,0),MATCH('Scenario 4'!AI$4,'Scenario 4_issuedGoos'!$C$3:$W$3,0))</f>
        <v>7151687.5850376217</v>
      </c>
      <c r="AJ29" s="4">
        <f t="array" ref="AJ29">M29*INDEX('Scenario 4_issuedGoos'!$C$4:$W$153,MATCH('Scenario 4'!$A29&amp;$B29,'Scenario 4_issuedGoos'!$A$4:$A$153&amp;'Scenario 4_issuedGoos'!$B$4:$B$153,0),MATCH('Scenario 4'!AJ$4,'Scenario 4_issuedGoos'!$C$3:$W$3,0))</f>
        <v>7900622.051179722</v>
      </c>
      <c r="AK29" s="4">
        <f t="array" ref="AK29">N29*INDEX('Scenario 4_issuedGoos'!$C$4:$W$153,MATCH('Scenario 4'!$A29&amp;$B29,'Scenario 4_issuedGoos'!$A$4:$A$153&amp;'Scenario 4_issuedGoos'!$B$4:$B$153,0),MATCH('Scenario 4'!AK$4,'Scenario 4_issuedGoos'!$C$3:$W$3,0))</f>
        <v>8678498.1570573915</v>
      </c>
      <c r="AL29" s="4">
        <f t="array" ref="AL29">O29*INDEX('Scenario 4_issuedGoos'!$C$4:$W$153,MATCH('Scenario 4'!$A29&amp;$B29,'Scenario 4_issuedGoos'!$A$4:$A$153&amp;'Scenario 4_issuedGoos'!$B$4:$B$153,0),MATCH('Scenario 4'!AL$4,'Scenario 4_issuedGoos'!$C$3:$W$3,0))</f>
        <v>9514410.3183948919</v>
      </c>
      <c r="AM29" s="4">
        <f t="array" ref="AM29">P29*INDEX('Scenario 4_issuedGoos'!$C$4:$W$153,MATCH('Scenario 4'!$A29&amp;$B29,'Scenario 4_issuedGoos'!$A$4:$A$153&amp;'Scenario 4_issuedGoos'!$B$4:$B$153,0),MATCH('Scenario 4'!AM$4,'Scenario 4_issuedGoos'!$C$3:$W$3,0))</f>
        <v>10498295.679279467</v>
      </c>
      <c r="AN29" s="4">
        <f t="array" ref="AN29">Q29*INDEX('Scenario 4_issuedGoos'!$C$4:$W$153,MATCH('Scenario 4'!$A29&amp;$B29,'Scenario 4_issuedGoos'!$A$4:$A$153&amp;'Scenario 4_issuedGoos'!$B$4:$B$153,0),MATCH('Scenario 4'!AN$4,'Scenario 4_issuedGoos'!$C$3:$W$3,0))</f>
        <v>11470065.287949944</v>
      </c>
      <c r="AO29" s="4">
        <f t="array" ref="AO29">R29*INDEX('Scenario 4_issuedGoos'!$C$4:$W$153,MATCH('Scenario 4'!$A29&amp;$B29,'Scenario 4_issuedGoos'!$A$4:$A$153&amp;'Scenario 4_issuedGoos'!$B$4:$B$153,0),MATCH('Scenario 4'!AO$4,'Scenario 4_issuedGoos'!$C$3:$W$3,0))</f>
        <v>12512766.118289277</v>
      </c>
      <c r="AP29" s="4">
        <f t="array" ref="AP29">S29*INDEX('Scenario 4_issuedGoos'!$C$4:$W$153,MATCH('Scenario 4'!$A29&amp;$B29,'Scenario 4_issuedGoos'!$A$4:$A$153&amp;'Scenario 4_issuedGoos'!$B$4:$B$153,0),MATCH('Scenario 4'!AP$4,'Scenario 4_issuedGoos'!$C$3:$W$3,0))</f>
        <v>13631061.868442666</v>
      </c>
      <c r="AQ29" s="4">
        <f t="array" ref="AQ29">T29*INDEX('Scenario 4_issuedGoos'!$C$4:$W$153,MATCH('Scenario 4'!$A29&amp;$B29,'Scenario 4_issuedGoos'!$A$4:$A$153&amp;'Scenario 4_issuedGoos'!$B$4:$B$153,0),MATCH('Scenario 4'!AQ$4,'Scenario 4_issuedGoos'!$C$3:$W$3,0))</f>
        <v>14831216.267113246</v>
      </c>
      <c r="AR29" s="4">
        <f t="array" ref="AR29">U29*INDEX('Scenario 4_issuedGoos'!$C$4:$W$153,MATCH('Scenario 4'!$A29&amp;$B29,'Scenario 4_issuedGoos'!$A$4:$A$153&amp;'Scenario 4_issuedGoos'!$B$4:$B$153,0),MATCH('Scenario 4'!AR$4,'Scenario 4_issuedGoos'!$C$3:$W$3,0))</f>
        <v>16583471.081492206</v>
      </c>
      <c r="AS29" s="4">
        <f t="array" ref="AS29">V29*INDEX('Scenario 4_issuedGoos'!$C$4:$W$153,MATCH('Scenario 4'!$A29&amp;$B29,'Scenario 4_issuedGoos'!$A$4:$A$153&amp;'Scenario 4_issuedGoos'!$B$4:$B$153,0),MATCH('Scenario 4'!AS$4,'Scenario 4_issuedGoos'!$C$3:$W$3,0))</f>
        <v>18996592.90846017</v>
      </c>
      <c r="AT29" s="4">
        <f t="array" ref="AT29">W29*INDEX('Scenario 4_issuedGoos'!$C$4:$W$153,MATCH('Scenario 4'!$A29&amp;$B29,'Scenario 4_issuedGoos'!$A$4:$A$153&amp;'Scenario 4_issuedGoos'!$B$4:$B$153,0),MATCH('Scenario 4'!AT$4,'Scenario 4_issuedGoos'!$C$3:$W$3,0))</f>
        <v>20596811.812804222</v>
      </c>
    </row>
    <row r="30" spans="1:46" x14ac:dyDescent="0.2">
      <c r="A30" s="8" t="s">
        <v>35</v>
      </c>
      <c r="B30" s="9" t="s">
        <v>28</v>
      </c>
      <c r="C30" s="10">
        <v>47.457627118644069</v>
      </c>
      <c r="D30" s="11">
        <v>46.949152542372886</v>
      </c>
      <c r="E30" s="11">
        <v>46.440677966101696</v>
      </c>
      <c r="F30" s="11">
        <v>45.932203389830512</v>
      </c>
      <c r="G30" s="11">
        <v>45.423728813559322</v>
      </c>
      <c r="H30" s="11">
        <v>10.723589999999998</v>
      </c>
      <c r="I30" s="11">
        <v>10.723589999999998</v>
      </c>
      <c r="J30" s="11">
        <v>10.723589999999998</v>
      </c>
      <c r="K30" s="11">
        <v>10.723589999999998</v>
      </c>
      <c r="L30" s="11">
        <v>10.723589999999998</v>
      </c>
      <c r="M30" s="11">
        <v>10.723589999999998</v>
      </c>
      <c r="N30" s="11">
        <v>10.723589999999998</v>
      </c>
      <c r="O30" s="11">
        <v>10.723589999999998</v>
      </c>
      <c r="P30" s="11">
        <v>10.723589999999998</v>
      </c>
      <c r="Q30" s="11">
        <v>10.723589999999998</v>
      </c>
      <c r="R30" s="11">
        <v>10.723589999999998</v>
      </c>
      <c r="S30" s="11">
        <v>10.723589999999998</v>
      </c>
      <c r="T30" s="11">
        <v>10.723589999999998</v>
      </c>
      <c r="U30" s="11">
        <v>10.723589999999998</v>
      </c>
      <c r="V30" s="11">
        <v>10.723589999999998</v>
      </c>
      <c r="W30" s="19">
        <v>10.723589999999998</v>
      </c>
      <c r="Z30" s="4">
        <f t="array" ref="Z30">C30*INDEX('Scenario 4_issuedGoos'!$C$4:$W$153,MATCH('Scenario 4'!$A30&amp;$B30,'Scenario 4_issuedGoos'!$A$4:$A$153&amp;'Scenario 4_issuedGoos'!$B$4:$B$153,0),MATCH('Scenario 4'!Z$4,'Scenario 4_issuedGoos'!$C$3:$W$3,0))</f>
        <v>0</v>
      </c>
      <c r="AA30" s="4">
        <f t="array" ref="AA30">D30*INDEX('Scenario 4_issuedGoos'!$C$4:$W$153,MATCH('Scenario 4'!$A30&amp;$B30,'Scenario 4_issuedGoos'!$A$4:$A$153&amp;'Scenario 4_issuedGoos'!$B$4:$B$153,0),MATCH('Scenario 4'!AA$4,'Scenario 4_issuedGoos'!$C$3:$W$3,0))</f>
        <v>0</v>
      </c>
      <c r="AB30" s="4">
        <f t="array" ref="AB30">E30*INDEX('Scenario 4_issuedGoos'!$C$4:$W$153,MATCH('Scenario 4'!$A30&amp;$B30,'Scenario 4_issuedGoos'!$A$4:$A$153&amp;'Scenario 4_issuedGoos'!$B$4:$B$153,0),MATCH('Scenario 4'!AB$4,'Scenario 4_issuedGoos'!$C$3:$W$3,0))</f>
        <v>0</v>
      </c>
      <c r="AC30" s="4">
        <f t="array" ref="AC30">F30*INDEX('Scenario 4_issuedGoos'!$C$4:$W$153,MATCH('Scenario 4'!$A30&amp;$B30,'Scenario 4_issuedGoos'!$A$4:$A$153&amp;'Scenario 4_issuedGoos'!$B$4:$B$153,0),MATCH('Scenario 4'!AC$4,'Scenario 4_issuedGoos'!$C$3:$W$3,0))</f>
        <v>0</v>
      </c>
      <c r="AD30" s="4">
        <f t="array" ref="AD30">G30*INDEX('Scenario 4_issuedGoos'!$C$4:$W$153,MATCH('Scenario 4'!$A30&amp;$B30,'Scenario 4_issuedGoos'!$A$4:$A$153&amp;'Scenario 4_issuedGoos'!$B$4:$B$153,0),MATCH('Scenario 4'!AD$4,'Scenario 4_issuedGoos'!$C$3:$W$3,0))</f>
        <v>0</v>
      </c>
      <c r="AE30" s="4">
        <f t="array" ref="AE30">H30*INDEX('Scenario 4_issuedGoos'!$C$4:$W$153,MATCH('Scenario 4'!$A30&amp;$B30,'Scenario 4_issuedGoos'!$A$4:$A$153&amp;'Scenario 4_issuedGoos'!$B$4:$B$153,0),MATCH('Scenario 4'!AE$4,'Scenario 4_issuedGoos'!$C$3:$W$3,0))</f>
        <v>186080.6906805032</v>
      </c>
      <c r="AF30" s="4">
        <f t="array" ref="AF30">I30*INDEX('Scenario 4_issuedGoos'!$C$4:$W$153,MATCH('Scenario 4'!$A30&amp;$B30,'Scenario 4_issuedGoos'!$A$4:$A$153&amp;'Scenario 4_issuedGoos'!$B$4:$B$153,0),MATCH('Scenario 4'!AF$4,'Scenario 4_issuedGoos'!$C$3:$W$3,0))</f>
        <v>212131.98737577366</v>
      </c>
      <c r="AG30" s="4">
        <f t="array" ref="AG30">J30*INDEX('Scenario 4_issuedGoos'!$C$4:$W$153,MATCH('Scenario 4'!$A30&amp;$B30,'Scenario 4_issuedGoos'!$A$4:$A$153&amp;'Scenario 4_issuedGoos'!$B$4:$B$153,0),MATCH('Scenario 4'!AG$4,'Scenario 4_issuedGoos'!$C$3:$W$3,0))</f>
        <v>240323.21201386943</v>
      </c>
      <c r="AH30" s="4">
        <f t="array" ref="AH30">K30*INDEX('Scenario 4_issuedGoos'!$C$4:$W$153,MATCH('Scenario 4'!$A30&amp;$B30,'Scenario 4_issuedGoos'!$A$4:$A$153&amp;'Scenario 4_issuedGoos'!$B$4:$B$153,0),MATCH('Scenario 4'!AH$4,'Scenario 4_issuedGoos'!$C$3:$W$3,0))</f>
        <v>270803.22914733627</v>
      </c>
      <c r="AI30" s="4">
        <f t="array" ref="AI30">L30*INDEX('Scenario 4_issuedGoos'!$C$4:$W$153,MATCH('Scenario 4'!$A30&amp;$B30,'Scenario 4_issuedGoos'!$A$4:$A$153&amp;'Scenario 4_issuedGoos'!$B$4:$B$153,0),MATCH('Scenario 4'!AI$4,'Scenario 4_issuedGoos'!$C$3:$W$3,0))</f>
        <v>303730.43996411504</v>
      </c>
      <c r="AJ30" s="4">
        <f t="array" ref="AJ30">M30*INDEX('Scenario 4_issuedGoos'!$C$4:$W$153,MATCH('Scenario 4'!$A30&amp;$B30,'Scenario 4_issuedGoos'!$A$4:$A$153&amp;'Scenario 4_issuedGoos'!$B$4:$B$153,0),MATCH('Scenario 4'!AJ$4,'Scenario 4_issuedGoos'!$C$3:$W$3,0))</f>
        <v>339273.36378970306</v>
      </c>
      <c r="AK30" s="4">
        <f t="array" ref="AK30">N30*INDEX('Scenario 4_issuedGoos'!$C$4:$W$153,MATCH('Scenario 4'!$A30&amp;$B30,'Scenario 4_issuedGoos'!$A$4:$A$153&amp;'Scenario 4_issuedGoos'!$B$4:$B$153,0),MATCH('Scenario 4'!AK$4,'Scenario 4_issuedGoos'!$C$3:$W$3,0))</f>
        <v>384735.99453752313</v>
      </c>
      <c r="AL30" s="4">
        <f t="array" ref="AL30">O30*INDEX('Scenario 4_issuedGoos'!$C$4:$W$153,MATCH('Scenario 4'!$A30&amp;$B30,'Scenario 4_issuedGoos'!$A$4:$A$153&amp;'Scenario 4_issuedGoos'!$B$4:$B$153,0),MATCH('Scenario 4'!AL$4,'Scenario 4_issuedGoos'!$C$3:$W$3,0))</f>
        <v>433896.70495065086</v>
      </c>
      <c r="AM30" s="4">
        <f t="array" ref="AM30">P30*INDEX('Scenario 4_issuedGoos'!$C$4:$W$153,MATCH('Scenario 4'!$A30&amp;$B30,'Scenario 4_issuedGoos'!$A$4:$A$153&amp;'Scenario 4_issuedGoos'!$B$4:$B$153,0),MATCH('Scenario 4'!AM$4,'Scenario 4_issuedGoos'!$C$3:$W$3,0))</f>
        <v>487011.64641874784</v>
      </c>
      <c r="AN30" s="4">
        <f t="array" ref="AN30">Q30*INDEX('Scenario 4_issuedGoos'!$C$4:$W$153,MATCH('Scenario 4'!$A30&amp;$B30,'Scenario 4_issuedGoos'!$A$4:$A$153&amp;'Scenario 4_issuedGoos'!$B$4:$B$153,0),MATCH('Scenario 4'!AN$4,'Scenario 4_issuedGoos'!$C$3:$W$3,0))</f>
        <v>544353.34027127817</v>
      </c>
      <c r="AO30" s="4">
        <f t="array" ref="AO30">R30*INDEX('Scenario 4_issuedGoos'!$C$4:$W$153,MATCH('Scenario 4'!$A30&amp;$B30,'Scenario 4_issuedGoos'!$A$4:$A$153&amp;'Scenario 4_issuedGoos'!$B$4:$B$153,0),MATCH('Scenario 4'!AO$4,'Scenario 4_issuedGoos'!$C$3:$W$3,0))</f>
        <v>606211.67439301428</v>
      </c>
      <c r="AP30" s="4">
        <f t="array" ref="AP30">S30*INDEX('Scenario 4_issuedGoos'!$C$4:$W$153,MATCH('Scenario 4'!$A30&amp;$B30,'Scenario 4_issuedGoos'!$A$4:$A$153&amp;'Scenario 4_issuedGoos'!$B$4:$B$153,0),MATCH('Scenario 4'!AP$4,'Scenario 4_issuedGoos'!$C$3:$W$3,0))</f>
        <v>672894.95857624605</v>
      </c>
      <c r="AQ30" s="4">
        <f t="array" ref="AQ30">T30*INDEX('Scenario 4_issuedGoos'!$C$4:$W$153,MATCH('Scenario 4'!$A30&amp;$B30,'Scenario 4_issuedGoos'!$A$4:$A$153&amp;'Scenario 4_issuedGoos'!$B$4:$B$153,0),MATCH('Scenario 4'!AQ$4,'Scenario 4_issuedGoos'!$C$3:$W$3,0))</f>
        <v>744731.04199181835</v>
      </c>
      <c r="AR30" s="4">
        <f t="array" ref="AR30">U30*INDEX('Scenario 4_issuedGoos'!$C$4:$W$153,MATCH('Scenario 4'!$A30&amp;$B30,'Scenario 4_issuedGoos'!$A$4:$A$153&amp;'Scenario 4_issuedGoos'!$B$4:$B$153,0),MATCH('Scenario 4'!AR$4,'Scenario 4_issuedGoos'!$C$3:$W$3,0))</f>
        <v>822068.49635250797</v>
      </c>
      <c r="AS30" s="4">
        <f t="array" ref="AS30">V30*INDEX('Scenario 4_issuedGoos'!$C$4:$W$153,MATCH('Scenario 4'!$A30&amp;$B30,'Scenario 4_issuedGoos'!$A$4:$A$153&amp;'Scenario 4_issuedGoos'!$B$4:$B$153,0),MATCH('Scenario 4'!AS$4,'Scenario 4_issuedGoos'!$C$3:$W$3,0))</f>
        <v>905277.86854428588</v>
      </c>
      <c r="AT30" s="4">
        <f t="array" ref="AT30">W30*INDEX('Scenario 4_issuedGoos'!$C$4:$W$153,MATCH('Scenario 4'!$A30&amp;$B30,'Scenario 4_issuedGoos'!$A$4:$A$153&amp;'Scenario 4_issuedGoos'!$B$4:$B$153,0),MATCH('Scenario 4'!AT$4,'Scenario 4_issuedGoos'!$C$3:$W$3,0))</f>
        <v>994753.00671436125</v>
      </c>
    </row>
    <row r="31" spans="1:46" x14ac:dyDescent="0.2">
      <c r="A31" s="8" t="s">
        <v>35</v>
      </c>
      <c r="B31" s="9" t="s">
        <v>56</v>
      </c>
      <c r="C31" s="10">
        <v>0.8000869921874999</v>
      </c>
      <c r="D31" s="11">
        <v>0.8000869921874999</v>
      </c>
      <c r="E31" s="11">
        <v>0.8000869921874999</v>
      </c>
      <c r="F31" s="11">
        <v>0.8000869921874999</v>
      </c>
      <c r="G31" s="11">
        <v>0.8000869921874999</v>
      </c>
      <c r="H31" s="11">
        <v>0.75250195312500012</v>
      </c>
      <c r="I31" s="11">
        <v>0.75250195312500012</v>
      </c>
      <c r="J31" s="11">
        <v>0.75250195312500012</v>
      </c>
      <c r="K31" s="11">
        <v>0.74161171874999998</v>
      </c>
      <c r="L31" s="11">
        <v>0.64278125000000008</v>
      </c>
      <c r="M31" s="11">
        <v>0.66858749999999978</v>
      </c>
      <c r="N31" s="11">
        <v>0.69461718750000001</v>
      </c>
      <c r="O31" s="11">
        <v>0.7008749999999998</v>
      </c>
      <c r="P31" s="11">
        <v>0.7008749999999998</v>
      </c>
      <c r="Q31" s="11">
        <v>0.75793593749999999</v>
      </c>
      <c r="R31" s="11">
        <v>0.76252148437499989</v>
      </c>
      <c r="S31" s="11">
        <v>0.76433437499999979</v>
      </c>
      <c r="T31" s="11">
        <v>0.76781250000000001</v>
      </c>
      <c r="U31" s="11">
        <v>0.77609765624999982</v>
      </c>
      <c r="V31" s="11">
        <v>0.80193750000000008</v>
      </c>
      <c r="W31" s="19">
        <v>0.80954999999999977</v>
      </c>
      <c r="Z31" s="4">
        <f t="array" ref="Z31">C31*INDEX('Scenario 4_issuedGoos'!$C$4:$W$153,MATCH('Scenario 4'!$A31&amp;$B31,'Scenario 4_issuedGoos'!$A$4:$A$153&amp;'Scenario 4_issuedGoos'!$B$4:$B$153,0),MATCH('Scenario 4'!Z$4,'Scenario 4_issuedGoos'!$C$3:$W$3,0))</f>
        <v>7538917.4599166457</v>
      </c>
      <c r="AA31" s="4">
        <f t="array" ref="AA31">D31*INDEX('Scenario 4_issuedGoos'!$C$4:$W$153,MATCH('Scenario 4'!$A31&amp;$B31,'Scenario 4_issuedGoos'!$A$4:$A$153&amp;'Scenario 4_issuedGoos'!$B$4:$B$153,0),MATCH('Scenario 4'!AA$4,'Scenario 4_issuedGoos'!$C$3:$W$3,0))</f>
        <v>8569645.1064934842</v>
      </c>
      <c r="AB31" s="4">
        <f t="array" ref="AB31">E31*INDEX('Scenario 4_issuedGoos'!$C$4:$W$153,MATCH('Scenario 4'!$A31&amp;$B31,'Scenario 4_issuedGoos'!$A$4:$A$153&amp;'Scenario 4_issuedGoos'!$B$4:$B$153,0),MATCH('Scenario 4'!AB$4,'Scenario 4_issuedGoos'!$C$3:$W$3,0))</f>
        <v>9684598.2240782268</v>
      </c>
      <c r="AC31" s="4">
        <f t="array" ref="AC31">F31*INDEX('Scenario 4_issuedGoos'!$C$4:$W$153,MATCH('Scenario 4'!$A31&amp;$B31,'Scenario 4_issuedGoos'!$A$4:$A$153&amp;'Scenario 4_issuedGoos'!$B$4:$B$153,0),MATCH('Scenario 4'!AC$4,'Scenario 4_issuedGoos'!$C$3:$W$3,0))</f>
        <v>10889622.540655253</v>
      </c>
      <c r="AD31" s="4">
        <f t="array" ref="AD31">G31*INDEX('Scenario 4_issuedGoos'!$C$4:$W$153,MATCH('Scenario 4'!$A31&amp;$B31,'Scenario 4_issuedGoos'!$A$4:$A$153&amp;'Scenario 4_issuedGoos'!$B$4:$B$153,0),MATCH('Scenario 4'!AD$4,'Scenario 4_issuedGoos'!$C$3:$W$3,0))</f>
        <v>12190937.793329814</v>
      </c>
      <c r="AE31" s="4">
        <f t="array" ref="AE31">H31*INDEX('Scenario 4_issuedGoos'!$C$4:$W$153,MATCH('Scenario 4'!$A31&amp;$B31,'Scenario 4_issuedGoos'!$A$4:$A$153&amp;'Scenario 4_issuedGoos'!$B$4:$B$153,0),MATCH('Scenario 4'!AE$4,'Scenario 4_issuedGoos'!$C$3:$W$3,0))</f>
        <v>12786590.633794231</v>
      </c>
      <c r="AF31" s="4">
        <f t="array" ref="AF31">I31*INDEX('Scenario 4_issuedGoos'!$C$4:$W$153,MATCH('Scenario 4'!$A31&amp;$B31,'Scenario 4_issuedGoos'!$A$4:$A$153&amp;'Scenario 4_issuedGoos'!$B$4:$B$153,0),MATCH('Scenario 4'!AF$4,'Scenario 4_issuedGoos'!$C$3:$W$3,0))</f>
        <v>14309895.352389975</v>
      </c>
      <c r="AG31" s="4">
        <f t="array" ref="AG31">J31*INDEX('Scenario 4_issuedGoos'!$C$4:$W$153,MATCH('Scenario 4'!$A31&amp;$B31,'Scenario 4_issuedGoos'!$A$4:$A$153&amp;'Scenario 4_issuedGoos'!$B$4:$B$153,0),MATCH('Scenario 4'!AG$4,'Scenario 4_issuedGoos'!$C$3:$W$3,0))</f>
        <v>15953564.066260833</v>
      </c>
      <c r="AH31" s="4">
        <f t="array" ref="AH31">K31*INDEX('Scenario 4_issuedGoos'!$C$4:$W$153,MATCH('Scenario 4'!$A31&amp;$B31,'Scenario 4_issuedGoos'!$A$4:$A$153&amp;'Scenario 4_issuedGoos'!$B$4:$B$153,0),MATCH('Scenario 4'!AH$4,'Scenario 4_issuedGoos'!$C$3:$W$3,0))</f>
        <v>17469296.159966301</v>
      </c>
      <c r="AI31" s="4">
        <f t="array" ref="AI31">L31*INDEX('Scenario 4_issuedGoos'!$C$4:$W$153,MATCH('Scenario 4'!$A31&amp;$B31,'Scenario 4_issuedGoos'!$A$4:$A$153&amp;'Scenario 4_issuedGoos'!$B$4:$B$153,0),MATCH('Scenario 4'!AI$4,'Scenario 4_issuedGoos'!$C$3:$W$3,0))</f>
        <v>16772428.11082769</v>
      </c>
      <c r="AJ31" s="4">
        <f t="array" ref="AJ31">M31*INDEX('Scenario 4_issuedGoos'!$C$4:$W$153,MATCH('Scenario 4'!$A31&amp;$B31,'Scenario 4_issuedGoos'!$A$4:$A$153&amp;'Scenario 4_issuedGoos'!$B$4:$B$153,0),MATCH('Scenario 4'!AJ$4,'Scenario 4_issuedGoos'!$C$3:$W$3,0))</f>
        <v>17845221.23682218</v>
      </c>
      <c r="AK31" s="4">
        <f t="array" ref="AK31">N31*INDEX('Scenario 4_issuedGoos'!$C$4:$W$153,MATCH('Scenario 4'!$A31&amp;$B31,'Scenario 4_issuedGoos'!$A$4:$A$153&amp;'Scenario 4_issuedGoos'!$B$4:$B$153,0),MATCH('Scenario 4'!AK$4,'Scenario 4_issuedGoos'!$C$3:$W$3,0))</f>
        <v>19395599.10569828</v>
      </c>
      <c r="AL31" s="4">
        <f t="array" ref="AL31">O31*INDEX('Scenario 4_issuedGoos'!$C$4:$W$153,MATCH('Scenario 4'!$A31&amp;$B31,'Scenario 4_issuedGoos'!$A$4:$A$153&amp;'Scenario 4_issuedGoos'!$B$4:$B$153,0),MATCH('Scenario 4'!AL$4,'Scenario 4_issuedGoos'!$C$3:$W$3,0))</f>
        <v>20433663.871004697</v>
      </c>
      <c r="AM31" s="4">
        <f t="array" ref="AM31">P31*INDEX('Scenario 4_issuedGoos'!$C$4:$W$153,MATCH('Scenario 4'!$A31&amp;$B31,'Scenario 4_issuedGoos'!$A$4:$A$153&amp;'Scenario 4_issuedGoos'!$B$4:$B$153,0),MATCH('Scenario 4'!AM$4,'Scenario 4_issuedGoos'!$C$3:$W$3,0))</f>
        <v>21296993.509232759</v>
      </c>
      <c r="AN31" s="4">
        <f t="array" ref="AN31">Q31*INDEX('Scenario 4_issuedGoos'!$C$4:$W$153,MATCH('Scenario 4'!$A31&amp;$B31,'Scenario 4_issuedGoos'!$A$4:$A$153&amp;'Scenario 4_issuedGoos'!$B$4:$B$153,0),MATCH('Scenario 4'!AN$4,'Scenario 4_issuedGoos'!$C$3:$W$3,0))</f>
        <v>23964480.542284533</v>
      </c>
      <c r="AO31" s="4">
        <f t="array" ref="AO31">R31*INDEX('Scenario 4_issuedGoos'!$C$4:$W$153,MATCH('Scenario 4'!$A31&amp;$B31,'Scenario 4_issuedGoos'!$A$4:$A$153&amp;'Scenario 4_issuedGoos'!$B$4:$B$153,0),MATCH('Scenario 4'!AO$4,'Scenario 4_issuedGoos'!$C$3:$W$3,0))</f>
        <v>25048731.796508778</v>
      </c>
      <c r="AP31" s="4">
        <f t="array" ref="AP31">S31*INDEX('Scenario 4_issuedGoos'!$C$4:$W$153,MATCH('Scenario 4'!$A31&amp;$B31,'Scenario 4_issuedGoos'!$A$4:$A$153&amp;'Scenario 4_issuedGoos'!$B$4:$B$153,0),MATCH('Scenario 4'!AP$4,'Scenario 4_issuedGoos'!$C$3:$W$3,0))</f>
        <v>26049783.173348367</v>
      </c>
      <c r="AQ31" s="4">
        <f t="array" ref="AQ31">T31*INDEX('Scenario 4_issuedGoos'!$C$4:$W$153,MATCH('Scenario 4'!$A31&amp;$B31,'Scenario 4_issuedGoos'!$A$4:$A$153&amp;'Scenario 4_issuedGoos'!$B$4:$B$153,0),MATCH('Scenario 4'!AQ$4,'Scenario 4_issuedGoos'!$C$3:$W$3,0))</f>
        <v>27114105.910776835</v>
      </c>
      <c r="AR31" s="4">
        <f t="array" ref="AR31">U31*INDEX('Scenario 4_issuedGoos'!$C$4:$W$153,MATCH('Scenario 4'!$A31&amp;$B31,'Scenario 4_issuedGoos'!$A$4:$A$153&amp;'Scenario 4_issuedGoos'!$B$4:$B$153,0),MATCH('Scenario 4'!AR$4,'Scenario 4_issuedGoos'!$C$3:$W$3,0))</f>
        <v>28362671.363205705</v>
      </c>
      <c r="AS31" s="4">
        <f t="array" ref="AS31">V31*INDEX('Scenario 4_issuedGoos'!$C$4:$W$153,MATCH('Scenario 4'!$A31&amp;$B31,'Scenario 4_issuedGoos'!$A$4:$A$153&amp;'Scenario 4_issuedGoos'!$B$4:$B$153,0),MATCH('Scenario 4'!AS$4,'Scenario 4_issuedGoos'!$C$3:$W$3,0))</f>
        <v>30294811.775066089</v>
      </c>
      <c r="AT31" s="4">
        <f t="array" ref="AT31">W31*INDEX('Scenario 4_issuedGoos'!$C$4:$W$153,MATCH('Scenario 4'!$A31&amp;$B31,'Scenario 4_issuedGoos'!$A$4:$A$153&amp;'Scenario 4_issuedGoos'!$B$4:$B$153,0),MATCH('Scenario 4'!AT$4,'Scenario 4_issuedGoos'!$C$3:$W$3,0))</f>
        <v>31579583.600202695</v>
      </c>
    </row>
    <row r="32" spans="1:46" x14ac:dyDescent="0.2">
      <c r="A32" s="8" t="s">
        <v>35</v>
      </c>
      <c r="B32" s="9" t="s">
        <v>29</v>
      </c>
      <c r="C32" s="10">
        <v>47.457627118644069</v>
      </c>
      <c r="D32" s="11">
        <v>46.949152542372886</v>
      </c>
      <c r="E32" s="11">
        <v>46.440677966101696</v>
      </c>
      <c r="F32" s="11">
        <v>45.932203389830512</v>
      </c>
      <c r="G32" s="11">
        <v>45.423728813559322</v>
      </c>
      <c r="H32" s="11">
        <v>3.7187100000000015</v>
      </c>
      <c r="I32" s="11">
        <v>3.6120093750000004</v>
      </c>
      <c r="J32" s="11">
        <v>3.6120093750000004</v>
      </c>
      <c r="K32" s="11">
        <v>3.6120093750000004</v>
      </c>
      <c r="L32" s="11">
        <v>3.6120093750000004</v>
      </c>
      <c r="M32" s="11">
        <v>3.6120093750000004</v>
      </c>
      <c r="N32" s="11">
        <v>3.6120093750000004</v>
      </c>
      <c r="O32" s="11">
        <v>3.6120093750000004</v>
      </c>
      <c r="P32" s="11">
        <v>3.6120093750000004</v>
      </c>
      <c r="Q32" s="11">
        <v>3.6120093750000004</v>
      </c>
      <c r="R32" s="11">
        <v>3.6120093750000004</v>
      </c>
      <c r="S32" s="11">
        <v>3.6120093750000004</v>
      </c>
      <c r="T32" s="11">
        <v>3.6120093750000004</v>
      </c>
      <c r="U32" s="11">
        <v>3.6120093750000004</v>
      </c>
      <c r="V32" s="11">
        <v>3.6120093750000004</v>
      </c>
      <c r="W32" s="19">
        <v>3.6120093750000004</v>
      </c>
      <c r="Z32" s="4">
        <f t="array" ref="Z32">C32*INDEX('Scenario 4_issuedGoos'!$C$4:$W$153,MATCH('Scenario 4'!$A32&amp;$B32,'Scenario 4_issuedGoos'!$A$4:$A$153&amp;'Scenario 4_issuedGoos'!$B$4:$B$153,0),MATCH('Scenario 4'!Z$4,'Scenario 4_issuedGoos'!$C$3:$W$3,0))</f>
        <v>0</v>
      </c>
      <c r="AA32" s="4">
        <f t="array" ref="AA32">D32*INDEX('Scenario 4_issuedGoos'!$C$4:$W$153,MATCH('Scenario 4'!$A32&amp;$B32,'Scenario 4_issuedGoos'!$A$4:$A$153&amp;'Scenario 4_issuedGoos'!$B$4:$B$153,0),MATCH('Scenario 4'!AA$4,'Scenario 4_issuedGoos'!$C$3:$W$3,0))</f>
        <v>0</v>
      </c>
      <c r="AB32" s="4">
        <f t="array" ref="AB32">E32*INDEX('Scenario 4_issuedGoos'!$C$4:$W$153,MATCH('Scenario 4'!$A32&amp;$B32,'Scenario 4_issuedGoos'!$A$4:$A$153&amp;'Scenario 4_issuedGoos'!$B$4:$B$153,0),MATCH('Scenario 4'!AB$4,'Scenario 4_issuedGoos'!$C$3:$W$3,0))</f>
        <v>0</v>
      </c>
      <c r="AC32" s="4">
        <f t="array" ref="AC32">F32*INDEX('Scenario 4_issuedGoos'!$C$4:$W$153,MATCH('Scenario 4'!$A32&amp;$B32,'Scenario 4_issuedGoos'!$A$4:$A$153&amp;'Scenario 4_issuedGoos'!$B$4:$B$153,0),MATCH('Scenario 4'!AC$4,'Scenario 4_issuedGoos'!$C$3:$W$3,0))</f>
        <v>0</v>
      </c>
      <c r="AD32" s="4">
        <f t="array" ref="AD32">G32*INDEX('Scenario 4_issuedGoos'!$C$4:$W$153,MATCH('Scenario 4'!$A32&amp;$B32,'Scenario 4_issuedGoos'!$A$4:$A$153&amp;'Scenario 4_issuedGoos'!$B$4:$B$153,0),MATCH('Scenario 4'!AD$4,'Scenario 4_issuedGoos'!$C$3:$W$3,0))</f>
        <v>0</v>
      </c>
      <c r="AE32" s="4">
        <f t="array" ref="AE32">H32*INDEX('Scenario 4_issuedGoos'!$C$4:$W$153,MATCH('Scenario 4'!$A32&amp;$B32,'Scenario 4_issuedGoos'!$A$4:$A$153&amp;'Scenario 4_issuedGoos'!$B$4:$B$153,0),MATCH('Scenario 4'!AE$4,'Scenario 4_issuedGoos'!$C$3:$W$3,0))</f>
        <v>73747.171315415661</v>
      </c>
      <c r="AF32" s="4">
        <f t="array" ref="AF32">I32*INDEX('Scenario 4_issuedGoos'!$C$4:$W$153,MATCH('Scenario 4'!$A32&amp;$B32,'Scenario 4_issuedGoos'!$A$4:$A$153&amp;'Scenario 4_issuedGoos'!$B$4:$B$153,0),MATCH('Scenario 4'!AF$4,'Scenario 4_issuedGoos'!$C$3:$W$3,0))</f>
        <v>94015.884500123691</v>
      </c>
      <c r="AG32" s="4">
        <f t="array" ref="AG32">J32*INDEX('Scenario 4_issuedGoos'!$C$4:$W$153,MATCH('Scenario 4'!$A32&amp;$B32,'Scenario 4_issuedGoos'!$A$4:$A$153&amp;'Scenario 4_issuedGoos'!$B$4:$B$153,0),MATCH('Scenario 4'!AG$4,'Scenario 4_issuedGoos'!$C$3:$W$3,0))</f>
        <v>118460.01447015553</v>
      </c>
      <c r="AH32" s="4">
        <f t="array" ref="AH32">K32*INDEX('Scenario 4_issuedGoos'!$C$4:$W$153,MATCH('Scenario 4'!$A32&amp;$B32,'Scenario 4_issuedGoos'!$A$4:$A$153&amp;'Scenario 4_issuedGoos'!$B$4:$B$153,0),MATCH('Scenario 4'!AH$4,'Scenario 4_issuedGoos'!$C$3:$W$3,0))</f>
        <v>145113.51772594094</v>
      </c>
      <c r="AI32" s="4">
        <f t="array" ref="AI32">L32*INDEX('Scenario 4_issuedGoos'!$C$4:$W$153,MATCH('Scenario 4'!$A32&amp;$B32,'Scenario 4_issuedGoos'!$A$4:$A$153&amp;'Scenario 4_issuedGoos'!$B$4:$B$153,0),MATCH('Scenario 4'!AI$4,'Scenario 4_issuedGoos'!$C$3:$W$3,0))</f>
        <v>174136.22127112906</v>
      </c>
      <c r="AJ32" s="4">
        <f t="array" ref="AJ32">M32*INDEX('Scenario 4_issuedGoos'!$C$4:$W$153,MATCH('Scenario 4'!$A32&amp;$B32,'Scenario 4_issuedGoos'!$A$4:$A$153&amp;'Scenario 4_issuedGoos'!$B$4:$B$153,0),MATCH('Scenario 4'!AJ$4,'Scenario 4_issuedGoos'!$C$3:$W$3,0))</f>
        <v>205698.41137652111</v>
      </c>
      <c r="AK32" s="4">
        <f t="array" ref="AK32">N32*INDEX('Scenario 4_issuedGoos'!$C$4:$W$153,MATCH('Scenario 4'!$A32&amp;$B32,'Scenario 4_issuedGoos'!$A$4:$A$153&amp;'Scenario 4_issuedGoos'!$B$4:$B$153,0),MATCH('Scenario 4'!AK$4,'Scenario 4_issuedGoos'!$C$3:$W$3,0))</f>
        <v>277178.6093298624</v>
      </c>
      <c r="AL32" s="4">
        <f t="array" ref="AL32">O32*INDEX('Scenario 4_issuedGoos'!$C$4:$W$153,MATCH('Scenario 4'!$A32&amp;$B32,'Scenario 4_issuedGoos'!$A$4:$A$153&amp;'Scenario 4_issuedGoos'!$B$4:$B$153,0),MATCH('Scenario 4'!AL$4,'Scenario 4_issuedGoos'!$C$3:$W$3,0))</f>
        <v>355292.58105009643</v>
      </c>
      <c r="AM32" s="4">
        <f t="array" ref="AM32">P32*INDEX('Scenario 4_issuedGoos'!$C$4:$W$153,MATCH('Scenario 4'!$A32&amp;$B32,'Scenario 4_issuedGoos'!$A$4:$A$153&amp;'Scenario 4_issuedGoos'!$B$4:$B$153,0),MATCH('Scenario 4'!AM$4,'Scenario 4_issuedGoos'!$C$3:$W$3,0))</f>
        <v>440525.00341902697</v>
      </c>
      <c r="AN32" s="4">
        <f t="array" ref="AN32">Q32*INDEX('Scenario 4_issuedGoos'!$C$4:$W$153,MATCH('Scenario 4'!$A32&amp;$B32,'Scenario 4_issuedGoos'!$A$4:$A$153&amp;'Scenario 4_issuedGoos'!$B$4:$B$153,0),MATCH('Scenario 4'!AN$4,'Scenario 4_issuedGoos'!$C$3:$W$3,0))</f>
        <v>533392.43657222704</v>
      </c>
      <c r="AO32" s="4">
        <f t="array" ref="AO32">R32*INDEX('Scenario 4_issuedGoos'!$C$4:$W$153,MATCH('Scenario 4'!$A32&amp;$B32,'Scenario 4_issuedGoos'!$A$4:$A$153&amp;'Scenario 4_issuedGoos'!$B$4:$B$153,0),MATCH('Scenario 4'!AO$4,'Scenario 4_issuedGoos'!$C$3:$W$3,0))</f>
        <v>634445.30053220189</v>
      </c>
      <c r="AP32" s="4">
        <f t="array" ref="AP32">S32*INDEX('Scenario 4_issuedGoos'!$C$4:$W$153,MATCH('Scenario 4'!$A32&amp;$B32,'Scenario 4_issuedGoos'!$A$4:$A$153&amp;'Scenario 4_issuedGoos'!$B$4:$B$153,0),MATCH('Scenario 4'!AP$4,'Scenario 4_issuedGoos'!$C$3:$W$3,0))</f>
        <v>744269.96979674313</v>
      </c>
      <c r="AQ32" s="4">
        <f t="array" ref="AQ32">T32*INDEX('Scenario 4_issuedGoos'!$C$4:$W$153,MATCH('Scenario 4'!$A32&amp;$B32,'Scenario 4_issuedGoos'!$A$4:$A$153&amp;'Scenario 4_issuedGoos'!$B$4:$B$153,0),MATCH('Scenario 4'!AQ$4,'Scenario 4_issuedGoos'!$C$3:$W$3,0))</f>
        <v>863490.99273640546</v>
      </c>
      <c r="AR32" s="4">
        <f t="array" ref="AR32">U32*INDEX('Scenario 4_issuedGoos'!$C$4:$W$153,MATCH('Scenario 4'!$A32&amp;$B32,'Scenario 4_issuedGoos'!$A$4:$A$153&amp;'Scenario 4_issuedGoos'!$B$4:$B$153,0),MATCH('Scenario 4'!AR$4,'Scenario 4_issuedGoos'!$C$3:$W$3,0))</f>
        <v>992773.44304554409</v>
      </c>
      <c r="AS32" s="4">
        <f t="array" ref="AS32">V32*INDEX('Scenario 4_issuedGoos'!$C$4:$W$153,MATCH('Scenario 4'!$A32&amp;$B32,'Scenario 4_issuedGoos'!$A$4:$A$153&amp;'Scenario 4_issuedGoos'!$B$4:$B$153,0),MATCH('Scenario 4'!AS$4,'Scenario 4_issuedGoos'!$C$3:$W$3,0))</f>
        <v>1132825.4109037539</v>
      </c>
      <c r="AT32" s="4">
        <f t="array" ref="AT32">W32*INDEX('Scenario 4_issuedGoos'!$C$4:$W$153,MATCH('Scenario 4'!$A32&amp;$B32,'Scenario 4_issuedGoos'!$A$4:$A$153&amp;'Scenario 4_issuedGoos'!$B$4:$B$153,0),MATCH('Scenario 4'!AT$4,'Scenario 4_issuedGoos'!$C$3:$W$3,0))</f>
        <v>1284400.6419401707</v>
      </c>
    </row>
    <row r="33" spans="1:46" x14ac:dyDescent="0.2">
      <c r="A33" s="8" t="s">
        <v>35</v>
      </c>
      <c r="B33" s="9" t="s">
        <v>30</v>
      </c>
      <c r="C33" s="10">
        <v>11.494143000000003</v>
      </c>
      <c r="D33" s="11">
        <v>11.494143000000003</v>
      </c>
      <c r="E33" s="11">
        <v>11.494143000000003</v>
      </c>
      <c r="F33" s="11">
        <v>11.494143000000003</v>
      </c>
      <c r="G33" s="11">
        <v>11.494143000000003</v>
      </c>
      <c r="H33" s="11">
        <v>8.668822500000001</v>
      </c>
      <c r="I33" s="11">
        <v>8.668822500000001</v>
      </c>
      <c r="J33" s="11">
        <v>8.668822500000001</v>
      </c>
      <c r="K33" s="11">
        <v>8.668822500000001</v>
      </c>
      <c r="L33" s="11">
        <v>8.668822500000001</v>
      </c>
      <c r="M33" s="11">
        <v>8.668822500000001</v>
      </c>
      <c r="N33" s="11">
        <v>8.668822500000001</v>
      </c>
      <c r="O33" s="11">
        <v>8.668822500000001</v>
      </c>
      <c r="P33" s="11">
        <v>8.668822500000001</v>
      </c>
      <c r="Q33" s="11">
        <v>8.668822500000001</v>
      </c>
      <c r="R33" s="11">
        <v>8.668822500000001</v>
      </c>
      <c r="S33" s="11">
        <v>8.668822500000001</v>
      </c>
      <c r="T33" s="11">
        <v>8.668822500000001</v>
      </c>
      <c r="U33" s="11">
        <v>8.668822500000001</v>
      </c>
      <c r="V33" s="11">
        <v>8.668822500000001</v>
      </c>
      <c r="W33" s="19">
        <v>8.668822500000001</v>
      </c>
      <c r="Z33" s="4">
        <f t="array" ref="Z33">C33*INDEX('Scenario 4_issuedGoos'!$C$4:$W$153,MATCH('Scenario 4'!$A33&amp;$B33,'Scenario 4_issuedGoos'!$A$4:$A$153&amp;'Scenario 4_issuedGoos'!$B$4:$B$153,0),MATCH('Scenario 4'!Z$4,'Scenario 4_issuedGoos'!$C$3:$W$3,0))</f>
        <v>24152.598038275188</v>
      </c>
      <c r="AA33" s="4">
        <f t="array" ref="AA33">D33*INDEX('Scenario 4_issuedGoos'!$C$4:$W$153,MATCH('Scenario 4'!$A33&amp;$B33,'Scenario 4_issuedGoos'!$A$4:$A$153&amp;'Scenario 4_issuedGoos'!$B$4:$B$153,0),MATCH('Scenario 4'!AA$4,'Scenario 4_issuedGoos'!$C$3:$W$3,0))</f>
        <v>27454.763192234099</v>
      </c>
      <c r="AB33" s="4">
        <f t="array" ref="AB33">E33*INDEX('Scenario 4_issuedGoos'!$C$4:$W$153,MATCH('Scenario 4'!$A33&amp;$B33,'Scenario 4_issuedGoos'!$A$4:$A$153&amp;'Scenario 4_issuedGoos'!$B$4:$B$153,0),MATCH('Scenario 4'!AB$4,'Scenario 4_issuedGoos'!$C$3:$W$3,0))</f>
        <v>31026.763366493102</v>
      </c>
      <c r="AC33" s="4">
        <f t="array" ref="AC33">F33*INDEX('Scenario 4_issuedGoos'!$C$4:$W$153,MATCH('Scenario 4'!$A33&amp;$B33,'Scenario 4_issuedGoos'!$A$4:$A$153&amp;'Scenario 4_issuedGoos'!$B$4:$B$153,0),MATCH('Scenario 4'!AC$4,'Scenario 4_issuedGoos'!$C$3:$W$3,0))</f>
        <v>34887.326650197523</v>
      </c>
      <c r="AD33" s="4">
        <f t="array" ref="AD33">G33*INDEX('Scenario 4_issuedGoos'!$C$4:$W$153,MATCH('Scenario 4'!$A33&amp;$B33,'Scenario 4_issuedGoos'!$A$4:$A$153&amp;'Scenario 4_issuedGoos'!$B$4:$B$153,0),MATCH('Scenario 4'!AD$4,'Scenario 4_issuedGoos'!$C$3:$W$3,0))</f>
        <v>39056.379353856035</v>
      </c>
      <c r="AE33" s="4">
        <f t="array" ref="AE33">H33*INDEX('Scenario 4_issuedGoos'!$C$4:$W$153,MATCH('Scenario 4'!$A33&amp;$B33,'Scenario 4_issuedGoos'!$A$4:$A$153&amp;'Scenario 4_issuedGoos'!$B$4:$B$153,0),MATCH('Scenario 4'!AE$4,'Scenario 4_issuedGoos'!$C$3:$W$3,0))</f>
        <v>116123.93231105113</v>
      </c>
      <c r="AF33" s="4">
        <f t="array" ref="AF33">I33*INDEX('Scenario 4_issuedGoos'!$C$4:$W$153,MATCH('Scenario 4'!$A33&amp;$B33,'Scenario 4_issuedGoos'!$A$4:$A$153&amp;'Scenario 4_issuedGoos'!$B$4:$B$153,0),MATCH('Scenario 4'!AF$4,'Scenario 4_issuedGoos'!$C$3:$W$3,0))</f>
        <v>129958.12307366179</v>
      </c>
      <c r="AG33" s="4">
        <f t="array" ref="AG33">J33*INDEX('Scenario 4_issuedGoos'!$C$4:$W$153,MATCH('Scenario 4'!$A33&amp;$B33,'Scenario 4_issuedGoos'!$A$4:$A$153&amp;'Scenario 4_issuedGoos'!$B$4:$B$153,0),MATCH('Scenario 4'!AG$4,'Scenario 4_issuedGoos'!$C$3:$W$3,0))</f>
        <v>144885.4230817557</v>
      </c>
      <c r="AH33" s="4">
        <f t="array" ref="AH33">K33*INDEX('Scenario 4_issuedGoos'!$C$4:$W$153,MATCH('Scenario 4'!$A33&amp;$B33,'Scenario 4_issuedGoos'!$A$4:$A$153&amp;'Scenario 4_issuedGoos'!$B$4:$B$153,0),MATCH('Scenario 4'!AH$4,'Scenario 4_issuedGoos'!$C$3:$W$3,0))</f>
        <v>160980.55778297537</v>
      </c>
      <c r="AI33" s="4">
        <f t="array" ref="AI33">L33*INDEX('Scenario 4_issuedGoos'!$C$4:$W$153,MATCH('Scenario 4'!$A33&amp;$B33,'Scenario 4_issuedGoos'!$A$4:$A$153&amp;'Scenario 4_issuedGoos'!$B$4:$B$153,0),MATCH('Scenario 4'!AI$4,'Scenario 4_issuedGoos'!$C$3:$W$3,0))</f>
        <v>178322.99239661227</v>
      </c>
      <c r="AJ33" s="4">
        <f t="array" ref="AJ33">M33*INDEX('Scenario 4_issuedGoos'!$C$4:$W$153,MATCH('Scenario 4'!$A33&amp;$B33,'Scenario 4_issuedGoos'!$A$4:$A$153&amp;'Scenario 4_issuedGoos'!$B$4:$B$153,0),MATCH('Scenario 4'!AJ$4,'Scenario 4_issuedGoos'!$C$3:$W$3,0))</f>
        <v>196997.21907715537</v>
      </c>
      <c r="AK33" s="4">
        <f t="array" ref="AK33">N33*INDEX('Scenario 4_issuedGoos'!$C$4:$W$153,MATCH('Scenario 4'!$A33&amp;$B33,'Scenario 4_issuedGoos'!$A$4:$A$153&amp;'Scenario 4_issuedGoos'!$B$4:$B$153,0),MATCH('Scenario 4'!AK$4,'Scenario 4_issuedGoos'!$C$3:$W$3,0))</f>
        <v>216393.08799124815</v>
      </c>
      <c r="AL33" s="4">
        <f t="array" ref="AL33">O33*INDEX('Scenario 4_issuedGoos'!$C$4:$W$153,MATCH('Scenario 4'!$A33&amp;$B33,'Scenario 4_issuedGoos'!$A$4:$A$153&amp;'Scenario 4_issuedGoos'!$B$4:$B$153,0),MATCH('Scenario 4'!AL$4,'Scenario 4_issuedGoos'!$C$3:$W$3,0))</f>
        <v>237236.05074905657</v>
      </c>
      <c r="AM33" s="4">
        <f t="array" ref="AM33">P33*INDEX('Scenario 4_issuedGoos'!$C$4:$W$153,MATCH('Scenario 4'!$A33&amp;$B33,'Scenario 4_issuedGoos'!$A$4:$A$153&amp;'Scenario 4_issuedGoos'!$B$4:$B$153,0),MATCH('Scenario 4'!AM$4,'Scenario 4_issuedGoos'!$C$3:$W$3,0))</f>
        <v>259622.3270626677</v>
      </c>
      <c r="AN33" s="4">
        <f t="array" ref="AN33">Q33*INDEX('Scenario 4_issuedGoos'!$C$4:$W$153,MATCH('Scenario 4'!$A33&amp;$B33,'Scenario 4_issuedGoos'!$A$4:$A$153&amp;'Scenario 4_issuedGoos'!$B$4:$B$153,0),MATCH('Scenario 4'!AN$4,'Scenario 4_issuedGoos'!$C$3:$W$3,0))</f>
        <v>283654.14088076772</v>
      </c>
      <c r="AO33" s="4">
        <f t="array" ref="AO33">R33*INDEX('Scenario 4_issuedGoos'!$C$4:$W$153,MATCH('Scenario 4'!$A33&amp;$B33,'Scenario 4_issuedGoos'!$A$4:$A$153&amp;'Scenario 4_issuedGoos'!$B$4:$B$153,0),MATCH('Scenario 4'!AO$4,'Scenario 4_issuedGoos'!$C$3:$W$3,0))</f>
        <v>309440.08026302117</v>
      </c>
      <c r="AP33" s="4">
        <f t="array" ref="AP33">S33*INDEX('Scenario 4_issuedGoos'!$C$4:$W$153,MATCH('Scenario 4'!$A33&amp;$B33,'Scenario 4_issuedGoos'!$A$4:$A$153&amp;'Scenario 4_issuedGoos'!$B$4:$B$153,0),MATCH('Scenario 4'!AP$4,'Scenario 4_issuedGoos'!$C$3:$W$3,0))</f>
        <v>337095.47823129786</v>
      </c>
      <c r="AQ33" s="4">
        <f t="array" ref="AQ33">T33*INDEX('Scenario 4_issuedGoos'!$C$4:$W$153,MATCH('Scenario 4'!$A33&amp;$B33,'Scenario 4_issuedGoos'!$A$4:$A$153&amp;'Scenario 4_issuedGoos'!$B$4:$B$153,0),MATCH('Scenario 4'!AQ$4,'Scenario 4_issuedGoos'!$C$3:$W$3,0))</f>
        <v>366742.81579574523</v>
      </c>
      <c r="AR33" s="4">
        <f t="array" ref="AR33">U33*INDEX('Scenario 4_issuedGoos'!$C$4:$W$153,MATCH('Scenario 4'!$A33&amp;$B33,'Scenario 4_issuedGoos'!$A$4:$A$153&amp;'Scenario 4_issuedGoos'!$B$4:$B$153,0),MATCH('Scenario 4'!AR$4,'Scenario 4_issuedGoos'!$C$3:$W$3,0))</f>
        <v>398512.14842105855</v>
      </c>
      <c r="AS33" s="4">
        <f t="array" ref="AS33">V33*INDEX('Scenario 4_issuedGoos'!$C$4:$W$153,MATCH('Scenario 4'!$A33&amp;$B33,'Scenario 4_issuedGoos'!$A$4:$A$153&amp;'Scenario 4_issuedGoos'!$B$4:$B$153,0),MATCH('Scenario 4'!AS$4,'Scenario 4_issuedGoos'!$C$3:$W$3,0))</f>
        <v>432541.55726941343</v>
      </c>
      <c r="AT33" s="4">
        <f t="array" ref="AT33">W33*INDEX('Scenario 4_issuedGoos'!$C$4:$W$153,MATCH('Scenario 4'!$A33&amp;$B33,'Scenario 4_issuedGoos'!$A$4:$A$153&amp;'Scenario 4_issuedGoos'!$B$4:$B$153,0),MATCH('Scenario 4'!AT$4,'Scenario 4_issuedGoos'!$C$3:$W$3,0))</f>
        <v>468977.62663155235</v>
      </c>
    </row>
    <row r="34" spans="1:46" x14ac:dyDescent="0.2">
      <c r="A34" s="8" t="s">
        <v>35</v>
      </c>
      <c r="B34" s="9" t="s">
        <v>31</v>
      </c>
      <c r="C34" s="10">
        <v>3.6120093750000004</v>
      </c>
      <c r="D34" s="11">
        <v>3.6120093750000004</v>
      </c>
      <c r="E34" s="11">
        <v>3.6120093750000004</v>
      </c>
      <c r="F34" s="11">
        <v>3.6120093750000004</v>
      </c>
      <c r="G34" s="11">
        <v>3.6120093750000004</v>
      </c>
      <c r="H34" s="11">
        <v>3.4694400000000005</v>
      </c>
      <c r="I34" s="11">
        <v>3.3770587500000007</v>
      </c>
      <c r="J34" s="11">
        <v>3.3770587500000007</v>
      </c>
      <c r="K34" s="11">
        <v>3.3498000000000006</v>
      </c>
      <c r="L34" s="11">
        <v>3.3498000000000006</v>
      </c>
      <c r="M34" s="11">
        <v>3.3498000000000006</v>
      </c>
      <c r="N34" s="11">
        <v>3.3498000000000006</v>
      </c>
      <c r="O34" s="11">
        <v>3.3498000000000006</v>
      </c>
      <c r="P34" s="11">
        <v>3.3498000000000006</v>
      </c>
      <c r="Q34" s="11">
        <v>3.3498000000000006</v>
      </c>
      <c r="R34" s="11">
        <v>3.3498000000000006</v>
      </c>
      <c r="S34" s="11">
        <v>3.3498000000000006</v>
      </c>
      <c r="T34" s="11">
        <v>3.3498000000000006</v>
      </c>
      <c r="U34" s="11">
        <v>3.3498000000000006</v>
      </c>
      <c r="V34" s="11">
        <v>3.3770587500000007</v>
      </c>
      <c r="W34" s="19">
        <v>3.3770587500000007</v>
      </c>
      <c r="Z34" s="4">
        <f t="array" ref="Z34">C34*INDEX('Scenario 4_issuedGoos'!$C$4:$W$153,MATCH('Scenario 4'!$A34&amp;$B34,'Scenario 4_issuedGoos'!$A$4:$A$153&amp;'Scenario 4_issuedGoos'!$B$4:$B$153,0),MATCH('Scenario 4'!Z$4,'Scenario 4_issuedGoos'!$C$3:$W$3,0))</f>
        <v>1578130.5908305759</v>
      </c>
      <c r="AA34" s="4">
        <f t="array" ref="AA34">D34*INDEX('Scenario 4_issuedGoos'!$C$4:$W$153,MATCH('Scenario 4'!$A34&amp;$B34,'Scenario 4_issuedGoos'!$A$4:$A$153&amp;'Scenario 4_issuedGoos'!$B$4:$B$153,0),MATCH('Scenario 4'!AA$4,'Scenario 4_issuedGoos'!$C$3:$W$3,0))</f>
        <v>1793894.0394326171</v>
      </c>
      <c r="AB34" s="4">
        <f t="array" ref="AB34">E34*INDEX('Scenario 4_issuedGoos'!$C$4:$W$153,MATCH('Scenario 4'!$A34&amp;$B34,'Scenario 4_issuedGoos'!$A$4:$A$153&amp;'Scenario 4_issuedGoos'!$B$4:$B$153,0),MATCH('Scenario 4'!AB$4,'Scenario 4_issuedGoos'!$C$3:$W$3,0))</f>
        <v>2027288.506417789</v>
      </c>
      <c r="AC34" s="4">
        <f t="array" ref="AC34">F34*INDEX('Scenario 4_issuedGoos'!$C$4:$W$153,MATCH('Scenario 4'!$A34&amp;$B34,'Scenario 4_issuedGoos'!$A$4:$A$153&amp;'Scenario 4_issuedGoos'!$B$4:$B$153,0),MATCH('Scenario 4'!AC$4,'Scenario 4_issuedGoos'!$C$3:$W$3,0))</f>
        <v>2279537.6850028979</v>
      </c>
      <c r="AD34" s="4">
        <f t="array" ref="AD34">G34*INDEX('Scenario 4_issuedGoos'!$C$4:$W$153,MATCH('Scenario 4'!$A34&amp;$B34,'Scenario 4_issuedGoos'!$A$4:$A$153&amp;'Scenario 4_issuedGoos'!$B$4:$B$153,0),MATCH('Scenario 4'!AD$4,'Scenario 4_issuedGoos'!$C$3:$W$3,0))</f>
        <v>2551943.5601804713</v>
      </c>
      <c r="AE34" s="4">
        <f t="array" ref="AE34">H34*INDEX('Scenario 4_issuedGoos'!$C$4:$W$153,MATCH('Scenario 4'!$A34&amp;$B34,'Scenario 4_issuedGoos'!$A$4:$A$153&amp;'Scenario 4_issuedGoos'!$B$4:$B$153,0),MATCH('Scenario 4'!AE$4,'Scenario 4_issuedGoos'!$C$3:$W$3,0))</f>
        <v>2733561.2025928316</v>
      </c>
      <c r="AF34" s="4">
        <f t="array" ref="AF34">I34*INDEX('Scenario 4_issuedGoos'!$C$4:$W$153,MATCH('Scenario 4'!$A34&amp;$B34,'Scenario 4_issuedGoos'!$A$4:$A$153&amp;'Scenario 4_issuedGoos'!$B$4:$B$153,0),MATCH('Scenario 4'!AF$4,'Scenario 4_issuedGoos'!$C$3:$W$3,0))</f>
        <v>2977760.2834528075</v>
      </c>
      <c r="AG34" s="4">
        <f t="array" ref="AG34">J34*INDEX('Scenario 4_issuedGoos'!$C$4:$W$153,MATCH('Scenario 4'!$A34&amp;$B34,'Scenario 4_issuedGoos'!$A$4:$A$153&amp;'Scenario 4_issuedGoos'!$B$4:$B$153,0),MATCH('Scenario 4'!AG$4,'Scenario 4_issuedGoos'!$C$3:$W$3,0))</f>
        <v>3319792.9325246359</v>
      </c>
      <c r="AH34" s="4">
        <f t="array" ref="AH34">K34*INDEX('Scenario 4_issuedGoos'!$C$4:$W$153,MATCH('Scenario 4'!$A34&amp;$B34,'Scenario 4_issuedGoos'!$A$4:$A$153&amp;'Scenario 4_issuedGoos'!$B$4:$B$153,0),MATCH('Scenario 4'!AH$4,'Scenario 4_issuedGoos'!$C$3:$W$3,0))</f>
        <v>3658811.140470698</v>
      </c>
      <c r="AI34" s="4">
        <f t="array" ref="AI34">L34*INDEX('Scenario 4_issuedGoos'!$C$4:$W$153,MATCH('Scenario 4'!$A34&amp;$B34,'Scenario 4_issuedGoos'!$A$4:$A$153&amp;'Scenario 4_issuedGoos'!$B$4:$B$153,0),MATCH('Scenario 4'!AI$4,'Scenario 4_issuedGoos'!$C$3:$W$3,0))</f>
        <v>4052974.8447163068</v>
      </c>
      <c r="AJ34" s="4">
        <f t="array" ref="AJ34">M34*INDEX('Scenario 4_issuedGoos'!$C$4:$W$153,MATCH('Scenario 4'!$A34&amp;$B34,'Scenario 4_issuedGoos'!$A$4:$A$153&amp;'Scenario 4_issuedGoos'!$B$4:$B$153,0),MATCH('Scenario 4'!AJ$4,'Scenario 4_issuedGoos'!$C$3:$W$3,0))</f>
        <v>4477407.8915352784</v>
      </c>
      <c r="AK34" s="4">
        <f t="array" ref="AK34">N34*INDEX('Scenario 4_issuedGoos'!$C$4:$W$153,MATCH('Scenario 4'!$A34&amp;$B34,'Scenario 4_issuedGoos'!$A$4:$A$153&amp;'Scenario 4_issuedGoos'!$B$4:$B$153,0),MATCH('Scenario 4'!AK$4,'Scenario 4_issuedGoos'!$C$3:$W$3,0))</f>
        <v>4918242.6248678621</v>
      </c>
      <c r="AL34" s="4">
        <f t="array" ref="AL34">O34*INDEX('Scenario 4_issuedGoos'!$C$4:$W$153,MATCH('Scenario 4'!$A34&amp;$B34,'Scenario 4_issuedGoos'!$A$4:$A$153&amp;'Scenario 4_issuedGoos'!$B$4:$B$153,0),MATCH('Scenario 4'!AL$4,'Scenario 4_issuedGoos'!$C$3:$W$3,0))</f>
        <v>5391967.311804899</v>
      </c>
      <c r="AM34" s="4">
        <f t="array" ref="AM34">P34*INDEX('Scenario 4_issuedGoos'!$C$4:$W$153,MATCH('Scenario 4'!$A34&amp;$B34,'Scenario 4_issuedGoos'!$A$4:$A$153&amp;'Scenario 4_issuedGoos'!$B$4:$B$153,0),MATCH('Scenario 4'!AM$4,'Scenario 4_issuedGoos'!$C$3:$W$3,0))</f>
        <v>5900768.8608734459</v>
      </c>
      <c r="AN34" s="4">
        <f t="array" ref="AN34">Q34*INDEX('Scenario 4_issuedGoos'!$C$4:$W$153,MATCH('Scenario 4'!$A34&amp;$B34,'Scenario 4_issuedGoos'!$A$4:$A$153&amp;'Scenario 4_issuedGoos'!$B$4:$B$153,0),MATCH('Scenario 4'!AN$4,'Scenario 4_issuedGoos'!$C$3:$W$3,0))</f>
        <v>6446970.6465693619</v>
      </c>
      <c r="AO34" s="4">
        <f t="array" ref="AO34">R34*INDEX('Scenario 4_issuedGoos'!$C$4:$W$153,MATCH('Scenario 4'!$A34&amp;$B34,'Scenario 4_issuedGoos'!$A$4:$A$153&amp;'Scenario 4_issuedGoos'!$B$4:$B$153,0),MATCH('Scenario 4'!AO$4,'Scenario 4_issuedGoos'!$C$3:$W$3,0))</f>
        <v>7033040.688682639</v>
      </c>
      <c r="AP34" s="4">
        <f t="array" ref="AP34">S34*INDEX('Scenario 4_issuedGoos'!$C$4:$W$153,MATCH('Scenario 4'!$A34&amp;$B34,'Scenario 4_issuedGoos'!$A$4:$A$153&amp;'Scenario 4_issuedGoos'!$B$4:$B$153,0),MATCH('Scenario 4'!AP$4,'Scenario 4_issuedGoos'!$C$3:$W$3,0))</f>
        <v>7661600.3083908474</v>
      </c>
      <c r="AQ34" s="4">
        <f t="array" ref="AQ34">T34*INDEX('Scenario 4_issuedGoos'!$C$4:$W$153,MATCH('Scenario 4'!$A34&amp;$B34,'Scenario 4_issuedGoos'!$A$4:$A$153&amp;'Scenario 4_issuedGoos'!$B$4:$B$153,0),MATCH('Scenario 4'!AQ$4,'Scenario 4_issuedGoos'!$C$3:$W$3,0))</f>
        <v>8335433.2883481905</v>
      </c>
      <c r="AR34" s="4">
        <f t="array" ref="AR34">U34*INDEX('Scenario 4_issuedGoos'!$C$4:$W$153,MATCH('Scenario 4'!$A34&amp;$B34,'Scenario 4_issuedGoos'!$A$4:$A$153&amp;'Scenario 4_issuedGoos'!$B$4:$B$153,0),MATCH('Scenario 4'!AR$4,'Scenario 4_issuedGoos'!$C$3:$W$3,0))</f>
        <v>9057495.5655302554</v>
      </c>
      <c r="AS34" s="4">
        <f t="array" ref="AS34">V34*INDEX('Scenario 4_issuedGoos'!$C$4:$W$153,MATCH('Scenario 4'!$A34&amp;$B34,'Scenario 4_issuedGoos'!$A$4:$A$153&amp;'Scenario 4_issuedGoos'!$B$4:$B$153,0),MATCH('Scenario 4'!AS$4,'Scenario 4_issuedGoos'!$C$3:$W$3,0))</f>
        <v>9910923.9170038383</v>
      </c>
      <c r="AT34" s="4">
        <f t="array" ref="AT34">W34*INDEX('Scenario 4_issuedGoos'!$C$4:$W$153,MATCH('Scenario 4'!$A34&amp;$B34,'Scenario 4_issuedGoos'!$A$4:$A$153&amp;'Scenario 4_issuedGoos'!$B$4:$B$153,0),MATCH('Scenario 4'!AT$4,'Scenario 4_issuedGoos'!$C$3:$W$3,0))</f>
        <v>10745791.93191205</v>
      </c>
    </row>
    <row r="35" spans="1:46" x14ac:dyDescent="0.2">
      <c r="A35" s="1" t="s">
        <v>36</v>
      </c>
      <c r="B35" s="1" t="s">
        <v>27</v>
      </c>
      <c r="C35" s="6">
        <v>3.45051</v>
      </c>
      <c r="D35" s="7">
        <v>3.3846503906250001</v>
      </c>
      <c r="E35" s="7">
        <v>3.3846503906250001</v>
      </c>
      <c r="F35" s="7">
        <v>3.3846503906250001</v>
      </c>
      <c r="G35" s="7">
        <v>3.3846503906250001</v>
      </c>
      <c r="H35" s="7">
        <v>2.9244374999999998</v>
      </c>
      <c r="I35" s="7">
        <v>2.9244374999999998</v>
      </c>
      <c r="J35" s="7">
        <v>2.86965</v>
      </c>
      <c r="K35" s="7">
        <v>2.86965</v>
      </c>
      <c r="L35" s="7">
        <v>2.8019250000000002</v>
      </c>
      <c r="M35" s="7">
        <v>2.8019250000000002</v>
      </c>
      <c r="N35" s="7">
        <v>2.8019250000000002</v>
      </c>
      <c r="O35" s="7">
        <v>2.8019250000000002</v>
      </c>
      <c r="P35" s="7">
        <v>2.8019250000000002</v>
      </c>
      <c r="Q35" s="7">
        <v>2.86965</v>
      </c>
      <c r="R35" s="7">
        <v>2.8988170312500006</v>
      </c>
      <c r="S35" s="7">
        <v>2.8988170312500006</v>
      </c>
      <c r="T35" s="7">
        <v>2.8988170312500006</v>
      </c>
      <c r="U35" s="7">
        <v>2.8988170312500006</v>
      </c>
      <c r="V35" s="7">
        <v>2.8988170312500006</v>
      </c>
      <c r="W35" s="18">
        <v>2.9244374999999998</v>
      </c>
      <c r="Z35" s="4">
        <f t="array" ref="Z35">C35*INDEX('Scenario 4_issuedGoos'!$C$4:$W$153,MATCH('Scenario 4'!$A35&amp;$B35,'Scenario 4_issuedGoos'!$A$4:$A$153&amp;'Scenario 4_issuedGoos'!$B$4:$B$153,0),MATCH('Scenario 4'!Z$4,'Scenario 4_issuedGoos'!$C$3:$W$3,0))</f>
        <v>3501117.4049703968</v>
      </c>
      <c r="AA35" s="4">
        <f t="array" ref="AA35">D35*INDEX('Scenario 4_issuedGoos'!$C$4:$W$153,MATCH('Scenario 4'!$A35&amp;$B35,'Scenario 4_issuedGoos'!$A$4:$A$153&amp;'Scenario 4_issuedGoos'!$B$4:$B$153,0),MATCH('Scenario 4'!AA$4,'Scenario 4_issuedGoos'!$C$3:$W$3,0))</f>
        <v>3903831.3597795358</v>
      </c>
      <c r="AB35" s="4">
        <f t="array" ref="AB35">E35*INDEX('Scenario 4_issuedGoos'!$C$4:$W$153,MATCH('Scenario 4'!$A35&amp;$B35,'Scenario 4_issuedGoos'!$A$4:$A$153&amp;'Scenario 4_issuedGoos'!$B$4:$B$153,0),MATCH('Scenario 4'!AB$4,'Scenario 4_issuedGoos'!$C$3:$W$3,0))</f>
        <v>4411739.0841978164</v>
      </c>
      <c r="AC35" s="4">
        <f t="array" ref="AC35">F35*INDEX('Scenario 4_issuedGoos'!$C$4:$W$153,MATCH('Scenario 4'!$A35&amp;$B35,'Scenario 4_issuedGoos'!$A$4:$A$153&amp;'Scenario 4_issuedGoos'!$B$4:$B$153,0),MATCH('Scenario 4'!AC$4,'Scenario 4_issuedGoos'!$C$3:$W$3,0))</f>
        <v>4960678.0026584705</v>
      </c>
      <c r="AD35" s="4">
        <f t="array" ref="AD35">G35*INDEX('Scenario 4_issuedGoos'!$C$4:$W$153,MATCH('Scenario 4'!$A35&amp;$B35,'Scenario 4_issuedGoos'!$A$4:$A$153&amp;'Scenario 4_issuedGoos'!$B$4:$B$153,0),MATCH('Scenario 4'!AD$4,'Scenario 4_issuedGoos'!$C$3:$W$3,0))</f>
        <v>5553481.4652547054</v>
      </c>
      <c r="AE35" s="4">
        <f t="array" ref="AE35">H35*INDEX('Scenario 4_issuedGoos'!$C$4:$W$153,MATCH('Scenario 4'!$A35&amp;$B35,'Scenario 4_issuedGoos'!$A$4:$A$153&amp;'Scenario 4_issuedGoos'!$B$4:$B$153,0),MATCH('Scenario 4'!AE$4,'Scenario 4_issuedGoos'!$C$3:$W$3,0))</f>
        <v>5351075.5097578345</v>
      </c>
      <c r="AF35" s="4">
        <f t="array" ref="AF35">I35*INDEX('Scenario 4_issuedGoos'!$C$4:$W$153,MATCH('Scenario 4'!$A35&amp;$B35,'Scenario 4_issuedGoos'!$A$4:$A$153&amp;'Scenario 4_issuedGoos'!$B$4:$B$153,0),MATCH('Scenario 4'!AF$4,'Scenario 4_issuedGoos'!$C$3:$W$3,0))</f>
        <v>5988565.1117188912</v>
      </c>
      <c r="AG35" s="4">
        <f t="array" ref="AG35">J35*INDEX('Scenario 4_issuedGoos'!$C$4:$W$153,MATCH('Scenario 4'!$A35&amp;$B35,'Scenario 4_issuedGoos'!$A$4:$A$153&amp;'Scenario 4_issuedGoos'!$B$4:$B$153,0),MATCH('Scenario 4'!AG$4,'Scenario 4_issuedGoos'!$C$3:$W$3,0))</f>
        <v>6551347.3371022381</v>
      </c>
      <c r="AH35" s="4">
        <f t="array" ref="AH35">K35*INDEX('Scenario 4_issuedGoos'!$C$4:$W$153,MATCH('Scenario 4'!$A35&amp;$B35,'Scenario 4_issuedGoos'!$A$4:$A$153&amp;'Scenario 4_issuedGoos'!$B$4:$B$153,0),MATCH('Scenario 4'!AH$4,'Scenario 4_issuedGoos'!$C$3:$W$3,0))</f>
        <v>7279128.059429544</v>
      </c>
      <c r="AI35" s="4">
        <f t="array" ref="AI35">L35*INDEX('Scenario 4_issuedGoos'!$C$4:$W$153,MATCH('Scenario 4'!$A35&amp;$B35,'Scenario 4_issuedGoos'!$A$4:$A$153&amp;'Scenario 4_issuedGoos'!$B$4:$B$153,0),MATCH('Scenario 4'!AI$4,'Scenario 4_issuedGoos'!$C$3:$W$3,0))</f>
        <v>7873010.8649646714</v>
      </c>
      <c r="AJ35" s="4">
        <f t="array" ref="AJ35">M35*INDEX('Scenario 4_issuedGoos'!$C$4:$W$153,MATCH('Scenario 4'!$A35&amp;$B35,'Scenario 4_issuedGoos'!$A$4:$A$153&amp;'Scenario 4_issuedGoos'!$B$4:$B$153,0),MATCH('Scenario 4'!AJ$4,'Scenario 4_issuedGoos'!$C$3:$W$3,0))</f>
        <v>8697483.2875882983</v>
      </c>
      <c r="AK35" s="4">
        <f t="array" ref="AK35">N35*INDEX('Scenario 4_issuedGoos'!$C$4:$W$153,MATCH('Scenario 4'!$A35&amp;$B35,'Scenario 4_issuedGoos'!$A$4:$A$153&amp;'Scenario 4_issuedGoos'!$B$4:$B$153,0),MATCH('Scenario 4'!AK$4,'Scenario 4_issuedGoos'!$C$3:$W$3,0))</f>
        <v>9553816.420202231</v>
      </c>
      <c r="AL35" s="4">
        <f t="array" ref="AL35">O35*INDEX('Scenario 4_issuedGoos'!$C$4:$W$153,MATCH('Scenario 4'!$A35&amp;$B35,'Scenario 4_issuedGoos'!$A$4:$A$153&amp;'Scenario 4_issuedGoos'!$B$4:$B$153,0),MATCH('Scenario 4'!AL$4,'Scenario 4_issuedGoos'!$C$3:$W$3,0))</f>
        <v>10474039.157858567</v>
      </c>
      <c r="AM35" s="4">
        <f t="array" ref="AM35">P35*INDEX('Scenario 4_issuedGoos'!$C$4:$W$153,MATCH('Scenario 4'!$A35&amp;$B35,'Scenario 4_issuedGoos'!$A$4:$A$153&amp;'Scenario 4_issuedGoos'!$B$4:$B$153,0),MATCH('Scenario 4'!AM$4,'Scenario 4_issuedGoos'!$C$3:$W$3,0))</f>
        <v>11462399.628230065</v>
      </c>
      <c r="AN35" s="4">
        <f t="array" ref="AN35">Q35*INDEX('Scenario 4_issuedGoos'!$C$4:$W$153,MATCH('Scenario 4'!$A35&amp;$B35,'Scenario 4_issuedGoos'!$A$4:$A$153&amp;'Scenario 4_issuedGoos'!$B$4:$B$153,0),MATCH('Scenario 4'!AN$4,'Scenario 4_issuedGoos'!$C$3:$W$3,0))</f>
        <v>12826112.944907051</v>
      </c>
      <c r="AO35" s="4">
        <f t="array" ref="AO35">R35*INDEX('Scenario 4_issuedGoos'!$C$4:$W$153,MATCH('Scenario 4'!$A35&amp;$B35,'Scenario 4_issuedGoos'!$A$4:$A$153&amp;'Scenario 4_issuedGoos'!$B$4:$B$153,0),MATCH('Scenario 4'!AO$4,'Scenario 4_issuedGoos'!$C$3:$W$3,0))</f>
        <v>14134302.134051826</v>
      </c>
      <c r="AP35" s="4">
        <f t="array" ref="AP35">S35*INDEX('Scenario 4_issuedGoos'!$C$4:$W$153,MATCH('Scenario 4'!$A35&amp;$B35,'Scenario 4_issuedGoos'!$A$4:$A$153&amp;'Scenario 4_issuedGoos'!$B$4:$B$153,0),MATCH('Scenario 4'!AP$4,'Scenario 4_issuedGoos'!$C$3:$W$3,0))</f>
        <v>15397518.425195549</v>
      </c>
      <c r="AQ35" s="4">
        <f t="array" ref="AQ35">T35*INDEX('Scenario 4_issuedGoos'!$C$4:$W$153,MATCH('Scenario 4'!$A35&amp;$B35,'Scenario 4_issuedGoos'!$A$4:$A$153&amp;'Scenario 4_issuedGoos'!$B$4:$B$153,0),MATCH('Scenario 4'!AQ$4,'Scenario 4_issuedGoos'!$C$3:$W$3,0))</f>
        <v>16751720.590118509</v>
      </c>
      <c r="AR35" s="4">
        <f t="array" ref="AR35">U35*INDEX('Scenario 4_issuedGoos'!$C$4:$W$153,MATCH('Scenario 4'!$A35&amp;$B35,'Scenario 4_issuedGoos'!$A$4:$A$153&amp;'Scenario 4_issuedGoos'!$B$4:$B$153,0),MATCH('Scenario 4'!AR$4,'Scenario 4_issuedGoos'!$C$3:$W$3,0))</f>
        <v>18202849.175470784</v>
      </c>
      <c r="AS35" s="4">
        <f t="array" ref="AS35">V35*INDEX('Scenario 4_issuedGoos'!$C$4:$W$153,MATCH('Scenario 4'!$A35&amp;$B35,'Scenario 4_issuedGoos'!$A$4:$A$153&amp;'Scenario 4_issuedGoos'!$B$4:$B$153,0),MATCH('Scenario 4'!AS$4,'Scenario 4_issuedGoos'!$C$3:$W$3,0))</f>
        <v>19757211.31788297</v>
      </c>
      <c r="AT35" s="4">
        <f t="array" ref="AT35">W35*INDEX('Scenario 4_issuedGoos'!$C$4:$W$153,MATCH('Scenario 4'!$A35&amp;$B35,'Scenario 4_issuedGoos'!$A$4:$A$153&amp;'Scenario 4_issuedGoos'!$B$4:$B$153,0),MATCH('Scenario 4'!AT$4,'Scenario 4_issuedGoos'!$C$3:$W$3,0))</f>
        <v>21610831.140047658</v>
      </c>
    </row>
    <row r="36" spans="1:46" x14ac:dyDescent="0.2">
      <c r="A36" s="8" t="s">
        <v>36</v>
      </c>
      <c r="B36" s="9" t="s">
        <v>28</v>
      </c>
      <c r="C36" s="10">
        <v>47.457627118644069</v>
      </c>
      <c r="D36" s="11">
        <v>46.949152542372886</v>
      </c>
      <c r="E36" s="11">
        <v>46.440677966101696</v>
      </c>
      <c r="F36" s="11">
        <v>45.932203389830512</v>
      </c>
      <c r="G36" s="11">
        <v>45.423728813559322</v>
      </c>
      <c r="H36" s="11">
        <v>18.175184999999999</v>
      </c>
      <c r="I36" s="11">
        <v>18.175184999999999</v>
      </c>
      <c r="J36" s="11">
        <v>18.175184999999999</v>
      </c>
      <c r="K36" s="11">
        <v>18.175184999999999</v>
      </c>
      <c r="L36" s="11">
        <v>18.175184999999999</v>
      </c>
      <c r="M36" s="11">
        <v>18.175184999999999</v>
      </c>
      <c r="N36" s="11">
        <v>18.175184999999999</v>
      </c>
      <c r="O36" s="11">
        <v>18.175184999999999</v>
      </c>
      <c r="P36" s="11">
        <v>18.175184999999999</v>
      </c>
      <c r="Q36" s="11">
        <v>18.175184999999999</v>
      </c>
      <c r="R36" s="11">
        <v>18.175184999999999</v>
      </c>
      <c r="S36" s="11">
        <v>18.175184999999999</v>
      </c>
      <c r="T36" s="11">
        <v>18.175184999999999</v>
      </c>
      <c r="U36" s="11">
        <v>18.175184999999999</v>
      </c>
      <c r="V36" s="11">
        <v>18.175184999999999</v>
      </c>
      <c r="W36" s="19">
        <v>18.175184999999999</v>
      </c>
      <c r="Z36" s="4">
        <f t="array" ref="Z36">C36*INDEX('Scenario 4_issuedGoos'!$C$4:$W$153,MATCH('Scenario 4'!$A36&amp;$B36,'Scenario 4_issuedGoos'!$A$4:$A$153&amp;'Scenario 4_issuedGoos'!$B$4:$B$153,0),MATCH('Scenario 4'!Z$4,'Scenario 4_issuedGoos'!$C$3:$W$3,0))</f>
        <v>0</v>
      </c>
      <c r="AA36" s="4">
        <f t="array" ref="AA36">D36*INDEX('Scenario 4_issuedGoos'!$C$4:$W$153,MATCH('Scenario 4'!$A36&amp;$B36,'Scenario 4_issuedGoos'!$A$4:$A$153&amp;'Scenario 4_issuedGoos'!$B$4:$B$153,0),MATCH('Scenario 4'!AA$4,'Scenario 4_issuedGoos'!$C$3:$W$3,0))</f>
        <v>0</v>
      </c>
      <c r="AB36" s="4">
        <f t="array" ref="AB36">E36*INDEX('Scenario 4_issuedGoos'!$C$4:$W$153,MATCH('Scenario 4'!$A36&amp;$B36,'Scenario 4_issuedGoos'!$A$4:$A$153&amp;'Scenario 4_issuedGoos'!$B$4:$B$153,0),MATCH('Scenario 4'!AB$4,'Scenario 4_issuedGoos'!$C$3:$W$3,0))</f>
        <v>0</v>
      </c>
      <c r="AC36" s="4">
        <f t="array" ref="AC36">F36*INDEX('Scenario 4_issuedGoos'!$C$4:$W$153,MATCH('Scenario 4'!$A36&amp;$B36,'Scenario 4_issuedGoos'!$A$4:$A$153&amp;'Scenario 4_issuedGoos'!$B$4:$B$153,0),MATCH('Scenario 4'!AC$4,'Scenario 4_issuedGoos'!$C$3:$W$3,0))</f>
        <v>0</v>
      </c>
      <c r="AD36" s="4">
        <f t="array" ref="AD36">G36*INDEX('Scenario 4_issuedGoos'!$C$4:$W$153,MATCH('Scenario 4'!$A36&amp;$B36,'Scenario 4_issuedGoos'!$A$4:$A$153&amp;'Scenario 4_issuedGoos'!$B$4:$B$153,0),MATCH('Scenario 4'!AD$4,'Scenario 4_issuedGoos'!$C$3:$W$3,0))</f>
        <v>0</v>
      </c>
      <c r="AE36" s="4">
        <f t="array" ref="AE36">H36*INDEX('Scenario 4_issuedGoos'!$C$4:$W$153,MATCH('Scenario 4'!$A36&amp;$B36,'Scenario 4_issuedGoos'!$A$4:$A$153&amp;'Scenario 4_issuedGoos'!$B$4:$B$153,0),MATCH('Scenario 4'!AE$4,'Scenario 4_issuedGoos'!$C$3:$W$3,0))</f>
        <v>285501.24477995472</v>
      </c>
      <c r="AF36" s="4">
        <f t="array" ref="AF36">I36*INDEX('Scenario 4_issuedGoos'!$C$4:$W$153,MATCH('Scenario 4'!$A36&amp;$B36,'Scenario 4_issuedGoos'!$A$4:$A$153&amp;'Scenario 4_issuedGoos'!$B$4:$B$153,0),MATCH('Scenario 4'!AF$4,'Scenario 4_issuedGoos'!$C$3:$W$3,0))</f>
        <v>319513.86047978414</v>
      </c>
      <c r="AG36" s="4">
        <f t="array" ref="AG36">J36*INDEX('Scenario 4_issuedGoos'!$C$4:$W$153,MATCH('Scenario 4'!$A36&amp;$B36,'Scenario 4_issuedGoos'!$A$4:$A$153&amp;'Scenario 4_issuedGoos'!$B$4:$B$153,0),MATCH('Scenario 4'!AG$4,'Scenario 4_issuedGoos'!$C$3:$W$3,0))</f>
        <v>356213.98463764606</v>
      </c>
      <c r="AH36" s="4">
        <f t="array" ref="AH36">K36*INDEX('Scenario 4_issuedGoos'!$C$4:$W$153,MATCH('Scenario 4'!$A36&amp;$B36,'Scenario 4_issuedGoos'!$A$4:$A$153&amp;'Scenario 4_issuedGoos'!$B$4:$B$153,0),MATCH('Scenario 4'!AH$4,'Scenario 4_issuedGoos'!$C$3:$W$3,0))</f>
        <v>395785.33656009397</v>
      </c>
      <c r="AI36" s="4">
        <f t="array" ref="AI36">L36*INDEX('Scenario 4_issuedGoos'!$C$4:$W$153,MATCH('Scenario 4'!$A36&amp;$B36,'Scenario 4_issuedGoos'!$A$4:$A$153&amp;'Scenario 4_issuedGoos'!$B$4:$B$153,0),MATCH('Scenario 4'!AI$4,'Scenario 4_issuedGoos'!$C$3:$W$3,0))</f>
        <v>438423.28871319315</v>
      </c>
      <c r="AJ36" s="4">
        <f t="array" ref="AJ36">M36*INDEX('Scenario 4_issuedGoos'!$C$4:$W$153,MATCH('Scenario 4'!$A36&amp;$B36,'Scenario 4_issuedGoos'!$A$4:$A$153&amp;'Scenario 4_issuedGoos'!$B$4:$B$153,0),MATCH('Scenario 4'!AJ$4,'Scenario 4_issuedGoos'!$C$3:$W$3,0))</f>
        <v>484335.57274020079</v>
      </c>
      <c r="AK36" s="4">
        <f t="array" ref="AK36">N36*INDEX('Scenario 4_issuedGoos'!$C$4:$W$153,MATCH('Scenario 4'!$A36&amp;$B36,'Scenario 4_issuedGoos'!$A$4:$A$153&amp;'Scenario 4_issuedGoos'!$B$4:$B$153,0),MATCH('Scenario 4'!AK$4,'Scenario 4_issuedGoos'!$C$3:$W$3,0))</f>
        <v>532022.07980516367</v>
      </c>
      <c r="AL36" s="4">
        <f t="array" ref="AL36">O36*INDEX('Scenario 4_issuedGoos'!$C$4:$W$153,MATCH('Scenario 4'!$A36&amp;$B36,'Scenario 4_issuedGoos'!$A$4:$A$153&amp;'Scenario 4_issuedGoos'!$B$4:$B$153,0),MATCH('Scenario 4'!AL$4,'Scenario 4_issuedGoos'!$C$3:$W$3,0))</f>
        <v>583266.39864477259</v>
      </c>
      <c r="AM36" s="4">
        <f t="array" ref="AM36">P36*INDEX('Scenario 4_issuedGoos'!$C$4:$W$153,MATCH('Scenario 4'!$A36&amp;$B36,'Scenario 4_issuedGoos'!$A$4:$A$153&amp;'Scenario 4_issuedGoos'!$B$4:$B$153,0),MATCH('Scenario 4'!AM$4,'Scenario 4_issuedGoos'!$C$3:$W$3,0))</f>
        <v>638305.09416882927</v>
      </c>
      <c r="AN36" s="4">
        <f t="array" ref="AN36">Q36*INDEX('Scenario 4_issuedGoos'!$C$4:$W$153,MATCH('Scenario 4'!$A36&amp;$B36,'Scenario 4_issuedGoos'!$A$4:$A$153&amp;'Scenario 4_issuedGoos'!$B$4:$B$153,0),MATCH('Scenario 4'!AN$4,'Scenario 4_issuedGoos'!$C$3:$W$3,0))</f>
        <v>697389.49324868107</v>
      </c>
      <c r="AO36" s="4">
        <f t="array" ref="AO36">R36*INDEX('Scenario 4_issuedGoos'!$C$4:$W$153,MATCH('Scenario 4'!$A36&amp;$B36,'Scenario 4_issuedGoos'!$A$4:$A$153&amp;'Scenario 4_issuedGoos'!$B$4:$B$153,0),MATCH('Scenario 4'!AO$4,'Scenario 4_issuedGoos'!$C$3:$W$3,0))</f>
        <v>760786.56950109394</v>
      </c>
      <c r="AP36" s="4">
        <f t="array" ref="AP36">S36*INDEX('Scenario 4_issuedGoos'!$C$4:$W$153,MATCH('Scenario 4'!$A36&amp;$B36,'Scenario 4_issuedGoos'!$A$4:$A$153&amp;'Scenario 4_issuedGoos'!$B$4:$B$153,0),MATCH('Scenario 4'!AP$4,'Scenario 4_issuedGoos'!$C$3:$W$3,0))</f>
        <v>828779.87964562757</v>
      </c>
      <c r="AQ36" s="4">
        <f t="array" ref="AQ36">T36*INDEX('Scenario 4_issuedGoos'!$C$4:$W$153,MATCH('Scenario 4'!$A36&amp;$B36,'Scenario 4_issuedGoos'!$A$4:$A$153&amp;'Scenario 4_issuedGoos'!$B$4:$B$153,0),MATCH('Scenario 4'!AQ$4,'Scenario 4_issuedGoos'!$C$3:$W$3,0))</f>
        <v>901670.55438086053</v>
      </c>
      <c r="AR36" s="4">
        <f t="array" ref="AR36">U36*INDEX('Scenario 4_issuedGoos'!$C$4:$W$153,MATCH('Scenario 4'!$A36&amp;$B36,'Scenario 4_issuedGoos'!$A$4:$A$153&amp;'Scenario 4_issuedGoos'!$B$4:$B$153,0),MATCH('Scenario 4'!AR$4,'Scenario 4_issuedGoos'!$C$3:$W$3,0))</f>
        <v>979778.34689050389</v>
      </c>
      <c r="AS36" s="4">
        <f t="array" ref="AS36">V36*INDEX('Scenario 4_issuedGoos'!$C$4:$W$153,MATCH('Scenario 4'!$A36&amp;$B36,'Scenario 4_issuedGoos'!$A$4:$A$153&amp;'Scenario 4_issuedGoos'!$B$4:$B$153,0),MATCH('Scenario 4'!AS$4,'Scenario 4_issuedGoos'!$C$3:$W$3,0))</f>
        <v>1063442.7422651574</v>
      </c>
      <c r="AT36" s="4">
        <f t="array" ref="AT36">W36*INDEX('Scenario 4_issuedGoos'!$C$4:$W$153,MATCH('Scenario 4'!$A36&amp;$B36,'Scenario 4_issuedGoos'!$A$4:$A$153&amp;'Scenario 4_issuedGoos'!$B$4:$B$153,0),MATCH('Scenario 4'!AT$4,'Scenario 4_issuedGoos'!$C$3:$W$3,0))</f>
        <v>1153024.131310052</v>
      </c>
    </row>
    <row r="37" spans="1:46" x14ac:dyDescent="0.2">
      <c r="A37" s="8" t="s">
        <v>36</v>
      </c>
      <c r="B37" s="9" t="s">
        <v>56</v>
      </c>
      <c r="C37" s="10">
        <v>1.06678265625</v>
      </c>
      <c r="D37" s="11">
        <v>1.06678265625</v>
      </c>
      <c r="E37" s="11">
        <v>1.06678265625</v>
      </c>
      <c r="F37" s="11">
        <v>1.06678265625</v>
      </c>
      <c r="G37" s="11">
        <v>1.06678265625</v>
      </c>
      <c r="H37" s="11">
        <v>1.06678265625</v>
      </c>
      <c r="I37" s="11">
        <v>1.06678265625</v>
      </c>
      <c r="J37" s="11">
        <v>1.06678265625</v>
      </c>
      <c r="K37" s="11">
        <v>1.06678265625</v>
      </c>
      <c r="L37" s="11">
        <v>0.65293593750000001</v>
      </c>
      <c r="M37" s="11">
        <v>0.71060625000000011</v>
      </c>
      <c r="N37" s="11">
        <v>0.73597499999999971</v>
      </c>
      <c r="O37" s="11">
        <v>0.75502968749999999</v>
      </c>
      <c r="P37" s="11">
        <v>0.75756093750000009</v>
      </c>
      <c r="Q37" s="11">
        <v>1.06678265625</v>
      </c>
      <c r="R37" s="11">
        <v>1.06678265625</v>
      </c>
      <c r="S37" s="11">
        <v>1.06678265625</v>
      </c>
      <c r="T37" s="11">
        <v>1.06678265625</v>
      </c>
      <c r="U37" s="11">
        <v>1.06678265625</v>
      </c>
      <c r="V37" s="11">
        <v>1.06678265625</v>
      </c>
      <c r="W37" s="19">
        <v>1.06678265625</v>
      </c>
      <c r="Z37" s="4">
        <f t="array" ref="Z37">C37*INDEX('Scenario 4_issuedGoos'!$C$4:$W$153,MATCH('Scenario 4'!$A37&amp;$B37,'Scenario 4_issuedGoos'!$A$4:$A$153&amp;'Scenario 4_issuedGoos'!$B$4:$B$153,0),MATCH('Scenario 4'!Z$4,'Scenario 4_issuedGoos'!$C$3:$W$3,0))</f>
        <v>96765877.873670205</v>
      </c>
      <c r="AA37" s="4">
        <f t="array" ref="AA37">D37*INDEX('Scenario 4_issuedGoos'!$C$4:$W$153,MATCH('Scenario 4'!$A37&amp;$B37,'Scenario 4_issuedGoos'!$A$4:$A$153&amp;'Scenario 4_issuedGoos'!$B$4:$B$153,0),MATCH('Scenario 4'!AA$4,'Scenario 4_issuedGoos'!$C$3:$W$3,0))</f>
        <v>109995796.63852856</v>
      </c>
      <c r="AB37" s="4">
        <f t="array" ref="AB37">E37*INDEX('Scenario 4_issuedGoos'!$C$4:$W$153,MATCH('Scenario 4'!$A37&amp;$B37,'Scenario 4_issuedGoos'!$A$4:$A$153&amp;'Scenario 4_issuedGoos'!$B$4:$B$153,0),MATCH('Scenario 4'!AB$4,'Scenario 4_issuedGoos'!$C$3:$W$3,0))</f>
        <v>124306792.58518936</v>
      </c>
      <c r="AC37" s="4">
        <f t="array" ref="AC37">F37*INDEX('Scenario 4_issuedGoos'!$C$4:$W$153,MATCH('Scenario 4'!$A37&amp;$B37,'Scenario 4_issuedGoos'!$A$4:$A$153&amp;'Scenario 4_issuedGoos'!$B$4:$B$153,0),MATCH('Scenario 4'!AC$4,'Scenario 4_issuedGoos'!$C$3:$W$3,0))</f>
        <v>139773898.63491982</v>
      </c>
      <c r="AD37" s="4">
        <f t="array" ref="AD37">G37*INDEX('Scenario 4_issuedGoos'!$C$4:$W$153,MATCH('Scenario 4'!$A37&amp;$B37,'Scenario 4_issuedGoos'!$A$4:$A$153&amp;'Scenario 4_issuedGoos'!$B$4:$B$153,0),MATCH('Scenario 4'!AD$4,'Scenario 4_issuedGoos'!$C$3:$W$3,0))</f>
        <v>156476948.3081595</v>
      </c>
      <c r="AE37" s="4">
        <f t="array" ref="AE37">H37*INDEX('Scenario 4_issuedGoos'!$C$4:$W$153,MATCH('Scenario 4'!$A37&amp;$B37,'Scenario 4_issuedGoos'!$A$4:$A$153&amp;'Scenario 4_issuedGoos'!$B$4:$B$153,0),MATCH('Scenario 4'!AE$4,'Scenario 4_issuedGoos'!$C$3:$W$3,0))</f>
        <v>174500868.20213729</v>
      </c>
      <c r="AF37" s="4">
        <f t="array" ref="AF37">I37*INDEX('Scenario 4_issuedGoos'!$C$4:$W$153,MATCH('Scenario 4'!$A37&amp;$B37,'Scenario 4_issuedGoos'!$A$4:$A$153&amp;'Scenario 4_issuedGoos'!$B$4:$B$153,0),MATCH('Scenario 4'!AF$4,'Scenario 4_issuedGoos'!$C$3:$W$3,0))</f>
        <v>195289677.63104248</v>
      </c>
      <c r="AG37" s="4">
        <f t="array" ref="AG37">J37*INDEX('Scenario 4_issuedGoos'!$C$4:$W$153,MATCH('Scenario 4'!$A37&amp;$B37,'Scenario 4_issuedGoos'!$A$4:$A$153&amp;'Scenario 4_issuedGoos'!$B$4:$B$153,0),MATCH('Scenario 4'!AG$4,'Scenario 4_issuedGoos'!$C$3:$W$3,0))</f>
        <v>217721115.83233234</v>
      </c>
      <c r="AH37" s="4">
        <f t="array" ref="AH37">K37*INDEX('Scenario 4_issuedGoos'!$C$4:$W$153,MATCH('Scenario 4'!$A37&amp;$B37,'Scenario 4_issuedGoos'!$A$4:$A$153&amp;'Scenario 4_issuedGoos'!$B$4:$B$153,0),MATCH('Scenario 4'!AH$4,'Scenario 4_issuedGoos'!$C$3:$W$3,0))</f>
        <v>241907473.65967485</v>
      </c>
      <c r="AI37" s="4">
        <f t="array" ref="AI37">L37*INDEX('Scenario 4_issuedGoos'!$C$4:$W$153,MATCH('Scenario 4'!$A37&amp;$B37,'Scenario 4_issuedGoos'!$A$4:$A$153&amp;'Scenario 4_issuedGoos'!$B$4:$B$153,0),MATCH('Scenario 4'!AI$4,'Scenario 4_issuedGoos'!$C$3:$W$3,0))</f>
        <v>164012832.10777158</v>
      </c>
      <c r="AJ37" s="4">
        <f t="array" ref="AJ37">M37*INDEX('Scenario 4_issuedGoos'!$C$4:$W$153,MATCH('Scenario 4'!$A37&amp;$B37,'Scenario 4_issuedGoos'!$A$4:$A$153&amp;'Scenario 4_issuedGoos'!$B$4:$B$153,0),MATCH('Scenario 4'!AJ$4,'Scenario 4_issuedGoos'!$C$3:$W$3,0))</f>
        <v>182585894.1335333</v>
      </c>
      <c r="AK37" s="4">
        <f t="array" ref="AK37">N37*INDEX('Scenario 4_issuedGoos'!$C$4:$W$153,MATCH('Scenario 4'!$A37&amp;$B37,'Scenario 4_issuedGoos'!$A$4:$A$153&amp;'Scenario 4_issuedGoos'!$B$4:$B$153,0),MATCH('Scenario 4'!AK$4,'Scenario 4_issuedGoos'!$C$3:$W$3,0))</f>
        <v>197831412.51090613</v>
      </c>
      <c r="AL37" s="4">
        <f t="array" ref="AL37">O37*INDEX('Scenario 4_issuedGoos'!$C$4:$W$153,MATCH('Scenario 4'!$A37&amp;$B37,'Scenario 4_issuedGoos'!$A$4:$A$153&amp;'Scenario 4_issuedGoos'!$B$4:$B$153,0),MATCH('Scenario 4'!AL$4,'Scenario 4_issuedGoos'!$C$3:$W$3,0))</f>
        <v>211906471.54891995</v>
      </c>
      <c r="AM37" s="4">
        <f t="array" ref="AM37">P37*INDEX('Scenario 4_issuedGoos'!$C$4:$W$153,MATCH('Scenario 4'!$A37&amp;$B37,'Scenario 4_issuedGoos'!$A$4:$A$153&amp;'Scenario 4_issuedGoos'!$B$4:$B$153,0),MATCH('Scenario 4'!AM$4,'Scenario 4_issuedGoos'!$C$3:$W$3,0))</f>
        <v>221600031.67830831</v>
      </c>
      <c r="AN37" s="4">
        <f t="array" ref="AN37">Q37*INDEX('Scenario 4_issuedGoos'!$C$4:$W$153,MATCH('Scenario 4'!$A37&amp;$B37,'Scenario 4_issuedGoos'!$A$4:$A$153&amp;'Scenario 4_issuedGoos'!$B$4:$B$153,0),MATCH('Scenario 4'!AN$4,'Scenario 4_issuedGoos'!$C$3:$W$3,0))</f>
        <v>324702761.50557095</v>
      </c>
      <c r="AO37" s="4">
        <f t="array" ref="AO37">R37*INDEX('Scenario 4_issuedGoos'!$C$4:$W$153,MATCH('Scenario 4'!$A37&amp;$B37,'Scenario 4_issuedGoos'!$A$4:$A$153&amp;'Scenario 4_issuedGoos'!$B$4:$B$153,0),MATCH('Scenario 4'!AO$4,'Scenario 4_issuedGoos'!$C$3:$W$3,0))</f>
        <v>337352645.52381897</v>
      </c>
      <c r="AP37" s="4">
        <f t="array" ref="AP37">S37*INDEX('Scenario 4_issuedGoos'!$C$4:$W$153,MATCH('Scenario 4'!$A37&amp;$B37,'Scenario 4_issuedGoos'!$A$4:$A$153&amp;'Scenario 4_issuedGoos'!$B$4:$B$153,0),MATCH('Scenario 4'!AP$4,'Scenario 4_issuedGoos'!$C$3:$W$3,0))</f>
        <v>350002529.54206586</v>
      </c>
      <c r="AQ37" s="4">
        <f t="array" ref="AQ37">T37*INDEX('Scenario 4_issuedGoos'!$C$4:$W$153,MATCH('Scenario 4'!$A37&amp;$B37,'Scenario 4_issuedGoos'!$A$4:$A$153&amp;'Scenario 4_issuedGoos'!$B$4:$B$153,0),MATCH('Scenario 4'!AQ$4,'Scenario 4_issuedGoos'!$C$3:$W$3,0))</f>
        <v>362652413.56031281</v>
      </c>
      <c r="AR37" s="4">
        <f t="array" ref="AR37">U37*INDEX('Scenario 4_issuedGoos'!$C$4:$W$153,MATCH('Scenario 4'!$A37&amp;$B37,'Scenario 4_issuedGoos'!$A$4:$A$153&amp;'Scenario 4_issuedGoos'!$B$4:$B$153,0),MATCH('Scenario 4'!AR$4,'Scenario 4_issuedGoos'!$C$3:$W$3,0))</f>
        <v>375302297.5785597</v>
      </c>
      <c r="AS37" s="4">
        <f t="array" ref="AS37">V37*INDEX('Scenario 4_issuedGoos'!$C$4:$W$153,MATCH('Scenario 4'!$A37&amp;$B37,'Scenario 4_issuedGoos'!$A$4:$A$153&amp;'Scenario 4_issuedGoos'!$B$4:$B$153,0),MATCH('Scenario 4'!AS$4,'Scenario 4_issuedGoos'!$C$3:$W$3,0))</f>
        <v>387952181.59680766</v>
      </c>
      <c r="AT37" s="4">
        <f t="array" ref="AT37">W37*INDEX('Scenario 4_issuedGoos'!$C$4:$W$153,MATCH('Scenario 4'!$A37&amp;$B37,'Scenario 4_issuedGoos'!$A$4:$A$153&amp;'Scenario 4_issuedGoos'!$B$4:$B$153,0),MATCH('Scenario 4'!AT$4,'Scenario 4_issuedGoos'!$C$3:$W$3,0))</f>
        <v>400602065.61505461</v>
      </c>
    </row>
    <row r="38" spans="1:46" x14ac:dyDescent="0.2">
      <c r="A38" s="8" t="s">
        <v>36</v>
      </c>
      <c r="B38" s="9" t="s">
        <v>29</v>
      </c>
      <c r="C38" s="10">
        <v>47.457627118644069</v>
      </c>
      <c r="D38" s="11">
        <v>46.949152542372886</v>
      </c>
      <c r="E38" s="11">
        <v>46.440677966101696</v>
      </c>
      <c r="F38" s="11">
        <v>45.932203389830512</v>
      </c>
      <c r="G38" s="11">
        <v>45.423728813559322</v>
      </c>
      <c r="H38" s="11">
        <v>4.7221499999999992</v>
      </c>
      <c r="I38" s="11">
        <v>4.7221499999999992</v>
      </c>
      <c r="J38" s="11">
        <v>4.7221499999999992</v>
      </c>
      <c r="K38" s="11">
        <v>4.7221499999999992</v>
      </c>
      <c r="L38" s="11">
        <v>4.7221499999999992</v>
      </c>
      <c r="M38" s="11">
        <v>4.7221499999999992</v>
      </c>
      <c r="N38" s="11">
        <v>4.7221499999999992</v>
      </c>
      <c r="O38" s="11">
        <v>4.7221499999999992</v>
      </c>
      <c r="P38" s="11">
        <v>4.7221499999999992</v>
      </c>
      <c r="Q38" s="11">
        <v>4.7221499999999992</v>
      </c>
      <c r="R38" s="11">
        <v>4.7221499999999992</v>
      </c>
      <c r="S38" s="11">
        <v>4.7221499999999992</v>
      </c>
      <c r="T38" s="11">
        <v>4.7221499999999992</v>
      </c>
      <c r="U38" s="11">
        <v>4.7221499999999992</v>
      </c>
      <c r="V38" s="11">
        <v>4.7221499999999992</v>
      </c>
      <c r="W38" s="19">
        <v>4.7221499999999992</v>
      </c>
      <c r="Z38" s="4">
        <f t="array" ref="Z38">C38*INDEX('Scenario 4_issuedGoos'!$C$4:$W$153,MATCH('Scenario 4'!$A38&amp;$B38,'Scenario 4_issuedGoos'!$A$4:$A$153&amp;'Scenario 4_issuedGoos'!$B$4:$B$153,0),MATCH('Scenario 4'!Z$4,'Scenario 4_issuedGoos'!$C$3:$W$3,0))</f>
        <v>0</v>
      </c>
      <c r="AA38" s="4">
        <f t="array" ref="AA38">D38*INDEX('Scenario 4_issuedGoos'!$C$4:$W$153,MATCH('Scenario 4'!$A38&amp;$B38,'Scenario 4_issuedGoos'!$A$4:$A$153&amp;'Scenario 4_issuedGoos'!$B$4:$B$153,0),MATCH('Scenario 4'!AA$4,'Scenario 4_issuedGoos'!$C$3:$W$3,0))</f>
        <v>0</v>
      </c>
      <c r="AB38" s="4">
        <f t="array" ref="AB38">E38*INDEX('Scenario 4_issuedGoos'!$C$4:$W$153,MATCH('Scenario 4'!$A38&amp;$B38,'Scenario 4_issuedGoos'!$A$4:$A$153&amp;'Scenario 4_issuedGoos'!$B$4:$B$153,0),MATCH('Scenario 4'!AB$4,'Scenario 4_issuedGoos'!$C$3:$W$3,0))</f>
        <v>0</v>
      </c>
      <c r="AC38" s="4">
        <f t="array" ref="AC38">F38*INDEX('Scenario 4_issuedGoos'!$C$4:$W$153,MATCH('Scenario 4'!$A38&amp;$B38,'Scenario 4_issuedGoos'!$A$4:$A$153&amp;'Scenario 4_issuedGoos'!$B$4:$B$153,0),MATCH('Scenario 4'!AC$4,'Scenario 4_issuedGoos'!$C$3:$W$3,0))</f>
        <v>0</v>
      </c>
      <c r="AD38" s="4">
        <f t="array" ref="AD38">G38*INDEX('Scenario 4_issuedGoos'!$C$4:$W$153,MATCH('Scenario 4'!$A38&amp;$B38,'Scenario 4_issuedGoos'!$A$4:$A$153&amp;'Scenario 4_issuedGoos'!$B$4:$B$153,0),MATCH('Scenario 4'!AD$4,'Scenario 4_issuedGoos'!$C$3:$W$3,0))</f>
        <v>0</v>
      </c>
      <c r="AE38" s="4">
        <f t="array" ref="AE38">H38*INDEX('Scenario 4_issuedGoos'!$C$4:$W$153,MATCH('Scenario 4'!$A38&amp;$B38,'Scenario 4_issuedGoos'!$A$4:$A$153&amp;'Scenario 4_issuedGoos'!$B$4:$B$153,0),MATCH('Scenario 4'!AE$4,'Scenario 4_issuedGoos'!$C$3:$W$3,0))</f>
        <v>7727.2367591946804</v>
      </c>
      <c r="AF38" s="4">
        <f t="array" ref="AF38">I38*INDEX('Scenario 4_issuedGoos'!$C$4:$W$153,MATCH('Scenario 4'!$A38&amp;$B38,'Scenario 4_issuedGoos'!$A$4:$A$153&amp;'Scenario 4_issuedGoos'!$B$4:$B$153,0),MATCH('Scenario 4'!AF$4,'Scenario 4_issuedGoos'!$C$3:$W$3,0))</f>
        <v>8647.8055452069475</v>
      </c>
      <c r="AG38" s="4">
        <f t="array" ref="AG38">J38*INDEX('Scenario 4_issuedGoos'!$C$4:$W$153,MATCH('Scenario 4'!$A38&amp;$B38,'Scenario 4_issuedGoos'!$A$4:$A$153&amp;'Scenario 4_issuedGoos'!$B$4:$B$153,0),MATCH('Scenario 4'!AG$4,'Scenario 4_issuedGoos'!$C$3:$W$3,0))</f>
        <v>9641.1131179224831</v>
      </c>
      <c r="AH38" s="4">
        <f t="array" ref="AH38">K38*INDEX('Scenario 4_issuedGoos'!$C$4:$W$153,MATCH('Scenario 4'!$A38&amp;$B38,'Scenario 4_issuedGoos'!$A$4:$A$153&amp;'Scenario 4_issuedGoos'!$B$4:$B$153,0),MATCH('Scenario 4'!AH$4,'Scenario 4_issuedGoos'!$C$3:$W$3,0))</f>
        <v>10712.131934046531</v>
      </c>
      <c r="AI38" s="4">
        <f t="array" ref="AI38">L38*INDEX('Scenario 4_issuedGoos'!$C$4:$W$153,MATCH('Scenario 4'!$A38&amp;$B38,'Scenario 4_issuedGoos'!$A$4:$A$153&amp;'Scenario 4_issuedGoos'!$B$4:$B$153,0),MATCH('Scenario 4'!AI$4,'Scenario 4_issuedGoos'!$C$3:$W$3,0))</f>
        <v>11866.149848988169</v>
      </c>
      <c r="AJ38" s="4">
        <f t="array" ref="AJ38">M38*INDEX('Scenario 4_issuedGoos'!$C$4:$W$153,MATCH('Scenario 4'!$A38&amp;$B38,'Scenario 4_issuedGoos'!$A$4:$A$153&amp;'Scenario 4_issuedGoos'!$B$4:$B$153,0),MATCH('Scenario 4'!AJ$4,'Scenario 4_issuedGoos'!$C$3:$W$3,0))</f>
        <v>13108.789225588882</v>
      </c>
      <c r="AK38" s="4">
        <f t="array" ref="AK38">N38*INDEX('Scenario 4_issuedGoos'!$C$4:$W$153,MATCH('Scenario 4'!$A38&amp;$B38,'Scenario 4_issuedGoos'!$A$4:$A$153&amp;'Scenario 4_issuedGoos'!$B$4:$B$153,0),MATCH('Scenario 4'!AK$4,'Scenario 4_issuedGoos'!$C$3:$W$3,0))</f>
        <v>14399.448853339309</v>
      </c>
      <c r="AL38" s="4">
        <f t="array" ref="AL38">O38*INDEX('Scenario 4_issuedGoos'!$C$4:$W$153,MATCH('Scenario 4'!$A38&amp;$B38,'Scenario 4_issuedGoos'!$A$4:$A$153&amp;'Scenario 4_issuedGoos'!$B$4:$B$153,0),MATCH('Scenario 4'!AL$4,'Scenario 4_issuedGoos'!$C$3:$W$3,0))</f>
        <v>15786.402470800762</v>
      </c>
      <c r="AM38" s="4">
        <f t="array" ref="AM38">P38*INDEX('Scenario 4_issuedGoos'!$C$4:$W$153,MATCH('Scenario 4'!$A38&amp;$B38,'Scenario 4_issuedGoos'!$A$4:$A$153&amp;'Scenario 4_issuedGoos'!$B$4:$B$153,0),MATCH('Scenario 4'!AM$4,'Scenario 4_issuedGoos'!$C$3:$W$3,0))</f>
        <v>17276.052827875072</v>
      </c>
      <c r="AN38" s="4">
        <f t="array" ref="AN38">Q38*INDEX('Scenario 4_issuedGoos'!$C$4:$W$153,MATCH('Scenario 4'!$A38&amp;$B38,'Scenario 4_issuedGoos'!$A$4:$A$153&amp;'Scenario 4_issuedGoos'!$B$4:$B$153,0),MATCH('Scenario 4'!AN$4,'Scenario 4_issuedGoos'!$C$3:$W$3,0))</f>
        <v>18875.202214479796</v>
      </c>
      <c r="AO38" s="4">
        <f t="array" ref="AO38">R38*INDEX('Scenario 4_issuedGoos'!$C$4:$W$153,MATCH('Scenario 4'!$A38&amp;$B38,'Scenario 4_issuedGoos'!$A$4:$A$153&amp;'Scenario 4_issuedGoos'!$B$4:$B$153,0),MATCH('Scenario 4'!AO$4,'Scenario 4_issuedGoos'!$C$3:$W$3,0))</f>
        <v>20591.076407675271</v>
      </c>
      <c r="AP38" s="4">
        <f t="array" ref="AP38">S38*INDEX('Scenario 4_issuedGoos'!$C$4:$W$153,MATCH('Scenario 4'!$A38&amp;$B38,'Scenario 4_issuedGoos'!$A$4:$A$153&amp;'Scenario 4_issuedGoos'!$B$4:$B$153,0),MATCH('Scenario 4'!AP$4,'Scenario 4_issuedGoos'!$C$3:$W$3,0))</f>
        <v>22431.350014654148</v>
      </c>
      <c r="AQ38" s="4">
        <f t="array" ref="AQ38">T38*INDEX('Scenario 4_issuedGoos'!$C$4:$W$153,MATCH('Scenario 4'!$A38&amp;$B38,'Scenario 4_issuedGoos'!$A$4:$A$153&amp;'Scenario 4_issuedGoos'!$B$4:$B$153,0),MATCH('Scenario 4'!AQ$4,'Scenario 4_issuedGoos'!$C$3:$W$3,0))</f>
        <v>24404.173291311654</v>
      </c>
      <c r="AR38" s="4">
        <f t="array" ref="AR38">U38*INDEX('Scenario 4_issuedGoos'!$C$4:$W$153,MATCH('Scenario 4'!$A38&amp;$B38,'Scenario 4_issuedGoos'!$A$4:$A$153&amp;'Scenario 4_issuedGoos'!$B$4:$B$153,0),MATCH('Scenario 4'!AR$4,'Scenario 4_issuedGoos'!$C$3:$W$3,0))</f>
        <v>26518.200520598337</v>
      </c>
      <c r="AS38" s="4">
        <f t="array" ref="AS38">V38*INDEX('Scenario 4_issuedGoos'!$C$4:$W$153,MATCH('Scenario 4'!$A38&amp;$B38,'Scenario 4_issuedGoos'!$A$4:$A$153&amp;'Scenario 4_issuedGoos'!$B$4:$B$153,0),MATCH('Scenario 4'!AS$4,'Scenario 4_issuedGoos'!$C$3:$W$3,0))</f>
        <v>28782.620039585385</v>
      </c>
      <c r="AT38" s="4">
        <f t="array" ref="AT38">W38*INDEX('Scenario 4_issuedGoos'!$C$4:$W$153,MATCH('Scenario 4'!$A38&amp;$B38,'Scenario 4_issuedGoos'!$A$4:$A$153&amp;'Scenario 4_issuedGoos'!$B$4:$B$153,0),MATCH('Scenario 4'!AT$4,'Scenario 4_issuedGoos'!$C$3:$W$3,0))</f>
        <v>31207.186009169625</v>
      </c>
    </row>
    <row r="39" spans="1:46" x14ac:dyDescent="0.2">
      <c r="A39" s="8" t="s">
        <v>36</v>
      </c>
      <c r="B39" s="9" t="s">
        <v>30</v>
      </c>
      <c r="C39" s="10">
        <v>12.779426953125</v>
      </c>
      <c r="D39" s="11">
        <v>12.779426953125</v>
      </c>
      <c r="E39" s="11">
        <v>12.779426953125</v>
      </c>
      <c r="F39" s="11">
        <v>12.779426953125</v>
      </c>
      <c r="G39" s="11">
        <v>12.779426953125</v>
      </c>
      <c r="H39" s="11">
        <v>7.2528222656249994</v>
      </c>
      <c r="I39" s="11">
        <v>7.2528222656249994</v>
      </c>
      <c r="J39" s="11">
        <v>7.2528222656249994</v>
      </c>
      <c r="K39" s="11">
        <v>7.2528222656249994</v>
      </c>
      <c r="L39" s="11">
        <v>7.2528222656249994</v>
      </c>
      <c r="M39" s="11">
        <v>7.2528222656249994</v>
      </c>
      <c r="N39" s="11">
        <v>7.2528222656249994</v>
      </c>
      <c r="O39" s="11">
        <v>7.2528222656249994</v>
      </c>
      <c r="P39" s="11">
        <v>7.2528222656249994</v>
      </c>
      <c r="Q39" s="11">
        <v>7.2528222656249994</v>
      </c>
      <c r="R39" s="11">
        <v>7.2528222656249994</v>
      </c>
      <c r="S39" s="11">
        <v>7.2528222656249994</v>
      </c>
      <c r="T39" s="11">
        <v>7.2528222656249994</v>
      </c>
      <c r="U39" s="11">
        <v>7.2528222656249994</v>
      </c>
      <c r="V39" s="11">
        <v>7.2528222656249994</v>
      </c>
      <c r="W39" s="19">
        <v>7.2528222656249994</v>
      </c>
      <c r="Z39" s="4">
        <f t="array" ref="Z39">C39*INDEX('Scenario 4_issuedGoos'!$C$4:$W$153,MATCH('Scenario 4'!$A39&amp;$B39,'Scenario 4_issuedGoos'!$A$4:$A$153&amp;'Scenario 4_issuedGoos'!$B$4:$B$153,0),MATCH('Scenario 4'!Z$4,'Scenario 4_issuedGoos'!$C$3:$W$3,0))</f>
        <v>4972281.6491338555</v>
      </c>
      <c r="AA39" s="4">
        <f t="array" ref="AA39">D39*INDEX('Scenario 4_issuedGoos'!$C$4:$W$153,MATCH('Scenario 4'!$A39&amp;$B39,'Scenario 4_issuedGoos'!$A$4:$A$153&amp;'Scenario 4_issuedGoos'!$B$4:$B$153,0),MATCH('Scenario 4'!AA$4,'Scenario 4_issuedGoos'!$C$3:$W$3,0))</f>
        <v>5652096.5150716193</v>
      </c>
      <c r="AB39" s="4">
        <f t="array" ref="AB39">E39*INDEX('Scenario 4_issuedGoos'!$C$4:$W$153,MATCH('Scenario 4'!$A39&amp;$B39,'Scenario 4_issuedGoos'!$A$4:$A$153&amp;'Scenario 4_issuedGoos'!$B$4:$B$153,0),MATCH('Scenario 4'!AB$4,'Scenario 4_issuedGoos'!$C$3:$W$3,0))</f>
        <v>6387462.1634803386</v>
      </c>
      <c r="AC39" s="4">
        <f t="array" ref="AC39">F39*INDEX('Scenario 4_issuedGoos'!$C$4:$W$153,MATCH('Scenario 4'!$A39&amp;$B39,'Scenario 4_issuedGoos'!$A$4:$A$153&amp;'Scenario 4_issuedGoos'!$B$4:$B$153,0),MATCH('Scenario 4'!AC$4,'Scenario 4_issuedGoos'!$C$3:$W$3,0))</f>
        <v>7182234.1354422402</v>
      </c>
      <c r="AD39" s="4">
        <f t="array" ref="AD39">G39*INDEX('Scenario 4_issuedGoos'!$C$4:$W$153,MATCH('Scenario 4'!$A39&amp;$B39,'Scenario 4_issuedGoos'!$A$4:$A$153&amp;'Scenario 4_issuedGoos'!$B$4:$B$153,0),MATCH('Scenario 4'!AD$4,'Scenario 4_issuedGoos'!$C$3:$W$3,0))</f>
        <v>8040514.6491916301</v>
      </c>
      <c r="AE39" s="4">
        <f t="array" ref="AE39">H39*INDEX('Scenario 4_issuedGoos'!$C$4:$W$153,MATCH('Scenario 4'!$A39&amp;$B39,'Scenario 4_issuedGoos'!$A$4:$A$153&amp;'Scenario 4_issuedGoos'!$B$4:$B$153,0),MATCH('Scenario 4'!AE$4,'Scenario 4_issuedGoos'!$C$3:$W$3,0))</f>
        <v>17989775.410287142</v>
      </c>
      <c r="AF39" s="4">
        <f t="array" ref="AF39">I39*INDEX('Scenario 4_issuedGoos'!$C$4:$W$153,MATCH('Scenario 4'!$A39&amp;$B39,'Scenario 4_issuedGoos'!$A$4:$A$153&amp;'Scenario 4_issuedGoos'!$B$4:$B$153,0),MATCH('Scenario 4'!AF$4,'Scenario 4_issuedGoos'!$C$3:$W$3,0))</f>
        <v>20132951.066238914</v>
      </c>
      <c r="AG39" s="4">
        <f t="array" ref="AG39">J39*INDEX('Scenario 4_issuedGoos'!$C$4:$W$153,MATCH('Scenario 4'!$A39&amp;$B39,'Scenario 4_issuedGoos'!$A$4:$A$153&amp;'Scenario 4_issuedGoos'!$B$4:$B$153,0),MATCH('Scenario 4'!AG$4,'Scenario 4_issuedGoos'!$C$3:$W$3,0))</f>
        <v>22445469.849260122</v>
      </c>
      <c r="AH39" s="4">
        <f t="array" ref="AH39">K39*INDEX('Scenario 4_issuedGoos'!$C$4:$W$153,MATCH('Scenario 4'!$A39&amp;$B39,'Scenario 4_issuedGoos'!$A$4:$A$153&amp;'Scenario 4_issuedGoos'!$B$4:$B$153,0),MATCH('Scenario 4'!AH$4,'Scenario 4_issuedGoos'!$C$3:$W$3,0))</f>
        <v>24938908.132917874</v>
      </c>
      <c r="AI39" s="4">
        <f t="array" ref="AI39">L39*INDEX('Scenario 4_issuedGoos'!$C$4:$W$153,MATCH('Scenario 4'!$A39&amp;$B39,'Scenario 4_issuedGoos'!$A$4:$A$153&amp;'Scenario 4_issuedGoos'!$B$4:$B$153,0),MATCH('Scenario 4'!AI$4,'Scenario 4_issuedGoos'!$C$3:$W$3,0))</f>
        <v>27625576.570318177</v>
      </c>
      <c r="AJ39" s="4">
        <f t="array" ref="AJ39">M39*INDEX('Scenario 4_issuedGoos'!$C$4:$W$153,MATCH('Scenario 4'!$A39&amp;$B39,'Scenario 4_issuedGoos'!$A$4:$A$153&amp;'Scenario 4_issuedGoos'!$B$4:$B$153,0),MATCH('Scenario 4'!AJ$4,'Scenario 4_issuedGoos'!$C$3:$W$3,0))</f>
        <v>30518564.58112628</v>
      </c>
      <c r="AK39" s="4">
        <f t="array" ref="AK39">N39*INDEX('Scenario 4_issuedGoos'!$C$4:$W$153,MATCH('Scenario 4'!$A39&amp;$B39,'Scenario 4_issuedGoos'!$A$4:$A$153&amp;'Scenario 4_issuedGoos'!$B$4:$B$153,0),MATCH('Scenario 4'!AK$4,'Scenario 4_issuedGoos'!$C$3:$W$3,0))</f>
        <v>33523348.510740828</v>
      </c>
      <c r="AL39" s="4">
        <f t="array" ref="AL39">O39*INDEX('Scenario 4_issuedGoos'!$C$4:$W$153,MATCH('Scenario 4'!$A39&amp;$B39,'Scenario 4_issuedGoos'!$A$4:$A$153&amp;'Scenario 4_issuedGoos'!$B$4:$B$153,0),MATCH('Scenario 4'!AL$4,'Scenario 4_issuedGoos'!$C$3:$W$3,0))</f>
        <v>36752314.42186401</v>
      </c>
      <c r="AM39" s="4">
        <f t="array" ref="AM39">P39*INDEX('Scenario 4_issuedGoos'!$C$4:$W$153,MATCH('Scenario 4'!$A39&amp;$B39,'Scenario 4_issuedGoos'!$A$4:$A$153&amp;'Scenario 4_issuedGoos'!$B$4:$B$153,0),MATCH('Scenario 4'!AM$4,'Scenario 4_issuedGoos'!$C$3:$W$3,0))</f>
        <v>40220368.552822635</v>
      </c>
      <c r="AN39" s="4">
        <f t="array" ref="AN39">Q39*INDEX('Scenario 4_issuedGoos'!$C$4:$W$153,MATCH('Scenario 4'!$A39&amp;$B39,'Scenario 4_issuedGoos'!$A$4:$A$153&amp;'Scenario 4_issuedGoos'!$B$4:$B$153,0),MATCH('Scenario 4'!AN$4,'Scenario 4_issuedGoos'!$C$3:$W$3,0))</f>
        <v>43943347.310822412</v>
      </c>
      <c r="AO39" s="4">
        <f t="array" ref="AO39">R39*INDEX('Scenario 4_issuedGoos'!$C$4:$W$153,MATCH('Scenario 4'!$A39&amp;$B39,'Scenario 4_issuedGoos'!$A$4:$A$153&amp;'Scenario 4_issuedGoos'!$B$4:$B$153,0),MATCH('Scenario 4'!AO$4,'Scenario 4_issuedGoos'!$C$3:$W$3,0))</f>
        <v>47938073.023240194</v>
      </c>
      <c r="AP39" s="4">
        <f t="array" ref="AP39">S39*INDEX('Scenario 4_issuedGoos'!$C$4:$W$153,MATCH('Scenario 4'!$A39&amp;$B39,'Scenario 4_issuedGoos'!$A$4:$A$153&amp;'Scenario 4_issuedGoos'!$B$4:$B$153,0),MATCH('Scenario 4'!AP$4,'Scenario 4_issuedGoos'!$C$3:$W$3,0))</f>
        <v>52222412.938622691</v>
      </c>
      <c r="AQ39" s="4">
        <f t="array" ref="AQ39">T39*INDEX('Scenario 4_issuedGoos'!$C$4:$W$153,MATCH('Scenario 4'!$A39&amp;$B39,'Scenario 4_issuedGoos'!$A$4:$A$153&amp;'Scenario 4_issuedGoos'!$B$4:$B$153,0),MATCH('Scenario 4'!AQ$4,'Scenario 4_issuedGoos'!$C$3:$W$3,0))</f>
        <v>56815341.66298528</v>
      </c>
      <c r="AR39" s="4">
        <f t="array" ref="AR39">U39*INDEX('Scenario 4_issuedGoos'!$C$4:$W$153,MATCH('Scenario 4'!$A39&amp;$B39,'Scenario 4_issuedGoos'!$A$4:$A$153&amp;'Scenario 4_issuedGoos'!$B$4:$B$153,0),MATCH('Scenario 4'!AR$4,'Scenario 4_issuedGoos'!$C$3:$W$3,0))</f>
        <v>61737007.227437645</v>
      </c>
      <c r="AS39" s="4">
        <f t="array" ref="AS39">V39*INDEX('Scenario 4_issuedGoos'!$C$4:$W$153,MATCH('Scenario 4'!$A39&amp;$B39,'Scenario 4_issuedGoos'!$A$4:$A$153&amp;'Scenario 4_issuedGoos'!$B$4:$B$153,0),MATCH('Scenario 4'!AS$4,'Scenario 4_issuedGoos'!$C$3:$W$3,0))</f>
        <v>67008800.994177766</v>
      </c>
      <c r="AT39" s="4">
        <f t="array" ref="AT39">W39*INDEX('Scenario 4_issuedGoos'!$C$4:$W$153,MATCH('Scenario 4'!$A39&amp;$B39,'Scenario 4_issuedGoos'!$A$4:$A$153&amp;'Scenario 4_issuedGoos'!$B$4:$B$153,0),MATCH('Scenario 4'!AT$4,'Scenario 4_issuedGoos'!$C$3:$W$3,0))</f>
        <v>72653431.619523033</v>
      </c>
    </row>
    <row r="40" spans="1:46" x14ac:dyDescent="0.2">
      <c r="A40" s="8" t="s">
        <v>36</v>
      </c>
      <c r="B40" s="9" t="s">
        <v>31</v>
      </c>
      <c r="C40" s="10">
        <v>4.2035624999999994</v>
      </c>
      <c r="D40" s="11">
        <v>4.1921550000000005</v>
      </c>
      <c r="E40" s="11">
        <v>4.1921550000000005</v>
      </c>
      <c r="F40" s="11">
        <v>4.1921550000000005</v>
      </c>
      <c r="G40" s="11">
        <v>4.1921550000000005</v>
      </c>
      <c r="H40" s="11">
        <v>3.5347200000000005</v>
      </c>
      <c r="I40" s="11">
        <v>3.5347200000000005</v>
      </c>
      <c r="J40" s="11">
        <v>3.5251200000000003</v>
      </c>
      <c r="K40" s="11">
        <v>3.5251200000000003</v>
      </c>
      <c r="L40" s="11">
        <v>3.467880000000001</v>
      </c>
      <c r="M40" s="11">
        <v>3.467880000000001</v>
      </c>
      <c r="N40" s="11">
        <v>3.467880000000001</v>
      </c>
      <c r="O40" s="11">
        <v>3.467880000000001</v>
      </c>
      <c r="P40" s="11">
        <v>3.467880000000001</v>
      </c>
      <c r="Q40" s="11">
        <v>3.5251200000000003</v>
      </c>
      <c r="R40" s="11">
        <v>3.5317349999999998</v>
      </c>
      <c r="S40" s="11">
        <v>3.5347200000000005</v>
      </c>
      <c r="T40" s="11">
        <v>3.5347200000000005</v>
      </c>
      <c r="U40" s="11">
        <v>3.5347200000000005</v>
      </c>
      <c r="V40" s="11">
        <v>3.5347200000000005</v>
      </c>
      <c r="W40" s="19">
        <v>3.539587500000001</v>
      </c>
      <c r="Z40" s="4">
        <f t="array" ref="Z40">C40*INDEX('Scenario 4_issuedGoos'!$C$4:$W$153,MATCH('Scenario 4'!$A40&amp;$B40,'Scenario 4_issuedGoos'!$A$4:$A$153&amp;'Scenario 4_issuedGoos'!$B$4:$B$153,0),MATCH('Scenario 4'!Z$4,'Scenario 4_issuedGoos'!$C$3:$W$3,0))</f>
        <v>22047961.666351315</v>
      </c>
      <c r="AA40" s="4">
        <f t="array" ref="AA40">D40*INDEX('Scenario 4_issuedGoos'!$C$4:$W$153,MATCH('Scenario 4'!$A40&amp;$B40,'Scenario 4_issuedGoos'!$A$4:$A$153&amp;'Scenario 4_issuedGoos'!$B$4:$B$153,0),MATCH('Scenario 4'!AA$4,'Scenario 4_issuedGoos'!$C$3:$W$3,0))</f>
        <v>24994365.501267057</v>
      </c>
      <c r="AB40" s="4">
        <f t="array" ref="AB40">E40*INDEX('Scenario 4_issuedGoos'!$C$4:$W$153,MATCH('Scenario 4'!$A40&amp;$B40,'Scenario 4_issuedGoos'!$A$4:$A$153&amp;'Scenario 4_issuedGoos'!$B$4:$B$153,0),MATCH('Scenario 4'!AB$4,'Scenario 4_issuedGoos'!$C$3:$W$3,0))</f>
        <v>28246255.794433888</v>
      </c>
      <c r="AC40" s="4">
        <f t="array" ref="AC40">F40*INDEX('Scenario 4_issuedGoos'!$C$4:$W$153,MATCH('Scenario 4'!$A40&amp;$B40,'Scenario 4_issuedGoos'!$A$4:$A$153&amp;'Scenario 4_issuedGoos'!$B$4:$B$153,0),MATCH('Scenario 4'!AC$4,'Scenario 4_issuedGoos'!$C$3:$W$3,0))</f>
        <v>31760849.20316425</v>
      </c>
      <c r="AD40" s="4">
        <f t="array" ref="AD40">G40*INDEX('Scenario 4_issuedGoos'!$C$4:$W$153,MATCH('Scenario 4'!$A40&amp;$B40,'Scenario 4_issuedGoos'!$A$4:$A$153&amp;'Scenario 4_issuedGoos'!$B$4:$B$153,0),MATCH('Scenario 4'!AD$4,'Scenario 4_issuedGoos'!$C$3:$W$3,0))</f>
        <v>35556286.313281558</v>
      </c>
      <c r="AE40" s="4">
        <f t="array" ref="AE40">H40*INDEX('Scenario 4_issuedGoos'!$C$4:$W$153,MATCH('Scenario 4'!$A40&amp;$B40,'Scenario 4_issuedGoos'!$A$4:$A$153&amp;'Scenario 4_issuedGoos'!$B$4:$B$153,0),MATCH('Scenario 4'!AE$4,'Scenario 4_issuedGoos'!$C$3:$W$3,0))</f>
        <v>33433458.517899573</v>
      </c>
      <c r="AF40" s="4">
        <f t="array" ref="AF40">I40*INDEX('Scenario 4_issuedGoos'!$C$4:$W$153,MATCH('Scenario 4'!$A40&amp;$B40,'Scenario 4_issuedGoos'!$A$4:$A$153&amp;'Scenario 4_issuedGoos'!$B$4:$B$153,0),MATCH('Scenario 4'!AF$4,'Scenario 4_issuedGoos'!$C$3:$W$3,0))</f>
        <v>37416486.252023257</v>
      </c>
      <c r="AG40" s="4">
        <f t="array" ref="AG40">J40*INDEX('Scenario 4_issuedGoos'!$C$4:$W$153,MATCH('Scenario 4'!$A40&amp;$B40,'Scenario 4_issuedGoos'!$A$4:$A$153&amp;'Scenario 4_issuedGoos'!$B$4:$B$153,0),MATCH('Scenario 4'!AG$4,'Scenario 4_issuedGoos'!$C$3:$W$3,0))</f>
        <v>41600940.790849924</v>
      </c>
      <c r="AH40" s="4">
        <f t="array" ref="AH40">K40*INDEX('Scenario 4_issuedGoos'!$C$4:$W$153,MATCH('Scenario 4'!$A40&amp;$B40,'Scenario 4_issuedGoos'!$A$4:$A$153&amp;'Scenario 4_issuedGoos'!$B$4:$B$153,0),MATCH('Scenario 4'!AH$4,'Scenario 4_issuedGoos'!$C$3:$W$3,0))</f>
        <v>46222335.624672025</v>
      </c>
      <c r="AI40" s="4">
        <f t="array" ref="AI40">L40*INDEX('Scenario 4_issuedGoos'!$C$4:$W$153,MATCH('Scenario 4'!$A40&amp;$B40,'Scenario 4_issuedGoos'!$A$4:$A$153&amp;'Scenario 4_issuedGoos'!$B$4:$B$153,0),MATCH('Scenario 4'!AI$4,'Scenario 4_issuedGoos'!$C$3:$W$3,0))</f>
        <v>50370464.715431072</v>
      </c>
      <c r="AJ40" s="4">
        <f t="array" ref="AJ40">M40*INDEX('Scenario 4_issuedGoos'!$C$4:$W$153,MATCH('Scenario 4'!$A40&amp;$B40,'Scenario 4_issuedGoos'!$A$4:$A$153&amp;'Scenario 4_issuedGoos'!$B$4:$B$153,0),MATCH('Scenario 4'!AJ$4,'Scenario 4_issuedGoos'!$C$3:$W$3,0))</f>
        <v>55645328.396543942</v>
      </c>
      <c r="AK40" s="4">
        <f t="array" ref="AK40">N40*INDEX('Scenario 4_issuedGoos'!$C$4:$W$153,MATCH('Scenario 4'!$A40&amp;$B40,'Scenario 4_issuedGoos'!$A$4:$A$153&amp;'Scenario 4_issuedGoos'!$B$4:$B$153,0),MATCH('Scenario 4'!AK$4,'Scenario 4_issuedGoos'!$C$3:$W$3,0))</f>
        <v>61124032.615400232</v>
      </c>
      <c r="AL40" s="4">
        <f t="array" ref="AL40">O40*INDEX('Scenario 4_issuedGoos'!$C$4:$W$153,MATCH('Scenario 4'!$A40&amp;$B40,'Scenario 4_issuedGoos'!$A$4:$A$153&amp;'Scenario 4_issuedGoos'!$B$4:$B$153,0),MATCH('Scenario 4'!AL$4,'Scenario 4_issuedGoos'!$C$3:$W$3,0))</f>
        <v>67011493.93515119</v>
      </c>
      <c r="AM40" s="4">
        <f t="array" ref="AM40">P40*INDEX('Scenario 4_issuedGoos'!$C$4:$W$153,MATCH('Scenario 4'!$A40&amp;$B40,'Scenario 4_issuedGoos'!$A$4:$A$153&amp;'Scenario 4_issuedGoos'!$B$4:$B$153,0),MATCH('Scenario 4'!AM$4,'Scenario 4_issuedGoos'!$C$3:$W$3,0))</f>
        <v>73334891.305338249</v>
      </c>
      <c r="AN40" s="4">
        <f t="array" ref="AN40">Q40*INDEX('Scenario 4_issuedGoos'!$C$4:$W$153,MATCH('Scenario 4'!$A40&amp;$B40,'Scenario 4_issuedGoos'!$A$4:$A$153&amp;'Scenario 4_issuedGoos'!$B$4:$B$153,0),MATCH('Scenario 4'!AN$4,'Scenario 4_issuedGoos'!$C$3:$W$3,0))</f>
        <v>81445592.447223157</v>
      </c>
      <c r="AO40" s="4">
        <f t="array" ref="AO40">R40*INDEX('Scenario 4_issuedGoos'!$C$4:$W$153,MATCH('Scenario 4'!$A40&amp;$B40,'Scenario 4_issuedGoos'!$A$4:$A$153&amp;'Scenario 4_issuedGoos'!$B$4:$B$153,0),MATCH('Scenario 4'!AO$4,'Scenario 4_issuedGoos'!$C$3:$W$3,0))</f>
        <v>89016236.242306024</v>
      </c>
      <c r="AP40" s="4">
        <f t="array" ref="AP40">S40*INDEX('Scenario 4_issuedGoos'!$C$4:$W$153,MATCH('Scenario 4'!$A40&amp;$B40,'Scenario 4_issuedGoos'!$A$4:$A$153&amp;'Scenario 4_issuedGoos'!$B$4:$B$153,0),MATCH('Scenario 4'!AP$4,'Scenario 4_issuedGoos'!$C$3:$W$3,0))</f>
        <v>97053789.548125833</v>
      </c>
      <c r="AQ40" s="4">
        <f t="array" ref="AQ40">T40*INDEX('Scenario 4_issuedGoos'!$C$4:$W$153,MATCH('Scenario 4'!$A40&amp;$B40,'Scenario 4_issuedGoos'!$A$4:$A$153&amp;'Scenario 4_issuedGoos'!$B$4:$B$153,0),MATCH('Scenario 4'!AQ$4,'Scenario 4_issuedGoos'!$C$3:$W$3,0))</f>
        <v>105589609.95052175</v>
      </c>
      <c r="AR40" s="4">
        <f t="array" ref="AR40">U40*INDEX('Scenario 4_issuedGoos'!$C$4:$W$153,MATCH('Scenario 4'!$A40&amp;$B40,'Scenario 4_issuedGoos'!$A$4:$A$153&amp;'Scenario 4_issuedGoos'!$B$4:$B$153,0),MATCH('Scenario 4'!AR$4,'Scenario 4_issuedGoos'!$C$3:$W$3,0))</f>
        <v>114736377.91928664</v>
      </c>
      <c r="AS40" s="4">
        <f t="array" ref="AS40">V40*INDEX('Scenario 4_issuedGoos'!$C$4:$W$153,MATCH('Scenario 4'!$A40&amp;$B40,'Scenario 4_issuedGoos'!$A$4:$A$153&amp;'Scenario 4_issuedGoos'!$B$4:$B$153,0),MATCH('Scenario 4'!AS$4,'Scenario 4_issuedGoos'!$C$3:$W$3,0))</f>
        <v>124533848.66005176</v>
      </c>
      <c r="AT40" s="4">
        <f t="array" ref="AT40">W40*INDEX('Scenario 4_issuedGoos'!$C$4:$W$153,MATCH('Scenario 4'!$A40&amp;$B40,'Scenario 4_issuedGoos'!$A$4:$A$153&amp;'Scenario 4_issuedGoos'!$B$4:$B$153,0),MATCH('Scenario 4'!AT$4,'Scenario 4_issuedGoos'!$C$3:$W$3,0))</f>
        <v>135210161.16793031</v>
      </c>
    </row>
    <row r="41" spans="1:46" x14ac:dyDescent="0.2">
      <c r="A41" s="1" t="s">
        <v>37</v>
      </c>
      <c r="B41" s="1" t="s">
        <v>27</v>
      </c>
      <c r="C41" s="6">
        <v>47.457627118644069</v>
      </c>
      <c r="D41" s="7">
        <v>46.949152542372886</v>
      </c>
      <c r="E41" s="7">
        <v>46.440677966101696</v>
      </c>
      <c r="F41" s="7">
        <v>45.932203389830512</v>
      </c>
      <c r="G41" s="7">
        <v>45.423728813559322</v>
      </c>
      <c r="H41" s="7">
        <v>2.8211531249999999</v>
      </c>
      <c r="I41" s="7">
        <v>2.8054031249999998</v>
      </c>
      <c r="J41" s="7">
        <v>2.7611062499999997</v>
      </c>
      <c r="K41" s="7">
        <v>2.7611062499999997</v>
      </c>
      <c r="L41" s="7">
        <v>2.7611062499999997</v>
      </c>
      <c r="M41" s="7">
        <v>2.7611062499999997</v>
      </c>
      <c r="N41" s="7">
        <v>2.7611062499999997</v>
      </c>
      <c r="O41" s="7">
        <v>2.7611062499999997</v>
      </c>
      <c r="P41" s="7">
        <v>2.7611062499999997</v>
      </c>
      <c r="Q41" s="7">
        <v>2.7611062499999997</v>
      </c>
      <c r="R41" s="7">
        <v>2.7611062499999997</v>
      </c>
      <c r="S41" s="7">
        <v>2.7611062499999997</v>
      </c>
      <c r="T41" s="7">
        <v>2.7905718749999999</v>
      </c>
      <c r="U41" s="7">
        <v>2.8054031249999998</v>
      </c>
      <c r="V41" s="7">
        <v>2.8211531249999999</v>
      </c>
      <c r="W41" s="18">
        <v>2.9024953124999997</v>
      </c>
      <c r="Z41" s="4">
        <f t="array" ref="Z41">C41*INDEX('Scenario 4_issuedGoos'!$C$4:$W$153,MATCH('Scenario 4'!$A41&amp;$B41,'Scenario 4_issuedGoos'!$A$4:$A$153&amp;'Scenario 4_issuedGoos'!$B$4:$B$153,0),MATCH('Scenario 4'!Z$4,'Scenario 4_issuedGoos'!$C$3:$W$3,0))</f>
        <v>0</v>
      </c>
      <c r="AA41" s="4">
        <f t="array" ref="AA41">D41*INDEX('Scenario 4_issuedGoos'!$C$4:$W$153,MATCH('Scenario 4'!$A41&amp;$B41,'Scenario 4_issuedGoos'!$A$4:$A$153&amp;'Scenario 4_issuedGoos'!$B$4:$B$153,0),MATCH('Scenario 4'!AA$4,'Scenario 4_issuedGoos'!$C$3:$W$3,0))</f>
        <v>0</v>
      </c>
      <c r="AB41" s="4">
        <f t="array" ref="AB41">E41*INDEX('Scenario 4_issuedGoos'!$C$4:$W$153,MATCH('Scenario 4'!$A41&amp;$B41,'Scenario 4_issuedGoos'!$A$4:$A$153&amp;'Scenario 4_issuedGoos'!$B$4:$B$153,0),MATCH('Scenario 4'!AB$4,'Scenario 4_issuedGoos'!$C$3:$W$3,0))</f>
        <v>0</v>
      </c>
      <c r="AC41" s="4">
        <f t="array" ref="AC41">F41*INDEX('Scenario 4_issuedGoos'!$C$4:$W$153,MATCH('Scenario 4'!$A41&amp;$B41,'Scenario 4_issuedGoos'!$A$4:$A$153&amp;'Scenario 4_issuedGoos'!$B$4:$B$153,0),MATCH('Scenario 4'!AC$4,'Scenario 4_issuedGoos'!$C$3:$W$3,0))</f>
        <v>0</v>
      </c>
      <c r="AD41" s="4">
        <f t="array" ref="AD41">G41*INDEX('Scenario 4_issuedGoos'!$C$4:$W$153,MATCH('Scenario 4'!$A41&amp;$B41,'Scenario 4_issuedGoos'!$A$4:$A$153&amp;'Scenario 4_issuedGoos'!$B$4:$B$153,0),MATCH('Scenario 4'!AD$4,'Scenario 4_issuedGoos'!$C$3:$W$3,0))</f>
        <v>0</v>
      </c>
      <c r="AE41" s="4">
        <f t="array" ref="AE41">H41*INDEX('Scenario 4_issuedGoos'!$C$4:$W$153,MATCH('Scenario 4'!$A41&amp;$B41,'Scenario 4_issuedGoos'!$A$4:$A$153&amp;'Scenario 4_issuedGoos'!$B$4:$B$153,0),MATCH('Scenario 4'!AE$4,'Scenario 4_issuedGoos'!$C$3:$W$3,0))</f>
        <v>473591.85095874761</v>
      </c>
      <c r="AF41" s="4">
        <f t="array" ref="AF41">I41*INDEX('Scenario 4_issuedGoos'!$C$4:$W$153,MATCH('Scenario 4'!$A41&amp;$B41,'Scenario 4_issuedGoos'!$A$4:$A$153&amp;'Scenario 4_issuedGoos'!$B$4:$B$153,0),MATCH('Scenario 4'!AF$4,'Scenario 4_issuedGoos'!$C$3:$W$3,0))</f>
        <v>527053.29722766893</v>
      </c>
      <c r="AG41" s="4">
        <f t="array" ref="AG41">J41*INDEX('Scenario 4_issuedGoos'!$C$4:$W$153,MATCH('Scenario 4'!$A41&amp;$B41,'Scenario 4_issuedGoos'!$A$4:$A$153&amp;'Scenario 4_issuedGoos'!$B$4:$B$153,0),MATCH('Scenario 4'!AG$4,'Scenario 4_issuedGoos'!$C$3:$W$3,0))</f>
        <v>578313.91232859436</v>
      </c>
      <c r="AH41" s="4">
        <f t="array" ref="AH41">K41*INDEX('Scenario 4_issuedGoos'!$C$4:$W$153,MATCH('Scenario 4'!$A41&amp;$B41,'Scenario 4_issuedGoos'!$A$4:$A$153&amp;'Scenario 4_issuedGoos'!$B$4:$B$153,0),MATCH('Scenario 4'!AH$4,'Scenario 4_issuedGoos'!$C$3:$W$3,0))</f>
        <v>642558.05863767851</v>
      </c>
      <c r="AI41" s="4">
        <f t="array" ref="AI41">L41*INDEX('Scenario 4_issuedGoos'!$C$4:$W$153,MATCH('Scenario 4'!$A41&amp;$B41,'Scenario 4_issuedGoos'!$A$4:$A$153&amp;'Scenario 4_issuedGoos'!$B$4:$B$153,0),MATCH('Scenario 4'!AI$4,'Scenario 4_issuedGoos'!$C$3:$W$3,0))</f>
        <v>711780.83479684743</v>
      </c>
      <c r="AJ41" s="4">
        <f t="array" ref="AJ41">M41*INDEX('Scenario 4_issuedGoos'!$C$4:$W$153,MATCH('Scenario 4'!$A41&amp;$B41,'Scenario 4_issuedGoos'!$A$4:$A$153&amp;'Scenario 4_issuedGoos'!$B$4:$B$153,0),MATCH('Scenario 4'!AJ$4,'Scenario 4_issuedGoos'!$C$3:$W$3,0))</f>
        <v>786319.49342534051</v>
      </c>
      <c r="AK41" s="4">
        <f t="array" ref="AK41">N41*INDEX('Scenario 4_issuedGoos'!$C$4:$W$153,MATCH('Scenario 4'!$A41&amp;$B41,'Scenario 4_issuedGoos'!$A$4:$A$153&amp;'Scenario 4_issuedGoos'!$B$4:$B$153,0),MATCH('Scenario 4'!AK$4,'Scenario 4_issuedGoos'!$C$3:$W$3,0))</f>
        <v>863738.60568753129</v>
      </c>
      <c r="AL41" s="4">
        <f t="array" ref="AL41">O41*INDEX('Scenario 4_issuedGoos'!$C$4:$W$153,MATCH('Scenario 4'!$A41&amp;$B41,'Scenario 4_issuedGoos'!$A$4:$A$153&amp;'Scenario 4_issuedGoos'!$B$4:$B$153,0),MATCH('Scenario 4'!AL$4,'Scenario 4_issuedGoos'!$C$3:$W$3,0))</f>
        <v>946933.83044237597</v>
      </c>
      <c r="AM41" s="4">
        <f t="array" ref="AM41">P41*INDEX('Scenario 4_issuedGoos'!$C$4:$W$153,MATCH('Scenario 4'!$A41&amp;$B41,'Scenario 4_issuedGoos'!$A$4:$A$153&amp;'Scenario 4_issuedGoos'!$B$4:$B$153,0),MATCH('Scenario 4'!AM$4,'Scenario 4_issuedGoos'!$C$3:$W$3,0))</f>
        <v>1036289.2311584878</v>
      </c>
      <c r="AN41" s="4">
        <f t="array" ref="AN41">Q41*INDEX('Scenario 4_issuedGoos'!$C$4:$W$153,MATCH('Scenario 4'!$A41&amp;$B41,'Scenario 4_issuedGoos'!$A$4:$A$153&amp;'Scenario 4_issuedGoos'!$B$4:$B$153,0),MATCH('Scenario 4'!AN$4,'Scenario 4_issuedGoos'!$C$3:$W$3,0))</f>
        <v>1132212.8373701051</v>
      </c>
      <c r="AO41" s="4">
        <f t="array" ref="AO41">R41*INDEX('Scenario 4_issuedGoos'!$C$4:$W$153,MATCH('Scenario 4'!$A41&amp;$B41,'Scenario 4_issuedGoos'!$A$4:$A$153&amp;'Scenario 4_issuedGoos'!$B$4:$B$153,0),MATCH('Scenario 4'!AO$4,'Scenario 4_issuedGoos'!$C$3:$W$3,0))</f>
        <v>1235138.0811249865</v>
      </c>
      <c r="AP41" s="4">
        <f t="array" ref="AP41">S41*INDEX('Scenario 4_issuedGoos'!$C$4:$W$153,MATCH('Scenario 4'!$A41&amp;$B41,'Scenario 4_issuedGoos'!$A$4:$A$153&amp;'Scenario 4_issuedGoos'!$B$4:$B$153,0),MATCH('Scenario 4'!AP$4,'Scenario 4_issuedGoos'!$C$3:$W$3,0))</f>
        <v>1345525.3171619314</v>
      </c>
      <c r="AQ41" s="4">
        <f t="array" ref="AQ41">T41*INDEX('Scenario 4_issuedGoos'!$C$4:$W$153,MATCH('Scenario 4'!$A41&amp;$B41,'Scenario 4_issuedGoos'!$A$4:$A$153&amp;'Scenario 4_issuedGoos'!$B$4:$B$153,0),MATCH('Scenario 4'!AQ$4,'Scenario 4_issuedGoos'!$C$3:$W$3,0))</f>
        <v>1479485.3045091152</v>
      </c>
      <c r="AR41" s="4">
        <f t="array" ref="AR41">U41*INDEX('Scenario 4_issuedGoos'!$C$4:$W$153,MATCH('Scenario 4'!$A41&amp;$B41,'Scenario 4_issuedGoos'!$A$4:$A$153&amp;'Scenario 4_issuedGoos'!$B$4:$B$153,0),MATCH('Scenario 4'!AR$4,'Scenario 4_issuedGoos'!$C$3:$W$3,0))</f>
        <v>1616190.9455367345</v>
      </c>
      <c r="AS41" s="4">
        <f t="array" ref="AS41">V41*INDEX('Scenario 4_issuedGoos'!$C$4:$W$153,MATCH('Scenario 4'!$A41&amp;$B41,'Scenario 4_issuedGoos'!$A$4:$A$153&amp;'Scenario 4_issuedGoos'!$B$4:$B$153,0),MATCH('Scenario 4'!AS$4,'Scenario 4_issuedGoos'!$C$3:$W$3,0))</f>
        <v>1764047.7087452726</v>
      </c>
      <c r="AT41" s="4">
        <f t="array" ref="AT41">W41*INDEX('Scenario 4_issuedGoos'!$C$4:$W$153,MATCH('Scenario 4'!$A41&amp;$B41,'Scenario 4_issuedGoos'!$A$4:$A$153&amp;'Scenario 4_issuedGoos'!$B$4:$B$153,0),MATCH('Scenario 4'!AT$4,'Scenario 4_issuedGoos'!$C$3:$W$3,0))</f>
        <v>1967793.3078603041</v>
      </c>
    </row>
    <row r="42" spans="1:46" x14ac:dyDescent="0.2">
      <c r="A42" s="8" t="s">
        <v>37</v>
      </c>
      <c r="B42" s="9" t="s">
        <v>28</v>
      </c>
      <c r="C42" s="10">
        <v>47.457627118644069</v>
      </c>
      <c r="D42" s="11">
        <v>46.949152542372886</v>
      </c>
      <c r="E42" s="11">
        <v>46.440677966101696</v>
      </c>
      <c r="F42" s="11">
        <v>45.932203389830512</v>
      </c>
      <c r="G42" s="11">
        <v>45.423728813559322</v>
      </c>
      <c r="H42" s="11">
        <v>11.142224999999998</v>
      </c>
      <c r="I42" s="11">
        <v>11.142224999999998</v>
      </c>
      <c r="J42" s="11">
        <v>11.142224999999998</v>
      </c>
      <c r="K42" s="11">
        <v>11.142224999999998</v>
      </c>
      <c r="L42" s="11">
        <v>11.142224999999998</v>
      </c>
      <c r="M42" s="11">
        <v>11.142224999999998</v>
      </c>
      <c r="N42" s="11">
        <v>11.142224999999998</v>
      </c>
      <c r="O42" s="11">
        <v>11.142224999999998</v>
      </c>
      <c r="P42" s="11">
        <v>11.142224999999998</v>
      </c>
      <c r="Q42" s="11">
        <v>11.142224999999998</v>
      </c>
      <c r="R42" s="11">
        <v>11.142224999999998</v>
      </c>
      <c r="S42" s="11">
        <v>11.142224999999998</v>
      </c>
      <c r="T42" s="11">
        <v>11.142224999999998</v>
      </c>
      <c r="U42" s="11">
        <v>11.142224999999998</v>
      </c>
      <c r="V42" s="11">
        <v>11.142224999999998</v>
      </c>
      <c r="W42" s="19">
        <v>11.142224999999998</v>
      </c>
      <c r="Z42" s="4">
        <f t="array" ref="Z42">C42*INDEX('Scenario 4_issuedGoos'!$C$4:$W$153,MATCH('Scenario 4'!$A42&amp;$B42,'Scenario 4_issuedGoos'!$A$4:$A$153&amp;'Scenario 4_issuedGoos'!$B$4:$B$153,0),MATCH('Scenario 4'!Z$4,'Scenario 4_issuedGoos'!$C$3:$W$3,0))</f>
        <v>0</v>
      </c>
      <c r="AA42" s="4">
        <f t="array" ref="AA42">D42*INDEX('Scenario 4_issuedGoos'!$C$4:$W$153,MATCH('Scenario 4'!$A42&amp;$B42,'Scenario 4_issuedGoos'!$A$4:$A$153&amp;'Scenario 4_issuedGoos'!$B$4:$B$153,0),MATCH('Scenario 4'!AA$4,'Scenario 4_issuedGoos'!$C$3:$W$3,0))</f>
        <v>0</v>
      </c>
      <c r="AB42" s="4">
        <f t="array" ref="AB42">E42*INDEX('Scenario 4_issuedGoos'!$C$4:$W$153,MATCH('Scenario 4'!$A42&amp;$B42,'Scenario 4_issuedGoos'!$A$4:$A$153&amp;'Scenario 4_issuedGoos'!$B$4:$B$153,0),MATCH('Scenario 4'!AB$4,'Scenario 4_issuedGoos'!$C$3:$W$3,0))</f>
        <v>0</v>
      </c>
      <c r="AC42" s="4">
        <f t="array" ref="AC42">F42*INDEX('Scenario 4_issuedGoos'!$C$4:$W$153,MATCH('Scenario 4'!$A42&amp;$B42,'Scenario 4_issuedGoos'!$A$4:$A$153&amp;'Scenario 4_issuedGoos'!$B$4:$B$153,0),MATCH('Scenario 4'!AC$4,'Scenario 4_issuedGoos'!$C$3:$W$3,0))</f>
        <v>0</v>
      </c>
      <c r="AD42" s="4">
        <f t="array" ref="AD42">G42*INDEX('Scenario 4_issuedGoos'!$C$4:$W$153,MATCH('Scenario 4'!$A42&amp;$B42,'Scenario 4_issuedGoos'!$A$4:$A$153&amp;'Scenario 4_issuedGoos'!$B$4:$B$153,0),MATCH('Scenario 4'!AD$4,'Scenario 4_issuedGoos'!$C$3:$W$3,0))</f>
        <v>0</v>
      </c>
      <c r="AE42" s="4">
        <f t="array" ref="AE42">H42*INDEX('Scenario 4_issuedGoos'!$C$4:$W$153,MATCH('Scenario 4'!$A42&amp;$B42,'Scenario 4_issuedGoos'!$A$4:$A$153&amp;'Scenario 4_issuedGoos'!$B$4:$B$153,0),MATCH('Scenario 4'!AE$4,'Scenario 4_issuedGoos'!$C$3:$W$3,0))</f>
        <v>142956.34570208142</v>
      </c>
      <c r="AF42" s="4">
        <f t="array" ref="AF42">I42*INDEX('Scenario 4_issuedGoos'!$C$4:$W$153,MATCH('Scenario 4'!$A42&amp;$B42,'Scenario 4_issuedGoos'!$A$4:$A$153&amp;'Scenario 4_issuedGoos'!$B$4:$B$153,0),MATCH('Scenario 4'!AF$4,'Scenario 4_issuedGoos'!$C$3:$W$3,0))</f>
        <v>162970.23410037282</v>
      </c>
      <c r="AG42" s="4">
        <f t="array" ref="AG42">J42*INDEX('Scenario 4_issuedGoos'!$C$4:$W$153,MATCH('Scenario 4'!$A42&amp;$B42,'Scenario 4_issuedGoos'!$A$4:$A$153&amp;'Scenario 4_issuedGoos'!$B$4:$B$153,0),MATCH('Scenario 4'!AG$4,'Scenario 4_issuedGoos'!$C$3:$W$3,0))</f>
        <v>184628.12047423853</v>
      </c>
      <c r="AH42" s="4">
        <f t="array" ref="AH42">K42*INDEX('Scenario 4_issuedGoos'!$C$4:$W$153,MATCH('Scenario 4'!$A42&amp;$B42,'Scenario 4_issuedGoos'!$A$4:$A$153&amp;'Scenario 4_issuedGoos'!$B$4:$B$153,0),MATCH('Scenario 4'!AH$4,'Scenario 4_issuedGoos'!$C$3:$W$3,0))</f>
        <v>208044.3699002394</v>
      </c>
      <c r="AI42" s="4">
        <f t="array" ref="AI42">L42*INDEX('Scenario 4_issuedGoos'!$C$4:$W$153,MATCH('Scenario 4'!$A42&amp;$B42,'Scenario 4_issuedGoos'!$A$4:$A$153&amp;'Scenario 4_issuedGoos'!$B$4:$B$153,0),MATCH('Scenario 4'!AI$4,'Scenario 4_issuedGoos'!$C$3:$W$3,0))</f>
        <v>233340.67396765496</v>
      </c>
      <c r="AJ42" s="4">
        <f t="array" ref="AJ42">M42*INDEX('Scenario 4_issuedGoos'!$C$4:$W$153,MATCH('Scenario 4'!$A42&amp;$B42,'Scenario 4_issuedGoos'!$A$4:$A$153&amp;'Scenario 4_issuedGoos'!$B$4:$B$153,0),MATCH('Scenario 4'!AJ$4,'Scenario 4_issuedGoos'!$C$3:$W$3,0))</f>
        <v>260646.49751706084</v>
      </c>
      <c r="AK42" s="4">
        <f t="array" ref="AK42">N42*INDEX('Scenario 4_issuedGoos'!$C$4:$W$153,MATCH('Scenario 4'!$A42&amp;$B42,'Scenario 4_issuedGoos'!$A$4:$A$153&amp;'Scenario 4_issuedGoos'!$B$4:$B$153,0),MATCH('Scenario 4'!AK$4,'Scenario 4_issuedGoos'!$C$3:$W$3,0))</f>
        <v>295573.12818434736</v>
      </c>
      <c r="AL42" s="4">
        <f t="array" ref="AL42">O42*INDEX('Scenario 4_issuedGoos'!$C$4:$W$153,MATCH('Scenario 4'!$A42&amp;$B42,'Scenario 4_issuedGoos'!$A$4:$A$153&amp;'Scenario 4_issuedGoos'!$B$4:$B$153,0),MATCH('Scenario 4'!AL$4,'Scenario 4_issuedGoos'!$C$3:$W$3,0))</f>
        <v>333340.8056745698</v>
      </c>
      <c r="AM42" s="4">
        <f t="array" ref="AM42">P42*INDEX('Scenario 4_issuedGoos'!$C$4:$W$153,MATCH('Scenario 4'!$A42&amp;$B42,'Scenario 4_issuedGoos'!$A$4:$A$153&amp;'Scenario 4_issuedGoos'!$B$4:$B$153,0),MATCH('Scenario 4'!AM$4,'Scenario 4_issuedGoos'!$C$3:$W$3,0))</f>
        <v>374146.31809335336</v>
      </c>
      <c r="AN42" s="4">
        <f t="array" ref="AN42">Q42*INDEX('Scenario 4_issuedGoos'!$C$4:$W$153,MATCH('Scenario 4'!$A42&amp;$B42,'Scenario 4_issuedGoos'!$A$4:$A$153&amp;'Scenario 4_issuedGoos'!$B$4:$B$153,0),MATCH('Scenario 4'!AN$4,'Scenario 4_issuedGoos'!$C$3:$W$3,0))</f>
        <v>418199.02973982861</v>
      </c>
      <c r="AO42" s="4">
        <f t="array" ref="AO42">R42*INDEX('Scenario 4_issuedGoos'!$C$4:$W$153,MATCH('Scenario 4'!$A42&amp;$B42,'Scenario 4_issuedGoos'!$A$4:$A$153&amp;'Scenario 4_issuedGoos'!$B$4:$B$153,0),MATCH('Scenario 4'!AO$4,'Scenario 4_issuedGoos'!$C$3:$W$3,0))</f>
        <v>465721.64675571851</v>
      </c>
      <c r="AP42" s="4">
        <f t="array" ref="AP42">S42*INDEX('Scenario 4_issuedGoos'!$C$4:$W$153,MATCH('Scenario 4'!$A42&amp;$B42,'Scenario 4_issuedGoos'!$A$4:$A$153&amp;'Scenario 4_issuedGoos'!$B$4:$B$153,0),MATCH('Scenario 4'!AP$4,'Scenario 4_issuedGoos'!$C$3:$W$3,0))</f>
        <v>516951.02789884724</v>
      </c>
      <c r="AQ42" s="4">
        <f t="array" ref="AQ42">T42*INDEX('Scenario 4_issuedGoos'!$C$4:$W$153,MATCH('Scenario 4'!$A42&amp;$B42,'Scenario 4_issuedGoos'!$A$4:$A$153&amp;'Scenario 4_issuedGoos'!$B$4:$B$153,0),MATCH('Scenario 4'!AQ$4,'Scenario 4_issuedGoos'!$C$3:$W$3,0))</f>
        <v>572139.04303940048</v>
      </c>
      <c r="AR42" s="4">
        <f t="array" ref="AR42">U42*INDEX('Scenario 4_issuedGoos'!$C$4:$W$153,MATCH('Scenario 4'!$A42&amp;$B42,'Scenario 4_issuedGoos'!$A$4:$A$153&amp;'Scenario 4_issuedGoos'!$B$4:$B$153,0),MATCH('Scenario 4'!AR$4,'Scenario 4_issuedGoos'!$C$3:$W$3,0))</f>
        <v>631553.48212426133</v>
      </c>
      <c r="AS42" s="4">
        <f t="array" ref="AS42">V42*INDEX('Scenario 4_issuedGoos'!$C$4:$W$153,MATCH('Scenario 4'!$A42&amp;$B42,'Scenario 4_issuedGoos'!$A$4:$A$153&amp;'Scenario 4_issuedGoos'!$B$4:$B$153,0),MATCH('Scenario 4'!AS$4,'Scenario 4_issuedGoos'!$C$3:$W$3,0))</f>
        <v>695479.01751000993</v>
      </c>
      <c r="AT42" s="4">
        <f t="array" ref="AT42">W42*INDEX('Scenario 4_issuedGoos'!$C$4:$W$153,MATCH('Scenario 4'!$A42&amp;$B42,'Scenario 4_issuedGoos'!$A$4:$A$153&amp;'Scenario 4_issuedGoos'!$B$4:$B$153,0),MATCH('Scenario 4'!AT$4,'Scenario 4_issuedGoos'!$C$3:$W$3,0))</f>
        <v>764218.22272902215</v>
      </c>
    </row>
    <row r="43" spans="1:46" x14ac:dyDescent="0.2">
      <c r="A43" s="8" t="s">
        <v>37</v>
      </c>
      <c r="B43" s="9" t="s">
        <v>56</v>
      </c>
      <c r="C43" s="10">
        <v>47.457627118644069</v>
      </c>
      <c r="D43" s="11">
        <v>46.949152542372886</v>
      </c>
      <c r="E43" s="11">
        <v>46.440677966101696</v>
      </c>
      <c r="F43" s="11">
        <v>45.932203389830512</v>
      </c>
      <c r="G43" s="11">
        <v>45.423728813559322</v>
      </c>
      <c r="H43" s="11">
        <v>1.326975</v>
      </c>
      <c r="I43" s="11">
        <v>1.326975</v>
      </c>
      <c r="J43" s="11">
        <v>1.3096171875</v>
      </c>
      <c r="K43" s="11">
        <v>1.2968249999999999</v>
      </c>
      <c r="L43" s="11">
        <v>1.2968249999999999</v>
      </c>
      <c r="M43" s="11">
        <v>1.2940500000000004</v>
      </c>
      <c r="N43" s="11">
        <v>1.2940500000000004</v>
      </c>
      <c r="O43" s="11">
        <v>1.2968249999999999</v>
      </c>
      <c r="P43" s="11">
        <v>1.2968249999999999</v>
      </c>
      <c r="Q43" s="11">
        <v>1.2968249999999999</v>
      </c>
      <c r="R43" s="11">
        <v>1.3083046875</v>
      </c>
      <c r="S43" s="11">
        <v>1.326975</v>
      </c>
      <c r="T43" s="11">
        <v>1.326975</v>
      </c>
      <c r="U43" s="11">
        <v>1.326975</v>
      </c>
      <c r="V43" s="11">
        <v>1.326975</v>
      </c>
      <c r="W43" s="19">
        <v>1.326975</v>
      </c>
      <c r="Z43" s="4">
        <f t="array" ref="Z43">C43*INDEX('Scenario 4_issuedGoos'!$C$4:$W$153,MATCH('Scenario 4'!$A43&amp;$B43,'Scenario 4_issuedGoos'!$A$4:$A$153&amp;'Scenario 4_issuedGoos'!$B$4:$B$153,0),MATCH('Scenario 4'!Z$4,'Scenario 4_issuedGoos'!$C$3:$W$3,0))</f>
        <v>0</v>
      </c>
      <c r="AA43" s="4">
        <f t="array" ref="AA43">D43*INDEX('Scenario 4_issuedGoos'!$C$4:$W$153,MATCH('Scenario 4'!$A43&amp;$B43,'Scenario 4_issuedGoos'!$A$4:$A$153&amp;'Scenario 4_issuedGoos'!$B$4:$B$153,0),MATCH('Scenario 4'!AA$4,'Scenario 4_issuedGoos'!$C$3:$W$3,0))</f>
        <v>0</v>
      </c>
      <c r="AB43" s="4">
        <f t="array" ref="AB43">E43*INDEX('Scenario 4_issuedGoos'!$C$4:$W$153,MATCH('Scenario 4'!$A43&amp;$B43,'Scenario 4_issuedGoos'!$A$4:$A$153&amp;'Scenario 4_issuedGoos'!$B$4:$B$153,0),MATCH('Scenario 4'!AB$4,'Scenario 4_issuedGoos'!$C$3:$W$3,0))</f>
        <v>0</v>
      </c>
      <c r="AC43" s="4">
        <f t="array" ref="AC43">F43*INDEX('Scenario 4_issuedGoos'!$C$4:$W$153,MATCH('Scenario 4'!$A43&amp;$B43,'Scenario 4_issuedGoos'!$A$4:$A$153&amp;'Scenario 4_issuedGoos'!$B$4:$B$153,0),MATCH('Scenario 4'!AC$4,'Scenario 4_issuedGoos'!$C$3:$W$3,0))</f>
        <v>0</v>
      </c>
      <c r="AD43" s="4">
        <f t="array" ref="AD43">G43*INDEX('Scenario 4_issuedGoos'!$C$4:$W$153,MATCH('Scenario 4'!$A43&amp;$B43,'Scenario 4_issuedGoos'!$A$4:$A$153&amp;'Scenario 4_issuedGoos'!$B$4:$B$153,0),MATCH('Scenario 4'!AD$4,'Scenario 4_issuedGoos'!$C$3:$W$3,0))</f>
        <v>0</v>
      </c>
      <c r="AE43" s="4">
        <f t="array" ref="AE43">H43*INDEX('Scenario 4_issuedGoos'!$C$4:$W$153,MATCH('Scenario 4'!$A43&amp;$B43,'Scenario 4_issuedGoos'!$A$4:$A$153&amp;'Scenario 4_issuedGoos'!$B$4:$B$153,0),MATCH('Scenario 4'!AE$4,'Scenario 4_issuedGoos'!$C$3:$W$3,0))</f>
        <v>1185578.9482010149</v>
      </c>
      <c r="AF43" s="4">
        <f t="array" ref="AF43">I43*INDEX('Scenario 4_issuedGoos'!$C$4:$W$153,MATCH('Scenario 4'!$A43&amp;$B43,'Scenario 4_issuedGoos'!$A$4:$A$153&amp;'Scenario 4_issuedGoos'!$B$4:$B$153,0),MATCH('Scenario 4'!AF$4,'Scenario 4_issuedGoos'!$C$3:$W$3,0))</f>
        <v>1326820.5080339597</v>
      </c>
      <c r="AG43" s="4">
        <f t="array" ref="AG43">J43*INDEX('Scenario 4_issuedGoos'!$C$4:$W$153,MATCH('Scenario 4'!$A43&amp;$B43,'Scenario 4_issuedGoos'!$A$4:$A$153&amp;'Scenario 4_issuedGoos'!$B$4:$B$153,0),MATCH('Scenario 4'!AG$4,'Scenario 4_issuedGoos'!$C$3:$W$3,0))</f>
        <v>1459872.9572227581</v>
      </c>
      <c r="AH43" s="4">
        <f t="array" ref="AH43">K43*INDEX('Scenario 4_issuedGoos'!$C$4:$W$153,MATCH('Scenario 4'!$A43&amp;$B43,'Scenario 4_issuedGoos'!$A$4:$A$153&amp;'Scenario 4_issuedGoos'!$B$4:$B$153,0),MATCH('Scenario 4'!AH$4,'Scenario 4_issuedGoos'!$C$3:$W$3,0))</f>
        <v>1606204.3816828085</v>
      </c>
      <c r="AI43" s="4">
        <f t="array" ref="AI43">L43*INDEX('Scenario 4_issuedGoos'!$C$4:$W$153,MATCH('Scenario 4'!$A43&amp;$B43,'Scenario 4_issuedGoos'!$A$4:$A$153&amp;'Scenario 4_issuedGoos'!$B$4:$B$153,0),MATCH('Scenario 4'!AI$4,'Scenario 4_issuedGoos'!$C$3:$W$3,0))</f>
        <v>1779240.7709778706</v>
      </c>
      <c r="AJ43" s="4">
        <f t="array" ref="AJ43">M43*INDEX('Scenario 4_issuedGoos'!$C$4:$W$153,MATCH('Scenario 4'!$A43&amp;$B43,'Scenario 4_issuedGoos'!$A$4:$A$153&amp;'Scenario 4_issuedGoos'!$B$4:$B$153,0),MATCH('Scenario 4'!AJ$4,'Scenario 4_issuedGoos'!$C$3:$W$3,0))</f>
        <v>1961359.2900026129</v>
      </c>
      <c r="AK43" s="4">
        <f t="array" ref="AK43">N43*INDEX('Scenario 4_issuedGoos'!$C$4:$W$153,MATCH('Scenario 4'!$A43&amp;$B43,'Scenario 4_issuedGoos'!$A$4:$A$153&amp;'Scenario 4_issuedGoos'!$B$4:$B$153,0),MATCH('Scenario 4'!AK$4,'Scenario 4_issuedGoos'!$C$3:$W$3,0))</f>
        <v>2154469.973800777</v>
      </c>
      <c r="AL43" s="4">
        <f t="array" ref="AL43">O43*INDEX('Scenario 4_issuedGoos'!$C$4:$W$153,MATCH('Scenario 4'!$A43&amp;$B43,'Scenario 4_issuedGoos'!$A$4:$A$153&amp;'Scenario 4_issuedGoos'!$B$4:$B$153,0),MATCH('Scenario 4'!AL$4,'Scenario 4_issuedGoos'!$C$3:$W$3,0))</f>
        <v>2367053.4470378035</v>
      </c>
      <c r="AM43" s="4">
        <f t="array" ref="AM43">P43*INDEX('Scenario 4_issuedGoos'!$C$4:$W$153,MATCH('Scenario 4'!$A43&amp;$B43,'Scenario 4_issuedGoos'!$A$4:$A$153&amp;'Scenario 4_issuedGoos'!$B$4:$B$153,0),MATCH('Scenario 4'!AM$4,'Scenario 4_issuedGoos'!$C$3:$W$3,0))</f>
        <v>2590415.4206803702</v>
      </c>
      <c r="AN43" s="4">
        <f t="array" ref="AN43">Q43*INDEX('Scenario 4_issuedGoos'!$C$4:$W$153,MATCH('Scenario 4'!$A43&amp;$B43,'Scenario 4_issuedGoos'!$A$4:$A$153&amp;'Scenario 4_issuedGoos'!$B$4:$B$153,0),MATCH('Scenario 4'!AN$4,'Scenario 4_issuedGoos'!$C$3:$W$3,0))</f>
        <v>2830195.9580695843</v>
      </c>
      <c r="AO43" s="4">
        <f t="array" ref="AO43">R43*INDEX('Scenario 4_issuedGoos'!$C$4:$W$153,MATCH('Scenario 4'!$A43&amp;$B43,'Scenario 4_issuedGoos'!$A$4:$A$153&amp;'Scenario 4_issuedGoos'!$B$4:$B$153,0),MATCH('Scenario 4'!AO$4,'Scenario 4_issuedGoos'!$C$3:$W$3,0))</f>
        <v>3114809.3289639736</v>
      </c>
      <c r="AP43" s="4">
        <f t="array" ref="AP43">S43*INDEX('Scenario 4_issuedGoos'!$C$4:$W$153,MATCH('Scenario 4'!$A43&amp;$B43,'Scenario 4_issuedGoos'!$A$4:$A$153&amp;'Scenario 4_issuedGoos'!$B$4:$B$153,0),MATCH('Scenario 4'!AP$4,'Scenario 4_issuedGoos'!$C$3:$W$3,0))</f>
        <v>3441610.136438217</v>
      </c>
      <c r="AQ43" s="4">
        <f t="array" ref="AQ43">T43*INDEX('Scenario 4_issuedGoos'!$C$4:$W$153,MATCH('Scenario 4'!$A43&amp;$B43,'Scenario 4_issuedGoos'!$A$4:$A$153&amp;'Scenario 4_issuedGoos'!$B$4:$B$153,0),MATCH('Scenario 4'!AQ$4,'Scenario 4_issuedGoos'!$C$3:$W$3,0))</f>
        <v>3744297.606515151</v>
      </c>
      <c r="AR43" s="4">
        <f t="array" ref="AR43">U43*INDEX('Scenario 4_issuedGoos'!$C$4:$W$153,MATCH('Scenario 4'!$A43&amp;$B43,'Scenario 4_issuedGoos'!$A$4:$A$153&amp;'Scenario 4_issuedGoos'!$B$4:$B$153,0),MATCH('Scenario 4'!AR$4,'Scenario 4_issuedGoos'!$C$3:$W$3,0))</f>
        <v>4068649.7982586785</v>
      </c>
      <c r="AS43" s="4">
        <f t="array" ref="AS43">V43*INDEX('Scenario 4_issuedGoos'!$C$4:$W$153,MATCH('Scenario 4'!$A43&amp;$B43,'Scenario 4_issuedGoos'!$A$4:$A$153&amp;'Scenario 4_issuedGoos'!$B$4:$B$153,0),MATCH('Scenario 4'!AS$4,'Scenario 4_issuedGoos'!$C$3:$W$3,0))</f>
        <v>4416076.4651602786</v>
      </c>
      <c r="AT43" s="4">
        <f t="array" ref="AT43">W43*INDEX('Scenario 4_issuedGoos'!$C$4:$W$153,MATCH('Scenario 4'!$A43&amp;$B43,'Scenario 4_issuedGoos'!$A$4:$A$153&amp;'Scenario 4_issuedGoos'!$B$4:$B$153,0),MATCH('Scenario 4'!AT$4,'Scenario 4_issuedGoos'!$C$3:$W$3,0))</f>
        <v>4788074.1742563862</v>
      </c>
    </row>
    <row r="44" spans="1:46" x14ac:dyDescent="0.2">
      <c r="A44" s="8" t="s">
        <v>37</v>
      </c>
      <c r="B44" s="9" t="s">
        <v>29</v>
      </c>
      <c r="C44" s="10">
        <v>47.457627118644069</v>
      </c>
      <c r="D44" s="11">
        <v>46.949152542372886</v>
      </c>
      <c r="E44" s="11">
        <v>46.440677966101696</v>
      </c>
      <c r="F44" s="11">
        <v>45.932203389830512</v>
      </c>
      <c r="G44" s="11">
        <v>45.423728813559322</v>
      </c>
      <c r="H44" s="11">
        <v>4.1783343750000004</v>
      </c>
      <c r="I44" s="11">
        <v>4.1783343750000004</v>
      </c>
      <c r="J44" s="11">
        <v>4.1783343750000004</v>
      </c>
      <c r="K44" s="11">
        <v>4.1783343750000004</v>
      </c>
      <c r="L44" s="11">
        <v>4.1783343750000004</v>
      </c>
      <c r="M44" s="11">
        <v>4.1783343750000004</v>
      </c>
      <c r="N44" s="11">
        <v>4.1783343750000004</v>
      </c>
      <c r="O44" s="11">
        <v>4.1783343750000004</v>
      </c>
      <c r="P44" s="11">
        <v>4.1783343750000004</v>
      </c>
      <c r="Q44" s="11">
        <v>4.1783343750000004</v>
      </c>
      <c r="R44" s="11">
        <v>4.1783343750000004</v>
      </c>
      <c r="S44" s="11">
        <v>4.1783343750000004</v>
      </c>
      <c r="T44" s="11">
        <v>4.1783343750000004</v>
      </c>
      <c r="U44" s="11">
        <v>4.1783343750000004</v>
      </c>
      <c r="V44" s="11">
        <v>4.1783343750000004</v>
      </c>
      <c r="W44" s="19">
        <v>4.1783343750000004</v>
      </c>
      <c r="Z44" s="4">
        <f t="array" ref="Z44">C44*INDEX('Scenario 4_issuedGoos'!$C$4:$W$153,MATCH('Scenario 4'!$A44&amp;$B44,'Scenario 4_issuedGoos'!$A$4:$A$153&amp;'Scenario 4_issuedGoos'!$B$4:$B$153,0),MATCH('Scenario 4'!Z$4,'Scenario 4_issuedGoos'!$C$3:$W$3,0))</f>
        <v>0</v>
      </c>
      <c r="AA44" s="4">
        <f t="array" ref="AA44">D44*INDEX('Scenario 4_issuedGoos'!$C$4:$W$153,MATCH('Scenario 4'!$A44&amp;$B44,'Scenario 4_issuedGoos'!$A$4:$A$153&amp;'Scenario 4_issuedGoos'!$B$4:$B$153,0),MATCH('Scenario 4'!AA$4,'Scenario 4_issuedGoos'!$C$3:$W$3,0))</f>
        <v>0</v>
      </c>
      <c r="AB44" s="4">
        <f t="array" ref="AB44">E44*INDEX('Scenario 4_issuedGoos'!$C$4:$W$153,MATCH('Scenario 4'!$A44&amp;$B44,'Scenario 4_issuedGoos'!$A$4:$A$153&amp;'Scenario 4_issuedGoos'!$B$4:$B$153,0),MATCH('Scenario 4'!AB$4,'Scenario 4_issuedGoos'!$C$3:$W$3,0))</f>
        <v>0</v>
      </c>
      <c r="AC44" s="4">
        <f t="array" ref="AC44">F44*INDEX('Scenario 4_issuedGoos'!$C$4:$W$153,MATCH('Scenario 4'!$A44&amp;$B44,'Scenario 4_issuedGoos'!$A$4:$A$153&amp;'Scenario 4_issuedGoos'!$B$4:$B$153,0),MATCH('Scenario 4'!AC$4,'Scenario 4_issuedGoos'!$C$3:$W$3,0))</f>
        <v>0</v>
      </c>
      <c r="AD44" s="4">
        <f t="array" ref="AD44">G44*INDEX('Scenario 4_issuedGoos'!$C$4:$W$153,MATCH('Scenario 4'!$A44&amp;$B44,'Scenario 4_issuedGoos'!$A$4:$A$153&amp;'Scenario 4_issuedGoos'!$B$4:$B$153,0),MATCH('Scenario 4'!AD$4,'Scenario 4_issuedGoos'!$C$3:$W$3,0))</f>
        <v>0</v>
      </c>
      <c r="AE44" s="4">
        <f t="array" ref="AE44">H44*INDEX('Scenario 4_issuedGoos'!$C$4:$W$153,MATCH('Scenario 4'!$A44&amp;$B44,'Scenario 4_issuedGoos'!$A$4:$A$153&amp;'Scenario 4_issuedGoos'!$B$4:$B$153,0),MATCH('Scenario 4'!AE$4,'Scenario 4_issuedGoos'!$C$3:$W$3,0))</f>
        <v>61267.005300891993</v>
      </c>
      <c r="AF44" s="4">
        <f t="array" ref="AF44">I44*INDEX('Scenario 4_issuedGoos'!$C$4:$W$153,MATCH('Scenario 4'!$A44&amp;$B44,'Scenario 4_issuedGoos'!$A$4:$A$153&amp;'Scenario 4_issuedGoos'!$B$4:$B$153,0),MATCH('Scenario 4'!AF$4,'Scenario 4_issuedGoos'!$C$3:$W$3,0))</f>
        <v>80412.944457420599</v>
      </c>
      <c r="AG44" s="4">
        <f t="array" ref="AG44">J44*INDEX('Scenario 4_issuedGoos'!$C$4:$W$153,MATCH('Scenario 4'!$A44&amp;$B44,'Scenario 4_issuedGoos'!$A$4:$A$153&amp;'Scenario 4_issuedGoos'!$B$4:$B$153,0),MATCH('Scenario 4'!AG$4,'Scenario 4_issuedGoos'!$C$3:$W$3,0))</f>
        <v>101320.31001635014</v>
      </c>
      <c r="AH44" s="4">
        <f t="array" ref="AH44">K44*INDEX('Scenario 4_issuedGoos'!$C$4:$W$153,MATCH('Scenario 4'!$A44&amp;$B44,'Scenario 4_issuedGoos'!$A$4:$A$153&amp;'Scenario 4_issuedGoos'!$B$4:$B$153,0),MATCH('Scenario 4'!AH$4,'Scenario 4_issuedGoos'!$C$3:$W$3,0))</f>
        <v>124117.3797700291</v>
      </c>
      <c r="AI44" s="4">
        <f t="array" ref="AI44">L44*INDEX('Scenario 4_issuedGoos'!$C$4:$W$153,MATCH('Scenario 4'!$A44&amp;$B44,'Scenario 4_issuedGoos'!$A$4:$A$153&amp;'Scenario 4_issuedGoos'!$B$4:$B$153,0),MATCH('Scenario 4'!AI$4,'Scenario 4_issuedGoos'!$C$3:$W$3,0))</f>
        <v>148940.85572403521</v>
      </c>
      <c r="AJ44" s="4">
        <f t="array" ref="AJ44">M44*INDEX('Scenario 4_issuedGoos'!$C$4:$W$153,MATCH('Scenario 4'!$A44&amp;$B44,'Scenario 4_issuedGoos'!$A$4:$A$153&amp;'Scenario 4_issuedGoos'!$B$4:$B$153,0),MATCH('Scenario 4'!AJ$4,'Scenario 4_issuedGoos'!$C$3:$W$3,0))</f>
        <v>175936.38582401647</v>
      </c>
      <c r="AK44" s="4">
        <f t="array" ref="AK44">N44*INDEX('Scenario 4_issuedGoos'!$C$4:$W$153,MATCH('Scenario 4'!$A44&amp;$B44,'Scenario 4_issuedGoos'!$A$4:$A$153&amp;'Scenario 4_issuedGoos'!$B$4:$B$153,0),MATCH('Scenario 4'!AK$4,'Scenario 4_issuedGoos'!$C$3:$W$3,0))</f>
        <v>237074.27989786226</v>
      </c>
      <c r="AL44" s="4">
        <f t="array" ref="AL44">O44*INDEX('Scenario 4_issuedGoos'!$C$4:$W$153,MATCH('Scenario 4'!$A44&amp;$B44,'Scenario 4_issuedGoos'!$A$4:$A$153&amp;'Scenario 4_issuedGoos'!$B$4:$B$153,0),MATCH('Scenario 4'!AL$4,'Scenario 4_issuedGoos'!$C$3:$W$3,0))</f>
        <v>303886.12241453247</v>
      </c>
      <c r="AM44" s="4">
        <f t="array" ref="AM44">P44*INDEX('Scenario 4_issuedGoos'!$C$4:$W$153,MATCH('Scenario 4'!$A44&amp;$B44,'Scenario 4_issuedGoos'!$A$4:$A$153&amp;'Scenario 4_issuedGoos'!$B$4:$B$153,0),MATCH('Scenario 4'!AM$4,'Scenario 4_issuedGoos'!$C$3:$W$3,0))</f>
        <v>376786.46348312532</v>
      </c>
      <c r="AN44" s="4">
        <f t="array" ref="AN44">Q44*INDEX('Scenario 4_issuedGoos'!$C$4:$W$153,MATCH('Scenario 4'!$A44&amp;$B44,'Scenario 4_issuedGoos'!$A$4:$A$153&amp;'Scenario 4_issuedGoos'!$B$4:$B$153,0),MATCH('Scenario 4'!AN$4,'Scenario 4_issuedGoos'!$C$3:$W$3,0))</f>
        <v>456217.12335253868</v>
      </c>
      <c r="AO44" s="4">
        <f t="array" ref="AO44">R44*INDEX('Scenario 4_issuedGoos'!$C$4:$W$153,MATCH('Scenario 4'!$A44&amp;$B44,'Scenario 4_issuedGoos'!$A$4:$A$153&amp;'Scenario 4_issuedGoos'!$B$4:$B$153,0),MATCH('Scenario 4'!AO$4,'Scenario 4_issuedGoos'!$C$3:$W$3,0))</f>
        <v>542648.88305018889</v>
      </c>
      <c r="AP44" s="4">
        <f t="array" ref="AP44">S44*INDEX('Scenario 4_issuedGoos'!$C$4:$W$153,MATCH('Scenario 4'!$A44&amp;$B44,'Scenario 4_issuedGoos'!$A$4:$A$153&amp;'Scenario 4_issuedGoos'!$B$4:$B$153,0),MATCH('Scenario 4'!AP$4,'Scenario 4_issuedGoos'!$C$3:$W$3,0))</f>
        <v>636583.27590922057</v>
      </c>
      <c r="AQ44" s="4">
        <f t="array" ref="AQ44">T44*INDEX('Scenario 4_issuedGoos'!$C$4:$W$153,MATCH('Scenario 4'!$A44&amp;$B44,'Scenario 4_issuedGoos'!$A$4:$A$153&amp;'Scenario 4_issuedGoos'!$B$4:$B$153,0),MATCH('Scenario 4'!AQ$4,'Scenario 4_issuedGoos'!$C$3:$W$3,0))</f>
        <v>738554.48584653146</v>
      </c>
      <c r="AR44" s="4">
        <f t="array" ref="AR44">U44*INDEX('Scenario 4_issuedGoos'!$C$4:$W$153,MATCH('Scenario 4'!$A44&amp;$B44,'Scenario 4_issuedGoos'!$A$4:$A$153&amp;'Scenario 4_issuedGoos'!$B$4:$B$153,0),MATCH('Scenario 4'!AR$4,'Scenario 4_issuedGoos'!$C$3:$W$3,0))</f>
        <v>849131.35858780274</v>
      </c>
      <c r="AS44" s="4">
        <f t="array" ref="AS44">V44*INDEX('Scenario 4_issuedGoos'!$C$4:$W$153,MATCH('Scenario 4'!$A44&amp;$B44,'Scenario 4_issuedGoos'!$A$4:$A$153&amp;'Scenario 4_issuedGoos'!$B$4:$B$153,0),MATCH('Scenario 4'!AS$4,'Scenario 4_issuedGoos'!$C$3:$W$3,0))</f>
        <v>968919.53238858189</v>
      </c>
      <c r="AT44" s="4">
        <f t="array" ref="AT44">W44*INDEX('Scenario 4_issuedGoos'!$C$4:$W$153,MATCH('Scenario 4'!$A44&amp;$B44,'Scenario 4_issuedGoos'!$A$4:$A$153&amp;'Scenario 4_issuedGoos'!$B$4:$B$153,0),MATCH('Scenario 4'!AT$4,'Scenario 4_issuedGoos'!$C$3:$W$3,0))</f>
        <v>1098563.6951729679</v>
      </c>
    </row>
    <row r="45" spans="1:46" x14ac:dyDescent="0.2">
      <c r="A45" s="8" t="s">
        <v>37</v>
      </c>
      <c r="B45" s="9" t="s">
        <v>30</v>
      </c>
      <c r="C45" s="10">
        <v>47.457627118644069</v>
      </c>
      <c r="D45" s="11">
        <v>46.949152542372886</v>
      </c>
      <c r="E45" s="11">
        <v>46.440677966101696</v>
      </c>
      <c r="F45" s="11">
        <v>45.932203389830512</v>
      </c>
      <c r="G45" s="11">
        <v>45.423728813559322</v>
      </c>
      <c r="H45" s="11">
        <v>4.7006261718750002</v>
      </c>
      <c r="I45" s="11">
        <v>4.7006261718750002</v>
      </c>
      <c r="J45" s="11">
        <v>4.7006261718750002</v>
      </c>
      <c r="K45" s="11">
        <v>4.7006261718750002</v>
      </c>
      <c r="L45" s="11">
        <v>4.7006261718750002</v>
      </c>
      <c r="M45" s="11">
        <v>4.7006261718750002</v>
      </c>
      <c r="N45" s="11">
        <v>4.7006261718750002</v>
      </c>
      <c r="O45" s="11">
        <v>4.7006261718750002</v>
      </c>
      <c r="P45" s="11">
        <v>4.7006261718750002</v>
      </c>
      <c r="Q45" s="11">
        <v>4.7006261718750002</v>
      </c>
      <c r="R45" s="11">
        <v>4.7006261718750002</v>
      </c>
      <c r="S45" s="11">
        <v>4.7006261718750002</v>
      </c>
      <c r="T45" s="11">
        <v>4.7006261718750002</v>
      </c>
      <c r="U45" s="11">
        <v>4.7006261718750002</v>
      </c>
      <c r="V45" s="11">
        <v>4.7006261718750002</v>
      </c>
      <c r="W45" s="19">
        <v>4.7006261718750002</v>
      </c>
      <c r="Z45" s="4">
        <f t="array" ref="Z45">C45*INDEX('Scenario 4_issuedGoos'!$C$4:$W$153,MATCH('Scenario 4'!$A45&amp;$B45,'Scenario 4_issuedGoos'!$A$4:$A$153&amp;'Scenario 4_issuedGoos'!$B$4:$B$153,0),MATCH('Scenario 4'!Z$4,'Scenario 4_issuedGoos'!$C$3:$W$3,0))</f>
        <v>0</v>
      </c>
      <c r="AA45" s="4">
        <f t="array" ref="AA45">D45*INDEX('Scenario 4_issuedGoos'!$C$4:$W$153,MATCH('Scenario 4'!$A45&amp;$B45,'Scenario 4_issuedGoos'!$A$4:$A$153&amp;'Scenario 4_issuedGoos'!$B$4:$B$153,0),MATCH('Scenario 4'!AA$4,'Scenario 4_issuedGoos'!$C$3:$W$3,0))</f>
        <v>0</v>
      </c>
      <c r="AB45" s="4">
        <f t="array" ref="AB45">E45*INDEX('Scenario 4_issuedGoos'!$C$4:$W$153,MATCH('Scenario 4'!$A45&amp;$B45,'Scenario 4_issuedGoos'!$A$4:$A$153&amp;'Scenario 4_issuedGoos'!$B$4:$B$153,0),MATCH('Scenario 4'!AB$4,'Scenario 4_issuedGoos'!$C$3:$W$3,0))</f>
        <v>0</v>
      </c>
      <c r="AC45" s="4">
        <f t="array" ref="AC45">F45*INDEX('Scenario 4_issuedGoos'!$C$4:$W$153,MATCH('Scenario 4'!$A45&amp;$B45,'Scenario 4_issuedGoos'!$A$4:$A$153&amp;'Scenario 4_issuedGoos'!$B$4:$B$153,0),MATCH('Scenario 4'!AC$4,'Scenario 4_issuedGoos'!$C$3:$W$3,0))</f>
        <v>0</v>
      </c>
      <c r="AD45" s="4">
        <f t="array" ref="AD45">G45*INDEX('Scenario 4_issuedGoos'!$C$4:$W$153,MATCH('Scenario 4'!$A45&amp;$B45,'Scenario 4_issuedGoos'!$A$4:$A$153&amp;'Scenario 4_issuedGoos'!$B$4:$B$153,0),MATCH('Scenario 4'!AD$4,'Scenario 4_issuedGoos'!$C$3:$W$3,0))</f>
        <v>0</v>
      </c>
      <c r="AE45" s="4">
        <f t="array" ref="AE45">H45*INDEX('Scenario 4_issuedGoos'!$C$4:$W$153,MATCH('Scenario 4'!$A45&amp;$B45,'Scenario 4_issuedGoos'!$A$4:$A$153&amp;'Scenario 4_issuedGoos'!$B$4:$B$153,0),MATCH('Scenario 4'!AE$4,'Scenario 4_issuedGoos'!$C$3:$W$3,0))</f>
        <v>2462506.9998818971</v>
      </c>
      <c r="AF45" s="4">
        <f t="array" ref="AF45">I45*INDEX('Scenario 4_issuedGoos'!$C$4:$W$153,MATCH('Scenario 4'!$A45&amp;$B45,'Scenario 4_issuedGoos'!$A$4:$A$153&amp;'Scenario 4_issuedGoos'!$B$4:$B$153,0),MATCH('Scenario 4'!AF$4,'Scenario 4_issuedGoos'!$C$3:$W$3,0))</f>
        <v>2755872.8109825626</v>
      </c>
      <c r="AG45" s="4">
        <f t="array" ref="AG45">J45*INDEX('Scenario 4_issuedGoos'!$C$4:$W$153,MATCH('Scenario 4'!$A45&amp;$B45,'Scenario 4_issuedGoos'!$A$4:$A$153&amp;'Scenario 4_issuedGoos'!$B$4:$B$153,0),MATCH('Scenario 4'!AG$4,'Scenario 4_issuedGoos'!$C$3:$W$3,0))</f>
        <v>3072418.9356935862</v>
      </c>
      <c r="AH45" s="4">
        <f t="array" ref="AH45">K45*INDEX('Scenario 4_issuedGoos'!$C$4:$W$153,MATCH('Scenario 4'!$A45&amp;$B45,'Scenario 4_issuedGoos'!$A$4:$A$153&amp;'Scenario 4_issuedGoos'!$B$4:$B$153,0),MATCH('Scenario 4'!AH$4,'Scenario 4_issuedGoos'!$C$3:$W$3,0))</f>
        <v>3413729.9908482567</v>
      </c>
      <c r="AI45" s="4">
        <f t="array" ref="AI45">L45*INDEX('Scenario 4_issuedGoos'!$C$4:$W$153,MATCH('Scenario 4'!$A45&amp;$B45,'Scenario 4_issuedGoos'!$A$4:$A$153&amp;'Scenario 4_issuedGoos'!$B$4:$B$153,0),MATCH('Scenario 4'!AI$4,'Scenario 4_issuedGoos'!$C$3:$W$3,0))</f>
        <v>3781491.104179163</v>
      </c>
      <c r="AJ45" s="4">
        <f t="array" ref="AJ45">M45*INDEX('Scenario 4_issuedGoos'!$C$4:$W$153,MATCH('Scenario 4'!$A45&amp;$B45,'Scenario 4_issuedGoos'!$A$4:$A$153&amp;'Scenario 4_issuedGoos'!$B$4:$B$153,0),MATCH('Scenario 4'!AJ$4,'Scenario 4_issuedGoos'!$C$3:$W$3,0))</f>
        <v>4177494.0038660336</v>
      </c>
      <c r="AK45" s="4">
        <f t="array" ref="AK45">N45*INDEX('Scenario 4_issuedGoos'!$C$4:$W$153,MATCH('Scenario 4'!$A45&amp;$B45,'Scenario 4_issuedGoos'!$A$4:$A$153&amp;'Scenario 4_issuedGoos'!$B$4:$B$153,0),MATCH('Scenario 4'!AK$4,'Scenario 4_issuedGoos'!$C$3:$W$3,0))</f>
        <v>4588799.9424369633</v>
      </c>
      <c r="AL45" s="4">
        <f t="array" ref="AL45">O45*INDEX('Scenario 4_issuedGoos'!$C$4:$W$153,MATCH('Scenario 4'!$A45&amp;$B45,'Scenario 4_issuedGoos'!$A$4:$A$153&amp;'Scenario 4_issuedGoos'!$B$4:$B$153,0),MATCH('Scenario 4'!AL$4,'Scenario 4_issuedGoos'!$C$3:$W$3,0))</f>
        <v>5030792.7398552913</v>
      </c>
      <c r="AM45" s="4">
        <f t="array" ref="AM45">P45*INDEX('Scenario 4_issuedGoos'!$C$4:$W$153,MATCH('Scenario 4'!$A45&amp;$B45,'Scenario 4_issuedGoos'!$A$4:$A$153&amp;'Scenario 4_issuedGoos'!$B$4:$B$153,0),MATCH('Scenario 4'!AM$4,'Scenario 4_issuedGoos'!$C$3:$W$3,0))</f>
        <v>5505512.8171593947</v>
      </c>
      <c r="AN45" s="4">
        <f t="array" ref="AN45">Q45*INDEX('Scenario 4_issuedGoos'!$C$4:$W$153,MATCH('Scenario 4'!$A45&amp;$B45,'Scenario 4_issuedGoos'!$A$4:$A$153&amp;'Scenario 4_issuedGoos'!$B$4:$B$153,0),MATCH('Scenario 4'!AN$4,'Scenario 4_issuedGoos'!$C$3:$W$3,0))</f>
        <v>6015127.9203442875</v>
      </c>
      <c r="AO45" s="4">
        <f t="array" ref="AO45">R45*INDEX('Scenario 4_issuedGoos'!$C$4:$W$153,MATCH('Scenario 4'!$A45&amp;$B45,'Scenario 4_issuedGoos'!$A$4:$A$153&amp;'Scenario 4_issuedGoos'!$B$4:$B$153,0),MATCH('Scenario 4'!AO$4,'Scenario 4_issuedGoos'!$C$3:$W$3,0))</f>
        <v>6561940.7518047364</v>
      </c>
      <c r="AP45" s="4">
        <f t="array" ref="AP45">S45*INDEX('Scenario 4_issuedGoos'!$C$4:$W$153,MATCH('Scenario 4'!$A45&amp;$B45,'Scenario 4_issuedGoos'!$A$4:$A$153&amp;'Scenario 4_issuedGoos'!$B$4:$B$153,0),MATCH('Scenario 4'!AP$4,'Scenario 4_issuedGoos'!$C$3:$W$3,0))</f>
        <v>7148397.0466104057</v>
      </c>
      <c r="AQ45" s="4">
        <f t="array" ref="AQ45">T45*INDEX('Scenario 4_issuedGoos'!$C$4:$W$153,MATCH('Scenario 4'!$A45&amp;$B45,'Scenario 4_issuedGoos'!$A$4:$A$153&amp;'Scenario 4_issuedGoos'!$B$4:$B$153,0),MATCH('Scenario 4'!AQ$4,'Scenario 4_issuedGoos'!$C$3:$W$3,0))</f>
        <v>7777094.1190170646</v>
      </c>
      <c r="AR45" s="4">
        <f t="array" ref="AR45">U45*INDEX('Scenario 4_issuedGoos'!$C$4:$W$153,MATCH('Scenario 4'!$A45&amp;$B45,'Scenario 4_issuedGoos'!$A$4:$A$153&amp;'Scenario 4_issuedGoos'!$B$4:$B$153,0),MATCH('Scenario 4'!AR$4,'Scenario 4_issuedGoos'!$C$3:$W$3,0))</f>
        <v>8450789.906047916</v>
      </c>
      <c r="AS45" s="4">
        <f t="array" ref="AS45">V45*INDEX('Scenario 4_issuedGoos'!$C$4:$W$153,MATCH('Scenario 4'!$A45&amp;$B45,'Scenario 4_issuedGoos'!$A$4:$A$153&amp;'Scenario 4_issuedGoos'!$B$4:$B$153,0),MATCH('Scenario 4'!AS$4,'Scenario 4_issuedGoos'!$C$3:$W$3,0))</f>
        <v>9172412.5364842992</v>
      </c>
      <c r="AT45" s="4">
        <f t="array" ref="AT45">W45*INDEX('Scenario 4_issuedGoos'!$C$4:$W$153,MATCH('Scenario 4'!$A45&amp;$B45,'Scenario 4_issuedGoos'!$A$4:$A$153&amp;'Scenario 4_issuedGoos'!$B$4:$B$153,0),MATCH('Scenario 4'!AT$4,'Scenario 4_issuedGoos'!$C$3:$W$3,0))</f>
        <v>9945070.4551992435</v>
      </c>
    </row>
    <row r="46" spans="1:46" x14ac:dyDescent="0.2">
      <c r="A46" s="8" t="s">
        <v>37</v>
      </c>
      <c r="B46" s="9" t="s">
        <v>31</v>
      </c>
      <c r="C46" s="10">
        <v>47.457627118644069</v>
      </c>
      <c r="D46" s="11">
        <v>46.949152542372886</v>
      </c>
      <c r="E46" s="11">
        <v>46.440677966101696</v>
      </c>
      <c r="F46" s="11">
        <v>45.932203389830512</v>
      </c>
      <c r="G46" s="11">
        <v>45.423728813559322</v>
      </c>
      <c r="H46" s="11">
        <v>3.5053874999999999</v>
      </c>
      <c r="I46" s="11">
        <v>3.5053874999999999</v>
      </c>
      <c r="J46" s="11">
        <v>3.4641428571428574</v>
      </c>
      <c r="K46" s="11">
        <v>3.3412800000000002</v>
      </c>
      <c r="L46" s="11">
        <v>3.3412800000000002</v>
      </c>
      <c r="M46" s="11">
        <v>3.3412800000000002</v>
      </c>
      <c r="N46" s="11">
        <v>3.3412800000000002</v>
      </c>
      <c r="O46" s="11">
        <v>3.3412800000000002</v>
      </c>
      <c r="P46" s="11">
        <v>3.3412800000000002</v>
      </c>
      <c r="Q46" s="11">
        <v>3.3412800000000002</v>
      </c>
      <c r="R46" s="11">
        <v>3.3412800000000002</v>
      </c>
      <c r="S46" s="11">
        <v>3.4641428571428574</v>
      </c>
      <c r="T46" s="11">
        <v>3.5053874999999999</v>
      </c>
      <c r="U46" s="11">
        <v>3.5053874999999999</v>
      </c>
      <c r="V46" s="11">
        <v>3.5053874999999999</v>
      </c>
      <c r="W46" s="19">
        <v>3.5485999999999995</v>
      </c>
      <c r="Z46" s="4">
        <f t="array" ref="Z46">C46*INDEX('Scenario 4_issuedGoos'!$C$4:$W$153,MATCH('Scenario 4'!$A46&amp;$B46,'Scenario 4_issuedGoos'!$A$4:$A$153&amp;'Scenario 4_issuedGoos'!$B$4:$B$153,0),MATCH('Scenario 4'!Z$4,'Scenario 4_issuedGoos'!$C$3:$W$3,0))</f>
        <v>0</v>
      </c>
      <c r="AA46" s="4">
        <f t="array" ref="AA46">D46*INDEX('Scenario 4_issuedGoos'!$C$4:$W$153,MATCH('Scenario 4'!$A46&amp;$B46,'Scenario 4_issuedGoos'!$A$4:$A$153&amp;'Scenario 4_issuedGoos'!$B$4:$B$153,0),MATCH('Scenario 4'!AA$4,'Scenario 4_issuedGoos'!$C$3:$W$3,0))</f>
        <v>0</v>
      </c>
      <c r="AB46" s="4">
        <f t="array" ref="AB46">E46*INDEX('Scenario 4_issuedGoos'!$C$4:$W$153,MATCH('Scenario 4'!$A46&amp;$B46,'Scenario 4_issuedGoos'!$A$4:$A$153&amp;'Scenario 4_issuedGoos'!$B$4:$B$153,0),MATCH('Scenario 4'!AB$4,'Scenario 4_issuedGoos'!$C$3:$W$3,0))</f>
        <v>0</v>
      </c>
      <c r="AC46" s="4">
        <f t="array" ref="AC46">F46*INDEX('Scenario 4_issuedGoos'!$C$4:$W$153,MATCH('Scenario 4'!$A46&amp;$B46,'Scenario 4_issuedGoos'!$A$4:$A$153&amp;'Scenario 4_issuedGoos'!$B$4:$B$153,0),MATCH('Scenario 4'!AC$4,'Scenario 4_issuedGoos'!$C$3:$W$3,0))</f>
        <v>0</v>
      </c>
      <c r="AD46" s="4">
        <f t="array" ref="AD46">G46*INDEX('Scenario 4_issuedGoos'!$C$4:$W$153,MATCH('Scenario 4'!$A46&amp;$B46,'Scenario 4_issuedGoos'!$A$4:$A$153&amp;'Scenario 4_issuedGoos'!$B$4:$B$153,0),MATCH('Scenario 4'!AD$4,'Scenario 4_issuedGoos'!$C$3:$W$3,0))</f>
        <v>0</v>
      </c>
      <c r="AE46" s="4">
        <f t="array" ref="AE46">H46*INDEX('Scenario 4_issuedGoos'!$C$4:$W$153,MATCH('Scenario 4'!$A46&amp;$B46,'Scenario 4_issuedGoos'!$A$4:$A$153&amp;'Scenario 4_issuedGoos'!$B$4:$B$153,0),MATCH('Scenario 4'!AE$4,'Scenario 4_issuedGoos'!$C$3:$W$3,0))</f>
        <v>4116666.0263179322</v>
      </c>
      <c r="AF46" s="4">
        <f t="array" ref="AF46">I46*INDEX('Scenario 4_issuedGoos'!$C$4:$W$153,MATCH('Scenario 4'!$A46&amp;$B46,'Scenario 4_issuedGoos'!$A$4:$A$153&amp;'Scenario 4_issuedGoos'!$B$4:$B$153,0),MATCH('Scenario 4'!AF$4,'Scenario 4_issuedGoos'!$C$3:$W$3,0))</f>
        <v>4607096.740991733</v>
      </c>
      <c r="AG46" s="4">
        <f t="array" ref="AG46">J46*INDEX('Scenario 4_issuedGoos'!$C$4:$W$153,MATCH('Scenario 4'!$A46&amp;$B46,'Scenario 4_issuedGoos'!$A$4:$A$153&amp;'Scenario 4_issuedGoos'!$B$4:$B$153,0),MATCH('Scenario 4'!AG$4,'Scenario 4_issuedGoos'!$C$3:$W$3,0))</f>
        <v>5075845.0334873274</v>
      </c>
      <c r="AH46" s="4">
        <f t="array" ref="AH46">K46*INDEX('Scenario 4_issuedGoos'!$C$4:$W$153,MATCH('Scenario 4'!$A46&amp;$B46,'Scenario 4_issuedGoos'!$A$4:$A$153&amp;'Scenario 4_issuedGoos'!$B$4:$B$153,0),MATCH('Scenario 4'!AH$4,'Scenario 4_issuedGoos'!$C$3:$W$3,0))</f>
        <v>5439690.2017275263</v>
      </c>
      <c r="AI46" s="4">
        <f t="array" ref="AI46">L46*INDEX('Scenario 4_issuedGoos'!$C$4:$W$153,MATCH('Scenario 4'!$A46&amp;$B46,'Scenario 4_issuedGoos'!$A$4:$A$153&amp;'Scenario 4_issuedGoos'!$B$4:$B$153,0),MATCH('Scenario 4'!AI$4,'Scenario 4_issuedGoos'!$C$3:$W$3,0))</f>
        <v>6025707.9975478193</v>
      </c>
      <c r="AJ46" s="4">
        <f t="array" ref="AJ46">M46*INDEX('Scenario 4_issuedGoos'!$C$4:$W$153,MATCH('Scenario 4'!$A46&amp;$B46,'Scenario 4_issuedGoos'!$A$4:$A$153&amp;'Scenario 4_issuedGoos'!$B$4:$B$153,0),MATCH('Scenario 4'!AJ$4,'Scenario 4_issuedGoos'!$C$3:$W$3,0))</f>
        <v>6656728.3474458018</v>
      </c>
      <c r="AK46" s="4">
        <f t="array" ref="AK46">N46*INDEX('Scenario 4_issuedGoos'!$C$4:$W$153,MATCH('Scenario 4'!$A46&amp;$B46,'Scenario 4_issuedGoos'!$A$4:$A$153&amp;'Scenario 4_issuedGoos'!$B$4:$B$153,0),MATCH('Scenario 4'!AK$4,'Scenario 4_issuedGoos'!$C$3:$W$3,0))</f>
        <v>7312133.6929051019</v>
      </c>
      <c r="AL46" s="4">
        <f t="array" ref="AL46">O46*INDEX('Scenario 4_issuedGoos'!$C$4:$W$153,MATCH('Scenario 4'!$A46&amp;$B46,'Scenario 4_issuedGoos'!$A$4:$A$153&amp;'Scenario 4_issuedGoos'!$B$4:$B$153,0),MATCH('Scenario 4'!AL$4,'Scenario 4_issuedGoos'!$C$3:$W$3,0))</f>
        <v>8016437.7520416928</v>
      </c>
      <c r="AM46" s="4">
        <f t="array" ref="AM46">P46*INDEX('Scenario 4_issuedGoos'!$C$4:$W$153,MATCH('Scenario 4'!$A46&amp;$B46,'Scenario 4_issuedGoos'!$A$4:$A$153&amp;'Scenario 4_issuedGoos'!$B$4:$B$153,0),MATCH('Scenario 4'!AM$4,'Scenario 4_issuedGoos'!$C$3:$W$3,0))</f>
        <v>8772891.8828597199</v>
      </c>
      <c r="AN46" s="4">
        <f t="array" ref="AN46">Q46*INDEX('Scenario 4_issuedGoos'!$C$4:$W$153,MATCH('Scenario 4'!$A46&amp;$B46,'Scenario 4_issuedGoos'!$A$4:$A$153&amp;'Scenario 4_issuedGoos'!$B$4:$B$153,0),MATCH('Scenario 4'!AN$4,'Scenario 4_issuedGoos'!$C$3:$W$3,0))</f>
        <v>9584950.33237941</v>
      </c>
      <c r="AO46" s="4">
        <f t="array" ref="AO46">R46*INDEX('Scenario 4_issuedGoos'!$C$4:$W$153,MATCH('Scenario 4'!$A46&amp;$B46,'Scenario 4_issuedGoos'!$A$4:$A$153&amp;'Scenario 4_issuedGoos'!$B$4:$B$153,0),MATCH('Scenario 4'!AO$4,'Scenario 4_issuedGoos'!$C$3:$W$3,0))</f>
        <v>10456282.397143938</v>
      </c>
      <c r="AP46" s="4">
        <f t="array" ref="AP46">S46*INDEX('Scenario 4_issuedGoos'!$C$4:$W$153,MATCH('Scenario 4'!$A46&amp;$B46,'Scenario 4_issuedGoos'!$A$4:$A$153&amp;'Scenario 4_issuedGoos'!$B$4:$B$153,0),MATCH('Scenario 4'!AP$4,'Scenario 4_issuedGoos'!$C$3:$W$3,0))</f>
        <v>11809638.075362928</v>
      </c>
      <c r="AQ46" s="4">
        <f t="array" ref="AQ46">T46*INDEX('Scenario 4_issuedGoos'!$C$4:$W$153,MATCH('Scenario 4'!$A46&amp;$B46,'Scenario 4_issuedGoos'!$A$4:$A$153&amp;'Scenario 4_issuedGoos'!$B$4:$B$153,0),MATCH('Scenario 4'!AQ$4,'Scenario 4_issuedGoos'!$C$3:$W$3,0))</f>
        <v>13001262.187181668</v>
      </c>
      <c r="AR46" s="4">
        <f t="array" ref="AR46">U46*INDEX('Scenario 4_issuedGoos'!$C$4:$W$153,MATCH('Scenario 4'!$A46&amp;$B46,'Scenario 4_issuedGoos'!$A$4:$A$153&amp;'Scenario 4_issuedGoos'!$B$4:$B$153,0),MATCH('Scenario 4'!AR$4,'Scenario 4_issuedGoos'!$C$3:$W$3,0))</f>
        <v>14127504.897832401</v>
      </c>
      <c r="AS46" s="4">
        <f t="array" ref="AS46">V46*INDEX('Scenario 4_issuedGoos'!$C$4:$W$153,MATCH('Scenario 4'!$A46&amp;$B46,'Scenario 4_issuedGoos'!$A$4:$A$153&amp;'Scenario 4_issuedGoos'!$B$4:$B$153,0),MATCH('Scenario 4'!AS$4,'Scenario 4_issuedGoos'!$C$3:$W$3,0))</f>
        <v>15333868.724080272</v>
      </c>
      <c r="AT46" s="4">
        <f t="array" ref="AT46">W46*INDEX('Scenario 4_issuedGoos'!$C$4:$W$153,MATCH('Scenario 4'!$A46&amp;$B46,'Scenario 4_issuedGoos'!$A$4:$A$153&amp;'Scenario 4_issuedGoos'!$B$4:$B$153,0),MATCH('Scenario 4'!AT$4,'Scenario 4_issuedGoos'!$C$3:$W$3,0))</f>
        <v>16830500.860682458</v>
      </c>
    </row>
    <row r="47" spans="1:46" x14ac:dyDescent="0.2">
      <c r="A47" s="1" t="s">
        <v>38</v>
      </c>
      <c r="B47" s="1" t="s">
        <v>27</v>
      </c>
      <c r="C47" s="6">
        <v>4.58516953125</v>
      </c>
      <c r="D47" s="7">
        <v>4.58516953125</v>
      </c>
      <c r="E47" s="7">
        <v>4.58516953125</v>
      </c>
      <c r="F47" s="7">
        <v>4.58516953125</v>
      </c>
      <c r="G47" s="7">
        <v>4.58516953125</v>
      </c>
      <c r="H47" s="7">
        <v>3.555890625</v>
      </c>
      <c r="I47" s="7">
        <v>3.555890625</v>
      </c>
      <c r="J47" s="7">
        <v>3.555890625</v>
      </c>
      <c r="K47" s="7">
        <v>3.555890625</v>
      </c>
      <c r="L47" s="7">
        <v>3.555890625</v>
      </c>
      <c r="M47" s="7">
        <v>3.555890625</v>
      </c>
      <c r="N47" s="7">
        <v>3.555890625</v>
      </c>
      <c r="O47" s="7">
        <v>3.555890625</v>
      </c>
      <c r="P47" s="7">
        <v>3.555890625</v>
      </c>
      <c r="Q47" s="7">
        <v>3.555890625</v>
      </c>
      <c r="R47" s="7">
        <v>3.555890625</v>
      </c>
      <c r="S47" s="7">
        <v>3.555890625</v>
      </c>
      <c r="T47" s="7">
        <v>3.555890625</v>
      </c>
      <c r="U47" s="7">
        <v>3.555890625</v>
      </c>
      <c r="V47" s="7">
        <v>3.555890625</v>
      </c>
      <c r="W47" s="18">
        <v>3.555890625</v>
      </c>
      <c r="Z47" s="4">
        <f t="array" ref="Z47">C47*INDEX('Scenario 4_issuedGoos'!$C$4:$W$153,MATCH('Scenario 4'!$A47&amp;$B47,'Scenario 4_issuedGoos'!$A$4:$A$153&amp;'Scenario 4_issuedGoos'!$B$4:$B$153,0),MATCH('Scenario 4'!Z$4,'Scenario 4_issuedGoos'!$C$3:$W$3,0))</f>
        <v>14075.268794158332</v>
      </c>
      <c r="AA47" s="4">
        <f t="array" ref="AA47">D47*INDEX('Scenario 4_issuedGoos'!$C$4:$W$153,MATCH('Scenario 4'!$A47&amp;$B47,'Scenario 4_issuedGoos'!$A$4:$A$153&amp;'Scenario 4_issuedGoos'!$B$4:$B$153,0),MATCH('Scenario 4'!AA$4,'Scenario 4_issuedGoos'!$C$3:$W$3,0))</f>
        <v>15999.652335465924</v>
      </c>
      <c r="AB47" s="4">
        <f t="array" ref="AB47">E47*INDEX('Scenario 4_issuedGoos'!$C$4:$W$153,MATCH('Scenario 4'!$A47&amp;$B47,'Scenario 4_issuedGoos'!$A$4:$A$153&amp;'Scenario 4_issuedGoos'!$B$4:$B$153,0),MATCH('Scenario 4'!AB$4,'Scenario 4_issuedGoos'!$C$3:$W$3,0))</f>
        <v>18081.286058918813</v>
      </c>
      <c r="AC47" s="4">
        <f t="array" ref="AC47">F47*INDEX('Scenario 4_issuedGoos'!$C$4:$W$153,MATCH('Scenario 4'!$A47&amp;$B47,'Scenario 4_issuedGoos'!$A$4:$A$153&amp;'Scenario 4_issuedGoos'!$B$4:$B$153,0),MATCH('Scenario 4'!AC$4,'Scenario 4_issuedGoos'!$C$3:$W$3,0))</f>
        <v>20331.084023878368</v>
      </c>
      <c r="AD47" s="4">
        <f t="array" ref="AD47">G47*INDEX('Scenario 4_issuedGoos'!$C$4:$W$153,MATCH('Scenario 4'!$A47&amp;$B47,'Scenario 4_issuedGoos'!$A$4:$A$153&amp;'Scenario 4_issuedGoos'!$B$4:$B$153,0),MATCH('Scenario 4'!AD$4,'Scenario 4_issuedGoos'!$C$3:$W$3,0))</f>
        <v>22760.65857018657</v>
      </c>
      <c r="AE47" s="4">
        <f t="array" ref="AE47">H47*INDEX('Scenario 4_issuedGoos'!$C$4:$W$153,MATCH('Scenario 4'!$A47&amp;$B47,'Scenario 4_issuedGoos'!$A$4:$A$153&amp;'Scenario 4_issuedGoos'!$B$4:$B$153,0),MATCH('Scenario 4'!AE$4,'Scenario 4_issuedGoos'!$C$3:$W$3,0))</f>
        <v>196753.77202784162</v>
      </c>
      <c r="AF47" s="4">
        <f t="array" ref="AF47">I47*INDEX('Scenario 4_issuedGoos'!$C$4:$W$153,MATCH('Scenario 4'!$A47&amp;$B47,'Scenario 4_issuedGoos'!$A$4:$A$153&amp;'Scenario 4_issuedGoos'!$B$4:$B$153,0),MATCH('Scenario 4'!AF$4,'Scenario 4_issuedGoos'!$C$3:$W$3,0))</f>
        <v>220193.63632907235</v>
      </c>
      <c r="AG47" s="4">
        <f t="array" ref="AG47">J47*INDEX('Scenario 4_issuedGoos'!$C$4:$W$153,MATCH('Scenario 4'!$A47&amp;$B47,'Scenario 4_issuedGoos'!$A$4:$A$153&amp;'Scenario 4_issuedGoos'!$B$4:$B$153,0),MATCH('Scenario 4'!AG$4,'Scenario 4_issuedGoos'!$C$3:$W$3,0))</f>
        <v>245485.60263035665</v>
      </c>
      <c r="AH47" s="4">
        <f t="array" ref="AH47">K47*INDEX('Scenario 4_issuedGoos'!$C$4:$W$153,MATCH('Scenario 4'!$A47&amp;$B47,'Scenario 4_issuedGoos'!$A$4:$A$153&amp;'Scenario 4_issuedGoos'!$B$4:$B$153,0),MATCH('Scenario 4'!AH$4,'Scenario 4_issuedGoos'!$C$3:$W$3,0))</f>
        <v>272756.28147094691</v>
      </c>
      <c r="AI47" s="4">
        <f t="array" ref="AI47">L47*INDEX('Scenario 4_issuedGoos'!$C$4:$W$153,MATCH('Scenario 4'!$A47&amp;$B47,'Scenario 4_issuedGoos'!$A$4:$A$153&amp;'Scenario 4_issuedGoos'!$B$4:$B$153,0),MATCH('Scenario 4'!AI$4,'Scenario 4_issuedGoos'!$C$3:$W$3,0))</f>
        <v>302140.31418901996</v>
      </c>
      <c r="AJ47" s="4">
        <f t="array" ref="AJ47">M47*INDEX('Scenario 4_issuedGoos'!$C$4:$W$153,MATCH('Scenario 4'!$A47&amp;$B47,'Scenario 4_issuedGoos'!$A$4:$A$153&amp;'Scenario 4_issuedGoos'!$B$4:$B$153,0),MATCH('Scenario 4'!AJ$4,'Scenario 4_issuedGoos'!$C$3:$W$3,0))</f>
        <v>333780.859475223</v>
      </c>
      <c r="AK47" s="4">
        <f t="array" ref="AK47">N47*INDEX('Scenario 4_issuedGoos'!$C$4:$W$153,MATCH('Scenario 4'!$A47&amp;$B47,'Scenario 4_issuedGoos'!$A$4:$A$153&amp;'Scenario 4_issuedGoos'!$B$4:$B$153,0),MATCH('Scenario 4'!AK$4,'Scenario 4_issuedGoos'!$C$3:$W$3,0))</f>
        <v>366644.11422948638</v>
      </c>
      <c r="AL47" s="4">
        <f t="array" ref="AL47">O47*INDEX('Scenario 4_issuedGoos'!$C$4:$W$153,MATCH('Scenario 4'!$A47&amp;$B47,'Scenario 4_issuedGoos'!$A$4:$A$153&amp;'Scenario 4_issuedGoos'!$B$4:$B$153,0),MATCH('Scenario 4'!AL$4,'Scenario 4_issuedGoos'!$C$3:$W$3,0))</f>
        <v>401959.24231049197</v>
      </c>
      <c r="AM47" s="4">
        <f t="array" ref="AM47">P47*INDEX('Scenario 4_issuedGoos'!$C$4:$W$153,MATCH('Scenario 4'!$A47&amp;$B47,'Scenario 4_issuedGoos'!$A$4:$A$153&amp;'Scenario 4_issuedGoos'!$B$4:$B$153,0),MATCH('Scenario 4'!AM$4,'Scenario 4_issuedGoos'!$C$3:$W$3,0))</f>
        <v>439889.27291402401</v>
      </c>
      <c r="AN47" s="4">
        <f t="array" ref="AN47">Q47*INDEX('Scenario 4_issuedGoos'!$C$4:$W$153,MATCH('Scenario 4'!$A47&amp;$B47,'Scenario 4_issuedGoos'!$A$4:$A$153&amp;'Scenario 4_issuedGoos'!$B$4:$B$153,0),MATCH('Scenario 4'!AN$4,'Scenario 4_issuedGoos'!$C$3:$W$3,0))</f>
        <v>480607.40847213299</v>
      </c>
      <c r="AO47" s="4">
        <f t="array" ref="AO47">R47*INDEX('Scenario 4_issuedGoos'!$C$4:$W$153,MATCH('Scenario 4'!$A47&amp;$B47,'Scenario 4_issuedGoos'!$A$4:$A$153&amp;'Scenario 4_issuedGoos'!$B$4:$B$153,0),MATCH('Scenario 4'!AO$4,'Scenario 4_issuedGoos'!$C$3:$W$3,0))</f>
        <v>524297.63440376671</v>
      </c>
      <c r="AP47" s="4">
        <f t="array" ref="AP47">S47*INDEX('Scenario 4_issuedGoos'!$C$4:$W$153,MATCH('Scenario 4'!$A47&amp;$B47,'Scenario 4_issuedGoos'!$A$4:$A$153&amp;'Scenario 4_issuedGoos'!$B$4:$B$153,0),MATCH('Scenario 4'!AP$4,'Scenario 4_issuedGoos'!$C$3:$W$3,0))</f>
        <v>571155.36440738419</v>
      </c>
      <c r="AQ47" s="4">
        <f t="array" ref="AQ47">T47*INDEX('Scenario 4_issuedGoos'!$C$4:$W$153,MATCH('Scenario 4'!$A47&amp;$B47,'Scenario 4_issuedGoos'!$A$4:$A$153&amp;'Scenario 4_issuedGoos'!$B$4:$B$153,0),MATCH('Scenario 4'!AQ$4,'Scenario 4_issuedGoos'!$C$3:$W$3,0))</f>
        <v>621388.12332535081</v>
      </c>
      <c r="AR47" s="4">
        <f t="array" ref="AR47">U47*INDEX('Scenario 4_issuedGoos'!$C$4:$W$153,MATCH('Scenario 4'!$A47&amp;$B47,'Scenario 4_issuedGoos'!$A$4:$A$153&amp;'Scenario 4_issuedGoos'!$B$4:$B$153,0),MATCH('Scenario 4'!AR$4,'Scenario 4_issuedGoos'!$C$3:$W$3,0))</f>
        <v>675216.2697240985</v>
      </c>
      <c r="AS47" s="4">
        <f t="array" ref="AS47">V47*INDEX('Scenario 4_issuedGoos'!$C$4:$W$153,MATCH('Scenario 4'!$A47&amp;$B47,'Scenario 4_issuedGoos'!$A$4:$A$153&amp;'Scenario 4_issuedGoos'!$B$4:$B$153,0),MATCH('Scenario 4'!AS$4,'Scenario 4_issuedGoos'!$C$3:$W$3,0))</f>
        <v>732873.76045441115</v>
      </c>
      <c r="AT47" s="4">
        <f t="array" ref="AT47">W47*INDEX('Scenario 4_issuedGoos'!$C$4:$W$153,MATCH('Scenario 4'!$A47&amp;$B47,'Scenario 4_issuedGoos'!$A$4:$A$153&amp;'Scenario 4_issuedGoos'!$B$4:$B$153,0),MATCH('Scenario 4'!AT$4,'Scenario 4_issuedGoos'!$C$3:$W$3,0))</f>
        <v>794608.95958343963</v>
      </c>
    </row>
    <row r="48" spans="1:46" x14ac:dyDescent="0.2">
      <c r="A48" s="8" t="s">
        <v>38</v>
      </c>
      <c r="B48" s="9" t="s">
        <v>28</v>
      </c>
      <c r="C48" s="10">
        <v>47.457627118644069</v>
      </c>
      <c r="D48" s="11">
        <v>46.949152542372886</v>
      </c>
      <c r="E48" s="11">
        <v>46.440677966101696</v>
      </c>
      <c r="F48" s="11">
        <v>45.932203389830512</v>
      </c>
      <c r="G48" s="11">
        <v>45.423728813559322</v>
      </c>
      <c r="H48" s="11">
        <v>14.560155</v>
      </c>
      <c r="I48" s="11">
        <v>14.560155</v>
      </c>
      <c r="J48" s="11">
        <v>14.560155</v>
      </c>
      <c r="K48" s="11">
        <v>14.560155</v>
      </c>
      <c r="L48" s="11">
        <v>14.560155</v>
      </c>
      <c r="M48" s="11">
        <v>14.560155</v>
      </c>
      <c r="N48" s="11">
        <v>14.560155</v>
      </c>
      <c r="O48" s="11">
        <v>14.560155</v>
      </c>
      <c r="P48" s="11">
        <v>14.560155</v>
      </c>
      <c r="Q48" s="11">
        <v>14.560155</v>
      </c>
      <c r="R48" s="11">
        <v>14.560155</v>
      </c>
      <c r="S48" s="11">
        <v>14.560155</v>
      </c>
      <c r="T48" s="11">
        <v>14.560155</v>
      </c>
      <c r="U48" s="11">
        <v>14.560155</v>
      </c>
      <c r="V48" s="11">
        <v>14.560155</v>
      </c>
      <c r="W48" s="19">
        <v>14.560155</v>
      </c>
      <c r="Z48" s="4">
        <f t="array" ref="Z48">C48*INDEX('Scenario 4_issuedGoos'!$C$4:$W$153,MATCH('Scenario 4'!$A48&amp;$B48,'Scenario 4_issuedGoos'!$A$4:$A$153&amp;'Scenario 4_issuedGoos'!$B$4:$B$153,0),MATCH('Scenario 4'!Z$4,'Scenario 4_issuedGoos'!$C$3:$W$3,0))</f>
        <v>0</v>
      </c>
      <c r="AA48" s="4">
        <f t="array" ref="AA48">D48*INDEX('Scenario 4_issuedGoos'!$C$4:$W$153,MATCH('Scenario 4'!$A48&amp;$B48,'Scenario 4_issuedGoos'!$A$4:$A$153&amp;'Scenario 4_issuedGoos'!$B$4:$B$153,0),MATCH('Scenario 4'!AA$4,'Scenario 4_issuedGoos'!$C$3:$W$3,0))</f>
        <v>0</v>
      </c>
      <c r="AB48" s="4">
        <f t="array" ref="AB48">E48*INDEX('Scenario 4_issuedGoos'!$C$4:$W$153,MATCH('Scenario 4'!$A48&amp;$B48,'Scenario 4_issuedGoos'!$A$4:$A$153&amp;'Scenario 4_issuedGoos'!$B$4:$B$153,0),MATCH('Scenario 4'!AB$4,'Scenario 4_issuedGoos'!$C$3:$W$3,0))</f>
        <v>0</v>
      </c>
      <c r="AC48" s="4">
        <f t="array" ref="AC48">F48*INDEX('Scenario 4_issuedGoos'!$C$4:$W$153,MATCH('Scenario 4'!$A48&amp;$B48,'Scenario 4_issuedGoos'!$A$4:$A$153&amp;'Scenario 4_issuedGoos'!$B$4:$B$153,0),MATCH('Scenario 4'!AC$4,'Scenario 4_issuedGoos'!$C$3:$W$3,0))</f>
        <v>0</v>
      </c>
      <c r="AD48" s="4">
        <f t="array" ref="AD48">G48*INDEX('Scenario 4_issuedGoos'!$C$4:$W$153,MATCH('Scenario 4'!$A48&amp;$B48,'Scenario 4_issuedGoos'!$A$4:$A$153&amp;'Scenario 4_issuedGoos'!$B$4:$B$153,0),MATCH('Scenario 4'!AD$4,'Scenario 4_issuedGoos'!$C$3:$W$3,0))</f>
        <v>0</v>
      </c>
      <c r="AE48" s="4">
        <f t="array" ref="AE48">H48*INDEX('Scenario 4_issuedGoos'!$C$4:$W$153,MATCH('Scenario 4'!$A48&amp;$B48,'Scenario 4_issuedGoos'!$A$4:$A$153&amp;'Scenario 4_issuedGoos'!$B$4:$B$153,0),MATCH('Scenario 4'!AE$4,'Scenario 4_issuedGoos'!$C$3:$W$3,0))</f>
        <v>111198.17420038806</v>
      </c>
      <c r="AF48" s="4">
        <f t="array" ref="AF48">I48*INDEX('Scenario 4_issuedGoos'!$C$4:$W$153,MATCH('Scenario 4'!$A48&amp;$B48,'Scenario 4_issuedGoos'!$A$4:$A$153&amp;'Scenario 4_issuedGoos'!$B$4:$B$153,0),MATCH('Scenario 4'!AF$4,'Scenario 4_issuedGoos'!$C$3:$W$3,0))</f>
        <v>126765.91858844244</v>
      </c>
      <c r="AG48" s="4">
        <f t="array" ref="AG48">J48*INDEX('Scenario 4_issuedGoos'!$C$4:$W$153,MATCH('Scenario 4'!$A48&amp;$B48,'Scenario 4_issuedGoos'!$A$4:$A$153&amp;'Scenario 4_issuedGoos'!$B$4:$B$153,0),MATCH('Scenario 4'!AG$4,'Scenario 4_issuedGoos'!$C$3:$W$3,0))</f>
        <v>143612.44197980125</v>
      </c>
      <c r="AH48" s="4">
        <f t="array" ref="AH48">K48*INDEX('Scenario 4_issuedGoos'!$C$4:$W$153,MATCH('Scenario 4'!$A48&amp;$B48,'Scenario 4_issuedGoos'!$A$4:$A$153&amp;'Scenario 4_issuedGoos'!$B$4:$B$153,0),MATCH('Scenario 4'!AH$4,'Scenario 4_issuedGoos'!$C$3:$W$3,0))</f>
        <v>161826.70291382392</v>
      </c>
      <c r="AI48" s="4">
        <f t="array" ref="AI48">L48*INDEX('Scenario 4_issuedGoos'!$C$4:$W$153,MATCH('Scenario 4'!$A48&amp;$B48,'Scenario 4_issuedGoos'!$A$4:$A$153&amp;'Scenario 4_issuedGoos'!$B$4:$B$153,0),MATCH('Scenario 4'!AI$4,'Scenario 4_issuedGoos'!$C$3:$W$3,0))</f>
        <v>181503.35883630012</v>
      </c>
      <c r="AJ48" s="4">
        <f t="array" ref="AJ48">M48*INDEX('Scenario 4_issuedGoos'!$C$4:$W$153,MATCH('Scenario 4'!$A48&amp;$B48,'Scenario 4_issuedGoos'!$A$4:$A$153&amp;'Scenario 4_issuedGoos'!$B$4:$B$153,0),MATCH('Scenario 4'!AJ$4,'Scenario 4_issuedGoos'!$C$3:$W$3,0))</f>
        <v>202743.11359373989</v>
      </c>
      <c r="AK48" s="4">
        <f t="array" ref="AK48">N48*INDEX('Scenario 4_issuedGoos'!$C$4:$W$153,MATCH('Scenario 4'!$A48&amp;$B48,'Scenario 4_issuedGoos'!$A$4:$A$153&amp;'Scenario 4_issuedGoos'!$B$4:$B$153,0),MATCH('Scenario 4'!AK$4,'Scenario 4_issuedGoos'!$C$3:$W$3,0))</f>
        <v>229910.69081530167</v>
      </c>
      <c r="AL48" s="4">
        <f t="array" ref="AL48">O48*INDEX('Scenario 4_issuedGoos'!$C$4:$W$153,MATCH('Scenario 4'!$A48&amp;$B48,'Scenario 4_issuedGoos'!$A$4:$A$153&amp;'Scenario 4_issuedGoos'!$B$4:$B$153,0),MATCH('Scenario 4'!AL$4,'Scenario 4_issuedGoos'!$C$3:$W$3,0))</f>
        <v>259288.16797503529</v>
      </c>
      <c r="AM48" s="4">
        <f t="array" ref="AM48">P48*INDEX('Scenario 4_issuedGoos'!$C$4:$W$153,MATCH('Scenario 4'!$A48&amp;$B48,'Scenario 4_issuedGoos'!$A$4:$A$153&amp;'Scenario 4_issuedGoos'!$B$4:$B$153,0),MATCH('Scenario 4'!AM$4,'Scenario 4_issuedGoos'!$C$3:$W$3,0))</f>
        <v>291028.61612370238</v>
      </c>
      <c r="AN48" s="4">
        <f t="array" ref="AN48">Q48*INDEX('Scenario 4_issuedGoos'!$C$4:$W$153,MATCH('Scenario 4'!$A48&amp;$B48,'Scenario 4_issuedGoos'!$A$4:$A$153&amp;'Scenario 4_issuedGoos'!$B$4:$B$153,0),MATCH('Scenario 4'!AN$4,'Scenario 4_issuedGoos'!$C$3:$W$3,0))</f>
        <v>325294.88866730063</v>
      </c>
      <c r="AO48" s="4">
        <f t="array" ref="AO48">R48*INDEX('Scenario 4_issuedGoos'!$C$4:$W$153,MATCH('Scenario 4'!$A48&amp;$B48,'Scenario 4_issuedGoos'!$A$4:$A$153&amp;'Scenario 4_issuedGoos'!$B$4:$B$153,0),MATCH('Scenario 4'!AO$4,'Scenario 4_issuedGoos'!$C$3:$W$3,0))</f>
        <v>362260.21692494856</v>
      </c>
      <c r="AP48" s="4">
        <f t="array" ref="AP48">S48*INDEX('Scenario 4_issuedGoos'!$C$4:$W$153,MATCH('Scenario 4'!$A48&amp;$B48,'Scenario 4_issuedGoos'!$A$4:$A$153&amp;'Scenario 4_issuedGoos'!$B$4:$B$153,0),MATCH('Scenario 4'!AP$4,'Scenario 4_issuedGoos'!$C$3:$W$3,0))</f>
        <v>402108.84078669298</v>
      </c>
      <c r="AQ48" s="4">
        <f t="array" ref="AQ48">T48*INDEX('Scenario 4_issuedGoos'!$C$4:$W$153,MATCH('Scenario 4'!$A48&amp;$B48,'Scenario 4_issuedGoos'!$A$4:$A$153&amp;'Scenario 4_issuedGoos'!$B$4:$B$153,0),MATCH('Scenario 4'!AQ$4,'Scenario 4_issuedGoos'!$C$3:$W$3,0))</f>
        <v>445036.67649229895</v>
      </c>
      <c r="AR48" s="4">
        <f t="array" ref="AR48">U48*INDEX('Scenario 4_issuedGoos'!$C$4:$W$153,MATCH('Scenario 4'!$A48&amp;$B48,'Scenario 4_issuedGoos'!$A$4:$A$153&amp;'Scenario 4_issuedGoos'!$B$4:$B$153,0),MATCH('Scenario 4'!AR$4,'Scenario 4_issuedGoos'!$C$3:$W$3,0))</f>
        <v>491252.02366649982</v>
      </c>
      <c r="AS48" s="4">
        <f t="array" ref="AS48">V48*INDEX('Scenario 4_issuedGoos'!$C$4:$W$153,MATCH('Scenario 4'!$A48&amp;$B48,'Scenario 4_issuedGoos'!$A$4:$A$153&amp;'Scenario 4_issuedGoos'!$B$4:$B$153,0),MATCH('Scenario 4'!AS$4,'Scenario 4_issuedGoos'!$C$3:$W$3,0))</f>
        <v>540976.3138668891</v>
      </c>
      <c r="AT48" s="4">
        <f t="array" ref="AT48">W48*INDEX('Scenario 4_issuedGoos'!$C$4:$W$153,MATCH('Scenario 4'!$A48&amp;$B48,'Scenario 4_issuedGoos'!$A$4:$A$153&amp;'Scenario 4_issuedGoos'!$B$4:$B$153,0),MATCH('Scenario 4'!AT$4,'Scenario 4_issuedGoos'!$C$3:$W$3,0))</f>
        <v>594444.90302815184</v>
      </c>
    </row>
    <row r="49" spans="1:46" x14ac:dyDescent="0.2">
      <c r="A49" s="8" t="s">
        <v>38</v>
      </c>
      <c r="B49" s="9" t="s">
        <v>56</v>
      </c>
      <c r="C49" s="10">
        <v>2.4853500000000004</v>
      </c>
      <c r="D49" s="11">
        <v>2.4853500000000004</v>
      </c>
      <c r="E49" s="11">
        <v>2.4853500000000004</v>
      </c>
      <c r="F49" s="11">
        <v>2.4853500000000004</v>
      </c>
      <c r="G49" s="11">
        <v>2.4383531249999999</v>
      </c>
      <c r="H49" s="11">
        <v>2.0530124999999995</v>
      </c>
      <c r="I49" s="11">
        <v>2.0530124999999995</v>
      </c>
      <c r="J49" s="11">
        <v>2.0530124999999995</v>
      </c>
      <c r="K49" s="11">
        <v>1.9851749999999992</v>
      </c>
      <c r="L49" s="11">
        <v>1.935225</v>
      </c>
      <c r="M49" s="11">
        <v>1.935225</v>
      </c>
      <c r="N49" s="11">
        <v>1.9851749999999992</v>
      </c>
      <c r="O49" s="11">
        <v>1.9851749999999992</v>
      </c>
      <c r="P49" s="11">
        <v>2.0530124999999995</v>
      </c>
      <c r="Q49" s="11">
        <v>2.0530124999999995</v>
      </c>
      <c r="R49" s="11">
        <v>2.0530124999999995</v>
      </c>
      <c r="S49" s="11">
        <v>2.0614499999999998</v>
      </c>
      <c r="T49" s="11">
        <v>2.1151124999999995</v>
      </c>
      <c r="U49" s="11">
        <v>2.1151124999999995</v>
      </c>
      <c r="V49" s="11">
        <v>2.1168843749999997</v>
      </c>
      <c r="W49" s="19">
        <v>2.1168843749999997</v>
      </c>
      <c r="Z49" s="4">
        <f t="array" ref="Z49">C49*INDEX('Scenario 4_issuedGoos'!$C$4:$W$153,MATCH('Scenario 4'!$A49&amp;$B49,'Scenario 4_issuedGoos'!$A$4:$A$153&amp;'Scenario 4_issuedGoos'!$B$4:$B$153,0),MATCH('Scenario 4'!Z$4,'Scenario 4_issuedGoos'!$C$3:$W$3,0))</f>
        <v>2026108.5944356376</v>
      </c>
      <c r="AA49" s="4">
        <f t="array" ref="AA49">D49*INDEX('Scenario 4_issuedGoos'!$C$4:$W$153,MATCH('Scenario 4'!$A49&amp;$B49,'Scenario 4_issuedGoos'!$A$4:$A$153&amp;'Scenario 4_issuedGoos'!$B$4:$B$153,0),MATCH('Scenario 4'!AA$4,'Scenario 4_issuedGoos'!$C$3:$W$3,0))</f>
        <v>2303120.0028182552</v>
      </c>
      <c r="AB49" s="4">
        <f t="array" ref="AB49">E49*INDEX('Scenario 4_issuedGoos'!$C$4:$W$153,MATCH('Scenario 4'!$A49&amp;$B49,'Scenario 4_issuedGoos'!$A$4:$A$153&amp;'Scenario 4_issuedGoos'!$B$4:$B$153,0),MATCH('Scenario 4'!AB$4,'Scenario 4_issuedGoos'!$C$3:$W$3,0))</f>
        <v>2602767.2805530257</v>
      </c>
      <c r="AC49" s="4">
        <f t="array" ref="AC49">F49*INDEX('Scenario 4_issuedGoos'!$C$4:$W$153,MATCH('Scenario 4'!$A49&amp;$B49,'Scenario 4_issuedGoos'!$A$4:$A$153&amp;'Scenario 4_issuedGoos'!$B$4:$B$153,0),MATCH('Scenario 4'!AC$4,'Scenario 4_issuedGoos'!$C$3:$W$3,0))</f>
        <v>2926621.486054271</v>
      </c>
      <c r="AD49" s="4">
        <f t="array" ref="AD49">G49*INDEX('Scenario 4_issuedGoos'!$C$4:$W$153,MATCH('Scenario 4'!$A49&amp;$B49,'Scenario 4_issuedGoos'!$A$4:$A$153&amp;'Scenario 4_issuedGoos'!$B$4:$B$153,0),MATCH('Scenario 4'!AD$4,'Scenario 4_issuedGoos'!$C$3:$W$3,0))</f>
        <v>3214399.7776221591</v>
      </c>
      <c r="AE49" s="4">
        <f t="array" ref="AE49">H49*INDEX('Scenario 4_issuedGoos'!$C$4:$W$153,MATCH('Scenario 4'!$A49&amp;$B49,'Scenario 4_issuedGoos'!$A$4:$A$153&amp;'Scenario 4_issuedGoos'!$B$4:$B$153,0),MATCH('Scenario 4'!AE$4,'Scenario 4_issuedGoos'!$C$3:$W$3,0))</f>
        <v>3018158.939884136</v>
      </c>
      <c r="AF49" s="4">
        <f t="array" ref="AF49">I49*INDEX('Scenario 4_issuedGoos'!$C$4:$W$153,MATCH('Scenario 4'!$A49&amp;$B49,'Scenario 4_issuedGoos'!$A$4:$A$153&amp;'Scenario 4_issuedGoos'!$B$4:$B$153,0),MATCH('Scenario 4'!AF$4,'Scenario 4_issuedGoos'!$C$3:$W$3,0))</f>
        <v>3377721.225584148</v>
      </c>
      <c r="AG49" s="4">
        <f t="array" ref="AG49">J49*INDEX('Scenario 4_issuedGoos'!$C$4:$W$153,MATCH('Scenario 4'!$A49&amp;$B49,'Scenario 4_issuedGoos'!$A$4:$A$153&amp;'Scenario 4_issuedGoos'!$B$4:$B$153,0),MATCH('Scenario 4'!AG$4,'Scenario 4_issuedGoos'!$C$3:$W$3,0))</f>
        <v>3765694.3425044464</v>
      </c>
      <c r="AH49" s="4">
        <f t="array" ref="AH49">K49*INDEX('Scenario 4_issuedGoos'!$C$4:$W$153,MATCH('Scenario 4'!$A49&amp;$B49,'Scenario 4_issuedGoos'!$A$4:$A$153&amp;'Scenario 4_issuedGoos'!$B$4:$B$153,0),MATCH('Scenario 4'!AH$4,'Scenario 4_issuedGoos'!$C$3:$W$3,0))</f>
        <v>4045768.2710976056</v>
      </c>
      <c r="AI49" s="4">
        <f t="array" ref="AI49">L49*INDEX('Scenario 4_issuedGoos'!$C$4:$W$153,MATCH('Scenario 4'!$A49&amp;$B49,'Scenario 4_issuedGoos'!$A$4:$A$153&amp;'Scenario 4_issuedGoos'!$B$4:$B$153,0),MATCH('Scenario 4'!AI$4,'Scenario 4_issuedGoos'!$C$3:$W$3,0))</f>
        <v>4368854.5684200292</v>
      </c>
      <c r="AJ49" s="4">
        <f t="array" ref="AJ49">M49*INDEX('Scenario 4_issuedGoos'!$C$4:$W$153,MATCH('Scenario 4'!$A49&amp;$B49,'Scenario 4_issuedGoos'!$A$4:$A$153&amp;'Scenario 4_issuedGoos'!$B$4:$B$153,0),MATCH('Scenario 4'!AJ$4,'Scenario 4_issuedGoos'!$C$3:$W$3,0))</f>
        <v>4387069.7807000522</v>
      </c>
      <c r="AK49" s="4">
        <f t="array" ref="AK49">N49*INDEX('Scenario 4_issuedGoos'!$C$4:$W$153,MATCH('Scenario 4'!$A49&amp;$B49,'Scenario 4_issuedGoos'!$A$4:$A$153&amp;'Scenario 4_issuedGoos'!$B$4:$B$153,0),MATCH('Scenario 4'!AK$4,'Scenario 4_issuedGoos'!$C$3:$W$3,0))</f>
        <v>4707993.6004162952</v>
      </c>
      <c r="AL49" s="4">
        <f t="array" ref="AL49">O49*INDEX('Scenario 4_issuedGoos'!$C$4:$W$153,MATCH('Scenario 4'!$A49&amp;$B49,'Scenario 4_issuedGoos'!$A$4:$A$153&amp;'Scenario 4_issuedGoos'!$B$4:$B$153,0),MATCH('Scenario 4'!AL$4,'Scenario 4_issuedGoos'!$C$3:$W$3,0))</f>
        <v>4915682.9716596399</v>
      </c>
      <c r="AM49" s="4">
        <f t="array" ref="AM49">P49*INDEX('Scenario 4_issuedGoos'!$C$4:$W$153,MATCH('Scenario 4'!$A49&amp;$B49,'Scenario 4_issuedGoos'!$A$4:$A$153&amp;'Scenario 4_issuedGoos'!$B$4:$B$153,0),MATCH('Scenario 4'!AM$4,'Scenario 4_issuedGoos'!$C$3:$W$3,0))</f>
        <v>5298448.4804282319</v>
      </c>
      <c r="AN49" s="4">
        <f t="array" ref="AN49">Q49*INDEX('Scenario 4_issuedGoos'!$C$4:$W$153,MATCH('Scenario 4'!$A49&amp;$B49,'Scenario 4_issuedGoos'!$A$4:$A$153&amp;'Scenario 4_issuedGoos'!$B$4:$B$153,0),MATCH('Scenario 4'!AN$4,'Scenario 4_issuedGoos'!$C$3:$W$3,0))</f>
        <v>5513235.0233172616</v>
      </c>
      <c r="AO49" s="4">
        <f t="array" ref="AO49">R49*INDEX('Scenario 4_issuedGoos'!$C$4:$W$153,MATCH('Scenario 4'!$A49&amp;$B49,'Scenario 4_issuedGoos'!$A$4:$A$153&amp;'Scenario 4_issuedGoos'!$B$4:$B$153,0),MATCH('Scenario 4'!AO$4,'Scenario 4_issuedGoos'!$C$3:$W$3,0))</f>
        <v>5728021.5662062895</v>
      </c>
      <c r="AP49" s="4">
        <f t="array" ref="AP49">S49*INDEX('Scenario 4_issuedGoos'!$C$4:$W$153,MATCH('Scenario 4'!$A49&amp;$B49,'Scenario 4_issuedGoos'!$A$4:$A$153&amp;'Scenario 4_issuedGoos'!$B$4:$B$153,0),MATCH('Scenario 4'!AP$4,'Scenario 4_issuedGoos'!$C$3:$W$3,0))</f>
        <v>5967231.9464662317</v>
      </c>
      <c r="AQ49" s="4">
        <f t="array" ref="AQ49">T49*INDEX('Scenario 4_issuedGoos'!$C$4:$W$153,MATCH('Scenario 4'!$A49&amp;$B49,'Scenario 4_issuedGoos'!$A$4:$A$153&amp;'Scenario 4_issuedGoos'!$B$4:$B$153,0),MATCH('Scenario 4'!AQ$4,'Scenario 4_issuedGoos'!$C$3:$W$3,0))</f>
        <v>6343851.0083816834</v>
      </c>
      <c r="AR49" s="4">
        <f t="array" ref="AR49">U49*INDEX('Scenario 4_issuedGoos'!$C$4:$W$153,MATCH('Scenario 4'!$A49&amp;$B49,'Scenario 4_issuedGoos'!$A$4:$A$153&amp;'Scenario 4_issuedGoos'!$B$4:$B$153,0),MATCH('Scenario 4'!AR$4,'Scenario 4_issuedGoos'!$C$3:$W$3,0))</f>
        <v>6565134.4646180049</v>
      </c>
      <c r="AS49" s="4">
        <f t="array" ref="AS49">V49*INDEX('Scenario 4_issuedGoos'!$C$4:$W$153,MATCH('Scenario 4'!$A49&amp;$B49,'Scenario 4_issuedGoos'!$A$4:$A$153&amp;'Scenario 4_issuedGoos'!$B$4:$B$153,0),MATCH('Scenario 4'!AS$4,'Scenario 4_issuedGoos'!$C$3:$W$3,0))</f>
        <v>6792103.0483610258</v>
      </c>
      <c r="AT49" s="4">
        <f t="array" ref="AT49">W49*INDEX('Scenario 4_issuedGoos'!$C$4:$W$153,MATCH('Scenario 4'!$A49&amp;$B49,'Scenario 4_issuedGoos'!$A$4:$A$153&amp;'Scenario 4_issuedGoos'!$B$4:$B$153,0),MATCH('Scenario 4'!AT$4,'Scenario 4_issuedGoos'!$C$3:$W$3,0))</f>
        <v>7013571.8784836167</v>
      </c>
    </row>
    <row r="50" spans="1:46" x14ac:dyDescent="0.2">
      <c r="A50" s="8" t="s">
        <v>38</v>
      </c>
      <c r="B50" s="9" t="s">
        <v>29</v>
      </c>
      <c r="C50" s="10">
        <v>47.457627118644069</v>
      </c>
      <c r="D50" s="11">
        <v>46.949152542372886</v>
      </c>
      <c r="E50" s="11">
        <v>46.440677966101696</v>
      </c>
      <c r="F50" s="11">
        <v>45.932203389830512</v>
      </c>
      <c r="G50" s="11">
        <v>45.423728813559322</v>
      </c>
      <c r="H50" s="11">
        <v>9.1000968750000002</v>
      </c>
      <c r="I50" s="11">
        <v>9.1000968750000002</v>
      </c>
      <c r="J50" s="11">
        <v>9.1000968750000002</v>
      </c>
      <c r="K50" s="11">
        <v>9.1000968750000002</v>
      </c>
      <c r="L50" s="11">
        <v>9.1000968750000002</v>
      </c>
      <c r="M50" s="11">
        <v>9.1000968750000002</v>
      </c>
      <c r="N50" s="11">
        <v>9.1000968750000002</v>
      </c>
      <c r="O50" s="11">
        <v>9.1000968750000002</v>
      </c>
      <c r="P50" s="11">
        <v>9.1000968750000002</v>
      </c>
      <c r="Q50" s="11">
        <v>9.1000968750000002</v>
      </c>
      <c r="R50" s="11">
        <v>9.1000968750000002</v>
      </c>
      <c r="S50" s="11">
        <v>9.1000968750000002</v>
      </c>
      <c r="T50" s="11">
        <v>9.1000968750000002</v>
      </c>
      <c r="U50" s="11">
        <v>9.1000968750000002</v>
      </c>
      <c r="V50" s="11">
        <v>9.1000968750000002</v>
      </c>
      <c r="W50" s="19">
        <v>9.1000968750000002</v>
      </c>
      <c r="Z50" s="4">
        <f t="array" ref="Z50">C50*INDEX('Scenario 4_issuedGoos'!$C$4:$W$153,MATCH('Scenario 4'!$A50&amp;$B50,'Scenario 4_issuedGoos'!$A$4:$A$153&amp;'Scenario 4_issuedGoos'!$B$4:$B$153,0),MATCH('Scenario 4'!Z$4,'Scenario 4_issuedGoos'!$C$3:$W$3,0))</f>
        <v>0</v>
      </c>
      <c r="AA50" s="4">
        <f t="array" ref="AA50">D50*INDEX('Scenario 4_issuedGoos'!$C$4:$W$153,MATCH('Scenario 4'!$A50&amp;$B50,'Scenario 4_issuedGoos'!$A$4:$A$153&amp;'Scenario 4_issuedGoos'!$B$4:$B$153,0),MATCH('Scenario 4'!AA$4,'Scenario 4_issuedGoos'!$C$3:$W$3,0))</f>
        <v>0</v>
      </c>
      <c r="AB50" s="4">
        <f t="array" ref="AB50">E50*INDEX('Scenario 4_issuedGoos'!$C$4:$W$153,MATCH('Scenario 4'!$A50&amp;$B50,'Scenario 4_issuedGoos'!$A$4:$A$153&amp;'Scenario 4_issuedGoos'!$B$4:$B$153,0),MATCH('Scenario 4'!AB$4,'Scenario 4_issuedGoos'!$C$3:$W$3,0))</f>
        <v>0</v>
      </c>
      <c r="AC50" s="4">
        <f t="array" ref="AC50">F50*INDEX('Scenario 4_issuedGoos'!$C$4:$W$153,MATCH('Scenario 4'!$A50&amp;$B50,'Scenario 4_issuedGoos'!$A$4:$A$153&amp;'Scenario 4_issuedGoos'!$B$4:$B$153,0),MATCH('Scenario 4'!AC$4,'Scenario 4_issuedGoos'!$C$3:$W$3,0))</f>
        <v>0</v>
      </c>
      <c r="AD50" s="4">
        <f t="array" ref="AD50">G50*INDEX('Scenario 4_issuedGoos'!$C$4:$W$153,MATCH('Scenario 4'!$A50&amp;$B50,'Scenario 4_issuedGoos'!$A$4:$A$153&amp;'Scenario 4_issuedGoos'!$B$4:$B$153,0),MATCH('Scenario 4'!AD$4,'Scenario 4_issuedGoos'!$C$3:$W$3,0))</f>
        <v>0</v>
      </c>
      <c r="AE50" s="4">
        <f t="array" ref="AE50">H50*INDEX('Scenario 4_issuedGoos'!$C$4:$W$153,MATCH('Scenario 4'!$A50&amp;$B50,'Scenario 4_issuedGoos'!$A$4:$A$153&amp;'Scenario 4_issuedGoos'!$B$4:$B$153,0),MATCH('Scenario 4'!AE$4,'Scenario 4_issuedGoos'!$C$3:$W$3,0))</f>
        <v>79427.267285991504</v>
      </c>
      <c r="AF50" s="4">
        <f t="array" ref="AF50">I50*INDEX('Scenario 4_issuedGoos'!$C$4:$W$153,MATCH('Scenario 4'!$A50&amp;$B50,'Scenario 4_issuedGoos'!$A$4:$A$153&amp;'Scenario 4_issuedGoos'!$B$4:$B$153,0),MATCH('Scenario 4'!AF$4,'Scenario 4_issuedGoos'!$C$3:$W$3,0))</f>
        <v>104248.2883128634</v>
      </c>
      <c r="AG50" s="4">
        <f t="array" ref="AG50">J50*INDEX('Scenario 4_issuedGoos'!$C$4:$W$153,MATCH('Scenario 4'!$A50&amp;$B50,'Scenario 4_issuedGoos'!$A$4:$A$153&amp;'Scenario 4_issuedGoos'!$B$4:$B$153,0),MATCH('Scenario 4'!AG$4,'Scenario 4_issuedGoos'!$C$3:$W$3,0))</f>
        <v>131352.84327420831</v>
      </c>
      <c r="AH50" s="4">
        <f t="array" ref="AH50">K50*INDEX('Scenario 4_issuedGoos'!$C$4:$W$153,MATCH('Scenario 4'!$A50&amp;$B50,'Scenario 4_issuedGoos'!$A$4:$A$153&amp;'Scenario 4_issuedGoos'!$B$4:$B$153,0),MATCH('Scenario 4'!AH$4,'Scenario 4_issuedGoos'!$C$3:$W$3,0))</f>
        <v>160907.23301090542</v>
      </c>
      <c r="AI50" s="4">
        <f t="array" ref="AI50">L50*INDEX('Scenario 4_issuedGoos'!$C$4:$W$153,MATCH('Scenario 4'!$A50&amp;$B50,'Scenario 4_issuedGoos'!$A$4:$A$153&amp;'Scenario 4_issuedGoos'!$B$4:$B$153,0),MATCH('Scenario 4'!AI$4,'Scenario 4_issuedGoos'!$C$3:$W$3,0))</f>
        <v>193088.67961308575</v>
      </c>
      <c r="AJ50" s="4">
        <f t="array" ref="AJ50">M50*INDEX('Scenario 4_issuedGoos'!$C$4:$W$153,MATCH('Scenario 4'!$A50&amp;$B50,'Scenario 4_issuedGoos'!$A$4:$A$153&amp;'Scenario 4_issuedGoos'!$B$4:$B$153,0),MATCH('Scenario 4'!AJ$4,'Scenario 4_issuedGoos'!$C$3:$W$3,0))</f>
        <v>228086.00279295829</v>
      </c>
      <c r="AK50" s="4">
        <f t="array" ref="AK50">N50*INDEX('Scenario 4_issuedGoos'!$C$4:$W$153,MATCH('Scenario 4'!$A50&amp;$B50,'Scenario 4_issuedGoos'!$A$4:$A$153&amp;'Scenario 4_issuedGoos'!$B$4:$B$153,0),MATCH('Scenario 4'!AK$4,'Scenario 4_issuedGoos'!$C$3:$W$3,0))</f>
        <v>307345.8887635115</v>
      </c>
      <c r="AL50" s="4">
        <f t="array" ref="AL50">O50*INDEX('Scenario 4_issuedGoos'!$C$4:$W$153,MATCH('Scenario 4'!$A50&amp;$B50,'Scenario 4_issuedGoos'!$A$4:$A$153&amp;'Scenario 4_issuedGoos'!$B$4:$B$153,0),MATCH('Scenario 4'!AL$4,'Scenario 4_issuedGoos'!$C$3:$W$3,0))</f>
        <v>393961.54832413775</v>
      </c>
      <c r="AM50" s="4">
        <f t="array" ref="AM50">P50*INDEX('Scenario 4_issuedGoos'!$C$4:$W$153,MATCH('Scenario 4'!$A50&amp;$B50,'Scenario 4_issuedGoos'!$A$4:$A$153&amp;'Scenario 4_issuedGoos'!$B$4:$B$153,0),MATCH('Scenario 4'!AM$4,'Scenario 4_issuedGoos'!$C$3:$W$3,0))</f>
        <v>488470.4091189169</v>
      </c>
      <c r="AN50" s="4">
        <f t="array" ref="AN50">Q50*INDEX('Scenario 4_issuedGoos'!$C$4:$W$153,MATCH('Scenario 4'!$A50&amp;$B50,'Scenario 4_issuedGoos'!$A$4:$A$153&amp;'Scenario 4_issuedGoos'!$B$4:$B$153,0),MATCH('Scenario 4'!AN$4,'Scenario 4_issuedGoos'!$C$3:$W$3,0))</f>
        <v>591445.25212236447</v>
      </c>
      <c r="AO50" s="4">
        <f t="array" ref="AO50">R50*INDEX('Scenario 4_issuedGoos'!$C$4:$W$153,MATCH('Scenario 4'!$A50&amp;$B50,'Scenario 4_issuedGoos'!$A$4:$A$153&amp;'Scenario 4_issuedGoos'!$B$4:$B$153,0),MATCH('Scenario 4'!AO$4,'Scenario 4_issuedGoos'!$C$3:$W$3,0))</f>
        <v>703496.40340336016</v>
      </c>
      <c r="AP50" s="4">
        <f t="array" ref="AP50">S50*INDEX('Scenario 4_issuedGoos'!$C$4:$W$153,MATCH('Scenario 4'!$A50&amp;$B50,'Scenario 4_issuedGoos'!$A$4:$A$153&amp;'Scenario 4_issuedGoos'!$B$4:$B$153,0),MATCH('Scenario 4'!AP$4,'Scenario 4_issuedGoos'!$C$3:$W$3,0))</f>
        <v>825274.0566821486</v>
      </c>
      <c r="AQ50" s="4">
        <f t="array" ref="AQ50">T50*INDEX('Scenario 4_issuedGoos'!$C$4:$W$153,MATCH('Scenario 4'!$A50&amp;$B50,'Scenario 4_issuedGoos'!$A$4:$A$153&amp;'Scenario 4_issuedGoos'!$B$4:$B$153,0),MATCH('Scenario 4'!AQ$4,'Scenario 4_issuedGoos'!$C$3:$W$3,0))</f>
        <v>957470.73428030079</v>
      </c>
      <c r="AR50" s="4">
        <f t="array" ref="AR50">U50*INDEX('Scenario 4_issuedGoos'!$C$4:$W$153,MATCH('Scenario 4'!$A50&amp;$B50,'Scenario 4_issuedGoos'!$A$4:$A$153&amp;'Scenario 4_issuedGoos'!$B$4:$B$153,0),MATCH('Scenario 4'!AR$4,'Scenario 4_issuedGoos'!$C$3:$W$3,0))</f>
        <v>1100823.8944965769</v>
      </c>
      <c r="AS50" s="4">
        <f t="array" ref="AS50">V50*INDEX('Scenario 4_issuedGoos'!$C$4:$W$153,MATCH('Scenario 4'!$A50&amp;$B50,'Scenario 4_issuedGoos'!$A$4:$A$153&amp;'Scenario 4_issuedGoos'!$B$4:$B$153,0),MATCH('Scenario 4'!AS$4,'Scenario 4_issuedGoos'!$C$3:$W$3,0))</f>
        <v>1256118.6938987724</v>
      </c>
      <c r="AT50" s="4">
        <f t="array" ref="AT50">W50*INDEX('Scenario 4_issuedGoos'!$C$4:$W$153,MATCH('Scenario 4'!$A50&amp;$B50,'Scenario 4_issuedGoos'!$A$4:$A$153&amp;'Scenario 4_issuedGoos'!$B$4:$B$153,0),MATCH('Scenario 4'!AT$4,'Scenario 4_issuedGoos'!$C$3:$W$3,0))</f>
        <v>1424190.9135049428</v>
      </c>
    </row>
    <row r="51" spans="1:46" x14ac:dyDescent="0.2">
      <c r="A51" s="8" t="s">
        <v>38</v>
      </c>
      <c r="B51" s="9" t="s">
        <v>30</v>
      </c>
      <c r="C51" s="10">
        <v>47.457627118644069</v>
      </c>
      <c r="D51" s="11">
        <v>46.949152542372886</v>
      </c>
      <c r="E51" s="11">
        <v>46.440677966101696</v>
      </c>
      <c r="F51" s="11">
        <v>45.932203389830512</v>
      </c>
      <c r="G51" s="11">
        <v>45.423728813559322</v>
      </c>
      <c r="H51" s="11">
        <v>10.237608984375001</v>
      </c>
      <c r="I51" s="11">
        <v>10.237608984375001</v>
      </c>
      <c r="J51" s="11">
        <v>10.237608984375001</v>
      </c>
      <c r="K51" s="11">
        <v>10.237608984375001</v>
      </c>
      <c r="L51" s="11">
        <v>10.237608984375001</v>
      </c>
      <c r="M51" s="11">
        <v>10.237608984375001</v>
      </c>
      <c r="N51" s="11">
        <v>10.237608984375001</v>
      </c>
      <c r="O51" s="11">
        <v>10.237608984375001</v>
      </c>
      <c r="P51" s="11">
        <v>10.237608984375001</v>
      </c>
      <c r="Q51" s="11">
        <v>10.237608984375001</v>
      </c>
      <c r="R51" s="11">
        <v>10.237608984375001</v>
      </c>
      <c r="S51" s="11">
        <v>10.237608984375001</v>
      </c>
      <c r="T51" s="11">
        <v>10.237608984375001</v>
      </c>
      <c r="U51" s="11">
        <v>10.237608984375001</v>
      </c>
      <c r="V51" s="11">
        <v>10.237608984375001</v>
      </c>
      <c r="W51" s="19">
        <v>10.237608984375001</v>
      </c>
      <c r="Z51" s="4">
        <f t="array" ref="Z51">C51*INDEX('Scenario 4_issuedGoos'!$C$4:$W$153,MATCH('Scenario 4'!$A51&amp;$B51,'Scenario 4_issuedGoos'!$A$4:$A$153&amp;'Scenario 4_issuedGoos'!$B$4:$B$153,0),MATCH('Scenario 4'!Z$4,'Scenario 4_issuedGoos'!$C$3:$W$3,0))</f>
        <v>0</v>
      </c>
      <c r="AA51" s="4">
        <f t="array" ref="AA51">D51*INDEX('Scenario 4_issuedGoos'!$C$4:$W$153,MATCH('Scenario 4'!$A51&amp;$B51,'Scenario 4_issuedGoos'!$A$4:$A$153&amp;'Scenario 4_issuedGoos'!$B$4:$B$153,0),MATCH('Scenario 4'!AA$4,'Scenario 4_issuedGoos'!$C$3:$W$3,0))</f>
        <v>0</v>
      </c>
      <c r="AB51" s="4">
        <f t="array" ref="AB51">E51*INDEX('Scenario 4_issuedGoos'!$C$4:$W$153,MATCH('Scenario 4'!$A51&amp;$B51,'Scenario 4_issuedGoos'!$A$4:$A$153&amp;'Scenario 4_issuedGoos'!$B$4:$B$153,0),MATCH('Scenario 4'!AB$4,'Scenario 4_issuedGoos'!$C$3:$W$3,0))</f>
        <v>0</v>
      </c>
      <c r="AC51" s="4">
        <f t="array" ref="AC51">F51*INDEX('Scenario 4_issuedGoos'!$C$4:$W$153,MATCH('Scenario 4'!$A51&amp;$B51,'Scenario 4_issuedGoos'!$A$4:$A$153&amp;'Scenario 4_issuedGoos'!$B$4:$B$153,0),MATCH('Scenario 4'!AC$4,'Scenario 4_issuedGoos'!$C$3:$W$3,0))</f>
        <v>0</v>
      </c>
      <c r="AD51" s="4">
        <f t="array" ref="AD51">G51*INDEX('Scenario 4_issuedGoos'!$C$4:$W$153,MATCH('Scenario 4'!$A51&amp;$B51,'Scenario 4_issuedGoos'!$A$4:$A$153&amp;'Scenario 4_issuedGoos'!$B$4:$B$153,0),MATCH('Scenario 4'!AD$4,'Scenario 4_issuedGoos'!$C$3:$W$3,0))</f>
        <v>0</v>
      </c>
      <c r="AE51" s="4">
        <f t="array" ref="AE51">H51*INDEX('Scenario 4_issuedGoos'!$C$4:$W$153,MATCH('Scenario 4'!$A51&amp;$B51,'Scenario 4_issuedGoos'!$A$4:$A$153&amp;'Scenario 4_issuedGoos'!$B$4:$B$153,0),MATCH('Scenario 4'!AE$4,'Scenario 4_issuedGoos'!$C$3:$W$3,0))</f>
        <v>3172126.4872342809</v>
      </c>
      <c r="AF51" s="4">
        <f t="array" ref="AF51">I51*INDEX('Scenario 4_issuedGoos'!$C$4:$W$153,MATCH('Scenario 4'!$A51&amp;$B51,'Scenario 4_issuedGoos'!$A$4:$A$153&amp;'Scenario 4_issuedGoos'!$B$4:$B$153,0),MATCH('Scenario 4'!AF$4,'Scenario 4_issuedGoos'!$C$3:$W$3,0))</f>
        <v>3706026.6495223111</v>
      </c>
      <c r="AG51" s="4">
        <f t="array" ref="AG51">J51*INDEX('Scenario 4_issuedGoos'!$C$4:$W$153,MATCH('Scenario 4'!$A51&amp;$B51,'Scenario 4_issuedGoos'!$A$4:$A$153&amp;'Scenario 4_issuedGoos'!$B$4:$B$153,0),MATCH('Scenario 4'!AG$4,'Scenario 4_issuedGoos'!$C$3:$W$3,0))</f>
        <v>4285386.5118210474</v>
      </c>
      <c r="AH51" s="4">
        <f t="array" ref="AH51">K51*INDEX('Scenario 4_issuedGoos'!$C$4:$W$153,MATCH('Scenario 4'!$A51&amp;$B51,'Scenario 4_issuedGoos'!$A$4:$A$153&amp;'Scenario 4_issuedGoos'!$B$4:$B$153,0),MATCH('Scenario 4'!AH$4,'Scenario 4_issuedGoos'!$C$3:$W$3,0))</f>
        <v>4913417.2937258584</v>
      </c>
      <c r="AI51" s="4">
        <f t="array" ref="AI51">L51*INDEX('Scenario 4_issuedGoos'!$C$4:$W$153,MATCH('Scenario 4'!$A51&amp;$B51,'Scenario 4_issuedGoos'!$A$4:$A$153&amp;'Scenario 4_issuedGoos'!$B$4:$B$153,0),MATCH('Scenario 4'!AI$4,'Scenario 4_issuedGoos'!$C$3:$W$3,0))</f>
        <v>5593537.6875415966</v>
      </c>
      <c r="AJ51" s="4">
        <f t="array" ref="AJ51">M51*INDEX('Scenario 4_issuedGoos'!$C$4:$W$153,MATCH('Scenario 4'!$A51&amp;$B51,'Scenario 4_issuedGoos'!$A$4:$A$153&amp;'Scenario 4_issuedGoos'!$B$4:$B$153,0),MATCH('Scenario 4'!AJ$4,'Scenario 4_issuedGoos'!$C$3:$W$3,0))</f>
        <v>6329386.577504592</v>
      </c>
      <c r="AK51" s="4">
        <f t="array" ref="AK51">N51*INDEX('Scenario 4_issuedGoos'!$C$4:$W$153,MATCH('Scenario 4'!$A51&amp;$B51,'Scenario 4_issuedGoos'!$A$4:$A$153&amp;'Scenario 4_issuedGoos'!$B$4:$B$153,0),MATCH('Scenario 4'!AK$4,'Scenario 4_issuedGoos'!$C$3:$W$3,0))</f>
        <v>6873371.6941658081</v>
      </c>
      <c r="AL51" s="4">
        <f t="array" ref="AL51">O51*INDEX('Scenario 4_issuedGoos'!$C$4:$W$153,MATCH('Scenario 4'!$A51&amp;$B51,'Scenario 4_issuedGoos'!$A$4:$A$153&amp;'Scenario 4_issuedGoos'!$B$4:$B$153,0),MATCH('Scenario 4'!AL$4,'Scenario 4_issuedGoos'!$C$3:$W$3,0))</f>
        <v>7455931.8560493644</v>
      </c>
      <c r="AM51" s="4">
        <f t="array" ref="AM51">P51*INDEX('Scenario 4_issuedGoos'!$C$4:$W$153,MATCH('Scenario 4'!$A51&amp;$B51,'Scenario 4_issuedGoos'!$A$4:$A$153&amp;'Scenario 4_issuedGoos'!$B$4:$B$153,0),MATCH('Scenario 4'!AM$4,'Scenario 4_issuedGoos'!$C$3:$W$3,0))</f>
        <v>8079564.6048858827</v>
      </c>
      <c r="AN51" s="4">
        <f t="array" ref="AN51">Q51*INDEX('Scenario 4_issuedGoos'!$C$4:$W$153,MATCH('Scenario 4'!$A51&amp;$B51,'Scenario 4_issuedGoos'!$A$4:$A$153&amp;'Scenario 4_issuedGoos'!$B$4:$B$153,0),MATCH('Scenario 4'!AN$4,'Scenario 4_issuedGoos'!$C$3:$W$3,0))</f>
        <v>8746920.7989659123</v>
      </c>
      <c r="AO51" s="4">
        <f t="array" ref="AO51">R51*INDEX('Scenario 4_issuedGoos'!$C$4:$W$153,MATCH('Scenario 4'!$A51&amp;$B51,'Scenario 4_issuedGoos'!$A$4:$A$153&amp;'Scenario 4_issuedGoos'!$B$4:$B$153,0),MATCH('Scenario 4'!AO$4,'Scenario 4_issuedGoos'!$C$3:$W$3,0))</f>
        <v>9460813.7009417415</v>
      </c>
      <c r="AP51" s="4">
        <f t="array" ref="AP51">S51*INDEX('Scenario 4_issuedGoos'!$C$4:$W$153,MATCH('Scenario 4'!$A51&amp;$B51,'Scenario 4_issuedGoos'!$A$4:$A$153&amp;'Scenario 4_issuedGoos'!$B$4:$B$153,0),MATCH('Scenario 4'!AP$4,'Scenario 4_issuedGoos'!$C$3:$W$3,0))</f>
        <v>10224228.591117725</v>
      </c>
      <c r="AQ51" s="4">
        <f t="array" ref="AQ51">T51*INDEX('Scenario 4_issuedGoos'!$C$4:$W$153,MATCH('Scenario 4'!$A51&amp;$B51,'Scenario 4_issuedGoos'!$A$4:$A$153&amp;'Scenario 4_issuedGoos'!$B$4:$B$153,0),MATCH('Scenario 4'!AQ$4,'Scenario 4_issuedGoos'!$C$3:$W$3,0))</f>
        <v>11040332.93605897</v>
      </c>
      <c r="AR51" s="4">
        <f t="array" ref="AR51">U51*INDEX('Scenario 4_issuedGoos'!$C$4:$W$153,MATCH('Scenario 4'!$A51&amp;$B51,'Scenario 4_issuedGoos'!$A$4:$A$153&amp;'Scenario 4_issuedGoos'!$B$4:$B$153,0),MATCH('Scenario 4'!AR$4,'Scenario 4_issuedGoos'!$C$3:$W$3,0))</f>
        <v>11912487.144016474</v>
      </c>
      <c r="AS51" s="4">
        <f t="array" ref="AS51">V51*INDEX('Scenario 4_issuedGoos'!$C$4:$W$153,MATCH('Scenario 4'!$A51&amp;$B51,'Scenario 4_issuedGoos'!$A$4:$A$153&amp;'Scenario 4_issuedGoos'!$B$4:$B$153,0),MATCH('Scenario 4'!AS$4,'Scenario 4_issuedGoos'!$C$3:$W$3,0))</f>
        <v>12844255.940429613</v>
      </c>
      <c r="AT51" s="4">
        <f t="array" ref="AT51">W51*INDEX('Scenario 4_issuedGoos'!$C$4:$W$153,MATCH('Scenario 4'!$A51&amp;$B51,'Scenario 4_issuedGoos'!$A$4:$A$153&amp;'Scenario 4_issuedGoos'!$B$4:$B$153,0),MATCH('Scenario 4'!AT$4,'Scenario 4_issuedGoos'!$C$3:$W$3,0))</f>
        <v>13839420.398624076</v>
      </c>
    </row>
    <row r="52" spans="1:46" x14ac:dyDescent="0.2">
      <c r="A52" s="8" t="s">
        <v>38</v>
      </c>
      <c r="B52" s="9" t="s">
        <v>31</v>
      </c>
      <c r="C52" s="10">
        <v>5.4600581249999998</v>
      </c>
      <c r="D52" s="11">
        <v>5.4600581249999998</v>
      </c>
      <c r="E52" s="11">
        <v>5.2401937499999995</v>
      </c>
      <c r="F52" s="11">
        <v>5.2401937499999995</v>
      </c>
      <c r="G52" s="11">
        <v>5.2401937499999995</v>
      </c>
      <c r="H52" s="11">
        <v>4.9929750000000004</v>
      </c>
      <c r="I52" s="11">
        <v>4.9929750000000004</v>
      </c>
      <c r="J52" s="11">
        <v>4.9929750000000004</v>
      </c>
      <c r="K52" s="11">
        <v>4.7161743750000005</v>
      </c>
      <c r="L52" s="11">
        <v>4.7161743750000005</v>
      </c>
      <c r="M52" s="11">
        <v>4.7161743750000005</v>
      </c>
      <c r="N52" s="11">
        <v>4.7161743750000005</v>
      </c>
      <c r="O52" s="11">
        <v>4.7161743750000005</v>
      </c>
      <c r="P52" s="11">
        <v>4.7161743750000005</v>
      </c>
      <c r="Q52" s="11">
        <v>4.7161743750000005</v>
      </c>
      <c r="R52" s="11">
        <v>4.9929750000000004</v>
      </c>
      <c r="S52" s="11">
        <v>4.9929750000000004</v>
      </c>
      <c r="T52" s="11">
        <v>4.9929750000000004</v>
      </c>
      <c r="U52" s="11">
        <v>4.9929750000000004</v>
      </c>
      <c r="V52" s="11">
        <v>4.9929750000000004</v>
      </c>
      <c r="W52" s="19">
        <v>4.9929750000000004</v>
      </c>
      <c r="Z52" s="4">
        <f t="array" ref="Z52">C52*INDEX('Scenario 4_issuedGoos'!$C$4:$W$153,MATCH('Scenario 4'!$A52&amp;$B52,'Scenario 4_issuedGoos'!$A$4:$A$153&amp;'Scenario 4_issuedGoos'!$B$4:$B$153,0),MATCH('Scenario 4'!Z$4,'Scenario 4_issuedGoos'!$C$3:$W$3,0))</f>
        <v>9246011.8715453055</v>
      </c>
      <c r="AA52" s="4">
        <f t="array" ref="AA52">D52*INDEX('Scenario 4_issuedGoos'!$C$4:$W$153,MATCH('Scenario 4'!$A52&amp;$B52,'Scenario 4_issuedGoos'!$A$4:$A$153&amp;'Scenario 4_issuedGoos'!$B$4:$B$153,0),MATCH('Scenario 4'!AA$4,'Scenario 4_issuedGoos'!$C$3:$W$3,0))</f>
        <v>10510135.017507548</v>
      </c>
      <c r="AB52" s="4">
        <f t="array" ref="AB52">E52*INDEX('Scenario 4_issuedGoos'!$C$4:$W$153,MATCH('Scenario 4'!$A52&amp;$B52,'Scenario 4_issuedGoos'!$A$4:$A$153&amp;'Scenario 4_issuedGoos'!$B$4:$B$153,0),MATCH('Scenario 4'!AB$4,'Scenario 4_issuedGoos'!$C$3:$W$3,0))</f>
        <v>11399272.755162654</v>
      </c>
      <c r="AC52" s="4">
        <f t="array" ref="AC52">F52*INDEX('Scenario 4_issuedGoos'!$C$4:$W$153,MATCH('Scenario 4'!$A52&amp;$B52,'Scenario 4_issuedGoos'!$A$4:$A$153&amp;'Scenario 4_issuedGoos'!$B$4:$B$153,0),MATCH('Scenario 4'!AC$4,'Scenario 4_issuedGoos'!$C$3:$W$3,0))</f>
        <v>12817648.669520449</v>
      </c>
      <c r="AD52" s="4">
        <f t="array" ref="AD52">G52*INDEX('Scenario 4_issuedGoos'!$C$4:$W$153,MATCH('Scenario 4'!$A52&amp;$B52,'Scenario 4_issuedGoos'!$A$4:$A$153&amp;'Scenario 4_issuedGoos'!$B$4:$B$153,0),MATCH('Scenario 4'!AD$4,'Scenario 4_issuedGoos'!$C$3:$W$3,0))</f>
        <v>14349363.993426122</v>
      </c>
      <c r="AE52" s="4">
        <f t="array" ref="AE52">H52*INDEX('Scenario 4_issuedGoos'!$C$4:$W$153,MATCH('Scenario 4'!$A52&amp;$B52,'Scenario 4_issuedGoos'!$A$4:$A$153&amp;'Scenario 4_issuedGoos'!$B$4:$B$153,0),MATCH('Scenario 4'!AE$4,'Scenario 4_issuedGoos'!$C$3:$W$3,0))</f>
        <v>15247264.118426597</v>
      </c>
      <c r="AF52" s="4">
        <f t="array" ref="AF52">I52*INDEX('Scenario 4_issuedGoos'!$C$4:$W$153,MATCH('Scenario 4'!$A52&amp;$B52,'Scenario 4_issuedGoos'!$A$4:$A$153&amp;'Scenario 4_issuedGoos'!$B$4:$B$153,0),MATCH('Scenario 4'!AF$4,'Scenario 4_issuedGoos'!$C$3:$W$3,0))</f>
        <v>17063716.215977058</v>
      </c>
      <c r="AG52" s="4">
        <f t="array" ref="AG52">J52*INDEX('Scenario 4_issuedGoos'!$C$4:$W$153,MATCH('Scenario 4'!$A52&amp;$B52,'Scenario 4_issuedGoos'!$A$4:$A$153&amp;'Scenario 4_issuedGoos'!$B$4:$B$153,0),MATCH('Scenario 4'!AG$4,'Scenario 4_issuedGoos'!$C$3:$W$3,0))</f>
        <v>19023695.362986565</v>
      </c>
      <c r="AH52" s="4">
        <f t="array" ref="AH52">K52*INDEX('Scenario 4_issuedGoos'!$C$4:$W$153,MATCH('Scenario 4'!$A52&amp;$B52,'Scenario 4_issuedGoos'!$A$4:$A$153&amp;'Scenario 4_issuedGoos'!$B$4:$B$153,0),MATCH('Scenario 4'!AH$4,'Scenario 4_issuedGoos'!$C$3:$W$3,0))</f>
        <v>19965219.074269343</v>
      </c>
      <c r="AI52" s="4">
        <f t="array" ref="AI52">L52*INDEX('Scenario 4_issuedGoos'!$C$4:$W$153,MATCH('Scenario 4'!$A52&amp;$B52,'Scenario 4_issuedGoos'!$A$4:$A$153&amp;'Scenario 4_issuedGoos'!$B$4:$B$153,0),MATCH('Scenario 4'!AI$4,'Scenario 4_issuedGoos'!$C$3:$W$3,0))</f>
        <v>22116072.016456548</v>
      </c>
      <c r="AJ52" s="4">
        <f t="array" ref="AJ52">M52*INDEX('Scenario 4_issuedGoos'!$C$4:$W$153,MATCH('Scenario 4'!$A52&amp;$B52,'Scenario 4_issuedGoos'!$A$4:$A$153&amp;'Scenario 4_issuedGoos'!$B$4:$B$153,0),MATCH('Scenario 4'!AJ$4,'Scenario 4_issuedGoos'!$C$3:$W$3,0))</f>
        <v>24432097.205176771</v>
      </c>
      <c r="AK52" s="4">
        <f t="array" ref="AK52">N52*INDEX('Scenario 4_issuedGoos'!$C$4:$W$153,MATCH('Scenario 4'!$A52&amp;$B52,'Scenario 4_issuedGoos'!$A$4:$A$153&amp;'Scenario 4_issuedGoos'!$B$4:$B$153,0),MATCH('Scenario 4'!AK$4,'Scenario 4_issuedGoos'!$C$3:$W$3,0))</f>
        <v>26837622.302982215</v>
      </c>
      <c r="AL52" s="4">
        <f t="array" ref="AL52">O52*INDEX('Scenario 4_issuedGoos'!$C$4:$W$153,MATCH('Scenario 4'!$A52&amp;$B52,'Scenario 4_issuedGoos'!$A$4:$A$153&amp;'Scenario 4_issuedGoos'!$B$4:$B$153,0),MATCH('Scenario 4'!AL$4,'Scenario 4_issuedGoos'!$C$3:$W$3,0))</f>
        <v>29422619.667555269</v>
      </c>
      <c r="AM52" s="4">
        <f t="array" ref="AM52">P52*INDEX('Scenario 4_issuedGoos'!$C$4:$W$153,MATCH('Scenario 4'!$A52&amp;$B52,'Scenario 4_issuedGoos'!$A$4:$A$153&amp;'Scenario 4_issuedGoos'!$B$4:$B$153,0),MATCH('Scenario 4'!AM$4,'Scenario 4_issuedGoos'!$C$3:$W$3,0))</f>
        <v>32199022.712828144</v>
      </c>
      <c r="AN52" s="4">
        <f t="array" ref="AN52">Q52*INDEX('Scenario 4_issuedGoos'!$C$4:$W$153,MATCH('Scenario 4'!$A52&amp;$B52,'Scenario 4_issuedGoos'!$A$4:$A$153&amp;'Scenario 4_issuedGoos'!$B$4:$B$153,0),MATCH('Scenario 4'!AN$4,'Scenario 4_issuedGoos'!$C$3:$W$3,0))</f>
        <v>35179509.513459429</v>
      </c>
      <c r="AO52" s="4">
        <f t="array" ref="AO52">R52*INDEX('Scenario 4_issuedGoos'!$C$4:$W$153,MATCH('Scenario 4'!$A52&amp;$B52,'Scenario 4_issuedGoos'!$A$4:$A$153&amp;'Scenario 4_issuedGoos'!$B$4:$B$153,0),MATCH('Scenario 4'!AO$4,'Scenario 4_issuedGoos'!$C$3:$W$3,0))</f>
        <v>40629993.651604787</v>
      </c>
      <c r="AP52" s="4">
        <f t="array" ref="AP52">S52*INDEX('Scenario 4_issuedGoos'!$C$4:$W$153,MATCH('Scenario 4'!$A52&amp;$B52,'Scenario 4_issuedGoos'!$A$4:$A$153&amp;'Scenario 4_issuedGoos'!$B$4:$B$153,0),MATCH('Scenario 4'!AP$4,'Scenario 4_issuedGoos'!$C$3:$W$3,0))</f>
        <v>44261193.08423356</v>
      </c>
      <c r="AQ52" s="4">
        <f t="array" ref="AQ52">T52*INDEX('Scenario 4_issuedGoos'!$C$4:$W$153,MATCH('Scenario 4'!$A52&amp;$B52,'Scenario 4_issuedGoos'!$A$4:$A$153&amp;'Scenario 4_issuedGoos'!$B$4:$B$153,0),MATCH('Scenario 4'!AQ$4,'Scenario 4_issuedGoos'!$C$3:$W$3,0))</f>
        <v>48153937.475996196</v>
      </c>
      <c r="AR52" s="4">
        <f t="array" ref="AR52">U52*INDEX('Scenario 4_issuedGoos'!$C$4:$W$153,MATCH('Scenario 4'!$A52&amp;$B52,'Scenario 4_issuedGoos'!$A$4:$A$153&amp;'Scenario 4_issuedGoos'!$B$4:$B$153,0),MATCH('Scenario 4'!AR$4,'Scenario 4_issuedGoos'!$C$3:$W$3,0))</f>
        <v>52325303.32422439</v>
      </c>
      <c r="AS52" s="4">
        <f t="array" ref="AS52">V52*INDEX('Scenario 4_issuedGoos'!$C$4:$W$153,MATCH('Scenario 4'!$A52&amp;$B52,'Scenario 4_issuedGoos'!$A$4:$A$153&amp;'Scenario 4_issuedGoos'!$B$4:$B$153,0),MATCH('Scenario 4'!AS$4,'Scenario 4_issuedGoos'!$C$3:$W$3,0))</f>
        <v>56793420.91358573</v>
      </c>
      <c r="AT52" s="4">
        <f t="array" ref="AT52">W52*INDEX('Scenario 4_issuedGoos'!$C$4:$W$153,MATCH('Scenario 4'!$A52&amp;$B52,'Scenario 4_issuedGoos'!$A$4:$A$153&amp;'Scenario 4_issuedGoos'!$B$4:$B$153,0),MATCH('Scenario 4'!AT$4,'Scenario 4_issuedGoos'!$C$3:$W$3,0))</f>
        <v>61577537.003572099</v>
      </c>
    </row>
    <row r="53" spans="1:46" x14ac:dyDescent="0.2">
      <c r="A53" s="1" t="s">
        <v>39</v>
      </c>
      <c r="B53" s="1" t="s">
        <v>27</v>
      </c>
      <c r="C53" s="6">
        <v>47.457627118644069</v>
      </c>
      <c r="D53" s="7">
        <v>46.949152542372886</v>
      </c>
      <c r="E53" s="7">
        <v>46.440677966101696</v>
      </c>
      <c r="F53" s="7">
        <v>45.932203389830512</v>
      </c>
      <c r="G53" s="7">
        <v>45.423728813559322</v>
      </c>
      <c r="H53" s="7">
        <v>1.9161449999999998</v>
      </c>
      <c r="I53" s="7">
        <v>1.9161449999999998</v>
      </c>
      <c r="J53" s="7">
        <v>1.9161449999999998</v>
      </c>
      <c r="K53" s="7">
        <v>1.8528299999999995</v>
      </c>
      <c r="L53" s="7">
        <v>1.8062099999999999</v>
      </c>
      <c r="M53" s="7">
        <v>1.8062099999999999</v>
      </c>
      <c r="N53" s="7">
        <v>1.8528299999999995</v>
      </c>
      <c r="O53" s="7">
        <v>1.8528299999999995</v>
      </c>
      <c r="P53" s="7">
        <v>1.9161449999999998</v>
      </c>
      <c r="Q53" s="7">
        <v>1.9161449999999998</v>
      </c>
      <c r="R53" s="7">
        <v>1.9161449999999998</v>
      </c>
      <c r="S53" s="7">
        <v>1.9240200000000001</v>
      </c>
      <c r="T53" s="7">
        <v>1.974105</v>
      </c>
      <c r="U53" s="7">
        <v>1.974105</v>
      </c>
      <c r="V53" s="7">
        <v>1.97575875</v>
      </c>
      <c r="W53" s="18">
        <v>1.97575875</v>
      </c>
      <c r="Z53" s="4">
        <f t="array" ref="Z53">C53*INDEX('Scenario 4_issuedGoos'!$C$4:$W$153,MATCH('Scenario 4'!$A53&amp;$B53,'Scenario 4_issuedGoos'!$A$4:$A$153&amp;'Scenario 4_issuedGoos'!$B$4:$B$153,0),MATCH('Scenario 4'!Z$4,'Scenario 4_issuedGoos'!$C$3:$W$3,0))</f>
        <v>0</v>
      </c>
      <c r="AA53" s="4">
        <f t="array" ref="AA53">D53*INDEX('Scenario 4_issuedGoos'!$C$4:$W$153,MATCH('Scenario 4'!$A53&amp;$B53,'Scenario 4_issuedGoos'!$A$4:$A$153&amp;'Scenario 4_issuedGoos'!$B$4:$B$153,0),MATCH('Scenario 4'!AA$4,'Scenario 4_issuedGoos'!$C$3:$W$3,0))</f>
        <v>0</v>
      </c>
      <c r="AB53" s="4">
        <f t="array" ref="AB53">E53*INDEX('Scenario 4_issuedGoos'!$C$4:$W$153,MATCH('Scenario 4'!$A53&amp;$B53,'Scenario 4_issuedGoos'!$A$4:$A$153&amp;'Scenario 4_issuedGoos'!$B$4:$B$153,0),MATCH('Scenario 4'!AB$4,'Scenario 4_issuedGoos'!$C$3:$W$3,0))</f>
        <v>0</v>
      </c>
      <c r="AC53" s="4">
        <f t="array" ref="AC53">F53*INDEX('Scenario 4_issuedGoos'!$C$4:$W$153,MATCH('Scenario 4'!$A53&amp;$B53,'Scenario 4_issuedGoos'!$A$4:$A$153&amp;'Scenario 4_issuedGoos'!$B$4:$B$153,0),MATCH('Scenario 4'!AC$4,'Scenario 4_issuedGoos'!$C$3:$W$3,0))</f>
        <v>0</v>
      </c>
      <c r="AD53" s="4">
        <f t="array" ref="AD53">G53*INDEX('Scenario 4_issuedGoos'!$C$4:$W$153,MATCH('Scenario 4'!$A53&amp;$B53,'Scenario 4_issuedGoos'!$A$4:$A$153&amp;'Scenario 4_issuedGoos'!$B$4:$B$153,0),MATCH('Scenario 4'!AD$4,'Scenario 4_issuedGoos'!$C$3:$W$3,0))</f>
        <v>0</v>
      </c>
      <c r="AE53" s="4">
        <f t="array" ref="AE53">H53*INDEX('Scenario 4_issuedGoos'!$C$4:$W$153,MATCH('Scenario 4'!$A53&amp;$B53,'Scenario 4_issuedGoos'!$A$4:$A$153&amp;'Scenario 4_issuedGoos'!$B$4:$B$153,0),MATCH('Scenario 4'!AE$4,'Scenario 4_issuedGoos'!$C$3:$W$3,0))</f>
        <v>15727.949945975362</v>
      </c>
      <c r="AF53" s="4">
        <f t="array" ref="AF53">I53*INDEX('Scenario 4_issuedGoos'!$C$4:$W$153,MATCH('Scenario 4'!$A53&amp;$B53,'Scenario 4_issuedGoos'!$A$4:$A$153&amp;'Scenario 4_issuedGoos'!$B$4:$B$153,0),MATCH('Scenario 4'!AF$4,'Scenario 4_issuedGoos'!$C$3:$W$3,0))</f>
        <v>16984.088881660609</v>
      </c>
      <c r="AG53" s="4">
        <f t="array" ref="AG53">J53*INDEX('Scenario 4_issuedGoos'!$C$4:$W$153,MATCH('Scenario 4'!$A53&amp;$B53,'Scenario 4_issuedGoos'!$A$4:$A$153&amp;'Scenario 4_issuedGoos'!$B$4:$B$153,0),MATCH('Scenario 4'!AG$4,'Scenario 4_issuedGoos'!$C$3:$W$3,0))</f>
        <v>18326.521836049425</v>
      </c>
      <c r="AH53" s="4">
        <f t="array" ref="AH53">K53*INDEX('Scenario 4_issuedGoos'!$C$4:$W$153,MATCH('Scenario 4'!$A53&amp;$B53,'Scenario 4_issuedGoos'!$A$4:$A$153&amp;'Scenario 4_issuedGoos'!$B$4:$B$153,0),MATCH('Scenario 4'!AH$4,'Scenario 4_issuedGoos'!$C$3:$W$3,0))</f>
        <v>19107.785650850532</v>
      </c>
      <c r="AI53" s="4">
        <f t="array" ref="AI53">L53*INDEX('Scenario 4_issuedGoos'!$C$4:$W$153,MATCH('Scenario 4'!$A53&amp;$B53,'Scenario 4_issuedGoos'!$A$4:$A$153&amp;'Scenario 4_issuedGoos'!$B$4:$B$153,0),MATCH('Scenario 4'!AI$4,'Scenario 4_issuedGoos'!$C$3:$W$3,0))</f>
        <v>20070.941047577417</v>
      </c>
      <c r="AJ53" s="4">
        <f t="array" ref="AJ53">M53*INDEX('Scenario 4_issuedGoos'!$C$4:$W$153,MATCH('Scenario 4'!$A53&amp;$B53,'Scenario 4_issuedGoos'!$A$4:$A$153&amp;'Scenario 4_issuedGoos'!$B$4:$B$153,0),MATCH('Scenario 4'!AJ$4,'Scenario 4_issuedGoos'!$C$3:$W$3,0))</f>
        <v>21612.703278885809</v>
      </c>
      <c r="AK53" s="4">
        <f t="array" ref="AK53">N53*INDEX('Scenario 4_issuedGoos'!$C$4:$W$153,MATCH('Scenario 4'!$A53&amp;$B53,'Scenario 4_issuedGoos'!$A$4:$A$153&amp;'Scenario 4_issuedGoos'!$B$4:$B$153,0),MATCH('Scenario 4'!AK$4,'Scenario 4_issuedGoos'!$C$3:$W$3,0))</f>
        <v>23895.019516955657</v>
      </c>
      <c r="AL53" s="4">
        <f t="array" ref="AL53">O53*INDEX('Scenario 4_issuedGoos'!$C$4:$W$153,MATCH('Scenario 4'!$A53&amp;$B53,'Scenario 4_issuedGoos'!$A$4:$A$153&amp;'Scenario 4_issuedGoos'!$B$4:$B$153,0),MATCH('Scenario 4'!AL$4,'Scenario 4_issuedGoos'!$C$3:$W$3,0))</f>
        <v>25736.512112784814</v>
      </c>
      <c r="AM53" s="4">
        <f t="array" ref="AM53">P53*INDEX('Scenario 4_issuedGoos'!$C$4:$W$153,MATCH('Scenario 4'!$A53&amp;$B53,'Scenario 4_issuedGoos'!$A$4:$A$153&amp;'Scenario 4_issuedGoos'!$B$4:$B$153,0),MATCH('Scenario 4'!AM$4,'Scenario 4_issuedGoos'!$C$3:$W$3,0))</f>
        <v>28649.064787357453</v>
      </c>
      <c r="AN53" s="4">
        <f t="array" ref="AN53">Q53*INDEX('Scenario 4_issuedGoos'!$C$4:$W$153,MATCH('Scenario 4'!$A53&amp;$B53,'Scenario 4_issuedGoos'!$A$4:$A$153&amp;'Scenario 4_issuedGoos'!$B$4:$B$153,0),MATCH('Scenario 4'!AN$4,'Scenario 4_issuedGoos'!$C$3:$W$3,0))</f>
        <v>30818.916449875102</v>
      </c>
      <c r="AO53" s="4">
        <f t="array" ref="AO53">R53*INDEX('Scenario 4_issuedGoos'!$C$4:$W$153,MATCH('Scenario 4'!$A53&amp;$B53,'Scenario 4_issuedGoos'!$A$4:$A$153&amp;'Scenario 4_issuedGoos'!$B$4:$B$153,0),MATCH('Scenario 4'!AO$4,'Scenario 4_issuedGoos'!$C$3:$W$3,0))</f>
        <v>33134.130616675997</v>
      </c>
      <c r="AP53" s="4">
        <f t="array" ref="AP53">S53*INDEX('Scenario 4_issuedGoos'!$C$4:$W$153,MATCH('Scenario 4'!$A53&amp;$B53,'Scenario 4_issuedGoos'!$A$4:$A$153&amp;'Scenario 4_issuedGoos'!$B$4:$B$153,0),MATCH('Scenario 4'!AP$4,'Scenario 4_issuedGoos'!$C$3:$W$3,0))</f>
        <v>35750.1439908549</v>
      </c>
      <c r="AQ53" s="4">
        <f t="array" ref="AQ53">T53*INDEX('Scenario 4_issuedGoos'!$C$4:$W$153,MATCH('Scenario 4'!$A53&amp;$B53,'Scenario 4_issuedGoos'!$A$4:$A$153&amp;'Scenario 4_issuedGoos'!$B$4:$B$153,0),MATCH('Scenario 4'!AQ$4,'Scenario 4_issuedGoos'!$C$3:$W$3,0))</f>
        <v>39394.261761053305</v>
      </c>
      <c r="AR53" s="4">
        <f t="array" ref="AR53">U53*INDEX('Scenario 4_issuedGoos'!$C$4:$W$153,MATCH('Scenario 4'!$A53&amp;$B53,'Scenario 4_issuedGoos'!$A$4:$A$153&amp;'Scenario 4_issuedGoos'!$B$4:$B$153,0),MATCH('Scenario 4'!AR$4,'Scenario 4_issuedGoos'!$C$3:$W$3,0))</f>
        <v>42287.399107063735</v>
      </c>
      <c r="AS53" s="4">
        <f t="array" ref="AS53">V53*INDEX('Scenario 4_issuedGoos'!$C$4:$W$153,MATCH('Scenario 4'!$A53&amp;$B53,'Scenario 4_issuedGoos'!$A$4:$A$153&amp;'Scenario 4_issuedGoos'!$B$4:$B$153,0),MATCH('Scenario 4'!AS$4,'Scenario 4_issuedGoos'!$C$3:$W$3,0))</f>
        <v>45409.373096189338</v>
      </c>
      <c r="AT53" s="4">
        <f t="array" ref="AT53">W53*INDEX('Scenario 4_issuedGoos'!$C$4:$W$153,MATCH('Scenario 4'!$A53&amp;$B53,'Scenario 4_issuedGoos'!$A$4:$A$153&amp;'Scenario 4_issuedGoos'!$B$4:$B$153,0),MATCH('Scenario 4'!AT$4,'Scenario 4_issuedGoos'!$C$3:$W$3,0))</f>
        <v>48698.769858813859</v>
      </c>
    </row>
    <row r="54" spans="1:46" x14ac:dyDescent="0.2">
      <c r="A54" s="8" t="s">
        <v>39</v>
      </c>
      <c r="B54" s="9" t="s">
        <v>28</v>
      </c>
      <c r="C54" s="10">
        <v>4.58516953125</v>
      </c>
      <c r="D54" s="11">
        <v>4.58516953125</v>
      </c>
      <c r="E54" s="11">
        <v>4.58516953125</v>
      </c>
      <c r="F54" s="11">
        <v>4.58516953125</v>
      </c>
      <c r="G54" s="11">
        <v>4.58516953125</v>
      </c>
      <c r="H54" s="11">
        <v>4.0104749999999996</v>
      </c>
      <c r="I54" s="11">
        <v>4.0104749999999996</v>
      </c>
      <c r="J54" s="11">
        <v>4.0104749999999996</v>
      </c>
      <c r="K54" s="11">
        <v>4.0104749999999996</v>
      </c>
      <c r="L54" s="11">
        <v>4.0104749999999996</v>
      </c>
      <c r="M54" s="11">
        <v>4.0104749999999996</v>
      </c>
      <c r="N54" s="11">
        <v>4.0104749999999996</v>
      </c>
      <c r="O54" s="11">
        <v>4.0104749999999996</v>
      </c>
      <c r="P54" s="11">
        <v>4.0681200000000004</v>
      </c>
      <c r="Q54" s="11">
        <v>4.0681200000000004</v>
      </c>
      <c r="R54" s="11">
        <v>4.0681200000000004</v>
      </c>
      <c r="S54" s="11">
        <v>4.0681200000000004</v>
      </c>
      <c r="T54" s="11">
        <v>4.0681200000000004</v>
      </c>
      <c r="U54" s="11">
        <v>4.0681200000000004</v>
      </c>
      <c r="V54" s="11">
        <v>4.0681200000000004</v>
      </c>
      <c r="W54" s="19">
        <v>4.0681200000000004</v>
      </c>
      <c r="Z54" s="4">
        <f t="array" ref="Z54">C54*INDEX('Scenario 4_issuedGoos'!$C$4:$W$153,MATCH('Scenario 4'!$A54&amp;$B54,'Scenario 4_issuedGoos'!$A$4:$A$153&amp;'Scenario 4_issuedGoos'!$B$4:$B$153,0),MATCH('Scenario 4'!Z$4,'Scenario 4_issuedGoos'!$C$3:$W$3,0))</f>
        <v>26157.100752984723</v>
      </c>
      <c r="AA54" s="4">
        <f t="array" ref="AA54">D54*INDEX('Scenario 4_issuedGoos'!$C$4:$W$153,MATCH('Scenario 4'!$A54&amp;$B54,'Scenario 4_issuedGoos'!$A$4:$A$153&amp;'Scenario 4_issuedGoos'!$B$4:$B$153,0),MATCH('Scenario 4'!AA$4,'Scenario 4_issuedGoos'!$C$3:$W$3,0))</f>
        <v>29733.323339814327</v>
      </c>
      <c r="AB54" s="4">
        <f t="array" ref="AB54">E54*INDEX('Scenario 4_issuedGoos'!$C$4:$W$153,MATCH('Scenario 4'!$A54&amp;$B54,'Scenario 4_issuedGoos'!$A$4:$A$153&amp;'Scenario 4_issuedGoos'!$B$4:$B$153,0),MATCH('Scenario 4'!AB$4,'Scenario 4_issuedGoos'!$C$3:$W$3,0))</f>
        <v>31463.736543511466</v>
      </c>
      <c r="AC54" s="4">
        <f t="array" ref="AC54">F54*INDEX('Scenario 4_issuedGoos'!$C$4:$W$153,MATCH('Scenario 4'!$A54&amp;$B54,'Scenario 4_issuedGoos'!$A$4:$A$153&amp;'Scenario 4_issuedGoos'!$B$4:$B$153,0),MATCH('Scenario 4'!AC$4,'Scenario 4_issuedGoos'!$C$3:$W$3,0))</f>
        <v>33693.972414448086</v>
      </c>
      <c r="AD54" s="4">
        <f t="array" ref="AD54">G54*INDEX('Scenario 4_issuedGoos'!$C$4:$W$153,MATCH('Scenario 4'!$A54&amp;$B54,'Scenario 4_issuedGoos'!$A$4:$A$153&amp;'Scenario 4_issuedGoos'!$B$4:$B$153,0),MATCH('Scenario 4'!AD$4,'Scenario 4_issuedGoos'!$C$3:$W$3,0))</f>
        <v>35924.208285384746</v>
      </c>
      <c r="AE54" s="4">
        <f t="array" ref="AE54">H54*INDEX('Scenario 4_issuedGoos'!$C$4:$W$153,MATCH('Scenario 4'!$A54&amp;$B54,'Scenario 4_issuedGoos'!$A$4:$A$153&amp;'Scenario 4_issuedGoos'!$B$4:$B$153,0),MATCH('Scenario 4'!AE$4,'Scenario 4_issuedGoos'!$C$3:$W$3,0))</f>
        <v>33372.254479346979</v>
      </c>
      <c r="AF54" s="4">
        <f t="array" ref="AF54">I54*INDEX('Scenario 4_issuedGoos'!$C$4:$W$153,MATCH('Scenario 4'!$A54&amp;$B54,'Scenario 4_issuedGoos'!$A$4:$A$153&amp;'Scenario 4_issuedGoos'!$B$4:$B$153,0),MATCH('Scenario 4'!AF$4,'Scenario 4_issuedGoos'!$C$3:$W$3,0))</f>
        <v>35569.515041546467</v>
      </c>
      <c r="AG54" s="4">
        <f t="array" ref="AG54">J54*INDEX('Scenario 4_issuedGoos'!$C$4:$W$153,MATCH('Scenario 4'!$A54&amp;$B54,'Scenario 4_issuedGoos'!$A$4:$A$153&amp;'Scenario 4_issuedGoos'!$B$4:$B$153,0),MATCH('Scenario 4'!AG$4,'Scenario 4_issuedGoos'!$C$3:$W$3,0))</f>
        <v>37766.775603745962</v>
      </c>
      <c r="AH54" s="4">
        <f t="array" ref="AH54">K54*INDEX('Scenario 4_issuedGoos'!$C$4:$W$153,MATCH('Scenario 4'!$A54&amp;$B54,'Scenario 4_issuedGoos'!$A$4:$A$153&amp;'Scenario 4_issuedGoos'!$B$4:$B$153,0),MATCH('Scenario 4'!AH$4,'Scenario 4_issuedGoos'!$C$3:$W$3,0))</f>
        <v>39964.036165945487</v>
      </c>
      <c r="AI54" s="4">
        <f t="array" ref="AI54">L54*INDEX('Scenario 4_issuedGoos'!$C$4:$W$153,MATCH('Scenario 4'!$A54&amp;$B54,'Scenario 4_issuedGoos'!$A$4:$A$153&amp;'Scenario 4_issuedGoos'!$B$4:$B$153,0),MATCH('Scenario 4'!AI$4,'Scenario 4_issuedGoos'!$C$3:$W$3,0))</f>
        <v>42161.296728144785</v>
      </c>
      <c r="AJ54" s="4">
        <f t="array" ref="AJ54">M54*INDEX('Scenario 4_issuedGoos'!$C$4:$W$153,MATCH('Scenario 4'!$A54&amp;$B54,'Scenario 4_issuedGoos'!$A$4:$A$153&amp;'Scenario 4_issuedGoos'!$B$4:$B$153,0),MATCH('Scenario 4'!AJ$4,'Scenario 4_issuedGoos'!$C$3:$W$3,0))</f>
        <v>44358.557290344397</v>
      </c>
      <c r="AK54" s="4">
        <f t="array" ref="AK54">N54*INDEX('Scenario 4_issuedGoos'!$C$4:$W$153,MATCH('Scenario 4'!$A54&amp;$B54,'Scenario 4_issuedGoos'!$A$4:$A$153&amp;'Scenario 4_issuedGoos'!$B$4:$B$153,0),MATCH('Scenario 4'!AK$4,'Scenario 4_issuedGoos'!$C$3:$W$3,0))</f>
        <v>46405.707972551878</v>
      </c>
      <c r="AL54" s="4">
        <f t="array" ref="AL54">O54*INDEX('Scenario 4_issuedGoos'!$C$4:$W$153,MATCH('Scenario 4'!$A54&amp;$B54,'Scenario 4_issuedGoos'!$A$4:$A$153&amp;'Scenario 4_issuedGoos'!$B$4:$B$153,0),MATCH('Scenario 4'!AL$4,'Scenario 4_issuedGoos'!$C$3:$W$3,0))</f>
        <v>48452.858654759752</v>
      </c>
      <c r="AM54" s="4">
        <f t="array" ref="AM54">P54*INDEX('Scenario 4_issuedGoos'!$C$4:$W$153,MATCH('Scenario 4'!$A54&amp;$B54,'Scenario 4_issuedGoos'!$A$4:$A$153&amp;'Scenario 4_issuedGoos'!$B$4:$B$153,0),MATCH('Scenario 4'!AM$4,'Scenario 4_issuedGoos'!$C$3:$W$3,0))</f>
        <v>51225.876731285738</v>
      </c>
      <c r="AN54" s="4">
        <f t="array" ref="AN54">Q54*INDEX('Scenario 4_issuedGoos'!$C$4:$W$153,MATCH('Scenario 4'!$A54&amp;$B54,'Scenario 4_issuedGoos'!$A$4:$A$153&amp;'Scenario 4_issuedGoos'!$B$4:$B$153,0),MATCH('Scenario 4'!AN$4,'Scenario 4_issuedGoos'!$C$3:$W$3,0))</f>
        <v>53302.452357191272</v>
      </c>
      <c r="AO54" s="4">
        <f t="array" ref="AO54">R54*INDEX('Scenario 4_issuedGoos'!$C$4:$W$153,MATCH('Scenario 4'!$A54&amp;$B54,'Scenario 4_issuedGoos'!$A$4:$A$153&amp;'Scenario 4_issuedGoos'!$B$4:$B$153,0),MATCH('Scenario 4'!AO$4,'Scenario 4_issuedGoos'!$C$3:$W$3,0))</f>
        <v>55379.027983096406</v>
      </c>
      <c r="AP54" s="4">
        <f t="array" ref="AP54">S54*INDEX('Scenario 4_issuedGoos'!$C$4:$W$153,MATCH('Scenario 4'!$A54&amp;$B54,'Scenario 4_issuedGoos'!$A$4:$A$153&amp;'Scenario 4_issuedGoos'!$B$4:$B$153,0),MATCH('Scenario 4'!AP$4,'Scenario 4_issuedGoos'!$C$3:$W$3,0))</f>
        <v>57455.603609001948</v>
      </c>
      <c r="AQ54" s="4">
        <f t="array" ref="AQ54">T54*INDEX('Scenario 4_issuedGoos'!$C$4:$W$153,MATCH('Scenario 4'!$A54&amp;$B54,'Scenario 4_issuedGoos'!$A$4:$A$153&amp;'Scenario 4_issuedGoos'!$B$4:$B$153,0),MATCH('Scenario 4'!AQ$4,'Scenario 4_issuedGoos'!$C$3:$W$3,0))</f>
        <v>59532.179234907075</v>
      </c>
      <c r="AR54" s="4">
        <f t="array" ref="AR54">U54*INDEX('Scenario 4_issuedGoos'!$C$4:$W$153,MATCH('Scenario 4'!$A54&amp;$B54,'Scenario 4_issuedGoos'!$A$4:$A$153&amp;'Scenario 4_issuedGoos'!$B$4:$B$153,0),MATCH('Scenario 4'!AR$4,'Scenario 4_issuedGoos'!$C$3:$W$3,0))</f>
        <v>61608.754860812209</v>
      </c>
      <c r="AS54" s="4">
        <f t="array" ref="AS54">V54*INDEX('Scenario 4_issuedGoos'!$C$4:$W$153,MATCH('Scenario 4'!$A54&amp;$B54,'Scenario 4_issuedGoos'!$A$4:$A$153&amp;'Scenario 4_issuedGoos'!$B$4:$B$153,0),MATCH('Scenario 4'!AS$4,'Scenario 4_issuedGoos'!$C$3:$W$3,0))</f>
        <v>63685.330486717743</v>
      </c>
      <c r="AT54" s="4">
        <f t="array" ref="AT54">W54*INDEX('Scenario 4_issuedGoos'!$C$4:$W$153,MATCH('Scenario 4'!$A54&amp;$B54,'Scenario 4_issuedGoos'!$A$4:$A$153&amp;'Scenario 4_issuedGoos'!$B$4:$B$153,0),MATCH('Scenario 4'!AT$4,'Scenario 4_issuedGoos'!$C$3:$W$3,0))</f>
        <v>65761.906112622877</v>
      </c>
    </row>
    <row r="55" spans="1:46" x14ac:dyDescent="0.2">
      <c r="A55" s="8" t="s">
        <v>39</v>
      </c>
      <c r="B55" s="9" t="s">
        <v>56</v>
      </c>
      <c r="C55" s="10">
        <v>1.03498125</v>
      </c>
      <c r="D55" s="11">
        <v>1.03498125</v>
      </c>
      <c r="E55" s="11">
        <v>1.03498125</v>
      </c>
      <c r="F55" s="11">
        <v>1.03498125</v>
      </c>
      <c r="G55" s="11">
        <v>1.03498125</v>
      </c>
      <c r="H55" s="11">
        <v>1.03498125</v>
      </c>
      <c r="I55" s="11">
        <v>1.03498125</v>
      </c>
      <c r="J55" s="11">
        <v>1.03498125</v>
      </c>
      <c r="K55" s="11">
        <v>1.03498125</v>
      </c>
      <c r="L55" s="11">
        <v>1.03498125</v>
      </c>
      <c r="M55" s="11">
        <v>1.03498125</v>
      </c>
      <c r="N55" s="11">
        <v>1.03498125</v>
      </c>
      <c r="O55" s="11">
        <v>1.03498125</v>
      </c>
      <c r="P55" s="11">
        <v>1.03498125</v>
      </c>
      <c r="Q55" s="11">
        <v>1.03498125</v>
      </c>
      <c r="R55" s="11">
        <v>1.03498125</v>
      </c>
      <c r="S55" s="11">
        <v>1.03498125</v>
      </c>
      <c r="T55" s="11">
        <v>1.03498125</v>
      </c>
      <c r="U55" s="11">
        <v>1.03498125</v>
      </c>
      <c r="V55" s="11">
        <v>1.03498125</v>
      </c>
      <c r="W55" s="19">
        <v>1.03498125</v>
      </c>
      <c r="Z55" s="4">
        <f t="array" ref="Z55">C55*INDEX('Scenario 4_issuedGoos'!$C$4:$W$153,MATCH('Scenario 4'!$A55&amp;$B55,'Scenario 4_issuedGoos'!$A$4:$A$153&amp;'Scenario 4_issuedGoos'!$B$4:$B$153,0),MATCH('Scenario 4'!Z$4,'Scenario 4_issuedGoos'!$C$3:$W$3,0))</f>
        <v>17078.462842873923</v>
      </c>
      <c r="AA55" s="4">
        <f t="array" ref="AA55">D55*INDEX('Scenario 4_issuedGoos'!$C$4:$W$153,MATCH('Scenario 4'!$A55&amp;$B55,'Scenario 4_issuedGoos'!$A$4:$A$153&amp;'Scenario 4_issuedGoos'!$B$4:$B$153,0),MATCH('Scenario 4'!AA$4,'Scenario 4_issuedGoos'!$C$3:$W$3,0))</f>
        <v>18041.541819248359</v>
      </c>
      <c r="AB55" s="4">
        <f t="array" ref="AB55">E55*INDEX('Scenario 4_issuedGoos'!$C$4:$W$153,MATCH('Scenario 4'!$A55&amp;$B55,'Scenario 4_issuedGoos'!$A$4:$A$153&amp;'Scenario 4_issuedGoos'!$B$4:$B$153,0),MATCH('Scenario 4'!AB$4,'Scenario 4_issuedGoos'!$C$3:$W$3,0))</f>
        <v>19417.938515044723</v>
      </c>
      <c r="AC55" s="4">
        <f t="array" ref="AC55">F55*INDEX('Scenario 4_issuedGoos'!$C$4:$W$153,MATCH('Scenario 4'!$A55&amp;$B55,'Scenario 4_issuedGoos'!$A$4:$A$153&amp;'Scenario 4_issuedGoos'!$B$4:$B$153,0),MATCH('Scenario 4'!AC$4,'Scenario 4_issuedGoos'!$C$3:$W$3,0))</f>
        <v>20794.335210840982</v>
      </c>
      <c r="AD55" s="4">
        <f t="array" ref="AD55">G55*INDEX('Scenario 4_issuedGoos'!$C$4:$W$153,MATCH('Scenario 4'!$A55&amp;$B55,'Scenario 4_issuedGoos'!$A$4:$A$153&amp;'Scenario 4_issuedGoos'!$B$4:$B$153,0),MATCH('Scenario 4'!AD$4,'Scenario 4_issuedGoos'!$C$3:$W$3,0))</f>
        <v>22170.731906637346</v>
      </c>
      <c r="AE55" s="4">
        <f t="array" ref="AE55">H55*INDEX('Scenario 4_issuedGoos'!$C$4:$W$153,MATCH('Scenario 4'!$A55&amp;$B55,'Scenario 4_issuedGoos'!$A$4:$A$153&amp;'Scenario 4_issuedGoos'!$B$4:$B$153,0),MATCH('Scenario 4'!AE$4,'Scenario 4_issuedGoos'!$C$3:$W$3,0))</f>
        <v>23547.12860243371</v>
      </c>
      <c r="AF55" s="4">
        <f t="array" ref="AF55">I55*INDEX('Scenario 4_issuedGoos'!$C$4:$W$153,MATCH('Scenario 4'!$A55&amp;$B55,'Scenario 4_issuedGoos'!$A$4:$A$153&amp;'Scenario 4_issuedGoos'!$B$4:$B$153,0),MATCH('Scenario 4'!AF$4,'Scenario 4_issuedGoos'!$C$3:$W$3,0))</f>
        <v>25097.493653832549</v>
      </c>
      <c r="AG55" s="4">
        <f t="array" ref="AG55">J55*INDEX('Scenario 4_issuedGoos'!$C$4:$W$153,MATCH('Scenario 4'!$A55&amp;$B55,'Scenario 4_issuedGoos'!$A$4:$A$153&amp;'Scenario 4_issuedGoos'!$B$4:$B$153,0),MATCH('Scenario 4'!AG$4,'Scenario 4_issuedGoos'!$C$3:$W$3,0))</f>
        <v>26647.858705231381</v>
      </c>
      <c r="AH55" s="4">
        <f t="array" ref="AH55">K55*INDEX('Scenario 4_issuedGoos'!$C$4:$W$153,MATCH('Scenario 4'!$A55&amp;$B55,'Scenario 4_issuedGoos'!$A$4:$A$153&amp;'Scenario 4_issuedGoos'!$B$4:$B$153,0),MATCH('Scenario 4'!AH$4,'Scenario 4_issuedGoos'!$C$3:$W$3,0))</f>
        <v>28198.223756630116</v>
      </c>
      <c r="AI55" s="4">
        <f t="array" ref="AI55">L55*INDEX('Scenario 4_issuedGoos'!$C$4:$W$153,MATCH('Scenario 4'!$A55&amp;$B55,'Scenario 4_issuedGoos'!$A$4:$A$153&amp;'Scenario 4_issuedGoos'!$B$4:$B$153,0),MATCH('Scenario 4'!AI$4,'Scenario 4_issuedGoos'!$C$3:$W$3,0))</f>
        <v>29748.588808028948</v>
      </c>
      <c r="AJ55" s="4">
        <f t="array" ref="AJ55">M55*INDEX('Scenario 4_issuedGoos'!$C$4:$W$153,MATCH('Scenario 4'!$A55&amp;$B55,'Scenario 4_issuedGoos'!$A$4:$A$153&amp;'Scenario 4_issuedGoos'!$B$4:$B$153,0),MATCH('Scenario 4'!AJ$4,'Scenario 4_issuedGoos'!$C$3:$W$3,0))</f>
        <v>31298.953859427787</v>
      </c>
      <c r="AK55" s="4">
        <f t="array" ref="AK55">N55*INDEX('Scenario 4_issuedGoos'!$C$4:$W$153,MATCH('Scenario 4'!$A55&amp;$B55,'Scenario 4_issuedGoos'!$A$4:$A$153&amp;'Scenario 4_issuedGoos'!$B$4:$B$153,0),MATCH('Scenario 4'!AK$4,'Scenario 4_issuedGoos'!$C$3:$W$3,0))</f>
        <v>32743.402882562765</v>
      </c>
      <c r="AL55" s="4">
        <f t="array" ref="AL55">O55*INDEX('Scenario 4_issuedGoos'!$C$4:$W$153,MATCH('Scenario 4'!$A55&amp;$B55,'Scenario 4_issuedGoos'!$A$4:$A$153&amp;'Scenario 4_issuedGoos'!$B$4:$B$153,0),MATCH('Scenario 4'!AL$4,'Scenario 4_issuedGoos'!$C$3:$W$3,0))</f>
        <v>34187.851905697738</v>
      </c>
      <c r="AM55" s="4">
        <f t="array" ref="AM55">P55*INDEX('Scenario 4_issuedGoos'!$C$4:$W$153,MATCH('Scenario 4'!$A55&amp;$B55,'Scenario 4_issuedGoos'!$A$4:$A$153&amp;'Scenario 4_issuedGoos'!$B$4:$B$153,0),MATCH('Scenario 4'!AM$4,'Scenario 4_issuedGoos'!$C$3:$W$3,0))</f>
        <v>35632.30092883273</v>
      </c>
      <c r="AN55" s="4">
        <f t="array" ref="AN55">Q55*INDEX('Scenario 4_issuedGoos'!$C$4:$W$153,MATCH('Scenario 4'!$A55&amp;$B55,'Scenario 4_issuedGoos'!$A$4:$A$153&amp;'Scenario 4_issuedGoos'!$B$4:$B$153,0),MATCH('Scenario 4'!AN$4,'Scenario 4_issuedGoos'!$C$3:$W$3,0))</f>
        <v>37076.749951967606</v>
      </c>
      <c r="AO55" s="4">
        <f t="array" ref="AO55">R55*INDEX('Scenario 4_issuedGoos'!$C$4:$W$153,MATCH('Scenario 4'!$A55&amp;$B55,'Scenario 4_issuedGoos'!$A$4:$A$153&amp;'Scenario 4_issuedGoos'!$B$4:$B$153,0),MATCH('Scenario 4'!AO$4,'Scenario 4_issuedGoos'!$C$3:$W$3,0))</f>
        <v>38521.198975102583</v>
      </c>
      <c r="AP55" s="4">
        <f t="array" ref="AP55">S55*INDEX('Scenario 4_issuedGoos'!$C$4:$W$153,MATCH('Scenario 4'!$A55&amp;$B55,'Scenario 4_issuedGoos'!$A$4:$A$153&amp;'Scenario 4_issuedGoos'!$B$4:$B$153,0),MATCH('Scenario 4'!AP$4,'Scenario 4_issuedGoos'!$C$3:$W$3,0))</f>
        <v>39965.64799823756</v>
      </c>
      <c r="AQ55" s="4">
        <f t="array" ref="AQ55">T55*INDEX('Scenario 4_issuedGoos'!$C$4:$W$153,MATCH('Scenario 4'!$A55&amp;$B55,'Scenario 4_issuedGoos'!$A$4:$A$153&amp;'Scenario 4_issuedGoos'!$B$4:$B$153,0),MATCH('Scenario 4'!AQ$4,'Scenario 4_issuedGoos'!$C$3:$W$3,0))</f>
        <v>41410.097021372436</v>
      </c>
      <c r="AR55" s="4">
        <f t="array" ref="AR55">U55*INDEX('Scenario 4_issuedGoos'!$C$4:$W$153,MATCH('Scenario 4'!$A55&amp;$B55,'Scenario 4_issuedGoos'!$A$4:$A$153&amp;'Scenario 4_issuedGoos'!$B$4:$B$153,0),MATCH('Scenario 4'!AR$4,'Scenario 4_issuedGoos'!$C$3:$W$3,0))</f>
        <v>42854.546044507413</v>
      </c>
      <c r="AS55" s="4">
        <f t="array" ref="AS55">V55*INDEX('Scenario 4_issuedGoos'!$C$4:$W$153,MATCH('Scenario 4'!$A55&amp;$B55,'Scenario 4_issuedGoos'!$A$4:$A$153&amp;'Scenario 4_issuedGoos'!$B$4:$B$153,0),MATCH('Scenario 4'!AS$4,'Scenario 4_issuedGoos'!$C$3:$W$3,0))</f>
        <v>44298.995067642398</v>
      </c>
      <c r="AT55" s="4">
        <f t="array" ref="AT55">W55*INDEX('Scenario 4_issuedGoos'!$C$4:$W$153,MATCH('Scenario 4'!$A55&amp;$B55,'Scenario 4_issuedGoos'!$A$4:$A$153&amp;'Scenario 4_issuedGoos'!$B$4:$B$153,0),MATCH('Scenario 4'!AT$4,'Scenario 4_issuedGoos'!$C$3:$W$3,0))</f>
        <v>45743.444090777375</v>
      </c>
    </row>
    <row r="56" spans="1:46" x14ac:dyDescent="0.2">
      <c r="A56" s="8" t="s">
        <v>39</v>
      </c>
      <c r="B56" s="9" t="s">
        <v>29</v>
      </c>
      <c r="C56" s="10">
        <v>47.457627118644069</v>
      </c>
      <c r="D56" s="11">
        <v>46.949152542372886</v>
      </c>
      <c r="E56" s="11">
        <v>46.440677966101696</v>
      </c>
      <c r="F56" s="11">
        <v>45.932203389830512</v>
      </c>
      <c r="G56" s="11">
        <v>45.423728813559322</v>
      </c>
      <c r="H56" s="11">
        <v>2.4596999999999993</v>
      </c>
      <c r="I56" s="11">
        <v>2.4596999999999993</v>
      </c>
      <c r="J56" s="11">
        <v>2.43648</v>
      </c>
      <c r="K56" s="11">
        <v>2.43648</v>
      </c>
      <c r="L56" s="11">
        <v>2.3248799999999989</v>
      </c>
      <c r="M56" s="11">
        <v>2.3248799999999989</v>
      </c>
      <c r="N56" s="11">
        <v>2.3248799999999989</v>
      </c>
      <c r="O56" s="11">
        <v>2.3248799999999989</v>
      </c>
      <c r="P56" s="11">
        <v>2.3248799999999989</v>
      </c>
      <c r="Q56" s="11">
        <v>2.43648</v>
      </c>
      <c r="R56" s="11">
        <v>2.4505199999999996</v>
      </c>
      <c r="S56" s="11">
        <v>2.4596999999999993</v>
      </c>
      <c r="T56" s="11">
        <v>2.4596999999999993</v>
      </c>
      <c r="U56" s="11">
        <v>2.4596999999999993</v>
      </c>
      <c r="V56" s="11">
        <v>2.4596999999999993</v>
      </c>
      <c r="W56" s="19">
        <v>2.4596999999999993</v>
      </c>
      <c r="Z56" s="4">
        <f t="array" ref="Z56">C56*INDEX('Scenario 4_issuedGoos'!$C$4:$W$153,MATCH('Scenario 4'!$A56&amp;$B56,'Scenario 4_issuedGoos'!$A$4:$A$153&amp;'Scenario 4_issuedGoos'!$B$4:$B$153,0),MATCH('Scenario 4'!Z$4,'Scenario 4_issuedGoos'!$C$3:$W$3,0))</f>
        <v>0</v>
      </c>
      <c r="AA56" s="4">
        <f t="array" ref="AA56">D56*INDEX('Scenario 4_issuedGoos'!$C$4:$W$153,MATCH('Scenario 4'!$A56&amp;$B56,'Scenario 4_issuedGoos'!$A$4:$A$153&amp;'Scenario 4_issuedGoos'!$B$4:$B$153,0),MATCH('Scenario 4'!AA$4,'Scenario 4_issuedGoos'!$C$3:$W$3,0))</f>
        <v>0</v>
      </c>
      <c r="AB56" s="4">
        <f t="array" ref="AB56">E56*INDEX('Scenario 4_issuedGoos'!$C$4:$W$153,MATCH('Scenario 4'!$A56&amp;$B56,'Scenario 4_issuedGoos'!$A$4:$A$153&amp;'Scenario 4_issuedGoos'!$B$4:$B$153,0),MATCH('Scenario 4'!AB$4,'Scenario 4_issuedGoos'!$C$3:$W$3,0))</f>
        <v>0</v>
      </c>
      <c r="AC56" s="4">
        <f t="array" ref="AC56">F56*INDEX('Scenario 4_issuedGoos'!$C$4:$W$153,MATCH('Scenario 4'!$A56&amp;$B56,'Scenario 4_issuedGoos'!$A$4:$A$153&amp;'Scenario 4_issuedGoos'!$B$4:$B$153,0),MATCH('Scenario 4'!AC$4,'Scenario 4_issuedGoos'!$C$3:$W$3,0))</f>
        <v>0</v>
      </c>
      <c r="AD56" s="4">
        <f t="array" ref="AD56">G56*INDEX('Scenario 4_issuedGoos'!$C$4:$W$153,MATCH('Scenario 4'!$A56&amp;$B56,'Scenario 4_issuedGoos'!$A$4:$A$153&amp;'Scenario 4_issuedGoos'!$B$4:$B$153,0),MATCH('Scenario 4'!AD$4,'Scenario 4_issuedGoos'!$C$3:$W$3,0))</f>
        <v>0</v>
      </c>
      <c r="AE56" s="4">
        <f t="array" ref="AE56">H56*INDEX('Scenario 4_issuedGoos'!$C$4:$W$153,MATCH('Scenario 4'!$A56&amp;$B56,'Scenario 4_issuedGoos'!$A$4:$A$153&amp;'Scenario 4_issuedGoos'!$B$4:$B$153,0),MATCH('Scenario 4'!AE$4,'Scenario 4_issuedGoos'!$C$3:$W$3,0))</f>
        <v>717.84942709201016</v>
      </c>
      <c r="AF56" s="4">
        <f t="array" ref="AF56">I56*INDEX('Scenario 4_issuedGoos'!$C$4:$W$153,MATCH('Scenario 4'!$A56&amp;$B56,'Scenario 4_issuedGoos'!$A$4:$A$153&amp;'Scenario 4_issuedGoos'!$B$4:$B$153,0),MATCH('Scenario 4'!AF$4,'Scenario 4_issuedGoos'!$C$3:$W$3,0))</f>
        <v>942.17737305826415</v>
      </c>
      <c r="AG56" s="4">
        <f t="array" ref="AG56">J56*INDEX('Scenario 4_issuedGoos'!$C$4:$W$153,MATCH('Scenario 4'!$A56&amp;$B56,'Scenario 4_issuedGoos'!$A$4:$A$153&amp;'Scenario 4_issuedGoos'!$B$4:$B$153,0),MATCH('Scenario 4'!AG$4,'Scenario 4_issuedGoos'!$C$3:$W$3,0))</f>
        <v>1175.9366470079042</v>
      </c>
      <c r="AH56" s="4">
        <f t="array" ref="AH56">K56*INDEX('Scenario 4_issuedGoos'!$C$4:$W$153,MATCH('Scenario 4'!$A56&amp;$B56,'Scenario 4_issuedGoos'!$A$4:$A$153&amp;'Scenario 4_issuedGoos'!$B$4:$B$153,0),MATCH('Scenario 4'!AH$4,'Scenario 4_issuedGoos'!$C$3:$W$3,0))</f>
        <v>1440.5223925846817</v>
      </c>
      <c r="AI56" s="4">
        <f t="array" ref="AI56">L56*INDEX('Scenario 4_issuedGoos'!$C$4:$W$153,MATCH('Scenario 4'!$A56&amp;$B56,'Scenario 4_issuedGoos'!$A$4:$A$153&amp;'Scenario 4_issuedGoos'!$B$4:$B$153,0),MATCH('Scenario 4'!AI$4,'Scenario 4_issuedGoos'!$C$3:$W$3,0))</f>
        <v>1649.4492218638077</v>
      </c>
      <c r="AJ56" s="4">
        <f t="array" ref="AJ56">M56*INDEX('Scenario 4_issuedGoos'!$C$4:$W$153,MATCH('Scenario 4'!$A56&amp;$B56,'Scenario 4_issuedGoos'!$A$4:$A$153&amp;'Scenario 4_issuedGoos'!$B$4:$B$153,0),MATCH('Scenario 4'!AJ$4,'Scenario 4_issuedGoos'!$C$3:$W$3,0))</f>
        <v>1948.411893326622</v>
      </c>
      <c r="AK56" s="4">
        <f t="array" ref="AK56">N56*INDEX('Scenario 4_issuedGoos'!$C$4:$W$153,MATCH('Scenario 4'!$A56&amp;$B56,'Scenario 4_issuedGoos'!$A$4:$A$153&amp;'Scenario 4_issuedGoos'!$B$4:$B$153,0),MATCH('Scenario 4'!AK$4,'Scenario 4_issuedGoos'!$C$3:$W$3,0))</f>
        <v>2625.4850262576088</v>
      </c>
      <c r="AL56" s="4">
        <f t="array" ref="AL56">O56*INDEX('Scenario 4_issuedGoos'!$C$4:$W$153,MATCH('Scenario 4'!$A56&amp;$B56,'Scenario 4_issuedGoos'!$A$4:$A$153&amp;'Scenario 4_issuedGoos'!$B$4:$B$153,0),MATCH('Scenario 4'!AL$4,'Scenario 4_issuedGoos'!$C$3:$W$3,0))</f>
        <v>3365.3944427483975</v>
      </c>
      <c r="AM56" s="4">
        <f t="array" ref="AM56">P56*INDEX('Scenario 4_issuedGoos'!$C$4:$W$153,MATCH('Scenario 4'!$A56&amp;$B56,'Scenario 4_issuedGoos'!$A$4:$A$153&amp;'Scenario 4_issuedGoos'!$B$4:$B$153,0),MATCH('Scenario 4'!AM$4,'Scenario 4_issuedGoos'!$C$3:$W$3,0))</f>
        <v>4172.7310883226219</v>
      </c>
      <c r="AN56" s="4">
        <f t="array" ref="AN56">Q56*INDEX('Scenario 4_issuedGoos'!$C$4:$W$153,MATCH('Scenario 4'!$A56&amp;$B56,'Scenario 4_issuedGoos'!$A$4:$A$153&amp;'Scenario 4_issuedGoos'!$B$4:$B$153,0),MATCH('Scenario 4'!AN$4,'Scenario 4_issuedGoos'!$C$3:$W$3,0))</f>
        <v>5294.9150496697484</v>
      </c>
      <c r="AO56" s="4">
        <f t="array" ref="AO56">R56*INDEX('Scenario 4_issuedGoos'!$C$4:$W$153,MATCH('Scenario 4'!$A56&amp;$B56,'Scenario 4_issuedGoos'!$A$4:$A$153&amp;'Scenario 4_issuedGoos'!$B$4:$B$153,0),MATCH('Scenario 4'!AO$4,'Scenario 4_issuedGoos'!$C$3:$W$3,0))</f>
        <v>6334.3452259683227</v>
      </c>
      <c r="AP56" s="4">
        <f t="array" ref="AP56">S56*INDEX('Scenario 4_issuedGoos'!$C$4:$W$153,MATCH('Scenario 4'!$A56&amp;$B56,'Scenario 4_issuedGoos'!$A$4:$A$153&amp;'Scenario 4_issuedGoos'!$B$4:$B$153,0),MATCH('Scenario 4'!AP$4,'Scenario 4_issuedGoos'!$C$3:$W$3,0))</f>
        <v>7458.6792297670372</v>
      </c>
      <c r="AQ56" s="4">
        <f t="array" ref="AQ56">T56*INDEX('Scenario 4_issuedGoos'!$C$4:$W$153,MATCH('Scenario 4'!$A56&amp;$B56,'Scenario 4_issuedGoos'!$A$4:$A$153&amp;'Scenario 4_issuedGoos'!$B$4:$B$153,0),MATCH('Scenario 4'!AQ$4,'Scenario 4_issuedGoos'!$C$3:$W$3,0))</f>
        <v>8653.4491434241627</v>
      </c>
      <c r="AR56" s="4">
        <f t="array" ref="AR56">U56*INDEX('Scenario 4_issuedGoos'!$C$4:$W$153,MATCH('Scenario 4'!$A56&amp;$B56,'Scenario 4_issuedGoos'!$A$4:$A$153&amp;'Scenario 4_issuedGoos'!$B$4:$B$153,0),MATCH('Scenario 4'!AR$4,'Scenario 4_issuedGoos'!$C$3:$W$3,0))</f>
        <v>9949.0493503725775</v>
      </c>
      <c r="AS56" s="4">
        <f t="array" ref="AS56">V56*INDEX('Scenario 4_issuedGoos'!$C$4:$W$153,MATCH('Scenario 4'!$A56&amp;$B56,'Scenario 4_issuedGoos'!$A$4:$A$153&amp;'Scenario 4_issuedGoos'!$B$4:$B$153,0),MATCH('Scenario 4'!AS$4,'Scenario 4_issuedGoos'!$C$3:$W$3,0))</f>
        <v>11352.575955157303</v>
      </c>
      <c r="AT56" s="4">
        <f t="array" ref="AT56">W56*INDEX('Scenario 4_issuedGoos'!$C$4:$W$153,MATCH('Scenario 4'!$A56&amp;$B56,'Scenario 4_issuedGoos'!$A$4:$A$153&amp;'Scenario 4_issuedGoos'!$B$4:$B$153,0),MATCH('Scenario 4'!AT$4,'Scenario 4_issuedGoos'!$C$3:$W$3,0))</f>
        <v>12871.582597044546</v>
      </c>
    </row>
    <row r="57" spans="1:46" x14ac:dyDescent="0.2">
      <c r="A57" s="8" t="s">
        <v>39</v>
      </c>
      <c r="B57" s="9" t="s">
        <v>30</v>
      </c>
      <c r="C57" s="10">
        <v>47.457627118644069</v>
      </c>
      <c r="D57" s="11">
        <v>46.949152542372886</v>
      </c>
      <c r="E57" s="11">
        <v>46.440677966101696</v>
      </c>
      <c r="F57" s="11">
        <v>45.932203389830512</v>
      </c>
      <c r="G57" s="11">
        <v>45.423728813559322</v>
      </c>
      <c r="H57" s="11">
        <v>2.7671625</v>
      </c>
      <c r="I57" s="11">
        <v>2.7671625</v>
      </c>
      <c r="J57" s="11">
        <v>2.7410399999999995</v>
      </c>
      <c r="K57" s="11">
        <v>2.7410399999999995</v>
      </c>
      <c r="L57" s="11">
        <v>2.6154899999999999</v>
      </c>
      <c r="M57" s="11">
        <v>2.6154899999999999</v>
      </c>
      <c r="N57" s="11">
        <v>2.6154899999999999</v>
      </c>
      <c r="O57" s="11">
        <v>2.6154899999999999</v>
      </c>
      <c r="P57" s="11">
        <v>2.6154899999999999</v>
      </c>
      <c r="Q57" s="11">
        <v>2.7410399999999995</v>
      </c>
      <c r="R57" s="11">
        <v>2.7568350000000001</v>
      </c>
      <c r="S57" s="11">
        <v>2.7671625</v>
      </c>
      <c r="T57" s="11">
        <v>2.7671625</v>
      </c>
      <c r="U57" s="11">
        <v>2.7671625</v>
      </c>
      <c r="V57" s="11">
        <v>2.7671625</v>
      </c>
      <c r="W57" s="19">
        <v>2.7671625</v>
      </c>
      <c r="Z57" s="4">
        <f t="array" ref="Z57">C57*INDEX('Scenario 4_issuedGoos'!$C$4:$W$153,MATCH('Scenario 4'!$A57&amp;$B57,'Scenario 4_issuedGoos'!$A$4:$A$153&amp;'Scenario 4_issuedGoos'!$B$4:$B$153,0),MATCH('Scenario 4'!Z$4,'Scenario 4_issuedGoos'!$C$3:$W$3,0))</f>
        <v>0</v>
      </c>
      <c r="AA57" s="4">
        <f t="array" ref="AA57">D57*INDEX('Scenario 4_issuedGoos'!$C$4:$W$153,MATCH('Scenario 4'!$A57&amp;$B57,'Scenario 4_issuedGoos'!$A$4:$A$153&amp;'Scenario 4_issuedGoos'!$B$4:$B$153,0),MATCH('Scenario 4'!AA$4,'Scenario 4_issuedGoos'!$C$3:$W$3,0))</f>
        <v>0</v>
      </c>
      <c r="AB57" s="4">
        <f t="array" ref="AB57">E57*INDEX('Scenario 4_issuedGoos'!$C$4:$W$153,MATCH('Scenario 4'!$A57&amp;$B57,'Scenario 4_issuedGoos'!$A$4:$A$153&amp;'Scenario 4_issuedGoos'!$B$4:$B$153,0),MATCH('Scenario 4'!AB$4,'Scenario 4_issuedGoos'!$C$3:$W$3,0))</f>
        <v>0</v>
      </c>
      <c r="AC57" s="4">
        <f t="array" ref="AC57">F57*INDEX('Scenario 4_issuedGoos'!$C$4:$W$153,MATCH('Scenario 4'!$A57&amp;$B57,'Scenario 4_issuedGoos'!$A$4:$A$153&amp;'Scenario 4_issuedGoos'!$B$4:$B$153,0),MATCH('Scenario 4'!AC$4,'Scenario 4_issuedGoos'!$C$3:$W$3,0))</f>
        <v>0</v>
      </c>
      <c r="AD57" s="4">
        <f t="array" ref="AD57">G57*INDEX('Scenario 4_issuedGoos'!$C$4:$W$153,MATCH('Scenario 4'!$A57&amp;$B57,'Scenario 4_issuedGoos'!$A$4:$A$153&amp;'Scenario 4_issuedGoos'!$B$4:$B$153,0),MATCH('Scenario 4'!AD$4,'Scenario 4_issuedGoos'!$C$3:$W$3,0))</f>
        <v>0</v>
      </c>
      <c r="AE57" s="4">
        <f t="array" ref="AE57">H57*INDEX('Scenario 4_issuedGoos'!$C$4:$W$153,MATCH('Scenario 4'!$A57&amp;$B57,'Scenario 4_issuedGoos'!$A$4:$A$153&amp;'Scenario 4_issuedGoos'!$B$4:$B$153,0),MATCH('Scenario 4'!AE$4,'Scenario 4_issuedGoos'!$C$3:$W$3,0))</f>
        <v>28669.111494487071</v>
      </c>
      <c r="AF57" s="4">
        <f t="array" ref="AF57">I57*INDEX('Scenario 4_issuedGoos'!$C$4:$W$153,MATCH('Scenario 4'!$A57&amp;$B57,'Scenario 4_issuedGoos'!$A$4:$A$153&amp;'Scenario 4_issuedGoos'!$B$4:$B$153,0),MATCH('Scenario 4'!AF$4,'Scenario 4_issuedGoos'!$C$3:$W$3,0))</f>
        <v>33494.405612221235</v>
      </c>
      <c r="AG57" s="4">
        <f t="array" ref="AG57">J57*INDEX('Scenario 4_issuedGoos'!$C$4:$W$153,MATCH('Scenario 4'!$A57&amp;$B57,'Scenario 4_issuedGoos'!$A$4:$A$153&amp;'Scenario 4_issuedGoos'!$B$4:$B$153,0),MATCH('Scenario 4'!AG$4,'Scenario 4_issuedGoos'!$C$3:$W$3,0))</f>
        <v>38364.933108632613</v>
      </c>
      <c r="AH57" s="4">
        <f t="array" ref="AH57">K57*INDEX('Scenario 4_issuedGoos'!$C$4:$W$153,MATCH('Scenario 4'!$A57&amp;$B57,'Scenario 4_issuedGoos'!$A$4:$A$153&amp;'Scenario 4_issuedGoos'!$B$4:$B$153,0),MATCH('Scenario 4'!AH$4,'Scenario 4_issuedGoos'!$C$3:$W$3,0))</f>
        <v>43987.38020213916</v>
      </c>
      <c r="AI57" s="4">
        <f t="array" ref="AI57">L57*INDEX('Scenario 4_issuedGoos'!$C$4:$W$153,MATCH('Scenario 4'!$A57&amp;$B57,'Scenario 4_issuedGoos'!$A$4:$A$153&amp;'Scenario 4_issuedGoos'!$B$4:$B$153,0),MATCH('Scenario 4'!AI$4,'Scenario 4_issuedGoos'!$C$3:$W$3,0))</f>
        <v>47782.482145866976</v>
      </c>
      <c r="AJ57" s="4">
        <f t="array" ref="AJ57">M57*INDEX('Scenario 4_issuedGoos'!$C$4:$W$153,MATCH('Scenario 4'!$A57&amp;$B57,'Scenario 4_issuedGoos'!$A$4:$A$153&amp;'Scenario 4_issuedGoos'!$B$4:$B$153,0),MATCH('Scenario 4'!AJ$4,'Scenario 4_issuedGoos'!$C$3:$W$3,0))</f>
        <v>54068.430039813633</v>
      </c>
      <c r="AK57" s="4">
        <f t="array" ref="AK57">N57*INDEX('Scenario 4_issuedGoos'!$C$4:$W$153,MATCH('Scenario 4'!$A57&amp;$B57,'Scenario 4_issuedGoos'!$A$4:$A$153&amp;'Scenario 4_issuedGoos'!$B$4:$B$153,0),MATCH('Scenario 4'!AK$4,'Scenario 4_issuedGoos'!$C$3:$W$3,0))</f>
        <v>58715.392405397608</v>
      </c>
      <c r="AL57" s="4">
        <f t="array" ref="AL57">O57*INDEX('Scenario 4_issuedGoos'!$C$4:$W$153,MATCH('Scenario 4'!$A57&amp;$B57,'Scenario 4_issuedGoos'!$A$4:$A$153&amp;'Scenario 4_issuedGoos'!$B$4:$B$153,0),MATCH('Scenario 4'!AL$4,'Scenario 4_issuedGoos'!$C$3:$W$3,0))</f>
        <v>63691.879932440461</v>
      </c>
      <c r="AM57" s="4">
        <f t="array" ref="AM57">P57*INDEX('Scenario 4_issuedGoos'!$C$4:$W$153,MATCH('Scenario 4'!$A57&amp;$B57,'Scenario 4_issuedGoos'!$A$4:$A$153&amp;'Scenario 4_issuedGoos'!$B$4:$B$153,0),MATCH('Scenario 4'!AM$4,'Scenario 4_issuedGoos'!$C$3:$W$3,0))</f>
        <v>69019.227731174178</v>
      </c>
      <c r="AN57" s="4">
        <f t="array" ref="AN57">Q57*INDEX('Scenario 4_issuedGoos'!$C$4:$W$153,MATCH('Scenario 4'!$A57&amp;$B57,'Scenario 4_issuedGoos'!$A$4:$A$153&amp;'Scenario 4_issuedGoos'!$B$4:$B$153,0),MATCH('Scenario 4'!AN$4,'Scenario 4_issuedGoos'!$C$3:$W$3,0))</f>
        <v>78306.829601756443</v>
      </c>
      <c r="AO57" s="4">
        <f t="array" ref="AO57">R57*INDEX('Scenario 4_issuedGoos'!$C$4:$W$153,MATCH('Scenario 4'!$A57&amp;$B57,'Scenario 4_issuedGoos'!$A$4:$A$153&amp;'Scenario 4_issuedGoos'!$B$4:$B$153,0),MATCH('Scenario 4'!AO$4,'Scenario 4_issuedGoos'!$C$3:$W$3,0))</f>
        <v>85186.022004401835</v>
      </c>
      <c r="AP57" s="4">
        <f t="array" ref="AP57">S57*INDEX('Scenario 4_issuedGoos'!$C$4:$W$153,MATCH('Scenario 4'!$A57&amp;$B57,'Scenario 4_issuedGoos'!$A$4:$A$153&amp;'Scenario 4_issuedGoos'!$B$4:$B$153,0),MATCH('Scenario 4'!AP$4,'Scenario 4_issuedGoos'!$C$3:$W$3,0))</f>
        <v>92404.74823544726</v>
      </c>
      <c r="AQ57" s="4">
        <f t="array" ref="AQ57">T57*INDEX('Scenario 4_issuedGoos'!$C$4:$W$153,MATCH('Scenario 4'!$A57&amp;$B57,'Scenario 4_issuedGoos'!$A$4:$A$153&amp;'Scenario 4_issuedGoos'!$B$4:$B$153,0),MATCH('Scenario 4'!AQ$4,'Scenario 4_issuedGoos'!$C$3:$W$3,0))</f>
        <v>99780.553251550198</v>
      </c>
      <c r="AR57" s="4">
        <f t="array" ref="AR57">U57*INDEX('Scenario 4_issuedGoos'!$C$4:$W$153,MATCH('Scenario 4'!$A57&amp;$B57,'Scenario 4_issuedGoos'!$A$4:$A$153&amp;'Scenario 4_issuedGoos'!$B$4:$B$153,0),MATCH('Scenario 4'!AR$4,'Scenario 4_issuedGoos'!$C$3:$W$3,0))</f>
        <v>107662.92689867482</v>
      </c>
      <c r="AS57" s="4">
        <f t="array" ref="AS57">V57*INDEX('Scenario 4_issuedGoos'!$C$4:$W$153,MATCH('Scenario 4'!$A57&amp;$B57,'Scenario 4_issuedGoos'!$A$4:$A$153&amp;'Scenario 4_issuedGoos'!$B$4:$B$153,0),MATCH('Scenario 4'!AS$4,'Scenario 4_issuedGoos'!$C$3:$W$3,0))</f>
        <v>116084.08652738312</v>
      </c>
      <c r="AT57" s="4">
        <f t="array" ref="AT57">W57*INDEX('Scenario 4_issuedGoos'!$C$4:$W$153,MATCH('Scenario 4'!$A57&amp;$B57,'Scenario 4_issuedGoos'!$A$4:$A$153&amp;'Scenario 4_issuedGoos'!$B$4:$B$153,0),MATCH('Scenario 4'!AT$4,'Scenario 4_issuedGoos'!$C$3:$W$3,0))</f>
        <v>125078.20480171539</v>
      </c>
    </row>
    <row r="58" spans="1:46" x14ac:dyDescent="0.2">
      <c r="A58" s="8" t="s">
        <v>39</v>
      </c>
      <c r="B58" s="9" t="s">
        <v>31</v>
      </c>
      <c r="C58" s="10">
        <v>47.457627118644069</v>
      </c>
      <c r="D58" s="11">
        <v>46.949152542372886</v>
      </c>
      <c r="E58" s="11">
        <v>46.440677966101696</v>
      </c>
      <c r="F58" s="11">
        <v>45.932203389830512</v>
      </c>
      <c r="G58" s="11">
        <v>45.423728813559322</v>
      </c>
      <c r="H58" s="11">
        <v>2.4596999999999993</v>
      </c>
      <c r="I58" s="11">
        <v>2.4596999999999993</v>
      </c>
      <c r="J58" s="11">
        <v>2.43648</v>
      </c>
      <c r="K58" s="11">
        <v>2.43648</v>
      </c>
      <c r="L58" s="11">
        <v>2.3248799999999989</v>
      </c>
      <c r="M58" s="11">
        <v>2.3248799999999989</v>
      </c>
      <c r="N58" s="11">
        <v>2.3248799999999989</v>
      </c>
      <c r="O58" s="11">
        <v>2.3248799999999989</v>
      </c>
      <c r="P58" s="11">
        <v>2.3248799999999989</v>
      </c>
      <c r="Q58" s="11">
        <v>2.43648</v>
      </c>
      <c r="R58" s="11">
        <v>2.4505199999999996</v>
      </c>
      <c r="S58" s="11">
        <v>2.4596999999999993</v>
      </c>
      <c r="T58" s="11">
        <v>2.4596999999999993</v>
      </c>
      <c r="U58" s="11">
        <v>2.4596999999999993</v>
      </c>
      <c r="V58" s="11">
        <v>2.4596999999999993</v>
      </c>
      <c r="W58" s="19">
        <v>2.4596999999999993</v>
      </c>
      <c r="Z58" s="4">
        <f t="array" ref="Z58">C58*INDEX('Scenario 4_issuedGoos'!$C$4:$W$153,MATCH('Scenario 4'!$A58&amp;$B58,'Scenario 4_issuedGoos'!$A$4:$A$153&amp;'Scenario 4_issuedGoos'!$B$4:$B$153,0),MATCH('Scenario 4'!Z$4,'Scenario 4_issuedGoos'!$C$3:$W$3,0))</f>
        <v>0</v>
      </c>
      <c r="AA58" s="4">
        <f t="array" ref="AA58">D58*INDEX('Scenario 4_issuedGoos'!$C$4:$W$153,MATCH('Scenario 4'!$A58&amp;$B58,'Scenario 4_issuedGoos'!$A$4:$A$153&amp;'Scenario 4_issuedGoos'!$B$4:$B$153,0),MATCH('Scenario 4'!AA$4,'Scenario 4_issuedGoos'!$C$3:$W$3,0))</f>
        <v>0</v>
      </c>
      <c r="AB58" s="4">
        <f t="array" ref="AB58">E58*INDEX('Scenario 4_issuedGoos'!$C$4:$W$153,MATCH('Scenario 4'!$A58&amp;$B58,'Scenario 4_issuedGoos'!$A$4:$A$153&amp;'Scenario 4_issuedGoos'!$B$4:$B$153,0),MATCH('Scenario 4'!AB$4,'Scenario 4_issuedGoos'!$C$3:$W$3,0))</f>
        <v>0</v>
      </c>
      <c r="AC58" s="4">
        <f t="array" ref="AC58">F58*INDEX('Scenario 4_issuedGoos'!$C$4:$W$153,MATCH('Scenario 4'!$A58&amp;$B58,'Scenario 4_issuedGoos'!$A$4:$A$153&amp;'Scenario 4_issuedGoos'!$B$4:$B$153,0),MATCH('Scenario 4'!AC$4,'Scenario 4_issuedGoos'!$C$3:$W$3,0))</f>
        <v>0</v>
      </c>
      <c r="AD58" s="4">
        <f t="array" ref="AD58">G58*INDEX('Scenario 4_issuedGoos'!$C$4:$W$153,MATCH('Scenario 4'!$A58&amp;$B58,'Scenario 4_issuedGoos'!$A$4:$A$153&amp;'Scenario 4_issuedGoos'!$B$4:$B$153,0),MATCH('Scenario 4'!AD$4,'Scenario 4_issuedGoos'!$C$3:$W$3,0))</f>
        <v>0</v>
      </c>
      <c r="AE58" s="4">
        <f t="array" ref="AE58">H58*INDEX('Scenario 4_issuedGoos'!$C$4:$W$153,MATCH('Scenario 4'!$A58&amp;$B58,'Scenario 4_issuedGoos'!$A$4:$A$153&amp;'Scenario 4_issuedGoos'!$B$4:$B$153,0),MATCH('Scenario 4'!AE$4,'Scenario 4_issuedGoos'!$C$3:$W$3,0))</f>
        <v>4.1793991259110319</v>
      </c>
      <c r="AF58" s="4">
        <f t="array" ref="AF58">I58*INDEX('Scenario 4_issuedGoos'!$C$4:$W$153,MATCH('Scenario 4'!$A58&amp;$B58,'Scenario 4_issuedGoos'!$A$4:$A$153&amp;'Scenario 4_issuedGoos'!$B$4:$B$153,0),MATCH('Scenario 4'!AF$4,'Scenario 4_issuedGoos'!$C$3:$W$3,0))</f>
        <v>4.6773034220389649</v>
      </c>
      <c r="AG58" s="4">
        <f t="array" ref="AG58">J58*INDEX('Scenario 4_issuedGoos'!$C$4:$W$153,MATCH('Scenario 4'!$A58&amp;$B58,'Scenario 4_issuedGoos'!$A$4:$A$153&amp;'Scenario 4_issuedGoos'!$B$4:$B$153,0),MATCH('Scenario 4'!AG$4,'Scenario 4_issuedGoos'!$C$3:$W$3,0))</f>
        <v>5.1653233854317806</v>
      </c>
      <c r="AH58" s="4">
        <f t="array" ref="AH58">K58*INDEX('Scenario 4_issuedGoos'!$C$4:$W$153,MATCH('Scenario 4'!$A58&amp;$B58,'Scenario 4_issuedGoos'!$A$4:$A$153&amp;'Scenario 4_issuedGoos'!$B$4:$B$153,0),MATCH('Scenario 4'!AH$4,'Scenario 4_issuedGoos'!$C$3:$W$3,0))</f>
        <v>5.7391324953859826</v>
      </c>
      <c r="AI58" s="4">
        <f t="array" ref="AI58">L58*INDEX('Scenario 4_issuedGoos'!$C$4:$W$153,MATCH('Scenario 4'!$A58&amp;$B58,'Scenario 4_issuedGoos'!$A$4:$A$153&amp;'Scenario 4_issuedGoos'!$B$4:$B$153,0),MATCH('Scenario 4'!AI$4,'Scenario 4_issuedGoos'!$C$3:$W$3,0))</f>
        <v>6.0662158192136042</v>
      </c>
      <c r="AJ58" s="4">
        <f t="array" ref="AJ58">M58*INDEX('Scenario 4_issuedGoos'!$C$4:$W$153,MATCH('Scenario 4'!$A58&amp;$B58,'Scenario 4_issuedGoos'!$A$4:$A$153&amp;'Scenario 4_issuedGoos'!$B$4:$B$153,0),MATCH('Scenario 4'!AJ$4,'Scenario 4_issuedGoos'!$C$3:$W$3,0))</f>
        <v>6.7014782033773859</v>
      </c>
      <c r="AK58" s="4">
        <f t="array" ref="AK58">N58*INDEX('Scenario 4_issuedGoos'!$C$4:$W$153,MATCH('Scenario 4'!$A58&amp;$B58,'Scenario 4_issuedGoos'!$A$4:$A$153&amp;'Scenario 4_issuedGoos'!$B$4:$B$153,0),MATCH('Scenario 4'!AK$4,'Scenario 4_issuedGoos'!$C$3:$W$3,0))</f>
        <v>7.3612895112337036</v>
      </c>
      <c r="AL58" s="4">
        <f t="array" ref="AL58">O58*INDEX('Scenario 4_issuedGoos'!$C$4:$W$153,MATCH('Scenario 4'!$A58&amp;$B58,'Scenario 4_issuedGoos'!$A$4:$A$153&amp;'Scenario 4_issuedGoos'!$B$4:$B$153,0),MATCH('Scenario 4'!AL$4,'Scenario 4_issuedGoos'!$C$3:$W$3,0))</f>
        <v>8.0703282543671975</v>
      </c>
      <c r="AM58" s="4">
        <f t="array" ref="AM58">P58*INDEX('Scenario 4_issuedGoos'!$C$4:$W$153,MATCH('Scenario 4'!$A58&amp;$B58,'Scenario 4_issuedGoos'!$A$4:$A$153&amp;'Scenario 4_issuedGoos'!$B$4:$B$153,0),MATCH('Scenario 4'!AM$4,'Scenario 4_issuedGoos'!$C$3:$W$3,0))</f>
        <v>8.831867648035967</v>
      </c>
      <c r="AN58" s="4">
        <f t="array" ref="AN58">Q58*INDEX('Scenario 4_issuedGoos'!$C$4:$W$153,MATCH('Scenario 4'!$A58&amp;$B58,'Scenario 4_issuedGoos'!$A$4:$A$153&amp;'Scenario 4_issuedGoos'!$B$4:$B$153,0),MATCH('Scenario 4'!AN$4,'Scenario 4_issuedGoos'!$C$3:$W$3,0))</f>
        <v>10.112579554944078</v>
      </c>
      <c r="AO58" s="4">
        <f t="array" ref="AO58">R58*INDEX('Scenario 4_issuedGoos'!$C$4:$W$153,MATCH('Scenario 4'!$A58&amp;$B58,'Scenario 4_issuedGoos'!$A$4:$A$153&amp;'Scenario 4_issuedGoos'!$B$4:$B$153,0),MATCH('Scenario 4'!AO$4,'Scenario 4_issuedGoos'!$C$3:$W$3,0))</f>
        <v>11.09544663316521</v>
      </c>
      <c r="AP58" s="4">
        <f t="array" ref="AP58">S58*INDEX('Scenario 4_issuedGoos'!$C$4:$W$153,MATCH('Scenario 4'!$A58&amp;$B58,'Scenario 4_issuedGoos'!$A$4:$A$153&amp;'Scenario 4_issuedGoos'!$B$4:$B$153,0),MATCH('Scenario 4'!AP$4,'Scenario 4_issuedGoos'!$C$3:$W$3,0))</f>
        <v>12.132353073392911</v>
      </c>
      <c r="AQ58" s="4">
        <f t="array" ref="AQ58">T58*INDEX('Scenario 4_issuedGoos'!$C$4:$W$153,MATCH('Scenario 4'!$A58&amp;$B58,'Scenario 4_issuedGoos'!$A$4:$A$153&amp;'Scenario 4_issuedGoos'!$B$4:$B$153,0),MATCH('Scenario 4'!AQ$4,'Scenario 4_issuedGoos'!$C$3:$W$3,0))</f>
        <v>13.199385977260945</v>
      </c>
      <c r="AR58" s="4">
        <f t="array" ref="AR58">U58*INDEX('Scenario 4_issuedGoos'!$C$4:$W$153,MATCH('Scenario 4'!$A58&amp;$B58,'Scenario 4_issuedGoos'!$A$4:$A$153&amp;'Scenario 4_issuedGoos'!$B$4:$B$153,0),MATCH('Scenario 4'!AR$4,'Scenario 4_issuedGoos'!$C$3:$W$3,0))</f>
        <v>14.34279128883235</v>
      </c>
      <c r="AS58" s="4">
        <f t="array" ref="AS58">V58*INDEX('Scenario 4_issuedGoos'!$C$4:$W$153,MATCH('Scenario 4'!$A58&amp;$B58,'Scenario 4_issuedGoos'!$A$4:$A$153&amp;'Scenario 4_issuedGoos'!$B$4:$B$153,0),MATCH('Scenario 4'!AS$4,'Scenario 4_issuedGoos'!$C$3:$W$3,0))</f>
        <v>15.567538666617711</v>
      </c>
      <c r="AT58" s="4">
        <f t="array" ref="AT58">W58*INDEX('Scenario 4_issuedGoos'!$C$4:$W$153,MATCH('Scenario 4'!$A58&amp;$B58,'Scenario 4_issuedGoos'!$A$4:$A$153&amp;'Scenario 4_issuedGoos'!$B$4:$B$153,0),MATCH('Scenario 4'!AT$4,'Scenario 4_issuedGoos'!$C$3:$W$3,0))</f>
        <v>16.878903803959524</v>
      </c>
    </row>
    <row r="59" spans="1:46" x14ac:dyDescent="0.2">
      <c r="A59" s="1" t="s">
        <v>40</v>
      </c>
      <c r="B59" s="1" t="s">
        <v>27</v>
      </c>
      <c r="C59" s="6">
        <v>47.457627118644069</v>
      </c>
      <c r="D59" s="7">
        <v>46.949152542372886</v>
      </c>
      <c r="E59" s="7">
        <v>46.440677966101696</v>
      </c>
      <c r="F59" s="7">
        <v>45.932203389830512</v>
      </c>
      <c r="G59" s="7">
        <v>45.423728813559322</v>
      </c>
      <c r="H59" s="7">
        <v>3.1646999999999994</v>
      </c>
      <c r="I59" s="7">
        <v>3.1646999999999994</v>
      </c>
      <c r="J59" s="7">
        <v>3.1646999999999994</v>
      </c>
      <c r="K59" s="7">
        <v>3.1506562499999999</v>
      </c>
      <c r="L59" s="7">
        <v>3.0308578124999999</v>
      </c>
      <c r="M59" s="7">
        <v>3.0308578124999999</v>
      </c>
      <c r="N59" s="7">
        <v>3.0308578124999999</v>
      </c>
      <c r="O59" s="7">
        <v>3.0308578124999999</v>
      </c>
      <c r="P59" s="7">
        <v>3.0308578124999999</v>
      </c>
      <c r="Q59" s="7">
        <v>3.1646999999999994</v>
      </c>
      <c r="R59" s="7">
        <v>3.2209078124999992</v>
      </c>
      <c r="S59" s="7">
        <v>3.2209078124999992</v>
      </c>
      <c r="T59" s="7">
        <v>3.2209078124999992</v>
      </c>
      <c r="U59" s="7">
        <v>3.2209078124999992</v>
      </c>
      <c r="V59" s="7">
        <v>3.2209078124999992</v>
      </c>
      <c r="W59" s="18">
        <v>3.2209078124999992</v>
      </c>
      <c r="Z59" s="4">
        <f t="array" ref="Z59">C59*INDEX('Scenario 4_issuedGoos'!$C$4:$W$153,MATCH('Scenario 4'!$A59&amp;$B59,'Scenario 4_issuedGoos'!$A$4:$A$153&amp;'Scenario 4_issuedGoos'!$B$4:$B$153,0),MATCH('Scenario 4'!Z$4,'Scenario 4_issuedGoos'!$C$3:$W$3,0))</f>
        <v>0</v>
      </c>
      <c r="AA59" s="4">
        <f t="array" ref="AA59">D59*INDEX('Scenario 4_issuedGoos'!$C$4:$W$153,MATCH('Scenario 4'!$A59&amp;$B59,'Scenario 4_issuedGoos'!$A$4:$A$153&amp;'Scenario 4_issuedGoos'!$B$4:$B$153,0),MATCH('Scenario 4'!AA$4,'Scenario 4_issuedGoos'!$C$3:$W$3,0))</f>
        <v>0</v>
      </c>
      <c r="AB59" s="4">
        <f t="array" ref="AB59">E59*INDEX('Scenario 4_issuedGoos'!$C$4:$W$153,MATCH('Scenario 4'!$A59&amp;$B59,'Scenario 4_issuedGoos'!$A$4:$A$153&amp;'Scenario 4_issuedGoos'!$B$4:$B$153,0),MATCH('Scenario 4'!AB$4,'Scenario 4_issuedGoos'!$C$3:$W$3,0))</f>
        <v>0</v>
      </c>
      <c r="AC59" s="4">
        <f t="array" ref="AC59">F59*INDEX('Scenario 4_issuedGoos'!$C$4:$W$153,MATCH('Scenario 4'!$A59&amp;$B59,'Scenario 4_issuedGoos'!$A$4:$A$153&amp;'Scenario 4_issuedGoos'!$B$4:$B$153,0),MATCH('Scenario 4'!AC$4,'Scenario 4_issuedGoos'!$C$3:$W$3,0))</f>
        <v>0</v>
      </c>
      <c r="AD59" s="4">
        <f t="array" ref="AD59">G59*INDEX('Scenario 4_issuedGoos'!$C$4:$W$153,MATCH('Scenario 4'!$A59&amp;$B59,'Scenario 4_issuedGoos'!$A$4:$A$153&amp;'Scenario 4_issuedGoos'!$B$4:$B$153,0),MATCH('Scenario 4'!AD$4,'Scenario 4_issuedGoos'!$C$3:$W$3,0))</f>
        <v>0</v>
      </c>
      <c r="AE59" s="4">
        <f t="array" ref="AE59">H59*INDEX('Scenario 4_issuedGoos'!$C$4:$W$153,MATCH('Scenario 4'!$A59&amp;$B59,'Scenario 4_issuedGoos'!$A$4:$A$153&amp;'Scenario 4_issuedGoos'!$B$4:$B$153,0),MATCH('Scenario 4'!AE$4,'Scenario 4_issuedGoos'!$C$3:$W$3,0))</f>
        <v>7500409.0661320342</v>
      </c>
      <c r="AF59" s="4">
        <f t="array" ref="AF59">I59*INDEX('Scenario 4_issuedGoos'!$C$4:$W$153,MATCH('Scenario 4'!$A59&amp;$B59,'Scenario 4_issuedGoos'!$A$4:$A$153&amp;'Scenario 4_issuedGoos'!$B$4:$B$153,0),MATCH('Scenario 4'!AF$4,'Scenario 4_issuedGoos'!$C$3:$W$3,0))</f>
        <v>8099441.7368804654</v>
      </c>
      <c r="AG59" s="4">
        <f t="array" ref="AG59">J59*INDEX('Scenario 4_issuedGoos'!$C$4:$W$153,MATCH('Scenario 4'!$A59&amp;$B59,'Scenario 4_issuedGoos'!$A$4:$A$153&amp;'Scenario 4_issuedGoos'!$B$4:$B$153,0),MATCH('Scenario 4'!AG$4,'Scenario 4_issuedGoos'!$C$3:$W$3,0))</f>
        <v>8739626.6520383935</v>
      </c>
      <c r="AH59" s="4">
        <f t="array" ref="AH59">K59*INDEX('Scenario 4_issuedGoos'!$C$4:$W$153,MATCH('Scenario 4'!$A59&amp;$B59,'Scenario 4_issuedGoos'!$A$4:$A$153&amp;'Scenario 4_issuedGoos'!$B$4:$B$153,0),MATCH('Scenario 4'!AH$4,'Scenario 4_issuedGoos'!$C$3:$W$3,0))</f>
        <v>9381763.1391900238</v>
      </c>
      <c r="AI59" s="4">
        <f t="array" ref="AI59">L59*INDEX('Scenario 4_issuedGoos'!$C$4:$W$153,MATCH('Scenario 4'!$A59&amp;$B59,'Scenario 4_issuedGoos'!$A$4:$A$153&amp;'Scenario 4_issuedGoos'!$B$4:$B$153,0),MATCH('Scenario 4'!AI$4,'Scenario 4_issuedGoos'!$C$3:$W$3,0))</f>
        <v>9724643.9757522792</v>
      </c>
      <c r="AJ59" s="4">
        <f t="array" ref="AJ59">M59*INDEX('Scenario 4_issuedGoos'!$C$4:$W$153,MATCH('Scenario 4'!$A59&amp;$B59,'Scenario 4_issuedGoos'!$A$4:$A$153&amp;'Scenario 4_issuedGoos'!$B$4:$B$153,0),MATCH('Scenario 4'!AJ$4,'Scenario 4_issuedGoos'!$C$3:$W$3,0))</f>
        <v>10471648.750425963</v>
      </c>
      <c r="AK59" s="4">
        <f t="array" ref="AK59">N59*INDEX('Scenario 4_issuedGoos'!$C$4:$W$153,MATCH('Scenario 4'!$A59&amp;$B59,'Scenario 4_issuedGoos'!$A$4:$A$153&amp;'Scenario 4_issuedGoos'!$B$4:$B$153,0),MATCH('Scenario 4'!AK$4,'Scenario 4_issuedGoos'!$C$3:$W$3,0))</f>
        <v>11286155.592920199</v>
      </c>
      <c r="AL59" s="4">
        <f t="array" ref="AL59">O59*INDEX('Scenario 4_issuedGoos'!$C$4:$W$153,MATCH('Scenario 4'!$A59&amp;$B59,'Scenario 4_issuedGoos'!$A$4:$A$153&amp;'Scenario 4_issuedGoos'!$B$4:$B$153,0),MATCH('Scenario 4'!AL$4,'Scenario 4_issuedGoos'!$C$3:$W$3,0))</f>
        <v>12155933.997787787</v>
      </c>
      <c r="AM59" s="4">
        <f t="array" ref="AM59">P59*INDEX('Scenario 4_issuedGoos'!$C$4:$W$153,MATCH('Scenario 4'!$A59&amp;$B59,'Scenario 4_issuedGoos'!$A$4:$A$153&amp;'Scenario 4_issuedGoos'!$B$4:$B$153,0),MATCH('Scenario 4'!AM$4,'Scenario 4_issuedGoos'!$C$3:$W$3,0))</f>
        <v>13084474.854159812</v>
      </c>
      <c r="AN59" s="4">
        <f t="array" ref="AN59">Q59*INDEX('Scenario 4_issuedGoos'!$C$4:$W$153,MATCH('Scenario 4'!$A59&amp;$B59,'Scenario 4_issuedGoos'!$A$4:$A$153&amp;'Scenario 4_issuedGoos'!$B$4:$B$153,0),MATCH('Scenario 4'!AN$4,'Scenario 4_issuedGoos'!$C$3:$W$3,0))</f>
        <v>14697050.864417369</v>
      </c>
      <c r="AO59" s="4">
        <f t="array" ref="AO59">R59*INDEX('Scenario 4_issuedGoos'!$C$4:$W$153,MATCH('Scenario 4'!$A59&amp;$B59,'Scenario 4_issuedGoos'!$A$4:$A$153&amp;'Scenario 4_issuedGoos'!$B$4:$B$153,0),MATCH('Scenario 4'!AO$4,'Scenario 4_issuedGoos'!$C$3:$W$3,0))</f>
        <v>16081781.584396344</v>
      </c>
      <c r="AP59" s="4">
        <f t="array" ref="AP59">S59*INDEX('Scenario 4_issuedGoos'!$C$4:$W$153,MATCH('Scenario 4'!$A59&amp;$B59,'Scenario 4_issuedGoos'!$A$4:$A$153&amp;'Scenario 4_issuedGoos'!$B$4:$B$153,0),MATCH('Scenario 4'!AP$4,'Scenario 4_issuedGoos'!$C$3:$W$3,0))</f>
        <v>17280454.582903437</v>
      </c>
      <c r="AQ59" s="4">
        <f t="array" ref="AQ59">T59*INDEX('Scenario 4_issuedGoos'!$C$4:$W$153,MATCH('Scenario 4'!$A59&amp;$B59,'Scenario 4_issuedGoos'!$A$4:$A$153&amp;'Scenario 4_issuedGoos'!$B$4:$B$153,0),MATCH('Scenario 4'!AQ$4,'Scenario 4_issuedGoos'!$C$3:$W$3,0))</f>
        <v>18558790.427300192</v>
      </c>
      <c r="AR59" s="4">
        <f t="array" ref="AR59">U59*INDEX('Scenario 4_issuedGoos'!$C$4:$W$153,MATCH('Scenario 4'!$A59&amp;$B59,'Scenario 4_issuedGoos'!$A$4:$A$153&amp;'Scenario 4_issuedGoos'!$B$4:$B$153,0),MATCH('Scenario 4'!AR$4,'Scenario 4_issuedGoos'!$C$3:$W$3,0))</f>
        <v>19921758.719679404</v>
      </c>
      <c r="AS59" s="4">
        <f t="array" ref="AS59">V59*INDEX('Scenario 4_issuedGoos'!$C$4:$W$153,MATCH('Scenario 4'!$A59&amp;$B59,'Scenario 4_issuedGoos'!$A$4:$A$153&amp;'Scenario 4_issuedGoos'!$B$4:$B$153,0),MATCH('Scenario 4'!AS$4,'Scenario 4_issuedGoos'!$C$3:$W$3,0))</f>
        <v>21374626.86522828</v>
      </c>
      <c r="AT59" s="4">
        <f t="array" ref="AT59">W59*INDEX('Scenario 4_issuedGoos'!$C$4:$W$153,MATCH('Scenario 4'!$A59&amp;$B59,'Scenario 4_issuedGoos'!$A$4:$A$153&amp;'Scenario 4_issuedGoos'!$B$4:$B$153,0),MATCH('Scenario 4'!AT$4,'Scenario 4_issuedGoos'!$C$3:$W$3,0))</f>
        <v>22922977.428532846</v>
      </c>
    </row>
    <row r="60" spans="1:46" x14ac:dyDescent="0.2">
      <c r="A60" s="8" t="s">
        <v>40</v>
      </c>
      <c r="B60" s="9" t="s">
        <v>28</v>
      </c>
      <c r="C60" s="10">
        <v>47.457627118644069</v>
      </c>
      <c r="D60" s="11">
        <v>46.949152542372886</v>
      </c>
      <c r="E60" s="11">
        <v>46.440677966101696</v>
      </c>
      <c r="F60" s="11">
        <v>45.932203389830512</v>
      </c>
      <c r="G60" s="11">
        <v>45.423728813559322</v>
      </c>
      <c r="H60" s="11">
        <v>10.088549999999998</v>
      </c>
      <c r="I60" s="11">
        <v>10.088549999999998</v>
      </c>
      <c r="J60" s="11">
        <v>9.8814374999999988</v>
      </c>
      <c r="K60" s="11">
        <v>9.0663046874999988</v>
      </c>
      <c r="L60" s="11">
        <v>9.0663046874999988</v>
      </c>
      <c r="M60" s="11">
        <v>9.0663046874999988</v>
      </c>
      <c r="N60" s="11">
        <v>9.0663046874999988</v>
      </c>
      <c r="O60" s="11">
        <v>9.0663046874999988</v>
      </c>
      <c r="P60" s="11">
        <v>9.0663046874999988</v>
      </c>
      <c r="Q60" s="11">
        <v>10.088549999999998</v>
      </c>
      <c r="R60" s="11">
        <v>10.088549999999998</v>
      </c>
      <c r="S60" s="11">
        <v>10.088549999999998</v>
      </c>
      <c r="T60" s="11">
        <v>10.088549999999998</v>
      </c>
      <c r="U60" s="11">
        <v>10.088549999999998</v>
      </c>
      <c r="V60" s="11">
        <v>10.088549999999998</v>
      </c>
      <c r="W60" s="19">
        <v>11.069121093749997</v>
      </c>
      <c r="Z60" s="4">
        <f t="array" ref="Z60">C60*INDEX('Scenario 4_issuedGoos'!$C$4:$W$153,MATCH('Scenario 4'!$A60&amp;$B60,'Scenario 4_issuedGoos'!$A$4:$A$153&amp;'Scenario 4_issuedGoos'!$B$4:$B$153,0),MATCH('Scenario 4'!Z$4,'Scenario 4_issuedGoos'!$C$3:$W$3,0))</f>
        <v>0</v>
      </c>
      <c r="AA60" s="4">
        <f t="array" ref="AA60">D60*INDEX('Scenario 4_issuedGoos'!$C$4:$W$153,MATCH('Scenario 4'!$A60&amp;$B60,'Scenario 4_issuedGoos'!$A$4:$A$153&amp;'Scenario 4_issuedGoos'!$B$4:$B$153,0),MATCH('Scenario 4'!AA$4,'Scenario 4_issuedGoos'!$C$3:$W$3,0))</f>
        <v>0</v>
      </c>
      <c r="AB60" s="4">
        <f t="array" ref="AB60">E60*INDEX('Scenario 4_issuedGoos'!$C$4:$W$153,MATCH('Scenario 4'!$A60&amp;$B60,'Scenario 4_issuedGoos'!$A$4:$A$153&amp;'Scenario 4_issuedGoos'!$B$4:$B$153,0),MATCH('Scenario 4'!AB$4,'Scenario 4_issuedGoos'!$C$3:$W$3,0))</f>
        <v>0</v>
      </c>
      <c r="AC60" s="4">
        <f t="array" ref="AC60">F60*INDEX('Scenario 4_issuedGoos'!$C$4:$W$153,MATCH('Scenario 4'!$A60&amp;$B60,'Scenario 4_issuedGoos'!$A$4:$A$153&amp;'Scenario 4_issuedGoos'!$B$4:$B$153,0),MATCH('Scenario 4'!AC$4,'Scenario 4_issuedGoos'!$C$3:$W$3,0))</f>
        <v>0</v>
      </c>
      <c r="AD60" s="4">
        <f t="array" ref="AD60">G60*INDEX('Scenario 4_issuedGoos'!$C$4:$W$153,MATCH('Scenario 4'!$A60&amp;$B60,'Scenario 4_issuedGoos'!$A$4:$A$153&amp;'Scenario 4_issuedGoos'!$B$4:$B$153,0),MATCH('Scenario 4'!AD$4,'Scenario 4_issuedGoos'!$C$3:$W$3,0))</f>
        <v>0</v>
      </c>
      <c r="AE60" s="4">
        <f t="array" ref="AE60">H60*INDEX('Scenario 4_issuedGoos'!$C$4:$W$153,MATCH('Scenario 4'!$A60&amp;$B60,'Scenario 4_issuedGoos'!$A$4:$A$153&amp;'Scenario 4_issuedGoos'!$B$4:$B$153,0),MATCH('Scenario 4'!AE$4,'Scenario 4_issuedGoos'!$C$3:$W$3,0))</f>
        <v>11332598.306340454</v>
      </c>
      <c r="AF60" s="4">
        <f t="array" ref="AF60">I60*INDEX('Scenario 4_issuedGoos'!$C$4:$W$153,MATCH('Scenario 4'!$A60&amp;$B60,'Scenario 4_issuedGoos'!$A$4:$A$153&amp;'Scenario 4_issuedGoos'!$B$4:$B$153,0),MATCH('Scenario 4'!AF$4,'Scenario 4_issuedGoos'!$C$3:$W$3,0))</f>
        <v>12682684.57784225</v>
      </c>
      <c r="AG60" s="4">
        <f t="array" ref="AG60">J60*INDEX('Scenario 4_issuedGoos'!$C$4:$W$153,MATCH('Scenario 4'!$A60&amp;$B60,'Scenario 4_issuedGoos'!$A$4:$A$153&amp;'Scenario 4_issuedGoos'!$B$4:$B$153,0),MATCH('Scenario 4'!AG$4,'Scenario 4_issuedGoos'!$C$3:$W$3,0))</f>
        <v>13849172.72611703</v>
      </c>
      <c r="AH60" s="4">
        <f t="array" ref="AH60">K60*INDEX('Scenario 4_issuedGoos'!$C$4:$W$153,MATCH('Scenario 4'!$A60&amp;$B60,'Scenario 4_issuedGoos'!$A$4:$A$153&amp;'Scenario 4_issuedGoos'!$B$4:$B$153,0),MATCH('Scenario 4'!AH$4,'Scenario 4_issuedGoos'!$C$3:$W$3,0))</f>
        <v>14118311.130412778</v>
      </c>
      <c r="AI60" s="4">
        <f t="array" ref="AI60">L60*INDEX('Scenario 4_issuedGoos'!$C$4:$W$153,MATCH('Scenario 4'!$A60&amp;$B60,'Scenario 4_issuedGoos'!$A$4:$A$153&amp;'Scenario 4_issuedGoos'!$B$4:$B$153,0),MATCH('Scenario 4'!AI$4,'Scenario 4_issuedGoos'!$C$3:$W$3,0))</f>
        <v>15639276.711636836</v>
      </c>
      <c r="AJ60" s="4">
        <f t="array" ref="AJ60">M60*INDEX('Scenario 4_issuedGoos'!$C$4:$W$153,MATCH('Scenario 4'!$A60&amp;$B60,'Scenario 4_issuedGoos'!$A$4:$A$153&amp;'Scenario 4_issuedGoos'!$B$4:$B$153,0),MATCH('Scenario 4'!AJ$4,'Scenario 4_issuedGoos'!$C$3:$W$3,0))</f>
        <v>17277043.073157344</v>
      </c>
      <c r="AK60" s="4">
        <f t="array" ref="AK60">N60*INDEX('Scenario 4_issuedGoos'!$C$4:$W$153,MATCH('Scenario 4'!$A60&amp;$B60,'Scenario 4_issuedGoos'!$A$4:$A$153&amp;'Scenario 4_issuedGoos'!$B$4:$B$153,0),MATCH('Scenario 4'!AK$4,'Scenario 4_issuedGoos'!$C$3:$W$3,0))</f>
        <v>18978098.876076303</v>
      </c>
      <c r="AL60" s="4">
        <f t="array" ref="AL60">O60*INDEX('Scenario 4_issuedGoos'!$C$4:$W$153,MATCH('Scenario 4'!$A60&amp;$B60,'Scenario 4_issuedGoos'!$A$4:$A$153&amp;'Scenario 4_issuedGoos'!$B$4:$B$153,0),MATCH('Scenario 4'!AL$4,'Scenario 4_issuedGoos'!$C$3:$W$3,0))</f>
        <v>20806067.651604168</v>
      </c>
      <c r="AM60" s="4">
        <f t="array" ref="AM60">P60*INDEX('Scenario 4_issuedGoos'!$C$4:$W$153,MATCH('Scenario 4'!$A60&amp;$B60,'Scenario 4_issuedGoos'!$A$4:$A$153&amp;'Scenario 4_issuedGoos'!$B$4:$B$153,0),MATCH('Scenario 4'!AM$4,'Scenario 4_issuedGoos'!$C$3:$W$3,0))</f>
        <v>22769388.057494726</v>
      </c>
      <c r="AN60" s="4">
        <f t="array" ref="AN60">Q60*INDEX('Scenario 4_issuedGoos'!$C$4:$W$153,MATCH('Scenario 4'!$A60&amp;$B60,'Scenario 4_issuedGoos'!$A$4:$A$153&amp;'Scenario 4_issuedGoos'!$B$4:$B$153,0),MATCH('Scenario 4'!AN$4,'Scenario 4_issuedGoos'!$C$3:$W$3,0))</f>
        <v>27681963.334839016</v>
      </c>
      <c r="AO60" s="4">
        <f t="array" ref="AO60">R60*INDEX('Scenario 4_issuedGoos'!$C$4:$W$153,MATCH('Scenario 4'!$A60&amp;$B60,'Scenario 4_issuedGoos'!$A$4:$A$153&amp;'Scenario 4_issuedGoos'!$B$4:$B$153,0),MATCH('Scenario 4'!AO$4,'Scenario 4_issuedGoos'!$C$3:$W$3,0))</f>
        <v>30198427.315648519</v>
      </c>
      <c r="AP60" s="4">
        <f t="array" ref="AP60">S60*INDEX('Scenario 4_issuedGoos'!$C$4:$W$153,MATCH('Scenario 4'!$A60&amp;$B60,'Scenario 4_issuedGoos'!$A$4:$A$153&amp;'Scenario 4_issuedGoos'!$B$4:$B$153,0),MATCH('Scenario 4'!AP$4,'Scenario 4_issuedGoos'!$C$3:$W$3,0))</f>
        <v>32897332.786201872</v>
      </c>
      <c r="AQ60" s="4">
        <f t="array" ref="AQ60">T60*INDEX('Scenario 4_issuedGoos'!$C$4:$W$153,MATCH('Scenario 4'!$A60&amp;$B60,'Scenario 4_issuedGoos'!$A$4:$A$153&amp;'Scenario 4_issuedGoos'!$B$4:$B$153,0),MATCH('Scenario 4'!AQ$4,'Scenario 4_issuedGoos'!$C$3:$W$3,0))</f>
        <v>35790632.735521398</v>
      </c>
      <c r="AR60" s="4">
        <f t="array" ref="AR60">U60*INDEX('Scenario 4_issuedGoos'!$C$4:$W$153,MATCH('Scenario 4'!$A60&amp;$B60,'Scenario 4_issuedGoos'!$A$4:$A$153&amp;'Scenario 4_issuedGoos'!$B$4:$B$153,0),MATCH('Scenario 4'!AR$4,'Scenario 4_issuedGoos'!$C$3:$W$3,0))</f>
        <v>38891019.347807445</v>
      </c>
      <c r="AS60" s="4">
        <f t="array" ref="AS60">V60*INDEX('Scenario 4_issuedGoos'!$C$4:$W$153,MATCH('Scenario 4'!$A60&amp;$B60,'Scenario 4_issuedGoos'!$A$4:$A$153&amp;'Scenario 4_issuedGoos'!$B$4:$B$153,0),MATCH('Scenario 4'!AS$4,'Scenario 4_issuedGoos'!$C$3:$W$3,0))</f>
        <v>42211968.039483279</v>
      </c>
      <c r="AT60" s="4">
        <f t="array" ref="AT60">W60*INDEX('Scenario 4_issuedGoos'!$C$4:$W$153,MATCH('Scenario 4'!$A60&amp;$B60,'Scenario 4_issuedGoos'!$A$4:$A$153&amp;'Scenario 4_issuedGoos'!$B$4:$B$153,0),MATCH('Scenario 4'!AT$4,'Scenario 4_issuedGoos'!$C$3:$W$3,0))</f>
        <v>50216249.497074828</v>
      </c>
    </row>
    <row r="61" spans="1:46" x14ac:dyDescent="0.2">
      <c r="A61" s="8" t="s">
        <v>40</v>
      </c>
      <c r="B61" s="9" t="s">
        <v>56</v>
      </c>
      <c r="C61" s="10">
        <v>2.0002174804687507</v>
      </c>
      <c r="D61" s="11">
        <v>2.0002174804687507</v>
      </c>
      <c r="E61" s="11">
        <v>2.0002174804687507</v>
      </c>
      <c r="F61" s="11">
        <v>2.0002174804687507</v>
      </c>
      <c r="G61" s="11">
        <v>2.0002174804687507</v>
      </c>
      <c r="H61" s="11">
        <v>1.20013048828125</v>
      </c>
      <c r="I61" s="11">
        <v>1.20013048828125</v>
      </c>
      <c r="J61" s="11">
        <v>1.20013048828125</v>
      </c>
      <c r="K61" s="11">
        <v>1.20013048828125</v>
      </c>
      <c r="L61" s="11">
        <v>1.20013048828125</v>
      </c>
      <c r="M61" s="11">
        <v>1.20013048828125</v>
      </c>
      <c r="N61" s="11">
        <v>1.20013048828125</v>
      </c>
      <c r="O61" s="11">
        <v>1.20013048828125</v>
      </c>
      <c r="P61" s="11">
        <v>1.20013048828125</v>
      </c>
      <c r="Q61" s="11">
        <v>1.20013048828125</v>
      </c>
      <c r="R61" s="11">
        <v>1.20013048828125</v>
      </c>
      <c r="S61" s="11">
        <v>1.20013048828125</v>
      </c>
      <c r="T61" s="11">
        <v>1.20013048828125</v>
      </c>
      <c r="U61" s="11">
        <v>1.20013048828125</v>
      </c>
      <c r="V61" s="11">
        <v>1.20013048828125</v>
      </c>
      <c r="W61" s="19">
        <v>1.20013048828125</v>
      </c>
      <c r="Z61" s="4">
        <f t="array" ref="Z61">C61*INDEX('Scenario 4_issuedGoos'!$C$4:$W$153,MATCH('Scenario 4'!$A61&amp;$B61,'Scenario 4_issuedGoos'!$A$4:$A$153&amp;'Scenario 4_issuedGoos'!$B$4:$B$153,0),MATCH('Scenario 4'!Z$4,'Scenario 4_issuedGoos'!$C$3:$W$3,0))</f>
        <v>76838433.890198693</v>
      </c>
      <c r="AA61" s="4">
        <f t="array" ref="AA61">D61*INDEX('Scenario 4_issuedGoos'!$C$4:$W$153,MATCH('Scenario 4'!$A61&amp;$B61,'Scenario 4_issuedGoos'!$A$4:$A$153&amp;'Scenario 4_issuedGoos'!$B$4:$B$153,0),MATCH('Scenario 4'!AA$4,'Scenario 4_issuedGoos'!$C$3:$W$3,0))</f>
        <v>87343854.403341323</v>
      </c>
      <c r="AB61" s="4">
        <f t="array" ref="AB61">E61*INDEX('Scenario 4_issuedGoos'!$C$4:$W$153,MATCH('Scenario 4'!$A61&amp;$B61,'Scenario 4_issuedGoos'!$A$4:$A$153&amp;'Scenario 4_issuedGoos'!$B$4:$B$153,0),MATCH('Scenario 4'!AB$4,'Scenario 4_issuedGoos'!$C$3:$W$3,0))</f>
        <v>98707720.883072615</v>
      </c>
      <c r="AC61" s="4">
        <f t="array" ref="AC61">F61*INDEX('Scenario 4_issuedGoos'!$C$4:$W$153,MATCH('Scenario 4'!$A61&amp;$B61,'Scenario 4_issuedGoos'!$A$4:$A$153&amp;'Scenario 4_issuedGoos'!$B$4:$B$153,0),MATCH('Scenario 4'!AC$4,'Scenario 4_issuedGoos'!$C$3:$W$3,0))</f>
        <v>110989614.37476896</v>
      </c>
      <c r="AD61" s="4">
        <f t="array" ref="AD61">G61*INDEX('Scenario 4_issuedGoos'!$C$4:$W$153,MATCH('Scenario 4'!$A61&amp;$B61,'Scenario 4_issuedGoos'!$A$4:$A$153&amp;'Scenario 4_issuedGoos'!$B$4:$B$153,0),MATCH('Scenario 4'!AD$4,'Scenario 4_issuedGoos'!$C$3:$W$3,0))</f>
        <v>124252927.91342697</v>
      </c>
      <c r="AE61" s="4">
        <f t="array" ref="AE61">H61*INDEX('Scenario 4_issuedGoos'!$C$4:$W$153,MATCH('Scenario 4'!$A61&amp;$B61,'Scenario 4_issuedGoos'!$A$4:$A$153&amp;'Scenario 4_issuedGoos'!$B$4:$B$153,0),MATCH('Scenario 4'!AE$4,'Scenario 4_issuedGoos'!$C$3:$W$3,0))</f>
        <v>83139059.262008324</v>
      </c>
      <c r="AF61" s="4">
        <f t="array" ref="AF61">I61*INDEX('Scenario 4_issuedGoos'!$C$4:$W$153,MATCH('Scenario 4'!$A61&amp;$B61,'Scenario 4_issuedGoos'!$A$4:$A$153&amp;'Scenario 4_issuedGoos'!$B$4:$B$153,0),MATCH('Scenario 4'!AF$4,'Scenario 4_issuedGoos'!$C$3:$W$3,0))</f>
        <v>93043663.616722852</v>
      </c>
      <c r="AG61" s="4">
        <f t="array" ref="AG61">J61*INDEX('Scenario 4_issuedGoos'!$C$4:$W$153,MATCH('Scenario 4'!$A61&amp;$B61,'Scenario 4_issuedGoos'!$A$4:$A$153&amp;'Scenario 4_issuedGoos'!$B$4:$B$153,0),MATCH('Scenario 4'!AG$4,'Scenario 4_issuedGoos'!$C$3:$W$3,0))</f>
        <v>103730880.75875373</v>
      </c>
      <c r="AH61" s="4">
        <f t="array" ref="AH61">K61*INDEX('Scenario 4_issuedGoos'!$C$4:$W$153,MATCH('Scenario 4'!$A61&amp;$B61,'Scenario 4_issuedGoos'!$A$4:$A$153&amp;'Scenario 4_issuedGoos'!$B$4:$B$153,0),MATCH('Scenario 4'!AH$4,'Scenario 4_issuedGoos'!$C$3:$W$3,0))</f>
        <v>115254210.45594601</v>
      </c>
      <c r="AI61" s="4">
        <f t="array" ref="AI61">L61*INDEX('Scenario 4_issuedGoos'!$C$4:$W$153,MATCH('Scenario 4'!$A61&amp;$B61,'Scenario 4_issuedGoos'!$A$4:$A$153&amp;'Scenario 4_issuedGoos'!$B$4:$B$153,0),MATCH('Scenario 4'!AI$4,'Scenario 4_issuedGoos'!$C$3:$W$3,0))</f>
        <v>127670545.92096025</v>
      </c>
      <c r="AJ61" s="4">
        <f t="array" ref="AJ61">M61*INDEX('Scenario 4_issuedGoos'!$C$4:$W$153,MATCH('Scenario 4'!$A61&amp;$B61,'Scenario 4_issuedGoos'!$A$4:$A$153&amp;'Scenario 4_issuedGoos'!$B$4:$B$153,0),MATCH('Scenario 4'!AJ$4,'Scenario 4_issuedGoos'!$C$3:$W$3,0))</f>
        <v>130593529.63647845</v>
      </c>
      <c r="AK61" s="4">
        <f t="array" ref="AK61">N61*INDEX('Scenario 4_issuedGoos'!$C$4:$W$153,MATCH('Scenario 4'!$A61&amp;$B61,'Scenario 4_issuedGoos'!$A$4:$A$153&amp;'Scenario 4_issuedGoos'!$B$4:$B$153,0),MATCH('Scenario 4'!AK$4,'Scenario 4_issuedGoos'!$C$3:$W$3,0))</f>
        <v>136620430.63637677</v>
      </c>
      <c r="AL61" s="4">
        <f t="array" ref="AL61">O61*INDEX('Scenario 4_issuedGoos'!$C$4:$W$153,MATCH('Scenario 4'!$A61&amp;$B61,'Scenario 4_issuedGoos'!$A$4:$A$153&amp;'Scenario 4_issuedGoos'!$B$4:$B$153,0),MATCH('Scenario 4'!AL$4,'Scenario 4_issuedGoos'!$C$3:$W$3,0))</f>
        <v>142647331.63627508</v>
      </c>
      <c r="AM61" s="4">
        <f t="array" ref="AM61">P61*INDEX('Scenario 4_issuedGoos'!$C$4:$W$153,MATCH('Scenario 4'!$A61&amp;$B61,'Scenario 4_issuedGoos'!$A$4:$A$153&amp;'Scenario 4_issuedGoos'!$B$4:$B$153,0),MATCH('Scenario 4'!AM$4,'Scenario 4_issuedGoos'!$C$3:$W$3,0))</f>
        <v>148674232.6361734</v>
      </c>
      <c r="AN61" s="4">
        <f t="array" ref="AN61">Q61*INDEX('Scenario 4_issuedGoos'!$C$4:$W$153,MATCH('Scenario 4'!$A61&amp;$B61,'Scenario 4_issuedGoos'!$A$4:$A$153&amp;'Scenario 4_issuedGoos'!$B$4:$B$153,0),MATCH('Scenario 4'!AN$4,'Scenario 4_issuedGoos'!$C$3:$W$3,0))</f>
        <v>154701133.63607171</v>
      </c>
      <c r="AO61" s="4">
        <f t="array" ref="AO61">R61*INDEX('Scenario 4_issuedGoos'!$C$4:$W$153,MATCH('Scenario 4'!$A61&amp;$B61,'Scenario 4_issuedGoos'!$A$4:$A$153&amp;'Scenario 4_issuedGoos'!$B$4:$B$153,0),MATCH('Scenario 4'!AO$4,'Scenario 4_issuedGoos'!$C$3:$W$3,0))</f>
        <v>160728034.63597003</v>
      </c>
      <c r="AP61" s="4">
        <f t="array" ref="AP61">S61*INDEX('Scenario 4_issuedGoos'!$C$4:$W$153,MATCH('Scenario 4'!$A61&amp;$B61,'Scenario 4_issuedGoos'!$A$4:$A$153&amp;'Scenario 4_issuedGoos'!$B$4:$B$153,0),MATCH('Scenario 4'!AP$4,'Scenario 4_issuedGoos'!$C$3:$W$3,0))</f>
        <v>166754935.63586834</v>
      </c>
      <c r="AQ61" s="4">
        <f t="array" ref="AQ61">T61*INDEX('Scenario 4_issuedGoos'!$C$4:$W$153,MATCH('Scenario 4'!$A61&amp;$B61,'Scenario 4_issuedGoos'!$A$4:$A$153&amp;'Scenario 4_issuedGoos'!$B$4:$B$153,0),MATCH('Scenario 4'!AQ$4,'Scenario 4_issuedGoos'!$C$3:$W$3,0))</f>
        <v>172781836.63576663</v>
      </c>
      <c r="AR61" s="4">
        <f t="array" ref="AR61">U61*INDEX('Scenario 4_issuedGoos'!$C$4:$W$153,MATCH('Scenario 4'!$A61&amp;$B61,'Scenario 4_issuedGoos'!$A$4:$A$153&amp;'Scenario 4_issuedGoos'!$B$4:$B$153,0),MATCH('Scenario 4'!AR$4,'Scenario 4_issuedGoos'!$C$3:$W$3,0))</f>
        <v>178808737.63566497</v>
      </c>
      <c r="AS61" s="4">
        <f t="array" ref="AS61">V61*INDEX('Scenario 4_issuedGoos'!$C$4:$W$153,MATCH('Scenario 4'!$A61&amp;$B61,'Scenario 4_issuedGoos'!$A$4:$A$153&amp;'Scenario 4_issuedGoos'!$B$4:$B$153,0),MATCH('Scenario 4'!AS$4,'Scenario 4_issuedGoos'!$C$3:$W$3,0))</f>
        <v>184835638.63556325</v>
      </c>
      <c r="AT61" s="4">
        <f t="array" ref="AT61">W61*INDEX('Scenario 4_issuedGoos'!$C$4:$W$153,MATCH('Scenario 4'!$A61&amp;$B61,'Scenario 4_issuedGoos'!$A$4:$A$153&amp;'Scenario 4_issuedGoos'!$B$4:$B$153,0),MATCH('Scenario 4'!AT$4,'Scenario 4_issuedGoos'!$C$3:$W$3,0))</f>
        <v>190862539.6354616</v>
      </c>
    </row>
    <row r="62" spans="1:46" x14ac:dyDescent="0.2">
      <c r="A62" s="8" t="s">
        <v>40</v>
      </c>
      <c r="B62" s="9" t="s">
        <v>29</v>
      </c>
      <c r="C62" s="10">
        <v>47.457627118644069</v>
      </c>
      <c r="D62" s="11">
        <v>46.949152542372886</v>
      </c>
      <c r="E62" s="11">
        <v>46.440677966101696</v>
      </c>
      <c r="F62" s="11">
        <v>45.932203389830512</v>
      </c>
      <c r="G62" s="11">
        <v>45.423728813559322</v>
      </c>
      <c r="H62" s="11">
        <v>5.2884000000000002</v>
      </c>
      <c r="I62" s="11">
        <v>5.2884000000000002</v>
      </c>
      <c r="J62" s="11">
        <v>5.2884000000000002</v>
      </c>
      <c r="K62" s="11">
        <v>5.2884000000000002</v>
      </c>
      <c r="L62" s="11">
        <v>5.2884000000000002</v>
      </c>
      <c r="M62" s="11">
        <v>5.2884000000000002</v>
      </c>
      <c r="N62" s="11">
        <v>5.2884000000000002</v>
      </c>
      <c r="O62" s="11">
        <v>5.2884000000000002</v>
      </c>
      <c r="P62" s="11">
        <v>5.2884000000000002</v>
      </c>
      <c r="Q62" s="11">
        <v>5.2884000000000002</v>
      </c>
      <c r="R62" s="11">
        <v>5.2884000000000002</v>
      </c>
      <c r="S62" s="11">
        <v>5.2884000000000002</v>
      </c>
      <c r="T62" s="11">
        <v>5.2884000000000002</v>
      </c>
      <c r="U62" s="11">
        <v>5.2884000000000002</v>
      </c>
      <c r="V62" s="11">
        <v>5.2884000000000002</v>
      </c>
      <c r="W62" s="19">
        <v>5.2884000000000002</v>
      </c>
      <c r="Z62" s="4">
        <f t="array" ref="Z62">C62*INDEX('Scenario 4_issuedGoos'!$C$4:$W$153,MATCH('Scenario 4'!$A62&amp;$B62,'Scenario 4_issuedGoos'!$A$4:$A$153&amp;'Scenario 4_issuedGoos'!$B$4:$B$153,0),MATCH('Scenario 4'!Z$4,'Scenario 4_issuedGoos'!$C$3:$W$3,0))</f>
        <v>0</v>
      </c>
      <c r="AA62" s="4">
        <f t="array" ref="AA62">D62*INDEX('Scenario 4_issuedGoos'!$C$4:$W$153,MATCH('Scenario 4'!$A62&amp;$B62,'Scenario 4_issuedGoos'!$A$4:$A$153&amp;'Scenario 4_issuedGoos'!$B$4:$B$153,0),MATCH('Scenario 4'!AA$4,'Scenario 4_issuedGoos'!$C$3:$W$3,0))</f>
        <v>0</v>
      </c>
      <c r="AB62" s="4">
        <f t="array" ref="AB62">E62*INDEX('Scenario 4_issuedGoos'!$C$4:$W$153,MATCH('Scenario 4'!$A62&amp;$B62,'Scenario 4_issuedGoos'!$A$4:$A$153&amp;'Scenario 4_issuedGoos'!$B$4:$B$153,0),MATCH('Scenario 4'!AB$4,'Scenario 4_issuedGoos'!$C$3:$W$3,0))</f>
        <v>0</v>
      </c>
      <c r="AC62" s="4">
        <f t="array" ref="AC62">F62*INDEX('Scenario 4_issuedGoos'!$C$4:$W$153,MATCH('Scenario 4'!$A62&amp;$B62,'Scenario 4_issuedGoos'!$A$4:$A$153&amp;'Scenario 4_issuedGoos'!$B$4:$B$153,0),MATCH('Scenario 4'!AC$4,'Scenario 4_issuedGoos'!$C$3:$W$3,0))</f>
        <v>0</v>
      </c>
      <c r="AD62" s="4">
        <f t="array" ref="AD62">G62*INDEX('Scenario 4_issuedGoos'!$C$4:$W$153,MATCH('Scenario 4'!$A62&amp;$B62,'Scenario 4_issuedGoos'!$A$4:$A$153&amp;'Scenario 4_issuedGoos'!$B$4:$B$153,0),MATCH('Scenario 4'!AD$4,'Scenario 4_issuedGoos'!$C$3:$W$3,0))</f>
        <v>0</v>
      </c>
      <c r="AE62" s="4">
        <f t="array" ref="AE62">H62*INDEX('Scenario 4_issuedGoos'!$C$4:$W$153,MATCH('Scenario 4'!$A62&amp;$B62,'Scenario 4_issuedGoos'!$A$4:$A$153&amp;'Scenario 4_issuedGoos'!$B$4:$B$153,0),MATCH('Scenario 4'!AE$4,'Scenario 4_issuedGoos'!$C$3:$W$3,0))</f>
        <v>445640.00300911407</v>
      </c>
      <c r="AF62" s="4">
        <f t="array" ref="AF62">I62*INDEX('Scenario 4_issuedGoos'!$C$4:$W$153,MATCH('Scenario 4'!$A62&amp;$B62,'Scenario 4_issuedGoos'!$A$4:$A$153&amp;'Scenario 4_issuedGoos'!$B$4:$B$153,0),MATCH('Scenario 4'!AF$4,'Scenario 4_issuedGoos'!$C$3:$W$3,0))</f>
        <v>584902.50394945871</v>
      </c>
      <c r="AG62" s="4">
        <f t="array" ref="AG62">J62*INDEX('Scenario 4_issuedGoos'!$C$4:$W$153,MATCH('Scenario 4'!$A62&amp;$B62,'Scenario 4_issuedGoos'!$A$4:$A$153&amp;'Scenario 4_issuedGoos'!$B$4:$B$153,0),MATCH('Scenario 4'!AG$4,'Scenario 4_issuedGoos'!$C$3:$W$3,0))</f>
        <v>736977.15497632232</v>
      </c>
      <c r="AH62" s="4">
        <f t="array" ref="AH62">K62*INDEX('Scenario 4_issuedGoos'!$C$4:$W$153,MATCH('Scenario 4'!$A62&amp;$B62,'Scenario 4_issuedGoos'!$A$4:$A$153&amp;'Scenario 4_issuedGoos'!$B$4:$B$153,0),MATCH('Scenario 4'!AH$4,'Scenario 4_issuedGoos'!$C$3:$W$3,0))</f>
        <v>902797.01484599267</v>
      </c>
      <c r="AI62" s="4">
        <f t="array" ref="AI62">L62*INDEX('Scenario 4_issuedGoos'!$C$4:$W$153,MATCH('Scenario 4'!$A62&amp;$B62,'Scenario 4_issuedGoos'!$A$4:$A$153&amp;'Scenario 4_issuedGoos'!$B$4:$B$153,0),MATCH('Scenario 4'!AI$4,'Scenario 4_issuedGoos'!$C$3:$W$3,0))</f>
        <v>1083356.41781519</v>
      </c>
      <c r="AJ62" s="4">
        <f t="array" ref="AJ62">M62*INDEX('Scenario 4_issuedGoos'!$C$4:$W$153,MATCH('Scenario 4'!$A62&amp;$B62,'Scenario 4_issuedGoos'!$A$4:$A$153&amp;'Scenario 4_issuedGoos'!$B$4:$B$153,0),MATCH('Scenario 4'!AJ$4,'Scenario 4_issuedGoos'!$C$3:$W$3,0))</f>
        <v>1279714.7685441943</v>
      </c>
      <c r="AK62" s="4">
        <f t="array" ref="AK62">N62*INDEX('Scenario 4_issuedGoos'!$C$4:$W$153,MATCH('Scenario 4'!$A62&amp;$B62,'Scenario 4_issuedGoos'!$A$4:$A$153&amp;'Scenario 4_issuedGoos'!$B$4:$B$153,0),MATCH('Scenario 4'!AK$4,'Scenario 4_issuedGoos'!$C$3:$W$3,0))</f>
        <v>1724415.650613307</v>
      </c>
      <c r="AL62" s="4">
        <f t="array" ref="AL62">O62*INDEX('Scenario 4_issuedGoos'!$C$4:$W$153,MATCH('Scenario 4'!$A62&amp;$B62,'Scenario 4_issuedGoos'!$A$4:$A$153&amp;'Scenario 4_issuedGoos'!$B$4:$B$153,0),MATCH('Scenario 4'!AL$4,'Scenario 4_issuedGoos'!$C$3:$W$3,0))</f>
        <v>2210387.3339679665</v>
      </c>
      <c r="AM62" s="4">
        <f t="array" ref="AM62">P62*INDEX('Scenario 4_issuedGoos'!$C$4:$W$153,MATCH('Scenario 4'!$A62&amp;$B62,'Scenario 4_issuedGoos'!$A$4:$A$153&amp;'Scenario 4_issuedGoos'!$B$4:$B$153,0),MATCH('Scenario 4'!AM$4,'Scenario 4_issuedGoos'!$C$3:$W$3,0))</f>
        <v>2740645.14653156</v>
      </c>
      <c r="AN62" s="4">
        <f t="array" ref="AN62">Q62*INDEX('Scenario 4_issuedGoos'!$C$4:$W$153,MATCH('Scenario 4'!$A62&amp;$B62,'Scenario 4_issuedGoos'!$A$4:$A$153&amp;'Scenario 4_issuedGoos'!$B$4:$B$153,0),MATCH('Scenario 4'!AN$4,'Scenario 4_issuedGoos'!$C$3:$W$3,0))</f>
        <v>3318402.7720165914</v>
      </c>
      <c r="AO62" s="4">
        <f t="array" ref="AO62">R62*INDEX('Scenario 4_issuedGoos'!$C$4:$W$153,MATCH('Scenario 4'!$A62&amp;$B62,'Scenario 4_issuedGoos'!$A$4:$A$153&amp;'Scenario 4_issuedGoos'!$B$4:$B$153,0),MATCH('Scenario 4'!AO$4,'Scenario 4_issuedGoos'!$C$3:$W$3,0))</f>
        <v>3947084.5471837954</v>
      </c>
      <c r="AP62" s="4">
        <f t="array" ref="AP62">S62*INDEX('Scenario 4_issuedGoos'!$C$4:$W$153,MATCH('Scenario 4'!$A62&amp;$B62,'Scenario 4_issuedGoos'!$A$4:$A$153&amp;'Scenario 4_issuedGoos'!$B$4:$B$153,0),MATCH('Scenario 4'!AP$4,'Scenario 4_issuedGoos'!$C$3:$W$3,0))</f>
        <v>4630338.4929376822</v>
      </c>
      <c r="AQ62" s="4">
        <f t="array" ref="AQ62">T62*INDEX('Scenario 4_issuedGoos'!$C$4:$W$153,MATCH('Scenario 4'!$A62&amp;$B62,'Scenario 4_issuedGoos'!$A$4:$A$153&amp;'Scenario 4_issuedGoos'!$B$4:$B$153,0),MATCH('Scenario 4'!AQ$4,'Scenario 4_issuedGoos'!$C$3:$W$3,0))</f>
        <v>5372050.1218989994</v>
      </c>
      <c r="AR62" s="4">
        <f t="array" ref="AR62">U62*INDEX('Scenario 4_issuedGoos'!$C$4:$W$153,MATCH('Scenario 4'!$A62&amp;$B62,'Scenario 4_issuedGoos'!$A$4:$A$153&amp;'Scenario 4_issuedGoos'!$B$4:$B$153,0),MATCH('Scenario 4'!AR$4,'Scenario 4_issuedGoos'!$C$3:$W$3,0))</f>
        <v>6176357.067524083</v>
      </c>
      <c r="AS62" s="4">
        <f t="array" ref="AS62">V62*INDEX('Scenario 4_issuedGoos'!$C$4:$W$153,MATCH('Scenario 4'!$A62&amp;$B62,'Scenario 4_issuedGoos'!$A$4:$A$153&amp;'Scenario 4_issuedGoos'!$B$4:$B$153,0),MATCH('Scenario 4'!AS$4,'Scenario 4_issuedGoos'!$C$3:$W$3,0))</f>
        <v>7047664.582406953</v>
      </c>
      <c r="AT62" s="4">
        <f t="array" ref="AT62">W62*INDEX('Scenario 4_issuedGoos'!$C$4:$W$153,MATCH('Scenario 4'!$A62&amp;$B62,'Scenario 4_issuedGoos'!$A$4:$A$153&amp;'Scenario 4_issuedGoos'!$B$4:$B$153,0),MATCH('Scenario 4'!AT$4,'Scenario 4_issuedGoos'!$C$3:$W$3,0))</f>
        <v>7990661.9561092574</v>
      </c>
    </row>
    <row r="63" spans="1:46" x14ac:dyDescent="0.2">
      <c r="A63" s="8" t="s">
        <v>40</v>
      </c>
      <c r="B63" s="9" t="s">
        <v>30</v>
      </c>
      <c r="C63" s="10">
        <v>11.222138671874999</v>
      </c>
      <c r="D63" s="11">
        <v>11.222138671874999</v>
      </c>
      <c r="E63" s="11">
        <v>10.444382999999998</v>
      </c>
      <c r="F63" s="11">
        <v>10.444382999999998</v>
      </c>
      <c r="G63" s="11">
        <v>9.9622089843749979</v>
      </c>
      <c r="H63" s="11">
        <v>5.9773253906249986</v>
      </c>
      <c r="I63" s="11">
        <v>5.9773253906249986</v>
      </c>
      <c r="J63" s="11">
        <v>5.9773253906249986</v>
      </c>
      <c r="K63" s="11">
        <v>5.9773253906249986</v>
      </c>
      <c r="L63" s="11">
        <v>5.9494500000000006</v>
      </c>
      <c r="M63" s="11">
        <v>5.9494500000000006</v>
      </c>
      <c r="N63" s="11">
        <v>5.9494500000000006</v>
      </c>
      <c r="O63" s="11">
        <v>5.9773253906249986</v>
      </c>
      <c r="P63" s="11">
        <v>5.9773253906249986</v>
      </c>
      <c r="Q63" s="11">
        <v>5.9773253906249986</v>
      </c>
      <c r="R63" s="11">
        <v>5.9773253906249986</v>
      </c>
      <c r="S63" s="11">
        <v>5.9773253906249986</v>
      </c>
      <c r="T63" s="11">
        <v>5.9773253906249986</v>
      </c>
      <c r="U63" s="11">
        <v>6.0081749999999996</v>
      </c>
      <c r="V63" s="11">
        <v>6.0081749999999996</v>
      </c>
      <c r="W63" s="19">
        <v>6.5275400390624991</v>
      </c>
      <c r="Z63" s="4">
        <f t="array" ref="Z63">C63*INDEX('Scenario 4_issuedGoos'!$C$4:$W$153,MATCH('Scenario 4'!$A63&amp;$B63,'Scenario 4_issuedGoos'!$A$4:$A$153&amp;'Scenario 4_issuedGoos'!$B$4:$B$153,0),MATCH('Scenario 4'!Z$4,'Scenario 4_issuedGoos'!$C$3:$W$3,0))</f>
        <v>5688177.7436412834</v>
      </c>
      <c r="AA63" s="4">
        <f t="array" ref="AA63">D63*INDEX('Scenario 4_issuedGoos'!$C$4:$W$153,MATCH('Scenario 4'!$A63&amp;$B63,'Scenario 4_issuedGoos'!$A$4:$A$153&amp;'Scenario 4_issuedGoos'!$B$4:$B$153,0),MATCH('Scenario 4'!AA$4,'Scenario 4_issuedGoos'!$C$3:$W$3,0))</f>
        <v>6465870.5742349196</v>
      </c>
      <c r="AB63" s="4">
        <f t="array" ref="AB63">E63*INDEX('Scenario 4_issuedGoos'!$C$4:$W$153,MATCH('Scenario 4'!$A63&amp;$B63,'Scenario 4_issuedGoos'!$A$4:$A$153&amp;'Scenario 4_issuedGoos'!$B$4:$B$153,0),MATCH('Scenario 4'!AB$4,'Scenario 4_issuedGoos'!$C$3:$W$3,0))</f>
        <v>6800689.3451311272</v>
      </c>
      <c r="AC63" s="4">
        <f t="array" ref="AC63">F63*INDEX('Scenario 4_issuedGoos'!$C$4:$W$153,MATCH('Scenario 4'!$A63&amp;$B63,'Scenario 4_issuedGoos'!$A$4:$A$153&amp;'Scenario 4_issuedGoos'!$B$4:$B$153,0),MATCH('Scenario 4'!AC$4,'Scenario 4_issuedGoos'!$C$3:$W$3,0))</f>
        <v>7646877.8849917054</v>
      </c>
      <c r="AD63" s="4">
        <f t="array" ref="AD63">G63*INDEX('Scenario 4_issuedGoos'!$C$4:$W$153,MATCH('Scenario 4'!$A63&amp;$B63,'Scenario 4_issuedGoos'!$A$4:$A$153&amp;'Scenario 4_issuedGoos'!$B$4:$B$153,0),MATCH('Scenario 4'!AD$4,'Scenario 4_issuedGoos'!$C$3:$W$3,0))</f>
        <v>8165472.1613282058</v>
      </c>
      <c r="AE63" s="4">
        <f t="array" ref="AE63">H63*INDEX('Scenario 4_issuedGoos'!$C$4:$W$153,MATCH('Scenario 4'!$A63&amp;$B63,'Scenario 4_issuedGoos'!$A$4:$A$153&amp;'Scenario 4_issuedGoos'!$B$4:$B$153,0),MATCH('Scenario 4'!AE$4,'Scenario 4_issuedGoos'!$C$3:$W$3,0))</f>
        <v>19314291.950345617</v>
      </c>
      <c r="AF63" s="4">
        <f t="array" ref="AF63">I63*INDEX('Scenario 4_issuedGoos'!$C$4:$W$153,MATCH('Scenario 4'!$A63&amp;$B63,'Scenario 4_issuedGoos'!$A$4:$A$153&amp;'Scenario 4_issuedGoos'!$B$4:$B$153,0),MATCH('Scenario 4'!AF$4,'Scenario 4_issuedGoos'!$C$3:$W$3,0))</f>
        <v>21615261.216268476</v>
      </c>
      <c r="AG63" s="4">
        <f t="array" ref="AG63">J63*INDEX('Scenario 4_issuedGoos'!$C$4:$W$153,MATCH('Scenario 4'!$A63&amp;$B63,'Scenario 4_issuedGoos'!$A$4:$A$153&amp;'Scenario 4_issuedGoos'!$B$4:$B$153,0),MATCH('Scenario 4'!AG$4,'Scenario 4_issuedGoos'!$C$3:$W$3,0))</f>
        <v>24098041.678907759</v>
      </c>
      <c r="AH63" s="4">
        <f t="array" ref="AH63">K63*INDEX('Scenario 4_issuedGoos'!$C$4:$W$153,MATCH('Scenario 4'!$A63&amp;$B63,'Scenario 4_issuedGoos'!$A$4:$A$153&amp;'Scenario 4_issuedGoos'!$B$4:$B$153,0),MATCH('Scenario 4'!AH$4,'Scenario 4_issuedGoos'!$C$3:$W$3,0))</f>
        <v>26775062.034770291</v>
      </c>
      <c r="AI63" s="4">
        <f t="array" ref="AI63">L63*INDEX('Scenario 4_issuedGoos'!$C$4:$W$153,MATCH('Scenario 4'!$A63&amp;$B63,'Scenario 4_issuedGoos'!$A$4:$A$153&amp;'Scenario 4_issuedGoos'!$B$4:$B$153,0),MATCH('Scenario 4'!AI$4,'Scenario 4_issuedGoos'!$C$3:$W$3,0))</f>
        <v>29521221.397142664</v>
      </c>
      <c r="AJ63" s="4">
        <f t="array" ref="AJ63">M63*INDEX('Scenario 4_issuedGoos'!$C$4:$W$153,MATCH('Scenario 4'!$A63&amp;$B63,'Scenario 4_issuedGoos'!$A$4:$A$153&amp;'Scenario 4_issuedGoos'!$B$4:$B$153,0),MATCH('Scenario 4'!AJ$4,'Scenario 4_issuedGoos'!$C$3:$W$3,0))</f>
        <v>32612723.916518368</v>
      </c>
      <c r="AK63" s="4">
        <f t="array" ref="AK63">N63*INDEX('Scenario 4_issuedGoos'!$C$4:$W$153,MATCH('Scenario 4'!$A63&amp;$B63,'Scenario 4_issuedGoos'!$A$4:$A$153&amp;'Scenario 4_issuedGoos'!$B$4:$B$153,0),MATCH('Scenario 4'!AK$4,'Scenario 4_issuedGoos'!$C$3:$W$3,0))</f>
        <v>35823693.700657926</v>
      </c>
      <c r="AL63" s="4">
        <f t="array" ref="AL63">O63*INDEX('Scenario 4_issuedGoos'!$C$4:$W$153,MATCH('Scenario 4'!$A63&amp;$B63,'Scenario 4_issuedGoos'!$A$4:$A$153&amp;'Scenario 4_issuedGoos'!$B$4:$B$153,0),MATCH('Scenario 4'!AL$4,'Scenario 4_issuedGoos'!$C$3:$W$3,0))</f>
        <v>39458243.052265428</v>
      </c>
      <c r="AM63" s="4">
        <f t="array" ref="AM63">P63*INDEX('Scenario 4_issuedGoos'!$C$4:$W$153,MATCH('Scenario 4'!$A63&amp;$B63,'Scenario 4_issuedGoos'!$A$4:$A$153&amp;'Scenario 4_issuedGoos'!$B$4:$B$153,0),MATCH('Scenario 4'!AM$4,'Scenario 4_issuedGoos'!$C$3:$W$3,0))</f>
        <v>43181636.394165248</v>
      </c>
      <c r="AN63" s="4">
        <f t="array" ref="AN63">Q63*INDEX('Scenario 4_issuedGoos'!$C$4:$W$153,MATCH('Scenario 4'!$A63&amp;$B63,'Scenario 4_issuedGoos'!$A$4:$A$153&amp;'Scenario 4_issuedGoos'!$B$4:$B$153,0),MATCH('Scenario 4'!AN$4,'Scenario 4_issuedGoos'!$C$3:$W$3,0))</f>
        <v>47178723.462624475</v>
      </c>
      <c r="AO63" s="4">
        <f t="array" ref="AO63">R63*INDEX('Scenario 4_issuedGoos'!$C$4:$W$153,MATCH('Scenario 4'!$A63&amp;$B63,'Scenario 4_issuedGoos'!$A$4:$A$153&amp;'Scenario 4_issuedGoos'!$B$4:$B$153,0),MATCH('Scenario 4'!AO$4,'Scenario 4_issuedGoos'!$C$3:$W$3,0))</f>
        <v>51467565.146944173</v>
      </c>
      <c r="AP63" s="4">
        <f t="array" ref="AP63">S63*INDEX('Scenario 4_issuedGoos'!$C$4:$W$153,MATCH('Scenario 4'!$A63&amp;$B63,'Scenario 4_issuedGoos'!$A$4:$A$153&amp;'Scenario 4_issuedGoos'!$B$4:$B$153,0),MATCH('Scenario 4'!AP$4,'Scenario 4_issuedGoos'!$C$3:$W$3,0))</f>
        <v>56067344.191039234</v>
      </c>
      <c r="AQ63" s="4">
        <f t="array" ref="AQ63">T63*INDEX('Scenario 4_issuedGoos'!$C$4:$W$153,MATCH('Scenario 4'!$A63&amp;$B63,'Scenario 4_issuedGoos'!$A$4:$A$153&amp;'Scenario 4_issuedGoos'!$B$4:$B$153,0),MATCH('Scenario 4'!AQ$4,'Scenario 4_issuedGoos'!$C$3:$W$3,0))</f>
        <v>60998432.226676315</v>
      </c>
      <c r="AR63" s="4">
        <f t="array" ref="AR63">U63*INDEX('Scenario 4_issuedGoos'!$C$4:$W$153,MATCH('Scenario 4'!$A63&amp;$B63,'Scenario 4_issuedGoos'!$A$4:$A$153&amp;'Scenario 4_issuedGoos'!$B$4:$B$153,0),MATCH('Scenario 4'!AR$4,'Scenario 4_issuedGoos'!$C$3:$W$3,0))</f>
        <v>66624551.504803628</v>
      </c>
      <c r="AS63" s="4">
        <f t="array" ref="AS63">V63*INDEX('Scenario 4_issuedGoos'!$C$4:$W$153,MATCH('Scenario 4'!$A63&amp;$B63,'Scenario 4_issuedGoos'!$A$4:$A$153&amp;'Scenario 4_issuedGoos'!$B$4:$B$153,0),MATCH('Scenario 4'!AS$4,'Scenario 4_issuedGoos'!$C$3:$W$3,0))</f>
        <v>72313698.27605772</v>
      </c>
      <c r="AT63" s="4">
        <f t="array" ref="AT63">W63*INDEX('Scenario 4_issuedGoos'!$C$4:$W$153,MATCH('Scenario 4'!$A63&amp;$B63,'Scenario 4_issuedGoos'!$A$4:$A$153&amp;'Scenario 4_issuedGoos'!$B$4:$B$153,0),MATCH('Scenario 4'!AT$4,'Scenario 4_issuedGoos'!$C$3:$W$3,0))</f>
        <v>85182783.702544302</v>
      </c>
    </row>
    <row r="64" spans="1:46" x14ac:dyDescent="0.2">
      <c r="A64" s="8" t="s">
        <v>40</v>
      </c>
      <c r="B64" s="9" t="s">
        <v>31</v>
      </c>
      <c r="C64" s="10">
        <v>4.9068000000000005</v>
      </c>
      <c r="D64" s="11">
        <v>4.8747234375000001</v>
      </c>
      <c r="E64" s="11">
        <v>4.8747234375000001</v>
      </c>
      <c r="F64" s="11">
        <v>4.8423825000000003</v>
      </c>
      <c r="G64" s="11">
        <v>4.8423825000000003</v>
      </c>
      <c r="H64" s="11">
        <v>4.0964454000000012</v>
      </c>
      <c r="I64" s="11">
        <v>4.0964454000000012</v>
      </c>
      <c r="J64" s="11">
        <v>4.0964454000000012</v>
      </c>
      <c r="K64" s="11">
        <v>4.0964454000000012</v>
      </c>
      <c r="L64" s="11">
        <v>3.51</v>
      </c>
      <c r="M64" s="11">
        <v>3.51</v>
      </c>
      <c r="N64" s="11">
        <v>3.51</v>
      </c>
      <c r="O64" s="11">
        <v>3.51</v>
      </c>
      <c r="P64" s="11">
        <v>3.51</v>
      </c>
      <c r="Q64" s="11">
        <v>4.0964454000000012</v>
      </c>
      <c r="R64" s="11">
        <v>4.0964454000000012</v>
      </c>
      <c r="S64" s="11">
        <v>4.0964454000000012</v>
      </c>
      <c r="T64" s="11">
        <v>4.0964454000000012</v>
      </c>
      <c r="U64" s="11">
        <v>4.0964454000000012</v>
      </c>
      <c r="V64" s="11">
        <v>4.0964454000000012</v>
      </c>
      <c r="W64" s="19">
        <v>4.0964454000000012</v>
      </c>
      <c r="Z64" s="4">
        <f t="array" ref="Z64">C64*INDEX('Scenario 4_issuedGoos'!$C$4:$W$153,MATCH('Scenario 4'!$A64&amp;$B64,'Scenario 4_issuedGoos'!$A$4:$A$153&amp;'Scenario 4_issuedGoos'!$B$4:$B$153,0),MATCH('Scenario 4'!Z$4,'Scenario 4_issuedGoos'!$C$3:$W$3,0))</f>
        <v>11236924.899592914</v>
      </c>
      <c r="AA64" s="4">
        <f t="array" ref="AA64">D64*INDEX('Scenario 4_issuedGoos'!$C$4:$W$153,MATCH('Scenario 4'!$A64&amp;$B64,'Scenario 4_issuedGoos'!$A$4:$A$153&amp;'Scenario 4_issuedGoos'!$B$4:$B$153,0),MATCH('Scenario 4'!AA$4,'Scenario 4_issuedGoos'!$C$3:$W$3,0))</f>
        <v>12689746.654398747</v>
      </c>
      <c r="AB64" s="4">
        <f t="array" ref="AB64">E64*INDEX('Scenario 4_issuedGoos'!$C$4:$W$153,MATCH('Scenario 4'!$A64&amp;$B64,'Scenario 4_issuedGoos'!$A$4:$A$153&amp;'Scenario 4_issuedGoos'!$B$4:$B$153,0),MATCH('Scenario 4'!AB$4,'Scenario 4_issuedGoos'!$C$3:$W$3,0))</f>
        <v>14340745.315120647</v>
      </c>
      <c r="AC64" s="4">
        <f t="array" ref="AC64">F64*INDEX('Scenario 4_issuedGoos'!$C$4:$W$153,MATCH('Scenario 4'!$A64&amp;$B64,'Scenario 4_issuedGoos'!$A$4:$A$153&amp;'Scenario 4_issuedGoos'!$B$4:$B$153,0),MATCH('Scenario 4'!AC$4,'Scenario 4_issuedGoos'!$C$3:$W$3,0))</f>
        <v>16018138.743383653</v>
      </c>
      <c r="AD64" s="4">
        <f t="array" ref="AD64">G64*INDEX('Scenario 4_issuedGoos'!$C$4:$W$153,MATCH('Scenario 4'!$A64&amp;$B64,'Scenario 4_issuedGoos'!$A$4:$A$153&amp;'Scenario 4_issuedGoos'!$B$4:$B$153,0),MATCH('Scenario 4'!AD$4,'Scenario 4_issuedGoos'!$C$3:$W$3,0))</f>
        <v>17932314.206160292</v>
      </c>
      <c r="AE64" s="4">
        <f t="array" ref="AE64">H64*INDEX('Scenario 4_issuedGoos'!$C$4:$W$153,MATCH('Scenario 4'!$A64&amp;$B64,'Scenario 4_issuedGoos'!$A$4:$A$153&amp;'Scenario 4_issuedGoos'!$B$4:$B$153,0),MATCH('Scenario 4'!AE$4,'Scenario 4_issuedGoos'!$C$3:$W$3,0))</f>
        <v>16917323.086406928</v>
      </c>
      <c r="AF64" s="4">
        <f t="array" ref="AF64">I64*INDEX('Scenario 4_issuedGoos'!$C$4:$W$153,MATCH('Scenario 4'!$A64&amp;$B64,'Scenario 4_issuedGoos'!$A$4:$A$153&amp;'Scenario 4_issuedGoos'!$B$4:$B$153,0),MATCH('Scenario 4'!AF$4,'Scenario 4_issuedGoos'!$C$3:$W$3,0))</f>
        <v>18932734.295038503</v>
      </c>
      <c r="AG64" s="4">
        <f t="array" ref="AG64">J64*INDEX('Scenario 4_issuedGoos'!$C$4:$W$153,MATCH('Scenario 4'!$A64&amp;$B64,'Scenario 4_issuedGoos'!$A$4:$A$153&amp;'Scenario 4_issuedGoos'!$B$4:$B$153,0),MATCH('Scenario 4'!AG$4,'Scenario 4_issuedGoos'!$C$3:$W$3,0))</f>
        <v>21107393.316817261</v>
      </c>
      <c r="AH64" s="4">
        <f t="array" ref="AH64">K64*INDEX('Scenario 4_issuedGoos'!$C$4:$W$153,MATCH('Scenario 4'!$A64&amp;$B64,'Scenario 4_issuedGoos'!$A$4:$A$153&amp;'Scenario 4_issuedGoos'!$B$4:$B$153,0),MATCH('Scenario 4'!AH$4,'Scenario 4_issuedGoos'!$C$3:$W$3,0))</f>
        <v>23452186.405036267</v>
      </c>
      <c r="AI64" s="4">
        <f t="array" ref="AI64">L64*INDEX('Scenario 4_issuedGoos'!$C$4:$W$153,MATCH('Scenario 4'!$A64&amp;$B64,'Scenario 4_issuedGoos'!$A$4:$A$153&amp;'Scenario 4_issuedGoos'!$B$4:$B$153,0),MATCH('Scenario 4'!AI$4,'Scenario 4_issuedGoos'!$C$3:$W$3,0))</f>
        <v>22259591.942549959</v>
      </c>
      <c r="AJ64" s="4">
        <f t="array" ref="AJ64">M64*INDEX('Scenario 4_issuedGoos'!$C$4:$W$153,MATCH('Scenario 4'!$A64&amp;$B64,'Scenario 4_issuedGoos'!$A$4:$A$153&amp;'Scenario 4_issuedGoos'!$B$4:$B$153,0),MATCH('Scenario 4'!AJ$4,'Scenario 4_issuedGoos'!$C$3:$W$3,0))</f>
        <v>24590646.733437728</v>
      </c>
      <c r="AK64" s="4">
        <f t="array" ref="AK64">N64*INDEX('Scenario 4_issuedGoos'!$C$4:$W$153,MATCH('Scenario 4'!$A64&amp;$B64,'Scenario 4_issuedGoos'!$A$4:$A$153&amp;'Scenario 4_issuedGoos'!$B$4:$B$153,0),MATCH('Scenario 4'!AK$4,'Scenario 4_issuedGoos'!$C$3:$W$3,0))</f>
        <v>27011782.233668886</v>
      </c>
      <c r="AL64" s="4">
        <f t="array" ref="AL64">O64*INDEX('Scenario 4_issuedGoos'!$C$4:$W$153,MATCH('Scenario 4'!$A64&amp;$B64,'Scenario 4_issuedGoos'!$A$4:$A$153&amp;'Scenario 4_issuedGoos'!$B$4:$B$153,0),MATCH('Scenario 4'!AL$4,'Scenario 4_issuedGoos'!$C$3:$W$3,0))</f>
        <v>29613554.667089533</v>
      </c>
      <c r="AM64" s="4">
        <f t="array" ref="AM64">P64*INDEX('Scenario 4_issuedGoos'!$C$4:$W$153,MATCH('Scenario 4'!$A64&amp;$B64,'Scenario 4_issuedGoos'!$A$4:$A$153&amp;'Scenario 4_issuedGoos'!$B$4:$B$153,0),MATCH('Scenario 4'!AM$4,'Scenario 4_issuedGoos'!$C$3:$W$3,0))</f>
        <v>32407974.888268098</v>
      </c>
      <c r="AN64" s="4">
        <f t="array" ref="AN64">Q64*INDEX('Scenario 4_issuedGoos'!$C$4:$W$153,MATCH('Scenario 4'!$A64&amp;$B64,'Scenario 4_issuedGoos'!$A$4:$A$153&amp;'Scenario 4_issuedGoos'!$B$4:$B$153,0),MATCH('Scenario 4'!AN$4,'Scenario 4_issuedGoos'!$C$3:$W$3,0))</f>
        <v>41323684.537510589</v>
      </c>
      <c r="AO64" s="4">
        <f t="array" ref="AO64">R64*INDEX('Scenario 4_issuedGoos'!$C$4:$W$153,MATCH('Scenario 4'!$A64&amp;$B64,'Scenario 4_issuedGoos'!$A$4:$A$153&amp;'Scenario 4_issuedGoos'!$B$4:$B$153,0),MATCH('Scenario 4'!AO$4,'Scenario 4_issuedGoos'!$C$3:$W$3,0))</f>
        <v>45080266.483492009</v>
      </c>
      <c r="AP64" s="4">
        <f t="array" ref="AP64">S64*INDEX('Scenario 4_issuedGoos'!$C$4:$W$153,MATCH('Scenario 4'!$A64&amp;$B64,'Scenario 4_issuedGoos'!$A$4:$A$153&amp;'Scenario 4_issuedGoos'!$B$4:$B$153,0),MATCH('Scenario 4'!AP$4,'Scenario 4_issuedGoos'!$C$3:$W$3,0))</f>
        <v>49109197.412728161</v>
      </c>
      <c r="AQ64" s="4">
        <f t="array" ref="AQ64">T64*INDEX('Scenario 4_issuedGoos'!$C$4:$W$153,MATCH('Scenario 4'!$A64&amp;$B64,'Scenario 4_issuedGoos'!$A$4:$A$153&amp;'Scenario 4_issuedGoos'!$B$4:$B$153,0),MATCH('Scenario 4'!AQ$4,'Scenario 4_issuedGoos'!$C$3:$W$3,0))</f>
        <v>53428320.768678755</v>
      </c>
      <c r="AR64" s="4">
        <f t="array" ref="AR64">U64*INDEX('Scenario 4_issuedGoos'!$C$4:$W$153,MATCH('Scenario 4'!$A64&amp;$B64,'Scenario 4_issuedGoos'!$A$4:$A$153&amp;'Scenario 4_issuedGoos'!$B$4:$B$153,0),MATCH('Scenario 4'!AR$4,'Scenario 4_issuedGoos'!$C$3:$W$3,0))</f>
        <v>58056583.466693044</v>
      </c>
      <c r="AS64" s="4">
        <f t="array" ref="AS64">V64*INDEX('Scenario 4_issuedGoos'!$C$4:$W$153,MATCH('Scenario 4'!$A64&amp;$B64,'Scenario 4_issuedGoos'!$A$4:$A$153&amp;'Scenario 4_issuedGoos'!$B$4:$B$153,0),MATCH('Scenario 4'!AS$4,'Scenario 4_issuedGoos'!$C$3:$W$3,0))</f>
        <v>63014101.632586665</v>
      </c>
      <c r="AT64" s="4">
        <f t="array" ref="AT64">W64*INDEX('Scenario 4_issuedGoos'!$C$4:$W$153,MATCH('Scenario 4'!$A64&amp;$B64,'Scenario 4_issuedGoos'!$A$4:$A$153&amp;'Scenario 4_issuedGoos'!$B$4:$B$153,0),MATCH('Scenario 4'!AT$4,'Scenario 4_issuedGoos'!$C$3:$W$3,0))</f>
        <v>68322230.156403154</v>
      </c>
    </row>
    <row r="65" spans="1:46" x14ac:dyDescent="0.2">
      <c r="A65" s="1" t="s">
        <v>41</v>
      </c>
      <c r="B65" s="1" t="s">
        <v>27</v>
      </c>
      <c r="C65" s="6">
        <v>4.7648671875000002</v>
      </c>
      <c r="D65" s="7">
        <v>4.6039957031249994</v>
      </c>
      <c r="E65" s="7">
        <v>4.6039957031249994</v>
      </c>
      <c r="F65" s="7">
        <v>4.6039957031249994</v>
      </c>
      <c r="G65" s="7">
        <v>4.6039957031249994</v>
      </c>
      <c r="H65" s="7">
        <v>3.3265181249999998</v>
      </c>
      <c r="I65" s="7">
        <v>3.3265181249999998</v>
      </c>
      <c r="J65" s="7">
        <v>3.3265181249999998</v>
      </c>
      <c r="K65" s="7">
        <v>3.3265181249999998</v>
      </c>
      <c r="L65" s="7">
        <v>3.1884890625</v>
      </c>
      <c r="M65" s="7">
        <v>3.1884890625</v>
      </c>
      <c r="N65" s="7">
        <v>3.1884890625</v>
      </c>
      <c r="O65" s="7">
        <v>3.1884890625</v>
      </c>
      <c r="P65" s="7">
        <v>3.1884890625</v>
      </c>
      <c r="Q65" s="7">
        <v>3.2627437499999998</v>
      </c>
      <c r="R65" s="7">
        <v>3.2627437499999998</v>
      </c>
      <c r="S65" s="7">
        <v>3.2627437499999998</v>
      </c>
      <c r="T65" s="7">
        <v>3.3265181249999998</v>
      </c>
      <c r="U65" s="7">
        <v>3.3265181249999998</v>
      </c>
      <c r="V65" s="7">
        <v>3.3265181249999998</v>
      </c>
      <c r="W65" s="18">
        <v>3.3265181249999998</v>
      </c>
      <c r="Z65" s="4">
        <f t="array" ref="Z65">C65*INDEX('Scenario 4_issuedGoos'!$C$4:$W$153,MATCH('Scenario 4'!$A65&amp;$B65,'Scenario 4_issuedGoos'!$A$4:$A$153&amp;'Scenario 4_issuedGoos'!$B$4:$B$153,0),MATCH('Scenario 4'!Z$4,'Scenario 4_issuedGoos'!$C$3:$W$3,0))</f>
        <v>53826.405253210964</v>
      </c>
      <c r="AA65" s="4">
        <f t="array" ref="AA65">D65*INDEX('Scenario 4_issuedGoos'!$C$4:$W$153,MATCH('Scenario 4'!$A65&amp;$B65,'Scenario 4_issuedGoos'!$A$4:$A$153&amp;'Scenario 4_issuedGoos'!$B$4:$B$153,0),MATCH('Scenario 4'!AA$4,'Scenario 4_issuedGoos'!$C$3:$W$3,0))</f>
        <v>59119.851567283426</v>
      </c>
      <c r="AB65" s="4">
        <f t="array" ref="AB65">E65*INDEX('Scenario 4_issuedGoos'!$C$4:$W$153,MATCH('Scenario 4'!$A65&amp;$B65,'Scenario 4_issuedGoos'!$A$4:$A$153&amp;'Scenario 4_issuedGoos'!$B$4:$B$153,0),MATCH('Scenario 4'!AB$4,'Scenario 4_issuedGoos'!$C$3:$W$3,0))</f>
        <v>66811.635999073667</v>
      </c>
      <c r="AC65" s="4">
        <f t="array" ref="AC65">F65*INDEX('Scenario 4_issuedGoos'!$C$4:$W$153,MATCH('Scenario 4'!$A65&amp;$B65,'Scenario 4_issuedGoos'!$A$4:$A$153&amp;'Scenario 4_issuedGoos'!$B$4:$B$153,0),MATCH('Scenario 4'!AC$4,'Scenario 4_issuedGoos'!$C$3:$W$3,0))</f>
        <v>75124.79924512445</v>
      </c>
      <c r="AD65" s="4">
        <f t="array" ref="AD65">G65*INDEX('Scenario 4_issuedGoos'!$C$4:$W$153,MATCH('Scenario 4'!$A65&amp;$B65,'Scenario 4_issuedGoos'!$A$4:$A$153&amp;'Scenario 4_issuedGoos'!$B$4:$B$153,0),MATCH('Scenario 4'!AD$4,'Scenario 4_issuedGoos'!$C$3:$W$3,0))</f>
        <v>84102.249725782356</v>
      </c>
      <c r="AE65" s="4">
        <f t="array" ref="AE65">H65*INDEX('Scenario 4_issuedGoos'!$C$4:$W$153,MATCH('Scenario 4'!$A65&amp;$B65,'Scenario 4_issuedGoos'!$A$4:$A$153&amp;'Scenario 4_issuedGoos'!$B$4:$B$153,0),MATCH('Scenario 4'!AE$4,'Scenario 4_issuedGoos'!$C$3:$W$3,0))</f>
        <v>153106.07242907811</v>
      </c>
      <c r="AF65" s="4">
        <f t="array" ref="AF65">I65*INDEX('Scenario 4_issuedGoos'!$C$4:$W$153,MATCH('Scenario 4'!$A65&amp;$B65,'Scenario 4_issuedGoos'!$A$4:$A$153&amp;'Scenario 4_issuedGoos'!$B$4:$B$153,0),MATCH('Scenario 4'!AF$4,'Scenario 4_issuedGoos'!$C$3:$W$3,0))</f>
        <v>171346.05595998673</v>
      </c>
      <c r="AG65" s="4">
        <f t="array" ref="AG65">J65*INDEX('Scenario 4_issuedGoos'!$C$4:$W$153,MATCH('Scenario 4'!$A65&amp;$B65,'Scenario 4_issuedGoos'!$A$4:$A$153&amp;'Scenario 4_issuedGoos'!$B$4:$B$153,0),MATCH('Scenario 4'!AG$4,'Scenario 4_issuedGoos'!$C$3:$W$3,0))</f>
        <v>191027.27266291378</v>
      </c>
      <c r="AH65" s="4">
        <f t="array" ref="AH65">K65*INDEX('Scenario 4_issuedGoos'!$C$4:$W$153,MATCH('Scenario 4'!$A65&amp;$B65,'Scenario 4_issuedGoos'!$A$4:$A$153&amp;'Scenario 4_issuedGoos'!$B$4:$B$153,0),MATCH('Scenario 4'!AH$4,'Scenario 4_issuedGoos'!$C$3:$W$3,0))</f>
        <v>212248.24589623371</v>
      </c>
      <c r="AI65" s="4">
        <f t="array" ref="AI65">L65*INDEX('Scenario 4_issuedGoos'!$C$4:$W$153,MATCH('Scenario 4'!$A65&amp;$B65,'Scenario 4_issuedGoos'!$A$4:$A$153&amp;'Scenario 4_issuedGoos'!$B$4:$B$153,0),MATCH('Scenario 4'!AI$4,'Scenario 4_issuedGoos'!$C$3:$W$3,0))</f>
        <v>225358.0430457413</v>
      </c>
      <c r="AJ65" s="4">
        <f t="array" ref="AJ65">M65*INDEX('Scenario 4_issuedGoos'!$C$4:$W$153,MATCH('Scenario 4'!$A65&amp;$B65,'Scenario 4_issuedGoos'!$A$4:$A$153&amp;'Scenario 4_issuedGoos'!$B$4:$B$153,0),MATCH('Scenario 4'!AJ$4,'Scenario 4_issuedGoos'!$C$3:$W$3,0))</f>
        <v>248957.84430277586</v>
      </c>
      <c r="AK65" s="4">
        <f t="array" ref="AK65">N65*INDEX('Scenario 4_issuedGoos'!$C$4:$W$153,MATCH('Scenario 4'!$A65&amp;$B65,'Scenario 4_issuedGoos'!$A$4:$A$153&amp;'Scenario 4_issuedGoos'!$B$4:$B$153,0),MATCH('Scenario 4'!AK$4,'Scenario 4_issuedGoos'!$C$3:$W$3,0))</f>
        <v>273469.63048865349</v>
      </c>
      <c r="AL65" s="4">
        <f t="array" ref="AL65">O65*INDEX('Scenario 4_issuedGoos'!$C$4:$W$153,MATCH('Scenario 4'!$A65&amp;$B65,'Scenario 4_issuedGoos'!$A$4:$A$153&amp;'Scenario 4_issuedGoos'!$B$4:$B$153,0),MATCH('Scenario 4'!AL$4,'Scenario 4_issuedGoos'!$C$3:$W$3,0))</f>
        <v>299810.20068236138</v>
      </c>
      <c r="AM65" s="4">
        <f t="array" ref="AM65">P65*INDEX('Scenario 4_issuedGoos'!$C$4:$W$153,MATCH('Scenario 4'!$A65&amp;$B65,'Scenario 4_issuedGoos'!$A$4:$A$153&amp;'Scenario 4_issuedGoos'!$B$4:$B$153,0),MATCH('Scenario 4'!AM$4,'Scenario 4_issuedGoos'!$C$3:$W$3,0))</f>
        <v>328101.15381921822</v>
      </c>
      <c r="AN65" s="4">
        <f t="array" ref="AN65">Q65*INDEX('Scenario 4_issuedGoos'!$C$4:$W$153,MATCH('Scenario 4'!$A65&amp;$B65,'Scenario 4_issuedGoos'!$A$4:$A$153&amp;'Scenario 4_issuedGoos'!$B$4:$B$153,0),MATCH('Scenario 4'!AN$4,'Scenario 4_issuedGoos'!$C$3:$W$3,0))</f>
        <v>366819.89494106604</v>
      </c>
      <c r="AO65" s="4">
        <f t="array" ref="AO65">R65*INDEX('Scenario 4_issuedGoos'!$C$4:$W$153,MATCH('Scenario 4'!$A65&amp;$B65,'Scenario 4_issuedGoos'!$A$4:$A$153&amp;'Scenario 4_issuedGoos'!$B$4:$B$153,0),MATCH('Scenario 4'!AO$4,'Scenario 4_issuedGoos'!$C$3:$W$3,0))</f>
        <v>400166.12265974155</v>
      </c>
      <c r="AP65" s="4">
        <f t="array" ref="AP65">S65*INDEX('Scenario 4_issuedGoos'!$C$4:$W$153,MATCH('Scenario 4'!$A65&amp;$B65,'Scenario 4_issuedGoos'!$A$4:$A$153&amp;'Scenario 4_issuedGoos'!$B$4:$B$153,0),MATCH('Scenario 4'!AP$4,'Scenario 4_issuedGoos'!$C$3:$W$3,0))</f>
        <v>435929.92341293074</v>
      </c>
      <c r="AQ65" s="4">
        <f t="array" ref="AQ65">T65*INDEX('Scenario 4_issuedGoos'!$C$4:$W$153,MATCH('Scenario 4'!$A65&amp;$B65,'Scenario 4_issuedGoos'!$A$4:$A$153&amp;'Scenario 4_issuedGoos'!$B$4:$B$153,0),MATCH('Scenario 4'!AQ$4,'Scenario 4_issuedGoos'!$C$3:$W$3,0))</f>
        <v>483539.87847794779</v>
      </c>
      <c r="AR65" s="4">
        <f t="array" ref="AR65">U65*INDEX('Scenario 4_issuedGoos'!$C$4:$W$153,MATCH('Scenario 4'!$A65&amp;$B65,'Scenario 4_issuedGoos'!$A$4:$A$153&amp;'Scenario 4_issuedGoos'!$B$4:$B$153,0),MATCH('Scenario 4'!AR$4,'Scenario 4_issuedGoos'!$C$3:$W$3,0))</f>
        <v>525426.831883259</v>
      </c>
      <c r="AS65" s="4">
        <f t="array" ref="AS65">V65*INDEX('Scenario 4_issuedGoos'!$C$4:$W$153,MATCH('Scenario 4'!$A65&amp;$B65,'Scenario 4_issuedGoos'!$A$4:$A$153&amp;'Scenario 4_issuedGoos'!$B$4:$B$153,0),MATCH('Scenario 4'!AS$4,'Scenario 4_issuedGoos'!$C$3:$W$3,0))</f>
        <v>570293.63093290885</v>
      </c>
      <c r="AT65" s="4">
        <f t="array" ref="AT65">W65*INDEX('Scenario 4_issuedGoos'!$C$4:$W$153,MATCH('Scenario 4'!$A65&amp;$B65,'Scenario 4_issuedGoos'!$A$4:$A$153&amp;'Scenario 4_issuedGoos'!$B$4:$B$153,0),MATCH('Scenario 4'!AT$4,'Scenario 4_issuedGoos'!$C$3:$W$3,0))</f>
        <v>618333.54280781606</v>
      </c>
    </row>
    <row r="66" spans="1:46" x14ac:dyDescent="0.2">
      <c r="A66" s="8" t="s">
        <v>41</v>
      </c>
      <c r="B66" s="9" t="s">
        <v>28</v>
      </c>
      <c r="C66" s="10">
        <v>47.457627118644069</v>
      </c>
      <c r="D66" s="11">
        <v>46.949152542372886</v>
      </c>
      <c r="E66" s="11">
        <v>46.440677966101696</v>
      </c>
      <c r="F66" s="11">
        <v>45.932203389830512</v>
      </c>
      <c r="G66" s="11">
        <v>45.423728813559322</v>
      </c>
      <c r="H66" s="11">
        <v>9.7172999999999998</v>
      </c>
      <c r="I66" s="11">
        <v>9.7172999999999998</v>
      </c>
      <c r="J66" s="11">
        <v>9.7172999999999998</v>
      </c>
      <c r="K66" s="11">
        <v>9.7172999999999998</v>
      </c>
      <c r="L66" s="11">
        <v>9.7172999999999998</v>
      </c>
      <c r="M66" s="11">
        <v>9.7172999999999998</v>
      </c>
      <c r="N66" s="11">
        <v>9.7172999999999998</v>
      </c>
      <c r="O66" s="11">
        <v>9.7172999999999998</v>
      </c>
      <c r="P66" s="11">
        <v>9.7172999999999998</v>
      </c>
      <c r="Q66" s="11">
        <v>9.7172999999999998</v>
      </c>
      <c r="R66" s="11">
        <v>9.7172999999999998</v>
      </c>
      <c r="S66" s="11">
        <v>9.7172999999999998</v>
      </c>
      <c r="T66" s="11">
        <v>9.7172999999999998</v>
      </c>
      <c r="U66" s="11">
        <v>9.7172999999999998</v>
      </c>
      <c r="V66" s="11">
        <v>9.7172999999999998</v>
      </c>
      <c r="W66" s="19">
        <v>9.9622089843749979</v>
      </c>
      <c r="Z66" s="4">
        <f t="array" ref="Z66">C66*INDEX('Scenario 4_issuedGoos'!$C$4:$W$153,MATCH('Scenario 4'!$A66&amp;$B66,'Scenario 4_issuedGoos'!$A$4:$A$153&amp;'Scenario 4_issuedGoos'!$B$4:$B$153,0),MATCH('Scenario 4'!Z$4,'Scenario 4_issuedGoos'!$C$3:$W$3,0))</f>
        <v>0</v>
      </c>
      <c r="AA66" s="4">
        <f t="array" ref="AA66">D66*INDEX('Scenario 4_issuedGoos'!$C$4:$W$153,MATCH('Scenario 4'!$A66&amp;$B66,'Scenario 4_issuedGoos'!$A$4:$A$153&amp;'Scenario 4_issuedGoos'!$B$4:$B$153,0),MATCH('Scenario 4'!AA$4,'Scenario 4_issuedGoos'!$C$3:$W$3,0))</f>
        <v>0</v>
      </c>
      <c r="AB66" s="4">
        <f t="array" ref="AB66">E66*INDEX('Scenario 4_issuedGoos'!$C$4:$W$153,MATCH('Scenario 4'!$A66&amp;$B66,'Scenario 4_issuedGoos'!$A$4:$A$153&amp;'Scenario 4_issuedGoos'!$B$4:$B$153,0),MATCH('Scenario 4'!AB$4,'Scenario 4_issuedGoos'!$C$3:$W$3,0))</f>
        <v>0</v>
      </c>
      <c r="AC66" s="4">
        <f t="array" ref="AC66">F66*INDEX('Scenario 4_issuedGoos'!$C$4:$W$153,MATCH('Scenario 4'!$A66&amp;$B66,'Scenario 4_issuedGoos'!$A$4:$A$153&amp;'Scenario 4_issuedGoos'!$B$4:$B$153,0),MATCH('Scenario 4'!AC$4,'Scenario 4_issuedGoos'!$C$3:$W$3,0))</f>
        <v>0</v>
      </c>
      <c r="AD66" s="4">
        <f t="array" ref="AD66">G66*INDEX('Scenario 4_issuedGoos'!$C$4:$W$153,MATCH('Scenario 4'!$A66&amp;$B66,'Scenario 4_issuedGoos'!$A$4:$A$153&amp;'Scenario 4_issuedGoos'!$B$4:$B$153,0),MATCH('Scenario 4'!AD$4,'Scenario 4_issuedGoos'!$C$3:$W$3,0))</f>
        <v>0</v>
      </c>
      <c r="AE66" s="4">
        <f t="array" ref="AE66">H66*INDEX('Scenario 4_issuedGoos'!$C$4:$W$153,MATCH('Scenario 4'!$A66&amp;$B66,'Scenario 4_issuedGoos'!$A$4:$A$153&amp;'Scenario 4_issuedGoos'!$B$4:$B$153,0),MATCH('Scenario 4'!AE$4,'Scenario 4_issuedGoos'!$C$3:$W$3,0))</f>
        <v>24522.072688598128</v>
      </c>
      <c r="AF66" s="4">
        <f t="array" ref="AF66">I66*INDEX('Scenario 4_issuedGoos'!$C$4:$W$153,MATCH('Scenario 4'!$A66&amp;$B66,'Scenario 4_issuedGoos'!$A$4:$A$153&amp;'Scenario 4_issuedGoos'!$B$4:$B$153,0),MATCH('Scenario 4'!AF$4,'Scenario 4_issuedGoos'!$C$3:$W$3,0))</f>
        <v>27443.46042252336</v>
      </c>
      <c r="AG66" s="4">
        <f t="array" ref="AG66">J66*INDEX('Scenario 4_issuedGoos'!$C$4:$W$153,MATCH('Scenario 4'!$A66&amp;$B66,'Scenario 4_issuedGoos'!$A$4:$A$153&amp;'Scenario 4_issuedGoos'!$B$4:$B$153,0),MATCH('Scenario 4'!AG$4,'Scenario 4_issuedGoos'!$C$3:$W$3,0))</f>
        <v>30595.681748119645</v>
      </c>
      <c r="AH66" s="4">
        <f t="array" ref="AH66">K66*INDEX('Scenario 4_issuedGoos'!$C$4:$W$153,MATCH('Scenario 4'!$A66&amp;$B66,'Scenario 4_issuedGoos'!$A$4:$A$153&amp;'Scenario 4_issuedGoos'!$B$4:$B$153,0),MATCH('Scenario 4'!AH$4,'Scenario 4_issuedGoos'!$C$3:$W$3,0))</f>
        <v>33994.516555219278</v>
      </c>
      <c r="AI66" s="4">
        <f t="array" ref="AI66">L66*INDEX('Scenario 4_issuedGoos'!$C$4:$W$153,MATCH('Scenario 4'!$A66&amp;$B66,'Scenario 4_issuedGoos'!$A$4:$A$153&amp;'Scenario 4_issuedGoos'!$B$4:$B$153,0),MATCH('Scenario 4'!AI$4,'Scenario 4_issuedGoos'!$C$3:$W$3,0))</f>
        <v>37656.745638658518</v>
      </c>
      <c r="AJ66" s="4">
        <f t="array" ref="AJ66">M66*INDEX('Scenario 4_issuedGoos'!$C$4:$W$153,MATCH('Scenario 4'!$A66&amp;$B66,'Scenario 4_issuedGoos'!$A$4:$A$153&amp;'Scenario 4_issuedGoos'!$B$4:$B$153,0),MATCH('Scenario 4'!AJ$4,'Scenario 4_issuedGoos'!$C$3:$W$3,0))</f>
        <v>41600.211339053618</v>
      </c>
      <c r="AK66" s="4">
        <f t="array" ref="AK66">N66*INDEX('Scenario 4_issuedGoos'!$C$4:$W$153,MATCH('Scenario 4'!$A66&amp;$B66,'Scenario 4_issuedGoos'!$A$4:$A$153&amp;'Scenario 4_issuedGoos'!$B$4:$B$153,0),MATCH('Scenario 4'!AK$4,'Scenario 4_issuedGoos'!$C$3:$W$3,0))</f>
        <v>45696.067360324763</v>
      </c>
      <c r="AL66" s="4">
        <f t="array" ref="AL66">O66*INDEX('Scenario 4_issuedGoos'!$C$4:$W$153,MATCH('Scenario 4'!$A66&amp;$B66,'Scenario 4_issuedGoos'!$A$4:$A$153&amp;'Scenario 4_issuedGoos'!$B$4:$B$153,0),MATCH('Scenario 4'!AL$4,'Scenario 4_issuedGoos'!$C$3:$W$3,0))</f>
        <v>50097.508455375275</v>
      </c>
      <c r="AM66" s="4">
        <f t="array" ref="AM66">P66*INDEX('Scenario 4_issuedGoos'!$C$4:$W$153,MATCH('Scenario 4'!$A66&amp;$B66,'Scenario 4_issuedGoos'!$A$4:$A$153&amp;'Scenario 4_issuedGoos'!$B$4:$B$153,0),MATCH('Scenario 4'!AM$4,'Scenario 4_issuedGoos'!$C$3:$W$3,0))</f>
        <v>54824.853491530092</v>
      </c>
      <c r="AN66" s="4">
        <f t="array" ref="AN66">Q66*INDEX('Scenario 4_issuedGoos'!$C$4:$W$153,MATCH('Scenario 4'!$A66&amp;$B66,'Scenario 4_issuedGoos'!$A$4:$A$153&amp;'Scenario 4_issuedGoos'!$B$4:$B$153,0),MATCH('Scenario 4'!AN$4,'Scenario 4_issuedGoos'!$C$3:$W$3,0))</f>
        <v>59899.68926016186</v>
      </c>
      <c r="AO66" s="4">
        <f t="array" ref="AO66">R66*INDEX('Scenario 4_issuedGoos'!$C$4:$W$153,MATCH('Scenario 4'!$A66&amp;$B66,'Scenario 4_issuedGoos'!$A$4:$A$153&amp;'Scenario 4_issuedGoos'!$B$4:$B$153,0),MATCH('Scenario 4'!AO$4,'Scenario 4_issuedGoos'!$C$3:$W$3,0))</f>
        <v>65344.946471928066</v>
      </c>
      <c r="AP66" s="4">
        <f t="array" ref="AP66">S66*INDEX('Scenario 4_issuedGoos'!$C$4:$W$153,MATCH('Scenario 4'!$A66&amp;$B66,'Scenario 4_issuedGoos'!$A$4:$A$153&amp;'Scenario 4_issuedGoos'!$B$4:$B$153,0),MATCH('Scenario 4'!AP$4,'Scenario 4_issuedGoos'!$C$3:$W$3,0))</f>
        <v>71184.980181720486</v>
      </c>
      <c r="AQ66" s="4">
        <f t="array" ref="AQ66">T66*INDEX('Scenario 4_issuedGoos'!$C$4:$W$153,MATCH('Scenario 4'!$A66&amp;$B66,'Scenario 4_issuedGoos'!$A$4:$A$153&amp;'Scenario 4_issuedGoos'!$B$4:$B$153,0),MATCH('Scenario 4'!AQ$4,'Scenario 4_issuedGoos'!$C$3:$W$3,0))</f>
        <v>77445.654896312306</v>
      </c>
      <c r="AR66" s="4">
        <f t="array" ref="AR66">U66*INDEX('Scenario 4_issuedGoos'!$C$4:$W$153,MATCH('Scenario 4'!$A66&amp;$B66,'Scenario 4_issuedGoos'!$A$4:$A$153&amp;'Scenario 4_issuedGoos'!$B$4:$B$153,0),MATCH('Scenario 4'!AR$4,'Scenario 4_issuedGoos'!$C$3:$W$3,0))</f>
        <v>84154.434631909055</v>
      </c>
      <c r="AS66" s="4">
        <f t="array" ref="AS66">V66*INDEX('Scenario 4_issuedGoos'!$C$4:$W$153,MATCH('Scenario 4'!$A66&amp;$B66,'Scenario 4_issuedGoos'!$A$4:$A$153&amp;'Scenario 4_issuedGoos'!$B$4:$B$153,0),MATCH('Scenario 4'!AS$4,'Scenario 4_issuedGoos'!$C$3:$W$3,0))</f>
        <v>91340.478203824649</v>
      </c>
      <c r="AT66" s="4">
        <f t="array" ref="AT66">W66*INDEX('Scenario 4_issuedGoos'!$C$4:$W$153,MATCH('Scenario 4'!$A66&amp;$B66,'Scenario 4_issuedGoos'!$A$4:$A$153&amp;'Scenario 4_issuedGoos'!$B$4:$B$153,0),MATCH('Scenario 4'!AT$4,'Scenario 4_issuedGoos'!$C$3:$W$3,0))</f>
        <v>101530.75206641875</v>
      </c>
    </row>
    <row r="67" spans="1:46" x14ac:dyDescent="0.2">
      <c r="A67" s="8" t="s">
        <v>41</v>
      </c>
      <c r="B67" s="9" t="s">
        <v>56</v>
      </c>
      <c r="C67" s="10">
        <v>1.6652491071428568</v>
      </c>
      <c r="D67" s="11">
        <v>1.6652491071428568</v>
      </c>
      <c r="E67" s="11">
        <v>1.6652491071428568</v>
      </c>
      <c r="F67" s="11">
        <v>1.6092299999999999</v>
      </c>
      <c r="G67" s="11">
        <v>1.5525124999999995</v>
      </c>
      <c r="H67" s="11">
        <v>0.99622089843750006</v>
      </c>
      <c r="I67" s="11">
        <v>0.99622089843750006</v>
      </c>
      <c r="J67" s="11">
        <v>0.99622089843750006</v>
      </c>
      <c r="K67" s="11">
        <v>0.99622089843750006</v>
      </c>
      <c r="L67" s="11">
        <v>0.84337031250000005</v>
      </c>
      <c r="M67" s="11">
        <v>0.84337031250000005</v>
      </c>
      <c r="N67" s="11">
        <v>0.84337031250000005</v>
      </c>
      <c r="O67" s="11">
        <v>0.84337031250000005</v>
      </c>
      <c r="P67" s="11">
        <v>0.84337031250000005</v>
      </c>
      <c r="Q67" s="11">
        <v>0.99622089843750006</v>
      </c>
      <c r="R67" s="11">
        <v>0.99622089843750006</v>
      </c>
      <c r="S67" s="11">
        <v>0.99622089843750006</v>
      </c>
      <c r="T67" s="11">
        <v>0.99622089843750006</v>
      </c>
      <c r="U67" s="11">
        <v>0.99622089843750006</v>
      </c>
      <c r="V67" s="11">
        <v>0.99622089843750006</v>
      </c>
      <c r="W67" s="19">
        <v>0.99622089843750006</v>
      </c>
      <c r="Z67" s="4">
        <f t="array" ref="Z67">C67*INDEX('Scenario 4_issuedGoos'!$C$4:$W$153,MATCH('Scenario 4'!$A67&amp;$B67,'Scenario 4_issuedGoos'!$A$4:$A$153&amp;'Scenario 4_issuedGoos'!$B$4:$B$153,0),MATCH('Scenario 4'!Z$4,'Scenario 4_issuedGoos'!$C$3:$W$3,0))</f>
        <v>2695471.7781738918</v>
      </c>
      <c r="AA67" s="4">
        <f t="array" ref="AA67">D67*INDEX('Scenario 4_issuedGoos'!$C$4:$W$153,MATCH('Scenario 4'!$A67&amp;$B67,'Scenario 4_issuedGoos'!$A$4:$A$153&amp;'Scenario 4_issuedGoos'!$B$4:$B$153,0),MATCH('Scenario 4'!AA$4,'Scenario 4_issuedGoos'!$C$3:$W$3,0))</f>
        <v>3063999.1293623652</v>
      </c>
      <c r="AB67" s="4">
        <f t="array" ref="AB67">E67*INDEX('Scenario 4_issuedGoos'!$C$4:$W$153,MATCH('Scenario 4'!$A67&amp;$B67,'Scenario 4_issuedGoos'!$A$4:$A$153&amp;'Scenario 4_issuedGoos'!$B$4:$B$153,0),MATCH('Scenario 4'!AB$4,'Scenario 4_issuedGoos'!$C$3:$W$3,0))</f>
        <v>3462640.5362242521</v>
      </c>
      <c r="AC67" s="4">
        <f t="array" ref="AC67">F67*INDEX('Scenario 4_issuedGoos'!$C$4:$W$153,MATCH('Scenario 4'!$A67&amp;$B67,'Scenario 4_issuedGoos'!$A$4:$A$153&amp;'Scenario 4_issuedGoos'!$B$4:$B$153,0),MATCH('Scenario 4'!AC$4,'Scenario 4_issuedGoos'!$C$3:$W$3,0))</f>
        <v>3762508.9166638777</v>
      </c>
      <c r="AD67" s="4">
        <f t="array" ref="AD67">G67*INDEX('Scenario 4_issuedGoos'!$C$4:$W$153,MATCH('Scenario 4'!$A67&amp;$B67,'Scenario 4_issuedGoos'!$A$4:$A$153&amp;'Scenario 4_issuedGoos'!$B$4:$B$153,0),MATCH('Scenario 4'!AD$4,'Scenario 4_issuedGoos'!$C$3:$W$3,0))</f>
        <v>4063673.5476184245</v>
      </c>
      <c r="AE67" s="4">
        <f t="array" ref="AE67">H67*INDEX('Scenario 4_issuedGoos'!$C$4:$W$153,MATCH('Scenario 4'!$A67&amp;$B67,'Scenario 4_issuedGoos'!$A$4:$A$153&amp;'Scenario 4_issuedGoos'!$B$4:$B$153,0),MATCH('Scenario 4'!AE$4,'Scenario 4_issuedGoos'!$C$3:$W$3,0))</f>
        <v>2907947.6152425343</v>
      </c>
      <c r="AF67" s="4">
        <f t="array" ref="AF67">I67*INDEX('Scenario 4_issuedGoos'!$C$4:$W$153,MATCH('Scenario 4'!$A67&amp;$B67,'Scenario 4_issuedGoos'!$A$4:$A$153&amp;'Scenario 4_issuedGoos'!$B$4:$B$153,0),MATCH('Scenario 4'!AF$4,'Scenario 4_issuedGoos'!$C$3:$W$3,0))</f>
        <v>3254380.0967846233</v>
      </c>
      <c r="AG67" s="4">
        <f t="array" ref="AG67">J67*INDEX('Scenario 4_issuedGoos'!$C$4:$W$153,MATCH('Scenario 4'!$A67&amp;$B67,'Scenario 4_issuedGoos'!$A$4:$A$153&amp;'Scenario 4_issuedGoos'!$B$4:$B$153,0),MATCH('Scenario 4'!AG$4,'Scenario 4_issuedGoos'!$C$3:$W$3,0))</f>
        <v>3628185.9574428257</v>
      </c>
      <c r="AH67" s="4">
        <f t="array" ref="AH67">K67*INDEX('Scenario 4_issuedGoos'!$C$4:$W$153,MATCH('Scenario 4'!$A67&amp;$B67,'Scenario 4_issuedGoos'!$A$4:$A$153&amp;'Scenario 4_issuedGoos'!$B$4:$B$153,0),MATCH('Scenario 4'!AH$4,'Scenario 4_issuedGoos'!$C$3:$W$3,0))</f>
        <v>4031236.453924879</v>
      </c>
      <c r="AI67" s="4">
        <f t="array" ref="AI67">L67*INDEX('Scenario 4_issuedGoos'!$C$4:$W$153,MATCH('Scenario 4'!$A67&amp;$B67,'Scenario 4_issuedGoos'!$A$4:$A$153&amp;'Scenario 4_issuedGoos'!$B$4:$B$153,0),MATCH('Scenario 4'!AI$4,'Scenario 4_issuedGoos'!$C$3:$W$3,0))</f>
        <v>3780374.7125677601</v>
      </c>
      <c r="AJ67" s="4">
        <f t="array" ref="AJ67">M67*INDEX('Scenario 4_issuedGoos'!$C$4:$W$153,MATCH('Scenario 4'!$A67&amp;$B67,'Scenario 4_issuedGoos'!$A$4:$A$153&amp;'Scenario 4_issuedGoos'!$B$4:$B$153,0),MATCH('Scenario 4'!AJ$4,'Scenario 4_issuedGoos'!$C$3:$W$3,0))</f>
        <v>4176260.7022043103</v>
      </c>
      <c r="AK67" s="4">
        <f t="array" ref="AK67">N67*INDEX('Scenario 4_issuedGoos'!$C$4:$W$153,MATCH('Scenario 4'!$A67&amp;$B67,'Scenario 4_issuedGoos'!$A$4:$A$153&amp;'Scenario 4_issuedGoos'!$B$4:$B$153,0),MATCH('Scenario 4'!AK$4,'Scenario 4_issuedGoos'!$C$3:$W$3,0))</f>
        <v>4587445.2128816182</v>
      </c>
      <c r="AL67" s="4">
        <f t="array" ref="AL67">O67*INDEX('Scenario 4_issuedGoos'!$C$4:$W$153,MATCH('Scenario 4'!$A67&amp;$B67,'Scenario 4_issuedGoos'!$A$4:$A$153&amp;'Scenario 4_issuedGoos'!$B$4:$B$153,0),MATCH('Scenario 4'!AL$4,'Scenario 4_issuedGoos'!$C$3:$W$3,0))</f>
        <v>5029307.522871146</v>
      </c>
      <c r="AM67" s="4">
        <f t="array" ref="AM67">P67*INDEX('Scenario 4_issuedGoos'!$C$4:$W$153,MATCH('Scenario 4'!$A67&amp;$B67,'Scenario 4_issuedGoos'!$A$4:$A$153&amp;'Scenario 4_issuedGoos'!$B$4:$B$153,0),MATCH('Scenario 4'!AM$4,'Scenario 4_issuedGoos'!$C$3:$W$3,0))</f>
        <v>5503887.4508274123</v>
      </c>
      <c r="AN67" s="4">
        <f t="array" ref="AN67">Q67*INDEX('Scenario 4_issuedGoos'!$C$4:$W$153,MATCH('Scenario 4'!$A67&amp;$B67,'Scenario 4_issuedGoos'!$A$4:$A$153&amp;'Scenario 4_issuedGoos'!$B$4:$B$153,0),MATCH('Scenario 4'!AN$4,'Scenario 4_issuedGoos'!$C$3:$W$3,0))</f>
        <v>7103198.8506765133</v>
      </c>
      <c r="AO67" s="4">
        <f t="array" ref="AO67">R67*INDEX('Scenario 4_issuedGoos'!$C$4:$W$153,MATCH('Scenario 4'!$A67&amp;$B67,'Scenario 4_issuedGoos'!$A$4:$A$153&amp;'Scenario 4_issuedGoos'!$B$4:$B$153,0),MATCH('Scenario 4'!AO$4,'Scenario 4_issuedGoos'!$C$3:$W$3,0))</f>
        <v>7748924.1498556575</v>
      </c>
      <c r="AP67" s="4">
        <f t="array" ref="AP67">S67*INDEX('Scenario 4_issuedGoos'!$C$4:$W$153,MATCH('Scenario 4'!$A67&amp;$B67,'Scenario 4_issuedGoos'!$A$4:$A$153&amp;'Scenario 4_issuedGoos'!$B$4:$B$153,0),MATCH('Scenario 4'!AP$4,'Scenario 4_issuedGoos'!$C$3:$W$3,0))</f>
        <v>8441463.9818260148</v>
      </c>
      <c r="AQ67" s="4">
        <f t="array" ref="AQ67">T67*INDEX('Scenario 4_issuedGoos'!$C$4:$W$153,MATCH('Scenario 4'!$A67&amp;$B67,'Scenario 4_issuedGoos'!$A$4:$A$153&amp;'Scenario 4_issuedGoos'!$B$4:$B$153,0),MATCH('Scenario 4'!AQ$4,'Scenario 4_issuedGoos'!$C$3:$W$3,0))</f>
        <v>9183885.4866187815</v>
      </c>
      <c r="AR67" s="4">
        <f t="array" ref="AR67">U67*INDEX('Scenario 4_issuedGoos'!$C$4:$W$153,MATCH('Scenario 4'!$A67&amp;$B67,'Scenario 4_issuedGoos'!$A$4:$A$153&amp;'Scenario 4_issuedGoos'!$B$4:$B$153,0),MATCH('Scenario 4'!AR$4,'Scenario 4_issuedGoos'!$C$3:$W$3,0))</f>
        <v>9979445.4819362108</v>
      </c>
      <c r="AS67" s="4">
        <f t="array" ref="AS67">V67*INDEX('Scenario 4_issuedGoos'!$C$4:$W$153,MATCH('Scenario 4'!$A67&amp;$B67,'Scenario 4_issuedGoos'!$A$4:$A$153&amp;'Scenario 4_issuedGoos'!$B$4:$B$153,0),MATCH('Scenario 4'!AS$4,'Scenario 4_issuedGoos'!$C$3:$W$3,0))</f>
        <v>9961316.6741287839</v>
      </c>
      <c r="AT67" s="4">
        <f t="array" ref="AT67">W67*INDEX('Scenario 4_issuedGoos'!$C$4:$W$153,MATCH('Scenario 4'!$A67&amp;$B67,'Scenario 4_issuedGoos'!$A$4:$A$153&amp;'Scenario 4_issuedGoos'!$B$4:$B$153,0),MATCH('Scenario 4'!AT$4,'Scenario 4_issuedGoos'!$C$3:$W$3,0))</f>
        <v>10286123.458506431</v>
      </c>
    </row>
    <row r="68" spans="1:46" x14ac:dyDescent="0.2">
      <c r="A68" s="8" t="s">
        <v>41</v>
      </c>
      <c r="B68" s="9" t="s">
        <v>29</v>
      </c>
      <c r="C68" s="10">
        <v>47.457627118644069</v>
      </c>
      <c r="D68" s="11">
        <v>46.949152542372886</v>
      </c>
      <c r="E68" s="11">
        <v>46.440677966101696</v>
      </c>
      <c r="F68" s="11">
        <v>45.932203389830512</v>
      </c>
      <c r="G68" s="11">
        <v>45.423728813559322</v>
      </c>
      <c r="H68" s="11">
        <v>5.4455625000000012</v>
      </c>
      <c r="I68" s="11">
        <v>5.4455625000000012</v>
      </c>
      <c r="J68" s="11">
        <v>5.4455625000000012</v>
      </c>
      <c r="K68" s="11">
        <v>5.4455625000000012</v>
      </c>
      <c r="L68" s="11">
        <v>5.4455625000000012</v>
      </c>
      <c r="M68" s="11">
        <v>5.4455625000000012</v>
      </c>
      <c r="N68" s="11">
        <v>5.4455625000000012</v>
      </c>
      <c r="O68" s="11">
        <v>5.4455625000000012</v>
      </c>
      <c r="P68" s="11">
        <v>5.4455625000000012</v>
      </c>
      <c r="Q68" s="11">
        <v>5.4455625000000012</v>
      </c>
      <c r="R68" s="11">
        <v>5.4455625000000012</v>
      </c>
      <c r="S68" s="11">
        <v>5.4455625000000012</v>
      </c>
      <c r="T68" s="11">
        <v>5.4455625000000012</v>
      </c>
      <c r="U68" s="11">
        <v>5.4455625000000012</v>
      </c>
      <c r="V68" s="11">
        <v>5.4455625000000012</v>
      </c>
      <c r="W68" s="19">
        <v>6.0733125000000001</v>
      </c>
      <c r="Z68" s="4">
        <f t="array" ref="Z68">C68*INDEX('Scenario 4_issuedGoos'!$C$4:$W$153,MATCH('Scenario 4'!$A68&amp;$B68,'Scenario 4_issuedGoos'!$A$4:$A$153&amp;'Scenario 4_issuedGoos'!$B$4:$B$153,0),MATCH('Scenario 4'!Z$4,'Scenario 4_issuedGoos'!$C$3:$W$3,0))</f>
        <v>0</v>
      </c>
      <c r="AA68" s="4">
        <f t="array" ref="AA68">D68*INDEX('Scenario 4_issuedGoos'!$C$4:$W$153,MATCH('Scenario 4'!$A68&amp;$B68,'Scenario 4_issuedGoos'!$A$4:$A$153&amp;'Scenario 4_issuedGoos'!$B$4:$B$153,0),MATCH('Scenario 4'!AA$4,'Scenario 4_issuedGoos'!$C$3:$W$3,0))</f>
        <v>0</v>
      </c>
      <c r="AB68" s="4">
        <f t="array" ref="AB68">E68*INDEX('Scenario 4_issuedGoos'!$C$4:$W$153,MATCH('Scenario 4'!$A68&amp;$B68,'Scenario 4_issuedGoos'!$A$4:$A$153&amp;'Scenario 4_issuedGoos'!$B$4:$B$153,0),MATCH('Scenario 4'!AB$4,'Scenario 4_issuedGoos'!$C$3:$W$3,0))</f>
        <v>0</v>
      </c>
      <c r="AC68" s="4">
        <f t="array" ref="AC68">F68*INDEX('Scenario 4_issuedGoos'!$C$4:$W$153,MATCH('Scenario 4'!$A68&amp;$B68,'Scenario 4_issuedGoos'!$A$4:$A$153&amp;'Scenario 4_issuedGoos'!$B$4:$B$153,0),MATCH('Scenario 4'!AC$4,'Scenario 4_issuedGoos'!$C$3:$W$3,0))</f>
        <v>0</v>
      </c>
      <c r="AD68" s="4">
        <f t="array" ref="AD68">G68*INDEX('Scenario 4_issuedGoos'!$C$4:$W$153,MATCH('Scenario 4'!$A68&amp;$B68,'Scenario 4_issuedGoos'!$A$4:$A$153&amp;'Scenario 4_issuedGoos'!$B$4:$B$153,0),MATCH('Scenario 4'!AD$4,'Scenario 4_issuedGoos'!$C$3:$W$3,0))</f>
        <v>0</v>
      </c>
      <c r="AE68" s="4">
        <f t="array" ref="AE68">H68*INDEX('Scenario 4_issuedGoos'!$C$4:$W$153,MATCH('Scenario 4'!$A68&amp;$B68,'Scenario 4_issuedGoos'!$A$4:$A$153&amp;'Scenario 4_issuedGoos'!$B$4:$B$153,0),MATCH('Scenario 4'!AE$4,'Scenario 4_issuedGoos'!$C$3:$W$3,0))</f>
        <v>19894.648685064629</v>
      </c>
      <c r="AF68" s="4">
        <f t="array" ref="AF68">I68*INDEX('Scenario 4_issuedGoos'!$C$4:$W$153,MATCH('Scenario 4'!$A68&amp;$B68,'Scenario 4_issuedGoos'!$A$4:$A$153&amp;'Scenario 4_issuedGoos'!$B$4:$B$153,0),MATCH('Scenario 4'!AF$4,'Scenario 4_issuedGoos'!$C$3:$W$3,0))</f>
        <v>26111.726399147283</v>
      </c>
      <c r="AG68" s="4">
        <f t="array" ref="AG68">J68*INDEX('Scenario 4_issuedGoos'!$C$4:$W$153,MATCH('Scenario 4'!$A68&amp;$B68,'Scenario 4_issuedGoos'!$A$4:$A$153&amp;'Scenario 4_issuedGoos'!$B$4:$B$153,0),MATCH('Scenario 4'!AG$4,'Scenario 4_issuedGoos'!$C$3:$W$3,0))</f>
        <v>32900.775262925621</v>
      </c>
      <c r="AH68" s="4">
        <f t="array" ref="AH68">K68*INDEX('Scenario 4_issuedGoos'!$C$4:$W$153,MATCH('Scenario 4'!$A68&amp;$B68,'Scenario 4_issuedGoos'!$A$4:$A$153&amp;'Scenario 4_issuedGoos'!$B$4:$B$153,0),MATCH('Scenario 4'!AH$4,'Scenario 4_issuedGoos'!$C$3:$W$3,0))</f>
        <v>40303.449697083903</v>
      </c>
      <c r="AI68" s="4">
        <f t="array" ref="AI68">L68*INDEX('Scenario 4_issuedGoos'!$C$4:$W$153,MATCH('Scenario 4'!$A68&amp;$B68,'Scenario 4_issuedGoos'!$A$4:$A$153&amp;'Scenario 4_issuedGoos'!$B$4:$B$153,0),MATCH('Scenario 4'!AI$4,'Scenario 4_issuedGoos'!$C$3:$W$3,0))</f>
        <v>48364.139636500659</v>
      </c>
      <c r="AJ68" s="4">
        <f t="array" ref="AJ68">M68*INDEX('Scenario 4_issuedGoos'!$C$4:$W$153,MATCH('Scenario 4'!$A68&amp;$B68,'Scenario 4_issuedGoos'!$A$4:$A$153&amp;'Scenario 4_issuedGoos'!$B$4:$B$153,0),MATCH('Scenario 4'!AJ$4,'Scenario 4_issuedGoos'!$C$3:$W$3,0))</f>
        <v>57130.139945616276</v>
      </c>
      <c r="AK68" s="4">
        <f t="array" ref="AK68">N68*INDEX('Scenario 4_issuedGoos'!$C$4:$W$153,MATCH('Scenario 4'!$A68&amp;$B68,'Scenario 4_issuedGoos'!$A$4:$A$153&amp;'Scenario 4_issuedGoos'!$B$4:$B$153,0),MATCH('Scenario 4'!AK$4,'Scenario 4_issuedGoos'!$C$3:$W$3,0))</f>
        <v>76982.863576718111</v>
      </c>
      <c r="AL68" s="4">
        <f t="array" ref="AL68">O68*INDEX('Scenario 4_issuedGoos'!$C$4:$W$153,MATCH('Scenario 4'!$A68&amp;$B68,'Scenario 4_issuedGoos'!$A$4:$A$153&amp;'Scenario 4_issuedGoos'!$B$4:$B$153,0),MATCH('Scenario 4'!AL$4,'Scenario 4_issuedGoos'!$C$3:$W$3,0))</f>
        <v>98678.03422106558</v>
      </c>
      <c r="AM68" s="4">
        <f t="array" ref="AM68">P68*INDEX('Scenario 4_issuedGoos'!$C$4:$W$153,MATCH('Scenario 4'!$A68&amp;$B68,'Scenario 4_issuedGoos'!$A$4:$A$153&amp;'Scenario 4_issuedGoos'!$B$4:$B$153,0),MATCH('Scenario 4'!AM$4,'Scenario 4_issuedGoos'!$C$3:$W$3,0))</f>
        <v>122350.26477090659</v>
      </c>
      <c r="AN68" s="4">
        <f t="array" ref="AN68">Q68*INDEX('Scenario 4_issuedGoos'!$C$4:$W$153,MATCH('Scenario 4'!$A68&amp;$B68,'Scenario 4_issuedGoos'!$A$4:$A$153&amp;'Scenario 4_issuedGoos'!$B$4:$B$153,0),MATCH('Scenario 4'!AN$4,'Scenario 4_issuedGoos'!$C$3:$W$3,0))</f>
        <v>148143.02329017903</v>
      </c>
      <c r="AO68" s="4">
        <f t="array" ref="AO68">R68*INDEX('Scenario 4_issuedGoos'!$C$4:$W$153,MATCH('Scenario 4'!$A68&amp;$B68,'Scenario 4_issuedGoos'!$A$4:$A$153&amp;'Scenario 4_issuedGoos'!$B$4:$B$153,0),MATCH('Scenario 4'!AO$4,'Scenario 4_issuedGoos'!$C$3:$W$3,0))</f>
        <v>176209.18199945113</v>
      </c>
      <c r="AP68" s="4">
        <f t="array" ref="AP68">S68*INDEX('Scenario 4_issuedGoos'!$C$4:$W$153,MATCH('Scenario 4'!$A68&amp;$B68,'Scenario 4_issuedGoos'!$A$4:$A$153&amp;'Scenario 4_issuedGoos'!$B$4:$B$153,0),MATCH('Scenario 4'!AP$4,'Scenario 4_issuedGoos'!$C$3:$W$3,0))</f>
        <v>206711.59902142495</v>
      </c>
      <c r="AQ68" s="4">
        <f t="array" ref="AQ68">T68*INDEX('Scenario 4_issuedGoos'!$C$4:$W$153,MATCH('Scenario 4'!$A68&amp;$B68,'Scenario 4_issuedGoos'!$A$4:$A$153&amp;'Scenario 4_issuedGoos'!$B$4:$B$153,0),MATCH('Scenario 4'!AQ$4,'Scenario 4_issuedGoos'!$C$3:$W$3,0))</f>
        <v>239823.73479059787</v>
      </c>
      <c r="AR68" s="4">
        <f t="array" ref="AR68">U68*INDEX('Scenario 4_issuedGoos'!$C$4:$W$153,MATCH('Scenario 4'!$A68&amp;$B68,'Scenario 4_issuedGoos'!$A$4:$A$153&amp;'Scenario 4_issuedGoos'!$B$4:$B$153,0),MATCH('Scenario 4'!AR$4,'Scenario 4_issuedGoos'!$C$3:$W$3,0))</f>
        <v>275730.30513913441</v>
      </c>
      <c r="AS68" s="4">
        <f t="array" ref="AS68">V68*INDEX('Scenario 4_issuedGoos'!$C$4:$W$153,MATCH('Scenario 4'!$A68&amp;$B68,'Scenario 4_issuedGoos'!$A$4:$A$153&amp;'Scenario 4_issuedGoos'!$B$4:$B$153,0),MATCH('Scenario 4'!AS$4,'Scenario 4_issuedGoos'!$C$3:$W$3,0))</f>
        <v>314627.97318554798</v>
      </c>
      <c r="AT68" s="4">
        <f t="array" ref="AT68">W68*INDEX('Scenario 4_issuedGoos'!$C$4:$W$153,MATCH('Scenario 4'!$A68&amp;$B68,'Scenario 4_issuedGoos'!$A$4:$A$153&amp;'Scenario 4_issuedGoos'!$B$4:$B$153,0),MATCH('Scenario 4'!AT$4,'Scenario 4_issuedGoos'!$C$3:$W$3,0))</f>
        <v>397848.51878005714</v>
      </c>
    </row>
    <row r="69" spans="1:46" x14ac:dyDescent="0.2">
      <c r="A69" s="8" t="s">
        <v>41</v>
      </c>
      <c r="B69" s="9" t="s">
        <v>30</v>
      </c>
      <c r="C69" s="10">
        <v>47.457627118644069</v>
      </c>
      <c r="D69" s="11">
        <v>46.949152542372886</v>
      </c>
      <c r="E69" s="11">
        <v>46.440677966101696</v>
      </c>
      <c r="F69" s="11">
        <v>45.932203389830512</v>
      </c>
      <c r="G69" s="11">
        <v>45.423728813559322</v>
      </c>
      <c r="H69" s="11">
        <v>7.8416099999999993</v>
      </c>
      <c r="I69" s="11">
        <v>7.8416099999999993</v>
      </c>
      <c r="J69" s="11">
        <v>7.8416099999999993</v>
      </c>
      <c r="K69" s="11">
        <v>7.8416099999999993</v>
      </c>
      <c r="L69" s="11">
        <v>7.8416099999999993</v>
      </c>
      <c r="M69" s="11">
        <v>7.8416099999999993</v>
      </c>
      <c r="N69" s="11">
        <v>7.8416099999999993</v>
      </c>
      <c r="O69" s="11">
        <v>7.8416099999999993</v>
      </c>
      <c r="P69" s="11">
        <v>7.8416099999999993</v>
      </c>
      <c r="Q69" s="11">
        <v>7.8416099999999993</v>
      </c>
      <c r="R69" s="11">
        <v>7.8416099999999993</v>
      </c>
      <c r="S69" s="11">
        <v>7.8416099999999993</v>
      </c>
      <c r="T69" s="11">
        <v>7.8416099999999993</v>
      </c>
      <c r="U69" s="11">
        <v>7.8416099999999993</v>
      </c>
      <c r="V69" s="11">
        <v>7.8416099999999993</v>
      </c>
      <c r="W69" s="19">
        <v>7.8416099999999993</v>
      </c>
      <c r="Z69" s="4">
        <f t="array" ref="Z69">C69*INDEX('Scenario 4_issuedGoos'!$C$4:$W$153,MATCH('Scenario 4'!$A69&amp;$B69,'Scenario 4_issuedGoos'!$A$4:$A$153&amp;'Scenario 4_issuedGoos'!$B$4:$B$153,0),MATCH('Scenario 4'!Z$4,'Scenario 4_issuedGoos'!$C$3:$W$3,0))</f>
        <v>0</v>
      </c>
      <c r="AA69" s="4">
        <f t="array" ref="AA69">D69*INDEX('Scenario 4_issuedGoos'!$C$4:$W$153,MATCH('Scenario 4'!$A69&amp;$B69,'Scenario 4_issuedGoos'!$A$4:$A$153&amp;'Scenario 4_issuedGoos'!$B$4:$B$153,0),MATCH('Scenario 4'!AA$4,'Scenario 4_issuedGoos'!$C$3:$W$3,0))</f>
        <v>0</v>
      </c>
      <c r="AB69" s="4">
        <f t="array" ref="AB69">E69*INDEX('Scenario 4_issuedGoos'!$C$4:$W$153,MATCH('Scenario 4'!$A69&amp;$B69,'Scenario 4_issuedGoos'!$A$4:$A$153&amp;'Scenario 4_issuedGoos'!$B$4:$B$153,0),MATCH('Scenario 4'!AB$4,'Scenario 4_issuedGoos'!$C$3:$W$3,0))</f>
        <v>0</v>
      </c>
      <c r="AC69" s="4">
        <f t="array" ref="AC69">F69*INDEX('Scenario 4_issuedGoos'!$C$4:$W$153,MATCH('Scenario 4'!$A69&amp;$B69,'Scenario 4_issuedGoos'!$A$4:$A$153&amp;'Scenario 4_issuedGoos'!$B$4:$B$153,0),MATCH('Scenario 4'!AC$4,'Scenario 4_issuedGoos'!$C$3:$W$3,0))</f>
        <v>0</v>
      </c>
      <c r="AD69" s="4">
        <f t="array" ref="AD69">G69*INDEX('Scenario 4_issuedGoos'!$C$4:$W$153,MATCH('Scenario 4'!$A69&amp;$B69,'Scenario 4_issuedGoos'!$A$4:$A$153&amp;'Scenario 4_issuedGoos'!$B$4:$B$153,0),MATCH('Scenario 4'!AD$4,'Scenario 4_issuedGoos'!$C$3:$W$3,0))</f>
        <v>0</v>
      </c>
      <c r="AE69" s="4">
        <f t="array" ref="AE69">H69*INDEX('Scenario 4_issuedGoos'!$C$4:$W$153,MATCH('Scenario 4'!$A69&amp;$B69,'Scenario 4_issuedGoos'!$A$4:$A$153&amp;'Scenario 4_issuedGoos'!$B$4:$B$153,0),MATCH('Scenario 4'!AE$4,'Scenario 4_issuedGoos'!$C$3:$W$3,0))</f>
        <v>43919.447101787795</v>
      </c>
      <c r="AF69" s="4">
        <f t="array" ref="AF69">I69*INDEX('Scenario 4_issuedGoos'!$C$4:$W$153,MATCH('Scenario 4'!$A69&amp;$B69,'Scenario 4_issuedGoos'!$A$4:$A$153&amp;'Scenario 4_issuedGoos'!$B$4:$B$153,0),MATCH('Scenario 4'!AF$4,'Scenario 4_issuedGoos'!$C$3:$W$3,0))</f>
        <v>49151.701963490348</v>
      </c>
      <c r="AG69" s="4">
        <f t="array" ref="AG69">J69*INDEX('Scenario 4_issuedGoos'!$C$4:$W$153,MATCH('Scenario 4'!$A69&amp;$B69,'Scenario 4_issuedGoos'!$A$4:$A$153&amp;'Scenario 4_issuedGoos'!$B$4:$B$153,0),MATCH('Scenario 4'!AG$4,'Scenario 4_issuedGoos'!$C$3:$W$3,0))</f>
        <v>54797.383693608688</v>
      </c>
      <c r="AH69" s="4">
        <f t="array" ref="AH69">K69*INDEX('Scenario 4_issuedGoos'!$C$4:$W$153,MATCH('Scenario 4'!$A69&amp;$B69,'Scenario 4_issuedGoos'!$A$4:$A$153&amp;'Scenario 4_issuedGoos'!$B$4:$B$153,0),MATCH('Scenario 4'!AH$4,'Scenario 4_issuedGoos'!$C$3:$W$3,0))</f>
        <v>60884.754341830165</v>
      </c>
      <c r="AI69" s="4">
        <f t="array" ref="AI69">L69*INDEX('Scenario 4_issuedGoos'!$C$4:$W$153,MATCH('Scenario 4'!$A69&amp;$B69,'Scenario 4_issuedGoos'!$A$4:$A$153&amp;'Scenario 4_issuedGoos'!$B$4:$B$153,0),MATCH('Scenario 4'!AI$4,'Scenario 4_issuedGoos'!$C$3:$W$3,0))</f>
        <v>67443.868595639695</v>
      </c>
      <c r="AJ69" s="4">
        <f t="array" ref="AJ69">M69*INDEX('Scenario 4_issuedGoos'!$C$4:$W$153,MATCH('Scenario 4'!$A69&amp;$B69,'Scenario 4_issuedGoos'!$A$4:$A$153&amp;'Scenario 4_issuedGoos'!$B$4:$B$153,0),MATCH('Scenario 4'!AJ$4,'Scenario 4_issuedGoos'!$C$3:$W$3,0))</f>
        <v>74506.682388975663</v>
      </c>
      <c r="AK69" s="4">
        <f t="array" ref="AK69">N69*INDEX('Scenario 4_issuedGoos'!$C$4:$W$153,MATCH('Scenario 4'!$A69&amp;$B69,'Scenario 4_issuedGoos'!$A$4:$A$153&amp;'Scenario 4_issuedGoos'!$B$4:$B$153,0),MATCH('Scenario 4'!AK$4,'Scenario 4_issuedGoos'!$C$3:$W$3,0))</f>
        <v>81842.429825463594</v>
      </c>
      <c r="AL69" s="4">
        <f t="array" ref="AL69">O69*INDEX('Scenario 4_issuedGoos'!$C$4:$W$153,MATCH('Scenario 4'!$A69&amp;$B69,'Scenario 4_issuedGoos'!$A$4:$A$153&amp;'Scenario 4_issuedGoos'!$B$4:$B$153,0),MATCH('Scenario 4'!AL$4,'Scenario 4_issuedGoos'!$C$3:$W$3,0))</f>
        <v>89725.485299627297</v>
      </c>
      <c r="AM69" s="4">
        <f t="array" ref="AM69">P69*INDEX('Scenario 4_issuedGoos'!$C$4:$W$153,MATCH('Scenario 4'!$A69&amp;$B69,'Scenario 4_issuedGoos'!$A$4:$A$153&amp;'Scenario 4_issuedGoos'!$B$4:$B$153,0),MATCH('Scenario 4'!AM$4,'Scenario 4_issuedGoos'!$C$3:$W$3,0))</f>
        <v>98192.240246644797</v>
      </c>
      <c r="AN69" s="4">
        <f t="array" ref="AN69">Q69*INDEX('Scenario 4_issuedGoos'!$C$4:$W$153,MATCH('Scenario 4'!$A69&amp;$B69,'Scenario 4_issuedGoos'!$A$4:$A$153&amp;'Scenario 4_issuedGoos'!$B$4:$B$153,0),MATCH('Scenario 4'!AN$4,'Scenario 4_issuedGoos'!$C$3:$W$3,0))</f>
        <v>107281.35697511378</v>
      </c>
      <c r="AO69" s="4">
        <f t="array" ref="AO69">R69*INDEX('Scenario 4_issuedGoos'!$C$4:$W$153,MATCH('Scenario 4'!$A69&amp;$B69,'Scenario 4_issuedGoos'!$A$4:$A$153&amp;'Scenario 4_issuedGoos'!$B$4:$B$153,0),MATCH('Scenario 4'!AO$4,'Scenario 4_issuedGoos'!$C$3:$W$3,0))</f>
        <v>117033.90477581428</v>
      </c>
      <c r="AP69" s="4">
        <f t="array" ref="AP69">S69*INDEX('Scenario 4_issuedGoos'!$C$4:$W$153,MATCH('Scenario 4'!$A69&amp;$B69,'Scenario 4_issuedGoos'!$A$4:$A$153&amp;'Scenario 4_issuedGoos'!$B$4:$B$153,0),MATCH('Scenario 4'!AP$4,'Scenario 4_issuedGoos'!$C$3:$W$3,0))</f>
        <v>127493.50396414651</v>
      </c>
      <c r="AQ69" s="4">
        <f t="array" ref="AQ69">T69*INDEX('Scenario 4_issuedGoos'!$C$4:$W$153,MATCH('Scenario 4'!$A69&amp;$B69,'Scenario 4_issuedGoos'!$A$4:$A$153&amp;'Scenario 4_issuedGoos'!$B$4:$B$153,0),MATCH('Scenario 4'!AQ$4,'Scenario 4_issuedGoos'!$C$3:$W$3,0))</f>
        <v>138706.47830937253</v>
      </c>
      <c r="AR69" s="4">
        <f t="array" ref="AR69">U69*INDEX('Scenario 4_issuedGoos'!$C$4:$W$153,MATCH('Scenario 4'!$A69&amp;$B69,'Scenario 4_issuedGoos'!$A$4:$A$153&amp;'Scenario 4_issuedGoos'!$B$4:$B$153,0),MATCH('Scenario 4'!AR$4,'Scenario 4_issuedGoos'!$C$3:$W$3,0))</f>
        <v>150722.01632921078</v>
      </c>
      <c r="AS69" s="4">
        <f t="array" ref="AS69">V69*INDEX('Scenario 4_issuedGoos'!$C$4:$W$153,MATCH('Scenario 4'!$A69&amp;$B69,'Scenario 4_issuedGoos'!$A$4:$A$153&amp;'Scenario 4_issuedGoos'!$B$4:$B$153,0),MATCH('Scenario 4'!AS$4,'Scenario 4_issuedGoos'!$C$3:$W$3,0))</f>
        <v>163592.34195525874</v>
      </c>
      <c r="AT69" s="4">
        <f t="array" ref="AT69">W69*INDEX('Scenario 4_issuedGoos'!$C$4:$W$153,MATCH('Scenario 4'!$A69&amp;$B69,'Scenario 4_issuedGoos'!$A$4:$A$153&amp;'Scenario 4_issuedGoos'!$B$4:$B$153,0),MATCH('Scenario 4'!AT$4,'Scenario 4_issuedGoos'!$C$3:$W$3,0))</f>
        <v>177372.89510308957</v>
      </c>
    </row>
    <row r="70" spans="1:46" x14ac:dyDescent="0.2">
      <c r="A70" s="8" t="s">
        <v>41</v>
      </c>
      <c r="B70" s="9" t="s">
        <v>31</v>
      </c>
      <c r="C70" s="10">
        <v>6.0733125000000001</v>
      </c>
      <c r="D70" s="11">
        <v>6.0733125000000001</v>
      </c>
      <c r="E70" s="11">
        <v>6.0733125000000001</v>
      </c>
      <c r="F70" s="11">
        <v>6.0733125000000001</v>
      </c>
      <c r="G70" s="11">
        <v>5.6924999999999999</v>
      </c>
      <c r="H70" s="11">
        <v>4.596171428571429</v>
      </c>
      <c r="I70" s="11">
        <v>4.2192225000000008</v>
      </c>
      <c r="J70" s="11">
        <v>4.0885199999999999</v>
      </c>
      <c r="K70" s="11">
        <v>4.0885199999999999</v>
      </c>
      <c r="L70" s="11">
        <v>3.9671099999999995</v>
      </c>
      <c r="M70" s="11">
        <v>3.9671099999999995</v>
      </c>
      <c r="N70" s="11">
        <v>3.9671099999999995</v>
      </c>
      <c r="O70" s="11">
        <v>3.9095000000000004</v>
      </c>
      <c r="P70" s="11">
        <v>3.8917799999999998</v>
      </c>
      <c r="Q70" s="11">
        <v>3.9540750000000005</v>
      </c>
      <c r="R70" s="11">
        <v>3.9347099999999999</v>
      </c>
      <c r="S70" s="11">
        <v>3.9347099999999999</v>
      </c>
      <c r="T70" s="11">
        <v>3.9671099999999995</v>
      </c>
      <c r="U70" s="11">
        <v>3.9671099999999995</v>
      </c>
      <c r="V70" s="11">
        <v>3.9671099999999995</v>
      </c>
      <c r="W70" s="19">
        <v>4.2192225000000008</v>
      </c>
      <c r="Z70" s="4">
        <f t="array" ref="Z70">C70*INDEX('Scenario 4_issuedGoos'!$C$4:$W$153,MATCH('Scenario 4'!$A70&amp;$B70,'Scenario 4_issuedGoos'!$A$4:$A$153&amp;'Scenario 4_issuedGoos'!$B$4:$B$153,0),MATCH('Scenario 4'!Z$4,'Scenario 4_issuedGoos'!$C$3:$W$3,0))</f>
        <v>441728.51278727187</v>
      </c>
      <c r="AA70" s="4">
        <f t="array" ref="AA70">D70*INDEX('Scenario 4_issuedGoos'!$C$4:$W$153,MATCH('Scenario 4'!$A70&amp;$B70,'Scenario 4_issuedGoos'!$A$4:$A$153&amp;'Scenario 4_issuedGoos'!$B$4:$B$153,0),MATCH('Scenario 4'!AA$4,'Scenario 4_issuedGoos'!$C$3:$W$3,0))</f>
        <v>502122.03650362795</v>
      </c>
      <c r="AB70" s="4">
        <f t="array" ref="AB70">E70*INDEX('Scenario 4_issuedGoos'!$C$4:$W$153,MATCH('Scenario 4'!$A70&amp;$B70,'Scenario 4_issuedGoos'!$A$4:$A$153&amp;'Scenario 4_issuedGoos'!$B$4:$B$153,0),MATCH('Scenario 4'!AB$4,'Scenario 4_issuedGoos'!$C$3:$W$3,0))</f>
        <v>567450.59130965173</v>
      </c>
      <c r="AC70" s="4">
        <f t="array" ref="AC70">F70*INDEX('Scenario 4_issuedGoos'!$C$4:$W$153,MATCH('Scenario 4'!$A70&amp;$B70,'Scenario 4_issuedGoos'!$A$4:$A$153&amp;'Scenario 4_issuedGoos'!$B$4:$B$153,0),MATCH('Scenario 4'!AC$4,'Scenario 4_issuedGoos'!$C$3:$W$3,0))</f>
        <v>638056.69650501863</v>
      </c>
      <c r="AD70" s="4">
        <f t="array" ref="AD70">G70*INDEX('Scenario 4_issuedGoos'!$C$4:$W$153,MATCH('Scenario 4'!$A70&amp;$B70,'Scenario 4_issuedGoos'!$A$4:$A$153&amp;'Scenario 4_issuedGoos'!$B$4:$B$153,0),MATCH('Scenario 4'!AD$4,'Scenario 4_issuedGoos'!$C$3:$W$3,0))</f>
        <v>669516.01664401498</v>
      </c>
      <c r="AE70" s="4">
        <f t="array" ref="AE70">H70*INDEX('Scenario 4_issuedGoos'!$C$4:$W$153,MATCH('Scenario 4'!$A70&amp;$B70,'Scenario 4_issuedGoos'!$A$4:$A$153&amp;'Scenario 4_issuedGoos'!$B$4:$B$153,0),MATCH('Scenario 4'!AE$4,'Scenario 4_issuedGoos'!$C$3:$W$3,0))</f>
        <v>602839.04718844686</v>
      </c>
      <c r="AF70" s="4">
        <f t="array" ref="AF70">I70*INDEX('Scenario 4_issuedGoos'!$C$4:$W$153,MATCH('Scenario 4'!$A70&amp;$B70,'Scenario 4_issuedGoos'!$A$4:$A$153&amp;'Scenario 4_issuedGoos'!$B$4:$B$153,0),MATCH('Scenario 4'!AF$4,'Scenario 4_issuedGoos'!$C$3:$W$3,0))</f>
        <v>619325.95491324028</v>
      </c>
      <c r="AG70" s="4">
        <f t="array" ref="AG70">J70*INDEX('Scenario 4_issuedGoos'!$C$4:$W$153,MATCH('Scenario 4'!$A70&amp;$B70,'Scenario 4_issuedGoos'!$A$4:$A$153&amp;'Scenario 4_issuedGoos'!$B$4:$B$153,0),MATCH('Scenario 4'!AG$4,'Scenario 4_issuedGoos'!$C$3:$W$3,0))</f>
        <v>669074.13605593063</v>
      </c>
      <c r="AH70" s="4">
        <f t="array" ref="AH70">K70*INDEX('Scenario 4_issuedGoos'!$C$4:$W$153,MATCH('Scenario 4'!$A70&amp;$B70,'Scenario 4_issuedGoos'!$A$4:$A$153&amp;'Scenario 4_issuedGoos'!$B$4:$B$153,0),MATCH('Scenario 4'!AH$4,'Scenario 4_issuedGoos'!$C$3:$W$3,0))</f>
        <v>743400.7185089211</v>
      </c>
      <c r="AI70" s="4">
        <f t="array" ref="AI70">L70*INDEX('Scenario 4_issuedGoos'!$C$4:$W$153,MATCH('Scenario 4'!$A70&amp;$B70,'Scenario 4_issuedGoos'!$A$4:$A$153&amp;'Scenario 4_issuedGoos'!$B$4:$B$153,0),MATCH('Scenario 4'!AI$4,'Scenario 4_issuedGoos'!$C$3:$W$3,0))</f>
        <v>799033.53757124324</v>
      </c>
      <c r="AJ70" s="4">
        <f t="array" ref="AJ70">M70*INDEX('Scenario 4_issuedGoos'!$C$4:$W$153,MATCH('Scenario 4'!$A70&amp;$B70,'Scenario 4_issuedGoos'!$A$4:$A$153&amp;'Scenario 4_issuedGoos'!$B$4:$B$153,0),MATCH('Scenario 4'!AJ$4,'Scenario 4_issuedGoos'!$C$3:$W$3,0))</f>
        <v>882709.41809244372</v>
      </c>
      <c r="AK70" s="4">
        <f t="array" ref="AK70">N70*INDEX('Scenario 4_issuedGoos'!$C$4:$W$153,MATCH('Scenario 4'!$A70&amp;$B70,'Scenario 4_issuedGoos'!$A$4:$A$153&amp;'Scenario 4_issuedGoos'!$B$4:$B$153,0),MATCH('Scenario 4'!AK$4,'Scenario 4_issuedGoos'!$C$3:$W$3,0))</f>
        <v>969618.84880806261</v>
      </c>
      <c r="AL70" s="4">
        <f t="array" ref="AL70">O70*INDEX('Scenario 4_issuedGoos'!$C$4:$W$153,MATCH('Scenario 4'!$A70&amp;$B70,'Scenario 4_issuedGoos'!$A$4:$A$153&amp;'Scenario 4_issuedGoos'!$B$4:$B$153,0),MATCH('Scenario 4'!AL$4,'Scenario 4_issuedGoos'!$C$3:$W$3,0))</f>
        <v>1047575.481789268</v>
      </c>
      <c r="AM70" s="4">
        <f t="array" ref="AM70">P70*INDEX('Scenario 4_issuedGoos'!$C$4:$W$153,MATCH('Scenario 4'!$A70&amp;$B70,'Scenario 4_issuedGoos'!$A$4:$A$153&amp;'Scenario 4_issuedGoos'!$B$4:$B$153,0),MATCH('Scenario 4'!AM$4,'Scenario 4_issuedGoos'!$C$3:$W$3,0))</f>
        <v>1141231.4785725374</v>
      </c>
      <c r="AN70" s="4">
        <f t="array" ref="AN70">Q70*INDEX('Scenario 4_issuedGoos'!$C$4:$W$153,MATCH('Scenario 4'!$A70&amp;$B70,'Scenario 4_issuedGoos'!$A$4:$A$153&amp;'Scenario 4_issuedGoos'!$B$4:$B$153,0),MATCH('Scenario 4'!AN$4,'Scenario 4_issuedGoos'!$C$3:$W$3,0))</f>
        <v>1266827.4134466876</v>
      </c>
      <c r="AO70" s="4">
        <f t="array" ref="AO70">R70*INDEX('Scenario 4_issuedGoos'!$C$4:$W$153,MATCH('Scenario 4'!$A70&amp;$B70,'Scenario 4_issuedGoos'!$A$4:$A$153&amp;'Scenario 4_issuedGoos'!$B$4:$B$153,0),MATCH('Scenario 4'!AO$4,'Scenario 4_issuedGoos'!$C$3:$W$3,0))</f>
        <v>1375221.6988571426</v>
      </c>
      <c r="AP70" s="4">
        <f t="array" ref="AP70">S70*INDEX('Scenario 4_issuedGoos'!$C$4:$W$153,MATCH('Scenario 4'!$A70&amp;$B70,'Scenario 4_issuedGoos'!$A$4:$A$153&amp;'Scenario 4_issuedGoos'!$B$4:$B$153,0),MATCH('Scenario 4'!AP$4,'Scenario 4_issuedGoos'!$C$3:$W$3,0))</f>
        <v>1498128.5419014483</v>
      </c>
      <c r="AQ70" s="4">
        <f t="array" ref="AQ70">T70*INDEX('Scenario 4_issuedGoos'!$C$4:$W$153,MATCH('Scenario 4'!$A70&amp;$B70,'Scenario 4_issuedGoos'!$A$4:$A$153&amp;'Scenario 4_issuedGoos'!$B$4:$B$153,0),MATCH('Scenario 4'!AQ$4,'Scenario 4_issuedGoos'!$C$3:$W$3,0))</f>
        <v>1643309.1748054356</v>
      </c>
      <c r="AR70" s="4">
        <f t="array" ref="AR70">U70*INDEX('Scenario 4_issuedGoos'!$C$4:$W$153,MATCH('Scenario 4'!$A70&amp;$B70,'Scenario 4_issuedGoos'!$A$4:$A$153&amp;'Scenario 4_issuedGoos'!$B$4:$B$153,0),MATCH('Scenario 4'!AR$4,'Scenario 4_issuedGoos'!$C$3:$W$3,0))</f>
        <v>1785661.8904744452</v>
      </c>
      <c r="AS70" s="4">
        <f t="array" ref="AS70">V70*INDEX('Scenario 4_issuedGoos'!$C$4:$W$153,MATCH('Scenario 4'!$A70&amp;$B70,'Scenario 4_issuedGoos'!$A$4:$A$153&amp;'Scenario 4_issuedGoos'!$B$4:$B$153,0),MATCH('Scenario 4'!AS$4,'Scenario 4_issuedGoos'!$C$3:$W$3,0))</f>
        <v>1938141.6047733398</v>
      </c>
      <c r="AT70" s="4">
        <f t="array" ref="AT70">W70*INDEX('Scenario 4_issuedGoos'!$C$4:$W$153,MATCH('Scenario 4'!$A70&amp;$B70,'Scenario 4_issuedGoos'!$A$4:$A$153&amp;'Scenario 4_issuedGoos'!$B$4:$B$153,0),MATCH('Scenario 4'!AT$4,'Scenario 4_issuedGoos'!$C$3:$W$3,0))</f>
        <v>2234950.8409097283</v>
      </c>
    </row>
    <row r="71" spans="1:46" x14ac:dyDescent="0.2">
      <c r="A71" s="1" t="s">
        <v>42</v>
      </c>
      <c r="B71" s="1" t="s">
        <v>27</v>
      </c>
      <c r="C71" s="6">
        <v>3.1516734375</v>
      </c>
      <c r="D71" s="7">
        <v>3.1516734375</v>
      </c>
      <c r="E71" s="7">
        <v>3.1516734375</v>
      </c>
      <c r="F71" s="7">
        <v>3.1516734375</v>
      </c>
      <c r="G71" s="7">
        <v>3.1516734375</v>
      </c>
      <c r="H71" s="7">
        <v>2.8573649999999997</v>
      </c>
      <c r="I71" s="7">
        <v>2.8573649999999997</v>
      </c>
      <c r="J71" s="7">
        <v>2.8573649999999997</v>
      </c>
      <c r="K71" s="7">
        <v>2.8573649999999997</v>
      </c>
      <c r="L71" s="7">
        <v>2.8573649999999997</v>
      </c>
      <c r="M71" s="7">
        <v>2.8573649999999997</v>
      </c>
      <c r="N71" s="7">
        <v>2.8573649999999997</v>
      </c>
      <c r="O71" s="7">
        <v>2.8573649999999997</v>
      </c>
      <c r="P71" s="7">
        <v>2.8573649999999997</v>
      </c>
      <c r="Q71" s="7">
        <v>2.8573649999999997</v>
      </c>
      <c r="R71" s="7">
        <v>2.8573649999999997</v>
      </c>
      <c r="S71" s="7">
        <v>2.8573649999999997</v>
      </c>
      <c r="T71" s="7">
        <v>2.8573649999999997</v>
      </c>
      <c r="U71" s="7">
        <v>2.8573649999999997</v>
      </c>
      <c r="V71" s="7">
        <v>2.8573649999999997</v>
      </c>
      <c r="W71" s="18">
        <v>2.8573649999999997</v>
      </c>
      <c r="Z71" s="4">
        <f t="array" ref="Z71">C71*INDEX('Scenario 4_issuedGoos'!$C$4:$W$153,MATCH('Scenario 4'!$A71&amp;$B71,'Scenario 4_issuedGoos'!$A$4:$A$153&amp;'Scenario 4_issuedGoos'!$B$4:$B$153,0),MATCH('Scenario 4'!Z$4,'Scenario 4_issuedGoos'!$C$3:$W$3,0))</f>
        <v>8467.2976629054756</v>
      </c>
      <c r="AA71" s="4">
        <f t="array" ref="AA71">D71*INDEX('Scenario 4_issuedGoos'!$C$4:$W$153,MATCH('Scenario 4'!$A71&amp;$B71,'Scenario 4_issuedGoos'!$A$4:$A$153&amp;'Scenario 4_issuedGoos'!$B$4:$B$153,0),MATCH('Scenario 4'!AA$4,'Scenario 4_issuedGoos'!$C$3:$W$3,0))</f>
        <v>9624.954294557836</v>
      </c>
      <c r="AB71" s="4">
        <f t="array" ref="AB71">E71*INDEX('Scenario 4_issuedGoos'!$C$4:$W$153,MATCH('Scenario 4'!$A71&amp;$B71,'Scenario 4_issuedGoos'!$A$4:$A$153&amp;'Scenario 4_issuedGoos'!$B$4:$B$153,0),MATCH('Scenario 4'!AB$4,'Scenario 4_issuedGoos'!$C$3:$W$3,0))</f>
        <v>10877.208345218201</v>
      </c>
      <c r="AC71" s="4">
        <f t="array" ref="AC71">F71*INDEX('Scenario 4_issuedGoos'!$C$4:$W$153,MATCH('Scenario 4'!$A71&amp;$B71,'Scenario 4_issuedGoos'!$A$4:$A$153&amp;'Scenario 4_issuedGoos'!$B$4:$B$153,0),MATCH('Scenario 4'!AC$4,'Scenario 4_issuedGoos'!$C$3:$W$3,0))</f>
        <v>12230.62541520822</v>
      </c>
      <c r="AD71" s="4">
        <f t="array" ref="AD71">G71*INDEX('Scenario 4_issuedGoos'!$C$4:$W$153,MATCH('Scenario 4'!$A71&amp;$B71,'Scenario 4_issuedGoos'!$A$4:$A$153&amp;'Scenario 4_issuedGoos'!$B$4:$B$153,0),MATCH('Scenario 4'!AD$4,'Scenario 4_issuedGoos'!$C$3:$W$3,0))</f>
        <v>13692.191171334151</v>
      </c>
      <c r="AE71" s="4">
        <f t="array" ref="AE71">H71*INDEX('Scenario 4_issuedGoos'!$C$4:$W$153,MATCH('Scenario 4'!$A71&amp;$B71,'Scenario 4_issuedGoos'!$A$4:$A$153&amp;'Scenario 4_issuedGoos'!$B$4:$B$153,0),MATCH('Scenario 4'!AE$4,'Scenario 4_issuedGoos'!$C$3:$W$3,0))</f>
        <v>70042.425613268351</v>
      </c>
      <c r="AF71" s="4">
        <f t="array" ref="AF71">I71*INDEX('Scenario 4_issuedGoos'!$C$4:$W$153,MATCH('Scenario 4'!$A71&amp;$B71,'Scenario 4_issuedGoos'!$A$4:$A$153&amp;'Scenario 4_issuedGoos'!$B$4:$B$153,0),MATCH('Scenario 4'!AF$4,'Scenario 4_issuedGoos'!$C$3:$W$3,0))</f>
        <v>78386.788899334148</v>
      </c>
      <c r="AG71" s="4">
        <f t="array" ref="AG71">J71*INDEX('Scenario 4_issuedGoos'!$C$4:$W$153,MATCH('Scenario 4'!$A71&amp;$B71,'Scenario 4_issuedGoos'!$A$4:$A$153&amp;'Scenario 4_issuedGoos'!$B$4:$B$153,0),MATCH('Scenario 4'!AG$4,'Scenario 4_issuedGoos'!$C$3:$W$3,0))</f>
        <v>87390.482449973191</v>
      </c>
      <c r="AH71" s="4">
        <f t="array" ref="AH71">K71*INDEX('Scenario 4_issuedGoos'!$C$4:$W$153,MATCH('Scenario 4'!$A71&amp;$B71,'Scenario 4_issuedGoos'!$A$4:$A$153&amp;'Scenario 4_issuedGoos'!$B$4:$B$153,0),MATCH('Scenario 4'!AH$4,'Scenario 4_issuedGoos'!$C$3:$W$3,0))</f>
        <v>97098.578383427957</v>
      </c>
      <c r="AI71" s="4">
        <f t="array" ref="AI71">L71*INDEX('Scenario 4_issuedGoos'!$C$4:$W$153,MATCH('Scenario 4'!$A71&amp;$B71,'Scenario 4_issuedGoos'!$A$4:$A$153&amp;'Scenario 4_issuedGoos'!$B$4:$B$153,0),MATCH('Scenario 4'!AI$4,'Scenario 4_issuedGoos'!$C$3:$W$3,0))</f>
        <v>107559.00770410318</v>
      </c>
      <c r="AJ71" s="4">
        <f t="array" ref="AJ71">M71*INDEX('Scenario 4_issuedGoos'!$C$4:$W$153,MATCH('Scenario 4'!$A71&amp;$B71,'Scenario 4_issuedGoos'!$A$4:$A$153&amp;'Scenario 4_issuedGoos'!$B$4:$B$153,0),MATCH('Scenario 4'!AJ$4,'Scenario 4_issuedGoos'!$C$3:$W$3,0))</f>
        <v>118822.73351088745</v>
      </c>
      <c r="AK71" s="4">
        <f t="array" ref="AK71">N71*INDEX('Scenario 4_issuedGoos'!$C$4:$W$153,MATCH('Scenario 4'!$A71&amp;$B71,'Scenario 4_issuedGoos'!$A$4:$A$153&amp;'Scenario 4_issuedGoos'!$B$4:$B$153,0),MATCH('Scenario 4'!AK$4,'Scenario 4_issuedGoos'!$C$3:$W$3,0))</f>
        <v>130521.73197384884</v>
      </c>
      <c r="AL71" s="4">
        <f t="array" ref="AL71">O71*INDEX('Scenario 4_issuedGoos'!$C$4:$W$153,MATCH('Scenario 4'!$A71&amp;$B71,'Scenario 4_issuedGoos'!$A$4:$A$153&amp;'Scenario 4_issuedGoos'!$B$4:$B$153,0),MATCH('Scenario 4'!AL$4,'Scenario 4_issuedGoos'!$C$3:$W$3,0))</f>
        <v>143093.57344932904</v>
      </c>
      <c r="AM71" s="4">
        <f t="array" ref="AM71">P71*INDEX('Scenario 4_issuedGoos'!$C$4:$W$153,MATCH('Scenario 4'!$A71&amp;$B71,'Scenario 4_issuedGoos'!$A$4:$A$153&amp;'Scenario 4_issuedGoos'!$B$4:$B$153,0),MATCH('Scenario 4'!AM$4,'Scenario 4_issuedGoos'!$C$3:$W$3,0))</f>
        <v>156596.29474242285</v>
      </c>
      <c r="AN71" s="4">
        <f t="array" ref="AN71">Q71*INDEX('Scenario 4_issuedGoos'!$C$4:$W$153,MATCH('Scenario 4'!$A71&amp;$B71,'Scenario 4_issuedGoos'!$A$4:$A$153&amp;'Scenario 4_issuedGoos'!$B$4:$B$153,0),MATCH('Scenario 4'!AN$4,'Scenario 4_issuedGoos'!$C$3:$W$3,0))</f>
        <v>171091.55423120272</v>
      </c>
      <c r="AO71" s="4">
        <f t="array" ref="AO71">R71*INDEX('Scenario 4_issuedGoos'!$C$4:$W$153,MATCH('Scenario 4'!$A71&amp;$B71,'Scenario 4_issuedGoos'!$A$4:$A$153&amp;'Scenario 4_issuedGoos'!$B$4:$B$153,0),MATCH('Scenario 4'!AO$4,'Scenario 4_issuedGoos'!$C$3:$W$3,0))</f>
        <v>186644.84893200439</v>
      </c>
      <c r="AP71" s="4">
        <f t="array" ref="AP71">S71*INDEX('Scenario 4_issuedGoos'!$C$4:$W$153,MATCH('Scenario 4'!$A71&amp;$B71,'Scenario 4_issuedGoos'!$A$4:$A$153&amp;'Scenario 4_issuedGoos'!$B$4:$B$153,0),MATCH('Scenario 4'!AP$4,'Scenario 4_issuedGoos'!$C$3:$W$3,0))</f>
        <v>203325.74421730818</v>
      </c>
      <c r="AQ71" s="4">
        <f t="array" ref="AQ71">T71*INDEX('Scenario 4_issuedGoos'!$C$4:$W$153,MATCH('Scenario 4'!$A71&amp;$B71,'Scenario 4_issuedGoos'!$A$4:$A$153&amp;'Scenario 4_issuedGoos'!$B$4:$B$153,0),MATCH('Scenario 4'!AQ$4,'Scenario 4_issuedGoos'!$C$3:$W$3,0))</f>
        <v>221208.11690881243</v>
      </c>
      <c r="AR71" s="4">
        <f t="array" ref="AR71">U71*INDEX('Scenario 4_issuedGoos'!$C$4:$W$153,MATCH('Scenario 4'!$A71&amp;$B71,'Scenario 4_issuedGoos'!$A$4:$A$153&amp;'Scenario 4_issuedGoos'!$B$4:$B$153,0),MATCH('Scenario 4'!AR$4,'Scenario 4_issuedGoos'!$C$3:$W$3,0))</f>
        <v>240370.41250892365</v>
      </c>
      <c r="AS71" s="4">
        <f t="array" ref="AS71">V71*INDEX('Scenario 4_issuedGoos'!$C$4:$W$153,MATCH('Scenario 4'!$A71&amp;$B71,'Scenario 4_issuedGoos'!$A$4:$A$153&amp;'Scenario 4_issuedGoos'!$B$4:$B$153,0),MATCH('Scenario 4'!AS$4,'Scenario 4_issuedGoos'!$C$3:$W$3,0))</f>
        <v>260895.91737677419</v>
      </c>
      <c r="AT71" s="4">
        <f t="array" ref="AT71">W71*INDEX('Scenario 4_issuedGoos'!$C$4:$W$153,MATCH('Scenario 4'!$A71&amp;$B71,'Scenario 4_issuedGoos'!$A$4:$A$153&amp;'Scenario 4_issuedGoos'!$B$4:$B$153,0),MATCH('Scenario 4'!AT$4,'Scenario 4_issuedGoos'!$C$3:$W$3,0))</f>
        <v>282873.04670013743</v>
      </c>
    </row>
    <row r="72" spans="1:46" x14ac:dyDescent="0.2">
      <c r="A72" s="8" t="s">
        <v>42</v>
      </c>
      <c r="B72" s="9" t="s">
        <v>28</v>
      </c>
      <c r="C72" s="10">
        <v>47.457627118644069</v>
      </c>
      <c r="D72" s="11">
        <v>46.949152542372886</v>
      </c>
      <c r="E72" s="11">
        <v>46.440677966101696</v>
      </c>
      <c r="F72" s="11">
        <v>45.932203389830512</v>
      </c>
      <c r="G72" s="11">
        <v>45.423728813559322</v>
      </c>
      <c r="H72" s="11">
        <v>9.1160999999999994</v>
      </c>
      <c r="I72" s="11">
        <v>9.1160999999999994</v>
      </c>
      <c r="J72" s="11">
        <v>9.1160999999999994</v>
      </c>
      <c r="K72" s="11">
        <v>9.1160999999999994</v>
      </c>
      <c r="L72" s="11">
        <v>9.1160999999999994</v>
      </c>
      <c r="M72" s="11">
        <v>9.1160999999999994</v>
      </c>
      <c r="N72" s="11">
        <v>9.1160999999999994</v>
      </c>
      <c r="O72" s="11">
        <v>9.1160999999999994</v>
      </c>
      <c r="P72" s="11">
        <v>9.1160999999999994</v>
      </c>
      <c r="Q72" s="11">
        <v>9.1160999999999994</v>
      </c>
      <c r="R72" s="11">
        <v>9.1160999999999994</v>
      </c>
      <c r="S72" s="11">
        <v>9.1160999999999994</v>
      </c>
      <c r="T72" s="11">
        <v>9.1160999999999994</v>
      </c>
      <c r="U72" s="11">
        <v>9.1160999999999994</v>
      </c>
      <c r="V72" s="11">
        <v>9.1160999999999994</v>
      </c>
      <c r="W72" s="19">
        <v>9.1160999999999994</v>
      </c>
      <c r="Z72" s="4">
        <f t="array" ref="Z72">C72*INDEX('Scenario 4_issuedGoos'!$C$4:$W$153,MATCH('Scenario 4'!$A72&amp;$B72,'Scenario 4_issuedGoos'!$A$4:$A$153&amp;'Scenario 4_issuedGoos'!$B$4:$B$153,0),MATCH('Scenario 4'!Z$4,'Scenario 4_issuedGoos'!$C$3:$W$3,0))</f>
        <v>0</v>
      </c>
      <c r="AA72" s="4">
        <f t="array" ref="AA72">D72*INDEX('Scenario 4_issuedGoos'!$C$4:$W$153,MATCH('Scenario 4'!$A72&amp;$B72,'Scenario 4_issuedGoos'!$A$4:$A$153&amp;'Scenario 4_issuedGoos'!$B$4:$B$153,0),MATCH('Scenario 4'!AA$4,'Scenario 4_issuedGoos'!$C$3:$W$3,0))</f>
        <v>0</v>
      </c>
      <c r="AB72" s="4">
        <f t="array" ref="AB72">E72*INDEX('Scenario 4_issuedGoos'!$C$4:$W$153,MATCH('Scenario 4'!$A72&amp;$B72,'Scenario 4_issuedGoos'!$A$4:$A$153&amp;'Scenario 4_issuedGoos'!$B$4:$B$153,0),MATCH('Scenario 4'!AB$4,'Scenario 4_issuedGoos'!$C$3:$W$3,0))</f>
        <v>0</v>
      </c>
      <c r="AC72" s="4">
        <f t="array" ref="AC72">F72*INDEX('Scenario 4_issuedGoos'!$C$4:$W$153,MATCH('Scenario 4'!$A72&amp;$B72,'Scenario 4_issuedGoos'!$A$4:$A$153&amp;'Scenario 4_issuedGoos'!$B$4:$B$153,0),MATCH('Scenario 4'!AC$4,'Scenario 4_issuedGoos'!$C$3:$W$3,0))</f>
        <v>0</v>
      </c>
      <c r="AD72" s="4">
        <f t="array" ref="AD72">G72*INDEX('Scenario 4_issuedGoos'!$C$4:$W$153,MATCH('Scenario 4'!$A72&amp;$B72,'Scenario 4_issuedGoos'!$A$4:$A$153&amp;'Scenario 4_issuedGoos'!$B$4:$B$153,0),MATCH('Scenario 4'!AD$4,'Scenario 4_issuedGoos'!$C$3:$W$3,0))</f>
        <v>0</v>
      </c>
      <c r="AE72" s="4">
        <f t="array" ref="AE72">H72*INDEX('Scenario 4_issuedGoos'!$C$4:$W$153,MATCH('Scenario 4'!$A72&amp;$B72,'Scenario 4_issuedGoos'!$A$4:$A$153&amp;'Scenario 4_issuedGoos'!$B$4:$B$153,0),MATCH('Scenario 4'!AE$4,'Scenario 4_issuedGoos'!$C$3:$W$3,0))</f>
        <v>9036.2003644171218</v>
      </c>
      <c r="AF72" s="4">
        <f t="array" ref="AF72">I72*INDEX('Scenario 4_issuedGoos'!$C$4:$W$153,MATCH('Scenario 4'!$A72&amp;$B72,'Scenario 4_issuedGoos'!$A$4:$A$153&amp;'Scenario 4_issuedGoos'!$B$4:$B$153,0),MATCH('Scenario 4'!AF$4,'Scenario 4_issuedGoos'!$C$3:$W$3,0))</f>
        <v>10301.268415435517</v>
      </c>
      <c r="AG72" s="4">
        <f t="array" ref="AG72">J72*INDEX('Scenario 4_issuedGoos'!$C$4:$W$153,MATCH('Scenario 4'!$A72&amp;$B72,'Scenario 4_issuedGoos'!$A$4:$A$153&amp;'Scenario 4_issuedGoos'!$B$4:$B$153,0),MATCH('Scenario 4'!AG$4,'Scenario 4_issuedGoos'!$C$3:$W$3,0))</f>
        <v>11670.252770644625</v>
      </c>
      <c r="AH72" s="4">
        <f t="array" ref="AH72">K72*INDEX('Scenario 4_issuedGoos'!$C$4:$W$153,MATCH('Scenario 4'!$A72&amp;$B72,'Scenario 4_issuedGoos'!$A$4:$A$153&amp;'Scenario 4_issuedGoos'!$B$4:$B$153,0),MATCH('Scenario 4'!AH$4,'Scenario 4_issuedGoos'!$C$3:$W$3,0))</f>
        <v>13150.382390336195</v>
      </c>
      <c r="AI72" s="4">
        <f t="array" ref="AI72">L72*INDEX('Scenario 4_issuedGoos'!$C$4:$W$153,MATCH('Scenario 4'!$A72&amp;$B72,'Scenario 4_issuedGoos'!$A$4:$A$153&amp;'Scenario 4_issuedGoos'!$B$4:$B$153,0),MATCH('Scenario 4'!AI$4,'Scenario 4_issuedGoos'!$C$3:$W$3,0))</f>
        <v>14749.349340070305</v>
      </c>
      <c r="AJ72" s="4">
        <f t="array" ref="AJ72">M72*INDEX('Scenario 4_issuedGoos'!$C$4:$W$153,MATCH('Scenario 4'!$A72&amp;$B72,'Scenario 4_issuedGoos'!$A$4:$A$153&amp;'Scenario 4_issuedGoos'!$B$4:$B$153,0),MATCH('Scenario 4'!AJ$4,'Scenario 4_issuedGoos'!$C$3:$W$3,0))</f>
        <v>16475.337028801889</v>
      </c>
      <c r="AK72" s="4">
        <f t="array" ref="AK72">N72*INDEX('Scenario 4_issuedGoos'!$C$4:$W$153,MATCH('Scenario 4'!$A72&amp;$B72,'Scenario 4_issuedGoos'!$A$4:$A$153&amp;'Scenario 4_issuedGoos'!$B$4:$B$153,0),MATCH('Scenario 4'!AK$4,'Scenario 4_issuedGoos'!$C$3:$W$3,0))</f>
        <v>18683.032190661321</v>
      </c>
      <c r="AL72" s="4">
        <f t="array" ref="AL72">O72*INDEX('Scenario 4_issuedGoos'!$C$4:$W$153,MATCH('Scenario 4'!$A72&amp;$B72,'Scenario 4_issuedGoos'!$A$4:$A$153&amp;'Scenario 4_issuedGoos'!$B$4:$B$153,0),MATCH('Scenario 4'!AL$4,'Scenario 4_issuedGoos'!$C$3:$W$3,0))</f>
        <v>21070.308526134773</v>
      </c>
      <c r="AM72" s="4">
        <f t="array" ref="AM72">P72*INDEX('Scenario 4_issuedGoos'!$C$4:$W$153,MATCH('Scenario 4'!$A72&amp;$B72,'Scenario 4_issuedGoos'!$A$4:$A$153&amp;'Scenario 4_issuedGoos'!$B$4:$B$153,0),MATCH('Scenario 4'!AM$4,'Scenario 4_issuedGoos'!$C$3:$W$3,0))</f>
        <v>23649.604914678861</v>
      </c>
      <c r="AN72" s="4">
        <f t="array" ref="AN72">Q72*INDEX('Scenario 4_issuedGoos'!$C$4:$W$153,MATCH('Scenario 4'!$A72&amp;$B72,'Scenario 4_issuedGoos'!$A$4:$A$153&amp;'Scenario 4_issuedGoos'!$B$4:$B$153,0),MATCH('Scenario 4'!AN$4,'Scenario 4_issuedGoos'!$C$3:$W$3,0))</f>
        <v>26434.155170762024</v>
      </c>
      <c r="AO72" s="4">
        <f t="array" ref="AO72">R72*INDEX('Scenario 4_issuedGoos'!$C$4:$W$153,MATCH('Scenario 4'!$A72&amp;$B72,'Scenario 4_issuedGoos'!$A$4:$A$153&amp;'Scenario 4_issuedGoos'!$B$4:$B$153,0),MATCH('Scenario 4'!AO$4,'Scenario 4_issuedGoos'!$C$3:$W$3,0))</f>
        <v>29438.036440166838</v>
      </c>
      <c r="AP72" s="4">
        <f t="array" ref="AP72">S72*INDEX('Scenario 4_issuedGoos'!$C$4:$W$153,MATCH('Scenario 4'!$A72&amp;$B72,'Scenario 4_issuedGoos'!$A$4:$A$153&amp;'Scenario 4_issuedGoos'!$B$4:$B$153,0),MATCH('Scenario 4'!AP$4,'Scenario 4_issuedGoos'!$C$3:$W$3,0))</f>
        <v>32676.220448585173</v>
      </c>
      <c r="AQ72" s="4">
        <f t="array" ref="AQ72">T72*INDEX('Scenario 4_issuedGoos'!$C$4:$W$153,MATCH('Scenario 4'!$A72&amp;$B72,'Scenario 4_issuedGoos'!$A$4:$A$153&amp;'Scenario 4_issuedGoos'!$B$4:$B$153,0),MATCH('Scenario 4'!AQ$4,'Scenario 4_issuedGoos'!$C$3:$W$3,0))</f>
        <v>36164.627766744896</v>
      </c>
      <c r="AR72" s="4">
        <f t="array" ref="AR72">U72*INDEX('Scenario 4_issuedGoos'!$C$4:$W$153,MATCH('Scenario 4'!$A72&amp;$B72,'Scenario 4_issuedGoos'!$A$4:$A$153&amp;'Scenario 4_issuedGoos'!$B$4:$B$153,0),MATCH('Scenario 4'!AR$4,'Scenario 4_issuedGoos'!$C$3:$W$3,0))</f>
        <v>39920.185265599212</v>
      </c>
      <c r="AS72" s="4">
        <f t="array" ref="AS72">V72*INDEX('Scenario 4_issuedGoos'!$C$4:$W$153,MATCH('Scenario 4'!$A72&amp;$B72,'Scenario 4_issuedGoos'!$A$4:$A$153&amp;'Scenario 4_issuedGoos'!$B$4:$B$153,0),MATCH('Scenario 4'!AS$4,'Scenario 4_issuedGoos'!$C$3:$W$3,0))</f>
        <v>43960.88694492208</v>
      </c>
      <c r="AT72" s="4">
        <f t="array" ref="AT72">W72*INDEX('Scenario 4_issuedGoos'!$C$4:$W$153,MATCH('Scenario 4'!$A72&amp;$B72,'Scenario 4_issuedGoos'!$A$4:$A$153&amp;'Scenario 4_issuedGoos'!$B$4:$B$153,0),MATCH('Scenario 4'!AT$4,'Scenario 4_issuedGoos'!$C$3:$W$3,0))</f>
        <v>48305.858329013208</v>
      </c>
    </row>
    <row r="73" spans="1:46" x14ac:dyDescent="0.2">
      <c r="A73" s="8" t="s">
        <v>42</v>
      </c>
      <c r="B73" s="9" t="s">
        <v>56</v>
      </c>
      <c r="C73" s="10">
        <v>1.0488000000000002</v>
      </c>
      <c r="D73" s="11">
        <v>1.0488000000000002</v>
      </c>
      <c r="E73" s="11">
        <v>1.0280390625</v>
      </c>
      <c r="F73" s="11">
        <v>1.0240624999999999</v>
      </c>
      <c r="G73" s="11">
        <v>1.0007517857142858</v>
      </c>
      <c r="H73" s="11">
        <v>0.83587499999999992</v>
      </c>
      <c r="I73" s="11">
        <v>0.81628124999999996</v>
      </c>
      <c r="J73" s="11">
        <v>0.79223437499999994</v>
      </c>
      <c r="K73" s="11">
        <v>0.79223437499999994</v>
      </c>
      <c r="L73" s="11">
        <v>0.79223437499999994</v>
      </c>
      <c r="M73" s="11">
        <v>0.79223437499999994</v>
      </c>
      <c r="N73" s="11">
        <v>0.79223437499999994</v>
      </c>
      <c r="O73" s="11">
        <v>0.79223437499999994</v>
      </c>
      <c r="P73" s="11">
        <v>0.79223437499999994</v>
      </c>
      <c r="Q73" s="11">
        <v>0.79223437499999994</v>
      </c>
      <c r="R73" s="11">
        <v>0.79223437499999994</v>
      </c>
      <c r="S73" s="11">
        <v>0.81628124999999996</v>
      </c>
      <c r="T73" s="11">
        <v>0.82025000000000003</v>
      </c>
      <c r="U73" s="11">
        <v>0.83587499999999992</v>
      </c>
      <c r="V73" s="11">
        <v>0.84037499999999998</v>
      </c>
      <c r="W73" s="19">
        <v>0.84037499999999998</v>
      </c>
      <c r="Z73" s="4">
        <f t="array" ref="Z73">C73*INDEX('Scenario 4_issuedGoos'!$C$4:$W$153,MATCH('Scenario 4'!$A73&amp;$B73,'Scenario 4_issuedGoos'!$A$4:$A$153&amp;'Scenario 4_issuedGoos'!$B$4:$B$153,0),MATCH('Scenario 4'!Z$4,'Scenario 4_issuedGoos'!$C$3:$W$3,0))</f>
        <v>105391.40432459084</v>
      </c>
      <c r="AA73" s="4">
        <f t="array" ref="AA73">D73*INDEX('Scenario 4_issuedGoos'!$C$4:$W$153,MATCH('Scenario 4'!$A73&amp;$B73,'Scenario 4_issuedGoos'!$A$4:$A$153&amp;'Scenario 4_issuedGoos'!$B$4:$B$153,0),MATCH('Scenario 4'!AA$4,'Scenario 4_issuedGoos'!$C$3:$W$3,0))</f>
        <v>119800.61290480019</v>
      </c>
      <c r="AB73" s="4">
        <f t="array" ref="AB73">E73*INDEX('Scenario 4_issuedGoos'!$C$4:$W$153,MATCH('Scenario 4'!$A73&amp;$B73,'Scenario 4_issuedGoos'!$A$4:$A$153&amp;'Scenario 4_issuedGoos'!$B$4:$B$153,0),MATCH('Scenario 4'!AB$4,'Scenario 4_issuedGoos'!$C$3:$W$3,0))</f>
        <v>132707.28049629548</v>
      </c>
      <c r="AC73" s="4">
        <f t="array" ref="AC73">F73*INDEX('Scenario 4_issuedGoos'!$C$4:$W$153,MATCH('Scenario 4'!$A73&amp;$B73,'Scenario 4_issuedGoos'!$A$4:$A$153&amp;'Scenario 4_issuedGoos'!$B$4:$B$153,0),MATCH('Scenario 4'!AC$4,'Scenario 4_issuedGoos'!$C$3:$W$3,0))</f>
        <v>148642.43589549474</v>
      </c>
      <c r="AD73" s="4">
        <f t="array" ref="AD73">G73*INDEX('Scenario 4_issuedGoos'!$C$4:$W$153,MATCH('Scenario 4'!$A73&amp;$B73,'Scenario 4_issuedGoos'!$A$4:$A$153&amp;'Scenario 4_issuedGoos'!$B$4:$B$153,0),MATCH('Scenario 4'!AD$4,'Scenario 4_issuedGoos'!$C$3:$W$3,0))</f>
        <v>162617.40005927294</v>
      </c>
      <c r="AE73" s="4">
        <f t="array" ref="AE73">H73*INDEX('Scenario 4_issuedGoos'!$C$4:$W$153,MATCH('Scenario 4'!$A73&amp;$B73,'Scenario 4_issuedGoos'!$A$4:$A$153&amp;'Scenario 4_issuedGoos'!$B$4:$B$153,0),MATCH('Scenario 4'!AE$4,'Scenario 4_issuedGoos'!$C$3:$W$3,0))</f>
        <v>151470.8979828608</v>
      </c>
      <c r="AF73" s="4">
        <f t="array" ref="AF73">I73*INDEX('Scenario 4_issuedGoos'!$C$4:$W$153,MATCH('Scenario 4'!$A73&amp;$B73,'Scenario 4_issuedGoos'!$A$4:$A$153&amp;'Scenario 4_issuedGoos'!$B$4:$B$153,0),MATCH('Scenario 4'!AF$4,'Scenario 4_issuedGoos'!$C$3:$W$3,0))</f>
        <v>165542.45107193792</v>
      </c>
      <c r="AG73" s="4">
        <f t="array" ref="AG73">J73*INDEX('Scenario 4_issuedGoos'!$C$4:$W$153,MATCH('Scenario 4'!$A73&amp;$B73,'Scenario 4_issuedGoos'!$A$4:$A$153&amp;'Scenario 4_issuedGoos'!$B$4:$B$153,0),MATCH('Scenario 4'!AG$4,'Scenario 4_issuedGoos'!$C$3:$W$3,0))</f>
        <v>179120.17536016036</v>
      </c>
      <c r="AH73" s="4">
        <f t="array" ref="AH73">K73*INDEX('Scenario 4_issuedGoos'!$C$4:$W$153,MATCH('Scenario 4'!$A73&amp;$B73,'Scenario 4_issuedGoos'!$A$4:$A$153&amp;'Scenario 4_issuedGoos'!$B$4:$B$153,0),MATCH('Scenario 4'!AH$4,'Scenario 4_issuedGoos'!$C$3:$W$3,0))</f>
        <v>199018.40451811356</v>
      </c>
      <c r="AI73" s="4">
        <f t="array" ref="AI73">L73*INDEX('Scenario 4_issuedGoos'!$C$4:$W$153,MATCH('Scenario 4'!$A73&amp;$B73,'Scenario 4_issuedGoos'!$A$4:$A$153&amp;'Scenario 4_issuedGoos'!$B$4:$B$153,0),MATCH('Scenario 4'!AI$4,'Scenario 4_issuedGoos'!$C$3:$W$3,0))</f>
        <v>220458.65615346207</v>
      </c>
      <c r="AJ73" s="4">
        <f t="array" ref="AJ73">M73*INDEX('Scenario 4_issuedGoos'!$C$4:$W$153,MATCH('Scenario 4'!$A73&amp;$B73,'Scenario 4_issuedGoos'!$A$4:$A$153&amp;'Scenario 4_issuedGoos'!$B$4:$B$153,0),MATCH('Scenario 4'!AJ$4,'Scenario 4_issuedGoos'!$C$3:$W$3,0))</f>
        <v>243545.38694104986</v>
      </c>
      <c r="AK73" s="4">
        <f t="array" ref="AK73">N73*INDEX('Scenario 4_issuedGoos'!$C$4:$W$153,MATCH('Scenario 4'!$A73&amp;$B73,'Scenario 4_issuedGoos'!$A$4:$A$153&amp;'Scenario 4_issuedGoos'!$B$4:$B$153,0),MATCH('Scenario 4'!AK$4,'Scenario 4_issuedGoos'!$C$3:$W$3,0))</f>
        <v>267524.2756881566</v>
      </c>
      <c r="AL73" s="4">
        <f t="array" ref="AL73">O73*INDEX('Scenario 4_issuedGoos'!$C$4:$W$153,MATCH('Scenario 4'!$A73&amp;$B73,'Scenario 4_issuedGoos'!$A$4:$A$153&amp;'Scenario 4_issuedGoos'!$B$4:$B$153,0),MATCH('Scenario 4'!AL$4,'Scenario 4_issuedGoos'!$C$3:$W$3,0))</f>
        <v>293292.18984262116</v>
      </c>
      <c r="AM73" s="4">
        <f t="array" ref="AM73">P73*INDEX('Scenario 4_issuedGoos'!$C$4:$W$153,MATCH('Scenario 4'!$A73&amp;$B73,'Scenario 4_issuedGoos'!$A$4:$A$153&amp;'Scenario 4_issuedGoos'!$B$4:$B$153,0),MATCH('Scenario 4'!AM$4,'Scenario 4_issuedGoos'!$C$3:$W$3,0))</f>
        <v>320968.08472331217</v>
      </c>
      <c r="AN73" s="4">
        <f t="array" ref="AN73">Q73*INDEX('Scenario 4_issuedGoos'!$C$4:$W$153,MATCH('Scenario 4'!$A73&amp;$B73,'Scenario 4_issuedGoos'!$A$4:$A$153&amp;'Scenario 4_issuedGoos'!$B$4:$B$153,0),MATCH('Scenario 4'!AN$4,'Scenario 4_issuedGoos'!$C$3:$W$3,0))</f>
        <v>350678.33861746581</v>
      </c>
      <c r="AO73" s="4">
        <f t="array" ref="AO73">R73*INDEX('Scenario 4_issuedGoos'!$C$4:$W$153,MATCH('Scenario 4'!$A73&amp;$B73,'Scenario 4_issuedGoos'!$A$4:$A$153&amp;'Scenario 4_issuedGoos'!$B$4:$B$153,0),MATCH('Scenario 4'!AO$4,'Scenario 4_issuedGoos'!$C$3:$W$3,0))</f>
        <v>382557.19768922561</v>
      </c>
      <c r="AP73" s="4">
        <f t="array" ref="AP73">S73*INDEX('Scenario 4_issuedGoos'!$C$4:$W$153,MATCH('Scenario 4'!$A73&amp;$B73,'Scenario 4_issuedGoos'!$A$4:$A$153&amp;'Scenario 4_issuedGoos'!$B$4:$B$153,0),MATCH('Scenario 4'!AP$4,'Scenario 4_issuedGoos'!$C$3:$W$3,0))</f>
        <v>429396.87333007908</v>
      </c>
      <c r="AQ73" s="4">
        <f t="array" ref="AQ73">T73*INDEX('Scenario 4_issuedGoos'!$C$4:$W$153,MATCH('Scenario 4'!$A73&amp;$B73,'Scenario 4_issuedGoos'!$A$4:$A$153&amp;'Scenario 4_issuedGoos'!$B$4:$B$153,0),MATCH('Scenario 4'!AQ$4,'Scenario 4_issuedGoos'!$C$3:$W$3,0))</f>
        <v>469433.39770235412</v>
      </c>
      <c r="AR73" s="4">
        <f t="array" ref="AR73">U73*INDEX('Scenario 4_issuedGoos'!$C$4:$W$153,MATCH('Scenario 4'!$A73&amp;$B73,'Scenario 4_issuedGoos'!$A$4:$A$153&amp;'Scenario 4_issuedGoos'!$B$4:$B$153,0),MATCH('Scenario 4'!AR$4,'Scenario 4_issuedGoos'!$C$3:$W$3,0))</f>
        <v>519815.26785303414</v>
      </c>
      <c r="AS73" s="4">
        <f t="array" ref="AS73">V73*INDEX('Scenario 4_issuedGoos'!$C$4:$W$153,MATCH('Scenario 4'!$A73&amp;$B73,'Scenario 4_issuedGoos'!$A$4:$A$153&amp;'Scenario 4_issuedGoos'!$B$4:$B$153,0),MATCH('Scenario 4'!AS$4,'Scenario 4_issuedGoos'!$C$3:$W$3,0))</f>
        <v>567240.32045695256</v>
      </c>
      <c r="AT73" s="4">
        <f t="array" ref="AT73">W73*INDEX('Scenario 4_issuedGoos'!$C$4:$W$153,MATCH('Scenario 4'!$A73&amp;$B73,'Scenario 4_issuedGoos'!$A$4:$A$153&amp;'Scenario 4_issuedGoos'!$B$4:$B$153,0),MATCH('Scenario 4'!AT$4,'Scenario 4_issuedGoos'!$C$3:$W$3,0))</f>
        <v>615023.03014997207</v>
      </c>
    </row>
    <row r="74" spans="1:46" x14ac:dyDescent="0.2">
      <c r="A74" s="8" t="s">
        <v>42</v>
      </c>
      <c r="B74" s="9" t="s">
        <v>29</v>
      </c>
      <c r="C74" s="10">
        <v>47.457627118644069</v>
      </c>
      <c r="D74" s="11">
        <v>46.949152542372886</v>
      </c>
      <c r="E74" s="11">
        <v>46.440677966101696</v>
      </c>
      <c r="F74" s="11">
        <v>45.932203389830512</v>
      </c>
      <c r="G74" s="11">
        <v>45.423728813559322</v>
      </c>
      <c r="H74" s="11">
        <v>5.2219199999999999</v>
      </c>
      <c r="I74" s="11">
        <v>5.2219199999999999</v>
      </c>
      <c r="J74" s="11">
        <v>5.2219199999999999</v>
      </c>
      <c r="K74" s="11">
        <v>5.2219199999999999</v>
      </c>
      <c r="L74" s="11">
        <v>5.2219199999999999</v>
      </c>
      <c r="M74" s="11">
        <v>5.2219199999999999</v>
      </c>
      <c r="N74" s="11">
        <v>5.2219199999999999</v>
      </c>
      <c r="O74" s="11">
        <v>5.2219199999999999</v>
      </c>
      <c r="P74" s="11">
        <v>5.2219199999999999</v>
      </c>
      <c r="Q74" s="11">
        <v>5.2219199999999999</v>
      </c>
      <c r="R74" s="11">
        <v>5.2219199999999999</v>
      </c>
      <c r="S74" s="11">
        <v>5.2219199999999999</v>
      </c>
      <c r="T74" s="11">
        <v>5.2219199999999999</v>
      </c>
      <c r="U74" s="11">
        <v>5.2219199999999999</v>
      </c>
      <c r="V74" s="11">
        <v>5.2219199999999999</v>
      </c>
      <c r="W74" s="19">
        <v>5.2219199999999999</v>
      </c>
      <c r="Z74" s="4">
        <f t="array" ref="Z74">C74*INDEX('Scenario 4_issuedGoos'!$C$4:$W$153,MATCH('Scenario 4'!$A74&amp;$B74,'Scenario 4_issuedGoos'!$A$4:$A$153&amp;'Scenario 4_issuedGoos'!$B$4:$B$153,0),MATCH('Scenario 4'!Z$4,'Scenario 4_issuedGoos'!$C$3:$W$3,0))</f>
        <v>0</v>
      </c>
      <c r="AA74" s="4">
        <f t="array" ref="AA74">D74*INDEX('Scenario 4_issuedGoos'!$C$4:$W$153,MATCH('Scenario 4'!$A74&amp;$B74,'Scenario 4_issuedGoos'!$A$4:$A$153&amp;'Scenario 4_issuedGoos'!$B$4:$B$153,0),MATCH('Scenario 4'!AA$4,'Scenario 4_issuedGoos'!$C$3:$W$3,0))</f>
        <v>0</v>
      </c>
      <c r="AB74" s="4">
        <f t="array" ref="AB74">E74*INDEX('Scenario 4_issuedGoos'!$C$4:$W$153,MATCH('Scenario 4'!$A74&amp;$B74,'Scenario 4_issuedGoos'!$A$4:$A$153&amp;'Scenario 4_issuedGoos'!$B$4:$B$153,0),MATCH('Scenario 4'!AB$4,'Scenario 4_issuedGoos'!$C$3:$W$3,0))</f>
        <v>0</v>
      </c>
      <c r="AC74" s="4">
        <f t="array" ref="AC74">F74*INDEX('Scenario 4_issuedGoos'!$C$4:$W$153,MATCH('Scenario 4'!$A74&amp;$B74,'Scenario 4_issuedGoos'!$A$4:$A$153&amp;'Scenario 4_issuedGoos'!$B$4:$B$153,0),MATCH('Scenario 4'!AC$4,'Scenario 4_issuedGoos'!$C$3:$W$3,0))</f>
        <v>0</v>
      </c>
      <c r="AD74" s="4">
        <f t="array" ref="AD74">G74*INDEX('Scenario 4_issuedGoos'!$C$4:$W$153,MATCH('Scenario 4'!$A74&amp;$B74,'Scenario 4_issuedGoos'!$A$4:$A$153&amp;'Scenario 4_issuedGoos'!$B$4:$B$153,0),MATCH('Scenario 4'!AD$4,'Scenario 4_issuedGoos'!$C$3:$W$3,0))</f>
        <v>0</v>
      </c>
      <c r="AE74" s="4">
        <f t="array" ref="AE74">H74*INDEX('Scenario 4_issuedGoos'!$C$4:$W$153,MATCH('Scenario 4'!$A74&amp;$B74,'Scenario 4_issuedGoos'!$A$4:$A$153&amp;'Scenario 4_issuedGoos'!$B$4:$B$153,0),MATCH('Scenario 4'!AE$4,'Scenario 4_issuedGoos'!$C$3:$W$3,0))</f>
        <v>5915.6018042749502</v>
      </c>
      <c r="AF74" s="4">
        <f t="array" ref="AF74">I74*INDEX('Scenario 4_issuedGoos'!$C$4:$W$153,MATCH('Scenario 4'!$A74&amp;$B74,'Scenario 4_issuedGoos'!$A$4:$A$153&amp;'Scenario 4_issuedGoos'!$B$4:$B$153,0),MATCH('Scenario 4'!AF$4,'Scenario 4_issuedGoos'!$C$3:$W$3,0))</f>
        <v>7764.2273681108718</v>
      </c>
      <c r="AG74" s="4">
        <f t="array" ref="AG74">J74*INDEX('Scenario 4_issuedGoos'!$C$4:$W$153,MATCH('Scenario 4'!$A74&amp;$B74,'Scenario 4_issuedGoos'!$A$4:$A$153&amp;'Scenario 4_issuedGoos'!$B$4:$B$153,0),MATCH('Scenario 4'!AG$4,'Scenario 4_issuedGoos'!$C$3:$W$3,0))</f>
        <v>9782.9264838196759</v>
      </c>
      <c r="AH74" s="4">
        <f t="array" ref="AH74">K74*INDEX('Scenario 4_issuedGoos'!$C$4:$W$153,MATCH('Scenario 4'!$A74&amp;$B74,'Scenario 4_issuedGoos'!$A$4:$A$153&amp;'Scenario 4_issuedGoos'!$B$4:$B$153,0),MATCH('Scenario 4'!AH$4,'Scenario 4_issuedGoos'!$C$3:$W$3,0))</f>
        <v>11984.08494267911</v>
      </c>
      <c r="AI74" s="4">
        <f t="array" ref="AI74">L74*INDEX('Scenario 4_issuedGoos'!$C$4:$W$153,MATCH('Scenario 4'!$A74&amp;$B74,'Scenario 4_issuedGoos'!$A$4:$A$153&amp;'Scenario 4_issuedGoos'!$B$4:$B$153,0),MATCH('Scenario 4'!AI$4,'Scenario 4_issuedGoos'!$C$3:$W$3,0))</f>
        <v>14380.901931214972</v>
      </c>
      <c r="AJ74" s="4">
        <f t="array" ref="AJ74">M74*INDEX('Scenario 4_issuedGoos'!$C$4:$W$153,MATCH('Scenario 4'!$A74&amp;$B74,'Scenario 4_issuedGoos'!$A$4:$A$153&amp;'Scenario 4_issuedGoos'!$B$4:$B$153,0),MATCH('Scenario 4'!AJ$4,'Scenario 4_issuedGoos'!$C$3:$W$3,0))</f>
        <v>16987.440406247661</v>
      </c>
      <c r="AK74" s="4">
        <f t="array" ref="AK74">N74*INDEX('Scenario 4_issuedGoos'!$C$4:$W$153,MATCH('Scenario 4'!$A74&amp;$B74,'Scenario 4_issuedGoos'!$A$4:$A$153&amp;'Scenario 4_issuedGoos'!$B$4:$B$153,0),MATCH('Scenario 4'!AK$4,'Scenario 4_issuedGoos'!$C$3:$W$3,0))</f>
        <v>22890.575947418769</v>
      </c>
      <c r="AL74" s="4">
        <f t="array" ref="AL74">O74*INDEX('Scenario 4_issuedGoos'!$C$4:$W$153,MATCH('Scenario 4'!$A74&amp;$B74,'Scenario 4_issuedGoos'!$A$4:$A$153&amp;'Scenario 4_issuedGoos'!$B$4:$B$153,0),MATCH('Scenario 4'!AL$4,'Scenario 4_issuedGoos'!$C$3:$W$3,0))</f>
        <v>29341.556441691282</v>
      </c>
      <c r="AM74" s="4">
        <f t="array" ref="AM74">P74*INDEX('Scenario 4_issuedGoos'!$C$4:$W$153,MATCH('Scenario 4'!$A74&amp;$B74,'Scenario 4_issuedGoos'!$A$4:$A$153&amp;'Scenario 4_issuedGoos'!$B$4:$B$153,0),MATCH('Scenario 4'!AM$4,'Scenario 4_issuedGoos'!$C$3:$W$3,0))</f>
        <v>36380.408545522572</v>
      </c>
      <c r="AN74" s="4">
        <f t="array" ref="AN74">Q74*INDEX('Scenario 4_issuedGoos'!$C$4:$W$153,MATCH('Scenario 4'!$A74&amp;$B74,'Scenario 4_issuedGoos'!$A$4:$A$153&amp;'Scenario 4_issuedGoos'!$B$4:$B$153,0),MATCH('Scenario 4'!AN$4,'Scenario 4_issuedGoos'!$C$3:$W$3,0))</f>
        <v>44049.791968632744</v>
      </c>
      <c r="AO74" s="4">
        <f t="array" ref="AO74">R74*INDEX('Scenario 4_issuedGoos'!$C$4:$W$153,MATCH('Scenario 4'!$A74&amp;$B74,'Scenario 4_issuedGoos'!$A$4:$A$153&amp;'Scenario 4_issuedGoos'!$B$4:$B$153,0),MATCH('Scenario 4'!AO$4,'Scenario 4_issuedGoos'!$C$3:$W$3,0))</f>
        <v>52395.162712689838</v>
      </c>
      <c r="AP74" s="4">
        <f t="array" ref="AP74">S74*INDEX('Scenario 4_issuedGoos'!$C$4:$W$153,MATCH('Scenario 4'!$A74&amp;$B74,'Scenario 4_issuedGoos'!$A$4:$A$153&amp;'Scenario 4_issuedGoos'!$B$4:$B$153,0),MATCH('Scenario 4'!AP$4,'Scenario 4_issuedGoos'!$C$3:$W$3,0))</f>
        <v>61464.946051231404</v>
      </c>
      <c r="AQ74" s="4">
        <f t="array" ref="AQ74">T74*INDEX('Scenario 4_issuedGoos'!$C$4:$W$153,MATCH('Scenario 4'!$A74&amp;$B74,'Scenario 4_issuedGoos'!$A$4:$A$153&amp;'Scenario 4_issuedGoos'!$B$4:$B$153,0),MATCH('Scenario 4'!AQ$4,'Scenario 4_issuedGoos'!$C$3:$W$3,0))</f>
        <v>71310.71981684542</v>
      </c>
      <c r="AR74" s="4">
        <f t="array" ref="AR74">U74*INDEX('Scenario 4_issuedGoos'!$C$4:$W$153,MATCH('Scenario 4'!$A74&amp;$B74,'Scenario 4_issuedGoos'!$A$4:$A$153&amp;'Scenario 4_issuedGoos'!$B$4:$B$153,0),MATCH('Scenario 4'!AR$4,'Scenario 4_issuedGoos'!$C$3:$W$3,0))</f>
        <v>81987.408593892964</v>
      </c>
      <c r="AS74" s="4">
        <f t="array" ref="AS74">V74*INDEX('Scenario 4_issuedGoos'!$C$4:$W$153,MATCH('Scenario 4'!$A74&amp;$B74,'Scenario 4_issuedGoos'!$A$4:$A$153&amp;'Scenario 4_issuedGoos'!$B$4:$B$153,0),MATCH('Scenario 4'!AS$4,'Scenario 4_issuedGoos'!$C$3:$W$3,0))</f>
        <v>93553.489449102752</v>
      </c>
      <c r="AT74" s="4">
        <f t="array" ref="AT74">W74*INDEX('Scenario 4_issuedGoos'!$C$4:$W$153,MATCH('Scenario 4'!$A74&amp;$B74,'Scenario 4_issuedGoos'!$A$4:$A$153&amp;'Scenario 4_issuedGoos'!$B$4:$B$153,0),MATCH('Scenario 4'!AT$4,'Scenario 4_issuedGoos'!$C$3:$W$3,0))</f>
        <v>106071.20986834857</v>
      </c>
    </row>
    <row r="75" spans="1:46" x14ac:dyDescent="0.2">
      <c r="A75" s="8" t="s">
        <v>42</v>
      </c>
      <c r="B75" s="9" t="s">
        <v>30</v>
      </c>
      <c r="C75" s="10">
        <v>47.457627118644069</v>
      </c>
      <c r="D75" s="11">
        <v>46.949152542372886</v>
      </c>
      <c r="E75" s="11">
        <v>46.440677966101696</v>
      </c>
      <c r="F75" s="11">
        <v>45.932203389830512</v>
      </c>
      <c r="G75" s="11">
        <v>45.423728813559322</v>
      </c>
      <c r="H75" s="11">
        <v>8.0469449999999991</v>
      </c>
      <c r="I75" s="11">
        <v>8.0469449999999991</v>
      </c>
      <c r="J75" s="11">
        <v>8.0469449999999991</v>
      </c>
      <c r="K75" s="11">
        <v>8.0469449999999991</v>
      </c>
      <c r="L75" s="11">
        <v>8.0469449999999991</v>
      </c>
      <c r="M75" s="11">
        <v>8.0469449999999991</v>
      </c>
      <c r="N75" s="11">
        <v>8.0469449999999991</v>
      </c>
      <c r="O75" s="11">
        <v>8.0469449999999991</v>
      </c>
      <c r="P75" s="11">
        <v>8.0469449999999991</v>
      </c>
      <c r="Q75" s="11">
        <v>8.0469449999999991</v>
      </c>
      <c r="R75" s="11">
        <v>8.0469449999999991</v>
      </c>
      <c r="S75" s="11">
        <v>8.0469449999999991</v>
      </c>
      <c r="T75" s="11">
        <v>8.0469449999999991</v>
      </c>
      <c r="U75" s="11">
        <v>8.0469449999999991</v>
      </c>
      <c r="V75" s="11">
        <v>8.0469449999999991</v>
      </c>
      <c r="W75" s="19">
        <v>8.0469449999999991</v>
      </c>
      <c r="Z75" s="4">
        <f t="array" ref="Z75">C75*INDEX('Scenario 4_issuedGoos'!$C$4:$W$153,MATCH('Scenario 4'!$A75&amp;$B75,'Scenario 4_issuedGoos'!$A$4:$A$153&amp;'Scenario 4_issuedGoos'!$B$4:$B$153,0),MATCH('Scenario 4'!Z$4,'Scenario 4_issuedGoos'!$C$3:$W$3,0))</f>
        <v>0</v>
      </c>
      <c r="AA75" s="4">
        <f t="array" ref="AA75">D75*INDEX('Scenario 4_issuedGoos'!$C$4:$W$153,MATCH('Scenario 4'!$A75&amp;$B75,'Scenario 4_issuedGoos'!$A$4:$A$153&amp;'Scenario 4_issuedGoos'!$B$4:$B$153,0),MATCH('Scenario 4'!AA$4,'Scenario 4_issuedGoos'!$C$3:$W$3,0))</f>
        <v>0</v>
      </c>
      <c r="AB75" s="4">
        <f t="array" ref="AB75">E75*INDEX('Scenario 4_issuedGoos'!$C$4:$W$153,MATCH('Scenario 4'!$A75&amp;$B75,'Scenario 4_issuedGoos'!$A$4:$A$153&amp;'Scenario 4_issuedGoos'!$B$4:$B$153,0),MATCH('Scenario 4'!AB$4,'Scenario 4_issuedGoos'!$C$3:$W$3,0))</f>
        <v>0</v>
      </c>
      <c r="AC75" s="4">
        <f t="array" ref="AC75">F75*INDEX('Scenario 4_issuedGoos'!$C$4:$W$153,MATCH('Scenario 4'!$A75&amp;$B75,'Scenario 4_issuedGoos'!$A$4:$A$153&amp;'Scenario 4_issuedGoos'!$B$4:$B$153,0),MATCH('Scenario 4'!AC$4,'Scenario 4_issuedGoos'!$C$3:$W$3,0))</f>
        <v>0</v>
      </c>
      <c r="AD75" s="4">
        <f t="array" ref="AD75">G75*INDEX('Scenario 4_issuedGoos'!$C$4:$W$153,MATCH('Scenario 4'!$A75&amp;$B75,'Scenario 4_issuedGoos'!$A$4:$A$153&amp;'Scenario 4_issuedGoos'!$B$4:$B$153,0),MATCH('Scenario 4'!AD$4,'Scenario 4_issuedGoos'!$C$3:$W$3,0))</f>
        <v>0</v>
      </c>
      <c r="AE75" s="4">
        <f t="array" ref="AE75">H75*INDEX('Scenario 4_issuedGoos'!$C$4:$W$153,MATCH('Scenario 4'!$A75&amp;$B75,'Scenario 4_issuedGoos'!$A$4:$A$153&amp;'Scenario 4_issuedGoos'!$B$4:$B$153,0),MATCH('Scenario 4'!AE$4,'Scenario 4_issuedGoos'!$C$3:$W$3,0))</f>
        <v>36600.386687406426</v>
      </c>
      <c r="AF75" s="4">
        <f t="array" ref="AF75">I75*INDEX('Scenario 4_issuedGoos'!$C$4:$W$153,MATCH('Scenario 4'!$A75&amp;$B75,'Scenario 4_issuedGoos'!$A$4:$A$153&amp;'Scenario 4_issuedGoos'!$B$4:$B$153,0),MATCH('Scenario 4'!AF$4,'Scenario 4_issuedGoos'!$C$3:$W$3,0))</f>
        <v>40960.700029729465</v>
      </c>
      <c r="AG75" s="4">
        <f t="array" ref="AG75">J75*INDEX('Scenario 4_issuedGoos'!$C$4:$W$153,MATCH('Scenario 4'!$A75&amp;$B75,'Scenario 4_issuedGoos'!$A$4:$A$153&amp;'Scenario 4_issuedGoos'!$B$4:$B$153,0),MATCH('Scenario 4'!AG$4,'Scenario 4_issuedGoos'!$C$3:$W$3,0))</f>
        <v>45665.543739566296</v>
      </c>
      <c r="AH75" s="4">
        <f t="array" ref="AH75">K75*INDEX('Scenario 4_issuedGoos'!$C$4:$W$153,MATCH('Scenario 4'!$A75&amp;$B75,'Scenario 4_issuedGoos'!$A$4:$A$153&amp;'Scenario 4_issuedGoos'!$B$4:$B$153,0),MATCH('Scenario 4'!AH$4,'Scenario 4_issuedGoos'!$C$3:$W$3,0))</f>
        <v>50738.470070312462</v>
      </c>
      <c r="AI75" s="4">
        <f t="array" ref="AI75">L75*INDEX('Scenario 4_issuedGoos'!$C$4:$W$153,MATCH('Scenario 4'!$A75&amp;$B75,'Scenario 4_issuedGoos'!$A$4:$A$153&amp;'Scenario 4_issuedGoos'!$B$4:$B$153,0),MATCH('Scenario 4'!AI$4,'Scenario 4_issuedGoos'!$C$3:$W$3,0))</f>
        <v>56204.525174784394</v>
      </c>
      <c r="AJ75" s="4">
        <f t="array" ref="AJ75">M75*INDEX('Scenario 4_issuedGoos'!$C$4:$W$153,MATCH('Scenario 4'!$A75&amp;$B75,'Scenario 4_issuedGoos'!$A$4:$A$153&amp;'Scenario 4_issuedGoos'!$B$4:$B$153,0),MATCH('Scenario 4'!AJ$4,'Scenario 4_issuedGoos'!$C$3:$W$3,0))</f>
        <v>62090.3396145277</v>
      </c>
      <c r="AK75" s="4">
        <f t="array" ref="AK75">N75*INDEX('Scenario 4_issuedGoos'!$C$4:$W$153,MATCH('Scenario 4'!$A75&amp;$B75,'Scenario 4_issuedGoos'!$A$4:$A$153&amp;'Scenario 4_issuedGoos'!$B$4:$B$153,0),MATCH('Scenario 4'!AK$4,'Scenario 4_issuedGoos'!$C$3:$W$3,0))</f>
        <v>68203.604023215492</v>
      </c>
      <c r="AL75" s="4">
        <f t="array" ref="AL75">O75*INDEX('Scenario 4_issuedGoos'!$C$4:$W$153,MATCH('Scenario 4'!$A75&amp;$B75,'Scenario 4_issuedGoos'!$A$4:$A$153&amp;'Scenario 4_issuedGoos'!$B$4:$B$153,0),MATCH('Scenario 4'!AL$4,'Scenario 4_issuedGoos'!$C$3:$W$3,0))</f>
        <v>74772.969023735859</v>
      </c>
      <c r="AM75" s="4">
        <f t="array" ref="AM75">P75*INDEX('Scenario 4_issuedGoos'!$C$4:$W$153,MATCH('Scenario 4'!$A75&amp;$B75,'Scenario 4_issuedGoos'!$A$4:$A$153&amp;'Scenario 4_issuedGoos'!$B$4:$B$153,0),MATCH('Scenario 4'!AM$4,'Scenario 4_issuedGoos'!$C$3:$W$3,0))</f>
        <v>81828.761514250175</v>
      </c>
      <c r="AN75" s="4">
        <f t="array" ref="AN75">Q75*INDEX('Scenario 4_issuedGoos'!$C$4:$W$153,MATCH('Scenario 4'!$A75&amp;$B75,'Scenario 4_issuedGoos'!$A$4:$A$153&amp;'Scenario 4_issuedGoos'!$B$4:$B$153,0),MATCH('Scenario 4'!AN$4,'Scenario 4_issuedGoos'!$C$3:$W$3,0))</f>
        <v>89403.200831256268</v>
      </c>
      <c r="AO75" s="4">
        <f t="array" ref="AO75">R75*INDEX('Scenario 4_issuedGoos'!$C$4:$W$153,MATCH('Scenario 4'!$A75&amp;$B75,'Scenario 4_issuedGoos'!$A$4:$A$153&amp;'Scenario 4_issuedGoos'!$B$4:$B$153,0),MATCH('Scenario 4'!AO$4,'Scenario 4_issuedGoos'!$C$3:$W$3,0))</f>
        <v>97530.512176177275</v>
      </c>
      <c r="AP75" s="4">
        <f t="array" ref="AP75">S75*INDEX('Scenario 4_issuedGoos'!$C$4:$W$153,MATCH('Scenario 4'!$A75&amp;$B75,'Scenario 4_issuedGoos'!$A$4:$A$153&amp;'Scenario 4_issuedGoos'!$B$4:$B$153,0),MATCH('Scenario 4'!AP$4,'Scenario 4_issuedGoos'!$C$3:$W$3,0))</f>
        <v>106247.04665351291</v>
      </c>
      <c r="AQ75" s="4">
        <f t="array" ref="AQ75">T75*INDEX('Scenario 4_issuedGoos'!$C$4:$W$153,MATCH('Scenario 4'!$A75&amp;$B75,'Scenario 4_issuedGoos'!$A$4:$A$153&amp;'Scenario 4_issuedGoos'!$B$4:$B$153,0),MATCH('Scenario 4'!AQ$4,'Scenario 4_issuedGoos'!$C$3:$W$3,0))</f>
        <v>115591.40829814116</v>
      </c>
      <c r="AR75" s="4">
        <f t="array" ref="AR75">U75*INDEX('Scenario 4_issuedGoos'!$C$4:$W$153,MATCH('Scenario 4'!$A75&amp;$B75,'Scenario 4_issuedGoos'!$A$4:$A$153&amp;'Scenario 4_issuedGoos'!$B$4:$B$153,0),MATCH('Scenario 4'!AR$4,'Scenario 4_issuedGoos'!$C$3:$W$3,0))</f>
        <v>125604.58849059916</v>
      </c>
      <c r="AS75" s="4">
        <f t="array" ref="AS75">V75*INDEX('Scenario 4_issuedGoos'!$C$4:$W$153,MATCH('Scenario 4'!$A75&amp;$B75,'Scenario 4_issuedGoos'!$A$4:$A$153&amp;'Scenario 4_issuedGoos'!$B$4:$B$153,0),MATCH('Scenario 4'!AS$4,'Scenario 4_issuedGoos'!$C$3:$W$3,0))</f>
        <v>136330.10818155724</v>
      </c>
      <c r="AT75" s="4">
        <f t="array" ref="AT75">W75*INDEX('Scenario 4_issuedGoos'!$C$4:$W$153,MATCH('Scenario 4'!$A75&amp;$B75,'Scenario 4_issuedGoos'!$A$4:$A$153&amp;'Scenario 4_issuedGoos'!$B$4:$B$153,0),MATCH('Scenario 4'!AT$4,'Scenario 4_issuedGoos'!$C$3:$W$3,0))</f>
        <v>147814.16837038414</v>
      </c>
    </row>
    <row r="76" spans="1:46" x14ac:dyDescent="0.2">
      <c r="A76" s="8" t="s">
        <v>42</v>
      </c>
      <c r="B76" s="9" t="s">
        <v>31</v>
      </c>
      <c r="C76" s="10">
        <v>7.1528400000000003</v>
      </c>
      <c r="D76" s="11">
        <v>7.1528400000000003</v>
      </c>
      <c r="E76" s="11">
        <v>7.1528400000000003</v>
      </c>
      <c r="F76" s="11">
        <v>7.1528400000000003</v>
      </c>
      <c r="G76" s="11">
        <v>7.1528400000000003</v>
      </c>
      <c r="H76" s="11">
        <v>4.9220999999999995</v>
      </c>
      <c r="I76" s="11">
        <v>4.6800000000000015</v>
      </c>
      <c r="J76" s="11">
        <v>4.6800000000000015</v>
      </c>
      <c r="K76" s="11">
        <v>4.6800000000000015</v>
      </c>
      <c r="L76" s="11">
        <v>4.6800000000000015</v>
      </c>
      <c r="M76" s="11">
        <v>4.6800000000000015</v>
      </c>
      <c r="N76" s="11">
        <v>4.6800000000000015</v>
      </c>
      <c r="O76" s="11">
        <v>4.6800000000000015</v>
      </c>
      <c r="P76" s="11">
        <v>4.6800000000000015</v>
      </c>
      <c r="Q76" s="11">
        <v>4.6800000000000015</v>
      </c>
      <c r="R76" s="11">
        <v>4.6800000000000015</v>
      </c>
      <c r="S76" s="11">
        <v>4.6800000000000015</v>
      </c>
      <c r="T76" s="11">
        <v>4.6800000000000015</v>
      </c>
      <c r="U76" s="11">
        <v>4.6800000000000015</v>
      </c>
      <c r="V76" s="11">
        <v>4.6800000000000015</v>
      </c>
      <c r="W76" s="19">
        <v>4.6800000000000015</v>
      </c>
      <c r="Z76" s="4">
        <f t="array" ref="Z76">C76*INDEX('Scenario 4_issuedGoos'!$C$4:$W$153,MATCH('Scenario 4'!$A76&amp;$B76,'Scenario 4_issuedGoos'!$A$4:$A$153&amp;'Scenario 4_issuedGoos'!$B$4:$B$153,0),MATCH('Scenario 4'!Z$4,'Scenario 4_issuedGoos'!$C$3:$W$3,0))</f>
        <v>15121.764306418168</v>
      </c>
      <c r="AA76" s="4">
        <f t="array" ref="AA76">D76*INDEX('Scenario 4_issuedGoos'!$C$4:$W$153,MATCH('Scenario 4'!$A76&amp;$B76,'Scenario 4_issuedGoos'!$A$4:$A$153&amp;'Scenario 4_issuedGoos'!$B$4:$B$153,0),MATCH('Scenario 4'!AA$4,'Scenario 4_issuedGoos'!$C$3:$W$3,0))</f>
        <v>17189.22566522938</v>
      </c>
      <c r="AB76" s="4">
        <f t="array" ref="AB76">E76*INDEX('Scenario 4_issuedGoos'!$C$4:$W$153,MATCH('Scenario 4'!$A76&amp;$B76,'Scenario 4_issuedGoos'!$A$4:$A$153&amp;'Scenario 4_issuedGoos'!$B$4:$B$153,0),MATCH('Scenario 4'!AB$4,'Scenario 4_issuedGoos'!$C$3:$W$3,0))</f>
        <v>19425.628749155629</v>
      </c>
      <c r="AC76" s="4">
        <f t="array" ref="AC76">F76*INDEX('Scenario 4_issuedGoos'!$C$4:$W$153,MATCH('Scenario 4'!$A76&amp;$B76,'Scenario 4_issuedGoos'!$A$4:$A$153&amp;'Scenario 4_issuedGoos'!$B$4:$B$153,0),MATCH('Scenario 4'!AC$4,'Scenario 4_issuedGoos'!$C$3:$W$3,0))</f>
        <v>21842.699077311456</v>
      </c>
      <c r="AD76" s="4">
        <f t="array" ref="AD76">G76*INDEX('Scenario 4_issuedGoos'!$C$4:$W$153,MATCH('Scenario 4'!$A76&amp;$B76,'Scenario 4_issuedGoos'!$A$4:$A$153&amp;'Scenario 4_issuedGoos'!$B$4:$B$153,0),MATCH('Scenario 4'!AD$4,'Scenario 4_issuedGoos'!$C$3:$W$3,0))</f>
        <v>24452.91236640999</v>
      </c>
      <c r="AE76" s="4">
        <f t="array" ref="AE76">H76*INDEX('Scenario 4_issuedGoos'!$C$4:$W$153,MATCH('Scenario 4'!$A76&amp;$B76,'Scenario 4_issuedGoos'!$A$4:$A$153&amp;'Scenario 4_issuedGoos'!$B$4:$B$153,0),MATCH('Scenario 4'!AE$4,'Scenario 4_issuedGoos'!$C$3:$W$3,0))</f>
        <v>499383.73870481044</v>
      </c>
      <c r="AF76" s="4">
        <f t="array" ref="AF76">I76*INDEX('Scenario 4_issuedGoos'!$C$4:$W$153,MATCH('Scenario 4'!$A76&amp;$B76,'Scenario 4_issuedGoos'!$A$4:$A$153&amp;'Scenario 4_issuedGoos'!$B$4:$B$153,0),MATCH('Scenario 4'!AF$4,'Scenario 4_issuedGoos'!$C$3:$W$3,0))</f>
        <v>531387.71902122209</v>
      </c>
      <c r="AG76" s="4">
        <f t="array" ref="AG76">J76*INDEX('Scenario 4_issuedGoos'!$C$4:$W$153,MATCH('Scenario 4'!$A76&amp;$B76,'Scenario 4_issuedGoos'!$A$4:$A$153&amp;'Scenario 4_issuedGoos'!$B$4:$B$153,0),MATCH('Scenario 4'!AG$4,'Scenario 4_issuedGoos'!$C$3:$W$3,0))</f>
        <v>592424.17995833769</v>
      </c>
      <c r="AH76" s="4">
        <f t="array" ref="AH76">K76*INDEX('Scenario 4_issuedGoos'!$C$4:$W$153,MATCH('Scenario 4'!$A76&amp;$B76,'Scenario 4_issuedGoos'!$A$4:$A$153&amp;'Scenario 4_issuedGoos'!$B$4:$B$153,0),MATCH('Scenario 4'!AH$4,'Scenario 4_issuedGoos'!$C$3:$W$3,0))</f>
        <v>658235.81769161602</v>
      </c>
      <c r="AI76" s="4">
        <f t="array" ref="AI76">L76*INDEX('Scenario 4_issuedGoos'!$C$4:$W$153,MATCH('Scenario 4'!$A76&amp;$B76,'Scenario 4_issuedGoos'!$A$4:$A$153&amp;'Scenario 4_issuedGoos'!$B$4:$B$153,0),MATCH('Scenario 4'!AI$4,'Scenario 4_issuedGoos'!$C$3:$W$3,0))</f>
        <v>729147.55874832172</v>
      </c>
      <c r="AJ76" s="4">
        <f t="array" ref="AJ76">M76*INDEX('Scenario 4_issuedGoos'!$C$4:$W$153,MATCH('Scenario 4'!$A76&amp;$B76,'Scenario 4_issuedGoos'!$A$4:$A$153&amp;'Scenario 4_issuedGoos'!$B$4:$B$153,0),MATCH('Scenario 4'!AJ$4,'Scenario 4_issuedGoos'!$C$3:$W$3,0))</f>
        <v>805504.88436647144</v>
      </c>
      <c r="AK76" s="4">
        <f t="array" ref="AK76">N76*INDEX('Scenario 4_issuedGoos'!$C$4:$W$153,MATCH('Scenario 4'!$A76&amp;$B76,'Scenario 4_issuedGoos'!$A$4:$A$153&amp;'Scenario 4_issuedGoos'!$B$4:$B$153,0),MATCH('Scenario 4'!AK$4,'Scenario 4_issuedGoos'!$C$3:$W$3,0))</f>
        <v>884812.94373919861</v>
      </c>
      <c r="AL76" s="4">
        <f t="array" ref="AL76">O76*INDEX('Scenario 4_issuedGoos'!$C$4:$W$153,MATCH('Scenario 4'!$A76&amp;$B76,'Scenario 4_issuedGoos'!$A$4:$A$153&amp;'Scenario 4_issuedGoos'!$B$4:$B$153,0),MATCH('Scenario 4'!AL$4,'Scenario 4_issuedGoos'!$C$3:$W$3,0))</f>
        <v>970038.04683828319</v>
      </c>
      <c r="AM76" s="4">
        <f t="array" ref="AM76">P76*INDEX('Scenario 4_issuedGoos'!$C$4:$W$153,MATCH('Scenario 4'!$A76&amp;$B76,'Scenario 4_issuedGoos'!$A$4:$A$153&amp;'Scenario 4_issuedGoos'!$B$4:$B$153,0),MATCH('Scenario 4'!AM$4,'Scenario 4_issuedGoos'!$C$3:$W$3,0))</f>
        <v>1061573.6278879293</v>
      </c>
      <c r="AN76" s="4">
        <f t="array" ref="AN76">Q76*INDEX('Scenario 4_issuedGoos'!$C$4:$W$153,MATCH('Scenario 4'!$A76&amp;$B76,'Scenario 4_issuedGoos'!$A$4:$A$153&amp;'Scenario 4_issuedGoos'!$B$4:$B$153,0),MATCH('Scenario 4'!AN$4,'Scenario 4_issuedGoos'!$C$3:$W$3,0))</f>
        <v>1159837.6719254414</v>
      </c>
      <c r="AO76" s="4">
        <f t="array" ref="AO76">R76*INDEX('Scenario 4_issuedGoos'!$C$4:$W$153,MATCH('Scenario 4'!$A76&amp;$B76,'Scenario 4_issuedGoos'!$A$4:$A$153&amp;'Scenario 4_issuedGoos'!$B$4:$B$153,0),MATCH('Scenario 4'!AO$4,'Scenario 4_issuedGoos'!$C$3:$W$3,0))</f>
        <v>1265274.1862969883</v>
      </c>
      <c r="AP76" s="4">
        <f t="array" ref="AP76">S76*INDEX('Scenario 4_issuedGoos'!$C$4:$W$153,MATCH('Scenario 4'!$A76&amp;$B76,'Scenario 4_issuedGoos'!$A$4:$A$153&amp;'Scenario 4_issuedGoos'!$B$4:$B$153,0),MATCH('Scenario 4'!AP$4,'Scenario 4_issuedGoos'!$C$3:$W$3,0))</f>
        <v>1378354.757925872</v>
      </c>
      <c r="AQ76" s="4">
        <f t="array" ref="AQ76">T76*INDEX('Scenario 4_issuedGoos'!$C$4:$W$153,MATCH('Scenario 4'!$A76&amp;$B76,'Scenario 4_issuedGoos'!$A$4:$A$153&amp;'Scenario 4_issuedGoos'!$B$4:$B$153,0),MATCH('Scenario 4'!AQ$4,'Scenario 4_issuedGoos'!$C$3:$W$3,0))</f>
        <v>1499580.2012519019</v>
      </c>
      <c r="AR76" s="4">
        <f t="array" ref="AR76">U76*INDEX('Scenario 4_issuedGoos'!$C$4:$W$153,MATCH('Scenario 4'!$A76&amp;$B76,'Scenario 4_issuedGoos'!$A$4:$A$153&amp;'Scenario 4_issuedGoos'!$B$4:$B$153,0),MATCH('Scenario 4'!AR$4,'Scenario 4_issuedGoos'!$C$3:$W$3,0))</f>
        <v>1629482.3020157251</v>
      </c>
      <c r="AS76" s="4">
        <f t="array" ref="AS76">V76*INDEX('Scenario 4_issuedGoos'!$C$4:$W$153,MATCH('Scenario 4'!$A76&amp;$B76,'Scenario 4_issuedGoos'!$A$4:$A$153&amp;'Scenario 4_issuedGoos'!$B$4:$B$153,0),MATCH('Scenario 4'!AS$4,'Scenario 4_issuedGoos'!$C$3:$W$3,0))</f>
        <v>1768625.6623527966</v>
      </c>
      <c r="AT76" s="4">
        <f t="array" ref="AT76">W76*INDEX('Scenario 4_issuedGoos'!$C$4:$W$153,MATCH('Scenario 4'!$A76&amp;$B76,'Scenario 4_issuedGoos'!$A$4:$A$153&amp;'Scenario 4_issuedGoos'!$B$4:$B$153,0),MATCH('Scenario 4'!AT$4,'Scenario 4_issuedGoos'!$C$3:$W$3,0))</f>
        <v>1917609.6529685354</v>
      </c>
    </row>
    <row r="77" spans="1:46" x14ac:dyDescent="0.2">
      <c r="A77" s="1" t="s">
        <v>43</v>
      </c>
      <c r="B77" s="1" t="s">
        <v>27</v>
      </c>
      <c r="C77" s="6">
        <v>3.6942855468749998</v>
      </c>
      <c r="D77" s="7">
        <v>3.6942855468749998</v>
      </c>
      <c r="E77" s="7">
        <v>3.6942855468749998</v>
      </c>
      <c r="F77" s="7">
        <v>3.6942855468749998</v>
      </c>
      <c r="G77" s="7">
        <v>3.6942855468749998</v>
      </c>
      <c r="H77" s="7">
        <v>2.8977637500000002</v>
      </c>
      <c r="I77" s="7">
        <v>2.8977637500000002</v>
      </c>
      <c r="J77" s="7">
        <v>2.8977637500000002</v>
      </c>
      <c r="K77" s="7">
        <v>2.8977637500000002</v>
      </c>
      <c r="L77" s="7">
        <v>2.8977637500000002</v>
      </c>
      <c r="M77" s="7">
        <v>2.8977637500000002</v>
      </c>
      <c r="N77" s="7">
        <v>2.8977637500000002</v>
      </c>
      <c r="O77" s="7">
        <v>2.8977637500000002</v>
      </c>
      <c r="P77" s="7">
        <v>2.8977637500000002</v>
      </c>
      <c r="Q77" s="7">
        <v>2.8977637500000002</v>
      </c>
      <c r="R77" s="7">
        <v>2.8977637500000002</v>
      </c>
      <c r="S77" s="7">
        <v>2.8977637500000002</v>
      </c>
      <c r="T77" s="7">
        <v>2.8977637500000002</v>
      </c>
      <c r="U77" s="7">
        <v>2.8977637500000002</v>
      </c>
      <c r="V77" s="7">
        <v>2.8977637500000002</v>
      </c>
      <c r="W77" s="18">
        <v>2.8977637500000002</v>
      </c>
      <c r="Z77" s="4">
        <f t="array" ref="Z77">C77*INDEX('Scenario 4_issuedGoos'!$C$4:$W$153,MATCH('Scenario 4'!$A77&amp;$B77,'Scenario 4_issuedGoos'!$A$4:$A$153&amp;'Scenario 4_issuedGoos'!$B$4:$B$153,0),MATCH('Scenario 4'!Z$4,'Scenario 4_issuedGoos'!$C$3:$W$3,0))</f>
        <v>65135.900142603408</v>
      </c>
      <c r="AA77" s="4">
        <f t="array" ref="AA77">D77*INDEX('Scenario 4_issuedGoos'!$C$4:$W$153,MATCH('Scenario 4'!$A77&amp;$B77,'Scenario 4_issuedGoos'!$A$4:$A$153&amp;'Scenario 4_issuedGoos'!$B$4:$B$153,0),MATCH('Scenario 4'!AA$4,'Scenario 4_issuedGoos'!$C$3:$W$3,0))</f>
        <v>74041.339606374459</v>
      </c>
      <c r="AB77" s="4">
        <f t="array" ref="AB77">E77*INDEX('Scenario 4_issuedGoos'!$C$4:$W$153,MATCH('Scenario 4'!$A77&amp;$B77,'Scenario 4_issuedGoos'!$A$4:$A$153&amp;'Scenario 4_issuedGoos'!$B$4:$B$153,0),MATCH('Scenario 4'!AB$4,'Scenario 4_issuedGoos'!$C$3:$W$3,0))</f>
        <v>83674.483266165844</v>
      </c>
      <c r="AC77" s="4">
        <f t="array" ref="AC77">F77*INDEX('Scenario 4_issuedGoos'!$C$4:$W$153,MATCH('Scenario 4'!$A77&amp;$B77,'Scenario 4_issuedGoos'!$A$4:$A$153&amp;'Scenario 4_issuedGoos'!$B$4:$B$153,0),MATCH('Scenario 4'!AC$4,'Scenario 4_issuedGoos'!$C$3:$W$3,0))</f>
        <v>94085.837942920101</v>
      </c>
      <c r="AD77" s="4">
        <f t="array" ref="AD77">G77*INDEX('Scenario 4_issuedGoos'!$C$4:$W$153,MATCH('Scenario 4'!$A77&amp;$B77,'Scenario 4_issuedGoos'!$A$4:$A$153&amp;'Scenario 4_issuedGoos'!$B$4:$B$153,0),MATCH('Scenario 4'!AD$4,'Scenario 4_issuedGoos'!$C$3:$W$3,0))</f>
        <v>105329.14187918499</v>
      </c>
      <c r="AE77" s="4">
        <f t="array" ref="AE77">H77*INDEX('Scenario 4_issuedGoos'!$C$4:$W$153,MATCH('Scenario 4'!$A77&amp;$B77,'Scenario 4_issuedGoos'!$A$4:$A$153&amp;'Scenario 4_issuedGoos'!$B$4:$B$153,0),MATCH('Scenario 4'!AE$4,'Scenario 4_issuedGoos'!$C$3:$W$3,0))</f>
        <v>92135.773194900699</v>
      </c>
      <c r="AF77" s="4">
        <f t="array" ref="AF77">I77*INDEX('Scenario 4_issuedGoos'!$C$4:$W$153,MATCH('Scenario 4'!$A77&amp;$B77,'Scenario 4_issuedGoos'!$A$4:$A$153&amp;'Scenario 4_issuedGoos'!$B$4:$B$153,0),MATCH('Scenario 4'!AF$4,'Scenario 4_issuedGoos'!$C$3:$W$3,0))</f>
        <v>103112.18294155502</v>
      </c>
      <c r="AG77" s="4">
        <f t="array" ref="AG77">J77*INDEX('Scenario 4_issuedGoos'!$C$4:$W$153,MATCH('Scenario 4'!$A77&amp;$B77,'Scenario 4_issuedGoos'!$A$4:$A$153&amp;'Scenario 4_issuedGoos'!$B$4:$B$153,0),MATCH('Scenario 4'!AG$4,'Scenario 4_issuedGoos'!$C$3:$W$3,0))</f>
        <v>114955.89422988791</v>
      </c>
      <c r="AH77" s="4">
        <f t="array" ref="AH77">K77*INDEX('Scenario 4_issuedGoos'!$C$4:$W$153,MATCH('Scenario 4'!$A77&amp;$B77,'Scenario 4_issuedGoos'!$A$4:$A$153&amp;'Scenario 4_issuedGoos'!$B$4:$B$153,0),MATCH('Scenario 4'!AH$4,'Scenario 4_issuedGoos'!$C$3:$W$3,0))</f>
        <v>127726.1961897001</v>
      </c>
      <c r="AI77" s="4">
        <f t="array" ref="AI77">L77*INDEX('Scenario 4_issuedGoos'!$C$4:$W$153,MATCH('Scenario 4'!$A77&amp;$B77,'Scenario 4_issuedGoos'!$A$4:$A$153&amp;'Scenario 4_issuedGoos'!$B$4:$B$153,0),MATCH('Scenario 4'!AI$4,'Scenario 4_issuedGoos'!$C$3:$W$3,0))</f>
        <v>141486.13860991894</v>
      </c>
      <c r="AJ77" s="4">
        <f t="array" ref="AJ77">M77*INDEX('Scenario 4_issuedGoos'!$C$4:$W$153,MATCH('Scenario 4'!$A77&amp;$B77,'Scenario 4_issuedGoos'!$A$4:$A$153&amp;'Scenario 4_issuedGoos'!$B$4:$B$153,0),MATCH('Scenario 4'!AJ$4,'Scenario 4_issuedGoos'!$C$3:$W$3,0))</f>
        <v>156302.75978168513</v>
      </c>
      <c r="AK77" s="4">
        <f t="array" ref="AK77">N77*INDEX('Scenario 4_issuedGoos'!$C$4:$W$153,MATCH('Scenario 4'!$A77&amp;$B77,'Scenario 4_issuedGoos'!$A$4:$A$153&amp;'Scenario 4_issuedGoos'!$B$4:$B$153,0),MATCH('Scenario 4'!AK$4,'Scenario 4_issuedGoos'!$C$3:$W$3,0))</f>
        <v>171691.9508263013</v>
      </c>
      <c r="AL77" s="4">
        <f t="array" ref="AL77">O77*INDEX('Scenario 4_issuedGoos'!$C$4:$W$153,MATCH('Scenario 4'!$A77&amp;$B77,'Scenario 4_issuedGoos'!$A$4:$A$153&amp;'Scenario 4_issuedGoos'!$B$4:$B$153,0),MATCH('Scenario 4'!AL$4,'Scenario 4_issuedGoos'!$C$3:$W$3,0))</f>
        <v>188229.30407592488</v>
      </c>
      <c r="AM77" s="4">
        <f t="array" ref="AM77">P77*INDEX('Scenario 4_issuedGoos'!$C$4:$W$153,MATCH('Scenario 4'!$A77&amp;$B77,'Scenario 4_issuedGoos'!$A$4:$A$153&amp;'Scenario 4_issuedGoos'!$B$4:$B$153,0),MATCH('Scenario 4'!AM$4,'Scenario 4_issuedGoos'!$C$3:$W$3,0))</f>
        <v>205991.1627734449</v>
      </c>
      <c r="AN77" s="4">
        <f t="array" ref="AN77">Q77*INDEX('Scenario 4_issuedGoos'!$C$4:$W$153,MATCH('Scenario 4'!$A77&amp;$B77,'Scenario 4_issuedGoos'!$A$4:$A$153&amp;'Scenario 4_issuedGoos'!$B$4:$B$153,0),MATCH('Scenario 4'!AN$4,'Scenario 4_issuedGoos'!$C$3:$W$3,0))</f>
        <v>225058.63408052706</v>
      </c>
      <c r="AO77" s="4">
        <f t="array" ref="AO77">R77*INDEX('Scenario 4_issuedGoos'!$C$4:$W$153,MATCH('Scenario 4'!$A77&amp;$B77,'Scenario 4_issuedGoos'!$A$4:$A$153&amp;'Scenario 4_issuedGoos'!$B$4:$B$153,0),MATCH('Scenario 4'!AO$4,'Scenario 4_issuedGoos'!$C$3:$W$3,0))</f>
        <v>245517.87461138394</v>
      </c>
      <c r="AP77" s="4">
        <f t="array" ref="AP77">S77*INDEX('Scenario 4_issuedGoos'!$C$4:$W$153,MATCH('Scenario 4'!$A77&amp;$B77,'Scenario 4_issuedGoos'!$A$4:$A$153&amp;'Scenario 4_issuedGoos'!$B$4:$B$153,0),MATCH('Scenario 4'!AP$4,'Scenario 4_issuedGoos'!$C$3:$W$3,0))</f>
        <v>267460.39261012536</v>
      </c>
      <c r="AQ77" s="4">
        <f t="array" ref="AQ77">T77*INDEX('Scenario 4_issuedGoos'!$C$4:$W$153,MATCH('Scenario 4'!$A77&amp;$B77,'Scenario 4_issuedGoos'!$A$4:$A$153&amp;'Scenario 4_issuedGoos'!$B$4:$B$153,0),MATCH('Scenario 4'!AQ$4,'Scenario 4_issuedGoos'!$C$3:$W$3,0))</f>
        <v>290983.3677222121</v>
      </c>
      <c r="AR77" s="4">
        <f t="array" ref="AR77">U77*INDEX('Scenario 4_issuedGoos'!$C$4:$W$153,MATCH('Scenario 4'!$A77&amp;$B77,'Scenario 4_issuedGoos'!$A$4:$A$153&amp;'Scenario 4_issuedGoos'!$B$4:$B$153,0),MATCH('Scenario 4'!AR$4,'Scenario 4_issuedGoos'!$C$3:$W$3,0))</f>
        <v>316189.98936398106</v>
      </c>
      <c r="AS77" s="4">
        <f t="array" ref="AS77">V77*INDEX('Scenario 4_issuedGoos'!$C$4:$W$153,MATCH('Scenario 4'!$A77&amp;$B77,'Scenario 4_issuedGoos'!$A$4:$A$153&amp;'Scenario 4_issuedGoos'!$B$4:$B$153,0),MATCH('Scenario 4'!AS$4,'Scenario 4_issuedGoos'!$C$3:$W$3,0))</f>
        <v>343189.81475062441</v>
      </c>
      <c r="AT77" s="4">
        <f t="array" ref="AT77">W77*INDEX('Scenario 4_issuedGoos'!$C$4:$W$153,MATCH('Scenario 4'!$A77&amp;$B77,'Scenario 4_issuedGoos'!$A$4:$A$153&amp;'Scenario 4_issuedGoos'!$B$4:$B$153,0),MATCH('Scenario 4'!AT$4,'Scenario 4_issuedGoos'!$C$3:$W$3,0))</f>
        <v>372099.14770252042</v>
      </c>
    </row>
    <row r="78" spans="1:46" x14ac:dyDescent="0.2">
      <c r="A78" s="8" t="s">
        <v>43</v>
      </c>
      <c r="B78" s="9" t="s">
        <v>28</v>
      </c>
      <c r="C78" s="10">
        <v>47.457627118644069</v>
      </c>
      <c r="D78" s="11">
        <v>46.949152542372886</v>
      </c>
      <c r="E78" s="11">
        <v>46.440677966101696</v>
      </c>
      <c r="F78" s="11">
        <v>45.932203389830512</v>
      </c>
      <c r="G78" s="11">
        <v>45.423728813559322</v>
      </c>
      <c r="H78" s="11">
        <v>19.903319999999997</v>
      </c>
      <c r="I78" s="11">
        <v>19.903319999999997</v>
      </c>
      <c r="J78" s="11">
        <v>19.903319999999997</v>
      </c>
      <c r="K78" s="11">
        <v>19.903319999999997</v>
      </c>
      <c r="L78" s="11">
        <v>19.903319999999997</v>
      </c>
      <c r="M78" s="11">
        <v>19.903319999999997</v>
      </c>
      <c r="N78" s="11">
        <v>19.903319999999997</v>
      </c>
      <c r="O78" s="11">
        <v>19.903319999999997</v>
      </c>
      <c r="P78" s="11">
        <v>19.903319999999997</v>
      </c>
      <c r="Q78" s="11">
        <v>19.903319999999997</v>
      </c>
      <c r="R78" s="11">
        <v>19.903319999999997</v>
      </c>
      <c r="S78" s="11">
        <v>19.903319999999997</v>
      </c>
      <c r="T78" s="11">
        <v>19.903319999999997</v>
      </c>
      <c r="U78" s="11">
        <v>19.903319999999997</v>
      </c>
      <c r="V78" s="11">
        <v>19.903319999999997</v>
      </c>
      <c r="W78" s="19">
        <v>19.903319999999997</v>
      </c>
      <c r="Z78" s="4">
        <f t="array" ref="Z78">C78*INDEX('Scenario 4_issuedGoos'!$C$4:$W$153,MATCH('Scenario 4'!$A78&amp;$B78,'Scenario 4_issuedGoos'!$A$4:$A$153&amp;'Scenario 4_issuedGoos'!$B$4:$B$153,0),MATCH('Scenario 4'!Z$4,'Scenario 4_issuedGoos'!$C$3:$W$3,0))</f>
        <v>0</v>
      </c>
      <c r="AA78" s="4">
        <f t="array" ref="AA78">D78*INDEX('Scenario 4_issuedGoos'!$C$4:$W$153,MATCH('Scenario 4'!$A78&amp;$B78,'Scenario 4_issuedGoos'!$A$4:$A$153&amp;'Scenario 4_issuedGoos'!$B$4:$B$153,0),MATCH('Scenario 4'!AA$4,'Scenario 4_issuedGoos'!$C$3:$W$3,0))</f>
        <v>0</v>
      </c>
      <c r="AB78" s="4">
        <f t="array" ref="AB78">E78*INDEX('Scenario 4_issuedGoos'!$C$4:$W$153,MATCH('Scenario 4'!$A78&amp;$B78,'Scenario 4_issuedGoos'!$A$4:$A$153&amp;'Scenario 4_issuedGoos'!$B$4:$B$153,0),MATCH('Scenario 4'!AB$4,'Scenario 4_issuedGoos'!$C$3:$W$3,0))</f>
        <v>0</v>
      </c>
      <c r="AC78" s="4">
        <f t="array" ref="AC78">F78*INDEX('Scenario 4_issuedGoos'!$C$4:$W$153,MATCH('Scenario 4'!$A78&amp;$B78,'Scenario 4_issuedGoos'!$A$4:$A$153&amp;'Scenario 4_issuedGoos'!$B$4:$B$153,0),MATCH('Scenario 4'!AC$4,'Scenario 4_issuedGoos'!$C$3:$W$3,0))</f>
        <v>0</v>
      </c>
      <c r="AD78" s="4">
        <f t="array" ref="AD78">G78*INDEX('Scenario 4_issuedGoos'!$C$4:$W$153,MATCH('Scenario 4'!$A78&amp;$B78,'Scenario 4_issuedGoos'!$A$4:$A$153&amp;'Scenario 4_issuedGoos'!$B$4:$B$153,0),MATCH('Scenario 4'!AD$4,'Scenario 4_issuedGoos'!$C$3:$W$3,0))</f>
        <v>0</v>
      </c>
      <c r="AE78" s="4">
        <f t="array" ref="AE78">H78*INDEX('Scenario 4_issuedGoos'!$C$4:$W$153,MATCH('Scenario 4'!$A78&amp;$B78,'Scenario 4_issuedGoos'!$A$4:$A$153&amp;'Scenario 4_issuedGoos'!$B$4:$B$153,0),MATCH('Scenario 4'!AE$4,'Scenario 4_issuedGoos'!$C$3:$W$3,0))</f>
        <v>10825.046638839158</v>
      </c>
      <c r="AF78" s="4">
        <f t="array" ref="AF78">I78*INDEX('Scenario 4_issuedGoos'!$C$4:$W$153,MATCH('Scenario 4'!$A78&amp;$B78,'Scenario 4_issuedGoos'!$A$4:$A$153&amp;'Scenario 4_issuedGoos'!$B$4:$B$153,0),MATCH('Scenario 4'!AF$4,'Scenario 4_issuedGoos'!$C$3:$W$3,0))</f>
        <v>12340.553168276643</v>
      </c>
      <c r="AG78" s="4">
        <f t="array" ref="AG78">J78*INDEX('Scenario 4_issuedGoos'!$C$4:$W$153,MATCH('Scenario 4'!$A78&amp;$B78,'Scenario 4_issuedGoos'!$A$4:$A$153&amp;'Scenario 4_issuedGoos'!$B$4:$B$153,0),MATCH('Scenario 4'!AG$4,'Scenario 4_issuedGoos'!$C$3:$W$3,0))</f>
        <v>13980.547734060789</v>
      </c>
      <c r="AH78" s="4">
        <f t="array" ref="AH78">K78*INDEX('Scenario 4_issuedGoos'!$C$4:$W$153,MATCH('Scenario 4'!$A78&amp;$B78,'Scenario 4_issuedGoos'!$A$4:$A$153&amp;'Scenario 4_issuedGoos'!$B$4:$B$153,0),MATCH('Scenario 4'!AH$4,'Scenario 4_issuedGoos'!$C$3:$W$3,0))</f>
        <v>15753.690373502644</v>
      </c>
      <c r="AI78" s="4">
        <f t="array" ref="AI78">L78*INDEX('Scenario 4_issuedGoos'!$C$4:$W$153,MATCH('Scenario 4'!$A78&amp;$B78,'Scenario 4_issuedGoos'!$A$4:$A$153&amp;'Scenario 4_issuedGoos'!$B$4:$B$153,0),MATCH('Scenario 4'!AI$4,'Scenario 4_issuedGoos'!$C$3:$W$3,0))</f>
        <v>17669.19590755352</v>
      </c>
      <c r="AJ78" s="4">
        <f t="array" ref="AJ78">M78*INDEX('Scenario 4_issuedGoos'!$C$4:$W$153,MATCH('Scenario 4'!$A78&amp;$B78,'Scenario 4_issuedGoos'!$A$4:$A$153&amp;'Scenario 4_issuedGoos'!$B$4:$B$153,0),MATCH('Scenario 4'!AJ$4,'Scenario 4_issuedGoos'!$C$3:$W$3,0))</f>
        <v>19736.867769075743</v>
      </c>
      <c r="AK78" s="4">
        <f t="array" ref="AK78">N78*INDEX('Scenario 4_issuedGoos'!$C$4:$W$153,MATCH('Scenario 4'!$A78&amp;$B78,'Scenario 4_issuedGoos'!$A$4:$A$153&amp;'Scenario 4_issuedGoos'!$B$4:$B$153,0),MATCH('Scenario 4'!AK$4,'Scenario 4_issuedGoos'!$C$3:$W$3,0))</f>
        <v>22381.608050131879</v>
      </c>
      <c r="AL78" s="4">
        <f t="array" ref="AL78">O78*INDEX('Scenario 4_issuedGoos'!$C$4:$W$153,MATCH('Scenario 4'!$A78&amp;$B78,'Scenario 4_issuedGoos'!$A$4:$A$153&amp;'Scenario 4_issuedGoos'!$B$4:$B$153,0),MATCH('Scenario 4'!AL$4,'Scenario 4_issuedGoos'!$C$3:$W$3,0))</f>
        <v>25241.480189870981</v>
      </c>
      <c r="AM78" s="4">
        <f t="array" ref="AM78">P78*INDEX('Scenario 4_issuedGoos'!$C$4:$W$153,MATCH('Scenario 4'!$A78&amp;$B78,'Scenario 4_issuedGoos'!$A$4:$A$153&amp;'Scenario 4_issuedGoos'!$B$4:$B$153,0),MATCH('Scenario 4'!AM$4,'Scenario 4_issuedGoos'!$C$3:$W$3,0))</f>
        <v>28331.38552345859</v>
      </c>
      <c r="AN78" s="4">
        <f t="array" ref="AN78">Q78*INDEX('Scenario 4_issuedGoos'!$C$4:$W$153,MATCH('Scenario 4'!$A78&amp;$B78,'Scenario 4_issuedGoos'!$A$4:$A$153&amp;'Scenario 4_issuedGoos'!$B$4:$B$153,0),MATCH('Scenario 4'!AN$4,'Scenario 4_issuedGoos'!$C$3:$W$3,0))</f>
        <v>31667.177689930311</v>
      </c>
      <c r="AO78" s="4">
        <f t="array" ref="AO78">R78*INDEX('Scenario 4_issuedGoos'!$C$4:$W$153,MATCH('Scenario 4'!$A78&amp;$B78,'Scenario 4_issuedGoos'!$A$4:$A$153&amp;'Scenario 4_issuedGoos'!$B$4:$B$153,0),MATCH('Scenario 4'!AO$4,'Scenario 4_issuedGoos'!$C$3:$W$3,0))</f>
        <v>35265.72060924051</v>
      </c>
      <c r="AP78" s="4">
        <f t="array" ref="AP78">S78*INDEX('Scenario 4_issuedGoos'!$C$4:$W$153,MATCH('Scenario 4'!$A78&amp;$B78,'Scenario 4_issuedGoos'!$A$4:$A$153&amp;'Scenario 4_issuedGoos'!$B$4:$B$153,0),MATCH('Scenario 4'!AP$4,'Scenario 4_issuedGoos'!$C$3:$W$3,0))</f>
        <v>39144.949876256956</v>
      </c>
      <c r="AQ78" s="4">
        <f t="array" ref="AQ78">T78*INDEX('Scenario 4_issuedGoos'!$C$4:$W$153,MATCH('Scenario 4'!$A78&amp;$B78,'Scenario 4_issuedGoos'!$A$4:$A$153&amp;'Scenario 4_issuedGoos'!$B$4:$B$153,0),MATCH('Scenario 4'!AQ$4,'Scenario 4_issuedGoos'!$C$3:$W$3,0))</f>
        <v>43323.937768451986</v>
      </c>
      <c r="AR78" s="4">
        <f t="array" ref="AR78">U78*INDEX('Scenario 4_issuedGoos'!$C$4:$W$153,MATCH('Scenario 4'!$A78&amp;$B78,'Scenario 4_issuedGoos'!$A$4:$A$153&amp;'Scenario 4_issuedGoos'!$B$4:$B$153,0),MATCH('Scenario 4'!AR$4,'Scenario 4_issuedGoos'!$C$3:$W$3,0))</f>
        <v>47822.962075176023</v>
      </c>
      <c r="AS78" s="4">
        <f t="array" ref="AS78">V78*INDEX('Scenario 4_issuedGoos'!$C$4:$W$153,MATCH('Scenario 4'!$A78&amp;$B78,'Scenario 4_issuedGoos'!$A$4:$A$153&amp;'Scenario 4_issuedGoos'!$B$4:$B$153,0),MATCH('Scenario 4'!AS$4,'Scenario 4_issuedGoos'!$C$3:$W$3,0))</f>
        <v>52663.578968151131</v>
      </c>
      <c r="AT78" s="4">
        <f t="array" ref="AT78">W78*INDEX('Scenario 4_issuedGoos'!$C$4:$W$153,MATCH('Scenario 4'!$A78&amp;$B78,'Scenario 4_issuedGoos'!$A$4:$A$153&amp;'Scenario 4_issuedGoos'!$B$4:$B$153,0),MATCH('Scenario 4'!AT$4,'Scenario 4_issuedGoos'!$C$3:$W$3,0))</f>
        <v>57868.700145235816</v>
      </c>
    </row>
    <row r="79" spans="1:46" x14ac:dyDescent="0.2">
      <c r="A79" s="8" t="s">
        <v>43</v>
      </c>
      <c r="B79" s="9" t="s">
        <v>56</v>
      </c>
      <c r="C79" s="10">
        <v>1.7868600000000001</v>
      </c>
      <c r="D79" s="11">
        <v>1.7868600000000001</v>
      </c>
      <c r="E79" s="11">
        <v>1.7868600000000001</v>
      </c>
      <c r="F79" s="11">
        <v>1.7868600000000001</v>
      </c>
      <c r="G79" s="11">
        <v>1.7868600000000001</v>
      </c>
      <c r="H79" s="11">
        <v>1.4199363281250001</v>
      </c>
      <c r="I79" s="11">
        <v>1.4199363281250001</v>
      </c>
      <c r="J79" s="11">
        <v>1.4199363281250001</v>
      </c>
      <c r="K79" s="11">
        <v>1.4199363281250001</v>
      </c>
      <c r="L79" s="11">
        <v>1.3243500000000001</v>
      </c>
      <c r="M79" s="11">
        <v>1.3243500000000001</v>
      </c>
      <c r="N79" s="11">
        <v>1.3243500000000001</v>
      </c>
      <c r="O79" s="11">
        <v>1.3243500000000001</v>
      </c>
      <c r="P79" s="11">
        <v>1.3243500000000001</v>
      </c>
      <c r="Q79" s="11">
        <v>1.4199363281250001</v>
      </c>
      <c r="R79" s="11">
        <v>1.4199363281250001</v>
      </c>
      <c r="S79" s="11">
        <v>1.4199363281250001</v>
      </c>
      <c r="T79" s="11">
        <v>1.4199363281250001</v>
      </c>
      <c r="U79" s="11">
        <v>1.4460187499999999</v>
      </c>
      <c r="V79" s="11">
        <v>1.5267053571428575</v>
      </c>
      <c r="W79" s="19">
        <v>1.5267053571428575</v>
      </c>
      <c r="Z79" s="4">
        <f t="array" ref="Z79">C79*INDEX('Scenario 4_issuedGoos'!$C$4:$W$153,MATCH('Scenario 4'!$A79&amp;$B79,'Scenario 4_issuedGoos'!$A$4:$A$153&amp;'Scenario 4_issuedGoos'!$B$4:$B$153,0),MATCH('Scenario 4'!Z$4,'Scenario 4_issuedGoos'!$C$3:$W$3,0))</f>
        <v>56514.509344042126</v>
      </c>
      <c r="AA79" s="4">
        <f t="array" ref="AA79">D79*INDEX('Scenario 4_issuedGoos'!$C$4:$W$153,MATCH('Scenario 4'!$A79&amp;$B79,'Scenario 4_issuedGoos'!$A$4:$A$153&amp;'Scenario 4_issuedGoos'!$B$4:$B$153,0),MATCH('Scenario 4'!AA$4,'Scenario 4_issuedGoos'!$C$3:$W$3,0))</f>
        <v>64241.224422611871</v>
      </c>
      <c r="AB79" s="4">
        <f t="array" ref="AB79">E79*INDEX('Scenario 4_issuedGoos'!$C$4:$W$153,MATCH('Scenario 4'!$A79&amp;$B79,'Scenario 4_issuedGoos'!$A$4:$A$153&amp;'Scenario 4_issuedGoos'!$B$4:$B$153,0),MATCH('Scenario 4'!AB$4,'Scenario 4_issuedGoos'!$C$3:$W$3,0))</f>
        <v>72599.324735678587</v>
      </c>
      <c r="AC79" s="4">
        <f t="array" ref="AC79">F79*INDEX('Scenario 4_issuedGoos'!$C$4:$W$153,MATCH('Scenario 4'!$A79&amp;$B79,'Scenario 4_issuedGoos'!$A$4:$A$153&amp;'Scenario 4_issuedGoos'!$B$4:$B$153,0),MATCH('Scenario 4'!AC$4,'Scenario 4_issuedGoos'!$C$3:$W$3,0))</f>
        <v>81632.632018995399</v>
      </c>
      <c r="AD79" s="4">
        <f t="array" ref="AD79">G79*INDEX('Scenario 4_issuedGoos'!$C$4:$W$153,MATCH('Scenario 4'!$A79&amp;$B79,'Scenario 4_issuedGoos'!$A$4:$A$153&amp;'Scenario 4_issuedGoos'!$B$4:$B$153,0),MATCH('Scenario 4'!AD$4,'Scenario 4_issuedGoos'!$C$3:$W$3,0))</f>
        <v>91387.77171880487</v>
      </c>
      <c r="AE79" s="4">
        <f t="array" ref="AE79">H79*INDEX('Scenario 4_issuedGoos'!$C$4:$W$153,MATCH('Scenario 4'!$A79&amp;$B79,'Scenario 4_issuedGoos'!$A$4:$A$153&amp;'Scenario 4_issuedGoos'!$B$4:$B$153,0),MATCH('Scenario 4'!AE$4,'Scenario 4_issuedGoos'!$C$3:$W$3,0))</f>
        <v>119763.08432858702</v>
      </c>
      <c r="AF79" s="4">
        <f t="array" ref="AF79">I79*INDEX('Scenario 4_issuedGoos'!$C$4:$W$153,MATCH('Scenario 4'!$A79&amp;$B79,'Scenario 4_issuedGoos'!$A$4:$A$153&amp;'Scenario 4_issuedGoos'!$B$4:$B$153,0),MATCH('Scenario 4'!AF$4,'Scenario 4_issuedGoos'!$C$3:$W$3,0))</f>
        <v>134030.81813631154</v>
      </c>
      <c r="AG79" s="4">
        <f t="array" ref="AG79">J79*INDEX('Scenario 4_issuedGoos'!$C$4:$W$153,MATCH('Scenario 4'!$A79&amp;$B79,'Scenario 4_issuedGoos'!$A$4:$A$153&amp;'Scenario 4_issuedGoos'!$B$4:$B$153,0),MATCH('Scenario 4'!AG$4,'Scenario 4_issuedGoos'!$C$3:$W$3,0))</f>
        <v>149425.91761398589</v>
      </c>
      <c r="AH79" s="4">
        <f t="array" ref="AH79">K79*INDEX('Scenario 4_issuedGoos'!$C$4:$W$153,MATCH('Scenario 4'!$A79&amp;$B79,'Scenario 4_issuedGoos'!$A$4:$A$153&amp;'Scenario 4_issuedGoos'!$B$4:$B$153,0),MATCH('Scenario 4'!AH$4,'Scenario 4_issuedGoos'!$C$3:$W$3,0))</f>
        <v>166025.4499940883</v>
      </c>
      <c r="AI79" s="4">
        <f t="array" ref="AI79">L79*INDEX('Scenario 4_issuedGoos'!$C$4:$W$153,MATCH('Scenario 4'!$A79&amp;$B79,'Scenario 4_issuedGoos'!$A$4:$A$153&amp;'Scenario 4_issuedGoos'!$B$4:$B$153,0),MATCH('Scenario 4'!AI$4,'Scenario 4_issuedGoos'!$C$3:$W$3,0))</f>
        <v>171530.94763386896</v>
      </c>
      <c r="AJ79" s="4">
        <f t="array" ref="AJ79">M79*INDEX('Scenario 4_issuedGoos'!$C$4:$W$153,MATCH('Scenario 4'!$A79&amp;$B79,'Scenario 4_issuedGoos'!$A$4:$A$153&amp;'Scenario 4_issuedGoos'!$B$4:$B$153,0),MATCH('Scenario 4'!AJ$4,'Scenario 4_issuedGoos'!$C$3:$W$3,0))</f>
        <v>189493.9021345372</v>
      </c>
      <c r="AK79" s="4">
        <f t="array" ref="AK79">N79*INDEX('Scenario 4_issuedGoos'!$C$4:$W$153,MATCH('Scenario 4'!$A79&amp;$B79,'Scenario 4_issuedGoos'!$A$4:$A$153&amp;'Scenario 4_issuedGoos'!$B$4:$B$153,0),MATCH('Scenario 4'!AK$4,'Scenario 4_issuedGoos'!$C$3:$W$3,0))</f>
        <v>208151.01264116753</v>
      </c>
      <c r="AL79" s="4">
        <f t="array" ref="AL79">O79*INDEX('Scenario 4_issuedGoos'!$C$4:$W$153,MATCH('Scenario 4'!$A79&amp;$B79,'Scenario 4_issuedGoos'!$A$4:$A$153&amp;'Scenario 4_issuedGoos'!$B$4:$B$153,0),MATCH('Scenario 4'!AL$4,'Scenario 4_issuedGoos'!$C$3:$W$3,0))</f>
        <v>228200.09944312414</v>
      </c>
      <c r="AM79" s="4">
        <f t="array" ref="AM79">P79*INDEX('Scenario 4_issuedGoos'!$C$4:$W$153,MATCH('Scenario 4'!$A79&amp;$B79,'Scenario 4_issuedGoos'!$A$4:$A$153&amp;'Scenario 4_issuedGoos'!$B$4:$B$153,0),MATCH('Scenario 4'!AM$4,'Scenario 4_issuedGoos'!$C$3:$W$3,0))</f>
        <v>249733.71739367375</v>
      </c>
      <c r="AN79" s="4">
        <f t="array" ref="AN79">Q79*INDEX('Scenario 4_issuedGoos'!$C$4:$W$153,MATCH('Scenario 4'!$A79&amp;$B79,'Scenario 4_issuedGoos'!$A$4:$A$153&amp;'Scenario 4_issuedGoos'!$B$4:$B$153,0),MATCH('Scenario 4'!AN$4,'Scenario 4_issuedGoos'!$C$3:$W$3,0))</f>
        <v>292543.4414626963</v>
      </c>
      <c r="AO79" s="4">
        <f t="array" ref="AO79">R79*INDEX('Scenario 4_issuedGoos'!$C$4:$W$153,MATCH('Scenario 4'!$A79&amp;$B79,'Scenario 4_issuedGoos'!$A$4:$A$153&amp;'Scenario 4_issuedGoos'!$B$4:$B$153,0),MATCH('Scenario 4'!AO$4,'Scenario 4_issuedGoos'!$C$3:$W$3,0))</f>
        <v>319137.47398698772</v>
      </c>
      <c r="AP79" s="4">
        <f t="array" ref="AP79">S79*INDEX('Scenario 4_issuedGoos'!$C$4:$W$153,MATCH('Scenario 4'!$A79&amp;$B79,'Scenario 4_issuedGoos'!$A$4:$A$153&amp;'Scenario 4_issuedGoos'!$B$4:$B$153,0),MATCH('Scenario 4'!AP$4,'Scenario 4_issuedGoos'!$C$3:$W$3,0))</f>
        <v>347659.55116005125</v>
      </c>
      <c r="AQ79" s="4">
        <f t="array" ref="AQ79">T79*INDEX('Scenario 4_issuedGoos'!$C$4:$W$153,MATCH('Scenario 4'!$A79&amp;$B79,'Scenario 4_issuedGoos'!$A$4:$A$153&amp;'Scenario 4_issuedGoos'!$B$4:$B$153,0),MATCH('Scenario 4'!AQ$4,'Scenario 4_issuedGoos'!$C$3:$W$3,0))</f>
        <v>378235.9923654524</v>
      </c>
      <c r="AR79" s="4">
        <f t="array" ref="AR79">U79*INDEX('Scenario 4_issuedGoos'!$C$4:$W$153,MATCH('Scenario 4'!$A79&amp;$B79,'Scenario 4_issuedGoos'!$A$4:$A$153&amp;'Scenario 4_issuedGoos'!$B$4:$B$153,0),MATCH('Scenario 4'!AR$4,'Scenario 4_issuedGoos'!$C$3:$W$3,0))</f>
        <v>418550.49241293105</v>
      </c>
      <c r="AS79" s="4">
        <f t="array" ref="AS79">V79*INDEX('Scenario 4_issuedGoos'!$C$4:$W$153,MATCH('Scenario 4'!$A79&amp;$B79,'Scenario 4_issuedGoos'!$A$4:$A$153&amp;'Scenario 4_issuedGoos'!$B$4:$B$153,0),MATCH('Scenario 4'!AS$4,'Scenario 4_issuedGoos'!$C$3:$W$3,0))</f>
        <v>479640.04683357506</v>
      </c>
      <c r="AT79" s="4">
        <f t="array" ref="AT79">W79*INDEX('Scenario 4_issuedGoos'!$C$4:$W$153,MATCH('Scenario 4'!$A79&amp;$B79,'Scenario 4_issuedGoos'!$A$4:$A$153&amp;'Scenario 4_issuedGoos'!$B$4:$B$153,0),MATCH('Scenario 4'!AT$4,'Scenario 4_issuedGoos'!$C$3:$W$3,0))</f>
        <v>520043.55886976485</v>
      </c>
    </row>
    <row r="80" spans="1:46" x14ac:dyDescent="0.2">
      <c r="A80" s="8" t="s">
        <v>43</v>
      </c>
      <c r="B80" s="9" t="s">
        <v>29</v>
      </c>
      <c r="C80" s="10">
        <v>47.457627118644069</v>
      </c>
      <c r="D80" s="11">
        <v>46.949152542372886</v>
      </c>
      <c r="E80" s="11">
        <v>46.440677966101696</v>
      </c>
      <c r="F80" s="11">
        <v>45.932203389830512</v>
      </c>
      <c r="G80" s="11">
        <v>45.423728813559322</v>
      </c>
      <c r="H80" s="11">
        <v>4.6017281250000002</v>
      </c>
      <c r="I80" s="11">
        <v>4.6017281250000002</v>
      </c>
      <c r="J80" s="11">
        <v>4.6017281250000002</v>
      </c>
      <c r="K80" s="11">
        <v>4.6017281250000002</v>
      </c>
      <c r="L80" s="11">
        <v>4.6017281250000002</v>
      </c>
      <c r="M80" s="11">
        <v>4.6017281250000002</v>
      </c>
      <c r="N80" s="11">
        <v>4.6017281250000002</v>
      </c>
      <c r="O80" s="11">
        <v>4.6017281250000002</v>
      </c>
      <c r="P80" s="11">
        <v>4.6017281250000002</v>
      </c>
      <c r="Q80" s="11">
        <v>4.6017281250000002</v>
      </c>
      <c r="R80" s="11">
        <v>4.6017281250000002</v>
      </c>
      <c r="S80" s="11">
        <v>4.6017281250000002</v>
      </c>
      <c r="T80" s="11">
        <v>4.6017281250000002</v>
      </c>
      <c r="U80" s="11">
        <v>4.6017281250000002</v>
      </c>
      <c r="V80" s="11">
        <v>4.6017281250000002</v>
      </c>
      <c r="W80" s="19">
        <v>4.6017281250000002</v>
      </c>
      <c r="Z80" s="4">
        <f t="array" ref="Z80">C80*INDEX('Scenario 4_issuedGoos'!$C$4:$W$153,MATCH('Scenario 4'!$A80&amp;$B80,'Scenario 4_issuedGoos'!$A$4:$A$153&amp;'Scenario 4_issuedGoos'!$B$4:$B$153,0),MATCH('Scenario 4'!Z$4,'Scenario 4_issuedGoos'!$C$3:$W$3,0))</f>
        <v>0</v>
      </c>
      <c r="AA80" s="4">
        <f t="array" ref="AA80">D80*INDEX('Scenario 4_issuedGoos'!$C$4:$W$153,MATCH('Scenario 4'!$A80&amp;$B80,'Scenario 4_issuedGoos'!$A$4:$A$153&amp;'Scenario 4_issuedGoos'!$B$4:$B$153,0),MATCH('Scenario 4'!AA$4,'Scenario 4_issuedGoos'!$C$3:$W$3,0))</f>
        <v>0</v>
      </c>
      <c r="AB80" s="4">
        <f t="array" ref="AB80">E80*INDEX('Scenario 4_issuedGoos'!$C$4:$W$153,MATCH('Scenario 4'!$A80&amp;$B80,'Scenario 4_issuedGoos'!$A$4:$A$153&amp;'Scenario 4_issuedGoos'!$B$4:$B$153,0),MATCH('Scenario 4'!AB$4,'Scenario 4_issuedGoos'!$C$3:$W$3,0))</f>
        <v>0</v>
      </c>
      <c r="AC80" s="4">
        <f t="array" ref="AC80">F80*INDEX('Scenario 4_issuedGoos'!$C$4:$W$153,MATCH('Scenario 4'!$A80&amp;$B80,'Scenario 4_issuedGoos'!$A$4:$A$153&amp;'Scenario 4_issuedGoos'!$B$4:$B$153,0),MATCH('Scenario 4'!AC$4,'Scenario 4_issuedGoos'!$C$3:$W$3,0))</f>
        <v>0</v>
      </c>
      <c r="AD80" s="4">
        <f t="array" ref="AD80">G80*INDEX('Scenario 4_issuedGoos'!$C$4:$W$153,MATCH('Scenario 4'!$A80&amp;$B80,'Scenario 4_issuedGoos'!$A$4:$A$153&amp;'Scenario 4_issuedGoos'!$B$4:$B$153,0),MATCH('Scenario 4'!AD$4,'Scenario 4_issuedGoos'!$C$3:$W$3,0))</f>
        <v>0</v>
      </c>
      <c r="AE80" s="4">
        <f t="array" ref="AE80">H80*INDEX('Scenario 4_issuedGoos'!$C$4:$W$153,MATCH('Scenario 4'!$A80&amp;$B80,'Scenario 4_issuedGoos'!$A$4:$A$153&amp;'Scenario 4_issuedGoos'!$B$4:$B$153,0),MATCH('Scenario 4'!AE$4,'Scenario 4_issuedGoos'!$C$3:$W$3,0))</f>
        <v>2860.3366716067103</v>
      </c>
      <c r="AF80" s="4">
        <f t="array" ref="AF80">I80*INDEX('Scenario 4_issuedGoos'!$C$4:$W$153,MATCH('Scenario 4'!$A80&amp;$B80,'Scenario 4_issuedGoos'!$A$4:$A$153&amp;'Scenario 4_issuedGoos'!$B$4:$B$153,0),MATCH('Scenario 4'!AF$4,'Scenario 4_issuedGoos'!$C$3:$W$3,0))</f>
        <v>3754.1918814838082</v>
      </c>
      <c r="AG80" s="4">
        <f t="array" ref="AG80">J80*INDEX('Scenario 4_issuedGoos'!$C$4:$W$153,MATCH('Scenario 4'!$A80&amp;$B80,'Scenario 4_issuedGoos'!$A$4:$A$153&amp;'Scenario 4_issuedGoos'!$B$4:$B$153,0),MATCH('Scenario 4'!AG$4,'Scenario 4_issuedGoos'!$C$3:$W$3,0))</f>
        <v>4730.2817706696042</v>
      </c>
      <c r="AH80" s="4">
        <f t="array" ref="AH80">K80*INDEX('Scenario 4_issuedGoos'!$C$4:$W$153,MATCH('Scenario 4'!$A80&amp;$B80,'Scenario 4_issuedGoos'!$A$4:$A$153&amp;'Scenario 4_issuedGoos'!$B$4:$B$153,0),MATCH('Scenario 4'!AH$4,'Scenario 4_issuedGoos'!$C$3:$W$3,0))</f>
        <v>5794.5951690702423</v>
      </c>
      <c r="AI80" s="4">
        <f t="array" ref="AI80">L80*INDEX('Scenario 4_issuedGoos'!$C$4:$W$153,MATCH('Scenario 4'!$A80&amp;$B80,'Scenario 4_issuedGoos'!$A$4:$A$153&amp;'Scenario 4_issuedGoos'!$B$4:$B$153,0),MATCH('Scenario 4'!AI$4,'Scenario 4_issuedGoos'!$C$3:$W$3,0))</f>
        <v>6953.5142028842811</v>
      </c>
      <c r="AJ80" s="4">
        <f t="array" ref="AJ80">M80*INDEX('Scenario 4_issuedGoos'!$C$4:$W$153,MATCH('Scenario 4'!$A80&amp;$B80,'Scenario 4_issuedGoos'!$A$4:$A$153&amp;'Scenario 4_issuedGoos'!$B$4:$B$153,0),MATCH('Scenario 4'!AJ$4,'Scenario 4_issuedGoos'!$C$3:$W$3,0))</f>
        <v>8213.8386521570701</v>
      </c>
      <c r="AK80" s="4">
        <f t="array" ref="AK80">N80*INDEX('Scenario 4_issuedGoos'!$C$4:$W$153,MATCH('Scenario 4'!$A80&amp;$B80,'Scenario 4_issuedGoos'!$A$4:$A$153&amp;'Scenario 4_issuedGoos'!$B$4:$B$153,0),MATCH('Scenario 4'!AK$4,'Scenario 4_issuedGoos'!$C$3:$W$3,0))</f>
        <v>11068.147583781662</v>
      </c>
      <c r="AL80" s="4">
        <f t="array" ref="AL80">O80*INDEX('Scenario 4_issuedGoos'!$C$4:$W$153,MATCH('Scenario 4'!$A80&amp;$B80,'Scenario 4_issuedGoos'!$A$4:$A$153&amp;'Scenario 4_issuedGoos'!$B$4:$B$153,0),MATCH('Scenario 4'!AL$4,'Scenario 4_issuedGoos'!$C$3:$W$3,0))</f>
        <v>14187.352811938354</v>
      </c>
      <c r="AM80" s="4">
        <f t="array" ref="AM80">P80*INDEX('Scenario 4_issuedGoos'!$C$4:$W$153,MATCH('Scenario 4'!$A80&amp;$B80,'Scenario 4_issuedGoos'!$A$4:$A$153&amp;'Scenario 4_issuedGoos'!$B$4:$B$153,0),MATCH('Scenario 4'!AM$4,'Scenario 4_issuedGoos'!$C$3:$W$3,0))</f>
        <v>17590.80819395119</v>
      </c>
      <c r="AN80" s="4">
        <f t="array" ref="AN80">Q80*INDEX('Scenario 4_issuedGoos'!$C$4:$W$153,MATCH('Scenario 4'!$A80&amp;$B80,'Scenario 4_issuedGoos'!$A$4:$A$153&amp;'Scenario 4_issuedGoos'!$B$4:$B$153,0),MATCH('Scenario 4'!AN$4,'Scenario 4_issuedGoos'!$C$3:$W$3,0))</f>
        <v>21299.140732135511</v>
      </c>
      <c r="AO80" s="4">
        <f t="array" ref="AO80">R80*INDEX('Scenario 4_issuedGoos'!$C$4:$W$153,MATCH('Scenario 4'!$A80&amp;$B80,'Scenario 4_issuedGoos'!$A$4:$A$153&amp;'Scenario 4_issuedGoos'!$B$4:$B$153,0),MATCH('Scenario 4'!AO$4,'Scenario 4_issuedGoos'!$C$3:$W$3,0))</f>
        <v>25334.329503653415</v>
      </c>
      <c r="AP80" s="4">
        <f t="array" ref="AP80">S80*INDEX('Scenario 4_issuedGoos'!$C$4:$W$153,MATCH('Scenario 4'!$A80&amp;$B80,'Scenario 4_issuedGoos'!$A$4:$A$153&amp;'Scenario 4_issuedGoos'!$B$4:$B$153,0),MATCH('Scenario 4'!AP$4,'Scenario 4_issuedGoos'!$C$3:$W$3,0))</f>
        <v>29719.789300492703</v>
      </c>
      <c r="AQ80" s="4">
        <f t="array" ref="AQ80">T80*INDEX('Scenario 4_issuedGoos'!$C$4:$W$153,MATCH('Scenario 4'!$A80&amp;$B80,'Scenario 4_issuedGoos'!$A$4:$A$153&amp;'Scenario 4_issuedGoos'!$B$4:$B$153,0),MATCH('Scenario 4'!AQ$4,'Scenario 4_issuedGoos'!$C$3:$W$3,0))</f>
        <v>34480.45925325682</v>
      </c>
      <c r="AR80" s="4">
        <f t="array" ref="AR80">U80*INDEX('Scenario 4_issuedGoos'!$C$4:$W$153,MATCH('Scenario 4'!$A80&amp;$B80,'Scenario 4_issuedGoos'!$A$4:$A$153&amp;'Scenario 4_issuedGoos'!$B$4:$B$153,0),MATCH('Scenario 4'!AR$4,'Scenario 4_issuedGoos'!$C$3:$W$3,0))</f>
        <v>39642.8967280461</v>
      </c>
      <c r="AS80" s="4">
        <f t="array" ref="AS80">V80*INDEX('Scenario 4_issuedGoos'!$C$4:$W$153,MATCH('Scenario 4'!$A80&amp;$B80,'Scenario 4_issuedGoos'!$A$4:$A$153&amp;'Scenario 4_issuedGoos'!$B$4:$B$153,0),MATCH('Scenario 4'!AS$4,'Scenario 4_issuedGoos'!$C$3:$W$3,0))</f>
        <v>45235.376802181207</v>
      </c>
      <c r="AT80" s="4">
        <f t="array" ref="AT80">W80*INDEX('Scenario 4_issuedGoos'!$C$4:$W$153,MATCH('Scenario 4'!$A80&amp;$B80,'Scenario 4_issuedGoos'!$A$4:$A$153&amp;'Scenario 4_issuedGoos'!$B$4:$B$153,0),MATCH('Scenario 4'!AT$4,'Scenario 4_issuedGoos'!$C$3:$W$3,0))</f>
        <v>51287.997641909649</v>
      </c>
    </row>
    <row r="81" spans="1:46" x14ac:dyDescent="0.2">
      <c r="A81" s="8" t="s">
        <v>43</v>
      </c>
      <c r="B81" s="9" t="s">
        <v>30</v>
      </c>
      <c r="C81" s="10">
        <v>13.994521875</v>
      </c>
      <c r="D81" s="11">
        <v>13.994521875</v>
      </c>
      <c r="E81" s="11">
        <v>13.994521875</v>
      </c>
      <c r="F81" s="11">
        <v>13.994521875</v>
      </c>
      <c r="G81" s="11">
        <v>13.994521875</v>
      </c>
      <c r="H81" s="11">
        <v>8.6282402343750011</v>
      </c>
      <c r="I81" s="11">
        <v>8.6282402343750011</v>
      </c>
      <c r="J81" s="11">
        <v>8.6282402343750011</v>
      </c>
      <c r="K81" s="11">
        <v>8.6282402343750011</v>
      </c>
      <c r="L81" s="11">
        <v>8.6282402343750011</v>
      </c>
      <c r="M81" s="11">
        <v>8.6282402343750011</v>
      </c>
      <c r="N81" s="11">
        <v>8.6282402343750011</v>
      </c>
      <c r="O81" s="11">
        <v>8.6282402343750011</v>
      </c>
      <c r="P81" s="11">
        <v>8.6282402343750011</v>
      </c>
      <c r="Q81" s="11">
        <v>8.6282402343750011</v>
      </c>
      <c r="R81" s="11">
        <v>8.6282402343750011</v>
      </c>
      <c r="S81" s="11">
        <v>8.6282402343750011</v>
      </c>
      <c r="T81" s="11">
        <v>8.6282402343750011</v>
      </c>
      <c r="U81" s="11">
        <v>8.6282402343750011</v>
      </c>
      <c r="V81" s="11">
        <v>8.6282402343750011</v>
      </c>
      <c r="W81" s="19">
        <v>8.6282402343750011</v>
      </c>
      <c r="Z81" s="4">
        <f t="array" ref="Z81">C81*INDEX('Scenario 4_issuedGoos'!$C$4:$W$153,MATCH('Scenario 4'!$A81&amp;$B81,'Scenario 4_issuedGoos'!$A$4:$A$153&amp;'Scenario 4_issuedGoos'!$B$4:$B$153,0),MATCH('Scenario 4'!Z$4,'Scenario 4_issuedGoos'!$C$3:$W$3,0))</f>
        <v>9286.9524287174281</v>
      </c>
      <c r="AA81" s="4">
        <f t="array" ref="AA81">D81*INDEX('Scenario 4_issuedGoos'!$C$4:$W$153,MATCH('Scenario 4'!$A81&amp;$B81,'Scenario 4_issuedGoos'!$A$4:$A$153&amp;'Scenario 4_issuedGoos'!$B$4:$B$153,0),MATCH('Scenario 4'!AA$4,'Scenario 4_issuedGoos'!$C$3:$W$3,0))</f>
        <v>10556.673004863536</v>
      </c>
      <c r="AB81" s="4">
        <f t="array" ref="AB81">E81*INDEX('Scenario 4_issuedGoos'!$C$4:$W$153,MATCH('Scenario 4'!$A81&amp;$B81,'Scenario 4_issuedGoos'!$A$4:$A$153&amp;'Scenario 4_issuedGoos'!$B$4:$B$153,0),MATCH('Scenario 4'!AB$4,'Scenario 4_issuedGoos'!$C$3:$W$3,0))</f>
        <v>11930.148257552459</v>
      </c>
      <c r="AC81" s="4">
        <f t="array" ref="AC81">F81*INDEX('Scenario 4_issuedGoos'!$C$4:$W$153,MATCH('Scenario 4'!$A81&amp;$B81,'Scenario 4_issuedGoos'!$A$4:$A$153&amp;'Scenario 4_issuedGoos'!$B$4:$B$153,0),MATCH('Scenario 4'!AC$4,'Scenario 4_issuedGoos'!$C$3:$W$3,0))</f>
        <v>13414.579352998122</v>
      </c>
      <c r="AD81" s="4">
        <f t="array" ref="AD81">G81*INDEX('Scenario 4_issuedGoos'!$C$4:$W$153,MATCH('Scenario 4'!$A81&amp;$B81,'Scenario 4_issuedGoos'!$A$4:$A$153&amp;'Scenario 4_issuedGoos'!$B$4:$B$153,0),MATCH('Scenario 4'!AD$4,'Scenario 4_issuedGoos'!$C$3:$W$3,0))</f>
        <v>15017.628187344428</v>
      </c>
      <c r="AE81" s="4">
        <f t="array" ref="AE81">H81*INDEX('Scenario 4_issuedGoos'!$C$4:$W$153,MATCH('Scenario 4'!$A81&amp;$B81,'Scenario 4_issuedGoos'!$A$4:$A$153&amp;'Scenario 4_issuedGoos'!$B$4:$B$153,0),MATCH('Scenario 4'!AE$4,'Scenario 4_issuedGoos'!$C$3:$W$3,0))</f>
        <v>54130.733414394708</v>
      </c>
      <c r="AF81" s="4">
        <f t="array" ref="AF81">I81*INDEX('Scenario 4_issuedGoos'!$C$4:$W$153,MATCH('Scenario 4'!$A81&amp;$B81,'Scenario 4_issuedGoos'!$A$4:$A$153&amp;'Scenario 4_issuedGoos'!$B$4:$B$153,0),MATCH('Scenario 4'!AF$4,'Scenario 4_issuedGoos'!$C$3:$W$3,0))</f>
        <v>60579.489301930967</v>
      </c>
      <c r="AG81" s="4">
        <f t="array" ref="AG81">J81*INDEX('Scenario 4_issuedGoos'!$C$4:$W$153,MATCH('Scenario 4'!$A81&amp;$B81,'Scenario 4_issuedGoos'!$A$4:$A$153&amp;'Scenario 4_issuedGoos'!$B$4:$B$153,0),MATCH('Scenario 4'!AG$4,'Scenario 4_issuedGoos'!$C$3:$W$3,0))</f>
        <v>67537.793944684905</v>
      </c>
      <c r="AH81" s="4">
        <f t="array" ref="AH81">K81*INDEX('Scenario 4_issuedGoos'!$C$4:$W$153,MATCH('Scenario 4'!$A81&amp;$B81,'Scenario 4_issuedGoos'!$A$4:$A$153&amp;'Scenario 4_issuedGoos'!$B$4:$B$153,0),MATCH('Scenario 4'!AH$4,'Scenario 4_issuedGoos'!$C$3:$W$3,0))</f>
        <v>75040.480328459395</v>
      </c>
      <c r="AI81" s="4">
        <f t="array" ref="AI81">L81*INDEX('Scenario 4_issuedGoos'!$C$4:$W$153,MATCH('Scenario 4'!$A81&amp;$B81,'Scenario 4_issuedGoos'!$A$4:$A$153&amp;'Scenario 4_issuedGoos'!$B$4:$B$153,0),MATCH('Scenario 4'!AI$4,'Scenario 4_issuedGoos'!$C$3:$W$3,0))</f>
        <v>83124.590865749575</v>
      </c>
      <c r="AJ81" s="4">
        <f t="array" ref="AJ81">M81*INDEX('Scenario 4_issuedGoos'!$C$4:$W$153,MATCH('Scenario 4'!$A81&amp;$B81,'Scenario 4_issuedGoos'!$A$4:$A$153&amp;'Scenario 4_issuedGoos'!$B$4:$B$153,0),MATCH('Scenario 4'!AJ$4,'Scenario 4_issuedGoos'!$C$3:$W$3,0))</f>
        <v>91829.511255946971</v>
      </c>
      <c r="AK81" s="4">
        <f t="array" ref="AK81">N81*INDEX('Scenario 4_issuedGoos'!$C$4:$W$153,MATCH('Scenario 4'!$A81&amp;$B81,'Scenario 4_issuedGoos'!$A$4:$A$153&amp;'Scenario 4_issuedGoos'!$B$4:$B$153,0),MATCH('Scenario 4'!AK$4,'Scenario 4_issuedGoos'!$C$3:$W$3,0))</f>
        <v>100870.82245368569</v>
      </c>
      <c r="AL81" s="4">
        <f t="array" ref="AL81">O81*INDEX('Scenario 4_issuedGoos'!$C$4:$W$153,MATCH('Scenario 4'!$A81&amp;$B81,'Scenario 4_issuedGoos'!$A$4:$A$153&amp;'Scenario 4_issuedGoos'!$B$4:$B$153,0),MATCH('Scenario 4'!AL$4,'Scenario 4_issuedGoos'!$C$3:$W$3,0))</f>
        <v>110586.69099305736</v>
      </c>
      <c r="AM81" s="4">
        <f t="array" ref="AM81">P81*INDEX('Scenario 4_issuedGoos'!$C$4:$W$153,MATCH('Scenario 4'!$A81&amp;$B81,'Scenario 4_issuedGoos'!$A$4:$A$153&amp;'Scenario 4_issuedGoos'!$B$4:$B$153,0),MATCH('Scenario 4'!AM$4,'Scenario 4_issuedGoos'!$C$3:$W$3,0))</f>
        <v>121021.96933023199</v>
      </c>
      <c r="AN81" s="4">
        <f t="array" ref="AN81">Q81*INDEX('Scenario 4_issuedGoos'!$C$4:$W$153,MATCH('Scenario 4'!$A81&amp;$B81,'Scenario 4_issuedGoos'!$A$4:$A$153&amp;'Scenario 4_issuedGoos'!$B$4:$B$153,0),MATCH('Scenario 4'!AN$4,'Scenario 4_issuedGoos'!$C$3:$W$3,0))</f>
        <v>132224.30877364159</v>
      </c>
      <c r="AO81" s="4">
        <f t="array" ref="AO81">R81*INDEX('Scenario 4_issuedGoos'!$C$4:$W$153,MATCH('Scenario 4'!$A81&amp;$B81,'Scenario 4_issuedGoos'!$A$4:$A$153&amp;'Scenario 4_issuedGoos'!$B$4:$B$153,0),MATCH('Scenario 4'!AO$4,'Scenario 4_issuedGoos'!$C$3:$W$3,0))</f>
        <v>144244.32723806734</v>
      </c>
      <c r="AP81" s="4">
        <f t="array" ref="AP81">S81*INDEX('Scenario 4_issuedGoos'!$C$4:$W$153,MATCH('Scenario 4'!$A81&amp;$B81,'Scenario 4_issuedGoos'!$A$4:$A$153&amp;'Scenario 4_issuedGoos'!$B$4:$B$153,0),MATCH('Scenario 4'!AP$4,'Scenario 4_issuedGoos'!$C$3:$W$3,0))</f>
        <v>157135.78677700093</v>
      </c>
      <c r="AQ81" s="4">
        <f t="array" ref="AQ81">T81*INDEX('Scenario 4_issuedGoos'!$C$4:$W$153,MATCH('Scenario 4'!$A81&amp;$B81,'Scenario 4_issuedGoos'!$A$4:$A$153&amp;'Scenario 4_issuedGoos'!$B$4:$B$153,0),MATCH('Scenario 4'!AQ$4,'Scenario 4_issuedGoos'!$C$3:$W$3,0))</f>
        <v>170955.78145173239</v>
      </c>
      <c r="AR81" s="4">
        <f t="array" ref="AR81">U81*INDEX('Scenario 4_issuedGoos'!$C$4:$W$153,MATCH('Scenario 4'!$A81&amp;$B81,'Scenario 4_issuedGoos'!$A$4:$A$153&amp;'Scenario 4_issuedGoos'!$B$4:$B$153,0),MATCH('Scenario 4'!AR$4,'Scenario 4_issuedGoos'!$C$3:$W$3,0))</f>
        <v>185764.93612699496</v>
      </c>
      <c r="AS81" s="4">
        <f t="array" ref="AS81">V81*INDEX('Scenario 4_issuedGoos'!$C$4:$W$153,MATCH('Scenario 4'!$A81&amp;$B81,'Scenario 4_issuedGoos'!$A$4:$A$153&amp;'Scenario 4_issuedGoos'!$B$4:$B$153,0),MATCH('Scenario 4'!AS$4,'Scenario 4_issuedGoos'!$C$3:$W$3,0))</f>
        <v>201627.61681615456</v>
      </c>
      <c r="AT81" s="4">
        <f t="array" ref="AT81">W81*INDEX('Scenario 4_issuedGoos'!$C$4:$W$153,MATCH('Scenario 4'!$A81&amp;$B81,'Scenario 4_issuedGoos'!$A$4:$A$153&amp;'Scenario 4_issuedGoos'!$B$4:$B$153,0),MATCH('Scenario 4'!AT$4,'Scenario 4_issuedGoos'!$C$3:$W$3,0))</f>
        <v>218612.15323391234</v>
      </c>
    </row>
    <row r="82" spans="1:46" x14ac:dyDescent="0.2">
      <c r="A82" s="8" t="s">
        <v>43</v>
      </c>
      <c r="B82" s="9" t="s">
        <v>31</v>
      </c>
      <c r="C82" s="10">
        <v>10.772240625000002</v>
      </c>
      <c r="D82" s="11">
        <v>10.772240625000002</v>
      </c>
      <c r="E82" s="11">
        <v>10.772240625000002</v>
      </c>
      <c r="F82" s="11">
        <v>10.772240625000002</v>
      </c>
      <c r="G82" s="11">
        <v>10.772240625000002</v>
      </c>
      <c r="H82" s="11">
        <v>4.6017281250000002</v>
      </c>
      <c r="I82" s="11">
        <v>4.6017281250000002</v>
      </c>
      <c r="J82" s="11">
        <v>4.6017281250000002</v>
      </c>
      <c r="K82" s="11">
        <v>4.6017281250000002</v>
      </c>
      <c r="L82" s="11">
        <v>4.6017281250000002</v>
      </c>
      <c r="M82" s="11">
        <v>4.6017281250000002</v>
      </c>
      <c r="N82" s="11">
        <v>4.6017281250000002</v>
      </c>
      <c r="O82" s="11">
        <v>4.6017281250000002</v>
      </c>
      <c r="P82" s="11">
        <v>4.6017281250000002</v>
      </c>
      <c r="Q82" s="11">
        <v>4.6017281250000002</v>
      </c>
      <c r="R82" s="11">
        <v>4.6017281250000002</v>
      </c>
      <c r="S82" s="11">
        <v>4.6017281250000002</v>
      </c>
      <c r="T82" s="11">
        <v>4.6017281250000002</v>
      </c>
      <c r="U82" s="11">
        <v>4.6017281250000002</v>
      </c>
      <c r="V82" s="11">
        <v>4.6017281250000002</v>
      </c>
      <c r="W82" s="19">
        <v>4.6017281250000002</v>
      </c>
      <c r="Z82" s="4">
        <f t="array" ref="Z82">C82*INDEX('Scenario 4_issuedGoos'!$C$4:$W$153,MATCH('Scenario 4'!$A82&amp;$B82,'Scenario 4_issuedGoos'!$A$4:$A$153&amp;'Scenario 4_issuedGoos'!$B$4:$B$153,0),MATCH('Scenario 4'!Z$4,'Scenario 4_issuedGoos'!$C$3:$W$3,0))</f>
        <v>101243.79429621117</v>
      </c>
      <c r="AA82" s="4">
        <f t="array" ref="AA82">D82*INDEX('Scenario 4_issuedGoos'!$C$4:$W$153,MATCH('Scenario 4'!$A82&amp;$B82,'Scenario 4_issuedGoos'!$A$4:$A$153&amp;'Scenario 4_issuedGoos'!$B$4:$B$153,0),MATCH('Scenario 4'!AA$4,'Scenario 4_issuedGoos'!$C$3:$W$3,0))</f>
        <v>115085.93786394276</v>
      </c>
      <c r="AB82" s="4">
        <f t="array" ref="AB82">E82*INDEX('Scenario 4_issuedGoos'!$C$4:$W$153,MATCH('Scenario 4'!$A82&amp;$B82,'Scenario 4_issuedGoos'!$A$4:$A$153&amp;'Scenario 4_issuedGoos'!$B$4:$B$153,0),MATCH('Scenario 4'!AB$4,'Scenario 4_issuedGoos'!$C$3:$W$3,0))</f>
        <v>130059.1863027075</v>
      </c>
      <c r="AC82" s="4">
        <f t="array" ref="AC82">F82*INDEX('Scenario 4_issuedGoos'!$C$4:$W$153,MATCH('Scenario 4'!$A82&amp;$B82,'Scenario 4_issuedGoos'!$A$4:$A$153&amp;'Scenario 4_issuedGoos'!$B$4:$B$153,0),MATCH('Scenario 4'!AC$4,'Scenario 4_issuedGoos'!$C$3:$W$3,0))</f>
        <v>146242.04474068867</v>
      </c>
      <c r="AD82" s="4">
        <f t="array" ref="AD82">G82*INDEX('Scenario 4_issuedGoos'!$C$4:$W$153,MATCH('Scenario 4'!$A82&amp;$B82,'Scenario 4_issuedGoos'!$A$4:$A$153&amp;'Scenario 4_issuedGoos'!$B$4:$B$153,0),MATCH('Scenario 4'!AD$4,'Scenario 4_issuedGoos'!$C$3:$W$3,0))</f>
        <v>163718.04105671131</v>
      </c>
      <c r="AE82" s="4">
        <f t="array" ref="AE82">H82*INDEX('Scenario 4_issuedGoos'!$C$4:$W$153,MATCH('Scenario 4'!$A82&amp;$B82,'Scenario 4_issuedGoos'!$A$4:$A$153&amp;'Scenario 4_issuedGoos'!$B$4:$B$153,0),MATCH('Scenario 4'!AE$4,'Scenario 4_issuedGoos'!$C$3:$W$3,0))</f>
        <v>77993.547504007947</v>
      </c>
      <c r="AF82" s="4">
        <f t="array" ref="AF82">I82*INDEX('Scenario 4_issuedGoos'!$C$4:$W$153,MATCH('Scenario 4'!$A82&amp;$B82,'Scenario 4_issuedGoos'!$A$4:$A$153&amp;'Scenario 4_issuedGoos'!$B$4:$B$153,0),MATCH('Scenario 4'!AF$4,'Scenario 4_issuedGoos'!$C$3:$W$3,0))</f>
        <v>87285.15168025138</v>
      </c>
      <c r="AG82" s="4">
        <f t="array" ref="AG82">J82*INDEX('Scenario 4_issuedGoos'!$C$4:$W$153,MATCH('Scenario 4'!$A82&amp;$B82,'Scenario 4_issuedGoos'!$A$4:$A$153&amp;'Scenario 4_issuedGoos'!$B$4:$B$153,0),MATCH('Scenario 4'!AG$4,'Scenario 4_issuedGoos'!$C$3:$W$3,0))</f>
        <v>97310.932405358952</v>
      </c>
      <c r="AH82" s="4">
        <f t="array" ref="AH82">K82*INDEX('Scenario 4_issuedGoos'!$C$4:$W$153,MATCH('Scenario 4'!$A82&amp;$B82,'Scenario 4_issuedGoos'!$A$4:$A$153&amp;'Scenario 4_issuedGoos'!$B$4:$B$153,0),MATCH('Scenario 4'!AH$4,'Scenario 4_issuedGoos'!$C$3:$W$3,0))</f>
        <v>108121.07832377714</v>
      </c>
      <c r="AI82" s="4">
        <f t="array" ref="AI82">L82*INDEX('Scenario 4_issuedGoos'!$C$4:$W$153,MATCH('Scenario 4'!$A82&amp;$B82,'Scenario 4_issuedGoos'!$A$4:$A$153&amp;'Scenario 4_issuedGoos'!$B$4:$B$153,0),MATCH('Scenario 4'!AI$4,'Scenario 4_issuedGoos'!$C$3:$W$3,0))</f>
        <v>119768.9615030234</v>
      </c>
      <c r="AJ82" s="4">
        <f t="array" ref="AJ82">M82*INDEX('Scenario 4_issuedGoos'!$C$4:$W$153,MATCH('Scenario 4'!$A82&amp;$B82,'Scenario 4_issuedGoos'!$A$4:$A$153&amp;'Scenario 4_issuedGoos'!$B$4:$B$153,0),MATCH('Scenario 4'!AJ$4,'Scenario 4_issuedGoos'!$C$3:$W$3,0))</f>
        <v>132311.3303043847</v>
      </c>
      <c r="AK82" s="4">
        <f t="array" ref="AK82">N82*INDEX('Scenario 4_issuedGoos'!$C$4:$W$153,MATCH('Scenario 4'!$A82&amp;$B82,'Scenario 4_issuedGoos'!$A$4:$A$153&amp;'Scenario 4_issuedGoos'!$B$4:$B$153,0),MATCH('Scenario 4'!AK$4,'Scenario 4_issuedGoos'!$C$3:$W$3,0))</f>
        <v>145338.3833280516</v>
      </c>
      <c r="AL82" s="4">
        <f t="array" ref="AL82">O82*INDEX('Scenario 4_issuedGoos'!$C$4:$W$153,MATCH('Scenario 4'!$A82&amp;$B82,'Scenario 4_issuedGoos'!$A$4:$A$153&amp;'Scenario 4_issuedGoos'!$B$4:$B$153,0),MATCH('Scenario 4'!AL$4,'Scenario 4_issuedGoos'!$C$3:$W$3,0))</f>
        <v>159337.36332832446</v>
      </c>
      <c r="AM82" s="4">
        <f t="array" ref="AM82">P82*INDEX('Scenario 4_issuedGoos'!$C$4:$W$153,MATCH('Scenario 4'!$A82&amp;$B82,'Scenario 4_issuedGoos'!$A$4:$A$153&amp;'Scenario 4_issuedGoos'!$B$4:$B$153,0),MATCH('Scenario 4'!AM$4,'Scenario 4_issuedGoos'!$C$3:$W$3,0))</f>
        <v>174372.89537030424</v>
      </c>
      <c r="AN82" s="4">
        <f t="array" ref="AN82">Q82*INDEX('Scenario 4_issuedGoos'!$C$4:$W$153,MATCH('Scenario 4'!$A82&amp;$B82,'Scenario 4_issuedGoos'!$A$4:$A$153&amp;'Scenario 4_issuedGoos'!$B$4:$B$153,0),MATCH('Scenario 4'!AN$4,'Scenario 4_issuedGoos'!$C$3:$W$3,0))</f>
        <v>190513.63720816118</v>
      </c>
      <c r="AO82" s="4">
        <f t="array" ref="AO82">R82*INDEX('Scenario 4_issuedGoos'!$C$4:$W$153,MATCH('Scenario 4'!$A82&amp;$B82,'Scenario 4_issuedGoos'!$A$4:$A$153&amp;'Scenario 4_issuedGoos'!$B$4:$B$153,0),MATCH('Scenario 4'!AO$4,'Scenario 4_issuedGoos'!$C$3:$W$3,0))</f>
        <v>207832.52099137817</v>
      </c>
      <c r="AP82" s="4">
        <f t="array" ref="AP82">S82*INDEX('Scenario 4_issuedGoos'!$C$4:$W$153,MATCH('Scenario 4'!$A82&amp;$B82,'Scenario 4_issuedGoos'!$A$4:$A$153&amp;'Scenario 4_issuedGoos'!$B$4:$B$153,0),MATCH('Scenario 4'!AP$4,'Scenario 4_issuedGoos'!$C$3:$W$3,0))</f>
        <v>226407.00905989602</v>
      </c>
      <c r="AQ82" s="4">
        <f t="array" ref="AQ82">T82*INDEX('Scenario 4_issuedGoos'!$C$4:$W$153,MATCH('Scenario 4'!$A82&amp;$B82,'Scenario 4_issuedGoos'!$A$4:$A$153&amp;'Scenario 4_issuedGoos'!$B$4:$B$153,0),MATCH('Scenario 4'!AQ$4,'Scenario 4_issuedGoos'!$C$3:$W$3,0))</f>
        <v>246319.36463278785</v>
      </c>
      <c r="AR82" s="4">
        <f t="array" ref="AR82">U82*INDEX('Scenario 4_issuedGoos'!$C$4:$W$153,MATCH('Scenario 4'!$A82&amp;$B82,'Scenario 4_issuedGoos'!$A$4:$A$153&amp;'Scenario 4_issuedGoos'!$B$4:$B$153,0),MATCH('Scenario 4'!AR$4,'Scenario 4_issuedGoos'!$C$3:$W$3,0))</f>
        <v>267656.93824031879</v>
      </c>
      <c r="AS82" s="4">
        <f t="array" ref="AS82">V82*INDEX('Scenario 4_issuedGoos'!$C$4:$W$153,MATCH('Scenario 4'!$A82&amp;$B82,'Scenario 4_issuedGoos'!$A$4:$A$153&amp;'Scenario 4_issuedGoos'!$B$4:$B$153,0),MATCH('Scenario 4'!AS$4,'Scenario 4_issuedGoos'!$C$3:$W$3,0))</f>
        <v>290512.47079702094</v>
      </c>
      <c r="AT82" s="4">
        <f t="array" ref="AT82">W82*INDEX('Scenario 4_issuedGoos'!$C$4:$W$153,MATCH('Scenario 4'!$A82&amp;$B82,'Scenario 4_issuedGoos'!$A$4:$A$153&amp;'Scenario 4_issuedGoos'!$B$4:$B$153,0),MATCH('Scenario 4'!AT$4,'Scenario 4_issuedGoos'!$C$3:$W$3,0))</f>
        <v>314984.4142637921</v>
      </c>
    </row>
    <row r="83" spans="1:46" x14ac:dyDescent="0.2">
      <c r="A83" s="1" t="s">
        <v>44</v>
      </c>
      <c r="B83" s="1" t="s">
        <v>27</v>
      </c>
      <c r="C83" s="6">
        <v>3.5292600000000003</v>
      </c>
      <c r="D83" s="7">
        <v>3.3982200000000002</v>
      </c>
      <c r="E83" s="7">
        <v>3.3020399999999999</v>
      </c>
      <c r="F83" s="7">
        <v>3.24646875</v>
      </c>
      <c r="G83" s="7">
        <v>3.1904249999999998</v>
      </c>
      <c r="H83" s="7">
        <v>2.8977637500000002</v>
      </c>
      <c r="I83" s="7">
        <v>2.8977637500000002</v>
      </c>
      <c r="J83" s="7">
        <v>2.8425599999999998</v>
      </c>
      <c r="K83" s="7">
        <v>2.8425599999999998</v>
      </c>
      <c r="L83" s="7">
        <v>2.7123599999999999</v>
      </c>
      <c r="M83" s="7">
        <v>2.7123599999999999</v>
      </c>
      <c r="N83" s="7">
        <v>2.7123599999999999</v>
      </c>
      <c r="O83" s="7">
        <v>2.7123599999999999</v>
      </c>
      <c r="P83" s="7">
        <v>2.7160875</v>
      </c>
      <c r="Q83" s="7">
        <v>2.8425599999999998</v>
      </c>
      <c r="R83" s="7">
        <v>2.85894</v>
      </c>
      <c r="S83" s="7">
        <v>2.86965</v>
      </c>
      <c r="T83" s="7">
        <v>2.8977637500000002</v>
      </c>
      <c r="U83" s="7">
        <v>2.8977637500000002</v>
      </c>
      <c r="V83" s="7">
        <v>2.8977637500000002</v>
      </c>
      <c r="W83" s="18">
        <v>2.8977637500000002</v>
      </c>
      <c r="Z83" s="4">
        <f t="array" ref="Z83">C83*INDEX('Scenario 4_issuedGoos'!$C$4:$W$153,MATCH('Scenario 4'!$A83&amp;$B83,'Scenario 4_issuedGoos'!$A$4:$A$153&amp;'Scenario 4_issuedGoos'!$B$4:$B$153,0),MATCH('Scenario 4'!Z$4,'Scenario 4_issuedGoos'!$C$3:$W$3,0))</f>
        <v>6003573.7332099164</v>
      </c>
      <c r="AA83" s="4">
        <f t="array" ref="AA83">D83*INDEX('Scenario 4_issuedGoos'!$C$4:$W$153,MATCH('Scenario 4'!$A83&amp;$B83,'Scenario 4_issuedGoos'!$A$4:$A$153&amp;'Scenario 4_issuedGoos'!$B$4:$B$153,0),MATCH('Scenario 4'!AA$4,'Scenario 4_issuedGoos'!$C$3:$W$3,0))</f>
        <v>6571001.0246299813</v>
      </c>
      <c r="AB83" s="4">
        <f t="array" ref="AB83">E83*INDEX('Scenario 4_issuedGoos'!$C$4:$W$153,MATCH('Scenario 4'!$A83&amp;$B83,'Scenario 4_issuedGoos'!$A$4:$A$153&amp;'Scenario 4_issuedGoos'!$B$4:$B$153,0),MATCH('Scenario 4'!AB$4,'Scenario 4_issuedGoos'!$C$3:$W$3,0))</f>
        <v>7215744.4592860881</v>
      </c>
      <c r="AC83" s="4">
        <f t="array" ref="AC83">F83*INDEX('Scenario 4_issuedGoos'!$C$4:$W$153,MATCH('Scenario 4'!$A83&amp;$B83,'Scenario 4_issuedGoos'!$A$4:$A$153&amp;'Scenario 4_issuedGoos'!$B$4:$B$153,0),MATCH('Scenario 4'!AC$4,'Scenario 4_issuedGoos'!$C$3:$W$3,0))</f>
        <v>7977030.6285998961</v>
      </c>
      <c r="AD83" s="4">
        <f t="array" ref="AD83">G83*INDEX('Scenario 4_issuedGoos'!$C$4:$W$153,MATCH('Scenario 4'!$A83&amp;$B83,'Scenario 4_issuedGoos'!$A$4:$A$153&amp;'Scenario 4_issuedGoos'!$B$4:$B$153,0),MATCH('Scenario 4'!AD$4,'Scenario 4_issuedGoos'!$C$3:$W$3,0))</f>
        <v>8776126.2331983391</v>
      </c>
      <c r="AE83" s="4">
        <f t="array" ref="AE83">H83*INDEX('Scenario 4_issuedGoos'!$C$4:$W$153,MATCH('Scenario 4'!$A83&amp;$B83,'Scenario 4_issuedGoos'!$A$4:$A$153&amp;'Scenario 4_issuedGoos'!$B$4:$B$153,0),MATCH('Scenario 4'!AE$4,'Scenario 4_issuedGoos'!$C$3:$W$3,0))</f>
        <v>8889237.736095883</v>
      </c>
      <c r="AF83" s="4">
        <f t="array" ref="AF83">I83*INDEX('Scenario 4_issuedGoos'!$C$4:$W$153,MATCH('Scenario 4'!$A83&amp;$B83,'Scenario 4_issuedGoos'!$A$4:$A$153&amp;'Scenario 4_issuedGoos'!$B$4:$B$153,0),MATCH('Scenario 4'!AF$4,'Scenario 4_issuedGoos'!$C$3:$W$3,0))</f>
        <v>9948239.167824382</v>
      </c>
      <c r="AG83" s="4">
        <f t="array" ref="AG83">J83*INDEX('Scenario 4_issuedGoos'!$C$4:$W$153,MATCH('Scenario 4'!$A83&amp;$B83,'Scenario 4_issuedGoos'!$A$4:$A$153&amp;'Scenario 4_issuedGoos'!$B$4:$B$153,0),MATCH('Scenario 4'!AG$4,'Scenario 4_issuedGoos'!$C$3:$W$3,0))</f>
        <v>10879630.49803305</v>
      </c>
      <c r="AH83" s="4">
        <f t="array" ref="AH83">K83*INDEX('Scenario 4_issuedGoos'!$C$4:$W$153,MATCH('Scenario 4'!$A83&amp;$B83,'Scenario 4_issuedGoos'!$A$4:$A$153&amp;'Scenario 4_issuedGoos'!$B$4:$B$153,0),MATCH('Scenario 4'!AH$4,'Scenario 4_issuedGoos'!$C$3:$W$3,0))</f>
        <v>12088234.611826656</v>
      </c>
      <c r="AI83" s="4">
        <f t="array" ref="AI83">L83*INDEX('Scenario 4_issuedGoos'!$C$4:$W$153,MATCH('Scenario 4'!$A83&amp;$B83,'Scenario 4_issuedGoos'!$A$4:$A$153&amp;'Scenario 4_issuedGoos'!$B$4:$B$153,0),MATCH('Scenario 4'!AI$4,'Scenario 4_issuedGoos'!$C$3:$W$3,0))</f>
        <v>12777164.508326339</v>
      </c>
      <c r="AJ83" s="4">
        <f t="array" ref="AJ83">M83*INDEX('Scenario 4_issuedGoos'!$C$4:$W$153,MATCH('Scenario 4'!$A83&amp;$B83,'Scenario 4_issuedGoos'!$A$4:$A$153&amp;'Scenario 4_issuedGoos'!$B$4:$B$153,0),MATCH('Scenario 4'!AJ$4,'Scenario 4_issuedGoos'!$C$3:$W$3,0))</f>
        <v>14115206.581063615</v>
      </c>
      <c r="AK83" s="4">
        <f t="array" ref="AK83">N83*INDEX('Scenario 4_issuedGoos'!$C$4:$W$153,MATCH('Scenario 4'!$A83&amp;$B83,'Scenario 4_issuedGoos'!$A$4:$A$153&amp;'Scenario 4_issuedGoos'!$B$4:$B$153,0),MATCH('Scenario 4'!AK$4,'Scenario 4_issuedGoos'!$C$3:$W$3,0))</f>
        <v>15504955.623330131</v>
      </c>
      <c r="AL83" s="4">
        <f t="array" ref="AL83">O83*INDEX('Scenario 4_issuedGoos'!$C$4:$W$153,MATCH('Scenario 4'!$A83&amp;$B83,'Scenario 4_issuedGoos'!$A$4:$A$153&amp;'Scenario 4_issuedGoos'!$B$4:$B$153,0),MATCH('Scenario 4'!AL$4,'Scenario 4_issuedGoos'!$C$3:$W$3,0))</f>
        <v>16998391.553370651</v>
      </c>
      <c r="AM83" s="4">
        <f t="array" ref="AM83">P83*INDEX('Scenario 4_issuedGoos'!$C$4:$W$153,MATCH('Scenario 4'!$A83&amp;$B83,'Scenario 4_issuedGoos'!$A$4:$A$153&amp;'Scenario 4_issuedGoos'!$B$4:$B$153,0),MATCH('Scenario 4'!AM$4,'Scenario 4_issuedGoos'!$C$3:$W$3,0))</f>
        <v>18627973.316824272</v>
      </c>
      <c r="AN83" s="4">
        <f t="array" ref="AN83">Q83*INDEX('Scenario 4_issuedGoos'!$C$4:$W$153,MATCH('Scenario 4'!$A83&amp;$B83,'Scenario 4_issuedGoos'!$A$4:$A$153&amp;'Scenario 4_issuedGoos'!$B$4:$B$153,0),MATCH('Scenario 4'!AN$4,'Scenario 4_issuedGoos'!$C$3:$W$3,0))</f>
        <v>21299949.825030848</v>
      </c>
      <c r="AO83" s="4">
        <f t="array" ref="AO83">R83*INDEX('Scenario 4_issuedGoos'!$C$4:$W$153,MATCH('Scenario 4'!$A83&amp;$B83,'Scenario 4_issuedGoos'!$A$4:$A$153&amp;'Scenario 4_issuedGoos'!$B$4:$B$153,0),MATCH('Scenario 4'!AO$4,'Scenario 4_issuedGoos'!$C$3:$W$3,0))</f>
        <v>23370145.598229907</v>
      </c>
      <c r="AP83" s="4">
        <f t="array" ref="AP83">S83*INDEX('Scenario 4_issuedGoos'!$C$4:$W$153,MATCH('Scenario 4'!$A83&amp;$B83,'Scenario 4_issuedGoos'!$A$4:$A$153&amp;'Scenario 4_issuedGoos'!$B$4:$B$153,0),MATCH('Scenario 4'!AP$4,'Scenario 4_issuedGoos'!$C$3:$W$3,0))</f>
        <v>25554163.536492098</v>
      </c>
      <c r="AQ83" s="4">
        <f t="array" ref="AQ83">T83*INDEX('Scenario 4_issuedGoos'!$C$4:$W$153,MATCH('Scenario 4'!$A83&amp;$B83,'Scenario 4_issuedGoos'!$A$4:$A$153&amp;'Scenario 4_issuedGoos'!$B$4:$B$153,0),MATCH('Scenario 4'!AQ$4,'Scenario 4_issuedGoos'!$C$3:$W$3,0))</f>
        <v>28074006.905666377</v>
      </c>
      <c r="AR83" s="4">
        <f t="array" ref="AR83">U83*INDEX('Scenario 4_issuedGoos'!$C$4:$W$153,MATCH('Scenario 4'!$A83&amp;$B83,'Scenario 4_issuedGoos'!$A$4:$A$153&amp;'Scenario 4_issuedGoos'!$B$4:$B$153,0),MATCH('Scenario 4'!AR$4,'Scenario 4_issuedGoos'!$C$3:$W$3,0))</f>
        <v>30505935.835415635</v>
      </c>
      <c r="AS83" s="4">
        <f t="array" ref="AS83">V83*INDEX('Scenario 4_issuedGoos'!$C$4:$W$153,MATCH('Scenario 4'!$A83&amp;$B83,'Scenario 4_issuedGoos'!$A$4:$A$153&amp;'Scenario 4_issuedGoos'!$B$4:$B$153,0),MATCH('Scenario 4'!AS$4,'Scenario 4_issuedGoos'!$C$3:$W$3,0))</f>
        <v>33110872.640875932</v>
      </c>
      <c r="AT83" s="4">
        <f t="array" ref="AT83">W83*INDEX('Scenario 4_issuedGoos'!$C$4:$W$153,MATCH('Scenario 4'!$A83&amp;$B83,'Scenario 4_issuedGoos'!$A$4:$A$153&amp;'Scenario 4_issuedGoos'!$B$4:$B$153,0),MATCH('Scenario 4'!AT$4,'Scenario 4_issuedGoos'!$C$3:$W$3,0))</f>
        <v>35900038.287293725</v>
      </c>
    </row>
    <row r="84" spans="1:46" x14ac:dyDescent="0.2">
      <c r="A84" s="8" t="s">
        <v>44</v>
      </c>
      <c r="B84" s="9" t="s">
        <v>28</v>
      </c>
      <c r="C84" s="10">
        <v>47.457627118644069</v>
      </c>
      <c r="D84" s="11">
        <v>46.949152542372886</v>
      </c>
      <c r="E84" s="11">
        <v>46.440677966101696</v>
      </c>
      <c r="F84" s="11">
        <v>45.932203389830512</v>
      </c>
      <c r="G84" s="11">
        <v>45.423728813559322</v>
      </c>
      <c r="H84" s="11">
        <v>19.903319999999997</v>
      </c>
      <c r="I84" s="11">
        <v>19.903319999999997</v>
      </c>
      <c r="J84" s="11">
        <v>19.903319999999997</v>
      </c>
      <c r="K84" s="11">
        <v>19.903319999999997</v>
      </c>
      <c r="L84" s="11">
        <v>19.903319999999997</v>
      </c>
      <c r="M84" s="11">
        <v>19.903319999999997</v>
      </c>
      <c r="N84" s="11">
        <v>19.903319999999997</v>
      </c>
      <c r="O84" s="11">
        <v>19.903319999999997</v>
      </c>
      <c r="P84" s="11">
        <v>19.903319999999997</v>
      </c>
      <c r="Q84" s="11">
        <v>19.903319999999997</v>
      </c>
      <c r="R84" s="11">
        <v>19.903319999999997</v>
      </c>
      <c r="S84" s="11">
        <v>19.903319999999997</v>
      </c>
      <c r="T84" s="11">
        <v>19.903319999999997</v>
      </c>
      <c r="U84" s="11">
        <v>19.903319999999997</v>
      </c>
      <c r="V84" s="11">
        <v>19.903319999999997</v>
      </c>
      <c r="W84" s="19">
        <v>19.903319999999997</v>
      </c>
      <c r="Z84" s="4">
        <f t="array" ref="Z84">C84*INDEX('Scenario 4_issuedGoos'!$C$4:$W$153,MATCH('Scenario 4'!$A84&amp;$B84,'Scenario 4_issuedGoos'!$A$4:$A$153&amp;'Scenario 4_issuedGoos'!$B$4:$B$153,0),MATCH('Scenario 4'!Z$4,'Scenario 4_issuedGoos'!$C$3:$W$3,0))</f>
        <v>0</v>
      </c>
      <c r="AA84" s="4">
        <f t="array" ref="AA84">D84*INDEX('Scenario 4_issuedGoos'!$C$4:$W$153,MATCH('Scenario 4'!$A84&amp;$B84,'Scenario 4_issuedGoos'!$A$4:$A$153&amp;'Scenario 4_issuedGoos'!$B$4:$B$153,0),MATCH('Scenario 4'!AA$4,'Scenario 4_issuedGoos'!$C$3:$W$3,0))</f>
        <v>0</v>
      </c>
      <c r="AB84" s="4">
        <f t="array" ref="AB84">E84*INDEX('Scenario 4_issuedGoos'!$C$4:$W$153,MATCH('Scenario 4'!$A84&amp;$B84,'Scenario 4_issuedGoos'!$A$4:$A$153&amp;'Scenario 4_issuedGoos'!$B$4:$B$153,0),MATCH('Scenario 4'!AB$4,'Scenario 4_issuedGoos'!$C$3:$W$3,0))</f>
        <v>0</v>
      </c>
      <c r="AC84" s="4">
        <f t="array" ref="AC84">F84*INDEX('Scenario 4_issuedGoos'!$C$4:$W$153,MATCH('Scenario 4'!$A84&amp;$B84,'Scenario 4_issuedGoos'!$A$4:$A$153&amp;'Scenario 4_issuedGoos'!$B$4:$B$153,0),MATCH('Scenario 4'!AC$4,'Scenario 4_issuedGoos'!$C$3:$W$3,0))</f>
        <v>0</v>
      </c>
      <c r="AD84" s="4">
        <f t="array" ref="AD84">G84*INDEX('Scenario 4_issuedGoos'!$C$4:$W$153,MATCH('Scenario 4'!$A84&amp;$B84,'Scenario 4_issuedGoos'!$A$4:$A$153&amp;'Scenario 4_issuedGoos'!$B$4:$B$153,0),MATCH('Scenario 4'!AD$4,'Scenario 4_issuedGoos'!$C$3:$W$3,0))</f>
        <v>0</v>
      </c>
      <c r="AE84" s="4">
        <f t="array" ref="AE84">H84*INDEX('Scenario 4_issuedGoos'!$C$4:$W$153,MATCH('Scenario 4'!$A84&amp;$B84,'Scenario 4_issuedGoos'!$A$4:$A$153&amp;'Scenario 4_issuedGoos'!$B$4:$B$153,0),MATCH('Scenario 4'!AE$4,'Scenario 4_issuedGoos'!$C$3:$W$3,0))</f>
        <v>589305.57532368135</v>
      </c>
      <c r="AF84" s="4">
        <f t="array" ref="AF84">I84*INDEX('Scenario 4_issuedGoos'!$C$4:$W$153,MATCH('Scenario 4'!$A84&amp;$B84,'Scenario 4_issuedGoos'!$A$4:$A$153&amp;'Scenario 4_issuedGoos'!$B$4:$B$153,0),MATCH('Scenario 4'!AF$4,'Scenario 4_issuedGoos'!$C$3:$W$3,0))</f>
        <v>671808.35586899554</v>
      </c>
      <c r="AG84" s="4">
        <f t="array" ref="AG84">J84*INDEX('Scenario 4_issuedGoos'!$C$4:$W$153,MATCH('Scenario 4'!$A84&amp;$B84,'Scenario 4_issuedGoos'!$A$4:$A$153&amp;'Scenario 4_issuedGoos'!$B$4:$B$153,0),MATCH('Scenario 4'!AG$4,'Scenario 4_issuedGoos'!$C$3:$W$3,0))</f>
        <v>761088.1505305334</v>
      </c>
      <c r="AH84" s="4">
        <f t="array" ref="AH84">K84*INDEX('Scenario 4_issuedGoos'!$C$4:$W$153,MATCH('Scenario 4'!$A84&amp;$B84,'Scenario 4_issuedGoos'!$A$4:$A$153&amp;'Scenario 4_issuedGoos'!$B$4:$B$153,0),MATCH('Scenario 4'!AH$4,'Scenario 4_issuedGoos'!$C$3:$W$3,0))</f>
        <v>857616.4037685527</v>
      </c>
      <c r="AI84" s="4">
        <f t="array" ref="AI84">L84*INDEX('Scenario 4_issuedGoos'!$C$4:$W$153,MATCH('Scenario 4'!$A84&amp;$B84,'Scenario 4_issuedGoos'!$A$4:$A$153&amp;'Scenario 4_issuedGoos'!$B$4:$B$153,0),MATCH('Scenario 4'!AI$4,'Scenario 4_issuedGoos'!$C$3:$W$3,0))</f>
        <v>961894.76195404807</v>
      </c>
      <c r="AJ84" s="4">
        <f t="array" ref="AJ84">M84*INDEX('Scenario 4_issuedGoos'!$C$4:$W$153,MATCH('Scenario 4'!$A84&amp;$B84,'Scenario 4_issuedGoos'!$A$4:$A$153&amp;'Scenario 4_issuedGoos'!$B$4:$B$153,0),MATCH('Scenario 4'!AJ$4,'Scenario 4_issuedGoos'!$C$3:$W$3,0))</f>
        <v>1074456.9149486702</v>
      </c>
      <c r="AK84" s="4">
        <f t="array" ref="AK84">N84*INDEX('Scenario 4_issuedGoos'!$C$4:$W$153,MATCH('Scenario 4'!$A84&amp;$B84,'Scenario 4_issuedGoos'!$A$4:$A$153&amp;'Scenario 4_issuedGoos'!$B$4:$B$153,0),MATCH('Scenario 4'!AK$4,'Scenario 4_issuedGoos'!$C$3:$W$3,0))</f>
        <v>1218434.141551794</v>
      </c>
      <c r="AL84" s="4">
        <f t="array" ref="AL84">O84*INDEX('Scenario 4_issuedGoos'!$C$4:$W$153,MATCH('Scenario 4'!$A84&amp;$B84,'Scenario 4_issuedGoos'!$A$4:$A$153&amp;'Scenario 4_issuedGoos'!$B$4:$B$153,0),MATCH('Scenario 4'!AL$4,'Scenario 4_issuedGoos'!$C$3:$W$3,0))</f>
        <v>1374122.9485278549</v>
      </c>
      <c r="AM84" s="4">
        <f t="array" ref="AM84">P84*INDEX('Scenario 4_issuedGoos'!$C$4:$W$153,MATCH('Scenario 4'!$A84&amp;$B84,'Scenario 4_issuedGoos'!$A$4:$A$153&amp;'Scenario 4_issuedGoos'!$B$4:$B$153,0),MATCH('Scenario 4'!AM$4,'Scenario 4_issuedGoos'!$C$3:$W$3,0))</f>
        <v>1542334.5508476442</v>
      </c>
      <c r="AN84" s="4">
        <f t="array" ref="AN84">Q84*INDEX('Scenario 4_issuedGoos'!$C$4:$W$153,MATCH('Scenario 4'!$A84&amp;$B84,'Scenario 4_issuedGoos'!$A$4:$A$153&amp;'Scenario 4_issuedGoos'!$B$4:$B$153,0),MATCH('Scenario 4'!AN$4,'Scenario 4_issuedGoos'!$C$3:$W$3,0))</f>
        <v>1723932.0060280943</v>
      </c>
      <c r="AO84" s="4">
        <f t="array" ref="AO84">R84*INDEX('Scenario 4_issuedGoos'!$C$4:$W$153,MATCH('Scenario 4'!$A84&amp;$B84,'Scenario 4_issuedGoos'!$A$4:$A$153&amp;'Scenario 4_issuedGoos'!$B$4:$B$153,0),MATCH('Scenario 4'!AO$4,'Scenario 4_issuedGoos'!$C$3:$W$3,0))</f>
        <v>1919833.3703494691</v>
      </c>
      <c r="AP84" s="4">
        <f t="array" ref="AP84">S84*INDEX('Scenario 4_issuedGoos'!$C$4:$W$153,MATCH('Scenario 4'!$A84&amp;$B84,'Scenario 4_issuedGoos'!$A$4:$A$153&amp;'Scenario 4_issuedGoos'!$B$4:$B$153,0),MATCH('Scenario 4'!AP$4,'Scenario 4_issuedGoos'!$C$3:$W$3,0))</f>
        <v>2131015.0410879054</v>
      </c>
      <c r="AQ84" s="4">
        <f t="array" ref="AQ84">T84*INDEX('Scenario 4_issuedGoos'!$C$4:$W$153,MATCH('Scenario 4'!$A84&amp;$B84,'Scenario 4_issuedGoos'!$A$4:$A$153&amp;'Scenario 4_issuedGoos'!$B$4:$B$153,0),MATCH('Scenario 4'!AQ$4,'Scenario 4_issuedGoos'!$C$3:$W$3,0))</f>
        <v>2358515.2954743104</v>
      </c>
      <c r="AR84" s="4">
        <f t="array" ref="AR84">U84*INDEX('Scenario 4_issuedGoos'!$C$4:$W$153,MATCH('Scenario 4'!$A84&amp;$B84,'Scenario 4_issuedGoos'!$A$4:$A$153&amp;'Scenario 4_issuedGoos'!$B$4:$B$153,0),MATCH('Scenario 4'!AR$4,'Scenario 4_issuedGoos'!$C$3:$W$3,0))</f>
        <v>2603438.0376966549</v>
      </c>
      <c r="AS84" s="4">
        <f t="array" ref="AS84">V84*INDEX('Scenario 4_issuedGoos'!$C$4:$W$153,MATCH('Scenario 4'!$A84&amp;$B84,'Scenario 4_issuedGoos'!$A$4:$A$153&amp;'Scenario 4_issuedGoos'!$B$4:$B$153,0),MATCH('Scenario 4'!AS$4,'Scenario 4_issuedGoos'!$C$3:$W$3,0))</f>
        <v>2866956.7659025271</v>
      </c>
      <c r="AT84" s="4">
        <f t="array" ref="AT84">W84*INDEX('Scenario 4_issuedGoos'!$C$4:$W$153,MATCH('Scenario 4'!$A84&amp;$B84,'Scenario 4_issuedGoos'!$A$4:$A$153&amp;'Scenario 4_issuedGoos'!$B$4:$B$153,0),MATCH('Scenario 4'!AT$4,'Scenario 4_issuedGoos'!$C$3:$W$3,0))</f>
        <v>3150318.7718347469</v>
      </c>
    </row>
    <row r="85" spans="1:46" x14ac:dyDescent="0.2">
      <c r="A85" s="8" t="s">
        <v>44</v>
      </c>
      <c r="B85" s="9" t="s">
        <v>56</v>
      </c>
      <c r="C85" s="10">
        <v>2.2679999999999998</v>
      </c>
      <c r="D85" s="11">
        <v>2.2337499999999997</v>
      </c>
      <c r="E85" s="11">
        <v>2.2337499999999997</v>
      </c>
      <c r="F85" s="11">
        <v>2.1674250000000002</v>
      </c>
      <c r="G85" s="11">
        <v>2.1674250000000002</v>
      </c>
      <c r="H85" s="11">
        <v>1.8911249999999997</v>
      </c>
      <c r="I85" s="11">
        <v>1.8911249999999997</v>
      </c>
      <c r="J85" s="11">
        <v>1.8911249999999997</v>
      </c>
      <c r="K85" s="11">
        <v>1.8580124999999998</v>
      </c>
      <c r="L85" s="11">
        <v>1.7093906249999993</v>
      </c>
      <c r="M85" s="11">
        <v>1.7093906249999993</v>
      </c>
      <c r="N85" s="11">
        <v>1.7093906249999993</v>
      </c>
      <c r="O85" s="11">
        <v>1.7093906249999993</v>
      </c>
      <c r="P85" s="11">
        <v>1.7645999999999999</v>
      </c>
      <c r="Q85" s="11">
        <v>1.9400624999999998</v>
      </c>
      <c r="R85" s="11">
        <v>1.9400624999999998</v>
      </c>
      <c r="S85" s="11">
        <v>1.9400624999999998</v>
      </c>
      <c r="T85" s="11">
        <v>1.9400624999999998</v>
      </c>
      <c r="U85" s="11">
        <v>1.9400624999999998</v>
      </c>
      <c r="V85" s="11">
        <v>1.9400624999999998</v>
      </c>
      <c r="W85" s="19">
        <v>1.9400624999999998</v>
      </c>
      <c r="Z85" s="4">
        <f t="array" ref="Z85">C85*INDEX('Scenario 4_issuedGoos'!$C$4:$W$153,MATCH('Scenario 4'!$A85&amp;$B85,'Scenario 4_issuedGoos'!$A$4:$A$153&amp;'Scenario 4_issuedGoos'!$B$4:$B$153,0),MATCH('Scenario 4'!Z$4,'Scenario 4_issuedGoos'!$C$3:$W$3,0))</f>
        <v>414264.47176262783</v>
      </c>
      <c r="AA85" s="4">
        <f t="array" ref="AA85">D85*INDEX('Scenario 4_issuedGoos'!$C$4:$W$153,MATCH('Scenario 4'!$A85&amp;$B85,'Scenario 4_issuedGoos'!$A$4:$A$153&amp;'Scenario 4_issuedGoos'!$B$4:$B$153,0),MATCH('Scenario 4'!AA$4,'Scenario 4_issuedGoos'!$C$3:$W$3,0))</f>
        <v>463791.78580578393</v>
      </c>
      <c r="AB85" s="4">
        <f t="array" ref="AB85">E85*INDEX('Scenario 4_issuedGoos'!$C$4:$W$153,MATCH('Scenario 4'!$A85&amp;$B85,'Scenario 4_issuedGoos'!$A$4:$A$153&amp;'Scenario 4_issuedGoos'!$B$4:$B$153,0),MATCH('Scenario 4'!AB$4,'Scenario 4_issuedGoos'!$C$3:$W$3,0))</f>
        <v>524133.38584503648</v>
      </c>
      <c r="AC85" s="4">
        <f t="array" ref="AC85">F85*INDEX('Scenario 4_issuedGoos'!$C$4:$W$153,MATCH('Scenario 4'!$A85&amp;$B85,'Scenario 4_issuedGoos'!$A$4:$A$153&amp;'Scenario 4_issuedGoos'!$B$4:$B$153,0),MATCH('Scenario 4'!AC$4,'Scenario 4_issuedGoos'!$C$3:$W$3,0))</f>
        <v>571850.56552809733</v>
      </c>
      <c r="AD85" s="4">
        <f t="array" ref="AD85">G85*INDEX('Scenario 4_issuedGoos'!$C$4:$W$153,MATCH('Scenario 4'!$A85&amp;$B85,'Scenario 4_issuedGoos'!$A$4:$A$153&amp;'Scenario 4_issuedGoos'!$B$4:$B$153,0),MATCH('Scenario 4'!AD$4,'Scenario 4_issuedGoos'!$C$3:$W$3,0))</f>
        <v>640186.98953122599</v>
      </c>
      <c r="AE85" s="4">
        <f t="array" ref="AE85">H85*INDEX('Scenario 4_issuedGoos'!$C$4:$W$153,MATCH('Scenario 4'!$A85&amp;$B85,'Scenario 4_issuedGoos'!$A$4:$A$153&amp;'Scenario 4_issuedGoos'!$B$4:$B$153,0),MATCH('Scenario 4'!AE$4,'Scenario 4_issuedGoos'!$C$3:$W$3,0))</f>
        <v>622917.06063767604</v>
      </c>
      <c r="AF85" s="4">
        <f t="array" ref="AF85">I85*INDEX('Scenario 4_issuedGoos'!$C$4:$W$153,MATCH('Scenario 4'!$A85&amp;$B85,'Scenario 4_issuedGoos'!$A$4:$A$153&amp;'Scenario 4_issuedGoos'!$B$4:$B$153,0),MATCH('Scenario 4'!AF$4,'Scenario 4_issuedGoos'!$C$3:$W$3,0))</f>
        <v>697127.02988900442</v>
      </c>
      <c r="AG85" s="4">
        <f t="array" ref="AG85">J85*INDEX('Scenario 4_issuedGoos'!$C$4:$W$153,MATCH('Scenario 4'!$A85&amp;$B85,'Scenario 4_issuedGoos'!$A$4:$A$153&amp;'Scenario 4_issuedGoos'!$B$4:$B$153,0),MATCH('Scenario 4'!AG$4,'Scenario 4_issuedGoos'!$C$3:$W$3,0))</f>
        <v>777200.70341386891</v>
      </c>
      <c r="AH85" s="4">
        <f t="array" ref="AH85">K85*INDEX('Scenario 4_issuedGoos'!$C$4:$W$153,MATCH('Scenario 4'!$A85&amp;$B85,'Scenario 4_issuedGoos'!$A$4:$A$153&amp;'Scenario 4_issuedGoos'!$B$4:$B$153,0),MATCH('Scenario 4'!AH$4,'Scenario 4_issuedGoos'!$C$3:$W$3,0))</f>
        <v>848418.86182872055</v>
      </c>
      <c r="AI85" s="4">
        <f t="array" ref="AI85">L85*INDEX('Scenario 4_issuedGoos'!$C$4:$W$153,MATCH('Scenario 4'!$A85&amp;$B85,'Scenario 4_issuedGoos'!$A$4:$A$153&amp;'Scenario 4_issuedGoos'!$B$4:$B$153,0),MATCH('Scenario 4'!AI$4,'Scenario 4_issuedGoos'!$C$3:$W$3,0))</f>
        <v>864643.17329805647</v>
      </c>
      <c r="AJ85" s="4">
        <f t="array" ref="AJ85">M85*INDEX('Scenario 4_issuedGoos'!$C$4:$W$153,MATCH('Scenario 4'!$A85&amp;$B85,'Scenario 4_issuedGoos'!$A$4:$A$153&amp;'Scenario 4_issuedGoos'!$B$4:$B$153,0),MATCH('Scenario 4'!AJ$4,'Scenario 4_issuedGoos'!$C$3:$W$3,0))</f>
        <v>884438.95232487214</v>
      </c>
      <c r="AK85" s="4">
        <f t="array" ref="AK85">N85*INDEX('Scenario 4_issuedGoos'!$C$4:$W$153,MATCH('Scenario 4'!$A85&amp;$B85,'Scenario 4_issuedGoos'!$A$4:$A$153&amp;'Scenario 4_issuedGoos'!$B$4:$B$153,0),MATCH('Scenario 4'!AK$4,'Scenario 4_issuedGoos'!$C$3:$W$3,0))</f>
        <v>925255.87503883534</v>
      </c>
      <c r="AL85" s="4">
        <f t="array" ref="AL85">O85*INDEX('Scenario 4_issuedGoos'!$C$4:$W$153,MATCH('Scenario 4'!$A85&amp;$B85,'Scenario 4_issuedGoos'!$A$4:$A$153&amp;'Scenario 4_issuedGoos'!$B$4:$B$153,0),MATCH('Scenario 4'!AL$4,'Scenario 4_issuedGoos'!$C$3:$W$3,0))</f>
        <v>966072.79775279877</v>
      </c>
      <c r="AM85" s="4">
        <f t="array" ref="AM85">P85*INDEX('Scenario 4_issuedGoos'!$C$4:$W$153,MATCH('Scenario 4'!$A85&amp;$B85,'Scenario 4_issuedGoos'!$A$4:$A$153&amp;'Scenario 4_issuedGoos'!$B$4:$B$153,0),MATCH('Scenario 4'!AM$4,'Scenario 4_issuedGoos'!$C$3:$W$3,0))</f>
        <v>1039409.9363541591</v>
      </c>
      <c r="AN85" s="4">
        <f t="array" ref="AN85">Q85*INDEX('Scenario 4_issuedGoos'!$C$4:$W$153,MATCH('Scenario 4'!$A85&amp;$B85,'Scenario 4_issuedGoos'!$A$4:$A$153&amp;'Scenario 4_issuedGoos'!$B$4:$B$153,0),MATCH('Scenario 4'!AN$4,'Scenario 4_issuedGoos'!$C$3:$W$3,0))</f>
        <v>1189088.2866143035</v>
      </c>
      <c r="AO85" s="4">
        <f t="array" ref="AO85">R85*INDEX('Scenario 4_issuedGoos'!$C$4:$W$153,MATCH('Scenario 4'!$A85&amp;$B85,'Scenario 4_issuedGoos'!$A$4:$A$153&amp;'Scenario 4_issuedGoos'!$B$4:$B$153,0),MATCH('Scenario 4'!AO$4,'Scenario 4_issuedGoos'!$C$3:$W$3,0))</f>
        <v>1235413.2049592596</v>
      </c>
      <c r="AP85" s="4">
        <f t="array" ref="AP85">S85*INDEX('Scenario 4_issuedGoos'!$C$4:$W$153,MATCH('Scenario 4'!$A85&amp;$B85,'Scenario 4_issuedGoos'!$A$4:$A$153&amp;'Scenario 4_issuedGoos'!$B$4:$B$153,0),MATCH('Scenario 4'!AP$4,'Scenario 4_issuedGoos'!$C$3:$W$3,0))</f>
        <v>1281738.123304216</v>
      </c>
      <c r="AQ85" s="4">
        <f t="array" ref="AQ85">T85*INDEX('Scenario 4_issuedGoos'!$C$4:$W$153,MATCH('Scenario 4'!$A85&amp;$B85,'Scenario 4_issuedGoos'!$A$4:$A$153&amp;'Scenario 4_issuedGoos'!$B$4:$B$153,0),MATCH('Scenario 4'!AQ$4,'Scenario 4_issuedGoos'!$C$3:$W$3,0))</f>
        <v>1328063.0416491718</v>
      </c>
      <c r="AR85" s="4">
        <f t="array" ref="AR85">U85*INDEX('Scenario 4_issuedGoos'!$C$4:$W$153,MATCH('Scenario 4'!$A85&amp;$B85,'Scenario 4_issuedGoos'!$A$4:$A$153&amp;'Scenario 4_issuedGoos'!$B$4:$B$153,0),MATCH('Scenario 4'!AR$4,'Scenario 4_issuedGoos'!$C$3:$W$3,0))</f>
        <v>1374387.9599941282</v>
      </c>
      <c r="AS85" s="4">
        <f t="array" ref="AS85">V85*INDEX('Scenario 4_issuedGoos'!$C$4:$W$153,MATCH('Scenario 4'!$A85&amp;$B85,'Scenario 4_issuedGoos'!$A$4:$A$153&amp;'Scenario 4_issuedGoos'!$B$4:$B$153,0),MATCH('Scenario 4'!AS$4,'Scenario 4_issuedGoos'!$C$3:$W$3,0))</f>
        <v>1420712.8783390822</v>
      </c>
      <c r="AT85" s="4">
        <f t="array" ref="AT85">W85*INDEX('Scenario 4_issuedGoos'!$C$4:$W$153,MATCH('Scenario 4'!$A85&amp;$B85,'Scenario 4_issuedGoos'!$A$4:$A$153&amp;'Scenario 4_issuedGoos'!$B$4:$B$153,0),MATCH('Scenario 4'!AT$4,'Scenario 4_issuedGoos'!$C$3:$W$3,0))</f>
        <v>1467037.7966840384</v>
      </c>
    </row>
    <row r="86" spans="1:46" x14ac:dyDescent="0.2">
      <c r="A86" s="8" t="s">
        <v>44</v>
      </c>
      <c r="B86" s="9" t="s">
        <v>29</v>
      </c>
      <c r="C86" s="10">
        <v>47.457627118644069</v>
      </c>
      <c r="D86" s="11">
        <v>46.949152542372886</v>
      </c>
      <c r="E86" s="11">
        <v>46.440677966101696</v>
      </c>
      <c r="F86" s="11">
        <v>45.932203389830512</v>
      </c>
      <c r="G86" s="11">
        <v>45.423728813559322</v>
      </c>
      <c r="H86" s="11">
        <v>5.8698000000000015</v>
      </c>
      <c r="I86" s="11">
        <v>5.8698000000000015</v>
      </c>
      <c r="J86" s="11">
        <v>5.8698000000000015</v>
      </c>
      <c r="K86" s="11">
        <v>5.8698000000000015</v>
      </c>
      <c r="L86" s="11">
        <v>5.0014500000000011</v>
      </c>
      <c r="M86" s="11">
        <v>4.2507000000000001</v>
      </c>
      <c r="N86" s="11">
        <v>4.0819200000000002</v>
      </c>
      <c r="O86" s="11">
        <v>4.0819200000000002</v>
      </c>
      <c r="P86" s="11">
        <v>4.0819200000000002</v>
      </c>
      <c r="Q86" s="11">
        <v>4.0492800000000013</v>
      </c>
      <c r="R86" s="11">
        <v>4.0492800000000013</v>
      </c>
      <c r="S86" s="11">
        <v>4.0492800000000013</v>
      </c>
      <c r="T86" s="11">
        <v>4.0492800000000013</v>
      </c>
      <c r="U86" s="11">
        <v>4.0492800000000013</v>
      </c>
      <c r="V86" s="11">
        <v>4.0492800000000013</v>
      </c>
      <c r="W86" s="19">
        <v>4.0492800000000013</v>
      </c>
      <c r="Z86" s="4">
        <f t="array" ref="Z86">C86*INDEX('Scenario 4_issuedGoos'!$C$4:$W$153,MATCH('Scenario 4'!$A86&amp;$B86,'Scenario 4_issuedGoos'!$A$4:$A$153&amp;'Scenario 4_issuedGoos'!$B$4:$B$153,0),MATCH('Scenario 4'!Z$4,'Scenario 4_issuedGoos'!$C$3:$W$3,0))</f>
        <v>0</v>
      </c>
      <c r="AA86" s="4">
        <f t="array" ref="AA86">D86*INDEX('Scenario 4_issuedGoos'!$C$4:$W$153,MATCH('Scenario 4'!$A86&amp;$B86,'Scenario 4_issuedGoos'!$A$4:$A$153&amp;'Scenario 4_issuedGoos'!$B$4:$B$153,0),MATCH('Scenario 4'!AA$4,'Scenario 4_issuedGoos'!$C$3:$W$3,0))</f>
        <v>0</v>
      </c>
      <c r="AB86" s="4">
        <f t="array" ref="AB86">E86*INDEX('Scenario 4_issuedGoos'!$C$4:$W$153,MATCH('Scenario 4'!$A86&amp;$B86,'Scenario 4_issuedGoos'!$A$4:$A$153&amp;'Scenario 4_issuedGoos'!$B$4:$B$153,0),MATCH('Scenario 4'!AB$4,'Scenario 4_issuedGoos'!$C$3:$W$3,0))</f>
        <v>0</v>
      </c>
      <c r="AC86" s="4">
        <f t="array" ref="AC86">F86*INDEX('Scenario 4_issuedGoos'!$C$4:$W$153,MATCH('Scenario 4'!$A86&amp;$B86,'Scenario 4_issuedGoos'!$A$4:$A$153&amp;'Scenario 4_issuedGoos'!$B$4:$B$153,0),MATCH('Scenario 4'!AC$4,'Scenario 4_issuedGoos'!$C$3:$W$3,0))</f>
        <v>0</v>
      </c>
      <c r="AD86" s="4">
        <f t="array" ref="AD86">G86*INDEX('Scenario 4_issuedGoos'!$C$4:$W$153,MATCH('Scenario 4'!$A86&amp;$B86,'Scenario 4_issuedGoos'!$A$4:$A$153&amp;'Scenario 4_issuedGoos'!$B$4:$B$153,0),MATCH('Scenario 4'!AD$4,'Scenario 4_issuedGoos'!$C$3:$W$3,0))</f>
        <v>0</v>
      </c>
      <c r="AE86" s="4">
        <f t="array" ref="AE86">H86*INDEX('Scenario 4_issuedGoos'!$C$4:$W$153,MATCH('Scenario 4'!$A86&amp;$B86,'Scenario 4_issuedGoos'!$A$4:$A$153&amp;'Scenario 4_issuedGoos'!$B$4:$B$153,0),MATCH('Scenario 4'!AE$4,'Scenario 4_issuedGoos'!$C$3:$W$3,0))</f>
        <v>198623.33755861237</v>
      </c>
      <c r="AF86" s="4">
        <f t="array" ref="AF86">I86*INDEX('Scenario 4_issuedGoos'!$C$4:$W$153,MATCH('Scenario 4'!$A86&amp;$B86,'Scenario 4_issuedGoos'!$A$4:$A$153&amp;'Scenario 4_issuedGoos'!$B$4:$B$153,0),MATCH('Scenario 4'!AF$4,'Scenario 4_issuedGoos'!$C$3:$W$3,0))</f>
        <v>260693.13054567872</v>
      </c>
      <c r="AG86" s="4">
        <f t="array" ref="AG86">J86*INDEX('Scenario 4_issuedGoos'!$C$4:$W$153,MATCH('Scenario 4'!$A86&amp;$B86,'Scenario 4_issuedGoos'!$A$4:$A$153&amp;'Scenario 4_issuedGoos'!$B$4:$B$153,0),MATCH('Scenario 4'!AG$4,'Scenario 4_issuedGoos'!$C$3:$W$3,0))</f>
        <v>328473.3444875555</v>
      </c>
      <c r="AH86" s="4">
        <f t="array" ref="AH86">K86*INDEX('Scenario 4_issuedGoos'!$C$4:$W$153,MATCH('Scenario 4'!$A86&amp;$B86,'Scenario 4_issuedGoos'!$A$4:$A$153&amp;'Scenario 4_issuedGoos'!$B$4:$B$153,0),MATCH('Scenario 4'!AH$4,'Scenario 4_issuedGoos'!$C$3:$W$3,0))</f>
        <v>402379.84699725528</v>
      </c>
      <c r="AI86" s="4">
        <f t="array" ref="AI86">L86*INDEX('Scenario 4_issuedGoos'!$C$4:$W$153,MATCH('Scenario 4'!$A86&amp;$B86,'Scenario 4_issuedGoos'!$A$4:$A$153&amp;'Scenario 4_issuedGoos'!$B$4:$B$153,0),MATCH('Scenario 4'!AI$4,'Scenario 4_issuedGoos'!$C$3:$W$3,0))</f>
        <v>411424.44766726432</v>
      </c>
      <c r="AJ86" s="4">
        <f t="array" ref="AJ86">M86*INDEX('Scenario 4_issuedGoos'!$C$4:$W$153,MATCH('Scenario 4'!$A86&amp;$B86,'Scenario 4_issuedGoos'!$A$4:$A$153&amp;'Scenario 4_issuedGoos'!$B$4:$B$153,0),MATCH('Scenario 4'!AJ$4,'Scenario 4_issuedGoos'!$C$3:$W$3,0))</f>
        <v>413044.11601030233</v>
      </c>
      <c r="AK86" s="4">
        <f t="array" ref="AK86">N86*INDEX('Scenario 4_issuedGoos'!$C$4:$W$153,MATCH('Scenario 4'!$A86&amp;$B86,'Scenario 4_issuedGoos'!$A$4:$A$153&amp;'Scenario 4_issuedGoos'!$B$4:$B$153,0),MATCH('Scenario 4'!AK$4,'Scenario 4_issuedGoos'!$C$3:$W$3,0))</f>
        <v>534477.2787395895</v>
      </c>
      <c r="AL86" s="4">
        <f t="array" ref="AL86">O86*INDEX('Scenario 4_issuedGoos'!$C$4:$W$153,MATCH('Scenario 4'!$A86&amp;$B86,'Scenario 4_issuedGoos'!$A$4:$A$153&amp;'Scenario 4_issuedGoos'!$B$4:$B$153,0),MATCH('Scenario 4'!AL$4,'Scenario 4_issuedGoos'!$C$3:$W$3,0))</f>
        <v>685102.69365711231</v>
      </c>
      <c r="AM86" s="4">
        <f t="array" ref="AM86">P86*INDEX('Scenario 4_issuedGoos'!$C$4:$W$153,MATCH('Scenario 4'!$A86&amp;$B86,'Scenario 4_issuedGoos'!$A$4:$A$153&amp;'Scenario 4_issuedGoos'!$B$4:$B$153,0),MATCH('Scenario 4'!AM$4,'Scenario 4_issuedGoos'!$C$3:$W$3,0))</f>
        <v>849454.45686953806</v>
      </c>
      <c r="AN86" s="4">
        <f t="array" ref="AN86">Q86*INDEX('Scenario 4_issuedGoos'!$C$4:$W$153,MATCH('Scenario 4'!$A86&amp;$B86,'Scenario 4_issuedGoos'!$A$4:$A$153&amp;'Scenario 4_issuedGoos'!$B$4:$B$153,0),MATCH('Scenario 4'!AN$4,'Scenario 4_issuedGoos'!$C$3:$W$3,0))</f>
        <v>1020304.280838216</v>
      </c>
      <c r="AO86" s="4">
        <f t="array" ref="AO86">R86*INDEX('Scenario 4_issuedGoos'!$C$4:$W$153,MATCH('Scenario 4'!$A86&amp;$B86,'Scenario 4_issuedGoos'!$A$4:$A$153&amp;'Scenario 4_issuedGoos'!$B$4:$B$153,0),MATCH('Scenario 4'!AO$4,'Scenario 4_issuedGoos'!$C$3:$W$3,0))</f>
        <v>1213604.1152938968</v>
      </c>
      <c r="AP86" s="4">
        <f t="array" ref="AP86">S86*INDEX('Scenario 4_issuedGoos'!$C$4:$W$153,MATCH('Scenario 4'!$A86&amp;$B86,'Scenario 4_issuedGoos'!$A$4:$A$153&amp;'Scenario 4_issuedGoos'!$B$4:$B$153,0),MATCH('Scenario 4'!AP$4,'Scenario 4_issuedGoos'!$C$3:$W$3,0))</f>
        <v>1423683.1724930466</v>
      </c>
      <c r="AQ86" s="4">
        <f t="array" ref="AQ86">T86*INDEX('Scenario 4_issuedGoos'!$C$4:$W$153,MATCH('Scenario 4'!$A86&amp;$B86,'Scenario 4_issuedGoos'!$A$4:$A$153&amp;'Scenario 4_issuedGoos'!$B$4:$B$153,0),MATCH('Scenario 4'!AQ$4,'Scenario 4_issuedGoos'!$C$3:$W$3,0))</f>
        <v>1651736.125123878</v>
      </c>
      <c r="AR86" s="4">
        <f t="array" ref="AR86">U86*INDEX('Scenario 4_issuedGoos'!$C$4:$W$153,MATCH('Scenario 4'!$A86&amp;$B86,'Scenario 4_issuedGoos'!$A$4:$A$153&amp;'Scenario 4_issuedGoos'!$B$4:$B$153,0),MATCH('Scenario 4'!AR$4,'Scenario 4_issuedGoos'!$C$3:$W$3,0))</f>
        <v>1899035.1650865562</v>
      </c>
      <c r="AS86" s="4">
        <f t="array" ref="AS86">V86*INDEX('Scenario 4_issuedGoos'!$C$4:$W$153,MATCH('Scenario 4'!$A86&amp;$B86,'Scenario 4_issuedGoos'!$A$4:$A$153&amp;'Scenario 4_issuedGoos'!$B$4:$B$153,0),MATCH('Scenario 4'!AS$4,'Scenario 4_issuedGoos'!$C$3:$W$3,0))</f>
        <v>2166934.7687326968</v>
      </c>
      <c r="AT86" s="4">
        <f t="array" ref="AT86">W86*INDEX('Scenario 4_issuedGoos'!$C$4:$W$153,MATCH('Scenario 4'!$A86&amp;$B86,'Scenario 4_issuedGoos'!$A$4:$A$153&amp;'Scenario 4_issuedGoos'!$B$4:$B$153,0),MATCH('Scenario 4'!AT$4,'Scenario 4_issuedGoos'!$C$3:$W$3,0))</f>
        <v>2456876.7448307341</v>
      </c>
    </row>
    <row r="87" spans="1:46" x14ac:dyDescent="0.2">
      <c r="A87" s="8" t="s">
        <v>44</v>
      </c>
      <c r="B87" s="9" t="s">
        <v>30</v>
      </c>
      <c r="C87" s="10">
        <v>12.779426953125</v>
      </c>
      <c r="D87" s="11">
        <v>12.779426953125</v>
      </c>
      <c r="E87" s="11">
        <v>12.779426953125</v>
      </c>
      <c r="F87" s="11">
        <v>12.779426953125</v>
      </c>
      <c r="G87" s="11">
        <v>12.779426953125</v>
      </c>
      <c r="H87" s="11">
        <v>7.271262421874999</v>
      </c>
      <c r="I87" s="11">
        <v>7.271262421874999</v>
      </c>
      <c r="J87" s="11">
        <v>7.271262421874999</v>
      </c>
      <c r="K87" s="11">
        <v>7.271262421874999</v>
      </c>
      <c r="L87" s="11">
        <v>7.271262421874999</v>
      </c>
      <c r="M87" s="11">
        <v>7.271262421874999</v>
      </c>
      <c r="N87" s="11">
        <v>7.271262421874999</v>
      </c>
      <c r="O87" s="11">
        <v>7.271262421874999</v>
      </c>
      <c r="P87" s="11">
        <v>7.271262421874999</v>
      </c>
      <c r="Q87" s="11">
        <v>7.271262421874999</v>
      </c>
      <c r="R87" s="11">
        <v>7.271262421874999</v>
      </c>
      <c r="S87" s="11">
        <v>7.271262421874999</v>
      </c>
      <c r="T87" s="11">
        <v>7.271262421874999</v>
      </c>
      <c r="U87" s="11">
        <v>7.271262421874999</v>
      </c>
      <c r="V87" s="11">
        <v>7.271262421874999</v>
      </c>
      <c r="W87" s="19">
        <v>7.271262421874999</v>
      </c>
      <c r="Z87" s="4">
        <f t="array" ref="Z87">C87*INDEX('Scenario 4_issuedGoos'!$C$4:$W$153,MATCH('Scenario 4'!$A87&amp;$B87,'Scenario 4_issuedGoos'!$A$4:$A$153&amp;'Scenario 4_issuedGoos'!$B$4:$B$153,0),MATCH('Scenario 4'!Z$4,'Scenario 4_issuedGoos'!$C$3:$W$3,0))</f>
        <v>1765467.3525023216</v>
      </c>
      <c r="AA87" s="4">
        <f t="array" ref="AA87">D87*INDEX('Scenario 4_issuedGoos'!$C$4:$W$153,MATCH('Scenario 4'!$A87&amp;$B87,'Scenario 4_issuedGoos'!$A$4:$A$153&amp;'Scenario 4_issuedGoos'!$B$4:$B$153,0),MATCH('Scenario 4'!AA$4,'Scenario 4_issuedGoos'!$C$3:$W$3,0))</f>
        <v>2006843.653413981</v>
      </c>
      <c r="AB87" s="4">
        <f t="array" ref="AB87">E87*INDEX('Scenario 4_issuedGoos'!$C$4:$W$153,MATCH('Scenario 4'!$A87&amp;$B87,'Scenario 4_issuedGoos'!$A$4:$A$153&amp;'Scenario 4_issuedGoos'!$B$4:$B$153,0),MATCH('Scenario 4'!AB$4,'Scenario 4_issuedGoos'!$C$3:$W$3,0))</f>
        <v>2267943.9160355534</v>
      </c>
      <c r="AC87" s="4">
        <f t="array" ref="AC87">F87*INDEX('Scenario 4_issuedGoos'!$C$4:$W$153,MATCH('Scenario 4'!$A87&amp;$B87,'Scenario 4_issuedGoos'!$A$4:$A$153&amp;'Scenario 4_issuedGoos'!$B$4:$B$153,0),MATCH('Scenario 4'!AC$4,'Scenario 4_issuedGoos'!$C$3:$W$3,0))</f>
        <v>2550137.0957857608</v>
      </c>
      <c r="AD87" s="4">
        <f t="array" ref="AD87">G87*INDEX('Scenario 4_issuedGoos'!$C$4:$W$153,MATCH('Scenario 4'!$A87&amp;$B87,'Scenario 4_issuedGoos'!$A$4:$A$153&amp;'Scenario 4_issuedGoos'!$B$4:$B$153,0),MATCH('Scenario 4'!AD$4,'Scenario 4_issuedGoos'!$C$3:$W$3,0))</f>
        <v>2854879.7337208828</v>
      </c>
      <c r="AE87" s="4">
        <f t="array" ref="AE87">H87*INDEX('Scenario 4_issuedGoos'!$C$4:$W$153,MATCH('Scenario 4'!$A87&amp;$B87,'Scenario 4_issuedGoos'!$A$4:$A$153&amp;'Scenario 4_issuedGoos'!$B$4:$B$153,0),MATCH('Scenario 4'!AE$4,'Scenario 4_issuedGoos'!$C$3:$W$3,0))</f>
        <v>6403722.3750916282</v>
      </c>
      <c r="AF87" s="4">
        <f t="array" ref="AF87">I87*INDEX('Scenario 4_issuedGoos'!$C$4:$W$153,MATCH('Scenario 4'!$A87&amp;$B87,'Scenario 4_issuedGoos'!$A$4:$A$153&amp;'Scenario 4_issuedGoos'!$B$4:$B$153,0),MATCH('Scenario 4'!AF$4,'Scenario 4_issuedGoos'!$C$3:$W$3,0))</f>
        <v>7166616.9409638541</v>
      </c>
      <c r="AG87" s="4">
        <f t="array" ref="AG87">J87*INDEX('Scenario 4_issuedGoos'!$C$4:$W$153,MATCH('Scenario 4'!$A87&amp;$B87,'Scenario 4_issuedGoos'!$A$4:$A$153&amp;'Scenario 4_issuedGoos'!$B$4:$B$153,0),MATCH('Scenario 4'!AG$4,'Scenario 4_issuedGoos'!$C$3:$W$3,0))</f>
        <v>7989791.657485527</v>
      </c>
      <c r="AH87" s="4">
        <f t="array" ref="AH87">K87*INDEX('Scenario 4_issuedGoos'!$C$4:$W$153,MATCH('Scenario 4'!$A87&amp;$B87,'Scenario 4_issuedGoos'!$A$4:$A$153&amp;'Scenario 4_issuedGoos'!$B$4:$B$153,0),MATCH('Scenario 4'!AH$4,'Scenario 4_issuedGoos'!$C$3:$W$3,0))</f>
        <v>8877367.3033069968</v>
      </c>
      <c r="AI87" s="4">
        <f t="array" ref="AI87">L87*INDEX('Scenario 4_issuedGoos'!$C$4:$W$153,MATCH('Scenario 4'!$A87&amp;$B87,'Scenario 4_issuedGoos'!$A$4:$A$153&amp;'Scenario 4_issuedGoos'!$B$4:$B$153,0),MATCH('Scenario 4'!AI$4,'Scenario 4_issuedGoos'!$C$3:$W$3,0))</f>
        <v>9833726.0345669128</v>
      </c>
      <c r="AJ87" s="4">
        <f t="array" ref="AJ87">M87*INDEX('Scenario 4_issuedGoos'!$C$4:$W$153,MATCH('Scenario 4'!$A87&amp;$B87,'Scenario 4_issuedGoos'!$A$4:$A$153&amp;'Scenario 4_issuedGoos'!$B$4:$B$153,0),MATCH('Scenario 4'!AJ$4,'Scenario 4_issuedGoos'!$C$3:$W$3,0))</f>
        <v>10863527.220694577</v>
      </c>
      <c r="AK87" s="4">
        <f t="array" ref="AK87">N87*INDEX('Scenario 4_issuedGoos'!$C$4:$W$153,MATCH('Scenario 4'!$A87&amp;$B87,'Scenario 4_issuedGoos'!$A$4:$A$153&amp;'Scenario 4_issuedGoos'!$B$4:$B$153,0),MATCH('Scenario 4'!AK$4,'Scenario 4_issuedGoos'!$C$3:$W$3,0))</f>
        <v>11933123.791165646</v>
      </c>
      <c r="AL87" s="4">
        <f t="array" ref="AL87">O87*INDEX('Scenario 4_issuedGoos'!$C$4:$W$153,MATCH('Scenario 4'!$A87&amp;$B87,'Scenario 4_issuedGoos'!$A$4:$A$153&amp;'Scenario 4_issuedGoos'!$B$4:$B$153,0),MATCH('Scenario 4'!AL$4,'Scenario 4_issuedGoos'!$C$3:$W$3,0))</f>
        <v>13082521.200632149</v>
      </c>
      <c r="AM87" s="4">
        <f t="array" ref="AM87">P87*INDEX('Scenario 4_issuedGoos'!$C$4:$W$153,MATCH('Scenario 4'!$A87&amp;$B87,'Scenario 4_issuedGoos'!$A$4:$A$153&amp;'Scenario 4_issuedGoos'!$B$4:$B$153,0),MATCH('Scenario 4'!AM$4,'Scenario 4_issuedGoos'!$C$3:$W$3,0))</f>
        <v>14317025.541567337</v>
      </c>
      <c r="AN87" s="4">
        <f t="array" ref="AN87">Q87*INDEX('Scenario 4_issuedGoos'!$C$4:$W$153,MATCH('Scenario 4'!$A87&amp;$B87,'Scenario 4_issuedGoos'!$A$4:$A$153&amp;'Scenario 4_issuedGoos'!$B$4:$B$153,0),MATCH('Scenario 4'!AN$4,'Scenario 4_issuedGoos'!$C$3:$W$3,0))</f>
        <v>15642274.01359446</v>
      </c>
      <c r="AO87" s="4">
        <f t="array" ref="AO87">R87*INDEX('Scenario 4_issuedGoos'!$C$4:$W$153,MATCH('Scenario 4'!$A87&amp;$B87,'Scenario 4_issuedGoos'!$A$4:$A$153&amp;'Scenario 4_issuedGoos'!$B$4:$B$153,0),MATCH('Scenario 4'!AO$4,'Scenario 4_issuedGoos'!$C$3:$W$3,0))</f>
        <v>17064254.768970408</v>
      </c>
      <c r="AP87" s="4">
        <f t="array" ref="AP87">S87*INDEX('Scenario 4_issuedGoos'!$C$4:$W$153,MATCH('Scenario 4'!$A87&amp;$B87,'Scenario 4_issuedGoos'!$A$4:$A$153&amp;'Scenario 4_issuedGoos'!$B$4:$B$153,0),MATCH('Scenario 4'!AP$4,'Scenario 4_issuedGoos'!$C$3:$W$3,0))</f>
        <v>18589327.91484993</v>
      </c>
      <c r="AQ87" s="4">
        <f t="array" ref="AQ87">T87*INDEX('Scenario 4_issuedGoos'!$C$4:$W$153,MATCH('Scenario 4'!$A87&amp;$B87,'Scenario 4_issuedGoos'!$A$4:$A$153&amp;'Scenario 4_issuedGoos'!$B$4:$B$153,0),MATCH('Scenario 4'!AQ$4,'Scenario 4_issuedGoos'!$C$3:$W$3,0))</f>
        <v>20224247.738394972</v>
      </c>
      <c r="AR87" s="4">
        <f t="array" ref="AR87">U87*INDEX('Scenario 4_issuedGoos'!$C$4:$W$153,MATCH('Scenario 4'!$A87&amp;$B87,'Scenario 4_issuedGoos'!$A$4:$A$153&amp;'Scenario 4_issuedGoos'!$B$4:$B$153,0),MATCH('Scenario 4'!AR$4,'Scenario 4_issuedGoos'!$C$3:$W$3,0))</f>
        <v>21976186.224507395</v>
      </c>
      <c r="AS87" s="4">
        <f t="array" ref="AS87">V87*INDEX('Scenario 4_issuedGoos'!$C$4:$W$153,MATCH('Scenario 4'!$A87&amp;$B87,'Scenario 4_issuedGoos'!$A$4:$A$153&amp;'Scenario 4_issuedGoos'!$B$4:$B$153,0),MATCH('Scenario 4'!AS$4,'Scenario 4_issuedGoos'!$C$3:$W$3,0))</f>
        <v>23852757.939885143</v>
      </c>
      <c r="AT87" s="4">
        <f t="array" ref="AT87">W87*INDEX('Scenario 4_issuedGoos'!$C$4:$W$153,MATCH('Scenario 4'!$A87&amp;$B87,'Scenario 4_issuedGoos'!$A$4:$A$153&amp;'Scenario 4_issuedGoos'!$B$4:$B$153,0),MATCH('Scenario 4'!AT$4,'Scenario 4_issuedGoos'!$C$3:$W$3,0))</f>
        <v>25862046.361239299</v>
      </c>
    </row>
    <row r="88" spans="1:46" x14ac:dyDescent="0.2">
      <c r="A88" s="8" t="s">
        <v>44</v>
      </c>
      <c r="B88" s="9" t="s">
        <v>31</v>
      </c>
      <c r="C88" s="10">
        <v>4.1921550000000005</v>
      </c>
      <c r="D88" s="11">
        <v>4.1921550000000005</v>
      </c>
      <c r="E88" s="11">
        <v>4.1921550000000005</v>
      </c>
      <c r="F88" s="11">
        <v>4.1921550000000005</v>
      </c>
      <c r="G88" s="11">
        <v>4.1921550000000005</v>
      </c>
      <c r="H88" s="11">
        <v>4.0819200000000002</v>
      </c>
      <c r="I88" s="11">
        <v>3.8836800000000005</v>
      </c>
      <c r="J88" s="11">
        <v>3.7737600000000002</v>
      </c>
      <c r="K88" s="11">
        <v>3.7283399999999998</v>
      </c>
      <c r="L88" s="11">
        <v>3.7134</v>
      </c>
      <c r="M88" s="11">
        <v>3.6791999999999998</v>
      </c>
      <c r="N88" s="11">
        <v>3.6791999999999998</v>
      </c>
      <c r="O88" s="11">
        <v>3.7134</v>
      </c>
      <c r="P88" s="11">
        <v>3.7283399999999998</v>
      </c>
      <c r="Q88" s="11">
        <v>3.7737600000000002</v>
      </c>
      <c r="R88" s="11">
        <v>3.7737600000000002</v>
      </c>
      <c r="S88" s="11">
        <v>3.8836800000000005</v>
      </c>
      <c r="T88" s="11">
        <v>3.9034000000000004</v>
      </c>
      <c r="U88" s="11">
        <v>4.1921550000000005</v>
      </c>
      <c r="V88" s="11">
        <v>4.1921550000000005</v>
      </c>
      <c r="W88" s="19">
        <v>4.1921550000000005</v>
      </c>
      <c r="Z88" s="4">
        <f t="array" ref="Z88">C88*INDEX('Scenario 4_issuedGoos'!$C$4:$W$153,MATCH('Scenario 4'!$A88&amp;$B88,'Scenario 4_issuedGoos'!$A$4:$A$153&amp;'Scenario 4_issuedGoos'!$B$4:$B$153,0),MATCH('Scenario 4'!Z$4,'Scenario 4_issuedGoos'!$C$3:$W$3,0))</f>
        <v>11512096.139175149</v>
      </c>
      <c r="AA88" s="4">
        <f t="array" ref="AA88">D88*INDEX('Scenario 4_issuedGoos'!$C$4:$W$153,MATCH('Scenario 4'!$A88&amp;$B88,'Scenario 4_issuedGoos'!$A$4:$A$153&amp;'Scenario 4_issuedGoos'!$B$4:$B$153,0),MATCH('Scenario 4'!AA$4,'Scenario 4_issuedGoos'!$C$3:$W$3,0))</f>
        <v>13086040.385651892</v>
      </c>
      <c r="AB88" s="4">
        <f t="array" ref="AB88">E88*INDEX('Scenario 4_issuedGoos'!$C$4:$W$153,MATCH('Scenario 4'!$A88&amp;$B88,'Scenario 4_issuedGoos'!$A$4:$A$153&amp;'Scenario 4_issuedGoos'!$B$4:$B$153,0),MATCH('Scenario 4'!AB$4,'Scenario 4_issuedGoos'!$C$3:$W$3,0))</f>
        <v>14788598.816428334</v>
      </c>
      <c r="AC88" s="4">
        <f t="array" ref="AC88">F88*INDEX('Scenario 4_issuedGoos'!$C$4:$W$153,MATCH('Scenario 4'!$A88&amp;$B88,'Scenario 4_issuedGoos'!$A$4:$A$153&amp;'Scenario 4_issuedGoos'!$B$4:$B$153,0),MATCH('Scenario 4'!AC$4,'Scenario 4_issuedGoos'!$C$3:$W$3,0))</f>
        <v>16628697.989318341</v>
      </c>
      <c r="AD88" s="4">
        <f t="array" ref="AD88">G88*INDEX('Scenario 4_issuedGoos'!$C$4:$W$153,MATCH('Scenario 4'!$A88&amp;$B88,'Scenario 4_issuedGoos'!$A$4:$A$153&amp;'Scenario 4_issuedGoos'!$B$4:$B$153,0),MATCH('Scenario 4'!AD$4,'Scenario 4_issuedGoos'!$C$3:$W$3,0))</f>
        <v>18615835.582456227</v>
      </c>
      <c r="AE88" s="4">
        <f t="array" ref="AE88">H88*INDEX('Scenario 4_issuedGoos'!$C$4:$W$153,MATCH('Scenario 4'!$A88&amp;$B88,'Scenario 4_issuedGoos'!$A$4:$A$153&amp;'Scenario 4_issuedGoos'!$B$4:$B$153,0),MATCH('Scenario 4'!AE$4,'Scenario 4_issuedGoos'!$C$3:$W$3,0))</f>
        <v>20214216.648978412</v>
      </c>
      <c r="AF88" s="4">
        <f t="array" ref="AF88">I88*INDEX('Scenario 4_issuedGoos'!$C$4:$W$153,MATCH('Scenario 4'!$A88&amp;$B88,'Scenario 4_issuedGoos'!$A$4:$A$153&amp;'Scenario 4_issuedGoos'!$B$4:$B$153,0),MATCH('Scenario 4'!AF$4,'Scenario 4_issuedGoos'!$C$3:$W$3,0))</f>
        <v>21523731.319657646</v>
      </c>
      <c r="AG88" s="4">
        <f t="array" ref="AG88">J88*INDEX('Scenario 4_issuedGoos'!$C$4:$W$153,MATCH('Scenario 4'!$A88&amp;$B88,'Scenario 4_issuedGoos'!$A$4:$A$153&amp;'Scenario 4_issuedGoos'!$B$4:$B$153,0),MATCH('Scenario 4'!AG$4,'Scenario 4_issuedGoos'!$C$3:$W$3,0))</f>
        <v>23316838.429814123</v>
      </c>
      <c r="AH88" s="4">
        <f t="array" ref="AH88">K88*INDEX('Scenario 4_issuedGoos'!$C$4:$W$153,MATCH('Scenario 4'!$A88&amp;$B88,'Scenario 4_issuedGoos'!$A$4:$A$153&amp;'Scenario 4_issuedGoos'!$B$4:$B$153,0),MATCH('Scenario 4'!AH$4,'Scenario 4_issuedGoos'!$C$3:$W$3,0))</f>
        <v>25595265.054810476</v>
      </c>
      <c r="AI88" s="4">
        <f t="array" ref="AI88">L88*INDEX('Scenario 4_issuedGoos'!$C$4:$W$153,MATCH('Scenario 4'!$A88&amp;$B88,'Scenario 4_issuedGoos'!$A$4:$A$153&amp;'Scenario 4_issuedGoos'!$B$4:$B$153,0),MATCH('Scenario 4'!AI$4,'Scenario 4_issuedGoos'!$C$3:$W$3,0))</f>
        <v>28239029.661235046</v>
      </c>
      <c r="AJ88" s="4">
        <f t="array" ref="AJ88">M88*INDEX('Scenario 4_issuedGoos'!$C$4:$W$153,MATCH('Scenario 4'!$A88&amp;$B88,'Scenario 4_issuedGoos'!$A$4:$A$153&amp;'Scenario 4_issuedGoos'!$B$4:$B$153,0),MATCH('Scenario 4'!AJ$4,'Scenario 4_issuedGoos'!$C$3:$W$3,0))</f>
        <v>30908945.24510533</v>
      </c>
      <c r="AK88" s="4">
        <f t="array" ref="AK88">N88*INDEX('Scenario 4_issuedGoos'!$C$4:$W$153,MATCH('Scenario 4'!$A88&amp;$B88,'Scenario 4_issuedGoos'!$A$4:$A$153&amp;'Scenario 4_issuedGoos'!$B$4:$B$153,0),MATCH('Scenario 4'!AK$4,'Scenario 4_issuedGoos'!$C$3:$W$3,0))</f>
        <v>33952165.10909804</v>
      </c>
      <c r="AL88" s="4">
        <f t="array" ref="AL88">O88*INDEX('Scenario 4_issuedGoos'!$C$4:$W$153,MATCH('Scenario 4'!$A88&amp;$B88,'Scenario 4_issuedGoos'!$A$4:$A$153&amp;'Scenario 4_issuedGoos'!$B$4:$B$153,0),MATCH('Scenario 4'!AL$4,'Scenario 4_issuedGoos'!$C$3:$W$3,0))</f>
        <v>37568435.700746544</v>
      </c>
      <c r="AM88" s="4">
        <f t="array" ref="AM88">P88*INDEX('Scenario 4_issuedGoos'!$C$4:$W$153,MATCH('Scenario 4'!$A88&amp;$B88,'Scenario 4_issuedGoos'!$A$4:$A$153&amp;'Scenario 4_issuedGoos'!$B$4:$B$153,0),MATCH('Scenario 4'!AM$4,'Scenario 4_issuedGoos'!$C$3:$W$3,0))</f>
        <v>41278911.980626762</v>
      </c>
      <c r="AN88" s="4">
        <f t="array" ref="AN88">Q88*INDEX('Scenario 4_issuedGoos'!$C$4:$W$153,MATCH('Scenario 4'!$A88&amp;$B88,'Scenario 4_issuedGoos'!$A$4:$A$153&amp;'Scenario 4_issuedGoos'!$B$4:$B$153,0),MATCH('Scenario 4'!AN$4,'Scenario 4_issuedGoos'!$C$3:$W$3,0))</f>
        <v>45649297.439208023</v>
      </c>
      <c r="AO88" s="4">
        <f t="array" ref="AO88">R88*INDEX('Scenario 4_issuedGoos'!$C$4:$W$153,MATCH('Scenario 4'!$A88&amp;$B88,'Scenario 4_issuedGoos'!$A$4:$A$153&amp;'Scenario 4_issuedGoos'!$B$4:$B$153,0),MATCH('Scenario 4'!AO$4,'Scenario 4_issuedGoos'!$C$3:$W$3,0))</f>
        <v>49799104.711383954</v>
      </c>
      <c r="AP88" s="4">
        <f t="array" ref="AP88">S88*INDEX('Scenario 4_issuedGoos'!$C$4:$W$153,MATCH('Scenario 4'!$A88&amp;$B88,'Scenario 4_issuedGoos'!$A$4:$A$153&amp;'Scenario 4_issuedGoos'!$B$4:$B$153,0),MATCH('Scenario 4'!AP$4,'Scenario 4_issuedGoos'!$C$3:$W$3,0))</f>
        <v>55829926.832733624</v>
      </c>
      <c r="AQ88" s="4">
        <f t="array" ref="AQ88">T88*INDEX('Scenario 4_issuedGoos'!$C$4:$W$153,MATCH('Scenario 4'!$A88&amp;$B88,'Scenario 4_issuedGoos'!$A$4:$A$153&amp;'Scenario 4_issuedGoos'!$B$4:$B$153,0),MATCH('Scenario 4'!AQ$4,'Scenario 4_issuedGoos'!$C$3:$W$3,0))</f>
        <v>61048551.80600071</v>
      </c>
      <c r="AR88" s="4">
        <f t="array" ref="AR88">U88*INDEX('Scenario 4_issuedGoos'!$C$4:$W$153,MATCH('Scenario 4'!$A88&amp;$B88,'Scenario 4_issuedGoos'!$A$4:$A$153&amp;'Scenario 4_issuedGoos'!$B$4:$B$153,0),MATCH('Scenario 4'!AR$4,'Scenario 4_issuedGoos'!$C$3:$W$3,0))</f>
        <v>71244212.464738503</v>
      </c>
      <c r="AS88" s="4">
        <f t="array" ref="AS88">V88*INDEX('Scenario 4_issuedGoos'!$C$4:$W$153,MATCH('Scenario 4'!$A88&amp;$B88,'Scenario 4_issuedGoos'!$A$4:$A$153&amp;'Scenario 4_issuedGoos'!$B$4:$B$153,0),MATCH('Scenario 4'!AS$4,'Scenario 4_issuedGoos'!$C$3:$W$3,0))</f>
        <v>77327837.377172157</v>
      </c>
      <c r="AT88" s="4">
        <f t="array" ref="AT88">W88*INDEX('Scenario 4_issuedGoos'!$C$4:$W$153,MATCH('Scenario 4'!$A88&amp;$B88,'Scenario 4_issuedGoos'!$A$4:$A$153&amp;'Scenario 4_issuedGoos'!$B$4:$B$153,0),MATCH('Scenario 4'!AT$4,'Scenario 4_issuedGoos'!$C$3:$W$3,0))</f>
        <v>83841714.249686629</v>
      </c>
    </row>
    <row r="89" spans="1:46" x14ac:dyDescent="0.2">
      <c r="A89" s="1" t="s">
        <v>57</v>
      </c>
      <c r="B89" s="1" t="s">
        <v>27</v>
      </c>
      <c r="C89" s="6">
        <v>1.5295546875000003</v>
      </c>
      <c r="D89" s="7">
        <v>1.5295546875000003</v>
      </c>
      <c r="E89" s="7">
        <v>1.5228281249999998</v>
      </c>
      <c r="F89" s="7">
        <v>1.4966765625</v>
      </c>
      <c r="G89" s="7">
        <v>1.4966765625</v>
      </c>
      <c r="H89" s="7">
        <v>0.880621875</v>
      </c>
      <c r="I89" s="7">
        <v>0.880621875</v>
      </c>
      <c r="J89" s="7">
        <v>0.880621875</v>
      </c>
      <c r="K89" s="7">
        <v>0.880621875</v>
      </c>
      <c r="L89" s="7">
        <v>0.880621875</v>
      </c>
      <c r="M89" s="7">
        <v>0.880621875</v>
      </c>
      <c r="N89" s="7">
        <v>0.880621875</v>
      </c>
      <c r="O89" s="7">
        <v>0.880621875</v>
      </c>
      <c r="P89" s="7">
        <v>0.880621875</v>
      </c>
      <c r="Q89" s="7">
        <v>0.880621875</v>
      </c>
      <c r="R89" s="7">
        <v>0.880621875</v>
      </c>
      <c r="S89" s="7">
        <v>0.880621875</v>
      </c>
      <c r="T89" s="7">
        <v>0.880621875</v>
      </c>
      <c r="U89" s="7">
        <v>0.880621875</v>
      </c>
      <c r="V89" s="7">
        <v>0.880621875</v>
      </c>
      <c r="W89" s="18">
        <v>0.880621875</v>
      </c>
      <c r="Z89" s="4">
        <f t="array" ref="Z89">C89*INDEX('Scenario 4_issuedGoos'!$C$4:$W$153,MATCH('Scenario 4'!$A89&amp;$B89,'Scenario 4_issuedGoos'!$A$4:$A$153&amp;'Scenario 4_issuedGoos'!$B$4:$B$153,0),MATCH('Scenario 4'!Z$4,'Scenario 4_issuedGoos'!$C$3:$W$3,0))</f>
        <v>22649.764013457891</v>
      </c>
      <c r="AA89" s="4">
        <f t="array" ref="AA89">D89*INDEX('Scenario 4_issuedGoos'!$C$4:$W$153,MATCH('Scenario 4'!$A89&amp;$B89,'Scenario 4_issuedGoos'!$A$4:$A$153&amp;'Scenario 4_issuedGoos'!$B$4:$B$153,0),MATCH('Scenario 4'!AA$4,'Scenario 4_issuedGoos'!$C$3:$W$3,0))</f>
        <v>25746.460333750387</v>
      </c>
      <c r="AB89" s="4">
        <f t="array" ref="AB89">E89*INDEX('Scenario 4_issuedGoos'!$C$4:$W$153,MATCH('Scenario 4'!$A89&amp;$B89,'Scenario 4_issuedGoos'!$A$4:$A$153&amp;'Scenario 4_issuedGoos'!$B$4:$B$153,0),MATCH('Scenario 4'!AB$4,'Scenario 4_issuedGoos'!$C$3:$W$3,0))</f>
        <v>28968.24475098035</v>
      </c>
      <c r="AC89" s="4">
        <f t="array" ref="AC89">F89*INDEX('Scenario 4_issuedGoos'!$C$4:$W$153,MATCH('Scenario 4'!$A89&amp;$B89,'Scenario 4_issuedGoos'!$A$4:$A$153&amp;'Scenario 4_issuedGoos'!$B$4:$B$153,0),MATCH('Scenario 4'!AC$4,'Scenario 4_issuedGoos'!$C$3:$W$3,0))</f>
        <v>32013.301726889771</v>
      </c>
      <c r="AD89" s="4">
        <f t="array" ref="AD89">G89*INDEX('Scenario 4_issuedGoos'!$C$4:$W$153,MATCH('Scenario 4'!$A89&amp;$B89,'Scenario 4_issuedGoos'!$A$4:$A$153&amp;'Scenario 4_issuedGoos'!$B$4:$B$153,0),MATCH('Scenario 4'!AD$4,'Scenario 4_issuedGoos'!$C$3:$W$3,0))</f>
        <v>35838.907037830759</v>
      </c>
      <c r="AE89" s="4">
        <f t="array" ref="AE89">H89*INDEX('Scenario 4_issuedGoos'!$C$4:$W$153,MATCH('Scenario 4'!$A89&amp;$B89,'Scenario 4_issuedGoos'!$A$4:$A$153&amp;'Scenario 4_issuedGoos'!$B$4:$B$153,0),MATCH('Scenario 4'!AE$4,'Scenario 4_issuedGoos'!$C$3:$W$3,0))</f>
        <v>23516.002224595453</v>
      </c>
      <c r="AF89" s="4">
        <f t="array" ref="AF89">I89*INDEX('Scenario 4_issuedGoos'!$C$4:$W$153,MATCH('Scenario 4'!$A89&amp;$B89,'Scenario 4_issuedGoos'!$A$4:$A$153&amp;'Scenario 4_issuedGoos'!$B$4:$B$153,0),MATCH('Scenario 4'!AF$4,'Scenario 4_issuedGoos'!$C$3:$W$3,0))</f>
        <v>26317.533780361257</v>
      </c>
      <c r="AG89" s="4">
        <f t="array" ref="AG89">J89*INDEX('Scenario 4_issuedGoos'!$C$4:$W$153,MATCH('Scenario 4'!$A89&amp;$B89,'Scenario 4_issuedGoos'!$A$4:$A$153&amp;'Scenario 4_issuedGoos'!$B$4:$B$153,0),MATCH('Scenario 4'!AG$4,'Scenario 4_issuedGoos'!$C$3:$W$3,0))</f>
        <v>29340.428486142246</v>
      </c>
      <c r="AH89" s="4">
        <f t="array" ref="AH89">K89*INDEX('Scenario 4_issuedGoos'!$C$4:$W$153,MATCH('Scenario 4'!$A89&amp;$B89,'Scenario 4_issuedGoos'!$A$4:$A$153&amp;'Scenario 4_issuedGoos'!$B$4:$B$153,0),MATCH('Scenario 4'!AH$4,'Scenario 4_issuedGoos'!$C$3:$W$3,0))</f>
        <v>32599.818828050375</v>
      </c>
      <c r="AI89" s="4">
        <f t="array" ref="AI89">L89*INDEX('Scenario 4_issuedGoos'!$C$4:$W$153,MATCH('Scenario 4'!$A89&amp;$B89,'Scenario 4_issuedGoos'!$A$4:$A$153&amp;'Scenario 4_issuedGoos'!$B$4:$B$153,0),MATCH('Scenario 4'!AI$4,'Scenario 4_issuedGoos'!$C$3:$W$3,0))</f>
        <v>36111.797132934022</v>
      </c>
      <c r="AJ89" s="4">
        <f t="array" ref="AJ89">M89*INDEX('Scenario 4_issuedGoos'!$C$4:$W$153,MATCH('Scenario 4'!$A89&amp;$B89,'Scenario 4_issuedGoos'!$A$4:$A$153&amp;'Scenario 4_issuedGoos'!$B$4:$B$153,0),MATCH('Scenario 4'!AJ$4,'Scenario 4_issuedGoos'!$C$3:$W$3,0))</f>
        <v>39893.47372123583</v>
      </c>
      <c r="AK89" s="4">
        <f t="array" ref="AK89">N89*INDEX('Scenario 4_issuedGoos'!$C$4:$W$153,MATCH('Scenario 4'!$A89&amp;$B89,'Scenario 4_issuedGoos'!$A$4:$A$153&amp;'Scenario 4_issuedGoos'!$B$4:$B$153,0),MATCH('Scenario 4'!AK$4,'Scenario 4_issuedGoos'!$C$3:$W$3,0))</f>
        <v>43821.288491665859</v>
      </c>
      <c r="AL89" s="4">
        <f t="array" ref="AL89">O89*INDEX('Scenario 4_issuedGoos'!$C$4:$W$153,MATCH('Scenario 4'!$A89&amp;$B89,'Scenario 4_issuedGoos'!$A$4:$A$153&amp;'Scenario 4_issuedGoos'!$B$4:$B$153,0),MATCH('Scenario 4'!AL$4,'Scenario 4_issuedGoos'!$C$3:$W$3,0))</f>
        <v>48042.151054835704</v>
      </c>
      <c r="AM89" s="4">
        <f t="array" ref="AM89">P89*INDEX('Scenario 4_issuedGoos'!$C$4:$W$153,MATCH('Scenario 4'!$A89&amp;$B89,'Scenario 4_issuedGoos'!$A$4:$A$153&amp;'Scenario 4_issuedGoos'!$B$4:$B$153,0),MATCH('Scenario 4'!AM$4,'Scenario 4_issuedGoos'!$C$3:$W$3,0))</f>
        <v>52575.546653093435</v>
      </c>
      <c r="AN89" s="4">
        <f t="array" ref="AN89">Q89*INDEX('Scenario 4_issuedGoos'!$C$4:$W$153,MATCH('Scenario 4'!$A89&amp;$B89,'Scenario 4_issuedGoos'!$A$4:$A$153&amp;'Scenario 4_issuedGoos'!$B$4:$B$153,0),MATCH('Scenario 4'!AN$4,'Scenario 4_issuedGoos'!$C$3:$W$3,0))</f>
        <v>57442.176433539804</v>
      </c>
      <c r="AO89" s="4">
        <f t="array" ref="AO89">R89*INDEX('Scenario 4_issuedGoos'!$C$4:$W$153,MATCH('Scenario 4'!$A89&amp;$B89,'Scenario 4_issuedGoos'!$A$4:$A$153&amp;'Scenario 4_issuedGoos'!$B$4:$B$153,0),MATCH('Scenario 4'!AO$4,'Scenario 4_issuedGoos'!$C$3:$W$3,0))</f>
        <v>62664.030325398053</v>
      </c>
      <c r="AP89" s="4">
        <f t="array" ref="AP89">S89*INDEX('Scenario 4_issuedGoos'!$C$4:$W$153,MATCH('Scenario 4'!$A89&amp;$B89,'Scenario 4_issuedGoos'!$A$4:$A$153&amp;'Scenario 4_issuedGoos'!$B$4:$B$153,0),MATCH('Scenario 4'!AP$4,'Scenario 4_issuedGoos'!$C$3:$W$3,0))</f>
        <v>68264.464165358397</v>
      </c>
      <c r="AQ89" s="4">
        <f t="array" ref="AQ89">T89*INDEX('Scenario 4_issuedGoos'!$C$4:$W$153,MATCH('Scenario 4'!$A89&amp;$B89,'Scenario 4_issuedGoos'!$A$4:$A$153&amp;'Scenario 4_issuedGoos'!$B$4:$B$153,0),MATCH('Scenario 4'!AQ$4,'Scenario 4_issuedGoos'!$C$3:$W$3,0))</f>
        <v>74268.281313501167</v>
      </c>
      <c r="AR89" s="4">
        <f t="array" ref="AR89">U89*INDEX('Scenario 4_issuedGoos'!$C$4:$W$153,MATCH('Scenario 4'!$A89&amp;$B89,'Scenario 4_issuedGoos'!$A$4:$A$153&amp;'Scenario 4_issuedGoos'!$B$4:$B$153,0),MATCH('Scenario 4'!AR$4,'Scenario 4_issuedGoos'!$C$3:$W$3,0))</f>
        <v>80701.819016044814</v>
      </c>
      <c r="AS89" s="4">
        <f t="array" ref="AS89">V89*INDEX('Scenario 4_issuedGoos'!$C$4:$W$153,MATCH('Scenario 4'!$A89&amp;$B89,'Scenario 4_issuedGoos'!$A$4:$A$153&amp;'Scenario 4_issuedGoos'!$B$4:$B$153,0),MATCH('Scenario 4'!AS$4,'Scenario 4_issuedGoos'!$C$3:$W$3,0))</f>
        <v>87593.039785559158</v>
      </c>
      <c r="AT89" s="4">
        <f t="array" ref="AT89">W89*INDEX('Scenario 4_issuedGoos'!$C$4:$W$153,MATCH('Scenario 4'!$A89&amp;$B89,'Scenario 4_issuedGoos'!$A$4:$A$153&amp;'Scenario 4_issuedGoos'!$B$4:$B$153,0),MATCH('Scenario 4'!AT$4,'Scenario 4_issuedGoos'!$C$3:$W$3,0))</f>
        <v>94971.628084484037</v>
      </c>
    </row>
    <row r="90" spans="1:46" x14ac:dyDescent="0.2">
      <c r="A90" s="8" t="s">
        <v>57</v>
      </c>
      <c r="B90" s="9" t="s">
        <v>28</v>
      </c>
      <c r="C90" s="10">
        <v>47.457627118644069</v>
      </c>
      <c r="D90" s="11">
        <v>46.949152542372886</v>
      </c>
      <c r="E90" s="11">
        <v>46.440677966101696</v>
      </c>
      <c r="F90" s="11">
        <v>45.932203389830512</v>
      </c>
      <c r="G90" s="11">
        <v>45.423728813559322</v>
      </c>
      <c r="H90" s="11">
        <v>4.0503</v>
      </c>
      <c r="I90" s="11">
        <v>4.0503</v>
      </c>
      <c r="J90" s="11">
        <v>4.0503</v>
      </c>
      <c r="K90" s="11">
        <v>4.0503</v>
      </c>
      <c r="L90" s="11">
        <v>4.0503</v>
      </c>
      <c r="M90" s="11">
        <v>4.0503</v>
      </c>
      <c r="N90" s="11">
        <v>4.0503</v>
      </c>
      <c r="O90" s="11">
        <v>4.0503</v>
      </c>
      <c r="P90" s="11">
        <v>4.0503</v>
      </c>
      <c r="Q90" s="11">
        <v>4.0503</v>
      </c>
      <c r="R90" s="11">
        <v>4.0503</v>
      </c>
      <c r="S90" s="11">
        <v>4.0503</v>
      </c>
      <c r="T90" s="11">
        <v>4.0503</v>
      </c>
      <c r="U90" s="11">
        <v>4.0503</v>
      </c>
      <c r="V90" s="11">
        <v>4.0503</v>
      </c>
      <c r="W90" s="19">
        <v>4.0503</v>
      </c>
      <c r="Z90" s="4">
        <f t="array" ref="Z90">C90*INDEX('Scenario 4_issuedGoos'!$C$4:$W$153,MATCH('Scenario 4'!$A90&amp;$B90,'Scenario 4_issuedGoos'!$A$4:$A$153&amp;'Scenario 4_issuedGoos'!$B$4:$B$153,0),MATCH('Scenario 4'!Z$4,'Scenario 4_issuedGoos'!$C$3:$W$3,0))</f>
        <v>0</v>
      </c>
      <c r="AA90" s="4">
        <f t="array" ref="AA90">D90*INDEX('Scenario 4_issuedGoos'!$C$4:$W$153,MATCH('Scenario 4'!$A90&amp;$B90,'Scenario 4_issuedGoos'!$A$4:$A$153&amp;'Scenario 4_issuedGoos'!$B$4:$B$153,0),MATCH('Scenario 4'!AA$4,'Scenario 4_issuedGoos'!$C$3:$W$3,0))</f>
        <v>0</v>
      </c>
      <c r="AB90" s="4">
        <f t="array" ref="AB90">E90*INDEX('Scenario 4_issuedGoos'!$C$4:$W$153,MATCH('Scenario 4'!$A90&amp;$B90,'Scenario 4_issuedGoos'!$A$4:$A$153&amp;'Scenario 4_issuedGoos'!$B$4:$B$153,0),MATCH('Scenario 4'!AB$4,'Scenario 4_issuedGoos'!$C$3:$W$3,0))</f>
        <v>0</v>
      </c>
      <c r="AC90" s="4">
        <f t="array" ref="AC90">F90*INDEX('Scenario 4_issuedGoos'!$C$4:$W$153,MATCH('Scenario 4'!$A90&amp;$B90,'Scenario 4_issuedGoos'!$A$4:$A$153&amp;'Scenario 4_issuedGoos'!$B$4:$B$153,0),MATCH('Scenario 4'!AC$4,'Scenario 4_issuedGoos'!$C$3:$W$3,0))</f>
        <v>0</v>
      </c>
      <c r="AD90" s="4">
        <f t="array" ref="AD90">G90*INDEX('Scenario 4_issuedGoos'!$C$4:$W$153,MATCH('Scenario 4'!$A90&amp;$B90,'Scenario 4_issuedGoos'!$A$4:$A$153&amp;'Scenario 4_issuedGoos'!$B$4:$B$153,0),MATCH('Scenario 4'!AD$4,'Scenario 4_issuedGoos'!$C$3:$W$3,0))</f>
        <v>0</v>
      </c>
      <c r="AE90" s="4">
        <f t="array" ref="AE90">H90*INDEX('Scenario 4_issuedGoos'!$C$4:$W$153,MATCH('Scenario 4'!$A90&amp;$B90,'Scenario 4_issuedGoos'!$A$4:$A$153&amp;'Scenario 4_issuedGoos'!$B$4:$B$153,0),MATCH('Scenario 4'!AE$4,'Scenario 4_issuedGoos'!$C$3:$W$3,0))</f>
        <v>153678.37724889777</v>
      </c>
      <c r="AF90" s="4">
        <f t="array" ref="AF90">I90*INDEX('Scenario 4_issuedGoos'!$C$4:$W$153,MATCH('Scenario 4'!$A90&amp;$B90,'Scenario 4_issuedGoos'!$A$4:$A$153&amp;'Scenario 4_issuedGoos'!$B$4:$B$153,0),MATCH('Scenario 4'!AF$4,'Scenario 4_issuedGoos'!$C$3:$W$3,0))</f>
        <v>175193.35006374339</v>
      </c>
      <c r="AG90" s="4">
        <f t="array" ref="AG90">J90*INDEX('Scenario 4_issuedGoos'!$C$4:$W$153,MATCH('Scenario 4'!$A90&amp;$B90,'Scenario 4_issuedGoos'!$A$4:$A$153&amp;'Scenario 4_issuedGoos'!$B$4:$B$153,0),MATCH('Scenario 4'!AG$4,'Scenario 4_issuedGoos'!$C$3:$W$3,0))</f>
        <v>198475.62421695146</v>
      </c>
      <c r="AH90" s="4">
        <f t="array" ref="AH90">K90*INDEX('Scenario 4_issuedGoos'!$C$4:$W$153,MATCH('Scenario 4'!$A90&amp;$B90,'Scenario 4_issuedGoos'!$A$4:$A$153&amp;'Scenario 4_issuedGoos'!$B$4:$B$153,0),MATCH('Scenario 4'!AH$4,'Scenario 4_issuedGoos'!$C$3:$W$3,0))</f>
        <v>223648.1424103211</v>
      </c>
      <c r="AI90" s="4">
        <f t="array" ref="AI90">L90*INDEX('Scenario 4_issuedGoos'!$C$4:$W$153,MATCH('Scenario 4'!$A90&amp;$B90,'Scenario 4_issuedGoos'!$A$4:$A$153&amp;'Scenario 4_issuedGoos'!$B$4:$B$153,0),MATCH('Scenario 4'!AI$4,'Scenario 4_issuedGoos'!$C$3:$W$3,0))</f>
        <v>250841.72336248524</v>
      </c>
      <c r="AJ90" s="4">
        <f t="array" ref="AJ90">M90*INDEX('Scenario 4_issuedGoos'!$C$4:$W$153,MATCH('Scenario 4'!$A90&amp;$B90,'Scenario 4_issuedGoos'!$A$4:$A$153&amp;'Scenario 4_issuedGoos'!$B$4:$B$153,0),MATCH('Scenario 4'!AJ$4,'Scenario 4_issuedGoos'!$C$3:$W$3,0))</f>
        <v>280195.54205383966</v>
      </c>
      <c r="AK90" s="4">
        <f t="array" ref="AK90">N90*INDEX('Scenario 4_issuedGoos'!$C$4:$W$153,MATCH('Scenario 4'!$A90&amp;$B90,'Scenario 4_issuedGoos'!$A$4:$A$153&amp;'Scenario 4_issuedGoos'!$B$4:$B$153,0),MATCH('Scenario 4'!AK$4,'Scenario 4_issuedGoos'!$C$3:$W$3,0))</f>
        <v>317741.7446890545</v>
      </c>
      <c r="AL90" s="4">
        <f t="array" ref="AL90">O90*INDEX('Scenario 4_issuedGoos'!$C$4:$W$153,MATCH('Scenario 4'!$A90&amp;$B90,'Scenario 4_issuedGoos'!$A$4:$A$153&amp;'Scenario 4_issuedGoos'!$B$4:$B$153,0),MATCH('Scenario 4'!AL$4,'Scenario 4_issuedGoos'!$C$3:$W$3,0))</f>
        <v>358342.07873265602</v>
      </c>
      <c r="AM90" s="4">
        <f t="array" ref="AM90">P90*INDEX('Scenario 4_issuedGoos'!$C$4:$W$153,MATCH('Scenario 4'!$A90&amp;$B90,'Scenario 4_issuedGoos'!$A$4:$A$153&amp;'Scenario 4_issuedGoos'!$B$4:$B$153,0),MATCH('Scenario 4'!AM$4,'Scenario 4_issuedGoos'!$C$3:$W$3,0))</f>
        <v>402208.09181889496</v>
      </c>
      <c r="AN90" s="4">
        <f t="array" ref="AN90">Q90*INDEX('Scenario 4_issuedGoos'!$C$4:$W$153,MATCH('Scenario 4'!$A90&amp;$B90,'Scenario 4_issuedGoos'!$A$4:$A$153&amp;'Scenario 4_issuedGoos'!$B$4:$B$153,0),MATCH('Scenario 4'!AN$4,'Scenario 4_issuedGoos'!$C$3:$W$3,0))</f>
        <v>449564.85101692501</v>
      </c>
      <c r="AO90" s="4">
        <f t="array" ref="AO90">R90*INDEX('Scenario 4_issuedGoos'!$C$4:$W$153,MATCH('Scenario 4'!$A90&amp;$B90,'Scenario 4_issuedGoos'!$A$4:$A$153&amp;'Scenario 4_issuedGoos'!$B$4:$B$153,0),MATCH('Scenario 4'!AO$4,'Scenario 4_issuedGoos'!$C$3:$W$3,0))</f>
        <v>500651.76590521028</v>
      </c>
      <c r="AP90" s="4">
        <f t="array" ref="AP90">S90*INDEX('Scenario 4_issuedGoos'!$C$4:$W$153,MATCH('Scenario 4'!$A90&amp;$B90,'Scenario 4_issuedGoos'!$A$4:$A$153&amp;'Scenario 4_issuedGoos'!$B$4:$B$153,0),MATCH('Scenario 4'!AP$4,'Scenario 4_issuedGoos'!$C$3:$W$3,0))</f>
        <v>555723.46015478601</v>
      </c>
      <c r="AQ90" s="4">
        <f t="array" ref="AQ90">T90*INDEX('Scenario 4_issuedGoos'!$C$4:$W$153,MATCH('Scenario 4'!$A90&amp;$B90,'Scenario 4_issuedGoos'!$A$4:$A$153&amp;'Scenario 4_issuedGoos'!$B$4:$B$153,0),MATCH('Scenario 4'!AQ$4,'Scenario 4_issuedGoos'!$C$3:$W$3,0))</f>
        <v>615050.69441455277</v>
      </c>
      <c r="AR90" s="4">
        <f t="array" ref="AR90">U90*INDEX('Scenario 4_issuedGoos'!$C$4:$W$153,MATCH('Scenario 4'!$A90&amp;$B90,'Scenario 4_issuedGoos'!$A$4:$A$153&amp;'Scenario 4_issuedGoos'!$B$4:$B$153,0),MATCH('Scenario 4'!AR$4,'Scenario 4_issuedGoos'!$C$3:$W$3,0))</f>
        <v>678921.34344990854</v>
      </c>
      <c r="AS90" s="4">
        <f t="array" ref="AS90">V90*INDEX('Scenario 4_issuedGoos'!$C$4:$W$153,MATCH('Scenario 4'!$A90&amp;$B90,'Scenario 4_issuedGoos'!$A$4:$A$153&amp;'Scenario 4_issuedGoos'!$B$4:$B$153,0),MATCH('Scenario 4'!AS$4,'Scenario 4_issuedGoos'!$C$3:$W$3,0))</f>
        <v>747641.43065276858</v>
      </c>
      <c r="AT90" s="4">
        <f t="array" ref="AT90">W90*INDEX('Scenario 4_issuedGoos'!$C$4:$W$153,MATCH('Scenario 4'!$A90&amp;$B90,'Scenario 4_issuedGoos'!$A$4:$A$153&amp;'Scenario 4_issuedGoos'!$B$4:$B$153,0),MATCH('Scenario 4'!AT$4,'Scenario 4_issuedGoos'!$C$3:$W$3,0))</f>
        <v>821536.22321728594</v>
      </c>
    </row>
    <row r="91" spans="1:46" x14ac:dyDescent="0.2">
      <c r="A91" s="8" t="s">
        <v>57</v>
      </c>
      <c r="B91" s="9" t="s">
        <v>56</v>
      </c>
      <c r="C91" s="10">
        <v>0.24464531249999999</v>
      </c>
      <c r="D91" s="11">
        <v>0.23767031250000001</v>
      </c>
      <c r="E91" s="11">
        <v>0.23638125000000004</v>
      </c>
      <c r="F91" s="11">
        <v>0.23473125000000003</v>
      </c>
      <c r="G91" s="11">
        <v>0.23473125000000003</v>
      </c>
      <c r="H91" s="11">
        <v>0.21851718749999999</v>
      </c>
      <c r="I91" s="11">
        <v>0.21211607142857142</v>
      </c>
      <c r="J91" s="11">
        <v>0.2119265625</v>
      </c>
      <c r="K91" s="11">
        <v>0.21079687499999999</v>
      </c>
      <c r="L91" s="11">
        <v>0.16638749999999999</v>
      </c>
      <c r="M91" s="11">
        <v>0.1729125</v>
      </c>
      <c r="N91" s="11">
        <v>0.180225</v>
      </c>
      <c r="O91" s="11">
        <v>0.19102500000000003</v>
      </c>
      <c r="P91" s="11">
        <v>0.20399062499999995</v>
      </c>
      <c r="Q91" s="11">
        <v>0.23473125000000003</v>
      </c>
      <c r="R91" s="11">
        <v>0.238303125</v>
      </c>
      <c r="S91" s="11">
        <v>0.25188749999999999</v>
      </c>
      <c r="T91" s="11">
        <v>0.2754375</v>
      </c>
      <c r="U91" s="11">
        <v>0.28203124999999996</v>
      </c>
      <c r="V91" s="11">
        <v>0.29265468750000001</v>
      </c>
      <c r="W91" s="19">
        <v>0.31594218750000003</v>
      </c>
      <c r="Z91" s="4">
        <f t="array" ref="Z91">C91*INDEX('Scenario 4_issuedGoos'!$C$4:$W$153,MATCH('Scenario 4'!$A91&amp;$B91,'Scenario 4_issuedGoos'!$A$4:$A$153&amp;'Scenario 4_issuedGoos'!$B$4:$B$153,0),MATCH('Scenario 4'!Z$4,'Scenario 4_issuedGoos'!$C$3:$W$3,0))</f>
        <v>9256050.2574190237</v>
      </c>
      <c r="AA91" s="4">
        <f t="array" ref="AA91">D91*INDEX('Scenario 4_issuedGoos'!$C$4:$W$153,MATCH('Scenario 4'!$A91&amp;$B91,'Scenario 4_issuedGoos'!$A$4:$A$153&amp;'Scenario 4_issuedGoos'!$B$4:$B$153,0),MATCH('Scenario 4'!AA$4,'Scenario 4_issuedGoos'!$C$3:$W$3,0))</f>
        <v>10221569.614896508</v>
      </c>
      <c r="AB91" s="4">
        <f t="array" ref="AB91">E91*INDEX('Scenario 4_issuedGoos'!$C$4:$W$153,MATCH('Scenario 4'!$A91&amp;$B91,'Scenario 4_issuedGoos'!$A$4:$A$153&amp;'Scenario 4_issuedGoos'!$B$4:$B$153,0),MATCH('Scenario 4'!AB$4,'Scenario 4_issuedGoos'!$C$3:$W$3,0))</f>
        <v>11488794.19650005</v>
      </c>
      <c r="AC91" s="4">
        <f t="array" ref="AC91">F91*INDEX('Scenario 4_issuedGoos'!$C$4:$W$153,MATCH('Scenario 4'!$A91&amp;$B91,'Scenario 4_issuedGoos'!$A$4:$A$153&amp;'Scenario 4_issuedGoos'!$B$4:$B$153,0),MATCH('Scenario 4'!AC$4,'Scenario 4_issuedGoos'!$C$3:$W$3,0))</f>
        <v>12828135.970022803</v>
      </c>
      <c r="AD91" s="4">
        <f t="array" ref="AD91">G91*INDEX('Scenario 4_issuedGoos'!$C$4:$W$153,MATCH('Scenario 4'!$A91&amp;$B91,'Scenario 4_issuedGoos'!$A$4:$A$153&amp;'Scenario 4_issuedGoos'!$B$4:$B$153,0),MATCH('Scenario 4'!AD$4,'Scenario 4_issuedGoos'!$C$3:$W$3,0))</f>
        <v>14361104.531499574</v>
      </c>
      <c r="AE91" s="4">
        <f t="array" ref="AE91">H91*INDEX('Scenario 4_issuedGoos'!$C$4:$W$153,MATCH('Scenario 4'!$A91&amp;$B91,'Scenario 4_issuedGoos'!$A$4:$A$153&amp;'Scenario 4_issuedGoos'!$B$4:$B$153,0),MATCH('Scenario 4'!AE$4,'Scenario 4_issuedGoos'!$C$3:$W$3,0))</f>
        <v>14909042.692747559</v>
      </c>
      <c r="AF91" s="4">
        <f t="array" ref="AF91">I91*INDEX('Scenario 4_issuedGoos'!$C$4:$W$153,MATCH('Scenario 4'!$A91&amp;$B91,'Scenario 4_issuedGoos'!$A$4:$A$153&amp;'Scenario 4_issuedGoos'!$B$4:$B$153,0),MATCH('Scenario 4'!AF$4,'Scenario 4_issuedGoos'!$C$3:$W$3,0))</f>
        <v>16196434.823338</v>
      </c>
      <c r="AG91" s="4">
        <f t="array" ref="AG91">J91*INDEX('Scenario 4_issuedGoos'!$C$4:$W$153,MATCH('Scenario 4'!$A91&amp;$B91,'Scenario 4_issuedGoos'!$A$4:$A$153&amp;'Scenario 4_issuedGoos'!$B$4:$B$153,0),MATCH('Scenario 4'!AG$4,'Scenario 4_issuedGoos'!$C$3:$W$3,0))</f>
        <v>18040663.64219008</v>
      </c>
      <c r="AH91" s="4">
        <f t="array" ref="AH91">K91*INDEX('Scenario 4_issuedGoos'!$C$4:$W$153,MATCH('Scenario 4'!$A91&amp;$B91,'Scenario 4_issuedGoos'!$A$4:$A$153&amp;'Scenario 4_issuedGoos'!$B$4:$B$153,0),MATCH('Scenario 4'!AH$4,'Scenario 4_issuedGoos'!$C$3:$W$3,0))</f>
        <v>19937927.774789374</v>
      </c>
      <c r="AI91" s="4">
        <f t="array" ref="AI91">L91*INDEX('Scenario 4_issuedGoos'!$C$4:$W$153,MATCH('Scenario 4'!$A91&amp;$B91,'Scenario 4_issuedGoos'!$A$4:$A$153&amp;'Scenario 4_issuedGoos'!$B$4:$B$153,0),MATCH('Scenario 4'!AI$4,'Scenario 4_issuedGoos'!$C$3:$W$3,0))</f>
        <v>17432933.040701233</v>
      </c>
      <c r="AJ91" s="4">
        <f t="array" ref="AJ91">M91*INDEX('Scenario 4_issuedGoos'!$C$4:$W$153,MATCH('Scenario 4'!$A91&amp;$B91,'Scenario 4_issuedGoos'!$A$4:$A$153&amp;'Scenario 4_issuedGoos'!$B$4:$B$153,0),MATCH('Scenario 4'!AJ$4,'Scenario 4_issuedGoos'!$C$3:$W$3,0))</f>
        <v>18531351.770705123</v>
      </c>
      <c r="AK91" s="4">
        <f t="array" ref="AK91">N91*INDEX('Scenario 4_issuedGoos'!$C$4:$W$153,MATCH('Scenario 4'!$A91&amp;$B91,'Scenario 4_issuedGoos'!$A$4:$A$153&amp;'Scenario 4_issuedGoos'!$B$4:$B$153,0),MATCH('Scenario 4'!AK$4,'Scenario 4_issuedGoos'!$C$3:$W$3,0))</f>
        <v>20206436.6812893</v>
      </c>
      <c r="AL91" s="4">
        <f t="array" ref="AL91">O91*INDEX('Scenario 4_issuedGoos'!$C$4:$W$153,MATCH('Scenario 4'!$A91&amp;$B91,'Scenario 4_issuedGoos'!$A$4:$A$153&amp;'Scenario 4_issuedGoos'!$B$4:$B$153,0),MATCH('Scenario 4'!AL$4,'Scenario 4_issuedGoos'!$C$3:$W$3,0))</f>
        <v>22362116.756746225</v>
      </c>
      <c r="AM91" s="4">
        <f t="array" ref="AM91">P91*INDEX('Scenario 4_issuedGoos'!$C$4:$W$153,MATCH('Scenario 4'!$A91&amp;$B91,'Scenario 4_issuedGoos'!$A$4:$A$153&amp;'Scenario 4_issuedGoos'!$B$4:$B$153,0),MATCH('Scenario 4'!AM$4,'Scenario 4_issuedGoos'!$C$3:$W$3,0))</f>
        <v>24888857.682980854</v>
      </c>
      <c r="AN91" s="4">
        <f t="array" ref="AN91">Q91*INDEX('Scenario 4_issuedGoos'!$C$4:$W$153,MATCH('Scenario 4'!$A91&amp;$B91,'Scenario 4_issuedGoos'!$A$4:$A$153&amp;'Scenario 4_issuedGoos'!$B$4:$B$153,0),MATCH('Scenario 4'!AN$4,'Scenario 4_issuedGoos'!$C$3:$W$3,0))</f>
        <v>29800493.619448308</v>
      </c>
      <c r="AO91" s="4">
        <f t="array" ref="AO91">R91*INDEX('Scenario 4_issuedGoos'!$C$4:$W$153,MATCH('Scenario 4'!$A91&amp;$B91,'Scenario 4_issuedGoos'!$A$4:$A$153&amp;'Scenario 4_issuedGoos'!$B$4:$B$153,0),MATCH('Scenario 4'!AO$4,'Scenario 4_issuedGoos'!$C$3:$W$3,0))</f>
        <v>31432608.398327362</v>
      </c>
      <c r="AP91" s="4">
        <f t="array" ref="AP91">S91*INDEX('Scenario 4_issuedGoos'!$C$4:$W$153,MATCH('Scenario 4'!$A91&amp;$B91,'Scenario 4_issuedGoos'!$A$4:$A$153&amp;'Scenario 4_issuedGoos'!$B$4:$B$153,0),MATCH('Scenario 4'!AP$4,'Scenario 4_issuedGoos'!$C$3:$W$3,0))</f>
        <v>34470244.451094151</v>
      </c>
      <c r="AQ91" s="4">
        <f t="array" ref="AQ91">T91*INDEX('Scenario 4_issuedGoos'!$C$4:$W$153,MATCH('Scenario 4'!$A91&amp;$B91,'Scenario 4_issuedGoos'!$A$4:$A$153&amp;'Scenario 4_issuedGoos'!$B$4:$B$153,0),MATCH('Scenario 4'!AQ$4,'Scenario 4_issuedGoos'!$C$3:$W$3,0))</f>
        <v>39055320.326460123</v>
      </c>
      <c r="AR91" s="4">
        <f t="array" ref="AR91">U91*INDEX('Scenario 4_issuedGoos'!$C$4:$W$153,MATCH('Scenario 4'!$A91&amp;$B91,'Scenario 4_issuedGoos'!$A$4:$A$153&amp;'Scenario 4_issuedGoos'!$B$4:$B$153,0),MATCH('Scenario 4'!AR$4,'Scenario 4_issuedGoos'!$C$3:$W$3,0))</f>
        <v>41385196.305769272</v>
      </c>
      <c r="AS91" s="4">
        <f t="array" ref="AS91">V91*INDEX('Scenario 4_issuedGoos'!$C$4:$W$153,MATCH('Scenario 4'!$A91&amp;$B91,'Scenario 4_issuedGoos'!$A$4:$A$153&amp;'Scenario 4_issuedGoos'!$B$4:$B$153,0),MATCH('Scenario 4'!AS$4,'Scenario 4_issuedGoos'!$C$3:$W$3,0))</f>
        <v>44391543.650859706</v>
      </c>
      <c r="AT91" s="4">
        <f t="array" ref="AT91">W91*INDEX('Scenario 4_issuedGoos'!$C$4:$W$153,MATCH('Scenario 4'!$A91&amp;$B91,'Scenario 4_issuedGoos'!$A$4:$A$153&amp;'Scenario 4_issuedGoos'!$B$4:$B$153,0),MATCH('Scenario 4'!AT$4,'Scenario 4_issuedGoos'!$C$3:$W$3,0))</f>
        <v>49486571.831900328</v>
      </c>
    </row>
    <row r="92" spans="1:46" x14ac:dyDescent="0.2">
      <c r="A92" s="8" t="s">
        <v>57</v>
      </c>
      <c r="B92" s="9" t="s">
        <v>29</v>
      </c>
      <c r="C92" s="10">
        <v>47.457627118644069</v>
      </c>
      <c r="D92" s="11">
        <v>46.949152542372886</v>
      </c>
      <c r="E92" s="11">
        <v>46.440677966101696</v>
      </c>
      <c r="F92" s="11">
        <v>45.932203389830512</v>
      </c>
      <c r="G92" s="11">
        <v>45.423728813559322</v>
      </c>
      <c r="H92" s="11">
        <v>1.0829624999999998</v>
      </c>
      <c r="I92" s="11">
        <v>1.0064250000000003</v>
      </c>
      <c r="J92" s="11">
        <v>1.0064250000000003</v>
      </c>
      <c r="K92" s="11">
        <v>1.0064250000000003</v>
      </c>
      <c r="L92" s="11">
        <v>1.0064250000000003</v>
      </c>
      <c r="M92" s="11">
        <v>1.0064250000000003</v>
      </c>
      <c r="N92" s="11">
        <v>1.0064250000000003</v>
      </c>
      <c r="O92" s="11">
        <v>1.0064250000000003</v>
      </c>
      <c r="P92" s="11">
        <v>1.0064250000000003</v>
      </c>
      <c r="Q92" s="11">
        <v>1.0064250000000003</v>
      </c>
      <c r="R92" s="11">
        <v>1.0064250000000003</v>
      </c>
      <c r="S92" s="11">
        <v>1.0064250000000003</v>
      </c>
      <c r="T92" s="11">
        <v>1.0064250000000003</v>
      </c>
      <c r="U92" s="11">
        <v>1.0064250000000003</v>
      </c>
      <c r="V92" s="11">
        <v>1.0064250000000003</v>
      </c>
      <c r="W92" s="19">
        <v>1.0064250000000003</v>
      </c>
      <c r="Z92" s="4">
        <f t="array" ref="Z92">C92*INDEX('Scenario 4_issuedGoos'!$C$4:$W$153,MATCH('Scenario 4'!$A92&amp;$B92,'Scenario 4_issuedGoos'!$A$4:$A$153&amp;'Scenario 4_issuedGoos'!$B$4:$B$153,0),MATCH('Scenario 4'!Z$4,'Scenario 4_issuedGoos'!$C$3:$W$3,0))</f>
        <v>0</v>
      </c>
      <c r="AA92" s="4">
        <f t="array" ref="AA92">D92*INDEX('Scenario 4_issuedGoos'!$C$4:$W$153,MATCH('Scenario 4'!$A92&amp;$B92,'Scenario 4_issuedGoos'!$A$4:$A$153&amp;'Scenario 4_issuedGoos'!$B$4:$B$153,0),MATCH('Scenario 4'!AA$4,'Scenario 4_issuedGoos'!$C$3:$W$3,0))</f>
        <v>0</v>
      </c>
      <c r="AB92" s="4">
        <f t="array" ref="AB92">E92*INDEX('Scenario 4_issuedGoos'!$C$4:$W$153,MATCH('Scenario 4'!$A92&amp;$B92,'Scenario 4_issuedGoos'!$A$4:$A$153&amp;'Scenario 4_issuedGoos'!$B$4:$B$153,0),MATCH('Scenario 4'!AB$4,'Scenario 4_issuedGoos'!$C$3:$W$3,0))</f>
        <v>0</v>
      </c>
      <c r="AC92" s="4">
        <f t="array" ref="AC92">F92*INDEX('Scenario 4_issuedGoos'!$C$4:$W$153,MATCH('Scenario 4'!$A92&amp;$B92,'Scenario 4_issuedGoos'!$A$4:$A$153&amp;'Scenario 4_issuedGoos'!$B$4:$B$153,0),MATCH('Scenario 4'!AC$4,'Scenario 4_issuedGoos'!$C$3:$W$3,0))</f>
        <v>0</v>
      </c>
      <c r="AD92" s="4">
        <f t="array" ref="AD92">G92*INDEX('Scenario 4_issuedGoos'!$C$4:$W$153,MATCH('Scenario 4'!$A92&amp;$B92,'Scenario 4_issuedGoos'!$A$4:$A$153&amp;'Scenario 4_issuedGoos'!$B$4:$B$153,0),MATCH('Scenario 4'!AD$4,'Scenario 4_issuedGoos'!$C$3:$W$3,0))</f>
        <v>0</v>
      </c>
      <c r="AE92" s="4">
        <f t="array" ref="AE92">H92*INDEX('Scenario 4_issuedGoos'!$C$4:$W$153,MATCH('Scenario 4'!$A92&amp;$B92,'Scenario 4_issuedGoos'!$A$4:$A$153&amp;'Scenario 4_issuedGoos'!$B$4:$B$153,0),MATCH('Scenario 4'!AE$4,'Scenario 4_issuedGoos'!$C$3:$W$3,0))</f>
        <v>46960.308300664678</v>
      </c>
      <c r="AF92" s="4">
        <f t="array" ref="AF92">I92*INDEX('Scenario 4_issuedGoos'!$C$4:$W$153,MATCH('Scenario 4'!$A92&amp;$B92,'Scenario 4_issuedGoos'!$A$4:$A$153&amp;'Scenario 4_issuedGoos'!$B$4:$B$153,0),MATCH('Scenario 4'!AF$4,'Scenario 4_issuedGoos'!$C$3:$W$3,0))</f>
        <v>57279.372203067229</v>
      </c>
      <c r="AG92" s="4">
        <f t="array" ref="AG92">J92*INDEX('Scenario 4_issuedGoos'!$C$4:$W$153,MATCH('Scenario 4'!$A92&amp;$B92,'Scenario 4_issuedGoos'!$A$4:$A$153&amp;'Scenario 4_issuedGoos'!$B$4:$B$153,0),MATCH('Scenario 4'!AG$4,'Scenario 4_issuedGoos'!$C$3:$W$3,0))</f>
        <v>72172.008975864694</v>
      </c>
      <c r="AH92" s="4">
        <f t="array" ref="AH92">K92*INDEX('Scenario 4_issuedGoos'!$C$4:$W$153,MATCH('Scenario 4'!$A92&amp;$B92,'Scenario 4_issuedGoos'!$A$4:$A$153&amp;'Scenario 4_issuedGoos'!$B$4:$B$153,0),MATCH('Scenario 4'!AH$4,'Scenario 4_issuedGoos'!$C$3:$W$3,0))</f>
        <v>88410.710995434245</v>
      </c>
      <c r="AI92" s="4">
        <f t="array" ref="AI92">L92*INDEX('Scenario 4_issuedGoos'!$C$4:$W$153,MATCH('Scenario 4'!$A92&amp;$B92,'Scenario 4_issuedGoos'!$A$4:$A$153&amp;'Scenario 4_issuedGoos'!$B$4:$B$153,0),MATCH('Scenario 4'!AI$4,'Scenario 4_issuedGoos'!$C$3:$W$3,0))</f>
        <v>106092.85319452026</v>
      </c>
      <c r="AJ92" s="4">
        <f t="array" ref="AJ92">M92*INDEX('Scenario 4_issuedGoos'!$C$4:$W$153,MATCH('Scenario 4'!$A92&amp;$B92,'Scenario 4_issuedGoos'!$A$4:$A$153&amp;'Scenario 4_issuedGoos'!$B$4:$B$153,0),MATCH('Scenario 4'!AJ$4,'Scenario 4_issuedGoos'!$C$3:$W$3,0))</f>
        <v>125322.18283602764</v>
      </c>
      <c r="AK92" s="4">
        <f t="array" ref="AK92">N92*INDEX('Scenario 4_issuedGoos'!$C$4:$W$153,MATCH('Scenario 4'!$A92&amp;$B92,'Scenario 4_issuedGoos'!$A$4:$A$153&amp;'Scenario 4_issuedGoos'!$B$4:$B$153,0),MATCH('Scenario 4'!AK$4,'Scenario 4_issuedGoos'!$C$3:$W$3,0))</f>
        <v>168871.64137154765</v>
      </c>
      <c r="AL92" s="4">
        <f t="array" ref="AL92">O92*INDEX('Scenario 4_issuedGoos'!$C$4:$W$153,MATCH('Scenario 4'!$A92&amp;$B92,'Scenario 4_issuedGoos'!$A$4:$A$153&amp;'Scenario 4_issuedGoos'!$B$4:$B$153,0),MATCH('Scenario 4'!AL$4,'Scenario 4_issuedGoos'!$C$3:$W$3,0))</f>
        <v>216462.74030352928</v>
      </c>
      <c r="AM92" s="4">
        <f t="array" ref="AM92">P92*INDEX('Scenario 4_issuedGoos'!$C$4:$W$153,MATCH('Scenario 4'!$A92&amp;$B92,'Scenario 4_issuedGoos'!$A$4:$A$153&amp;'Scenario 4_issuedGoos'!$B$4:$B$153,0),MATCH('Scenario 4'!AM$4,'Scenario 4_issuedGoos'!$C$3:$W$3,0))</f>
        <v>268390.77002527972</v>
      </c>
      <c r="AN92" s="4">
        <f t="array" ref="AN92">Q92*INDEX('Scenario 4_issuedGoos'!$C$4:$W$153,MATCH('Scenario 4'!$A92&amp;$B92,'Scenario 4_issuedGoos'!$A$4:$A$153&amp;'Scenario 4_issuedGoos'!$B$4:$B$153,0),MATCH('Scenario 4'!AN$4,'Scenario 4_issuedGoos'!$C$3:$W$3,0))</f>
        <v>324970.44586844783</v>
      </c>
      <c r="AO92" s="4">
        <f t="array" ref="AO92">R92*INDEX('Scenario 4_issuedGoos'!$C$4:$W$153,MATCH('Scenario 4'!$A92&amp;$B92,'Scenario 4_issuedGoos'!$A$4:$A$153&amp;'Scenario 4_issuedGoos'!$B$4:$B$153,0),MATCH('Scenario 4'!AO$4,'Scenario 4_issuedGoos'!$C$3:$W$3,0))</f>
        <v>386537.11237086798</v>
      </c>
      <c r="AP92" s="4">
        <f t="array" ref="AP92">S92*INDEX('Scenario 4_issuedGoos'!$C$4:$W$153,MATCH('Scenario 4'!$A92&amp;$B92,'Scenario 4_issuedGoos'!$A$4:$A$153&amp;'Scenario 4_issuedGoos'!$B$4:$B$153,0),MATCH('Scenario 4'!AP$4,'Scenario 4_issuedGoos'!$C$3:$W$3,0))</f>
        <v>453448.01940886001</v>
      </c>
      <c r="AQ92" s="4">
        <f t="array" ref="AQ92">T92*INDEX('Scenario 4_issuedGoos'!$C$4:$W$153,MATCH('Scenario 4'!$A92&amp;$B92,'Scenario 4_issuedGoos'!$A$4:$A$153&amp;'Scenario 4_issuedGoos'!$B$4:$B$153,0),MATCH('Scenario 4'!AQ$4,'Scenario 4_issuedGoos'!$C$3:$W$3,0))</f>
        <v>526083.67436972365</v>
      </c>
      <c r="AR92" s="4">
        <f t="array" ref="AR92">U92*INDEX('Scenario 4_issuedGoos'!$C$4:$W$153,MATCH('Scenario 4'!$A92&amp;$B92,'Scenario 4_issuedGoos'!$A$4:$A$153&amp;'Scenario 4_issuedGoos'!$B$4:$B$153,0),MATCH('Scenario 4'!AR$4,'Scenario 4_issuedGoos'!$C$3:$W$3,0))</f>
        <v>604849.27477815258</v>
      </c>
      <c r="AS92" s="4">
        <f t="array" ref="AS92">V92*INDEX('Scenario 4_issuedGoos'!$C$4:$W$153,MATCH('Scenario 4'!$A92&amp;$B92,'Scenario 4_issuedGoos'!$A$4:$A$153&amp;'Scenario 4_issuedGoos'!$B$4:$B$153,0),MATCH('Scenario 4'!AS$4,'Scenario 4_issuedGoos'!$C$3:$W$3,0))</f>
        <v>690176.22604149859</v>
      </c>
      <c r="AT92" s="4">
        <f t="array" ref="AT92">W92*INDEX('Scenario 4_issuedGoos'!$C$4:$W$153,MATCH('Scenario 4'!$A92&amp;$B92,'Scenario 4_issuedGoos'!$A$4:$A$153&amp;'Scenario 4_issuedGoos'!$B$4:$B$153,0),MATCH('Scenario 4'!AT$4,'Scenario 4_issuedGoos'!$C$3:$W$3,0))</f>
        <v>782523.74924423464</v>
      </c>
    </row>
    <row r="93" spans="1:46" x14ac:dyDescent="0.2">
      <c r="A93" s="8" t="s">
        <v>57</v>
      </c>
      <c r="B93" s="9" t="s">
        <v>30</v>
      </c>
      <c r="C93" s="10">
        <v>47.457627118644069</v>
      </c>
      <c r="D93" s="11">
        <v>46.949152542372886</v>
      </c>
      <c r="E93" s="11">
        <v>46.440677966101696</v>
      </c>
      <c r="F93" s="11">
        <v>45.932203389830512</v>
      </c>
      <c r="G93" s="11">
        <v>45.423728813559322</v>
      </c>
      <c r="H93" s="11">
        <v>1.2661312499999999</v>
      </c>
      <c r="I93" s="11">
        <v>1.1707875000000001</v>
      </c>
      <c r="J93" s="11">
        <v>1.1322281249999999</v>
      </c>
      <c r="K93" s="11">
        <v>1.1322281249999999</v>
      </c>
      <c r="L93" s="11">
        <v>1.1322281249999999</v>
      </c>
      <c r="M93" s="11">
        <v>1.1322281249999999</v>
      </c>
      <c r="N93" s="11">
        <v>1.1322281249999999</v>
      </c>
      <c r="O93" s="11">
        <v>1.1322281249999999</v>
      </c>
      <c r="P93" s="11">
        <v>1.1322281249999999</v>
      </c>
      <c r="Q93" s="11">
        <v>1.1322281249999999</v>
      </c>
      <c r="R93" s="11">
        <v>1.1322281249999999</v>
      </c>
      <c r="S93" s="11">
        <v>1.1322281249999999</v>
      </c>
      <c r="T93" s="11">
        <v>1.153996875</v>
      </c>
      <c r="U93" s="11">
        <v>1.1606624999999999</v>
      </c>
      <c r="V93" s="11">
        <v>1.1707875000000001</v>
      </c>
      <c r="W93" s="19">
        <v>1.2449953125000002</v>
      </c>
      <c r="Z93" s="4">
        <f t="array" ref="Z93">C93*INDEX('Scenario 4_issuedGoos'!$C$4:$W$153,MATCH('Scenario 4'!$A93&amp;$B93,'Scenario 4_issuedGoos'!$A$4:$A$153&amp;'Scenario 4_issuedGoos'!$B$4:$B$153,0),MATCH('Scenario 4'!Z$4,'Scenario 4_issuedGoos'!$C$3:$W$3,0))</f>
        <v>0</v>
      </c>
      <c r="AA93" s="4">
        <f t="array" ref="AA93">D93*INDEX('Scenario 4_issuedGoos'!$C$4:$W$153,MATCH('Scenario 4'!$A93&amp;$B93,'Scenario 4_issuedGoos'!$A$4:$A$153&amp;'Scenario 4_issuedGoos'!$B$4:$B$153,0),MATCH('Scenario 4'!AA$4,'Scenario 4_issuedGoos'!$C$3:$W$3,0))</f>
        <v>0</v>
      </c>
      <c r="AB93" s="4">
        <f t="array" ref="AB93">E93*INDEX('Scenario 4_issuedGoos'!$C$4:$W$153,MATCH('Scenario 4'!$A93&amp;$B93,'Scenario 4_issuedGoos'!$A$4:$A$153&amp;'Scenario 4_issuedGoos'!$B$4:$B$153,0),MATCH('Scenario 4'!AB$4,'Scenario 4_issuedGoos'!$C$3:$W$3,0))</f>
        <v>0</v>
      </c>
      <c r="AC93" s="4">
        <f t="array" ref="AC93">F93*INDEX('Scenario 4_issuedGoos'!$C$4:$W$153,MATCH('Scenario 4'!$A93&amp;$B93,'Scenario 4_issuedGoos'!$A$4:$A$153&amp;'Scenario 4_issuedGoos'!$B$4:$B$153,0),MATCH('Scenario 4'!AC$4,'Scenario 4_issuedGoos'!$C$3:$W$3,0))</f>
        <v>0</v>
      </c>
      <c r="AD93" s="4">
        <f t="array" ref="AD93">G93*INDEX('Scenario 4_issuedGoos'!$C$4:$W$153,MATCH('Scenario 4'!$A93&amp;$B93,'Scenario 4_issuedGoos'!$A$4:$A$153&amp;'Scenario 4_issuedGoos'!$B$4:$B$153,0),MATCH('Scenario 4'!AD$4,'Scenario 4_issuedGoos'!$C$3:$W$3,0))</f>
        <v>0</v>
      </c>
      <c r="AE93" s="4">
        <f t="array" ref="AE93">H93*INDEX('Scenario 4_issuedGoos'!$C$4:$W$153,MATCH('Scenario 4'!$A93&amp;$B93,'Scenario 4_issuedGoos'!$A$4:$A$153&amp;'Scenario 4_issuedGoos'!$B$4:$B$153,0),MATCH('Scenario 4'!AE$4,'Scenario 4_issuedGoos'!$C$3:$W$3,0))</f>
        <v>1949057.2772771553</v>
      </c>
      <c r="AF93" s="4">
        <f t="array" ref="AF93">I93*INDEX('Scenario 4_issuedGoos'!$C$4:$W$153,MATCH('Scenario 4'!$A93&amp;$B93,'Scenario 4_issuedGoos'!$A$4:$A$153&amp;'Scenario 4_issuedGoos'!$B$4:$B$153,0),MATCH('Scenario 4'!AF$4,'Scenario 4_issuedGoos'!$C$3:$W$3,0))</f>
        <v>2105629.6756033152</v>
      </c>
      <c r="AG93" s="4">
        <f t="array" ref="AG93">J93*INDEX('Scenario 4_issuedGoos'!$C$4:$W$153,MATCH('Scenario 4'!$A93&amp;$B93,'Scenario 4_issuedGoos'!$A$4:$A$153&amp;'Scenario 4_issuedGoos'!$B$4:$B$153,0),MATCH('Scenario 4'!AG$4,'Scenario 4_issuedGoos'!$C$3:$W$3,0))</f>
        <v>2354611.7928375751</v>
      </c>
      <c r="AH93" s="4">
        <f t="array" ref="AH93">K93*INDEX('Scenario 4_issuedGoos'!$C$4:$W$153,MATCH('Scenario 4'!$A93&amp;$B93,'Scenario 4_issuedGoos'!$A$4:$A$153&amp;'Scenario 4_issuedGoos'!$B$4:$B$153,0),MATCH('Scenario 4'!AH$4,'Scenario 4_issuedGoos'!$C$3:$W$3,0))</f>
        <v>2699684.2107534339</v>
      </c>
      <c r="AI93" s="4">
        <f t="array" ref="AI93">L93*INDEX('Scenario 4_issuedGoos'!$C$4:$W$153,MATCH('Scenario 4'!$A93&amp;$B93,'Scenario 4_issuedGoos'!$A$4:$A$153&amp;'Scenario 4_issuedGoos'!$B$4:$B$153,0),MATCH('Scenario 4'!AI$4,'Scenario 4_issuedGoos'!$C$3:$W$3,0))</f>
        <v>3073377.340978785</v>
      </c>
      <c r="AJ93" s="4">
        <f t="array" ref="AJ93">M93*INDEX('Scenario 4_issuedGoos'!$C$4:$W$153,MATCH('Scenario 4'!$A93&amp;$B93,'Scenario 4_issuedGoos'!$A$4:$A$153&amp;'Scenario 4_issuedGoos'!$B$4:$B$153,0),MATCH('Scenario 4'!AJ$4,'Scenario 4_issuedGoos'!$C$3:$W$3,0))</f>
        <v>3477690.5736997761</v>
      </c>
      <c r="AK93" s="4">
        <f t="array" ref="AK93">N93*INDEX('Scenario 4_issuedGoos'!$C$4:$W$153,MATCH('Scenario 4'!$A93&amp;$B93,'Scenario 4_issuedGoos'!$A$4:$A$153&amp;'Scenario 4_issuedGoos'!$B$4:$B$153,0),MATCH('Scenario 4'!AK$4,'Scenario 4_issuedGoos'!$C$3:$W$3,0))</f>
        <v>3776583.9797637067</v>
      </c>
      <c r="AL93" s="4">
        <f t="array" ref="AL93">O93*INDEX('Scenario 4_issuedGoos'!$C$4:$W$153,MATCH('Scenario 4'!$A93&amp;$B93,'Scenario 4_issuedGoos'!$A$4:$A$153&amp;'Scenario 4_issuedGoos'!$B$4:$B$153,0),MATCH('Scenario 4'!AL$4,'Scenario 4_issuedGoos'!$C$3:$W$3,0))</f>
        <v>4096672.4999997779</v>
      </c>
      <c r="AM93" s="4">
        <f t="array" ref="AM93">P93*INDEX('Scenario 4_issuedGoos'!$C$4:$W$153,MATCH('Scenario 4'!$A93&amp;$B93,'Scenario 4_issuedGoos'!$A$4:$A$153&amp;'Scenario 4_issuedGoos'!$B$4:$B$153,0),MATCH('Scenario 4'!AM$4,'Scenario 4_issuedGoos'!$C$3:$W$3,0))</f>
        <v>4439328.4123100433</v>
      </c>
      <c r="AN93" s="4">
        <f t="array" ref="AN93">Q93*INDEX('Scenario 4_issuedGoos'!$C$4:$W$153,MATCH('Scenario 4'!$A93&amp;$B93,'Scenario 4_issuedGoos'!$A$4:$A$153&amp;'Scenario 4_issuedGoos'!$B$4:$B$153,0),MATCH('Scenario 4'!AN$4,'Scenario 4_issuedGoos'!$C$3:$W$3,0))</f>
        <v>4806008.2346013421</v>
      </c>
      <c r="AO93" s="4">
        <f t="array" ref="AO93">R93*INDEX('Scenario 4_issuedGoos'!$C$4:$W$153,MATCH('Scenario 4'!$A93&amp;$B93,'Scenario 4_issuedGoos'!$A$4:$A$153&amp;'Scenario 4_issuedGoos'!$B$4:$B$153,0),MATCH('Scenario 4'!AO$4,'Scenario 4_issuedGoos'!$C$3:$W$3,0))</f>
        <v>5198257.7180909887</v>
      </c>
      <c r="AP93" s="4">
        <f t="array" ref="AP93">S93*INDEX('Scenario 4_issuedGoos'!$C$4:$W$153,MATCH('Scenario 4'!$A93&amp;$B93,'Scenario 4_issuedGoos'!$A$4:$A$153&amp;'Scenario 4_issuedGoos'!$B$4:$B$153,0),MATCH('Scenario 4'!AP$4,'Scenario 4_issuedGoos'!$C$3:$W$3,0))</f>
        <v>5617717.1293430971</v>
      </c>
      <c r="AQ93" s="4">
        <f t="array" ref="AQ93">T93*INDEX('Scenario 4_issuedGoos'!$C$4:$W$153,MATCH('Scenario 4'!$A93&amp;$B93,'Scenario 4_issuedGoos'!$A$4:$A$153&amp;'Scenario 4_issuedGoos'!$B$4:$B$153,0),MATCH('Scenario 4'!AQ$4,'Scenario 4_issuedGoos'!$C$3:$W$3,0))</f>
        <v>6182757.0426607309</v>
      </c>
      <c r="AR93" s="4">
        <f t="array" ref="AR93">U93*INDEX('Scenario 4_issuedGoos'!$C$4:$W$153,MATCH('Scenario 4'!$A93&amp;$B93,'Scenario 4_issuedGoos'!$A$4:$A$153&amp;'Scenario 4_issuedGoos'!$B$4:$B$153,0),MATCH('Scenario 4'!AR$4,'Scenario 4_issuedGoos'!$C$3:$W$3,0))</f>
        <v>6709710.3973737229</v>
      </c>
      <c r="AS93" s="4">
        <f t="array" ref="AS93">V93*INDEX('Scenario 4_issuedGoos'!$C$4:$W$153,MATCH('Scenario 4'!$A93&amp;$B93,'Scenario 4_issuedGoos'!$A$4:$A$153&amp;'Scenario 4_issuedGoos'!$B$4:$B$153,0),MATCH('Scenario 4'!AS$4,'Scenario 4_issuedGoos'!$C$3:$W$3,0))</f>
        <v>7297639.5009731073</v>
      </c>
      <c r="AT93" s="4">
        <f t="array" ref="AT93">W93*INDEX('Scenario 4_issuedGoos'!$C$4:$W$153,MATCH('Scenario 4'!$A93&amp;$B93,'Scenario 4_issuedGoos'!$A$4:$A$153&amp;'Scenario 4_issuedGoos'!$B$4:$B$153,0),MATCH('Scenario 4'!AT$4,'Scenario 4_issuedGoos'!$C$3:$W$3,0))</f>
        <v>8361438.4282216011</v>
      </c>
    </row>
    <row r="94" spans="1:46" x14ac:dyDescent="0.2">
      <c r="A94" s="8" t="s">
        <v>57</v>
      </c>
      <c r="B94" s="9" t="s">
        <v>31</v>
      </c>
      <c r="C94" s="10">
        <v>1.8395999999999999</v>
      </c>
      <c r="D94" s="11">
        <v>1.8395999999999999</v>
      </c>
      <c r="E94" s="11">
        <v>1.8395999999999999</v>
      </c>
      <c r="F94" s="11">
        <v>1.7480625000000001</v>
      </c>
      <c r="G94" s="11">
        <v>1.7480625000000001</v>
      </c>
      <c r="H94" s="11">
        <v>1.0064250000000003</v>
      </c>
      <c r="I94" s="11">
        <v>1.0064250000000003</v>
      </c>
      <c r="J94" s="11">
        <v>1.0064250000000003</v>
      </c>
      <c r="K94" s="11">
        <v>1.0064250000000003</v>
      </c>
      <c r="L94" s="11">
        <v>1.0064250000000003</v>
      </c>
      <c r="M94" s="11">
        <v>1.0064250000000003</v>
      </c>
      <c r="N94" s="11">
        <v>1.0064250000000003</v>
      </c>
      <c r="O94" s="11">
        <v>1.0064250000000003</v>
      </c>
      <c r="P94" s="11">
        <v>1.0064250000000003</v>
      </c>
      <c r="Q94" s="11">
        <v>1.0064250000000003</v>
      </c>
      <c r="R94" s="11">
        <v>1.0064250000000003</v>
      </c>
      <c r="S94" s="11">
        <v>1.0064250000000003</v>
      </c>
      <c r="T94" s="11">
        <v>1.0064250000000003</v>
      </c>
      <c r="U94" s="11">
        <v>1.0064250000000003</v>
      </c>
      <c r="V94" s="11">
        <v>1.0064250000000003</v>
      </c>
      <c r="W94" s="19">
        <v>1.0064250000000003</v>
      </c>
      <c r="Z94" s="4">
        <f t="array" ref="Z94">C94*INDEX('Scenario 4_issuedGoos'!$C$4:$W$153,MATCH('Scenario 4'!$A94&amp;$B94,'Scenario 4_issuedGoos'!$A$4:$A$153&amp;'Scenario 4_issuedGoos'!$B$4:$B$153,0),MATCH('Scenario 4'!Z$4,'Scenario 4_issuedGoos'!$C$3:$W$3,0))</f>
        <v>282192.45724472828</v>
      </c>
      <c r="AA94" s="4">
        <f t="array" ref="AA94">D94*INDEX('Scenario 4_issuedGoos'!$C$4:$W$153,MATCH('Scenario 4'!$A94&amp;$B94,'Scenario 4_issuedGoos'!$A$4:$A$153&amp;'Scenario 4_issuedGoos'!$B$4:$B$153,0),MATCH('Scenario 4'!AA$4,'Scenario 4_issuedGoos'!$C$3:$W$3,0))</f>
        <v>320774.06645906094</v>
      </c>
      <c r="AB94" s="4">
        <f t="array" ref="AB94">E94*INDEX('Scenario 4_issuedGoos'!$C$4:$W$153,MATCH('Scenario 4'!$A94&amp;$B94,'Scenario 4_issuedGoos'!$A$4:$A$153&amp;'Scenario 4_issuedGoos'!$B$4:$B$153,0),MATCH('Scenario 4'!AB$4,'Scenario 4_issuedGoos'!$C$3:$W$3,0))</f>
        <v>362508.35545171361</v>
      </c>
      <c r="AC94" s="4">
        <f t="array" ref="AC94">F94*INDEX('Scenario 4_issuedGoos'!$C$4:$W$153,MATCH('Scenario 4'!$A94&amp;$B94,'Scenario 4_issuedGoos'!$A$4:$A$153&amp;'Scenario 4_issuedGoos'!$B$4:$B$153,0),MATCH('Scenario 4'!AC$4,'Scenario 4_issuedGoos'!$C$3:$W$3,0))</f>
        <v>387331.47935305396</v>
      </c>
      <c r="AD94" s="4">
        <f t="array" ref="AD94">G94*INDEX('Scenario 4_issuedGoos'!$C$4:$W$153,MATCH('Scenario 4'!$A94&amp;$B94,'Scenario 4_issuedGoos'!$A$4:$A$153&amp;'Scenario 4_issuedGoos'!$B$4:$B$153,0),MATCH('Scenario 4'!AD$4,'Scenario 4_issuedGoos'!$C$3:$W$3,0))</f>
        <v>433617.78175163007</v>
      </c>
      <c r="AE94" s="4">
        <f t="array" ref="AE94">H94*INDEX('Scenario 4_issuedGoos'!$C$4:$W$153,MATCH('Scenario 4'!$A94&amp;$B94,'Scenario 4_issuedGoos'!$A$4:$A$153&amp;'Scenario 4_issuedGoos'!$B$4:$B$153,0),MATCH('Scenario 4'!AE$4,'Scenario 4_issuedGoos'!$C$3:$W$3,0))</f>
        <v>278406.11355128861</v>
      </c>
      <c r="AF94" s="4">
        <f t="array" ref="AF94">I94*INDEX('Scenario 4_issuedGoos'!$C$4:$W$153,MATCH('Scenario 4'!$A94&amp;$B94,'Scenario 4_issuedGoos'!$A$4:$A$153&amp;'Scenario 4_issuedGoos'!$B$4:$B$153,0),MATCH('Scenario 4'!AF$4,'Scenario 4_issuedGoos'!$C$3:$W$3,0))</f>
        <v>311573.46508420829</v>
      </c>
      <c r="AG94" s="4">
        <f t="array" ref="AG94">J94*INDEX('Scenario 4_issuedGoos'!$C$4:$W$153,MATCH('Scenario 4'!$A94&amp;$B94,'Scenario 4_issuedGoos'!$A$4:$A$153&amp;'Scenario 4_issuedGoos'!$B$4:$B$153,0),MATCH('Scenario 4'!AG$4,'Scenario 4_issuedGoos'!$C$3:$W$3,0))</f>
        <v>347361.53648654063</v>
      </c>
      <c r="AH94" s="4">
        <f t="array" ref="AH94">K94*INDEX('Scenario 4_issuedGoos'!$C$4:$W$153,MATCH('Scenario 4'!$A94&amp;$B94,'Scenario 4_issuedGoos'!$A$4:$A$153&amp;'Scenario 4_issuedGoos'!$B$4:$B$153,0),MATCH('Scenario 4'!AH$4,'Scenario 4_issuedGoos'!$C$3:$W$3,0))</f>
        <v>385949.48136639711</v>
      </c>
      <c r="AI94" s="4">
        <f t="array" ref="AI94">L94*INDEX('Scenario 4_issuedGoos'!$C$4:$W$153,MATCH('Scenario 4'!$A94&amp;$B94,'Scenario 4_issuedGoos'!$A$4:$A$153&amp;'Scenario 4_issuedGoos'!$B$4:$B$153,0),MATCH('Scenario 4'!AI$4,'Scenario 4_issuedGoos'!$C$3:$W$3,0))</f>
        <v>427527.81689302222</v>
      </c>
      <c r="AJ94" s="4">
        <f t="array" ref="AJ94">M94*INDEX('Scenario 4_issuedGoos'!$C$4:$W$153,MATCH('Scenario 4'!$A94&amp;$B94,'Scenario 4_issuedGoos'!$A$4:$A$153&amp;'Scenario 4_issuedGoos'!$B$4:$B$153,0),MATCH('Scenario 4'!AJ$4,'Scenario 4_issuedGoos'!$C$3:$W$3,0))</f>
        <v>472299.11226889363</v>
      </c>
      <c r="AK94" s="4">
        <f t="array" ref="AK94">N94*INDEX('Scenario 4_issuedGoos'!$C$4:$W$153,MATCH('Scenario 4'!$A94&amp;$B94,'Scenario 4_issuedGoos'!$A$4:$A$153&amp;'Scenario 4_issuedGoos'!$B$4:$B$153,0),MATCH('Scenario 4'!AK$4,'Scenario 4_issuedGoos'!$C$3:$W$3,0))</f>
        <v>518800.53859726147</v>
      </c>
      <c r="AL94" s="4">
        <f t="array" ref="AL94">O94*INDEX('Scenario 4_issuedGoos'!$C$4:$W$153,MATCH('Scenario 4'!$A94&amp;$B94,'Scenario 4_issuedGoos'!$A$4:$A$153&amp;'Scenario 4_issuedGoos'!$B$4:$B$153,0),MATCH('Scenario 4'!AL$4,'Scenario 4_issuedGoos'!$C$3:$W$3,0))</f>
        <v>568771.35977779282</v>
      </c>
      <c r="AM94" s="4">
        <f t="array" ref="AM94">P94*INDEX('Scenario 4_issuedGoos'!$C$4:$W$153,MATCH('Scenario 4'!$A94&amp;$B94,'Scenario 4_issuedGoos'!$A$4:$A$153&amp;'Scenario 4_issuedGoos'!$B$4:$B$153,0),MATCH('Scenario 4'!AM$4,'Scenario 4_issuedGoos'!$C$3:$W$3,0))</f>
        <v>622442.26172988582</v>
      </c>
      <c r="AN94" s="4">
        <f t="array" ref="AN94">Q94*INDEX('Scenario 4_issuedGoos'!$C$4:$W$153,MATCH('Scenario 4'!$A94&amp;$B94,'Scenario 4_issuedGoos'!$A$4:$A$153&amp;'Scenario 4_issuedGoos'!$B$4:$B$153,0),MATCH('Scenario 4'!AN$4,'Scenario 4_issuedGoos'!$C$3:$W$3,0))</f>
        <v>680058.32547774247</v>
      </c>
      <c r="AO94" s="4">
        <f t="array" ref="AO94">R94*INDEX('Scenario 4_issuedGoos'!$C$4:$W$153,MATCH('Scenario 4'!$A94&amp;$B94,'Scenario 4_issuedGoos'!$A$4:$A$153&amp;'Scenario 4_issuedGoos'!$B$4:$B$153,0),MATCH('Scenario 4'!AO$4,'Scenario 4_issuedGoos'!$C$3:$W$3,0))</f>
        <v>741879.8899460606</v>
      </c>
      <c r="AP94" s="4">
        <f t="array" ref="AP94">S94*INDEX('Scenario 4_issuedGoos'!$C$4:$W$153,MATCH('Scenario 4'!$A94&amp;$B94,'Scenario 4_issuedGoos'!$A$4:$A$153&amp;'Scenario 4_issuedGoos'!$B$4:$B$153,0),MATCH('Scenario 4'!AP$4,'Scenario 4_issuedGoos'!$C$3:$W$3,0))</f>
        <v>808183.46504751616</v>
      </c>
      <c r="AQ94" s="4">
        <f t="array" ref="AQ94">T94*INDEX('Scenario 4_issuedGoos'!$C$4:$W$153,MATCH('Scenario 4'!$A94&amp;$B94,'Scenario 4_issuedGoos'!$A$4:$A$153&amp;'Scenario 4_issuedGoos'!$B$4:$B$153,0),MATCH('Scenario 4'!AQ$4,'Scenario 4_issuedGoos'!$C$3:$W$3,0))</f>
        <v>879262.69793425209</v>
      </c>
      <c r="AR94" s="4">
        <f t="array" ref="AR94">U94*INDEX('Scenario 4_issuedGoos'!$C$4:$W$153,MATCH('Scenario 4'!$A94&amp;$B94,'Scenario 4_issuedGoos'!$A$4:$A$153&amp;'Scenario 4_issuedGoos'!$B$4:$B$153,0),MATCH('Scenario 4'!AR$4,'Scenario 4_issuedGoos'!$C$3:$W$3,0))</f>
        <v>955429.39544704312</v>
      </c>
      <c r="AS94" s="4">
        <f t="array" ref="AS94">V94*INDEX('Scenario 4_issuedGoos'!$C$4:$W$153,MATCH('Scenario 4'!$A94&amp;$B94,'Scenario 4_issuedGoos'!$A$4:$A$153&amp;'Scenario 4_issuedGoos'!$B$4:$B$153,0),MATCH('Scenario 4'!AS$4,'Scenario 4_issuedGoos'!$C$3:$W$3,0))</f>
        <v>1037014.6059662767</v>
      </c>
      <c r="AT94" s="4">
        <f t="array" ref="AT94">W94*INDEX('Scenario 4_issuedGoos'!$C$4:$W$153,MATCH('Scenario 4'!$A94&amp;$B94,'Scenario 4_issuedGoos'!$A$4:$A$153&amp;'Scenario 4_issuedGoos'!$B$4:$B$153,0),MATCH('Scenario 4'!AT$4,'Scenario 4_issuedGoos'!$C$3:$W$3,0))</f>
        <v>1124369.764048809</v>
      </c>
    </row>
    <row r="95" spans="1:46" x14ac:dyDescent="0.2">
      <c r="A95" s="1" t="s">
        <v>45</v>
      </c>
      <c r="B95" s="1" t="s">
        <v>27</v>
      </c>
      <c r="C95" s="6">
        <v>5.6019600000000001</v>
      </c>
      <c r="D95" s="7">
        <v>5.6019600000000001</v>
      </c>
      <c r="E95" s="7">
        <v>5.6019600000000001</v>
      </c>
      <c r="F95" s="7">
        <v>5.6019600000000001</v>
      </c>
      <c r="G95" s="7">
        <v>5.6019600000000001</v>
      </c>
      <c r="H95" s="7">
        <v>3.9219249999999999</v>
      </c>
      <c r="I95" s="7">
        <v>3.9219249999999999</v>
      </c>
      <c r="J95" s="7">
        <v>3.2372550000000002</v>
      </c>
      <c r="K95" s="7">
        <v>3.2372550000000002</v>
      </c>
      <c r="L95" s="7">
        <v>2.8003044726562503</v>
      </c>
      <c r="M95" s="7">
        <v>2.8003044726562503</v>
      </c>
      <c r="N95" s="7">
        <v>2.8003044726562503</v>
      </c>
      <c r="O95" s="7">
        <v>2.8003044726562503</v>
      </c>
      <c r="P95" s="7">
        <v>2.8003044726562503</v>
      </c>
      <c r="Q95" s="7">
        <v>3.1170824999999991</v>
      </c>
      <c r="R95" s="7">
        <v>3.1170824999999991</v>
      </c>
      <c r="S95" s="7">
        <v>3.1170824999999991</v>
      </c>
      <c r="T95" s="7">
        <v>3.1170824999999991</v>
      </c>
      <c r="U95" s="7">
        <v>3.1170824999999991</v>
      </c>
      <c r="V95" s="7">
        <v>3.2372550000000002</v>
      </c>
      <c r="W95" s="18">
        <v>3.3265181249999998</v>
      </c>
      <c r="Z95" s="4">
        <f t="array" ref="Z95">C95*INDEX('Scenario 4_issuedGoos'!$C$4:$W$153,MATCH('Scenario 4'!$A95&amp;$B95,'Scenario 4_issuedGoos'!$A$4:$A$153&amp;'Scenario 4_issuedGoos'!$B$4:$B$153,0),MATCH('Scenario 4'!Z$4,'Scenario 4_issuedGoos'!$C$3:$W$3,0))</f>
        <v>2763.2964355167437</v>
      </c>
      <c r="AA95" s="4">
        <f t="array" ref="AA95">D95*INDEX('Scenario 4_issuedGoos'!$C$4:$W$153,MATCH('Scenario 4'!$A95&amp;$B95,'Scenario 4_issuedGoos'!$A$4:$A$153&amp;'Scenario 4_issuedGoos'!$B$4:$B$153,0),MATCH('Scenario 4'!AA$4,'Scenario 4_issuedGoos'!$C$3:$W$3,0))</f>
        <v>3141.0968354969723</v>
      </c>
      <c r="AB95" s="4">
        <f t="array" ref="AB95">E95*INDEX('Scenario 4_issuedGoos'!$C$4:$W$153,MATCH('Scenario 4'!$A95&amp;$B95,'Scenario 4_issuedGoos'!$A$4:$A$153&amp;'Scenario 4_issuedGoos'!$B$4:$B$153,0),MATCH('Scenario 4'!AB$4,'Scenario 4_issuedGoos'!$C$3:$W$3,0))</f>
        <v>3549.7690343864333</v>
      </c>
      <c r="AC95" s="4">
        <f t="array" ref="AC95">F95*INDEX('Scenario 4_issuedGoos'!$C$4:$W$153,MATCH('Scenario 4'!$A95&amp;$B95,'Scenario 4_issuedGoos'!$A$4:$A$153&amp;'Scenario 4_issuedGoos'!$B$4:$B$153,0),MATCH('Scenario 4'!AC$4,'Scenario 4_issuedGoos'!$C$3:$W$3,0))</f>
        <v>3991.4557110760998</v>
      </c>
      <c r="AD95" s="4">
        <f t="array" ref="AD95">G95*INDEX('Scenario 4_issuedGoos'!$C$4:$W$153,MATCH('Scenario 4'!$A95&amp;$B95,'Scenario 4_issuedGoos'!$A$4:$A$153&amp;'Scenario 4_issuedGoos'!$B$4:$B$153,0),MATCH('Scenario 4'!AD$4,'Scenario 4_issuedGoos'!$C$3:$W$3,0))</f>
        <v>4468.4366328487604</v>
      </c>
      <c r="AE95" s="4">
        <f t="array" ref="AE95">H95*INDEX('Scenario 4_issuedGoos'!$C$4:$W$153,MATCH('Scenario 4'!$A95&amp;$B95,'Scenario 4_issuedGoos'!$A$4:$A$153&amp;'Scenario 4_issuedGoos'!$B$4:$B$153,0),MATCH('Scenario 4'!AE$4,'Scenario 4_issuedGoos'!$C$3:$W$3,0))</f>
        <v>636376.39770486928</v>
      </c>
      <c r="AF95" s="4">
        <f t="array" ref="AF95">I95*INDEX('Scenario 4_issuedGoos'!$C$4:$W$153,MATCH('Scenario 4'!$A95&amp;$B95,'Scenario 4_issuedGoos'!$A$4:$A$153&amp;'Scenario 4_issuedGoos'!$B$4:$B$153,0),MATCH('Scenario 4'!AF$4,'Scenario 4_issuedGoos'!$C$3:$W$3,0))</f>
        <v>712189.81796599727</v>
      </c>
      <c r="AG95" s="4">
        <f t="array" ref="AG95">J95*INDEX('Scenario 4_issuedGoos'!$C$4:$W$153,MATCH('Scenario 4'!$A95&amp;$B95,'Scenario 4_issuedGoos'!$A$4:$A$153&amp;'Scenario 4_issuedGoos'!$B$4:$B$153,0),MATCH('Scenario 4'!AG$4,'Scenario 4_issuedGoos'!$C$3:$W$3,0))</f>
        <v>655382.21119967697</v>
      </c>
      <c r="AH95" s="4">
        <f t="array" ref="AH95">K95*INDEX('Scenario 4_issuedGoos'!$C$4:$W$153,MATCH('Scenario 4'!$A95&amp;$B95,'Scenario 4_issuedGoos'!$A$4:$A$153&amp;'Scenario 4_issuedGoos'!$B$4:$B$153,0),MATCH('Scenario 4'!AH$4,'Scenario 4_issuedGoos'!$C$3:$W$3,0))</f>
        <v>728187.77538738633</v>
      </c>
      <c r="AI95" s="4">
        <f t="array" ref="AI95">L95*INDEX('Scenario 4_issuedGoos'!$C$4:$W$153,MATCH('Scenario 4'!$A95&amp;$B95,'Scenario 4_issuedGoos'!$A$4:$A$153&amp;'Scenario 4_issuedGoos'!$B$4:$B$153,0),MATCH('Scenario 4'!AI$4,'Scenario 4_issuedGoos'!$C$3:$W$3,0))</f>
        <v>697759.31514187204</v>
      </c>
      <c r="AJ95" s="4">
        <f t="array" ref="AJ95">M95*INDEX('Scenario 4_issuedGoos'!$C$4:$W$153,MATCH('Scenario 4'!$A95&amp;$B95,'Scenario 4_issuedGoos'!$A$4:$A$153&amp;'Scenario 4_issuedGoos'!$B$4:$B$153,0),MATCH('Scenario 4'!AJ$4,'Scenario 4_issuedGoos'!$C$3:$W$3,0))</f>
        <v>770829.6211315745</v>
      </c>
      <c r="AK95" s="4">
        <f t="array" ref="AK95">N95*INDEX('Scenario 4_issuedGoos'!$C$4:$W$153,MATCH('Scenario 4'!$A95&amp;$B95,'Scenario 4_issuedGoos'!$A$4:$A$153&amp;'Scenario 4_issuedGoos'!$B$4:$B$153,0),MATCH('Scenario 4'!AK$4,'Scenario 4_issuedGoos'!$C$3:$W$3,0))</f>
        <v>846723.63809590368</v>
      </c>
      <c r="AL95" s="4">
        <f t="array" ref="AL95">O95*INDEX('Scenario 4_issuedGoos'!$C$4:$W$153,MATCH('Scenario 4'!$A95&amp;$B95,'Scenario 4_issuedGoos'!$A$4:$A$153&amp;'Scenario 4_issuedGoos'!$B$4:$B$153,0),MATCH('Scenario 4'!AL$4,'Scenario 4_issuedGoos'!$C$3:$W$3,0))</f>
        <v>928279.98270383757</v>
      </c>
      <c r="AM95" s="4">
        <f t="array" ref="AM95">P95*INDEX('Scenario 4_issuedGoos'!$C$4:$W$153,MATCH('Scenario 4'!$A95&amp;$B95,'Scenario 4_issuedGoos'!$A$4:$A$153&amp;'Scenario 4_issuedGoos'!$B$4:$B$153,0),MATCH('Scenario 4'!AM$4,'Scenario 4_issuedGoos'!$C$3:$W$3,0))</f>
        <v>1015875.1526773282</v>
      </c>
      <c r="AN95" s="4">
        <f t="array" ref="AN95">Q95*INDEX('Scenario 4_issuedGoos'!$C$4:$W$153,MATCH('Scenario 4'!$A95&amp;$B95,'Scenario 4_issuedGoos'!$A$4:$A$153&amp;'Scenario 4_issuedGoos'!$B$4:$B$153,0),MATCH('Scenario 4'!AN$4,'Scenario 4_issuedGoos'!$C$3:$W$3,0))</f>
        <v>1235465.0680682682</v>
      </c>
      <c r="AO95" s="4">
        <f t="array" ref="AO95">R95*INDEX('Scenario 4_issuedGoos'!$C$4:$W$153,MATCH('Scenario 4'!$A95&amp;$B95,'Scenario 4_issuedGoos'!$A$4:$A$153&amp;'Scenario 4_issuedGoos'!$B$4:$B$153,0),MATCH('Scenario 4'!AO$4,'Scenario 4_issuedGoos'!$C$3:$W$3,0))</f>
        <v>1347776.5867902557</v>
      </c>
      <c r="AP95" s="4">
        <f t="array" ref="AP95">S95*INDEX('Scenario 4_issuedGoos'!$C$4:$W$153,MATCH('Scenario 4'!$A95&amp;$B95,'Scenario 4_issuedGoos'!$A$4:$A$153&amp;'Scenario 4_issuedGoos'!$B$4:$B$153,0),MATCH('Scenario 4'!AP$4,'Scenario 4_issuedGoos'!$C$3:$W$3,0))</f>
        <v>1468230.5947142728</v>
      </c>
      <c r="AQ95" s="4">
        <f t="array" ref="AQ95">T95*INDEX('Scenario 4_issuedGoos'!$C$4:$W$153,MATCH('Scenario 4'!$A95&amp;$B95,'Scenario 4_issuedGoos'!$A$4:$A$153&amp;'Scenario 4_issuedGoos'!$B$4:$B$153,0),MATCH('Scenario 4'!AQ$4,'Scenario 4_issuedGoos'!$C$3:$W$3,0))</f>
        <v>1597360.5619637158</v>
      </c>
      <c r="AR95" s="4">
        <f t="array" ref="AR95">U95*INDEX('Scenario 4_issuedGoos'!$C$4:$W$153,MATCH('Scenario 4'!$A95&amp;$B95,'Scenario 4_issuedGoos'!$A$4:$A$153&amp;'Scenario 4_issuedGoos'!$B$4:$B$153,0),MATCH('Scenario 4'!AR$4,'Scenario 4_issuedGoos'!$C$3:$W$3,0))</f>
        <v>1735732.9494513161</v>
      </c>
      <c r="AS95" s="4">
        <f t="array" ref="AS95">V95*INDEX('Scenario 4_issuedGoos'!$C$4:$W$153,MATCH('Scenario 4'!$A95&amp;$B95,'Scenario 4_issuedGoos'!$A$4:$A$153&amp;'Scenario 4_issuedGoos'!$B$4:$B$153,0),MATCH('Scenario 4'!AS$4,'Scenario 4_issuedGoos'!$C$3:$W$3,0))</f>
        <v>1956580.8361481498</v>
      </c>
      <c r="AT95" s="4">
        <f t="array" ref="AT95">W95*INDEX('Scenario 4_issuedGoos'!$C$4:$W$153,MATCH('Scenario 4'!$A95&amp;$B95,'Scenario 4_issuedGoos'!$A$4:$A$153&amp;'Scenario 4_issuedGoos'!$B$4:$B$153,0),MATCH('Scenario 4'!AT$4,'Scenario 4_issuedGoos'!$C$3:$W$3,0))</f>
        <v>2179892.4350549364</v>
      </c>
    </row>
    <row r="96" spans="1:46" x14ac:dyDescent="0.2">
      <c r="A96" s="8" t="s">
        <v>45</v>
      </c>
      <c r="B96" s="9" t="s">
        <v>28</v>
      </c>
      <c r="C96" s="10">
        <v>47.457627118644069</v>
      </c>
      <c r="D96" s="11">
        <v>46.949152542372886</v>
      </c>
      <c r="E96" s="11">
        <v>46.440677966101696</v>
      </c>
      <c r="F96" s="11">
        <v>45.932203389830512</v>
      </c>
      <c r="G96" s="11">
        <v>45.423728813559322</v>
      </c>
      <c r="H96" s="11">
        <v>15.549468749999999</v>
      </c>
      <c r="I96" s="11">
        <v>15.549468749999999</v>
      </c>
      <c r="J96" s="11">
        <v>15.549468749999999</v>
      </c>
      <c r="K96" s="11">
        <v>15.549468749999999</v>
      </c>
      <c r="L96" s="11">
        <v>15.549468749999999</v>
      </c>
      <c r="M96" s="11">
        <v>15.549468749999999</v>
      </c>
      <c r="N96" s="11">
        <v>15.549468749999999</v>
      </c>
      <c r="O96" s="11">
        <v>15.549468749999999</v>
      </c>
      <c r="P96" s="11">
        <v>15.549468749999999</v>
      </c>
      <c r="Q96" s="11">
        <v>15.549468749999999</v>
      </c>
      <c r="R96" s="11">
        <v>15.549468749999999</v>
      </c>
      <c r="S96" s="11">
        <v>15.549468749999999</v>
      </c>
      <c r="T96" s="11">
        <v>15.549468749999999</v>
      </c>
      <c r="U96" s="11">
        <v>15.549468749999999</v>
      </c>
      <c r="V96" s="11">
        <v>15.549468749999999</v>
      </c>
      <c r="W96" s="19">
        <v>15.549468749999999</v>
      </c>
      <c r="Z96" s="4">
        <f t="array" ref="Z96">C96*INDEX('Scenario 4_issuedGoos'!$C$4:$W$153,MATCH('Scenario 4'!$A96&amp;$B96,'Scenario 4_issuedGoos'!$A$4:$A$153&amp;'Scenario 4_issuedGoos'!$B$4:$B$153,0),MATCH('Scenario 4'!Z$4,'Scenario 4_issuedGoos'!$C$3:$W$3,0))</f>
        <v>0</v>
      </c>
      <c r="AA96" s="4">
        <f t="array" ref="AA96">D96*INDEX('Scenario 4_issuedGoos'!$C$4:$W$153,MATCH('Scenario 4'!$A96&amp;$B96,'Scenario 4_issuedGoos'!$A$4:$A$153&amp;'Scenario 4_issuedGoos'!$B$4:$B$153,0),MATCH('Scenario 4'!AA$4,'Scenario 4_issuedGoos'!$C$3:$W$3,0))</f>
        <v>0</v>
      </c>
      <c r="AB96" s="4">
        <f t="array" ref="AB96">E96*INDEX('Scenario 4_issuedGoos'!$C$4:$W$153,MATCH('Scenario 4'!$A96&amp;$B96,'Scenario 4_issuedGoos'!$A$4:$A$153&amp;'Scenario 4_issuedGoos'!$B$4:$B$153,0),MATCH('Scenario 4'!AB$4,'Scenario 4_issuedGoos'!$C$3:$W$3,0))</f>
        <v>0</v>
      </c>
      <c r="AC96" s="4">
        <f t="array" ref="AC96">F96*INDEX('Scenario 4_issuedGoos'!$C$4:$W$153,MATCH('Scenario 4'!$A96&amp;$B96,'Scenario 4_issuedGoos'!$A$4:$A$153&amp;'Scenario 4_issuedGoos'!$B$4:$B$153,0),MATCH('Scenario 4'!AC$4,'Scenario 4_issuedGoos'!$C$3:$W$3,0))</f>
        <v>0</v>
      </c>
      <c r="AD96" s="4">
        <f t="array" ref="AD96">G96*INDEX('Scenario 4_issuedGoos'!$C$4:$W$153,MATCH('Scenario 4'!$A96&amp;$B96,'Scenario 4_issuedGoos'!$A$4:$A$153&amp;'Scenario 4_issuedGoos'!$B$4:$B$153,0),MATCH('Scenario 4'!AD$4,'Scenario 4_issuedGoos'!$C$3:$W$3,0))</f>
        <v>0</v>
      </c>
      <c r="AE96" s="4">
        <f t="array" ref="AE96">H96*INDEX('Scenario 4_issuedGoos'!$C$4:$W$153,MATCH('Scenario 4'!$A96&amp;$B96,'Scenario 4_issuedGoos'!$A$4:$A$153&amp;'Scenario 4_issuedGoos'!$B$4:$B$153,0),MATCH('Scenario 4'!AE$4,'Scenario 4_issuedGoos'!$C$3:$W$3,0))</f>
        <v>278034.11942915036</v>
      </c>
      <c r="AF96" s="4">
        <f t="array" ref="AF96">I96*INDEX('Scenario 4_issuedGoos'!$C$4:$W$153,MATCH('Scenario 4'!$A96&amp;$B96,'Scenario 4_issuedGoos'!$A$4:$A$153&amp;'Scenario 4_issuedGoos'!$B$4:$B$153,0),MATCH('Scenario 4'!AF$4,'Scenario 4_issuedGoos'!$C$3:$W$3,0))</f>
        <v>316958.89614923153</v>
      </c>
      <c r="AG96" s="4">
        <f t="array" ref="AG96">J96*INDEX('Scenario 4_issuedGoos'!$C$4:$W$153,MATCH('Scenario 4'!$A96&amp;$B96,'Scenario 4_issuedGoos'!$A$4:$A$153&amp;'Scenario 4_issuedGoos'!$B$4:$B$153,0),MATCH('Scenario 4'!AG$4,'Scenario 4_issuedGoos'!$C$3:$W$3,0))</f>
        <v>359081.06524274847</v>
      </c>
      <c r="AH96" s="4">
        <f t="array" ref="AH96">K96*INDEX('Scenario 4_issuedGoos'!$C$4:$W$153,MATCH('Scenario 4'!$A96&amp;$B96,'Scenario 4_issuedGoos'!$A$4:$A$153&amp;'Scenario 4_issuedGoos'!$B$4:$B$153,0),MATCH('Scenario 4'!AH$4,'Scenario 4_issuedGoos'!$C$3:$W$3,0))</f>
        <v>404623.05400524387</v>
      </c>
      <c r="AI96" s="4">
        <f t="array" ref="AI96">L96*INDEX('Scenario 4_issuedGoos'!$C$4:$W$153,MATCH('Scenario 4'!$A96&amp;$B96,'Scenario 4_issuedGoos'!$A$4:$A$153&amp;'Scenario 4_issuedGoos'!$B$4:$B$153,0),MATCH('Scenario 4'!AI$4,'Scenario 4_issuedGoos'!$C$3:$W$3,0))</f>
        <v>453821.53898088157</v>
      </c>
      <c r="AJ96" s="4">
        <f t="array" ref="AJ96">M96*INDEX('Scenario 4_issuedGoos'!$C$4:$W$153,MATCH('Scenario 4'!$A96&amp;$B96,'Scenario 4_issuedGoos'!$A$4:$A$153&amp;'Scenario 4_issuedGoos'!$B$4:$B$153,0),MATCH('Scenario 4'!AJ$4,'Scenario 4_issuedGoos'!$C$3:$W$3,0))</f>
        <v>506928.31481906865</v>
      </c>
      <c r="AK96" s="4">
        <f t="array" ref="AK96">N96*INDEX('Scenario 4_issuedGoos'!$C$4:$W$153,MATCH('Scenario 4'!$A96&amp;$B96,'Scenario 4_issuedGoos'!$A$4:$A$153&amp;'Scenario 4_issuedGoos'!$B$4:$B$153,0),MATCH('Scenario 4'!AK$4,'Scenario 4_issuedGoos'!$C$3:$W$3,0))</f>
        <v>574856.7090048244</v>
      </c>
      <c r="AL96" s="4">
        <f t="array" ref="AL96">O96*INDEX('Scenario 4_issuedGoos'!$C$4:$W$153,MATCH('Scenario 4'!$A96&amp;$B96,'Scenario 4_issuedGoos'!$A$4:$A$153&amp;'Scenario 4_issuedGoos'!$B$4:$B$153,0),MATCH('Scenario 4'!AL$4,'Scenario 4_issuedGoos'!$C$3:$W$3,0))</f>
        <v>648310.62182210863</v>
      </c>
      <c r="AM96" s="4">
        <f t="array" ref="AM96">P96*INDEX('Scenario 4_issuedGoos'!$C$4:$W$153,MATCH('Scenario 4'!$A96&amp;$B96,'Scenario 4_issuedGoos'!$A$4:$A$153&amp;'Scenario 4_issuedGoos'!$B$4:$B$153,0),MATCH('Scenario 4'!AM$4,'Scenario 4_issuedGoos'!$C$3:$W$3,0))</f>
        <v>727672.78414860694</v>
      </c>
      <c r="AN96" s="4">
        <f t="array" ref="AN96">Q96*INDEX('Scenario 4_issuedGoos'!$C$4:$W$153,MATCH('Scenario 4'!$A96&amp;$B96,'Scenario 4_issuedGoos'!$A$4:$A$153&amp;'Scenario 4_issuedGoos'!$B$4:$B$153,0),MATCH('Scenario 4'!AN$4,'Scenario 4_issuedGoos'!$C$3:$W$3,0))</f>
        <v>813350.38615320227</v>
      </c>
      <c r="AO96" s="4">
        <f t="array" ref="AO96">R96*INDEX('Scenario 4_issuedGoos'!$C$4:$W$153,MATCH('Scenario 4'!$A96&amp;$B96,'Scenario 4_issuedGoos'!$A$4:$A$153&amp;'Scenario 4_issuedGoos'!$B$4:$B$153,0),MATCH('Scenario 4'!AO$4,'Scenario 4_issuedGoos'!$C$3:$W$3,0))</f>
        <v>905776.56639788474</v>
      </c>
      <c r="AP96" s="4">
        <f t="array" ref="AP96">S96*INDEX('Scenario 4_issuedGoos'!$C$4:$W$153,MATCH('Scenario 4'!$A96&amp;$B96,'Scenario 4_issuedGoos'!$A$4:$A$153&amp;'Scenario 4_issuedGoos'!$B$4:$B$153,0),MATCH('Scenario 4'!AP$4,'Scenario 4_issuedGoos'!$C$3:$W$3,0))</f>
        <v>1005411.9887016522</v>
      </c>
      <c r="AQ96" s="4">
        <f t="array" ref="AQ96">T96*INDEX('Scenario 4_issuedGoos'!$C$4:$W$153,MATCH('Scenario 4'!$A96&amp;$B96,'Scenario 4_issuedGoos'!$A$4:$A$153&amp;'Scenario 4_issuedGoos'!$B$4:$B$153,0),MATCH('Scenario 4'!AQ$4,'Scenario 4_issuedGoos'!$C$3:$W$3,0))</f>
        <v>1112746.5118198001</v>
      </c>
      <c r="AR96" s="4">
        <f t="array" ref="AR96">U96*INDEX('Scenario 4_issuedGoos'!$C$4:$W$153,MATCH('Scenario 4'!$A96&amp;$B96,'Scenario 4_issuedGoos'!$A$4:$A$153&amp;'Scenario 4_issuedGoos'!$B$4:$B$153,0),MATCH('Scenario 4'!AR$4,'Scenario 4_issuedGoos'!$C$3:$W$3,0))</f>
        <v>1228300.9572780114</v>
      </c>
      <c r="AS96" s="4">
        <f t="array" ref="AS96">V96*INDEX('Scenario 4_issuedGoos'!$C$4:$W$153,MATCH('Scenario 4'!$A96&amp;$B96,'Scenario 4_issuedGoos'!$A$4:$A$153&amp;'Scenario 4_issuedGoos'!$B$4:$B$153,0),MATCH('Scenario 4'!AS$4,'Scenario 4_issuedGoos'!$C$3:$W$3,0))</f>
        <v>1352628.9810024921</v>
      </c>
      <c r="AT96" s="4">
        <f t="array" ref="AT96">W96*INDEX('Scenario 4_issuedGoos'!$C$4:$W$153,MATCH('Scenario 4'!$A96&amp;$B96,'Scenario 4_issuedGoos'!$A$4:$A$153&amp;'Scenario 4_issuedGoos'!$B$4:$B$153,0),MATCH('Scenario 4'!AT$4,'Scenario 4_issuedGoos'!$C$3:$W$3,0))</f>
        <v>1486319.0547062284</v>
      </c>
    </row>
    <row r="97" spans="1:46" x14ac:dyDescent="0.2">
      <c r="A97" s="8" t="s">
        <v>45</v>
      </c>
      <c r="B97" s="9" t="s">
        <v>56</v>
      </c>
      <c r="C97" s="10">
        <v>2.0002174804687507</v>
      </c>
      <c r="D97" s="11">
        <v>2.0002174804687507</v>
      </c>
      <c r="E97" s="11">
        <v>2.0002174804687507</v>
      </c>
      <c r="F97" s="11">
        <v>2.0002174804687507</v>
      </c>
      <c r="G97" s="11">
        <v>2.0002174804687507</v>
      </c>
      <c r="H97" s="11">
        <v>1.20013048828125</v>
      </c>
      <c r="I97" s="11">
        <v>1.20013048828125</v>
      </c>
      <c r="J97" s="11">
        <v>1.20013048828125</v>
      </c>
      <c r="K97" s="11">
        <v>1.20013048828125</v>
      </c>
      <c r="L97" s="11">
        <v>1.20013048828125</v>
      </c>
      <c r="M97" s="11">
        <v>1.20013048828125</v>
      </c>
      <c r="N97" s="11">
        <v>1.20013048828125</v>
      </c>
      <c r="O97" s="11">
        <v>1.20013048828125</v>
      </c>
      <c r="P97" s="11">
        <v>1.20013048828125</v>
      </c>
      <c r="Q97" s="11">
        <v>1.20013048828125</v>
      </c>
      <c r="R97" s="11">
        <v>1.20013048828125</v>
      </c>
      <c r="S97" s="11">
        <v>1.20013048828125</v>
      </c>
      <c r="T97" s="11">
        <v>1.20013048828125</v>
      </c>
      <c r="U97" s="11">
        <v>1.20013048828125</v>
      </c>
      <c r="V97" s="11">
        <v>1.20013048828125</v>
      </c>
      <c r="W97" s="19">
        <v>1.20013048828125</v>
      </c>
      <c r="Z97" s="4">
        <f t="array" ref="Z97">C97*INDEX('Scenario 4_issuedGoos'!$C$4:$W$153,MATCH('Scenario 4'!$A97&amp;$B97,'Scenario 4_issuedGoos'!$A$4:$A$153&amp;'Scenario 4_issuedGoos'!$B$4:$B$153,0),MATCH('Scenario 4'!Z$4,'Scenario 4_issuedGoos'!$C$3:$W$3,0))</f>
        <v>13371127.093976703</v>
      </c>
      <c r="AA97" s="4">
        <f t="array" ref="AA97">D97*INDEX('Scenario 4_issuedGoos'!$C$4:$W$153,MATCH('Scenario 4'!$A97&amp;$B97,'Scenario 4_issuedGoos'!$A$4:$A$153&amp;'Scenario 4_issuedGoos'!$B$4:$B$153,0),MATCH('Scenario 4'!AA$4,'Scenario 4_issuedGoos'!$C$3:$W$3,0))</f>
        <v>15199239.742103148</v>
      </c>
      <c r="AB97" s="4">
        <f t="array" ref="AB97">E97*INDEX('Scenario 4_issuedGoos'!$C$4:$W$153,MATCH('Scenario 4'!$A97&amp;$B97,'Scenario 4_issuedGoos'!$A$4:$A$153&amp;'Scenario 4_issuedGoos'!$B$4:$B$153,0),MATCH('Scenario 4'!AB$4,'Scenario 4_issuedGoos'!$C$3:$W$3,0))</f>
        <v>17176735.837307278</v>
      </c>
      <c r="AC97" s="4">
        <f t="array" ref="AC97">F97*INDEX('Scenario 4_issuedGoos'!$C$4:$W$153,MATCH('Scenario 4'!$A97&amp;$B97,'Scenario 4_issuedGoos'!$A$4:$A$153&amp;'Scenario 4_issuedGoos'!$B$4:$B$153,0),MATCH('Scenario 4'!AC$4,'Scenario 4_issuedGoos'!$C$3:$W$3,0))</f>
        <v>19313983.4426766</v>
      </c>
      <c r="AD97" s="4">
        <f t="array" ref="AD97">G97*INDEX('Scenario 4_issuedGoos'!$C$4:$W$153,MATCH('Scenario 4'!$A97&amp;$B97,'Scenario 4_issuedGoos'!$A$4:$A$153&amp;'Scenario 4_issuedGoos'!$B$4:$B$153,0),MATCH('Scenario 4'!AD$4,'Scenario 4_issuedGoos'!$C$3:$W$3,0))</f>
        <v>21622013.96898948</v>
      </c>
      <c r="AE97" s="4">
        <f t="array" ref="AE97">H97*INDEX('Scenario 4_issuedGoos'!$C$4:$W$153,MATCH('Scenario 4'!$A97&amp;$B97,'Scenario 4_issuedGoos'!$A$4:$A$153&amp;'Scenario 4_issuedGoos'!$B$4:$B$153,0),MATCH('Scenario 4'!AE$4,'Scenario 4_issuedGoos'!$C$3:$W$3,0))</f>
        <v>14467537.553596219</v>
      </c>
      <c r="AF97" s="4">
        <f t="array" ref="AF97">I97*INDEX('Scenario 4_issuedGoos'!$C$4:$W$153,MATCH('Scenario 4'!$A97&amp;$B97,'Scenario 4_issuedGoos'!$A$4:$A$153&amp;'Scenario 4_issuedGoos'!$B$4:$B$153,0),MATCH('Scenario 4'!AF$4,'Scenario 4_issuedGoos'!$C$3:$W$3,0))</f>
        <v>16191098.497481251</v>
      </c>
      <c r="AG97" s="4">
        <f t="array" ref="AG97">J97*INDEX('Scenario 4_issuedGoos'!$C$4:$W$153,MATCH('Scenario 4'!$A97&amp;$B97,'Scenario 4_issuedGoos'!$A$4:$A$153&amp;'Scenario 4_issuedGoos'!$B$4:$B$153,0),MATCH('Scenario 4'!AG$4,'Scenario 4_issuedGoos'!$C$3:$W$3,0))</f>
        <v>18050846.691870861</v>
      </c>
      <c r="AH97" s="4">
        <f t="array" ref="AH97">K97*INDEX('Scenario 4_issuedGoos'!$C$4:$W$153,MATCH('Scenario 4'!$A97&amp;$B97,'Scenario 4_issuedGoos'!$A$4:$A$153&amp;'Scenario 4_issuedGoos'!$B$4:$B$153,0),MATCH('Scenario 4'!AH$4,'Scenario 4_issuedGoos'!$C$3:$W$3,0))</f>
        <v>20056091.959455755</v>
      </c>
      <c r="AI97" s="4">
        <f t="array" ref="AI97">L97*INDEX('Scenario 4_issuedGoos'!$C$4:$W$153,MATCH('Scenario 4'!$A97&amp;$B97,'Scenario 4_issuedGoos'!$A$4:$A$153&amp;'Scenario 4_issuedGoos'!$B$4:$B$153,0),MATCH('Scenario 4'!AI$4,'Scenario 4_issuedGoos'!$C$3:$W$3,0))</f>
        <v>22216734.637069471</v>
      </c>
      <c r="AJ97" s="4">
        <f t="array" ref="AJ97">M97*INDEX('Scenario 4_issuedGoos'!$C$4:$W$153,MATCH('Scenario 4'!$A97&amp;$B97,'Scenario 4_issuedGoos'!$A$4:$A$153&amp;'Scenario 4_issuedGoos'!$B$4:$B$153,0),MATCH('Scenario 4'!AJ$4,'Scenario 4_issuedGoos'!$C$3:$W$3,0))</f>
        <v>24543301.352545887</v>
      </c>
      <c r="AK97" s="4">
        <f t="array" ref="AK97">N97*INDEX('Scenario 4_issuedGoos'!$C$4:$W$153,MATCH('Scenario 4'!$A97&amp;$B97,'Scenario 4_issuedGoos'!$A$4:$A$153&amp;'Scenario 4_issuedGoos'!$B$4:$B$153,0),MATCH('Scenario 4'!AK$4,'Scenario 4_issuedGoos'!$C$3:$W$3,0))</f>
        <v>26959775.341280725</v>
      </c>
      <c r="AL97" s="4">
        <f t="array" ref="AL97">O97*INDEX('Scenario 4_issuedGoos'!$C$4:$W$153,MATCH('Scenario 4'!$A97&amp;$B97,'Scenario 4_issuedGoos'!$A$4:$A$153&amp;'Scenario 4_issuedGoos'!$B$4:$B$153,0),MATCH('Scenario 4'!AL$4,'Scenario 4_issuedGoos'!$C$3:$W$3,0))</f>
        <v>29556538.475507587</v>
      </c>
      <c r="AM97" s="4">
        <f t="array" ref="AM97">P97*INDEX('Scenario 4_issuedGoos'!$C$4:$W$153,MATCH('Scenario 4'!$A97&amp;$B97,'Scenario 4_issuedGoos'!$A$4:$A$153&amp;'Scenario 4_issuedGoos'!$B$4:$B$153,0),MATCH('Scenario 4'!AM$4,'Scenario 4_issuedGoos'!$C$3:$W$3,0))</f>
        <v>32345578.484804116</v>
      </c>
      <c r="AN97" s="4">
        <f t="array" ref="AN97">Q97*INDEX('Scenario 4_issuedGoos'!$C$4:$W$153,MATCH('Scenario 4'!$A97&amp;$B97,'Scenario 4_issuedGoos'!$A$4:$A$153&amp;'Scenario 4_issuedGoos'!$B$4:$B$153,0),MATCH('Scenario 4'!AN$4,'Scenario 4_issuedGoos'!$C$3:$W$3,0))</f>
        <v>35339631.148841508</v>
      </c>
      <c r="AO97" s="4">
        <f t="array" ref="AO97">R97*INDEX('Scenario 4_issuedGoos'!$C$4:$W$153,MATCH('Scenario 4'!$A97&amp;$B97,'Scenario 4_issuedGoos'!$A$4:$A$153&amp;'Scenario 4_issuedGoos'!$B$4:$B$153,0),MATCH('Scenario 4'!AO$4,'Scenario 4_issuedGoos'!$C$3:$W$3,0))</f>
        <v>38552225.133070514</v>
      </c>
      <c r="AP97" s="4">
        <f t="array" ref="AP97">S97*INDEX('Scenario 4_issuedGoos'!$C$4:$W$153,MATCH('Scenario 4'!$A97&amp;$B97,'Scenario 4_issuedGoos'!$A$4:$A$153&amp;'Scenario 4_issuedGoos'!$B$4:$B$153,0),MATCH('Scenario 4'!AP$4,'Scenario 4_issuedGoos'!$C$3:$W$3,0))</f>
        <v>41997729.437850393</v>
      </c>
      <c r="AQ97" s="4">
        <f t="array" ref="AQ97">T97*INDEX('Scenario 4_issuedGoos'!$C$4:$W$153,MATCH('Scenario 4'!$A97&amp;$B97,'Scenario 4_issuedGoos'!$A$4:$A$153&amp;'Scenario 4_issuedGoos'!$B$4:$B$153,0),MATCH('Scenario 4'!AQ$4,'Scenario 4_issuedGoos'!$C$3:$W$3,0))</f>
        <v>45691403.610275537</v>
      </c>
      <c r="AR97" s="4">
        <f t="array" ref="AR97">U97*INDEX('Scenario 4_issuedGoos'!$C$4:$W$153,MATCH('Scenario 4'!$A97&amp;$B97,'Scenario 4_issuedGoos'!$A$4:$A$153&amp;'Scenario 4_issuedGoos'!$B$4:$B$153,0),MATCH('Scenario 4'!AR$4,'Scenario 4_issuedGoos'!$C$3:$W$3,0))</f>
        <v>49649450.876348592</v>
      </c>
      <c r="AS97" s="4">
        <f t="array" ref="AS97">V97*INDEX('Scenario 4_issuedGoos'!$C$4:$W$153,MATCH('Scenario 4'!$A97&amp;$B97,'Scenario 4_issuedGoos'!$A$4:$A$153&amp;'Scenario 4_issuedGoos'!$B$4:$B$153,0),MATCH('Scenario 4'!AS$4,'Scenario 4_issuedGoos'!$C$3:$W$3,0))</f>
        <v>53889074.36000327</v>
      </c>
      <c r="AT97" s="4">
        <f t="array" ref="AT97">W97*INDEX('Scenario 4_issuedGoos'!$C$4:$W$153,MATCH('Scenario 4'!$A97&amp;$B97,'Scenario 4_issuedGoos'!$A$4:$A$153&amp;'Scenario 4_issuedGoos'!$B$4:$B$153,0),MATCH('Scenario 4'!AT$4,'Scenario 4_issuedGoos'!$C$3:$W$3,0))</f>
        <v>58428536.564832531</v>
      </c>
    </row>
    <row r="98" spans="1:46" x14ac:dyDescent="0.2">
      <c r="A98" s="8" t="s">
        <v>45</v>
      </c>
      <c r="B98" s="9" t="s">
        <v>29</v>
      </c>
      <c r="C98" s="10">
        <v>47.457627118644069</v>
      </c>
      <c r="D98" s="11">
        <v>46.949152542372886</v>
      </c>
      <c r="E98" s="11">
        <v>46.440677966101696</v>
      </c>
      <c r="F98" s="11">
        <v>45.932203389830512</v>
      </c>
      <c r="G98" s="11">
        <v>45.423728813559322</v>
      </c>
      <c r="H98" s="11">
        <v>5.3804249999999998</v>
      </c>
      <c r="I98" s="11">
        <v>5.3804249999999998</v>
      </c>
      <c r="J98" s="11">
        <v>4.4822000000000006</v>
      </c>
      <c r="K98" s="11">
        <v>4.4822000000000006</v>
      </c>
      <c r="L98" s="11">
        <v>4.4822000000000006</v>
      </c>
      <c r="M98" s="11">
        <v>4.4822000000000006</v>
      </c>
      <c r="N98" s="11">
        <v>4.4822000000000006</v>
      </c>
      <c r="O98" s="11">
        <v>4.4822000000000006</v>
      </c>
      <c r="P98" s="11">
        <v>4.4822000000000006</v>
      </c>
      <c r="Q98" s="11">
        <v>4.4822000000000006</v>
      </c>
      <c r="R98" s="11">
        <v>4.4822000000000006</v>
      </c>
      <c r="S98" s="11">
        <v>4.4822000000000006</v>
      </c>
      <c r="T98" s="11">
        <v>4.4822000000000006</v>
      </c>
      <c r="U98" s="11">
        <v>4.4822000000000006</v>
      </c>
      <c r="V98" s="11">
        <v>4.4822000000000006</v>
      </c>
      <c r="W98" s="19">
        <v>4.4822000000000006</v>
      </c>
      <c r="Z98" s="4">
        <f t="array" ref="Z98">C98*INDEX('Scenario 4_issuedGoos'!$C$4:$W$153,MATCH('Scenario 4'!$A98&amp;$B98,'Scenario 4_issuedGoos'!$A$4:$A$153&amp;'Scenario 4_issuedGoos'!$B$4:$B$153,0),MATCH('Scenario 4'!Z$4,'Scenario 4_issuedGoos'!$C$3:$W$3,0))</f>
        <v>0</v>
      </c>
      <c r="AA98" s="4">
        <f t="array" ref="AA98">D98*INDEX('Scenario 4_issuedGoos'!$C$4:$W$153,MATCH('Scenario 4'!$A98&amp;$B98,'Scenario 4_issuedGoos'!$A$4:$A$153&amp;'Scenario 4_issuedGoos'!$B$4:$B$153,0),MATCH('Scenario 4'!AA$4,'Scenario 4_issuedGoos'!$C$3:$W$3,0))</f>
        <v>0</v>
      </c>
      <c r="AB98" s="4">
        <f t="array" ref="AB98">E98*INDEX('Scenario 4_issuedGoos'!$C$4:$W$153,MATCH('Scenario 4'!$A98&amp;$B98,'Scenario 4_issuedGoos'!$A$4:$A$153&amp;'Scenario 4_issuedGoos'!$B$4:$B$153,0),MATCH('Scenario 4'!AB$4,'Scenario 4_issuedGoos'!$C$3:$W$3,0))</f>
        <v>0</v>
      </c>
      <c r="AC98" s="4">
        <f t="array" ref="AC98">F98*INDEX('Scenario 4_issuedGoos'!$C$4:$W$153,MATCH('Scenario 4'!$A98&amp;$B98,'Scenario 4_issuedGoos'!$A$4:$A$153&amp;'Scenario 4_issuedGoos'!$B$4:$B$153,0),MATCH('Scenario 4'!AC$4,'Scenario 4_issuedGoos'!$C$3:$W$3,0))</f>
        <v>0</v>
      </c>
      <c r="AD98" s="4">
        <f t="array" ref="AD98">G98*INDEX('Scenario 4_issuedGoos'!$C$4:$W$153,MATCH('Scenario 4'!$A98&amp;$B98,'Scenario 4_issuedGoos'!$A$4:$A$153&amp;'Scenario 4_issuedGoos'!$B$4:$B$153,0),MATCH('Scenario 4'!AD$4,'Scenario 4_issuedGoos'!$C$3:$W$3,0))</f>
        <v>0</v>
      </c>
      <c r="AE98" s="4">
        <f t="array" ref="AE98">H98*INDEX('Scenario 4_issuedGoos'!$C$4:$W$153,MATCH('Scenario 4'!$A98&amp;$B98,'Scenario 4_issuedGoos'!$A$4:$A$153&amp;'Scenario 4_issuedGoos'!$B$4:$B$153,0),MATCH('Scenario 4'!AE$4,'Scenario 4_issuedGoos'!$C$3:$W$3,0))</f>
        <v>109948.94523543224</v>
      </c>
      <c r="AF98" s="4">
        <f t="array" ref="AF98">I98*INDEX('Scenario 4_issuedGoos'!$C$4:$W$153,MATCH('Scenario 4'!$A98&amp;$B98,'Scenario 4_issuedGoos'!$A$4:$A$153&amp;'Scenario 4_issuedGoos'!$B$4:$B$153,0),MATCH('Scenario 4'!AF$4,'Scenario 4_issuedGoos'!$C$3:$W$3,0))</f>
        <v>144307.9906215049</v>
      </c>
      <c r="AG98" s="4">
        <f t="array" ref="AG98">J98*INDEX('Scenario 4_issuedGoos'!$C$4:$W$153,MATCH('Scenario 4'!$A98&amp;$B98,'Scenario 4_issuedGoos'!$A$4:$A$153&amp;'Scenario 4_issuedGoos'!$B$4:$B$153,0),MATCH('Scenario 4'!AG$4,'Scenario 4_issuedGoos'!$C$3:$W$3,0))</f>
        <v>151473.12102859427</v>
      </c>
      <c r="AH98" s="4">
        <f t="array" ref="AH98">K98*INDEX('Scenario 4_issuedGoos'!$C$4:$W$153,MATCH('Scenario 4'!$A98&amp;$B98,'Scenario 4_issuedGoos'!$A$4:$A$153&amp;'Scenario 4_issuedGoos'!$B$4:$B$153,0),MATCH('Scenario 4'!AH$4,'Scenario 4_issuedGoos'!$C$3:$W$3,0))</f>
        <v>185554.57326002824</v>
      </c>
      <c r="AI98" s="4">
        <f t="array" ref="AI98">L98*INDEX('Scenario 4_issuedGoos'!$C$4:$W$153,MATCH('Scenario 4'!$A98&amp;$B98,'Scenario 4_issuedGoos'!$A$4:$A$153&amp;'Scenario 4_issuedGoos'!$B$4:$B$153,0),MATCH('Scenario 4'!AI$4,'Scenario 4_issuedGoos'!$C$3:$W$3,0))</f>
        <v>222665.48791203351</v>
      </c>
      <c r="AJ98" s="4">
        <f t="array" ref="AJ98">M98*INDEX('Scenario 4_issuedGoos'!$C$4:$W$153,MATCH('Scenario 4'!$A98&amp;$B98,'Scenario 4_issuedGoos'!$A$4:$A$153&amp;'Scenario 4_issuedGoos'!$B$4:$B$153,0),MATCH('Scenario 4'!AJ$4,'Scenario 4_issuedGoos'!$C$3:$W$3,0))</f>
        <v>263023.60759608971</v>
      </c>
      <c r="AK98" s="4">
        <f t="array" ref="AK98">N98*INDEX('Scenario 4_issuedGoos'!$C$4:$W$153,MATCH('Scenario 4'!$A98&amp;$B98,'Scenario 4_issuedGoos'!$A$4:$A$153&amp;'Scenario 4_issuedGoos'!$B$4:$B$153,0),MATCH('Scenario 4'!AK$4,'Scenario 4_issuedGoos'!$C$3:$W$3,0))</f>
        <v>354424.31123573141</v>
      </c>
      <c r="AL98" s="4">
        <f t="array" ref="AL98">O98*INDEX('Scenario 4_issuedGoos'!$C$4:$W$153,MATCH('Scenario 4'!$A98&amp;$B98,'Scenario 4_issuedGoos'!$A$4:$A$153&amp;'Scenario 4_issuedGoos'!$B$4:$B$153,0),MATCH('Scenario 4'!AL$4,'Scenario 4_issuedGoos'!$C$3:$W$3,0))</f>
        <v>454307.52622034412</v>
      </c>
      <c r="AM98" s="4">
        <f t="array" ref="AM98">P98*INDEX('Scenario 4_issuedGoos'!$C$4:$W$153,MATCH('Scenario 4'!$A98&amp;$B98,'Scenario 4_issuedGoos'!$A$4:$A$153&amp;'Scenario 4_issuedGoos'!$B$4:$B$153,0),MATCH('Scenario 4'!AM$4,'Scenario 4_issuedGoos'!$C$3:$W$3,0))</f>
        <v>563293.00192533038</v>
      </c>
      <c r="AN98" s="4">
        <f t="array" ref="AN98">Q98*INDEX('Scenario 4_issuedGoos'!$C$4:$W$153,MATCH('Scenario 4'!$A98&amp;$B98,'Scenario 4_issuedGoos'!$A$4:$A$153&amp;'Scenario 4_issuedGoos'!$B$4:$B$153,0),MATCH('Scenario 4'!AN$4,'Scenario 4_issuedGoos'!$C$3:$W$3,0))</f>
        <v>682041.25638526736</v>
      </c>
      <c r="AO98" s="4">
        <f t="array" ref="AO98">R98*INDEX('Scenario 4_issuedGoos'!$C$4:$W$153,MATCH('Scenario 4'!$A98&amp;$B98,'Scenario 4_issuedGoos'!$A$4:$A$153&amp;'Scenario 4_issuedGoos'!$B$4:$B$153,0),MATCH('Scenario 4'!AO$4,'Scenario 4_issuedGoos'!$C$3:$W$3,0))</f>
        <v>811256.10378638073</v>
      </c>
      <c r="AP98" s="4">
        <f t="array" ref="AP98">S98*INDEX('Scenario 4_issuedGoos'!$C$4:$W$153,MATCH('Scenario 4'!$A98&amp;$B98,'Scenario 4_issuedGoos'!$A$4:$A$153&amp;'Scenario 4_issuedGoos'!$B$4:$B$153,0),MATCH('Scenario 4'!AP$4,'Scenario 4_issuedGoos'!$C$3:$W$3,0))</f>
        <v>951687.33278664481</v>
      </c>
      <c r="AQ98" s="4">
        <f t="array" ref="AQ98">T98*INDEX('Scenario 4_issuedGoos'!$C$4:$W$153,MATCH('Scenario 4'!$A98&amp;$B98,'Scenario 4_issuedGoos'!$A$4:$A$153&amp;'Scenario 4_issuedGoos'!$B$4:$B$153,0),MATCH('Scenario 4'!AQ$4,'Scenario 4_issuedGoos'!$C$3:$W$3,0))</f>
        <v>1104133.5444274724</v>
      </c>
      <c r="AR98" s="4">
        <f t="array" ref="AR98">U98*INDEX('Scenario 4_issuedGoos'!$C$4:$W$153,MATCH('Scenario 4'!$A98&amp;$B98,'Scenario 4_issuedGoos'!$A$4:$A$153&amp;'Scenario 4_issuedGoos'!$B$4:$B$153,0),MATCH('Scenario 4'!AR$4,'Scenario 4_issuedGoos'!$C$3:$W$3,0))</f>
        <v>1269445.1589004097</v>
      </c>
      <c r="AS98" s="4">
        <f t="array" ref="AS98">V98*INDEX('Scenario 4_issuedGoos'!$C$4:$W$153,MATCH('Scenario 4'!$A98&amp;$B98,'Scenario 4_issuedGoos'!$A$4:$A$153&amp;'Scenario 4_issuedGoos'!$B$4:$B$153,0),MATCH('Scenario 4'!AS$4,'Scenario 4_issuedGoos'!$C$3:$W$3,0))</f>
        <v>1448527.6009595755</v>
      </c>
      <c r="AT98" s="4">
        <f t="array" ref="AT98">W98*INDEX('Scenario 4_issuedGoos'!$C$4:$W$153,MATCH('Scenario 4'!$A98&amp;$B98,'Scenario 4_issuedGoos'!$A$4:$A$153&amp;'Scenario 4_issuedGoos'!$B$4:$B$153,0),MATCH('Scenario 4'!AT$4,'Scenario 4_issuedGoos'!$C$3:$W$3,0))</f>
        <v>1642344.6743274094</v>
      </c>
    </row>
    <row r="99" spans="1:46" x14ac:dyDescent="0.2">
      <c r="A99" s="8" t="s">
        <v>45</v>
      </c>
      <c r="B99" s="9" t="s">
        <v>30</v>
      </c>
      <c r="C99" s="10">
        <v>47.457627118644069</v>
      </c>
      <c r="D99" s="11">
        <v>46.949152542372886</v>
      </c>
      <c r="E99" s="11">
        <v>46.440677966101696</v>
      </c>
      <c r="F99" s="11">
        <v>45.932203389830512</v>
      </c>
      <c r="G99" s="11">
        <v>45.423728813559322</v>
      </c>
      <c r="H99" s="11">
        <v>6.0529781249999992</v>
      </c>
      <c r="I99" s="11">
        <v>6.0529781249999992</v>
      </c>
      <c r="J99" s="11">
        <v>5.7203718749999997</v>
      </c>
      <c r="K99" s="11">
        <v>5.7203718749999997</v>
      </c>
      <c r="L99" s="11">
        <v>5.7203718749999997</v>
      </c>
      <c r="M99" s="11">
        <v>5.6043393749999995</v>
      </c>
      <c r="N99" s="11">
        <v>5.6043393749999995</v>
      </c>
      <c r="O99" s="11">
        <v>5.7203718749999997</v>
      </c>
      <c r="P99" s="11">
        <v>5.7203718749999997</v>
      </c>
      <c r="Q99" s="11">
        <v>5.7203718749999997</v>
      </c>
      <c r="R99" s="11">
        <v>5.7203718749999997</v>
      </c>
      <c r="S99" s="11">
        <v>5.7203718749999997</v>
      </c>
      <c r="T99" s="11">
        <v>5.7203718749999997</v>
      </c>
      <c r="U99" s="11">
        <v>5.8347000000000007</v>
      </c>
      <c r="V99" s="11">
        <v>6.0529781249999992</v>
      </c>
      <c r="W99" s="19">
        <v>6.0529781249999992</v>
      </c>
      <c r="Z99" s="4">
        <f t="array" ref="Z99">C99*INDEX('Scenario 4_issuedGoos'!$C$4:$W$153,MATCH('Scenario 4'!$A99&amp;$B99,'Scenario 4_issuedGoos'!$A$4:$A$153&amp;'Scenario 4_issuedGoos'!$B$4:$B$153,0),MATCH('Scenario 4'!Z$4,'Scenario 4_issuedGoos'!$C$3:$W$3,0))</f>
        <v>0</v>
      </c>
      <c r="AA99" s="4">
        <f t="array" ref="AA99">D99*INDEX('Scenario 4_issuedGoos'!$C$4:$W$153,MATCH('Scenario 4'!$A99&amp;$B99,'Scenario 4_issuedGoos'!$A$4:$A$153&amp;'Scenario 4_issuedGoos'!$B$4:$B$153,0),MATCH('Scenario 4'!AA$4,'Scenario 4_issuedGoos'!$C$3:$W$3,0))</f>
        <v>0</v>
      </c>
      <c r="AB99" s="4">
        <f t="array" ref="AB99">E99*INDEX('Scenario 4_issuedGoos'!$C$4:$W$153,MATCH('Scenario 4'!$A99&amp;$B99,'Scenario 4_issuedGoos'!$A$4:$A$153&amp;'Scenario 4_issuedGoos'!$B$4:$B$153,0),MATCH('Scenario 4'!AB$4,'Scenario 4_issuedGoos'!$C$3:$W$3,0))</f>
        <v>0</v>
      </c>
      <c r="AC99" s="4">
        <f t="array" ref="AC99">F99*INDEX('Scenario 4_issuedGoos'!$C$4:$W$153,MATCH('Scenario 4'!$A99&amp;$B99,'Scenario 4_issuedGoos'!$A$4:$A$153&amp;'Scenario 4_issuedGoos'!$B$4:$B$153,0),MATCH('Scenario 4'!AC$4,'Scenario 4_issuedGoos'!$C$3:$W$3,0))</f>
        <v>0</v>
      </c>
      <c r="AD99" s="4">
        <f t="array" ref="AD99">G99*INDEX('Scenario 4_issuedGoos'!$C$4:$W$153,MATCH('Scenario 4'!$A99&amp;$B99,'Scenario 4_issuedGoos'!$A$4:$A$153&amp;'Scenario 4_issuedGoos'!$B$4:$B$153,0),MATCH('Scenario 4'!AD$4,'Scenario 4_issuedGoos'!$C$3:$W$3,0))</f>
        <v>0</v>
      </c>
      <c r="AE99" s="4">
        <f t="array" ref="AE99">H99*INDEX('Scenario 4_issuedGoos'!$C$4:$W$153,MATCH('Scenario 4'!$A99&amp;$B99,'Scenario 4_issuedGoos'!$A$4:$A$153&amp;'Scenario 4_issuedGoos'!$B$4:$B$153,0),MATCH('Scenario 4'!AE$4,'Scenario 4_issuedGoos'!$C$3:$W$3,0))</f>
        <v>4391086.0003400855</v>
      </c>
      <c r="AF99" s="4">
        <f t="array" ref="AF99">I99*INDEX('Scenario 4_issuedGoos'!$C$4:$W$153,MATCH('Scenario 4'!$A99&amp;$B99,'Scenario 4_issuedGoos'!$A$4:$A$153&amp;'Scenario 4_issuedGoos'!$B$4:$B$153,0),MATCH('Scenario 4'!AF$4,'Scenario 4_issuedGoos'!$C$3:$W$3,0))</f>
        <v>5130149.0665945075</v>
      </c>
      <c r="AG99" s="4">
        <f t="array" ref="AG99">J99*INDEX('Scenario 4_issuedGoos'!$C$4:$W$153,MATCH('Scenario 4'!$A99&amp;$B99,'Scenario 4_issuedGoos'!$A$4:$A$153&amp;'Scenario 4_issuedGoos'!$B$4:$B$153,0),MATCH('Scenario 4'!AG$4,'Scenario 4_issuedGoos'!$C$3:$W$3,0))</f>
        <v>5606174.3918528482</v>
      </c>
      <c r="AH99" s="4">
        <f t="array" ref="AH99">K99*INDEX('Scenario 4_issuedGoos'!$C$4:$W$153,MATCH('Scenario 4'!$A99&amp;$B99,'Scenario 4_issuedGoos'!$A$4:$A$153&amp;'Scenario 4_issuedGoos'!$B$4:$B$153,0),MATCH('Scenario 4'!AH$4,'Scenario 4_issuedGoos'!$C$3:$W$3,0))</f>
        <v>6427768.9147968004</v>
      </c>
      <c r="AI99" s="4">
        <f t="array" ref="AI99">L99*INDEX('Scenario 4_issuedGoos'!$C$4:$W$153,MATCH('Scenario 4'!$A99&amp;$B99,'Scenario 4_issuedGoos'!$A$4:$A$153&amp;'Scenario 4_issuedGoos'!$B$4:$B$153,0),MATCH('Scenario 4'!AI$4,'Scenario 4_issuedGoos'!$C$3:$W$3,0))</f>
        <v>7317507.4540555142</v>
      </c>
      <c r="AJ99" s="4">
        <f t="array" ref="AJ99">M99*INDEX('Scenario 4_issuedGoos'!$C$4:$W$153,MATCH('Scenario 4'!$A99&amp;$B99,'Scenario 4_issuedGoos'!$A$4:$A$153&amp;'Scenario 4_issuedGoos'!$B$4:$B$153,0),MATCH('Scenario 4'!AJ$4,'Scenario 4_issuedGoos'!$C$3:$W$3,0))</f>
        <v>8112195.1634459877</v>
      </c>
      <c r="AK99" s="4">
        <f t="array" ref="AK99">N99*INDEX('Scenario 4_issuedGoos'!$C$4:$W$153,MATCH('Scenario 4'!$A99&amp;$B99,'Scenario 4_issuedGoos'!$A$4:$A$153&amp;'Scenario 4_issuedGoos'!$B$4:$B$153,0),MATCH('Scenario 4'!AK$4,'Scenario 4_issuedGoos'!$C$3:$W$3,0))</f>
        <v>8809405.450466508</v>
      </c>
      <c r="AL99" s="4">
        <f t="array" ref="AL99">O99*INDEX('Scenario 4_issuedGoos'!$C$4:$W$153,MATCH('Scenario 4'!$A99&amp;$B99,'Scenario 4_issuedGoos'!$A$4:$A$153&amp;'Scenario 4_issuedGoos'!$B$4:$B$153,0),MATCH('Scenario 4'!AL$4,'Scenario 4_issuedGoos'!$C$3:$W$3,0))</f>
        <v>9753905.3066700622</v>
      </c>
      <c r="AM99" s="4">
        <f t="array" ref="AM99">P99*INDEX('Scenario 4_issuedGoos'!$C$4:$W$153,MATCH('Scenario 4'!$A99&amp;$B99,'Scenario 4_issuedGoos'!$A$4:$A$153&amp;'Scenario 4_issuedGoos'!$B$4:$B$153,0),MATCH('Scenario 4'!AM$4,'Scenario 4_issuedGoos'!$C$3:$W$3,0))</f>
        <v>10569746.290162202</v>
      </c>
      <c r="AN99" s="4">
        <f t="array" ref="AN99">Q99*INDEX('Scenario 4_issuedGoos'!$C$4:$W$153,MATCH('Scenario 4'!$A99&amp;$B99,'Scenario 4_issuedGoos'!$A$4:$A$153&amp;'Scenario 4_issuedGoos'!$B$4:$B$153,0),MATCH('Scenario 4'!AN$4,'Scenario 4_issuedGoos'!$C$3:$W$3,0))</f>
        <v>11442786.608736873</v>
      </c>
      <c r="AO99" s="4">
        <f t="array" ref="AO99">R99*INDEX('Scenario 4_issuedGoos'!$C$4:$W$153,MATCH('Scenario 4'!$A99&amp;$B99,'Scenario 4_issuedGoos'!$A$4:$A$153&amp;'Scenario 4_issuedGoos'!$B$4:$B$153,0),MATCH('Scenario 4'!AO$4,'Scenario 4_issuedGoos'!$C$3:$W$3,0))</f>
        <v>12376706.593443623</v>
      </c>
      <c r="AP99" s="4">
        <f t="array" ref="AP99">S99*INDEX('Scenario 4_issuedGoos'!$C$4:$W$153,MATCH('Scenario 4'!$A99&amp;$B99,'Scenario 4_issuedGoos'!$A$4:$A$153&amp;'Scenario 4_issuedGoos'!$B$4:$B$153,0),MATCH('Scenario 4'!AP$4,'Scenario 4_issuedGoos'!$C$3:$W$3,0))</f>
        <v>13375411.610099221</v>
      </c>
      <c r="AQ99" s="4">
        <f t="array" ref="AQ99">T99*INDEX('Scenario 4_issuedGoos'!$C$4:$W$153,MATCH('Scenario 4'!$A99&amp;$B99,'Scenario 4_issuedGoos'!$A$4:$A$153&amp;'Scenario 4_issuedGoos'!$B$4:$B$153,0),MATCH('Scenario 4'!AQ$4,'Scenario 4_issuedGoos'!$C$3:$W$3,0))</f>
        <v>14443045.361936728</v>
      </c>
      <c r="AR99" s="4">
        <f t="array" ref="AR99">U99*INDEX('Scenario 4_issuedGoos'!$C$4:$W$153,MATCH('Scenario 4'!$A99&amp;$B99,'Scenario 4_issuedGoos'!$A$4:$A$153&amp;'Scenario 4_issuedGoos'!$B$4:$B$153,0),MATCH('Scenario 4'!AR$4,'Scenario 4_issuedGoos'!$C$3:$W$3,0))</f>
        <v>15895467.968158908</v>
      </c>
      <c r="AS99" s="4">
        <f t="array" ref="AS99">V99*INDEX('Scenario 4_issuedGoos'!$C$4:$W$153,MATCH('Scenario 4'!$A99&amp;$B99,'Scenario 4_issuedGoos'!$A$4:$A$153&amp;'Scenario 4_issuedGoos'!$B$4:$B$153,0),MATCH('Scenario 4'!AS$4,'Scenario 4_issuedGoos'!$C$3:$W$3,0))</f>
        <v>17779944.359652556</v>
      </c>
      <c r="AT99" s="4">
        <f t="array" ref="AT99">W99*INDEX('Scenario 4_issuedGoos'!$C$4:$W$153,MATCH('Scenario 4'!$A99&amp;$B99,'Scenario 4_issuedGoos'!$A$4:$A$153&amp;'Scenario 4_issuedGoos'!$B$4:$B$153,0),MATCH('Scenario 4'!AT$4,'Scenario 4_issuedGoos'!$C$3:$W$3,0))</f>
        <v>19157522.693303317</v>
      </c>
    </row>
    <row r="100" spans="1:46" x14ac:dyDescent="0.2">
      <c r="A100" s="8" t="s">
        <v>45</v>
      </c>
      <c r="B100" s="9" t="s">
        <v>31</v>
      </c>
      <c r="C100" s="10">
        <v>8.0589375000000008</v>
      </c>
      <c r="D100" s="11">
        <v>8.0589375000000008</v>
      </c>
      <c r="E100" s="11">
        <v>8.0589375000000008</v>
      </c>
      <c r="F100" s="11">
        <v>7.8783840000000014</v>
      </c>
      <c r="G100" s="11">
        <v>7.2770906250000014</v>
      </c>
      <c r="H100" s="11">
        <v>4.8353625000000005</v>
      </c>
      <c r="I100" s="11">
        <v>4.8353625000000005</v>
      </c>
      <c r="J100" s="11">
        <v>4.4822000000000006</v>
      </c>
      <c r="K100" s="11">
        <v>4.4822000000000006</v>
      </c>
      <c r="L100" s="11">
        <v>4.4822000000000006</v>
      </c>
      <c r="M100" s="11">
        <v>4.4822000000000006</v>
      </c>
      <c r="N100" s="11">
        <v>4.4822000000000006</v>
      </c>
      <c r="O100" s="11">
        <v>4.4822000000000006</v>
      </c>
      <c r="P100" s="11">
        <v>4.4822000000000006</v>
      </c>
      <c r="Q100" s="11">
        <v>4.4822000000000006</v>
      </c>
      <c r="R100" s="11">
        <v>4.4822000000000006</v>
      </c>
      <c r="S100" s="11">
        <v>4.4822000000000006</v>
      </c>
      <c r="T100" s="11">
        <v>4.4822000000000006</v>
      </c>
      <c r="U100" s="11">
        <v>4.8353625000000005</v>
      </c>
      <c r="V100" s="11">
        <v>4.8353625000000005</v>
      </c>
      <c r="W100" s="19">
        <v>4.8353625000000005</v>
      </c>
      <c r="Z100" s="4">
        <f t="array" ref="Z100">C100*INDEX('Scenario 4_issuedGoos'!$C$4:$W$153,MATCH('Scenario 4'!$A100&amp;$B100,'Scenario 4_issuedGoos'!$A$4:$A$153&amp;'Scenario 4_issuedGoos'!$B$4:$B$153,0),MATCH('Scenario 4'!Z$4,'Scenario 4_issuedGoos'!$C$3:$W$3,0))</f>
        <v>1500496.999453624</v>
      </c>
      <c r="AA100" s="4">
        <f t="array" ref="AA100">D100*INDEX('Scenario 4_issuedGoos'!$C$4:$W$153,MATCH('Scenario 4'!$A100&amp;$B100,'Scenario 4_issuedGoos'!$A$4:$A$153&amp;'Scenario 4_issuedGoos'!$B$4:$B$153,0),MATCH('Scenario 4'!AA$4,'Scenario 4_issuedGoos'!$C$3:$W$3,0))</f>
        <v>1705646.3128882879</v>
      </c>
      <c r="AB100" s="4">
        <f t="array" ref="AB100">E100*INDEX('Scenario 4_issuedGoos'!$C$4:$W$153,MATCH('Scenario 4'!$A100&amp;$B100,'Scenario 4_issuedGoos'!$A$4:$A$153&amp;'Scenario 4_issuedGoos'!$B$4:$B$153,0),MATCH('Scenario 4'!AB$4,'Scenario 4_issuedGoos'!$C$3:$W$3,0))</f>
        <v>1927559.3151677835</v>
      </c>
      <c r="AC100" s="4">
        <f t="array" ref="AC100">F100*INDEX('Scenario 4_issuedGoos'!$C$4:$W$153,MATCH('Scenario 4'!$A100&amp;$B100,'Scenario 4_issuedGoos'!$A$4:$A$153&amp;'Scenario 4_issuedGoos'!$B$4:$B$153,0),MATCH('Scenario 4'!AC$4,'Scenario 4_issuedGoos'!$C$3:$W$3,0))</f>
        <v>2118840.7972293952</v>
      </c>
      <c r="AD100" s="4">
        <f t="array" ref="AD100">G100*INDEX('Scenario 4_issuedGoos'!$C$4:$W$153,MATCH('Scenario 4'!$A100&amp;$B100,'Scenario 4_issuedGoos'!$A$4:$A$153&amp;'Scenario 4_issuedGoos'!$B$4:$B$153,0),MATCH('Scenario 4'!AD$4,'Scenario 4_issuedGoos'!$C$3:$W$3,0))</f>
        <v>2191004.4206261025</v>
      </c>
      <c r="AE100" s="4">
        <f t="array" ref="AE100">H100*INDEX('Scenario 4_issuedGoos'!$C$4:$W$153,MATCH('Scenario 4'!$A100&amp;$B100,'Scenario 4_issuedGoos'!$A$4:$A$153&amp;'Scenario 4_issuedGoos'!$B$4:$B$153,0),MATCH('Scenario 4'!AE$4,'Scenario 4_issuedGoos'!$C$3:$W$3,0))</f>
        <v>2643454.2099445816</v>
      </c>
      <c r="AF100" s="4">
        <f t="array" ref="AF100">I100*INDEX('Scenario 4_issuedGoos'!$C$4:$W$153,MATCH('Scenario 4'!$A100&amp;$B100,'Scenario 4_issuedGoos'!$A$4:$A$153&amp;'Scenario 4_issuedGoos'!$B$4:$B$153,0),MATCH('Scenario 4'!AF$4,'Scenario 4_issuedGoos'!$C$3:$W$3,0))</f>
        <v>2958376.8024265738</v>
      </c>
      <c r="AG100" s="4">
        <f t="array" ref="AG100">J100*INDEX('Scenario 4_issuedGoos'!$C$4:$W$153,MATCH('Scenario 4'!$A100&amp;$B100,'Scenario 4_issuedGoos'!$A$4:$A$153&amp;'Scenario 4_issuedGoos'!$B$4:$B$153,0),MATCH('Scenario 4'!AG$4,'Scenario 4_issuedGoos'!$C$3:$W$3,0))</f>
        <v>3057292.1732573099</v>
      </c>
      <c r="AH100" s="4">
        <f t="array" ref="AH100">K100*INDEX('Scenario 4_issuedGoos'!$C$4:$W$153,MATCH('Scenario 4'!$A100&amp;$B100,'Scenario 4_issuedGoos'!$A$4:$A$153&amp;'Scenario 4_issuedGoos'!$B$4:$B$153,0),MATCH('Scenario 4'!AH$4,'Scenario 4_issuedGoos'!$C$3:$W$3,0))</f>
        <v>3396922.8158913418</v>
      </c>
      <c r="AI100" s="4">
        <f t="array" ref="AI100">L100*INDEX('Scenario 4_issuedGoos'!$C$4:$W$153,MATCH('Scenario 4'!$A100&amp;$B100,'Scenario 4_issuedGoos'!$A$4:$A$153&amp;'Scenario 4_issuedGoos'!$B$4:$B$153,0),MATCH('Scenario 4'!AI$4,'Scenario 4_issuedGoos'!$C$3:$W$3,0))</f>
        <v>3762873.2923556278</v>
      </c>
      <c r="AJ100" s="4">
        <f t="array" ref="AJ100">M100*INDEX('Scenario 4_issuedGoos'!$C$4:$W$153,MATCH('Scenario 4'!$A100&amp;$B100,'Scenario 4_issuedGoos'!$A$4:$A$153&amp;'Scenario 4_issuedGoos'!$B$4:$B$153,0),MATCH('Scenario 4'!AJ$4,'Scenario 4_issuedGoos'!$C$3:$W$3,0))</f>
        <v>4156926.5094266161</v>
      </c>
      <c r="AK100" s="4">
        <f t="array" ref="AK100">N100*INDEX('Scenario 4_issuedGoos'!$C$4:$W$153,MATCH('Scenario 4'!$A100&amp;$B100,'Scenario 4_issuedGoos'!$A$4:$A$153&amp;'Scenario 4_issuedGoos'!$B$4:$B$153,0),MATCH('Scenario 4'!AK$4,'Scenario 4_issuedGoos'!$C$3:$W$3,0))</f>
        <v>4566207.4223250467</v>
      </c>
      <c r="AL100" s="4">
        <f t="array" ref="AL100">O100*INDEX('Scenario 4_issuedGoos'!$C$4:$W$153,MATCH('Scenario 4'!$A100&amp;$B100,'Scenario 4_issuedGoos'!$A$4:$A$153&amp;'Scenario 4_issuedGoos'!$B$4:$B$153,0),MATCH('Scenario 4'!AL$4,'Scenario 4_issuedGoos'!$C$3:$W$3,0))</f>
        <v>5006024.1102397889</v>
      </c>
      <c r="AM100" s="4">
        <f t="array" ref="AM100">P100*INDEX('Scenario 4_issuedGoos'!$C$4:$W$153,MATCH('Scenario 4'!$A100&amp;$B100,'Scenario 4_issuedGoos'!$A$4:$A$153&amp;'Scenario 4_issuedGoos'!$B$4:$B$153,0),MATCH('Scenario 4'!AM$4,'Scenario 4_issuedGoos'!$C$3:$W$3,0))</f>
        <v>5478406.9483901579</v>
      </c>
      <c r="AN100" s="4">
        <f t="array" ref="AN100">Q100*INDEX('Scenario 4_issuedGoos'!$C$4:$W$153,MATCH('Scenario 4'!$A100&amp;$B100,'Scenario 4_issuedGoos'!$A$4:$A$153&amp;'Scenario 4_issuedGoos'!$B$4:$B$153,0),MATCH('Scenario 4'!AN$4,'Scenario 4_issuedGoos'!$C$3:$W$3,0))</f>
        <v>5985513.0100799929</v>
      </c>
      <c r="AO100" s="4">
        <f t="array" ref="AO100">R100*INDEX('Scenario 4_issuedGoos'!$C$4:$W$153,MATCH('Scenario 4'!$A100&amp;$B100,'Scenario 4_issuedGoos'!$A$4:$A$153&amp;'Scenario 4_issuedGoos'!$B$4:$B$153,0),MATCH('Scenario 4'!AO$4,'Scenario 4_issuedGoos'!$C$3:$W$3,0))</f>
        <v>6529633.6605678294</v>
      </c>
      <c r="AP100" s="4">
        <f t="array" ref="AP100">S100*INDEX('Scenario 4_issuedGoos'!$C$4:$W$153,MATCH('Scenario 4'!$A100&amp;$B100,'Scenario 4_issuedGoos'!$A$4:$A$153&amp;'Scenario 4_issuedGoos'!$B$4:$B$153,0),MATCH('Scenario 4'!AP$4,'Scenario 4_issuedGoos'!$C$3:$W$3,0))</f>
        <v>7113202.5935792373</v>
      </c>
      <c r="AQ100" s="4">
        <f t="array" ref="AQ100">T100*INDEX('Scenario 4_issuedGoos'!$C$4:$W$153,MATCH('Scenario 4'!$A100&amp;$B100,'Scenario 4_issuedGoos'!$A$4:$A$153&amp;'Scenario 4_issuedGoos'!$B$4:$B$153,0),MATCH('Scenario 4'!AQ$4,'Scenario 4_issuedGoos'!$C$3:$W$3,0))</f>
        <v>7738804.33574038</v>
      </c>
      <c r="AR100" s="4">
        <f t="array" ref="AR100">U100*INDEX('Scenario 4_issuedGoos'!$C$4:$W$153,MATCH('Scenario 4'!$A100&amp;$B100,'Scenario 4_issuedGoos'!$A$4:$A$153&amp;'Scenario 4_issuedGoos'!$B$4:$B$153,0),MATCH('Scenario 4'!AR$4,'Scenario 4_issuedGoos'!$C$3:$W$3,0))</f>
        <v>9071761.4835494794</v>
      </c>
      <c r="AS100" s="4">
        <f t="array" ref="AS100">V100*INDEX('Scenario 4_issuedGoos'!$C$4:$W$153,MATCH('Scenario 4'!$A100&amp;$B100,'Scenario 4_issuedGoos'!$A$4:$A$153&amp;'Scenario 4_issuedGoos'!$B$4:$B$153,0),MATCH('Scenario 4'!AS$4,'Scenario 4_issuedGoos'!$C$3:$W$3,0))</f>
        <v>9846409.5883101597</v>
      </c>
      <c r="AT100" s="4">
        <f t="array" ref="AT100">W100*INDEX('Scenario 4_issuedGoos'!$C$4:$W$153,MATCH('Scenario 4'!$A100&amp;$B100,'Scenario 4_issuedGoos'!$A$4:$A$153&amp;'Scenario 4_issuedGoos'!$B$4:$B$153,0),MATCH('Scenario 4'!AT$4,'Scenario 4_issuedGoos'!$C$3:$W$3,0))</f>
        <v>10675843.099837994</v>
      </c>
    </row>
    <row r="101" spans="1:46" x14ac:dyDescent="0.2">
      <c r="A101" s="1" t="s">
        <v>46</v>
      </c>
      <c r="B101" s="1" t="s">
        <v>27</v>
      </c>
      <c r="C101" s="6">
        <v>47.457627118644069</v>
      </c>
      <c r="D101" s="7">
        <v>46.949152542372886</v>
      </c>
      <c r="E101" s="7">
        <v>46.440677966101696</v>
      </c>
      <c r="F101" s="7">
        <v>45.932203389830512</v>
      </c>
      <c r="G101" s="7">
        <v>45.423728813559322</v>
      </c>
      <c r="H101" s="7">
        <v>1.8378281249999999</v>
      </c>
      <c r="I101" s="7">
        <v>1.8378281249999999</v>
      </c>
      <c r="J101" s="7">
        <v>1.8378281249999999</v>
      </c>
      <c r="K101" s="7">
        <v>1.6541624999999993</v>
      </c>
      <c r="L101" s="7">
        <v>1.6541624999999993</v>
      </c>
      <c r="M101" s="7">
        <v>1.6541624999999993</v>
      </c>
      <c r="N101" s="7">
        <v>1.6541624999999993</v>
      </c>
      <c r="O101" s="7">
        <v>1.6541624999999993</v>
      </c>
      <c r="P101" s="7">
        <v>1.6541624999999993</v>
      </c>
      <c r="Q101" s="7">
        <v>1.6541624999999993</v>
      </c>
      <c r="R101" s="7">
        <v>1.6541624999999993</v>
      </c>
      <c r="S101" s="7">
        <v>1.6541624999999993</v>
      </c>
      <c r="T101" s="7">
        <v>1.7036999999999998</v>
      </c>
      <c r="U101" s="7">
        <v>1.7490703125</v>
      </c>
      <c r="V101" s="7">
        <v>1.7679900000000002</v>
      </c>
      <c r="W101" s="18">
        <v>1.799503125</v>
      </c>
      <c r="Z101" s="4">
        <f t="array" ref="Z101">C101*INDEX('Scenario 4_issuedGoos'!$C$4:$W$153,MATCH('Scenario 4'!$A101&amp;$B101,'Scenario 4_issuedGoos'!$A$4:$A$153&amp;'Scenario 4_issuedGoos'!$B$4:$B$153,0),MATCH('Scenario 4'!Z$4,'Scenario 4_issuedGoos'!$C$3:$W$3,0))</f>
        <v>0</v>
      </c>
      <c r="AA101" s="4">
        <f t="array" ref="AA101">D101*INDEX('Scenario 4_issuedGoos'!$C$4:$W$153,MATCH('Scenario 4'!$A101&amp;$B101,'Scenario 4_issuedGoos'!$A$4:$A$153&amp;'Scenario 4_issuedGoos'!$B$4:$B$153,0),MATCH('Scenario 4'!AA$4,'Scenario 4_issuedGoos'!$C$3:$W$3,0))</f>
        <v>0</v>
      </c>
      <c r="AB101" s="4">
        <f t="array" ref="AB101">E101*INDEX('Scenario 4_issuedGoos'!$C$4:$W$153,MATCH('Scenario 4'!$A101&amp;$B101,'Scenario 4_issuedGoos'!$A$4:$A$153&amp;'Scenario 4_issuedGoos'!$B$4:$B$153,0),MATCH('Scenario 4'!AB$4,'Scenario 4_issuedGoos'!$C$3:$W$3,0))</f>
        <v>0</v>
      </c>
      <c r="AC101" s="4">
        <f t="array" ref="AC101">F101*INDEX('Scenario 4_issuedGoos'!$C$4:$W$153,MATCH('Scenario 4'!$A101&amp;$B101,'Scenario 4_issuedGoos'!$A$4:$A$153&amp;'Scenario 4_issuedGoos'!$B$4:$B$153,0),MATCH('Scenario 4'!AC$4,'Scenario 4_issuedGoos'!$C$3:$W$3,0))</f>
        <v>0</v>
      </c>
      <c r="AD101" s="4">
        <f t="array" ref="AD101">G101*INDEX('Scenario 4_issuedGoos'!$C$4:$W$153,MATCH('Scenario 4'!$A101&amp;$B101,'Scenario 4_issuedGoos'!$A$4:$A$153&amp;'Scenario 4_issuedGoos'!$B$4:$B$153,0),MATCH('Scenario 4'!AD$4,'Scenario 4_issuedGoos'!$C$3:$W$3,0))</f>
        <v>0</v>
      </c>
      <c r="AE101" s="4">
        <f t="array" ref="AE101">H101*INDEX('Scenario 4_issuedGoos'!$C$4:$W$153,MATCH('Scenario 4'!$A101&amp;$B101,'Scenario 4_issuedGoos'!$A$4:$A$153&amp;'Scenario 4_issuedGoos'!$B$4:$B$153,0),MATCH('Scenario 4'!AE$4,'Scenario 4_issuedGoos'!$C$3:$W$3,0))</f>
        <v>675525.46177311591</v>
      </c>
      <c r="AF101" s="4">
        <f t="array" ref="AF101">I101*INDEX('Scenario 4_issuedGoos'!$C$4:$W$153,MATCH('Scenario 4'!$A101&amp;$B101,'Scenario 4_issuedGoos'!$A$4:$A$153&amp;'Scenario 4_issuedGoos'!$B$4:$B$153,0),MATCH('Scenario 4'!AF$4,'Scenario 4_issuedGoos'!$C$3:$W$3,0))</f>
        <v>756002.82692242321</v>
      </c>
      <c r="AG101" s="4">
        <f t="array" ref="AG101">J101*INDEX('Scenario 4_issuedGoos'!$C$4:$W$153,MATCH('Scenario 4'!$A101&amp;$B101,'Scenario 4_issuedGoos'!$A$4:$A$153&amp;'Scenario 4_issuedGoos'!$B$4:$B$153,0),MATCH('Scenario 4'!AG$4,'Scenario 4_issuedGoos'!$C$3:$W$3,0))</f>
        <v>842839.11493222776</v>
      </c>
      <c r="AH101" s="4">
        <f t="array" ref="AH101">K101*INDEX('Scenario 4_issuedGoos'!$C$4:$W$153,MATCH('Scenario 4'!$A101&amp;$B101,'Scenario 4_issuedGoos'!$A$4:$A$153&amp;'Scenario 4_issuedGoos'!$B$4:$B$153,0),MATCH('Scenario 4'!AH$4,'Scenario 4_issuedGoos'!$C$3:$W$3,0))</f>
        <v>842881.83533491776</v>
      </c>
      <c r="AI101" s="4">
        <f t="array" ref="AI101">L101*INDEX('Scenario 4_issuedGoos'!$C$4:$W$153,MATCH('Scenario 4'!$A101&amp;$B101,'Scenario 4_issuedGoos'!$A$4:$A$153&amp;'Scenario 4_issuedGoos'!$B$4:$B$153,0),MATCH('Scenario 4'!AI$4,'Scenario 4_issuedGoos'!$C$3:$W$3,0))</f>
        <v>933685.49086718773</v>
      </c>
      <c r="AJ101" s="4">
        <f t="array" ref="AJ101">M101*INDEX('Scenario 4_issuedGoos'!$C$4:$W$153,MATCH('Scenario 4'!$A101&amp;$B101,'Scenario 4_issuedGoos'!$A$4:$A$153&amp;'Scenario 4_issuedGoos'!$B$4:$B$153,0),MATCH('Scenario 4'!AJ$4,'Scenario 4_issuedGoos'!$C$3:$W$3,0))</f>
        <v>1031462.3073643472</v>
      </c>
      <c r="AK101" s="4">
        <f t="array" ref="AK101">N101*INDEX('Scenario 4_issuedGoos'!$C$4:$W$153,MATCH('Scenario 4'!$A101&amp;$B101,'Scenario 4_issuedGoos'!$A$4:$A$153&amp;'Scenario 4_issuedGoos'!$B$4:$B$153,0),MATCH('Scenario 4'!AK$4,'Scenario 4_issuedGoos'!$C$3:$W$3,0))</f>
        <v>1133017.5871656863</v>
      </c>
      <c r="AL101" s="4">
        <f t="array" ref="AL101">O101*INDEX('Scenario 4_issuedGoos'!$C$4:$W$153,MATCH('Scenario 4'!$A101&amp;$B101,'Scenario 4_issuedGoos'!$A$4:$A$153&amp;'Scenario 4_issuedGoos'!$B$4:$B$153,0),MATCH('Scenario 4'!AL$4,'Scenario 4_issuedGoos'!$C$3:$W$3,0))</f>
        <v>1242149.7391787493</v>
      </c>
      <c r="AM101" s="4">
        <f t="array" ref="AM101">P101*INDEX('Scenario 4_issuedGoos'!$C$4:$W$153,MATCH('Scenario 4'!$A101&amp;$B101,'Scenario 4_issuedGoos'!$A$4:$A$153&amp;'Scenario 4_issuedGoos'!$B$4:$B$153,0),MATCH('Scenario 4'!AM$4,'Scenario 4_issuedGoos'!$C$3:$W$3,0))</f>
        <v>1359362.5624252022</v>
      </c>
      <c r="AN101" s="4">
        <f t="array" ref="AN101">Q101*INDEX('Scenario 4_issuedGoos'!$C$4:$W$153,MATCH('Scenario 4'!$A101&amp;$B101,'Scenario 4_issuedGoos'!$A$4:$A$153&amp;'Scenario 4_issuedGoos'!$B$4:$B$153,0),MATCH('Scenario 4'!AN$4,'Scenario 4_issuedGoos'!$C$3:$W$3,0))</f>
        <v>1485191.2936483545</v>
      </c>
      <c r="AO101" s="4">
        <f t="array" ref="AO101">R101*INDEX('Scenario 4_issuedGoos'!$C$4:$W$153,MATCH('Scenario 4'!$A101&amp;$B101,'Scenario 4_issuedGoos'!$A$4:$A$153&amp;'Scenario 4_issuedGoos'!$B$4:$B$153,0),MATCH('Scenario 4'!AO$4,'Scenario 4_issuedGoos'!$C$3:$W$3,0))</f>
        <v>1620204.4915877604</v>
      </c>
      <c r="AP101" s="4">
        <f t="array" ref="AP101">S101*INDEX('Scenario 4_issuedGoos'!$C$4:$W$153,MATCH('Scenario 4'!$A101&amp;$B101,'Scenario 4_issuedGoos'!$A$4:$A$153&amp;'Scenario 4_issuedGoos'!$B$4:$B$153,0),MATCH('Scenario 4'!AP$4,'Scenario 4_issuedGoos'!$C$3:$W$3,0))</f>
        <v>1765006.0310869731</v>
      </c>
      <c r="AQ101" s="4">
        <f t="array" ref="AQ101">T101*INDEX('Scenario 4_issuedGoos'!$C$4:$W$153,MATCH('Scenario 4'!$A101&amp;$B101,'Scenario 4_issuedGoos'!$A$4:$A$153&amp;'Scenario 4_issuedGoos'!$B$4:$B$153,0),MATCH('Scenario 4'!AQ$4,'Scenario 4_issuedGoos'!$C$3:$W$3,0))</f>
        <v>1977742.9002963195</v>
      </c>
      <c r="AR101" s="4">
        <f t="array" ref="AR101">U101*INDEX('Scenario 4_issuedGoos'!$C$4:$W$153,MATCH('Scenario 4'!$A101&amp;$B101,'Scenario 4_issuedGoos'!$A$4:$A$153&amp;'Scenario 4_issuedGoos'!$B$4:$B$153,0),MATCH('Scenario 4'!AR$4,'Scenario 4_issuedGoos'!$C$3:$W$3,0))</f>
        <v>2206296.7702765251</v>
      </c>
      <c r="AS101" s="4">
        <f t="array" ref="AS101">V101*INDEX('Scenario 4_issuedGoos'!$C$4:$W$153,MATCH('Scenario 4'!$A101&amp;$B101,'Scenario 4_issuedGoos'!$A$4:$A$153&amp;'Scenario 4_issuedGoos'!$B$4:$B$153,0),MATCH('Scenario 4'!AS$4,'Scenario 4_issuedGoos'!$C$3:$W$3,0))</f>
        <v>2420598.3860725635</v>
      </c>
      <c r="AT101" s="4">
        <f t="array" ref="AT101">W101*INDEX('Scenario 4_issuedGoos'!$C$4:$W$153,MATCH('Scenario 4'!$A101&amp;$B101,'Scenario 4_issuedGoos'!$A$4:$A$153&amp;'Scenario 4_issuedGoos'!$B$4:$B$153,0),MATCH('Scenario 4'!AT$4,'Scenario 4_issuedGoos'!$C$3:$W$3,0))</f>
        <v>2671282.5385133047</v>
      </c>
    </row>
    <row r="102" spans="1:46" x14ac:dyDescent="0.2">
      <c r="A102" s="8" t="s">
        <v>46</v>
      </c>
      <c r="B102" s="9" t="s">
        <v>28</v>
      </c>
      <c r="C102" s="10">
        <v>47.457627118644069</v>
      </c>
      <c r="D102" s="11">
        <v>46.949152542372886</v>
      </c>
      <c r="E102" s="11">
        <v>46.440677966101696</v>
      </c>
      <c r="F102" s="11">
        <v>45.932203389830512</v>
      </c>
      <c r="G102" s="11">
        <v>45.423728813559322</v>
      </c>
      <c r="H102" s="11">
        <v>14.939099999999998</v>
      </c>
      <c r="I102" s="11">
        <v>14.939099999999998</v>
      </c>
      <c r="J102" s="11">
        <v>14.939099999999998</v>
      </c>
      <c r="K102" s="11">
        <v>14.939099999999998</v>
      </c>
      <c r="L102" s="11">
        <v>14.939099999999998</v>
      </c>
      <c r="M102" s="11">
        <v>14.939099999999998</v>
      </c>
      <c r="N102" s="11">
        <v>14.939099999999998</v>
      </c>
      <c r="O102" s="11">
        <v>14.939099999999998</v>
      </c>
      <c r="P102" s="11">
        <v>14.939099999999998</v>
      </c>
      <c r="Q102" s="11">
        <v>14.939099999999998</v>
      </c>
      <c r="R102" s="11">
        <v>14.939099999999998</v>
      </c>
      <c r="S102" s="11">
        <v>14.939099999999998</v>
      </c>
      <c r="T102" s="11">
        <v>14.939099999999998</v>
      </c>
      <c r="U102" s="11">
        <v>14.939099999999998</v>
      </c>
      <c r="V102" s="11">
        <v>14.939099999999998</v>
      </c>
      <c r="W102" s="19">
        <v>14.939099999999998</v>
      </c>
      <c r="Z102" s="4">
        <f t="array" ref="Z102">C102*INDEX('Scenario 4_issuedGoos'!$C$4:$W$153,MATCH('Scenario 4'!$A102&amp;$B102,'Scenario 4_issuedGoos'!$A$4:$A$153&amp;'Scenario 4_issuedGoos'!$B$4:$B$153,0),MATCH('Scenario 4'!Z$4,'Scenario 4_issuedGoos'!$C$3:$W$3,0))</f>
        <v>0</v>
      </c>
      <c r="AA102" s="4">
        <f t="array" ref="AA102">D102*INDEX('Scenario 4_issuedGoos'!$C$4:$W$153,MATCH('Scenario 4'!$A102&amp;$B102,'Scenario 4_issuedGoos'!$A$4:$A$153&amp;'Scenario 4_issuedGoos'!$B$4:$B$153,0),MATCH('Scenario 4'!AA$4,'Scenario 4_issuedGoos'!$C$3:$W$3,0))</f>
        <v>0</v>
      </c>
      <c r="AB102" s="4">
        <f t="array" ref="AB102">E102*INDEX('Scenario 4_issuedGoos'!$C$4:$W$153,MATCH('Scenario 4'!$A102&amp;$B102,'Scenario 4_issuedGoos'!$A$4:$A$153&amp;'Scenario 4_issuedGoos'!$B$4:$B$153,0),MATCH('Scenario 4'!AB$4,'Scenario 4_issuedGoos'!$C$3:$W$3,0))</f>
        <v>0</v>
      </c>
      <c r="AC102" s="4">
        <f t="array" ref="AC102">F102*INDEX('Scenario 4_issuedGoos'!$C$4:$W$153,MATCH('Scenario 4'!$A102&amp;$B102,'Scenario 4_issuedGoos'!$A$4:$A$153&amp;'Scenario 4_issuedGoos'!$B$4:$B$153,0),MATCH('Scenario 4'!AC$4,'Scenario 4_issuedGoos'!$C$3:$W$3,0))</f>
        <v>0</v>
      </c>
      <c r="AD102" s="4">
        <f t="array" ref="AD102">G102*INDEX('Scenario 4_issuedGoos'!$C$4:$W$153,MATCH('Scenario 4'!$A102&amp;$B102,'Scenario 4_issuedGoos'!$A$4:$A$153&amp;'Scenario 4_issuedGoos'!$B$4:$B$153,0),MATCH('Scenario 4'!AD$4,'Scenario 4_issuedGoos'!$C$3:$W$3,0))</f>
        <v>0</v>
      </c>
      <c r="AE102" s="4">
        <f t="array" ref="AE102">H102*INDEX('Scenario 4_issuedGoos'!$C$4:$W$153,MATCH('Scenario 4'!$A102&amp;$B102,'Scenario 4_issuedGoos'!$A$4:$A$153&amp;'Scenario 4_issuedGoos'!$B$4:$B$153,0),MATCH('Scenario 4'!AE$4,'Scenario 4_issuedGoos'!$C$3:$W$3,0))</f>
        <v>331057.78517720726</v>
      </c>
      <c r="AF102" s="4">
        <f t="array" ref="AF102">I102*INDEX('Scenario 4_issuedGoos'!$C$4:$W$153,MATCH('Scenario 4'!$A102&amp;$B102,'Scenario 4_issuedGoos'!$A$4:$A$153&amp;'Scenario 4_issuedGoos'!$B$4:$B$153,0),MATCH('Scenario 4'!AF$4,'Scenario 4_issuedGoos'!$C$3:$W$3,0))</f>
        <v>370497.68755082972</v>
      </c>
      <c r="AG102" s="4">
        <f t="array" ref="AG102">J102*INDEX('Scenario 4_issuedGoos'!$C$4:$W$153,MATCH('Scenario 4'!$A102&amp;$B102,'Scenario 4_issuedGoos'!$A$4:$A$153&amp;'Scenario 4_issuedGoos'!$B$4:$B$153,0),MATCH('Scenario 4'!AG$4,'Scenario 4_issuedGoos'!$C$3:$W$3,0))</f>
        <v>413053.93569886964</v>
      </c>
      <c r="AH102" s="4">
        <f t="array" ref="AH102">K102*INDEX('Scenario 4_issuedGoos'!$C$4:$W$153,MATCH('Scenario 4'!$A102&amp;$B102,'Scenario 4_issuedGoos'!$A$4:$A$153&amp;'Scenario 4_issuedGoos'!$B$4:$B$153,0),MATCH('Scenario 4'!AH$4,'Scenario 4_issuedGoos'!$C$3:$W$3,0))</f>
        <v>458939.56444283627</v>
      </c>
      <c r="AI102" s="4">
        <f t="array" ref="AI102">L102*INDEX('Scenario 4_issuedGoos'!$C$4:$W$153,MATCH('Scenario 4'!$A102&amp;$B102,'Scenario 4_issuedGoos'!$A$4:$A$153&amp;'Scenario 4_issuedGoos'!$B$4:$B$153,0),MATCH('Scenario 4'!AI$4,'Scenario 4_issuedGoos'!$C$3:$W$3,0))</f>
        <v>508381.12122195342</v>
      </c>
      <c r="AJ102" s="4">
        <f t="array" ref="AJ102">M102*INDEX('Scenario 4_issuedGoos'!$C$4:$W$153,MATCH('Scenario 4'!$A102&amp;$B102,'Scenario 4_issuedGoos'!$A$4:$A$153&amp;'Scenario 4_issuedGoos'!$B$4:$B$153,0),MATCH('Scenario 4'!AJ$4,'Scenario 4_issuedGoos'!$C$3:$W$3,0))</f>
        <v>561619.48476787412</v>
      </c>
      <c r="AK102" s="4">
        <f t="array" ref="AK102">N102*INDEX('Scenario 4_issuedGoos'!$C$4:$W$153,MATCH('Scenario 4'!$A102&amp;$B102,'Scenario 4_issuedGoos'!$A$4:$A$153&amp;'Scenario 4_issuedGoos'!$B$4:$B$153,0),MATCH('Scenario 4'!AK$4,'Scenario 4_issuedGoos'!$C$3:$W$3,0))</f>
        <v>616915.17857100081</v>
      </c>
      <c r="AL102" s="4">
        <f t="array" ref="AL102">O102*INDEX('Scenario 4_issuedGoos'!$C$4:$W$153,MATCH('Scenario 4'!$A102&amp;$B102,'Scenario 4_issuedGoos'!$A$4:$A$153&amp;'Scenario 4_issuedGoos'!$B$4:$B$153,0),MATCH('Scenario 4'!AL$4,'Scenario 4_issuedGoos'!$C$3:$W$3,0))</f>
        <v>676336.3930425212</v>
      </c>
      <c r="AM102" s="4">
        <f t="array" ref="AM102">P102*INDEX('Scenario 4_issuedGoos'!$C$4:$W$153,MATCH('Scenario 4'!$A102&amp;$B102,'Scenario 4_issuedGoos'!$A$4:$A$153&amp;'Scenario 4_issuedGoos'!$B$4:$B$153,0),MATCH('Scenario 4'!AM$4,'Scenario 4_issuedGoos'!$C$3:$W$3,0))</f>
        <v>740157.44101476506</v>
      </c>
      <c r="AN102" s="4">
        <f t="array" ref="AN102">Q102*INDEX('Scenario 4_issuedGoos'!$C$4:$W$153,MATCH('Scenario 4'!$A102&amp;$B102,'Scenario 4_issuedGoos'!$A$4:$A$153&amp;'Scenario 4_issuedGoos'!$B$4:$B$153,0),MATCH('Scenario 4'!AN$4,'Scenario 4_issuedGoos'!$C$3:$W$3,0))</f>
        <v>808669.75280162611</v>
      </c>
      <c r="AO102" s="4">
        <f t="array" ref="AO102">R102*INDEX('Scenario 4_issuedGoos'!$C$4:$W$153,MATCH('Scenario 4'!$A102&amp;$B102,'Scenario 4_issuedGoos'!$A$4:$A$153&amp;'Scenario 4_issuedGoos'!$B$4:$B$153,0),MATCH('Scenario 4'!AO$4,'Scenario 4_issuedGoos'!$C$3:$W$3,0))</f>
        <v>882182.90216463781</v>
      </c>
      <c r="AP102" s="4">
        <f t="array" ref="AP102">S102*INDEX('Scenario 4_issuedGoos'!$C$4:$W$153,MATCH('Scenario 4'!$A102&amp;$B102,'Scenario 4_issuedGoos'!$A$4:$A$153&amp;'Scenario 4_issuedGoos'!$B$4:$B$153,0),MATCH('Scenario 4'!AP$4,'Scenario 4_issuedGoos'!$C$3:$W$3,0))</f>
        <v>961025.69208194618</v>
      </c>
      <c r="AQ102" s="4">
        <f t="array" ref="AQ102">T102*INDEX('Scenario 4_issuedGoos'!$C$4:$W$153,MATCH('Scenario 4'!$A102&amp;$B102,'Scenario 4_issuedGoos'!$A$4:$A$153&amp;'Scenario 4_issuedGoos'!$B$4:$B$153,0),MATCH('Scenario 4'!AQ$4,'Scenario 4_issuedGoos'!$C$3:$W$3,0))</f>
        <v>1045547.3037355746</v>
      </c>
      <c r="AR102" s="4">
        <f t="array" ref="AR102">U102*INDEX('Scenario 4_issuedGoos'!$C$4:$W$153,MATCH('Scenario 4'!$A102&amp;$B102,'Scenario 4_issuedGoos'!$A$4:$A$153&amp;'Scenario 4_issuedGoos'!$B$4:$B$153,0),MATCH('Scenario 4'!AR$4,'Scenario 4_issuedGoos'!$C$3:$W$3,0))</f>
        <v>1136118.5123243588</v>
      </c>
      <c r="AS102" s="4">
        <f t="array" ref="AS102">V102*INDEX('Scenario 4_issuedGoos'!$C$4:$W$153,MATCH('Scenario 4'!$A102&amp;$B102,'Scenario 4_issuedGoos'!$A$4:$A$153&amp;'Scenario 4_issuedGoos'!$B$4:$B$153,0),MATCH('Scenario 4'!AS$4,'Scenario 4_issuedGoos'!$C$3:$W$3,0))</f>
        <v>1233132.9735126849</v>
      </c>
      <c r="AT102" s="4">
        <f t="array" ref="AT102">W102*INDEX('Scenario 4_issuedGoos'!$C$4:$W$153,MATCH('Scenario 4'!$A102&amp;$B102,'Scenario 4_issuedGoos'!$A$4:$A$153&amp;'Scenario 4_issuedGoos'!$B$4:$B$153,0),MATCH('Scenario 4'!AT$4,'Scenario 4_issuedGoos'!$C$3:$W$3,0))</f>
        <v>1337008.5845390309</v>
      </c>
    </row>
    <row r="103" spans="1:46" x14ac:dyDescent="0.2">
      <c r="A103" s="8" t="s">
        <v>46</v>
      </c>
      <c r="B103" s="9" t="s">
        <v>56</v>
      </c>
      <c r="C103" s="10">
        <v>47.457627118644069</v>
      </c>
      <c r="D103" s="11">
        <v>46.949152542372886</v>
      </c>
      <c r="E103" s="11">
        <v>46.440677966101696</v>
      </c>
      <c r="F103" s="11">
        <v>45.932203389830512</v>
      </c>
      <c r="G103" s="11">
        <v>45.423728813559322</v>
      </c>
      <c r="H103" s="11">
        <v>1.1671171874999997</v>
      </c>
      <c r="I103" s="11">
        <v>1.1671171874999997</v>
      </c>
      <c r="J103" s="11">
        <v>1.1671171874999997</v>
      </c>
      <c r="K103" s="11">
        <v>1.1671171874999997</v>
      </c>
      <c r="L103" s="11">
        <v>1.1671171874999997</v>
      </c>
      <c r="M103" s="11">
        <v>1.1671171874999997</v>
      </c>
      <c r="N103" s="11">
        <v>1.1671171874999997</v>
      </c>
      <c r="O103" s="11">
        <v>1.1671171874999997</v>
      </c>
      <c r="P103" s="11">
        <v>1.1671171874999997</v>
      </c>
      <c r="Q103" s="11">
        <v>1.1671171874999997</v>
      </c>
      <c r="R103" s="11">
        <v>1.1671171874999997</v>
      </c>
      <c r="S103" s="11">
        <v>1.1671171874999997</v>
      </c>
      <c r="T103" s="11">
        <v>1.1671171874999997</v>
      </c>
      <c r="U103" s="11">
        <v>1.1671171874999997</v>
      </c>
      <c r="V103" s="11">
        <v>1.1671171874999997</v>
      </c>
      <c r="W103" s="19">
        <v>1.1671171874999997</v>
      </c>
      <c r="Z103" s="4">
        <f t="array" ref="Z103">C103*INDEX('Scenario 4_issuedGoos'!$C$4:$W$153,MATCH('Scenario 4'!$A103&amp;$B103,'Scenario 4_issuedGoos'!$A$4:$A$153&amp;'Scenario 4_issuedGoos'!$B$4:$B$153,0),MATCH('Scenario 4'!Z$4,'Scenario 4_issuedGoos'!$C$3:$W$3,0))</f>
        <v>0</v>
      </c>
      <c r="AA103" s="4">
        <f t="array" ref="AA103">D103*INDEX('Scenario 4_issuedGoos'!$C$4:$W$153,MATCH('Scenario 4'!$A103&amp;$B103,'Scenario 4_issuedGoos'!$A$4:$A$153&amp;'Scenario 4_issuedGoos'!$B$4:$B$153,0),MATCH('Scenario 4'!AA$4,'Scenario 4_issuedGoos'!$C$3:$W$3,0))</f>
        <v>0</v>
      </c>
      <c r="AB103" s="4">
        <f t="array" ref="AB103">E103*INDEX('Scenario 4_issuedGoos'!$C$4:$W$153,MATCH('Scenario 4'!$A103&amp;$B103,'Scenario 4_issuedGoos'!$A$4:$A$153&amp;'Scenario 4_issuedGoos'!$B$4:$B$153,0),MATCH('Scenario 4'!AB$4,'Scenario 4_issuedGoos'!$C$3:$W$3,0))</f>
        <v>0</v>
      </c>
      <c r="AC103" s="4">
        <f t="array" ref="AC103">F103*INDEX('Scenario 4_issuedGoos'!$C$4:$W$153,MATCH('Scenario 4'!$A103&amp;$B103,'Scenario 4_issuedGoos'!$A$4:$A$153&amp;'Scenario 4_issuedGoos'!$B$4:$B$153,0),MATCH('Scenario 4'!AC$4,'Scenario 4_issuedGoos'!$C$3:$W$3,0))</f>
        <v>0</v>
      </c>
      <c r="AD103" s="4">
        <f t="array" ref="AD103">G103*INDEX('Scenario 4_issuedGoos'!$C$4:$W$153,MATCH('Scenario 4'!$A103&amp;$B103,'Scenario 4_issuedGoos'!$A$4:$A$153&amp;'Scenario 4_issuedGoos'!$B$4:$B$153,0),MATCH('Scenario 4'!AD$4,'Scenario 4_issuedGoos'!$C$3:$W$3,0))</f>
        <v>0</v>
      </c>
      <c r="AE103" s="4">
        <f t="array" ref="AE103">H103*INDEX('Scenario 4_issuedGoos'!$C$4:$W$153,MATCH('Scenario 4'!$A103&amp;$B103,'Scenario 4_issuedGoos'!$A$4:$A$153&amp;'Scenario 4_issuedGoos'!$B$4:$B$153,0),MATCH('Scenario 4'!AE$4,'Scenario 4_issuedGoos'!$C$3:$W$3,0))</f>
        <v>1496460.6551084877</v>
      </c>
      <c r="AF103" s="4">
        <f t="array" ref="AF103">I103*INDEX('Scenario 4_issuedGoos'!$C$4:$W$153,MATCH('Scenario 4'!$A103&amp;$B103,'Scenario 4_issuedGoos'!$A$4:$A$153&amp;'Scenario 4_issuedGoos'!$B$4:$B$153,0),MATCH('Scenario 4'!AF$4,'Scenario 4_issuedGoos'!$C$3:$W$3,0))</f>
        <v>1674738.4808718979</v>
      </c>
      <c r="AG103" s="4">
        <f t="array" ref="AG103">J103*INDEX('Scenario 4_issuedGoos'!$C$4:$W$153,MATCH('Scenario 4'!$A103&amp;$B103,'Scenario 4_issuedGoos'!$A$4:$A$153&amp;'Scenario 4_issuedGoos'!$B$4:$B$153,0),MATCH('Scenario 4'!AG$4,'Scenario 4_issuedGoos'!$C$3:$W$3,0))</f>
        <v>1867102.9375738758</v>
      </c>
      <c r="AH103" s="4">
        <f t="array" ref="AH103">K103*INDEX('Scenario 4_issuedGoos'!$C$4:$W$153,MATCH('Scenario 4'!$A103&amp;$B103,'Scenario 4_issuedGoos'!$A$4:$A$153&amp;'Scenario 4_issuedGoos'!$B$4:$B$153,0),MATCH('Scenario 4'!AH$4,'Scenario 4_issuedGoos'!$C$3:$W$3,0))</f>
        <v>2074516.9937438858</v>
      </c>
      <c r="AI103" s="4">
        <f t="array" ref="AI103">L103*INDEX('Scenario 4_issuedGoos'!$C$4:$W$153,MATCH('Scenario 4'!$A103&amp;$B103,'Scenario 4_issuedGoos'!$A$4:$A$153&amp;'Scenario 4_issuedGoos'!$B$4:$B$153,0),MATCH('Scenario 4'!AI$4,'Scenario 4_issuedGoos'!$C$3:$W$3,0))</f>
        <v>2298004.6981869489</v>
      </c>
      <c r="AJ103" s="4">
        <f t="array" ref="AJ103">M103*INDEX('Scenario 4_issuedGoos'!$C$4:$W$153,MATCH('Scenario 4'!$A103&amp;$B103,'Scenario 4_issuedGoos'!$A$4:$A$153&amp;'Scenario 4_issuedGoos'!$B$4:$B$153,0),MATCH('Scenario 4'!AJ$4,'Scenario 4_issuedGoos'!$C$3:$W$3,0))</f>
        <v>2538654.8805899671</v>
      </c>
      <c r="AK103" s="4">
        <f t="array" ref="AK103">N103*INDEX('Scenario 4_issuedGoos'!$C$4:$W$153,MATCH('Scenario 4'!$A103&amp;$B103,'Scenario 4_issuedGoos'!$A$4:$A$153&amp;'Scenario 4_issuedGoos'!$B$4:$B$153,0),MATCH('Scenario 4'!AK$4,'Scenario 4_issuedGoos'!$C$3:$W$3,0))</f>
        <v>2788604.6895908709</v>
      </c>
      <c r="AL103" s="4">
        <f t="array" ref="AL103">O103*INDEX('Scenario 4_issuedGoos'!$C$4:$W$153,MATCH('Scenario 4'!$A103&amp;$B103,'Scenario 4_issuedGoos'!$A$4:$A$153&amp;'Scenario 4_issuedGoos'!$B$4:$B$153,0),MATCH('Scenario 4'!AL$4,'Scenario 4_issuedGoos'!$C$3:$W$3,0))</f>
        <v>3057202.8422903866</v>
      </c>
      <c r="AM103" s="4">
        <f t="array" ref="AM103">P103*INDEX('Scenario 4_issuedGoos'!$C$4:$W$153,MATCH('Scenario 4'!$A103&amp;$B103,'Scenario 4_issuedGoos'!$A$4:$A$153&amp;'Scenario 4_issuedGoos'!$B$4:$B$153,0),MATCH('Scenario 4'!AM$4,'Scenario 4_issuedGoos'!$C$3:$W$3,0))</f>
        <v>3345689.298535883</v>
      </c>
      <c r="AN103" s="4">
        <f t="array" ref="AN103">Q103*INDEX('Scenario 4_issuedGoos'!$C$4:$W$153,MATCH('Scenario 4'!$A103&amp;$B103,'Scenario 4_issuedGoos'!$A$4:$A$153&amp;'Scenario 4_issuedGoos'!$B$4:$B$153,0),MATCH('Scenario 4'!AN$4,'Scenario 4_issuedGoos'!$C$3:$W$3,0))</f>
        <v>3655381.3933001971</v>
      </c>
      <c r="AO103" s="4">
        <f t="array" ref="AO103">R103*INDEX('Scenario 4_issuedGoos'!$C$4:$W$153,MATCH('Scenario 4'!$A103&amp;$B103,'Scenario 4_issuedGoos'!$A$4:$A$153&amp;'Scenario 4_issuedGoos'!$B$4:$B$153,0),MATCH('Scenario 4'!AO$4,'Scenario 4_issuedGoos'!$C$3:$W$3,0))</f>
        <v>3987678.4742946066</v>
      </c>
      <c r="AP103" s="4">
        <f t="array" ref="AP103">S103*INDEX('Scenario 4_issuedGoos'!$C$4:$W$153,MATCH('Scenario 4'!$A103&amp;$B103,'Scenario 4_issuedGoos'!$A$4:$A$153&amp;'Scenario 4_issuedGoos'!$B$4:$B$153,0),MATCH('Scenario 4'!AP$4,'Scenario 4_issuedGoos'!$C$3:$W$3,0))</f>
        <v>4344066.809905204</v>
      </c>
      <c r="AQ103" s="4">
        <f t="array" ref="AQ103">T103*INDEX('Scenario 4_issuedGoos'!$C$4:$W$153,MATCH('Scenario 4'!$A103&amp;$B103,'Scenario 4_issuedGoos'!$A$4:$A$153&amp;'Scenario 4_issuedGoos'!$B$4:$B$153,0),MATCH('Scenario 4'!AQ$4,'Scenario 4_issuedGoos'!$C$3:$W$3,0))</f>
        <v>4726124.7828911152</v>
      </c>
      <c r="AR103" s="4">
        <f t="array" ref="AR103">U103*INDEX('Scenario 4_issuedGoos'!$C$4:$W$153,MATCH('Scenario 4'!$A103&amp;$B103,'Scenario 4_issuedGoos'!$A$4:$A$153&amp;'Scenario 4_issuedGoos'!$B$4:$B$153,0),MATCH('Scenario 4'!AR$4,'Scenario 4_issuedGoos'!$C$3:$W$3,0))</f>
        <v>5135528.3861508751</v>
      </c>
      <c r="AS103" s="4">
        <f t="array" ref="AS103">V103*INDEX('Scenario 4_issuedGoos'!$C$4:$W$153,MATCH('Scenario 4'!$A103&amp;$B103,'Scenario 4_issuedGoos'!$A$4:$A$153&amp;'Scenario 4_issuedGoos'!$B$4:$B$153,0),MATCH('Scenario 4'!AS$4,'Scenario 4_issuedGoos'!$C$3:$W$3,0))</f>
        <v>5574057.0377793657</v>
      </c>
      <c r="AT103" s="4">
        <f t="array" ref="AT103">W103*INDEX('Scenario 4_issuedGoos'!$C$4:$W$153,MATCH('Scenario 4'!$A103&amp;$B103,'Scenario 4_issuedGoos'!$A$4:$A$153&amp;'Scenario 4_issuedGoos'!$B$4:$B$153,0),MATCH('Scenario 4'!AT$4,'Scenario 4_issuedGoos'!$C$3:$W$3,0))</f>
        <v>6043599.7336053383</v>
      </c>
    </row>
    <row r="104" spans="1:46" x14ac:dyDescent="0.2">
      <c r="A104" s="8" t="s">
        <v>46</v>
      </c>
      <c r="B104" s="9" t="s">
        <v>29</v>
      </c>
      <c r="C104" s="10">
        <v>47.457627118644069</v>
      </c>
      <c r="D104" s="11">
        <v>46.949152542372886</v>
      </c>
      <c r="E104" s="11">
        <v>46.440677966101696</v>
      </c>
      <c r="F104" s="11">
        <v>45.932203389830512</v>
      </c>
      <c r="G104" s="11">
        <v>45.423728813559322</v>
      </c>
      <c r="H104" s="11">
        <v>5.6021625000000013</v>
      </c>
      <c r="I104" s="11">
        <v>5.6021625000000013</v>
      </c>
      <c r="J104" s="11">
        <v>5.6021625000000013</v>
      </c>
      <c r="K104" s="11">
        <v>5.6021625000000013</v>
      </c>
      <c r="L104" s="11">
        <v>5.6021625000000013</v>
      </c>
      <c r="M104" s="11">
        <v>5.6021625000000013</v>
      </c>
      <c r="N104" s="11">
        <v>5.6021625000000013</v>
      </c>
      <c r="O104" s="11">
        <v>5.6021625000000013</v>
      </c>
      <c r="P104" s="11">
        <v>5.6021625000000013</v>
      </c>
      <c r="Q104" s="11">
        <v>5.6021625000000013</v>
      </c>
      <c r="R104" s="11">
        <v>5.6021625000000013</v>
      </c>
      <c r="S104" s="11">
        <v>5.6021625000000013</v>
      </c>
      <c r="T104" s="11">
        <v>5.6021625000000013</v>
      </c>
      <c r="U104" s="11">
        <v>5.6021625000000013</v>
      </c>
      <c r="V104" s="11">
        <v>5.6021625000000013</v>
      </c>
      <c r="W104" s="19">
        <v>5.6021625000000013</v>
      </c>
      <c r="Z104" s="4">
        <f t="array" ref="Z104">C104*INDEX('Scenario 4_issuedGoos'!$C$4:$W$153,MATCH('Scenario 4'!$A104&amp;$B104,'Scenario 4_issuedGoos'!$A$4:$A$153&amp;'Scenario 4_issuedGoos'!$B$4:$B$153,0),MATCH('Scenario 4'!Z$4,'Scenario 4_issuedGoos'!$C$3:$W$3,0))</f>
        <v>0</v>
      </c>
      <c r="AA104" s="4">
        <f t="array" ref="AA104">D104*INDEX('Scenario 4_issuedGoos'!$C$4:$W$153,MATCH('Scenario 4'!$A104&amp;$B104,'Scenario 4_issuedGoos'!$A$4:$A$153&amp;'Scenario 4_issuedGoos'!$B$4:$B$153,0),MATCH('Scenario 4'!AA$4,'Scenario 4_issuedGoos'!$C$3:$W$3,0))</f>
        <v>0</v>
      </c>
      <c r="AB104" s="4">
        <f t="array" ref="AB104">E104*INDEX('Scenario 4_issuedGoos'!$C$4:$W$153,MATCH('Scenario 4'!$A104&amp;$B104,'Scenario 4_issuedGoos'!$A$4:$A$153&amp;'Scenario 4_issuedGoos'!$B$4:$B$153,0),MATCH('Scenario 4'!AB$4,'Scenario 4_issuedGoos'!$C$3:$W$3,0))</f>
        <v>0</v>
      </c>
      <c r="AC104" s="4">
        <f t="array" ref="AC104">F104*INDEX('Scenario 4_issuedGoos'!$C$4:$W$153,MATCH('Scenario 4'!$A104&amp;$B104,'Scenario 4_issuedGoos'!$A$4:$A$153&amp;'Scenario 4_issuedGoos'!$B$4:$B$153,0),MATCH('Scenario 4'!AC$4,'Scenario 4_issuedGoos'!$C$3:$W$3,0))</f>
        <v>0</v>
      </c>
      <c r="AD104" s="4">
        <f t="array" ref="AD104">G104*INDEX('Scenario 4_issuedGoos'!$C$4:$W$153,MATCH('Scenario 4'!$A104&amp;$B104,'Scenario 4_issuedGoos'!$A$4:$A$153&amp;'Scenario 4_issuedGoos'!$B$4:$B$153,0),MATCH('Scenario 4'!AD$4,'Scenario 4_issuedGoos'!$C$3:$W$3,0))</f>
        <v>0</v>
      </c>
      <c r="AE104" s="4">
        <f t="array" ref="AE104">H104*INDEX('Scenario 4_issuedGoos'!$C$4:$W$153,MATCH('Scenario 4'!$A104&amp;$B104,'Scenario 4_issuedGoos'!$A$4:$A$153&amp;'Scenario 4_issuedGoos'!$B$4:$B$153,0),MATCH('Scenario 4'!AE$4,'Scenario 4_issuedGoos'!$C$3:$W$3,0))</f>
        <v>93376.627833301085</v>
      </c>
      <c r="AF104" s="4">
        <f t="array" ref="AF104">I104*INDEX('Scenario 4_issuedGoos'!$C$4:$W$153,MATCH('Scenario 4'!$A104&amp;$B104,'Scenario 4_issuedGoos'!$A$4:$A$153&amp;'Scenario 4_issuedGoos'!$B$4:$B$153,0),MATCH('Scenario 4'!AF$4,'Scenario 4_issuedGoos'!$C$3:$W$3,0))</f>
        <v>122556.82403120786</v>
      </c>
      <c r="AG104" s="4">
        <f t="array" ref="AG104">J104*INDEX('Scenario 4_issuedGoos'!$C$4:$W$153,MATCH('Scenario 4'!$A104&amp;$B104,'Scenario 4_issuedGoos'!$A$4:$A$153&amp;'Scenario 4_issuedGoos'!$B$4:$B$153,0),MATCH('Scenario 4'!AG$4,'Scenario 4_issuedGoos'!$C$3:$W$3,0))</f>
        <v>154421.59827932189</v>
      </c>
      <c r="AH104" s="4">
        <f t="array" ref="AH104">K104*INDEX('Scenario 4_issuedGoos'!$C$4:$W$153,MATCH('Scenario 4'!$A104&amp;$B104,'Scenario 4_issuedGoos'!$A$4:$A$153&amp;'Scenario 4_issuedGoos'!$B$4:$B$153,0),MATCH('Scenario 4'!AH$4,'Scenario 4_issuedGoos'!$C$3:$W$3,0))</f>
        <v>189166.45789216977</v>
      </c>
      <c r="AI104" s="4">
        <f t="array" ref="AI104">L104*INDEX('Scenario 4_issuedGoos'!$C$4:$W$153,MATCH('Scenario 4'!$A104&amp;$B104,'Scenario 4_issuedGoos'!$A$4:$A$153&amp;'Scenario 4_issuedGoos'!$B$4:$B$153,0),MATCH('Scenario 4'!AI$4,'Scenario 4_issuedGoos'!$C$3:$W$3,0))</f>
        <v>226999.74947060359</v>
      </c>
      <c r="AJ104" s="4">
        <f t="array" ref="AJ104">M104*INDEX('Scenario 4_issuedGoos'!$C$4:$W$153,MATCH('Scenario 4'!$A104&amp;$B104,'Scenario 4_issuedGoos'!$A$4:$A$153&amp;'Scenario 4_issuedGoos'!$B$4:$B$153,0),MATCH('Scenario 4'!AJ$4,'Scenario 4_issuedGoos'!$C$3:$W$3,0))</f>
        <v>268143.45406215085</v>
      </c>
      <c r="AK104" s="4">
        <f t="array" ref="AK104">N104*INDEX('Scenario 4_issuedGoos'!$C$4:$W$153,MATCH('Scenario 4'!$A104&amp;$B104,'Scenario 4_issuedGoos'!$A$4:$A$153&amp;'Scenario 4_issuedGoos'!$B$4:$B$153,0),MATCH('Scenario 4'!AK$4,'Scenario 4_issuedGoos'!$C$3:$W$3,0))</f>
        <v>361323.30434874794</v>
      </c>
      <c r="AL104" s="4">
        <f t="array" ref="AL104">O104*INDEX('Scenario 4_issuedGoos'!$C$4:$W$153,MATCH('Scenario 4'!$A104&amp;$B104,'Scenario 4_issuedGoos'!$A$4:$A$153&amp;'Scenario 4_issuedGoos'!$B$4:$B$153,0),MATCH('Scenario 4'!AL$4,'Scenario 4_issuedGoos'!$C$3:$W$3,0))</f>
        <v>463150.78102885024</v>
      </c>
      <c r="AM104" s="4">
        <f t="array" ref="AM104">P104*INDEX('Scenario 4_issuedGoos'!$C$4:$W$153,MATCH('Scenario 4'!$A104&amp;$B104,'Scenario 4_issuedGoos'!$A$4:$A$153&amp;'Scenario 4_issuedGoos'!$B$4:$B$153,0),MATCH('Scenario 4'!AM$4,'Scenario 4_issuedGoos'!$C$3:$W$3,0))</f>
        <v>574257.69711608882</v>
      </c>
      <c r="AN104" s="4">
        <f t="array" ref="AN104">Q104*INDEX('Scenario 4_issuedGoos'!$C$4:$W$153,MATCH('Scenario 4'!$A104&amp;$B104,'Scenario 4_issuedGoos'!$A$4:$A$153&amp;'Scenario 4_issuedGoos'!$B$4:$B$153,0),MATCH('Scenario 4'!AN$4,'Scenario 4_issuedGoos'!$C$3:$W$3,0))</f>
        <v>695317.42785948073</v>
      </c>
      <c r="AO104" s="4">
        <f t="array" ref="AO104">R104*INDEX('Scenario 4_issuedGoos'!$C$4:$W$153,MATCH('Scenario 4'!$A104&amp;$B104,'Scenario 4_issuedGoos'!$A$4:$A$153&amp;'Scenario 4_issuedGoos'!$B$4:$B$153,0),MATCH('Scenario 4'!AO$4,'Scenario 4_issuedGoos'!$C$3:$W$3,0))</f>
        <v>827047.48743442097</v>
      </c>
      <c r="AP104" s="4">
        <f t="array" ref="AP104">S104*INDEX('Scenario 4_issuedGoos'!$C$4:$W$153,MATCH('Scenario 4'!$A104&amp;$B104,'Scenario 4_issuedGoos'!$A$4:$A$153&amp;'Scenario 4_issuedGoos'!$B$4:$B$153,0),MATCH('Scenario 4'!AP$4,'Scenario 4_issuedGoos'!$C$3:$W$3,0))</f>
        <v>970212.25939720927</v>
      </c>
      <c r="AQ104" s="4">
        <f t="array" ref="AQ104">T104*INDEX('Scenario 4_issuedGoos'!$C$4:$W$153,MATCH('Scenario 4'!$A104&amp;$B104,'Scenario 4_issuedGoos'!$A$4:$A$153&amp;'Scenario 4_issuedGoos'!$B$4:$B$153,0),MATCH('Scenario 4'!AQ$4,'Scenario 4_issuedGoos'!$C$3:$W$3,0))</f>
        <v>1125625.8898376871</v>
      </c>
      <c r="AR104" s="4">
        <f t="array" ref="AR104">U104*INDEX('Scenario 4_issuedGoos'!$C$4:$W$153,MATCH('Scenario 4'!$A104&amp;$B104,'Scenario 4_issuedGoos'!$A$4:$A$153&amp;'Scenario 4_issuedGoos'!$B$4:$B$153,0),MATCH('Scenario 4'!AR$4,'Scenario 4_issuedGoos'!$C$3:$W$3,0))</f>
        <v>1294155.3526737213</v>
      </c>
      <c r="AS104" s="4">
        <f t="array" ref="AS104">V104*INDEX('Scenario 4_issuedGoos'!$C$4:$W$153,MATCH('Scenario 4'!$A104&amp;$B104,'Scenario 4_issuedGoos'!$A$4:$A$153&amp;'Scenario 4_issuedGoos'!$B$4:$B$153,0),MATCH('Scenario 4'!AS$4,'Scenario 4_issuedGoos'!$C$3:$W$3,0))</f>
        <v>1476723.697068766</v>
      </c>
      <c r="AT104" s="4">
        <f t="array" ref="AT104">W104*INDEX('Scenario 4_issuedGoos'!$C$4:$W$153,MATCH('Scenario 4'!$A104&amp;$B104,'Scenario 4_issuedGoos'!$A$4:$A$153&amp;'Scenario 4_issuedGoos'!$B$4:$B$153,0),MATCH('Scenario 4'!AT$4,'Scenario 4_issuedGoos'!$C$3:$W$3,0))</f>
        <v>1674313.4875216284</v>
      </c>
    </row>
    <row r="105" spans="1:46" x14ac:dyDescent="0.2">
      <c r="A105" s="8" t="s">
        <v>46</v>
      </c>
      <c r="B105" s="9" t="s">
        <v>30</v>
      </c>
      <c r="C105" s="10">
        <v>47.457627118644069</v>
      </c>
      <c r="D105" s="11">
        <v>46.949152542372886</v>
      </c>
      <c r="E105" s="11">
        <v>46.440677966101696</v>
      </c>
      <c r="F105" s="11">
        <v>45.932203389830512</v>
      </c>
      <c r="G105" s="11">
        <v>45.423728813559322</v>
      </c>
      <c r="H105" s="11">
        <v>10.504054687499998</v>
      </c>
      <c r="I105" s="11">
        <v>10.504054687499998</v>
      </c>
      <c r="J105" s="11">
        <v>10.504054687499998</v>
      </c>
      <c r="K105" s="11">
        <v>10.504054687499998</v>
      </c>
      <c r="L105" s="11">
        <v>10.504054687499998</v>
      </c>
      <c r="M105" s="11">
        <v>10.504054687499998</v>
      </c>
      <c r="N105" s="11">
        <v>10.504054687499998</v>
      </c>
      <c r="O105" s="11">
        <v>10.504054687499998</v>
      </c>
      <c r="P105" s="11">
        <v>10.504054687499998</v>
      </c>
      <c r="Q105" s="11">
        <v>10.504054687499998</v>
      </c>
      <c r="R105" s="11">
        <v>10.504054687499998</v>
      </c>
      <c r="S105" s="11">
        <v>10.504054687499998</v>
      </c>
      <c r="T105" s="11">
        <v>10.504054687499998</v>
      </c>
      <c r="U105" s="11">
        <v>10.504054687499998</v>
      </c>
      <c r="V105" s="11">
        <v>10.504054687499998</v>
      </c>
      <c r="W105" s="19">
        <v>10.504054687499998</v>
      </c>
      <c r="Z105" s="4">
        <f t="array" ref="Z105">C105*INDEX('Scenario 4_issuedGoos'!$C$4:$W$153,MATCH('Scenario 4'!$A105&amp;$B105,'Scenario 4_issuedGoos'!$A$4:$A$153&amp;'Scenario 4_issuedGoos'!$B$4:$B$153,0),MATCH('Scenario 4'!Z$4,'Scenario 4_issuedGoos'!$C$3:$W$3,0))</f>
        <v>0</v>
      </c>
      <c r="AA105" s="4">
        <f t="array" ref="AA105">D105*INDEX('Scenario 4_issuedGoos'!$C$4:$W$153,MATCH('Scenario 4'!$A105&amp;$B105,'Scenario 4_issuedGoos'!$A$4:$A$153&amp;'Scenario 4_issuedGoos'!$B$4:$B$153,0),MATCH('Scenario 4'!AA$4,'Scenario 4_issuedGoos'!$C$3:$W$3,0))</f>
        <v>0</v>
      </c>
      <c r="AB105" s="4">
        <f t="array" ref="AB105">E105*INDEX('Scenario 4_issuedGoos'!$C$4:$W$153,MATCH('Scenario 4'!$A105&amp;$B105,'Scenario 4_issuedGoos'!$A$4:$A$153&amp;'Scenario 4_issuedGoos'!$B$4:$B$153,0),MATCH('Scenario 4'!AB$4,'Scenario 4_issuedGoos'!$C$3:$W$3,0))</f>
        <v>0</v>
      </c>
      <c r="AC105" s="4">
        <f t="array" ref="AC105">F105*INDEX('Scenario 4_issuedGoos'!$C$4:$W$153,MATCH('Scenario 4'!$A105&amp;$B105,'Scenario 4_issuedGoos'!$A$4:$A$153&amp;'Scenario 4_issuedGoos'!$B$4:$B$153,0),MATCH('Scenario 4'!AC$4,'Scenario 4_issuedGoos'!$C$3:$W$3,0))</f>
        <v>0</v>
      </c>
      <c r="AD105" s="4">
        <f t="array" ref="AD105">G105*INDEX('Scenario 4_issuedGoos'!$C$4:$W$153,MATCH('Scenario 4'!$A105&amp;$B105,'Scenario 4_issuedGoos'!$A$4:$A$153&amp;'Scenario 4_issuedGoos'!$B$4:$B$153,0),MATCH('Scenario 4'!AD$4,'Scenario 4_issuedGoos'!$C$3:$W$3,0))</f>
        <v>0</v>
      </c>
      <c r="AE105" s="4">
        <f t="array" ref="AE105">H105*INDEX('Scenario 4_issuedGoos'!$C$4:$W$153,MATCH('Scenario 4'!$A105&amp;$B105,'Scenario 4_issuedGoos'!$A$4:$A$153&amp;'Scenario 4_issuedGoos'!$B$4:$B$153,0),MATCH('Scenario 4'!AE$4,'Scenario 4_issuedGoos'!$C$3:$W$3,0))</f>
        <v>1134780.5011093698</v>
      </c>
      <c r="AF105" s="4">
        <f t="array" ref="AF105">I105*INDEX('Scenario 4_issuedGoos'!$C$4:$W$153,MATCH('Scenario 4'!$A105&amp;$B105,'Scenario 4_issuedGoos'!$A$4:$A$153&amp;'Scenario 4_issuedGoos'!$B$4:$B$153,0),MATCH('Scenario 4'!AF$4,'Scenario 4_issuedGoos'!$C$3:$W$3,0))</f>
        <v>1269970.2902734729</v>
      </c>
      <c r="AG105" s="4">
        <f t="array" ref="AG105">J105*INDEX('Scenario 4_issuedGoos'!$C$4:$W$153,MATCH('Scenario 4'!$A105&amp;$B105,'Scenario 4_issuedGoos'!$A$4:$A$153&amp;'Scenario 4_issuedGoos'!$B$4:$B$153,0),MATCH('Scenario 4'!AG$4,'Scenario 4_issuedGoos'!$C$3:$W$3,0))</f>
        <v>1415842.1071012123</v>
      </c>
      <c r="AH105" s="4">
        <f t="array" ref="AH105">K105*INDEX('Scenario 4_issuedGoos'!$C$4:$W$153,MATCH('Scenario 4'!$A105&amp;$B105,'Scenario 4_issuedGoos'!$A$4:$A$153&amp;'Scenario 4_issuedGoos'!$B$4:$B$153,0),MATCH('Scenario 4'!AH$4,'Scenario 4_issuedGoos'!$C$3:$W$3,0))</f>
        <v>1573126.1798860505</v>
      </c>
      <c r="AI105" s="4">
        <f t="array" ref="AI105">L105*INDEX('Scenario 4_issuedGoos'!$C$4:$W$153,MATCH('Scenario 4'!$A105&amp;$B105,'Scenario 4_issuedGoos'!$A$4:$A$153&amp;'Scenario 4_issuedGoos'!$B$4:$B$153,0),MATCH('Scenario 4'!AI$4,'Scenario 4_issuedGoos'!$C$3:$W$3,0))</f>
        <v>1742599.0546816115</v>
      </c>
      <c r="AJ105" s="4">
        <f t="array" ref="AJ105">M105*INDEX('Scenario 4_issuedGoos'!$C$4:$W$153,MATCH('Scenario 4'!$A105&amp;$B105,'Scenario 4_issuedGoos'!$A$4:$A$153&amp;'Scenario 4_issuedGoos'!$B$4:$B$153,0),MATCH('Scenario 4'!AJ$4,'Scenario 4_issuedGoos'!$C$3:$W$3,0))</f>
        <v>1925086.4015070214</v>
      </c>
      <c r="AK105" s="4">
        <f t="array" ref="AK105">N105*INDEX('Scenario 4_issuedGoos'!$C$4:$W$153,MATCH('Scenario 4'!$A105&amp;$B105,'Scenario 4_issuedGoos'!$A$4:$A$153&amp;'Scenario 4_issuedGoos'!$B$4:$B$153,0),MATCH('Scenario 4'!AK$4,'Scenario 4_issuedGoos'!$C$3:$W$3,0))</f>
        <v>2114625.7445842894</v>
      </c>
      <c r="AL105" s="4">
        <f t="array" ref="AL105">O105*INDEX('Scenario 4_issuedGoos'!$C$4:$W$153,MATCH('Scenario 4'!$A105&amp;$B105,'Scenario 4_issuedGoos'!$A$4:$A$153&amp;'Scenario 4_issuedGoos'!$B$4:$B$153,0),MATCH('Scenario 4'!AL$4,'Scenario 4_issuedGoos'!$C$3:$W$3,0))</f>
        <v>2318306.3059655135</v>
      </c>
      <c r="AM105" s="4">
        <f t="array" ref="AM105">P105*INDEX('Scenario 4_issuedGoos'!$C$4:$W$153,MATCH('Scenario 4'!$A105&amp;$B105,'Scenario 4_issuedGoos'!$A$4:$A$153&amp;'Scenario 4_issuedGoos'!$B$4:$B$153,0),MATCH('Scenario 4'!AM$4,'Scenario 4_issuedGoos'!$C$3:$W$3,0))</f>
        <v>2537068.3591233985</v>
      </c>
      <c r="AN105" s="4">
        <f t="array" ref="AN105">Q105*INDEX('Scenario 4_issuedGoos'!$C$4:$W$153,MATCH('Scenario 4'!$A105&amp;$B105,'Scenario 4_issuedGoos'!$A$4:$A$153&amp;'Scenario 4_issuedGoos'!$B$4:$B$153,0),MATCH('Scenario 4'!AN$4,'Scenario 4_issuedGoos'!$C$3:$W$3,0))</f>
        <v>2771910.8518321579</v>
      </c>
      <c r="AO105" s="4">
        <f t="array" ref="AO105">R105*INDEX('Scenario 4_issuedGoos'!$C$4:$W$153,MATCH('Scenario 4'!$A105&amp;$B105,'Scenario 4_issuedGoos'!$A$4:$A$153&amp;'Scenario 4_issuedGoos'!$B$4:$B$153,0),MATCH('Scenario 4'!AO$4,'Scenario 4_issuedGoos'!$C$3:$W$3,0))</f>
        <v>3023894.9229139844</v>
      </c>
      <c r="AP105" s="4">
        <f t="array" ref="AP105">S105*INDEX('Scenario 4_issuedGoos'!$C$4:$W$153,MATCH('Scenario 4'!$A105&amp;$B105,'Scenario 4_issuedGoos'!$A$4:$A$153&amp;'Scenario 4_issuedGoos'!$B$4:$B$153,0),MATCH('Scenario 4'!AP$4,'Scenario 4_issuedGoos'!$C$3:$W$3,0))</f>
        <v>3294147.6239744159</v>
      </c>
      <c r="AQ105" s="4">
        <f t="array" ref="AQ105">T105*INDEX('Scenario 4_issuedGoos'!$C$4:$W$153,MATCH('Scenario 4'!$A105&amp;$B105,'Scenario 4_issuedGoos'!$A$4:$A$153&amp;'Scenario 4_issuedGoos'!$B$4:$B$153,0),MATCH('Scenario 4'!AQ$4,'Scenario 4_issuedGoos'!$C$3:$W$3,0))</f>
        <v>3583865.8578335973</v>
      </c>
      <c r="AR105" s="4">
        <f t="array" ref="AR105">U105*INDEX('Scenario 4_issuedGoos'!$C$4:$W$153,MATCH('Scenario 4'!$A105&amp;$B105,'Scenario 4_issuedGoos'!$A$4:$A$153&amp;'Scenario 4_issuedGoos'!$B$4:$B$153,0),MATCH('Scenario 4'!AR$4,'Scenario 4_issuedGoos'!$C$3:$W$3,0))</f>
        <v>3894320.54601877</v>
      </c>
      <c r="AS105" s="4">
        <f t="array" ref="AS105">V105*INDEX('Scenario 4_issuedGoos'!$C$4:$W$153,MATCH('Scenario 4'!$A105&amp;$B105,'Scenario 4_issuedGoos'!$A$4:$A$153&amp;'Scenario 4_issuedGoos'!$B$4:$B$153,0),MATCH('Scenario 4'!AS$4,'Scenario 4_issuedGoos'!$C$3:$W$3,0))</f>
        <v>4226861.0383778755</v>
      </c>
      <c r="AT105" s="4">
        <f t="array" ref="AT105">W105*INDEX('Scenario 4_issuedGoos'!$C$4:$W$153,MATCH('Scenario 4'!$A105&amp;$B105,'Scenario 4_issuedGoos'!$A$4:$A$153&amp;'Scenario 4_issuedGoos'!$B$4:$B$153,0),MATCH('Scenario 4'!AT$4,'Scenario 4_issuedGoos'!$C$3:$W$3,0))</f>
        <v>4582919.7786078444</v>
      </c>
    </row>
    <row r="106" spans="1:46" x14ac:dyDescent="0.2">
      <c r="A106" s="8" t="s">
        <v>46</v>
      </c>
      <c r="B106" s="9" t="s">
        <v>31</v>
      </c>
      <c r="C106" s="10">
        <v>47.457627118644069</v>
      </c>
      <c r="D106" s="11">
        <v>46.949152542372886</v>
      </c>
      <c r="E106" s="11">
        <v>46.440677966101696</v>
      </c>
      <c r="F106" s="11">
        <v>45.932203389830512</v>
      </c>
      <c r="G106" s="11">
        <v>45.423728813559322</v>
      </c>
      <c r="H106" s="11">
        <v>2.1818700000000009</v>
      </c>
      <c r="I106" s="11">
        <v>2.1818700000000009</v>
      </c>
      <c r="J106" s="11">
        <v>2.1818700000000009</v>
      </c>
      <c r="K106" s="11">
        <v>2.1818700000000009</v>
      </c>
      <c r="L106" s="11">
        <v>2.1818700000000009</v>
      </c>
      <c r="M106" s="11">
        <v>2.1818700000000009</v>
      </c>
      <c r="N106" s="11">
        <v>2.1818700000000009</v>
      </c>
      <c r="O106" s="11">
        <v>2.1818700000000009</v>
      </c>
      <c r="P106" s="11">
        <v>2.1818700000000009</v>
      </c>
      <c r="Q106" s="11">
        <v>2.1818700000000009</v>
      </c>
      <c r="R106" s="11">
        <v>2.1818700000000009</v>
      </c>
      <c r="S106" s="11">
        <v>2.1818700000000009</v>
      </c>
      <c r="T106" s="11">
        <v>2.1818700000000009</v>
      </c>
      <c r="U106" s="11">
        <v>2.1818700000000009</v>
      </c>
      <c r="V106" s="11">
        <v>2.1818700000000009</v>
      </c>
      <c r="W106" s="19">
        <v>2.1818700000000009</v>
      </c>
      <c r="Z106" s="4">
        <f t="array" ref="Z106">C106*INDEX('Scenario 4_issuedGoos'!$C$4:$W$153,MATCH('Scenario 4'!$A106&amp;$B106,'Scenario 4_issuedGoos'!$A$4:$A$153&amp;'Scenario 4_issuedGoos'!$B$4:$B$153,0),MATCH('Scenario 4'!Z$4,'Scenario 4_issuedGoos'!$C$3:$W$3,0))</f>
        <v>0</v>
      </c>
      <c r="AA106" s="4">
        <f t="array" ref="AA106">D106*INDEX('Scenario 4_issuedGoos'!$C$4:$W$153,MATCH('Scenario 4'!$A106&amp;$B106,'Scenario 4_issuedGoos'!$A$4:$A$153&amp;'Scenario 4_issuedGoos'!$B$4:$B$153,0),MATCH('Scenario 4'!AA$4,'Scenario 4_issuedGoos'!$C$3:$W$3,0))</f>
        <v>0</v>
      </c>
      <c r="AB106" s="4">
        <f t="array" ref="AB106">E106*INDEX('Scenario 4_issuedGoos'!$C$4:$W$153,MATCH('Scenario 4'!$A106&amp;$B106,'Scenario 4_issuedGoos'!$A$4:$A$153&amp;'Scenario 4_issuedGoos'!$B$4:$B$153,0),MATCH('Scenario 4'!AB$4,'Scenario 4_issuedGoos'!$C$3:$W$3,0))</f>
        <v>0</v>
      </c>
      <c r="AC106" s="4">
        <f t="array" ref="AC106">F106*INDEX('Scenario 4_issuedGoos'!$C$4:$W$153,MATCH('Scenario 4'!$A106&amp;$B106,'Scenario 4_issuedGoos'!$A$4:$A$153&amp;'Scenario 4_issuedGoos'!$B$4:$B$153,0),MATCH('Scenario 4'!AC$4,'Scenario 4_issuedGoos'!$C$3:$W$3,0))</f>
        <v>0</v>
      </c>
      <c r="AD106" s="4">
        <f t="array" ref="AD106">G106*INDEX('Scenario 4_issuedGoos'!$C$4:$W$153,MATCH('Scenario 4'!$A106&amp;$B106,'Scenario 4_issuedGoos'!$A$4:$A$153&amp;'Scenario 4_issuedGoos'!$B$4:$B$153,0),MATCH('Scenario 4'!AD$4,'Scenario 4_issuedGoos'!$C$3:$W$3,0))</f>
        <v>0</v>
      </c>
      <c r="AE106" s="4">
        <f t="array" ref="AE106">H106*INDEX('Scenario 4_issuedGoos'!$C$4:$W$153,MATCH('Scenario 4'!$A106&amp;$B106,'Scenario 4_issuedGoos'!$A$4:$A$153&amp;'Scenario 4_issuedGoos'!$B$4:$B$153,0),MATCH('Scenario 4'!AE$4,'Scenario 4_issuedGoos'!$C$3:$W$3,0))</f>
        <v>3089824.1676062457</v>
      </c>
      <c r="AF106" s="4">
        <f t="array" ref="AF106">I106*INDEX('Scenario 4_issuedGoos'!$C$4:$W$153,MATCH('Scenario 4'!$A106&amp;$B106,'Scenario 4_issuedGoos'!$A$4:$A$153&amp;'Scenario 4_issuedGoos'!$B$4:$B$153,0),MATCH('Scenario 4'!AF$4,'Scenario 4_issuedGoos'!$C$3:$W$3,0))</f>
        <v>3457924.1458526808</v>
      </c>
      <c r="AG106" s="4">
        <f t="array" ref="AG106">J106*INDEX('Scenario 4_issuedGoos'!$C$4:$W$153,MATCH('Scenario 4'!$A106&amp;$B106,'Scenario 4_issuedGoos'!$A$4:$A$153&amp;'Scenario 4_issuedGoos'!$B$4:$B$153,0),MATCH('Scenario 4'!AG$4,'Scenario 4_issuedGoos'!$C$3:$W$3,0))</f>
        <v>3855109.561504758</v>
      </c>
      <c r="AH106" s="4">
        <f t="array" ref="AH106">K106*INDEX('Scenario 4_issuedGoos'!$C$4:$W$153,MATCH('Scenario 4'!$A106&amp;$B106,'Scenario 4_issuedGoos'!$A$4:$A$153&amp;'Scenario 4_issuedGoos'!$B$4:$B$153,0),MATCH('Scenario 4'!AH$4,'Scenario 4_issuedGoos'!$C$3:$W$3,0))</f>
        <v>4283368.7083573984</v>
      </c>
      <c r="AI106" s="4">
        <f t="array" ref="AI106">L106*INDEX('Scenario 4_issuedGoos'!$C$4:$W$153,MATCH('Scenario 4'!$A106&amp;$B106,'Scenario 4_issuedGoos'!$A$4:$A$153&amp;'Scenario 4_issuedGoos'!$B$4:$B$153,0),MATCH('Scenario 4'!AI$4,'Scenario 4_issuedGoos'!$C$3:$W$3,0))</f>
        <v>4744815.9959915606</v>
      </c>
      <c r="AJ106" s="4">
        <f t="array" ref="AJ106">M106*INDEX('Scenario 4_issuedGoos'!$C$4:$W$153,MATCH('Scenario 4'!$A106&amp;$B106,'Scenario 4_issuedGoos'!$A$4:$A$153&amp;'Scenario 4_issuedGoos'!$B$4:$B$153,0),MATCH('Scenario 4'!AJ$4,'Scenario 4_issuedGoos'!$C$3:$W$3,0))</f>
        <v>5241699.590618223</v>
      </c>
      <c r="AK106" s="4">
        <f t="array" ref="AK106">N106*INDEX('Scenario 4_issuedGoos'!$C$4:$W$153,MATCH('Scenario 4'!$A106&amp;$B106,'Scenario 4_issuedGoos'!$A$4:$A$153&amp;'Scenario 4_issuedGoos'!$B$4:$B$153,0),MATCH('Scenario 4'!AK$4,'Scenario 4_issuedGoos'!$C$3:$W$3,0))</f>
        <v>5757784.6329500303</v>
      </c>
      <c r="AL106" s="4">
        <f t="array" ref="AL106">O106*INDEX('Scenario 4_issuedGoos'!$C$4:$W$153,MATCH('Scenario 4'!$A106&amp;$B106,'Scenario 4_issuedGoos'!$A$4:$A$153&amp;'Scenario 4_issuedGoos'!$B$4:$B$153,0),MATCH('Scenario 4'!AL$4,'Scenario 4_issuedGoos'!$C$3:$W$3,0))</f>
        <v>6312373.9305384876</v>
      </c>
      <c r="AM106" s="4">
        <f t="array" ref="AM106">P106*INDEX('Scenario 4_issuedGoos'!$C$4:$W$153,MATCH('Scenario 4'!$A106&amp;$B106,'Scenario 4_issuedGoos'!$A$4:$A$153&amp;'Scenario 4_issuedGoos'!$B$4:$B$153,0),MATCH('Scenario 4'!AM$4,'Scenario 4_issuedGoos'!$C$3:$W$3,0))</f>
        <v>6908027.696303389</v>
      </c>
      <c r="AN106" s="4">
        <f t="array" ref="AN106">Q106*INDEX('Scenario 4_issuedGoos'!$C$4:$W$153,MATCH('Scenario 4'!$A106&amp;$B106,'Scenario 4_issuedGoos'!$A$4:$A$153&amp;'Scenario 4_issuedGoos'!$B$4:$B$153,0),MATCH('Scenario 4'!AN$4,'Scenario 4_issuedGoos'!$C$3:$W$3,0))</f>
        <v>7547465.9038184555</v>
      </c>
      <c r="AO106" s="4">
        <f t="array" ref="AO106">R106*INDEX('Scenario 4_issuedGoos'!$C$4:$W$153,MATCH('Scenario 4'!$A106&amp;$B106,'Scenario 4_issuedGoos'!$A$4:$A$153&amp;'Scenario 4_issuedGoos'!$B$4:$B$153,0),MATCH('Scenario 4'!AO$4,'Scenario 4_issuedGoos'!$C$3:$W$3,0))</f>
        <v>8233577.8628442781</v>
      </c>
      <c r="AP106" s="4">
        <f t="array" ref="AP106">S106*INDEX('Scenario 4_issuedGoos'!$C$4:$W$153,MATCH('Scenario 4'!$A106&amp;$B106,'Scenario 4_issuedGoos'!$A$4:$A$153&amp;'Scenario 4_issuedGoos'!$B$4:$B$153,0),MATCH('Scenario 4'!AP$4,'Scenario 4_issuedGoos'!$C$3:$W$3,0))</f>
        <v>8969432.3530131225</v>
      </c>
      <c r="AQ106" s="4">
        <f t="array" ref="AQ106">T106*INDEX('Scenario 4_issuedGoos'!$C$4:$W$153,MATCH('Scenario 4'!$A106&amp;$B106,'Scenario 4_issuedGoos'!$A$4:$A$153&amp;'Scenario 4_issuedGoos'!$B$4:$B$153,0),MATCH('Scenario 4'!AQ$4,'Scenario 4_issuedGoos'!$C$3:$W$3,0))</f>
        <v>9758288.3475417402</v>
      </c>
      <c r="AR106" s="4">
        <f t="array" ref="AR106">U106*INDEX('Scenario 4_issuedGoos'!$C$4:$W$153,MATCH('Scenario 4'!$A106&amp;$B106,'Scenario 4_issuedGoos'!$A$4:$A$153&amp;'Scenario 4_issuedGoos'!$B$4:$B$153,0),MATCH('Scenario 4'!AR$4,'Scenario 4_issuedGoos'!$C$3:$W$3,0))</f>
        <v>10603606.360640675</v>
      </c>
      <c r="AS106" s="4">
        <f t="array" ref="AS106">V106*INDEX('Scenario 4_issuedGoos'!$C$4:$W$153,MATCH('Scenario 4'!$A106&amp;$B106,'Scenario 4_issuedGoos'!$A$4:$A$153&amp;'Scenario 4_issuedGoos'!$B$4:$B$153,0),MATCH('Scenario 4'!AS$4,'Scenario 4_issuedGoos'!$C$3:$W$3,0))</f>
        <v>11509060.454180676</v>
      </c>
      <c r="AT106" s="4">
        <f t="array" ref="AT106">W106*INDEX('Scenario 4_issuedGoos'!$C$4:$W$153,MATCH('Scenario 4'!$A106&amp;$B106,'Scenario 4_issuedGoos'!$A$4:$A$153&amp;'Scenario 4_issuedGoos'!$B$4:$B$153,0),MATCH('Scenario 4'!AT$4,'Scenario 4_issuedGoos'!$C$3:$W$3,0))</f>
        <v>12478550.941173047</v>
      </c>
    </row>
    <row r="107" spans="1:46" x14ac:dyDescent="0.2">
      <c r="A107" s="1" t="s">
        <v>47</v>
      </c>
      <c r="B107" s="1" t="s">
        <v>27</v>
      </c>
      <c r="C107" s="6">
        <v>2.2089374999999998</v>
      </c>
      <c r="D107" s="7">
        <v>2.2089374999999998</v>
      </c>
      <c r="E107" s="7">
        <v>2.2089374999999998</v>
      </c>
      <c r="F107" s="7">
        <v>2.1775249999999997</v>
      </c>
      <c r="G107" s="7">
        <v>2.0515753124999998</v>
      </c>
      <c r="H107" s="7">
        <v>1.5520640625000002</v>
      </c>
      <c r="I107" s="7">
        <v>1.5520640625000002</v>
      </c>
      <c r="J107" s="7">
        <v>1.5520640625000002</v>
      </c>
      <c r="K107" s="7">
        <v>1.5520640625000002</v>
      </c>
      <c r="L107" s="7">
        <v>1.5520640625000002</v>
      </c>
      <c r="M107" s="7">
        <v>1.5520640625000002</v>
      </c>
      <c r="N107" s="7">
        <v>1.5520640625000002</v>
      </c>
      <c r="O107" s="7">
        <v>1.5520640625000002</v>
      </c>
      <c r="P107" s="7">
        <v>1.5520640625000002</v>
      </c>
      <c r="Q107" s="7">
        <v>1.5520640625000002</v>
      </c>
      <c r="R107" s="7">
        <v>1.5520640625000002</v>
      </c>
      <c r="S107" s="7">
        <v>1.5520640625000002</v>
      </c>
      <c r="T107" s="7">
        <v>1.5520640625000002</v>
      </c>
      <c r="U107" s="7">
        <v>1.5520640625000002</v>
      </c>
      <c r="V107" s="7">
        <v>1.5520640625000002</v>
      </c>
      <c r="W107" s="18">
        <v>1.5520640625000002</v>
      </c>
      <c r="Z107" s="4">
        <f t="array" ref="Z107">C107*INDEX('Scenario 4_issuedGoos'!$C$4:$W$153,MATCH('Scenario 4'!$A107&amp;$B107,'Scenario 4_issuedGoos'!$A$4:$A$153&amp;'Scenario 4_issuedGoos'!$B$4:$B$153,0),MATCH('Scenario 4'!Z$4,'Scenario 4_issuedGoos'!$C$3:$W$3,0))</f>
        <v>2779895.7566954265</v>
      </c>
      <c r="AA107" s="4">
        <f t="array" ref="AA107">D107*INDEX('Scenario 4_issuedGoos'!$C$4:$W$153,MATCH('Scenario 4'!$A107&amp;$B107,'Scenario 4_issuedGoos'!$A$4:$A$153&amp;'Scenario 4_issuedGoos'!$B$4:$B$153,0),MATCH('Scenario 4'!AA$4,'Scenario 4_issuedGoos'!$C$3:$W$3,0))</f>
        <v>3159965.6309528537</v>
      </c>
      <c r="AB107" s="4">
        <f t="array" ref="AB107">E107*INDEX('Scenario 4_issuedGoos'!$C$4:$W$153,MATCH('Scenario 4'!$A107&amp;$B107,'Scenario 4_issuedGoos'!$A$4:$A$153&amp;'Scenario 4_issuedGoos'!$B$4:$B$153,0),MATCH('Scenario 4'!AB$4,'Scenario 4_issuedGoos'!$C$3:$W$3,0))</f>
        <v>3571092.7532443055</v>
      </c>
      <c r="AC107" s="4">
        <f t="array" ref="AC107">F107*INDEX('Scenario 4_issuedGoos'!$C$4:$W$153,MATCH('Scenario 4'!$A107&amp;$B107,'Scenario 4_issuedGoos'!$A$4:$A$153&amp;'Scenario 4_issuedGoos'!$B$4:$B$153,0),MATCH('Scenario 4'!AC$4,'Scenario 4_issuedGoos'!$C$3:$W$3,0))</f>
        <v>3958330.660225301</v>
      </c>
      <c r="AD107" s="4">
        <f t="array" ref="AD107">G107*INDEX('Scenario 4_issuedGoos'!$C$4:$W$153,MATCH('Scenario 4'!$A107&amp;$B107,'Scenario 4_issuedGoos'!$A$4:$A$153&amp;'Scenario 4_issuedGoos'!$B$4:$B$153,0),MATCH('Scenario 4'!AD$4,'Scenario 4_issuedGoos'!$C$3:$W$3,0))</f>
        <v>4175040.3170160307</v>
      </c>
      <c r="AE107" s="4">
        <f t="array" ref="AE107">H107*INDEX('Scenario 4_issuedGoos'!$C$4:$W$153,MATCH('Scenario 4'!$A107&amp;$B107,'Scenario 4_issuedGoos'!$A$4:$A$153&amp;'Scenario 4_issuedGoos'!$B$4:$B$153,0),MATCH('Scenario 4'!AE$4,'Scenario 4_issuedGoos'!$C$3:$W$3,0))</f>
        <v>3522330.2843473461</v>
      </c>
      <c r="AF107" s="4">
        <f t="array" ref="AF107">I107*INDEX('Scenario 4_issuedGoos'!$C$4:$W$153,MATCH('Scenario 4'!$A107&amp;$B107,'Scenario 4_issuedGoos'!$A$4:$A$153&amp;'Scenario 4_issuedGoos'!$B$4:$B$153,0),MATCH('Scenario 4'!AF$4,'Scenario 4_issuedGoos'!$C$3:$W$3,0))</f>
        <v>3941956.0075966856</v>
      </c>
      <c r="AG107" s="4">
        <f t="array" ref="AG107">J107*INDEX('Scenario 4_issuedGoos'!$C$4:$W$153,MATCH('Scenario 4'!$A107&amp;$B107,'Scenario 4_issuedGoos'!$A$4:$A$153&amp;'Scenario 4_issuedGoos'!$B$4:$B$153,0),MATCH('Scenario 4'!AG$4,'Scenario 4_issuedGoos'!$C$3:$W$3,0))</f>
        <v>4394738.4774600901</v>
      </c>
      <c r="AH107" s="4">
        <f t="array" ref="AH107">K107*INDEX('Scenario 4_issuedGoos'!$C$4:$W$153,MATCH('Scenario 4'!$A107&amp;$B107,'Scenario 4_issuedGoos'!$A$4:$A$153&amp;'Scenario 4_issuedGoos'!$B$4:$B$153,0),MATCH('Scenario 4'!AH$4,'Scenario 4_issuedGoos'!$C$3:$W$3,0))</f>
        <v>4882944.304290833</v>
      </c>
      <c r="AI107" s="4">
        <f t="array" ref="AI107">L107*INDEX('Scenario 4_issuedGoos'!$C$4:$W$153,MATCH('Scenario 4'!$A107&amp;$B107,'Scenario 4_issuedGoos'!$A$4:$A$153&amp;'Scenario 4_issuedGoos'!$B$4:$B$153,0),MATCH('Scenario 4'!AI$4,'Scenario 4_issuedGoos'!$C$3:$W$3,0))</f>
        <v>5408983.867611005</v>
      </c>
      <c r="AJ107" s="4">
        <f t="array" ref="AJ107">M107*INDEX('Scenario 4_issuedGoos'!$C$4:$W$153,MATCH('Scenario 4'!$A107&amp;$B107,'Scenario 4_issuedGoos'!$A$4:$A$153&amp;'Scenario 4_issuedGoos'!$B$4:$B$153,0),MATCH('Scenario 4'!AJ$4,'Scenario 4_issuedGoos'!$C$3:$W$3,0))</f>
        <v>5975420.0265024696</v>
      </c>
      <c r="AK107" s="4">
        <f t="array" ref="AK107">N107*INDEX('Scenario 4_issuedGoos'!$C$4:$W$153,MATCH('Scenario 4'!$A107&amp;$B107,'Scenario 4_issuedGoos'!$A$4:$A$153&amp;'Scenario 4_issuedGoos'!$B$4:$B$153,0),MATCH('Scenario 4'!AK$4,'Scenario 4_issuedGoos'!$C$3:$W$3,0))</f>
        <v>6563745.4053256819</v>
      </c>
      <c r="AL107" s="4">
        <f t="array" ref="AL107">O107*INDEX('Scenario 4_issuedGoos'!$C$4:$W$153,MATCH('Scenario 4'!$A107&amp;$B107,'Scenario 4_issuedGoos'!$A$4:$A$153&amp;'Scenario 4_issuedGoos'!$B$4:$B$153,0),MATCH('Scenario 4'!AL$4,'Scenario 4_issuedGoos'!$C$3:$W$3,0))</f>
        <v>7195964.7719649449</v>
      </c>
      <c r="AM107" s="4">
        <f t="array" ref="AM107">P107*INDEX('Scenario 4_issuedGoos'!$C$4:$W$153,MATCH('Scenario 4'!$A107&amp;$B107,'Scenario 4_issuedGoos'!$A$4:$A$153&amp;'Scenario 4_issuedGoos'!$B$4:$B$153,0),MATCH('Scenario 4'!AM$4,'Scenario 4_issuedGoos'!$C$3:$W$3,0))</f>
        <v>7874996.711754825</v>
      </c>
      <c r="AN107" s="4">
        <f t="array" ref="AN107">Q107*INDEX('Scenario 4_issuedGoos'!$C$4:$W$153,MATCH('Scenario 4'!$A107&amp;$B107,'Scenario 4_issuedGoos'!$A$4:$A$153&amp;'Scenario 4_issuedGoos'!$B$4:$B$153,0),MATCH('Scenario 4'!AN$4,'Scenario 4_issuedGoos'!$C$3:$W$3,0))</f>
        <v>8603941.9335937686</v>
      </c>
      <c r="AO107" s="4">
        <f t="array" ref="AO107">R107*INDEX('Scenario 4_issuedGoos'!$C$4:$W$153,MATCH('Scenario 4'!$A107&amp;$B107,'Scenario 4_issuedGoos'!$A$4:$A$153&amp;'Scenario 4_issuedGoos'!$B$4:$B$153,0),MATCH('Scenario 4'!AO$4,'Scenario 4_issuedGoos'!$C$3:$W$3,0))</f>
        <v>9386094.1858372279</v>
      </c>
      <c r="AP107" s="4">
        <f t="array" ref="AP107">S107*INDEX('Scenario 4_issuedGoos'!$C$4:$W$153,MATCH('Scenario 4'!$A107&amp;$B107,'Scenario 4_issuedGoos'!$A$4:$A$153&amp;'Scenario 4_issuedGoos'!$B$4:$B$153,0),MATCH('Scenario 4'!AP$4,'Scenario 4_issuedGoos'!$C$3:$W$3,0))</f>
        <v>10224951.808471059</v>
      </c>
      <c r="AQ107" s="4">
        <f t="array" ref="AQ107">T107*INDEX('Scenario 4_issuedGoos'!$C$4:$W$153,MATCH('Scenario 4'!$A107&amp;$B107,'Scenario 4_issuedGoos'!$A$4:$A$153&amp;'Scenario 4_issuedGoos'!$B$4:$B$153,0),MATCH('Scenario 4'!AQ$4,'Scenario 4_issuedGoos'!$C$3:$W$3,0))</f>
        <v>11124229.957903665</v>
      </c>
      <c r="AR107" s="4">
        <f t="array" ref="AR107">U107*INDEX('Scenario 4_issuedGoos'!$C$4:$W$153,MATCH('Scenario 4'!$A107&amp;$B107,'Scenario 4_issuedGoos'!$A$4:$A$153&amp;'Scenario 4_issuedGoos'!$B$4:$B$153,0),MATCH('Scenario 4'!AR$4,'Scenario 4_issuedGoos'!$C$3:$W$3,0))</f>
        <v>12087873.54275837</v>
      </c>
      <c r="AS107" s="4">
        <f t="array" ref="AS107">V107*INDEX('Scenario 4_issuedGoos'!$C$4:$W$153,MATCH('Scenario 4'!$A107&amp;$B107,'Scenario 4_issuedGoos'!$A$4:$A$153&amp;'Scenario 4_issuedGoos'!$B$4:$B$153,0),MATCH('Scenario 4'!AS$4,'Scenario 4_issuedGoos'!$C$3:$W$3,0))</f>
        <v>13120070.911203763</v>
      </c>
      <c r="AT107" s="4">
        <f t="array" ref="AT107">W107*INDEX('Scenario 4_issuedGoos'!$C$4:$W$153,MATCH('Scenario 4'!$A107&amp;$B107,'Scenario 4_issuedGoos'!$A$4:$A$153&amp;'Scenario 4_issuedGoos'!$B$4:$B$153,0),MATCH('Scenario 4'!AT$4,'Scenario 4_issuedGoos'!$C$3:$W$3,0))</f>
        <v>14225268.332636818</v>
      </c>
    </row>
    <row r="108" spans="1:46" x14ac:dyDescent="0.2">
      <c r="A108" s="8" t="s">
        <v>47</v>
      </c>
      <c r="B108" s="9" t="s">
        <v>28</v>
      </c>
      <c r="C108" s="10">
        <v>47.457627118644069</v>
      </c>
      <c r="D108" s="11">
        <v>46.949152542372886</v>
      </c>
      <c r="E108" s="11">
        <v>46.440677966101696</v>
      </c>
      <c r="F108" s="11">
        <v>45.932203389830512</v>
      </c>
      <c r="G108" s="11">
        <v>45.423728813559322</v>
      </c>
      <c r="H108" s="11">
        <v>11.915099999999999</v>
      </c>
      <c r="I108" s="11">
        <v>11.915099999999999</v>
      </c>
      <c r="J108" s="11">
        <v>11.915099999999999</v>
      </c>
      <c r="K108" s="11">
        <v>11.915099999999999</v>
      </c>
      <c r="L108" s="11">
        <v>11.915099999999999</v>
      </c>
      <c r="M108" s="11">
        <v>11.915099999999999</v>
      </c>
      <c r="N108" s="11">
        <v>11.915099999999999</v>
      </c>
      <c r="O108" s="11">
        <v>11.915099999999999</v>
      </c>
      <c r="P108" s="11">
        <v>11.915099999999999</v>
      </c>
      <c r="Q108" s="11">
        <v>11.915099999999999</v>
      </c>
      <c r="R108" s="11">
        <v>11.915099999999999</v>
      </c>
      <c r="S108" s="11">
        <v>11.915099999999999</v>
      </c>
      <c r="T108" s="11">
        <v>11.915099999999999</v>
      </c>
      <c r="U108" s="11">
        <v>11.915099999999999</v>
      </c>
      <c r="V108" s="11">
        <v>11.915099999999999</v>
      </c>
      <c r="W108" s="19">
        <v>11.915099999999999</v>
      </c>
      <c r="Z108" s="4">
        <f t="array" ref="Z108">C108*INDEX('Scenario 4_issuedGoos'!$C$4:$W$153,MATCH('Scenario 4'!$A108&amp;$B108,'Scenario 4_issuedGoos'!$A$4:$A$153&amp;'Scenario 4_issuedGoos'!$B$4:$B$153,0),MATCH('Scenario 4'!Z$4,'Scenario 4_issuedGoos'!$C$3:$W$3,0))</f>
        <v>0</v>
      </c>
      <c r="AA108" s="4">
        <f t="array" ref="AA108">D108*INDEX('Scenario 4_issuedGoos'!$C$4:$W$153,MATCH('Scenario 4'!$A108&amp;$B108,'Scenario 4_issuedGoos'!$A$4:$A$153&amp;'Scenario 4_issuedGoos'!$B$4:$B$153,0),MATCH('Scenario 4'!AA$4,'Scenario 4_issuedGoos'!$C$3:$W$3,0))</f>
        <v>0</v>
      </c>
      <c r="AB108" s="4">
        <f t="array" ref="AB108">E108*INDEX('Scenario 4_issuedGoos'!$C$4:$W$153,MATCH('Scenario 4'!$A108&amp;$B108,'Scenario 4_issuedGoos'!$A$4:$A$153&amp;'Scenario 4_issuedGoos'!$B$4:$B$153,0),MATCH('Scenario 4'!AB$4,'Scenario 4_issuedGoos'!$C$3:$W$3,0))</f>
        <v>0</v>
      </c>
      <c r="AC108" s="4">
        <f t="array" ref="AC108">F108*INDEX('Scenario 4_issuedGoos'!$C$4:$W$153,MATCH('Scenario 4'!$A108&amp;$B108,'Scenario 4_issuedGoos'!$A$4:$A$153&amp;'Scenario 4_issuedGoos'!$B$4:$B$153,0),MATCH('Scenario 4'!AC$4,'Scenario 4_issuedGoos'!$C$3:$W$3,0))</f>
        <v>0</v>
      </c>
      <c r="AD108" s="4">
        <f t="array" ref="AD108">G108*INDEX('Scenario 4_issuedGoos'!$C$4:$W$153,MATCH('Scenario 4'!$A108&amp;$B108,'Scenario 4_issuedGoos'!$A$4:$A$153&amp;'Scenario 4_issuedGoos'!$B$4:$B$153,0),MATCH('Scenario 4'!AD$4,'Scenario 4_issuedGoos'!$C$3:$W$3,0))</f>
        <v>0</v>
      </c>
      <c r="AE108" s="4">
        <f t="array" ref="AE108">H108*INDEX('Scenario 4_issuedGoos'!$C$4:$W$153,MATCH('Scenario 4'!$A108&amp;$B108,'Scenario 4_issuedGoos'!$A$4:$A$153&amp;'Scenario 4_issuedGoos'!$B$4:$B$153,0),MATCH('Scenario 4'!AE$4,'Scenario 4_issuedGoos'!$C$3:$W$3,0))</f>
        <v>496654.46549635538</v>
      </c>
      <c r="AF108" s="4">
        <f t="array" ref="AF108">I108*INDEX('Scenario 4_issuedGoos'!$C$4:$W$153,MATCH('Scenario 4'!$A108&amp;$B108,'Scenario 4_issuedGoos'!$A$4:$A$153&amp;'Scenario 4_issuedGoos'!$B$4:$B$153,0),MATCH('Scenario 4'!AF$4,'Scenario 4_issuedGoos'!$C$3:$W$3,0))</f>
        <v>566186.09066584555</v>
      </c>
      <c r="AG108" s="4">
        <f t="array" ref="AG108">J108*INDEX('Scenario 4_issuedGoos'!$C$4:$W$153,MATCH('Scenario 4'!$A108&amp;$B108,'Scenario 4_issuedGoos'!$A$4:$A$153&amp;'Scenario 4_issuedGoos'!$B$4:$B$153,0),MATCH('Scenario 4'!AG$4,'Scenario 4_issuedGoos'!$C$3:$W$3,0))</f>
        <v>641429.24218854343</v>
      </c>
      <c r="AH108" s="4">
        <f t="array" ref="AH108">K108*INDEX('Scenario 4_issuedGoos'!$C$4:$W$153,MATCH('Scenario 4'!$A108&amp;$B108,'Scenario 4_issuedGoos'!$A$4:$A$153&amp;'Scenario 4_issuedGoos'!$B$4:$B$153,0),MATCH('Scenario 4'!AH$4,'Scenario 4_issuedGoos'!$C$3:$W$3,0))</f>
        <v>722781.24363684771</v>
      </c>
      <c r="AI108" s="4">
        <f t="array" ref="AI108">L108*INDEX('Scenario 4_issuedGoos'!$C$4:$W$153,MATCH('Scenario 4'!$A108&amp;$B108,'Scenario 4_issuedGoos'!$A$4:$A$153&amp;'Scenario 4_issuedGoos'!$B$4:$B$153,0),MATCH('Scenario 4'!AI$4,'Scenario 4_issuedGoos'!$C$3:$W$3,0))</f>
        <v>810664.87212450989</v>
      </c>
      <c r="AJ108" s="4">
        <f t="array" ref="AJ108">M108*INDEX('Scenario 4_issuedGoos'!$C$4:$W$153,MATCH('Scenario 4'!$A108&amp;$B108,'Scenario 4_issuedGoos'!$A$4:$A$153&amp;'Scenario 4_issuedGoos'!$B$4:$B$153,0),MATCH('Scenario 4'!AJ$4,'Scenario 4_issuedGoos'!$C$3:$W$3,0))</f>
        <v>905529.91035184637</v>
      </c>
      <c r="AK108" s="4">
        <f t="array" ref="AK108">N108*INDEX('Scenario 4_issuedGoos'!$C$4:$W$153,MATCH('Scenario 4'!$A108&amp;$B108,'Scenario 4_issuedGoos'!$A$4:$A$153&amp;'Scenario 4_issuedGoos'!$B$4:$B$153,0),MATCH('Scenario 4'!AK$4,'Scenario 4_issuedGoos'!$C$3:$W$3,0))</f>
        <v>1026870.9183389932</v>
      </c>
      <c r="AL108" s="4">
        <f t="array" ref="AL108">O108*INDEX('Scenario 4_issuedGoos'!$C$4:$W$153,MATCH('Scenario 4'!$A108&amp;$B108,'Scenario 4_issuedGoos'!$A$4:$A$153&amp;'Scenario 4_issuedGoos'!$B$4:$B$153,0),MATCH('Scenario 4'!AL$4,'Scenario 4_issuedGoos'!$C$3:$W$3,0))</f>
        <v>1158082.2023489762</v>
      </c>
      <c r="AM108" s="4">
        <f t="array" ref="AM108">P108*INDEX('Scenario 4_issuedGoos'!$C$4:$W$153,MATCH('Scenario 4'!$A108&amp;$B108,'Scenario 4_issuedGoos'!$A$4:$A$153&amp;'Scenario 4_issuedGoos'!$B$4:$B$153,0),MATCH('Scenario 4'!AM$4,'Scenario 4_issuedGoos'!$C$3:$W$3,0))</f>
        <v>1299847.4374641052</v>
      </c>
      <c r="AN108" s="4">
        <f t="array" ref="AN108">Q108*INDEX('Scenario 4_issuedGoos'!$C$4:$W$153,MATCH('Scenario 4'!$A108&amp;$B108,'Scenario 4_issuedGoos'!$A$4:$A$153&amp;'Scenario 4_issuedGoos'!$B$4:$B$153,0),MATCH('Scenario 4'!AN$4,'Scenario 4_issuedGoos'!$C$3:$W$3,0))</f>
        <v>1452893.9905848831</v>
      </c>
      <c r="AO108" s="4">
        <f t="array" ref="AO108">R108*INDEX('Scenario 4_issuedGoos'!$C$4:$W$153,MATCH('Scenario 4'!$A108&amp;$B108,'Scenario 4_issuedGoos'!$A$4:$A$153&amp;'Scenario 4_issuedGoos'!$B$4:$B$153,0),MATCH('Scenario 4'!AO$4,'Scenario 4_issuedGoos'!$C$3:$W$3,0))</f>
        <v>1617995.580424068</v>
      </c>
      <c r="AP108" s="4">
        <f t="array" ref="AP108">S108*INDEX('Scenario 4_issuedGoos'!$C$4:$W$153,MATCH('Scenario 4'!$A108&amp;$B108,'Scenario 4_issuedGoos'!$A$4:$A$153&amp;'Scenario 4_issuedGoos'!$B$4:$B$153,0),MATCH('Scenario 4'!AP$4,'Scenario 4_issuedGoos'!$C$3:$W$3,0))</f>
        <v>1795975.0942707153</v>
      </c>
      <c r="AQ108" s="4">
        <f t="array" ref="AQ108">T108*INDEX('Scenario 4_issuedGoos'!$C$4:$W$153,MATCH('Scenario 4'!$A108&amp;$B108,'Scenario 4_issuedGoos'!$A$4:$A$153&amp;'Scenario 4_issuedGoos'!$B$4:$B$153,0),MATCH('Scenario 4'!AQ$4,'Scenario 4_issuedGoos'!$C$3:$W$3,0))</f>
        <v>1987707.5705509668</v>
      </c>
      <c r="AR108" s="4">
        <f t="array" ref="AR108">U108*INDEX('Scenario 4_issuedGoos'!$C$4:$W$153,MATCH('Scenario 4'!$A108&amp;$B108,'Scenario 4_issuedGoos'!$A$4:$A$153&amp;'Scenario 4_issuedGoos'!$B$4:$B$153,0),MATCH('Scenario 4'!AR$4,'Scenario 4_issuedGoos'!$C$3:$W$3,0))</f>
        <v>2194123.3567235726</v>
      </c>
      <c r="AS108" s="4">
        <f t="array" ref="AS108">V108*INDEX('Scenario 4_issuedGoos'!$C$4:$W$153,MATCH('Scenario 4'!$A108&amp;$B108,'Scenario 4_issuedGoos'!$A$4:$A$153&amp;'Scenario 4_issuedGoos'!$B$4:$B$153,0),MATCH('Scenario 4'!AS$4,'Scenario 4_issuedGoos'!$C$3:$W$3,0))</f>
        <v>2416211.452587056</v>
      </c>
      <c r="AT108" s="4">
        <f t="array" ref="AT108">W108*INDEX('Scenario 4_issuedGoos'!$C$4:$W$153,MATCH('Scenario 4'!$A108&amp;$B108,'Scenario 4_issuedGoos'!$A$4:$A$153&amp;'Scenario 4_issuedGoos'!$B$4:$B$153,0),MATCH('Scenario 4'!AT$4,'Scenario 4_issuedGoos'!$C$3:$W$3,0))</f>
        <v>2655023.0496450826</v>
      </c>
    </row>
    <row r="109" spans="1:46" x14ac:dyDescent="0.2">
      <c r="A109" s="8" t="s">
        <v>47</v>
      </c>
      <c r="B109" s="9" t="s">
        <v>56</v>
      </c>
      <c r="C109" s="10">
        <v>0.60442031250000006</v>
      </c>
      <c r="D109" s="11">
        <v>0.59537499999999988</v>
      </c>
      <c r="E109" s="11">
        <v>0.5809781249999999</v>
      </c>
      <c r="F109" s="11">
        <v>0.57385019531249992</v>
      </c>
      <c r="G109" s="11">
        <v>0.56337890624999998</v>
      </c>
      <c r="H109" s="11">
        <v>0.48698437499999997</v>
      </c>
      <c r="I109" s="11">
        <v>0.47804464285714282</v>
      </c>
      <c r="J109" s="11">
        <v>0.47405859374999992</v>
      </c>
      <c r="K109" s="11">
        <v>0.47353124999999996</v>
      </c>
      <c r="L109" s="11">
        <v>0.42159374999999999</v>
      </c>
      <c r="M109" s="11">
        <v>0.42423214285714284</v>
      </c>
      <c r="N109" s="11">
        <v>0.42489999999999994</v>
      </c>
      <c r="O109" s="11">
        <v>0.42489999999999994</v>
      </c>
      <c r="P109" s="11">
        <v>0.42742968749999999</v>
      </c>
      <c r="Q109" s="11">
        <v>0.5046750000000001</v>
      </c>
      <c r="R109" s="11">
        <v>0.50556093749999997</v>
      </c>
      <c r="S109" s="11">
        <v>0.54303749999999995</v>
      </c>
      <c r="T109" s="11">
        <v>0.56406249999999991</v>
      </c>
      <c r="U109" s="11">
        <v>0.59537499999999988</v>
      </c>
      <c r="V109" s="11">
        <v>0.60442031250000006</v>
      </c>
      <c r="W109" s="19">
        <v>0.62204062500000001</v>
      </c>
      <c r="Z109" s="4">
        <f t="array" ref="Z109">C109*INDEX('Scenario 4_issuedGoos'!$C$4:$W$153,MATCH('Scenario 4'!$A109&amp;$B109,'Scenario 4_issuedGoos'!$A$4:$A$153&amp;'Scenario 4_issuedGoos'!$B$4:$B$153,0),MATCH('Scenario 4'!Z$4,'Scenario 4_issuedGoos'!$C$3:$W$3,0))</f>
        <v>14077500.301102111</v>
      </c>
      <c r="AA109" s="4">
        <f t="array" ref="AA109">D109*INDEX('Scenario 4_issuedGoos'!$C$4:$W$153,MATCH('Scenario 4'!$A109&amp;$B109,'Scenario 4_issuedGoos'!$A$4:$A$153&amp;'Scenario 4_issuedGoos'!$B$4:$B$153,0),MATCH('Scenario 4'!AA$4,'Scenario 4_issuedGoos'!$C$3:$W$3,0))</f>
        <v>15762711.875787437</v>
      </c>
      <c r="AB109" s="4">
        <f t="array" ref="AB109">E109*INDEX('Scenario 4_issuedGoos'!$C$4:$W$153,MATCH('Scenario 4'!$A109&amp;$B109,'Scenario 4_issuedGoos'!$A$4:$A$153&amp;'Scenario 4_issuedGoos'!$B$4:$B$153,0),MATCH('Scenario 4'!AB$4,'Scenario 4_issuedGoos'!$C$3:$W$3,0))</f>
        <v>17382766.431155797</v>
      </c>
      <c r="AC109" s="4">
        <f t="array" ref="AC109">F109*INDEX('Scenario 4_issuedGoos'!$C$4:$W$153,MATCH('Scenario 4'!$A109&amp;$B109,'Scenario 4_issuedGoos'!$A$4:$A$153&amp;'Scenario 4_issuedGoos'!$B$4:$B$153,0),MATCH('Scenario 4'!AC$4,'Scenario 4_issuedGoos'!$C$3:$W$3,0))</f>
        <v>19305847.261894479</v>
      </c>
      <c r="AD109" s="4">
        <f t="array" ref="AD109">G109*INDEX('Scenario 4_issuedGoos'!$C$4:$W$153,MATCH('Scenario 4'!$A109&amp;$B109,'Scenario 4_issuedGoos'!$A$4:$A$153&amp;'Scenario 4_issuedGoos'!$B$4:$B$153,0),MATCH('Scenario 4'!AD$4,'Scenario 4_issuedGoos'!$C$3:$W$3,0))</f>
        <v>21218525.613319073</v>
      </c>
      <c r="AE109" s="4">
        <f t="array" ref="AE109">H109*INDEX('Scenario 4_issuedGoos'!$C$4:$W$153,MATCH('Scenario 4'!$A109&amp;$B109,'Scenario 4_issuedGoos'!$A$4:$A$153&amp;'Scenario 4_issuedGoos'!$B$4:$B$153,0),MATCH('Scenario 4'!AE$4,'Scenario 4_issuedGoos'!$C$3:$W$3,0))</f>
        <v>20453935.04132716</v>
      </c>
      <c r="AF109" s="4">
        <f t="array" ref="AF109">I109*INDEX('Scenario 4_issuedGoos'!$C$4:$W$153,MATCH('Scenario 4'!$A109&amp;$B109,'Scenario 4_issuedGoos'!$A$4:$A$153&amp;'Scenario 4_issuedGoos'!$B$4:$B$153,0),MATCH('Scenario 4'!AF$4,'Scenario 4_issuedGoos'!$C$3:$W$3,0))</f>
        <v>22470461.780393094</v>
      </c>
      <c r="AG109" s="4">
        <f t="array" ref="AG109">J109*INDEX('Scenario 4_issuedGoos'!$C$4:$W$153,MATCH('Scenario 4'!$A109&amp;$B109,'Scenario 4_issuedGoos'!$A$4:$A$153&amp;'Scenario 4_issuedGoos'!$B$4:$B$153,0),MATCH('Scenario 4'!AG$4,'Scenario 4_issuedGoos'!$C$3:$W$3,0))</f>
        <v>24842587.525945637</v>
      </c>
      <c r="AH109" s="4">
        <f t="array" ref="AH109">K109*INDEX('Scenario 4_issuedGoos'!$C$4:$W$153,MATCH('Scenario 4'!$A109&amp;$B109,'Scenario 4_issuedGoos'!$A$4:$A$153&amp;'Scenario 4_issuedGoos'!$B$4:$B$153,0),MATCH('Scenario 4'!AH$4,'Scenario 4_issuedGoos'!$C$3:$W$3,0))</f>
        <v>27571613.643633522</v>
      </c>
      <c r="AI109" s="4">
        <f t="array" ref="AI109">L109*INDEX('Scenario 4_issuedGoos'!$C$4:$W$153,MATCH('Scenario 4'!$A109&amp;$B109,'Scenario 4_issuedGoos'!$A$4:$A$153&amp;'Scenario 4_issuedGoos'!$B$4:$B$153,0),MATCH('Scenario 4'!AI$4,'Scenario 4_issuedGoos'!$C$3:$W$3,0))</f>
        <v>27192029.247847687</v>
      </c>
      <c r="AJ109" s="4">
        <f t="array" ref="AJ109">M109*INDEX('Scenario 4_issuedGoos'!$C$4:$W$153,MATCH('Scenario 4'!$A109&amp;$B109,'Scenario 4_issuedGoos'!$A$4:$A$153&amp;'Scenario 4_issuedGoos'!$B$4:$B$153,0),MATCH('Scenario 4'!AJ$4,'Scenario 4_issuedGoos'!$C$3:$W$3,0))</f>
        <v>30227607.722819421</v>
      </c>
      <c r="AK109" s="4">
        <f t="array" ref="AK109">N109*INDEX('Scenario 4_issuedGoos'!$C$4:$W$153,MATCH('Scenario 4'!$A109&amp;$B109,'Scenario 4_issuedGoos'!$A$4:$A$153&amp;'Scenario 4_issuedGoos'!$B$4:$B$153,0),MATCH('Scenario 4'!AK$4,'Scenario 4_issuedGoos'!$C$3:$W$3,0))</f>
        <v>33256016.498816904</v>
      </c>
      <c r="AL109" s="4">
        <f t="array" ref="AL109">O109*INDEX('Scenario 4_issuedGoos'!$C$4:$W$153,MATCH('Scenario 4'!$A109&amp;$B109,'Scenario 4_issuedGoos'!$A$4:$A$153&amp;'Scenario 4_issuedGoos'!$B$4:$B$153,0),MATCH('Scenario 4'!AL$4,'Scenario 4_issuedGoos'!$C$3:$W$3,0))</f>
        <v>36459233.014614098</v>
      </c>
      <c r="AM109" s="4">
        <f t="array" ref="AM109">P109*INDEX('Scenario 4_issuedGoos'!$C$4:$W$153,MATCH('Scenario 4'!$A109&amp;$B109,'Scenario 4_issuedGoos'!$A$4:$A$153&amp;'Scenario 4_issuedGoos'!$B$4:$B$153,0),MATCH('Scenario 4'!AM$4,'Scenario 4_issuedGoos'!$C$3:$W$3,0))</f>
        <v>40137177.853267722</v>
      </c>
      <c r="AN109" s="4">
        <f t="array" ref="AN109">Q109*INDEX('Scenario 4_issuedGoos'!$C$4:$W$153,MATCH('Scenario 4'!$A109&amp;$B109,'Scenario 4_issuedGoos'!$A$4:$A$153&amp;'Scenario 4_issuedGoos'!$B$4:$B$153,0),MATCH('Scenario 4'!AN$4,'Scenario 4_issuedGoos'!$C$3:$W$3,0))</f>
        <v>51777494.479020342</v>
      </c>
      <c r="AO109" s="4">
        <f t="array" ref="AO109">R109*INDEX('Scenario 4_issuedGoos'!$C$4:$W$153,MATCH('Scenario 4'!$A109&amp;$B109,'Scenario 4_issuedGoos'!$A$4:$A$153&amp;'Scenario 4_issuedGoos'!$B$4:$B$153,0),MATCH('Scenario 4'!AO$4,'Scenario 4_issuedGoos'!$C$3:$W$3,0))</f>
        <v>52224058.738158293</v>
      </c>
      <c r="AP109" s="4">
        <f t="array" ref="AP109">S109*INDEX('Scenario 4_issuedGoos'!$C$4:$W$153,MATCH('Scenario 4'!$A109&amp;$B109,'Scenario 4_issuedGoos'!$A$4:$A$153&amp;'Scenario 4_issuedGoos'!$B$4:$B$153,0),MATCH('Scenario 4'!AP$4,'Scenario 4_issuedGoos'!$C$3:$W$3,0))</f>
        <v>58198795.278762251</v>
      </c>
      <c r="AQ109" s="4">
        <f t="array" ref="AQ109">T109*INDEX('Scenario 4_issuedGoos'!$C$4:$W$153,MATCH('Scenario 4'!$A109&amp;$B109,'Scenario 4_issuedGoos'!$A$4:$A$153&amp;'Scenario 4_issuedGoos'!$B$4:$B$153,0),MATCH('Scenario 4'!AQ$4,'Scenario 4_issuedGoos'!$C$3:$W$3,0))</f>
        <v>62636977.142448716</v>
      </c>
      <c r="AR109" s="4">
        <f t="array" ref="AR109">U109*INDEX('Scenario 4_issuedGoos'!$C$4:$W$153,MATCH('Scenario 4'!$A109&amp;$B109,'Scenario 4_issuedGoos'!$A$4:$A$153&amp;'Scenario 4_issuedGoos'!$B$4:$B$153,0),MATCH('Scenario 4'!AR$4,'Scenario 4_issuedGoos'!$C$3:$W$3,0))</f>
        <v>68420273.849866197</v>
      </c>
      <c r="AS109" s="4">
        <f t="array" ref="AS109">V109*INDEX('Scenario 4_issuedGoos'!$C$4:$W$153,MATCH('Scenario 4'!$A109&amp;$B109,'Scenario 4_issuedGoos'!$A$4:$A$153&amp;'Scenario 4_issuedGoos'!$B$4:$B$153,0),MATCH('Scenario 4'!AS$4,'Scenario 4_issuedGoos'!$C$3:$W$3,0))</f>
        <v>71800958.178335071</v>
      </c>
      <c r="AT109" s="4">
        <f t="array" ref="AT109">W109*INDEX('Scenario 4_issuedGoos'!$C$4:$W$153,MATCH('Scenario 4'!$A109&amp;$B109,'Scenario 4_issuedGoos'!$A$4:$A$153&amp;'Scenario 4_issuedGoos'!$B$4:$B$153,0),MATCH('Scenario 4'!AT$4,'Scenario 4_issuedGoos'!$C$3:$W$3,0))</f>
        <v>76303581.617098704</v>
      </c>
    </row>
    <row r="110" spans="1:46" x14ac:dyDescent="0.2">
      <c r="A110" s="8" t="s">
        <v>47</v>
      </c>
      <c r="B110" s="9" t="s">
        <v>29</v>
      </c>
      <c r="C110" s="10">
        <v>47.457627118644069</v>
      </c>
      <c r="D110" s="11">
        <v>46.949152542372886</v>
      </c>
      <c r="E110" s="11">
        <v>46.440677966101696</v>
      </c>
      <c r="F110" s="11">
        <v>45.932203389830512</v>
      </c>
      <c r="G110" s="11">
        <v>45.423728813559322</v>
      </c>
      <c r="H110" s="11">
        <v>4.4681625</v>
      </c>
      <c r="I110" s="11">
        <v>4.4681625</v>
      </c>
      <c r="J110" s="11">
        <v>4.4681625</v>
      </c>
      <c r="K110" s="11">
        <v>4.4681625</v>
      </c>
      <c r="L110" s="11">
        <v>4.4681625</v>
      </c>
      <c r="M110" s="11">
        <v>4.4681625</v>
      </c>
      <c r="N110" s="11">
        <v>4.4681625</v>
      </c>
      <c r="O110" s="11">
        <v>4.4681625</v>
      </c>
      <c r="P110" s="11">
        <v>4.4681625</v>
      </c>
      <c r="Q110" s="11">
        <v>4.4681625</v>
      </c>
      <c r="R110" s="11">
        <v>4.4681625</v>
      </c>
      <c r="S110" s="11">
        <v>4.4681625</v>
      </c>
      <c r="T110" s="11">
        <v>4.4681625</v>
      </c>
      <c r="U110" s="11">
        <v>4.4681625</v>
      </c>
      <c r="V110" s="11">
        <v>4.4681625</v>
      </c>
      <c r="W110" s="19">
        <v>4.4681625</v>
      </c>
      <c r="Z110" s="4">
        <f t="array" ref="Z110">C110*INDEX('Scenario 4_issuedGoos'!$C$4:$W$153,MATCH('Scenario 4'!$A110&amp;$B110,'Scenario 4_issuedGoos'!$A$4:$A$153&amp;'Scenario 4_issuedGoos'!$B$4:$B$153,0),MATCH('Scenario 4'!Z$4,'Scenario 4_issuedGoos'!$C$3:$W$3,0))</f>
        <v>0</v>
      </c>
      <c r="AA110" s="4">
        <f t="array" ref="AA110">D110*INDEX('Scenario 4_issuedGoos'!$C$4:$W$153,MATCH('Scenario 4'!$A110&amp;$B110,'Scenario 4_issuedGoos'!$A$4:$A$153&amp;'Scenario 4_issuedGoos'!$B$4:$B$153,0),MATCH('Scenario 4'!AA$4,'Scenario 4_issuedGoos'!$C$3:$W$3,0))</f>
        <v>0</v>
      </c>
      <c r="AB110" s="4">
        <f t="array" ref="AB110">E110*INDEX('Scenario 4_issuedGoos'!$C$4:$W$153,MATCH('Scenario 4'!$A110&amp;$B110,'Scenario 4_issuedGoos'!$A$4:$A$153&amp;'Scenario 4_issuedGoos'!$B$4:$B$153,0),MATCH('Scenario 4'!AB$4,'Scenario 4_issuedGoos'!$C$3:$W$3,0))</f>
        <v>0</v>
      </c>
      <c r="AC110" s="4">
        <f t="array" ref="AC110">F110*INDEX('Scenario 4_issuedGoos'!$C$4:$W$153,MATCH('Scenario 4'!$A110&amp;$B110,'Scenario 4_issuedGoos'!$A$4:$A$153&amp;'Scenario 4_issuedGoos'!$B$4:$B$153,0),MATCH('Scenario 4'!AC$4,'Scenario 4_issuedGoos'!$C$3:$W$3,0))</f>
        <v>0</v>
      </c>
      <c r="AD110" s="4">
        <f t="array" ref="AD110">G110*INDEX('Scenario 4_issuedGoos'!$C$4:$W$153,MATCH('Scenario 4'!$A110&amp;$B110,'Scenario 4_issuedGoos'!$A$4:$A$153&amp;'Scenario 4_issuedGoos'!$B$4:$B$153,0),MATCH('Scenario 4'!AD$4,'Scenario 4_issuedGoos'!$C$3:$W$3,0))</f>
        <v>0</v>
      </c>
      <c r="AE110" s="4">
        <f t="array" ref="AE110">H110*INDEX('Scenario 4_issuedGoos'!$C$4:$W$153,MATCH('Scenario 4'!$A110&amp;$B110,'Scenario 4_issuedGoos'!$A$4:$A$153&amp;'Scenario 4_issuedGoos'!$B$4:$B$153,0),MATCH('Scenario 4'!AE$4,'Scenario 4_issuedGoos'!$C$3:$W$3,0))</f>
        <v>212851.9137841526</v>
      </c>
      <c r="AF110" s="4">
        <f t="array" ref="AF110">I110*INDEX('Scenario 4_issuedGoos'!$C$4:$W$153,MATCH('Scenario 4'!$A110&amp;$B110,'Scenario 4_issuedGoos'!$A$4:$A$153&amp;'Scenario 4_issuedGoos'!$B$4:$B$153,0),MATCH('Scenario 4'!AF$4,'Scenario 4_issuedGoos'!$C$3:$W$3,0))</f>
        <v>279368.13684170059</v>
      </c>
      <c r="AG110" s="4">
        <f t="array" ref="AG110">J110*INDEX('Scenario 4_issuedGoos'!$C$4:$W$153,MATCH('Scenario 4'!$A110&amp;$B110,'Scenario 4_issuedGoos'!$A$4:$A$153&amp;'Scenario 4_issuedGoos'!$B$4:$B$153,0),MATCH('Scenario 4'!AG$4,'Scenario 4_issuedGoos'!$C$3:$W$3,0))</f>
        <v>352003.85242054239</v>
      </c>
      <c r="AH110" s="4">
        <f t="array" ref="AH110">K110*INDEX('Scenario 4_issuedGoos'!$C$4:$W$153,MATCH('Scenario 4'!$A110&amp;$B110,'Scenario 4_issuedGoos'!$A$4:$A$153&amp;'Scenario 4_issuedGoos'!$B$4:$B$153,0),MATCH('Scenario 4'!AH$4,'Scenario 4_issuedGoos'!$C$3:$W$3,0))</f>
        <v>431204.71921516466</v>
      </c>
      <c r="AI110" s="4">
        <f t="array" ref="AI110">L110*INDEX('Scenario 4_issuedGoos'!$C$4:$W$153,MATCH('Scenario 4'!$A110&amp;$B110,'Scenario 4_issuedGoos'!$A$4:$A$153&amp;'Scenario 4_issuedGoos'!$B$4:$B$153,0),MATCH('Scenario 4'!AI$4,'Scenario 4_issuedGoos'!$C$3:$W$3,0))</f>
        <v>517445.66305819585</v>
      </c>
      <c r="AJ110" s="4">
        <f t="array" ref="AJ110">M110*INDEX('Scenario 4_issuedGoos'!$C$4:$W$153,MATCH('Scenario 4'!$A110&amp;$B110,'Scenario 4_issuedGoos'!$A$4:$A$153&amp;'Scenario 4_issuedGoos'!$B$4:$B$153,0),MATCH('Scenario 4'!AJ$4,'Scenario 4_issuedGoos'!$C$3:$W$3,0))</f>
        <v>611232.68948749406</v>
      </c>
      <c r="AK110" s="4">
        <f t="array" ref="AK110">N110*INDEX('Scenario 4_issuedGoos'!$C$4:$W$153,MATCH('Scenario 4'!$A110&amp;$B110,'Scenario 4_issuedGoos'!$A$4:$A$153&amp;'Scenario 4_issuedGoos'!$B$4:$B$153,0),MATCH('Scenario 4'!AK$4,'Scenario 4_issuedGoos'!$C$3:$W$3,0))</f>
        <v>823636.0490843975</v>
      </c>
      <c r="AL110" s="4">
        <f t="array" ref="AL110">O110*INDEX('Scenario 4_issuedGoos'!$C$4:$W$153,MATCH('Scenario 4'!$A110&amp;$B110,'Scenario 4_issuedGoos'!$A$4:$A$153&amp;'Scenario 4_issuedGoos'!$B$4:$B$153,0),MATCH('Scenario 4'!AL$4,'Scenario 4_issuedGoos'!$C$3:$W$3,0))</f>
        <v>1055751.6629172757</v>
      </c>
      <c r="AM110" s="4">
        <f t="array" ref="AM110">P110*INDEX('Scenario 4_issuedGoos'!$C$4:$W$153,MATCH('Scenario 4'!$A110&amp;$B110,'Scenario 4_issuedGoos'!$A$4:$A$153&amp;'Scenario 4_issuedGoos'!$B$4:$B$153,0),MATCH('Scenario 4'!AM$4,'Scenario 4_issuedGoos'!$C$3:$W$3,0))</f>
        <v>1309019.7480107306</v>
      </c>
      <c r="AN110" s="4">
        <f t="array" ref="AN110">Q110*INDEX('Scenario 4_issuedGoos'!$C$4:$W$153,MATCH('Scenario 4'!$A110&amp;$B110,'Scenario 4_issuedGoos'!$A$4:$A$153&amp;'Scenario 4_issuedGoos'!$B$4:$B$153,0),MATCH('Scenario 4'!AN$4,'Scenario 4_issuedGoos'!$C$3:$W$3,0))</f>
        <v>1584975.262456235</v>
      </c>
      <c r="AO110" s="4">
        <f t="array" ref="AO110">R110*INDEX('Scenario 4_issuedGoos'!$C$4:$W$153,MATCH('Scenario 4'!$A110&amp;$B110,'Scenario 4_issuedGoos'!$A$4:$A$153&amp;'Scenario 4_issuedGoos'!$B$4:$B$153,0),MATCH('Scenario 4'!AO$4,'Scenario 4_issuedGoos'!$C$3:$W$3,0))</f>
        <v>1885253.7789762637</v>
      </c>
      <c r="AP110" s="4">
        <f t="array" ref="AP110">S110*INDEX('Scenario 4_issuedGoos'!$C$4:$W$153,MATCH('Scenario 4'!$A110&amp;$B110,'Scenario 4_issuedGoos'!$A$4:$A$153&amp;'Scenario 4_issuedGoos'!$B$4:$B$153,0),MATCH('Scenario 4'!AP$4,'Scenario 4_issuedGoos'!$C$3:$W$3,0))</f>
        <v>2211597.7089921585</v>
      </c>
      <c r="AQ110" s="4">
        <f t="array" ref="AQ110">T110*INDEX('Scenario 4_issuedGoos'!$C$4:$W$153,MATCH('Scenario 4'!$A110&amp;$B110,'Scenario 4_issuedGoos'!$A$4:$A$153&amp;'Scenario 4_issuedGoos'!$B$4:$B$153,0),MATCH('Scenario 4'!AQ$4,'Scenario 4_issuedGoos'!$C$3:$W$3,0))</f>
        <v>2565862.8975621993</v>
      </c>
      <c r="AR110" s="4">
        <f t="array" ref="AR110">U110*INDEX('Scenario 4_issuedGoos'!$C$4:$W$153,MATCH('Scenario 4'!$A110&amp;$B110,'Scenario 4_issuedGoos'!$A$4:$A$153&amp;'Scenario 4_issuedGoos'!$B$4:$B$153,0),MATCH('Scenario 4'!AR$4,'Scenario 4_issuedGoos'!$C$3:$W$3,0))</f>
        <v>2950025.610716762</v>
      </c>
      <c r="AS110" s="4">
        <f t="array" ref="AS110">V110*INDEX('Scenario 4_issuedGoos'!$C$4:$W$153,MATCH('Scenario 4'!$A110&amp;$B110,'Scenario 4_issuedGoos'!$A$4:$A$153&amp;'Scenario 4_issuedGoos'!$B$4:$B$153,0),MATCH('Scenario 4'!AS$4,'Scenario 4_issuedGoos'!$C$3:$W$3,0))</f>
        <v>3366189.937942876</v>
      </c>
      <c r="AT110" s="4">
        <f t="array" ref="AT110">W110*INDEX('Scenario 4_issuedGoos'!$C$4:$W$153,MATCH('Scenario 4'!$A110&amp;$B110,'Scenario 4_issuedGoos'!$A$4:$A$153&amp;'Scenario 4_issuedGoos'!$B$4:$B$153,0),MATCH('Scenario 4'!AT$4,'Scenario 4_issuedGoos'!$C$3:$W$3,0))</f>
        <v>3816595.6338648116</v>
      </c>
    </row>
    <row r="111" spans="1:46" x14ac:dyDescent="0.2">
      <c r="A111" s="8" t="s">
        <v>47</v>
      </c>
      <c r="B111" s="9" t="s">
        <v>30</v>
      </c>
      <c r="C111" s="10">
        <v>47.457627118644069</v>
      </c>
      <c r="D111" s="11">
        <v>46.949152542372886</v>
      </c>
      <c r="E111" s="11">
        <v>46.440677966101696</v>
      </c>
      <c r="F111" s="11">
        <v>45.932203389830512</v>
      </c>
      <c r="G111" s="11">
        <v>45.423728813559322</v>
      </c>
      <c r="H111" s="11">
        <v>5.0266828124999998</v>
      </c>
      <c r="I111" s="11">
        <v>5.0266828124999998</v>
      </c>
      <c r="J111" s="11">
        <v>5.0266828124999998</v>
      </c>
      <c r="K111" s="11">
        <v>5.0266828124999998</v>
      </c>
      <c r="L111" s="11">
        <v>5.0266828124999998</v>
      </c>
      <c r="M111" s="11">
        <v>5.0266828124999998</v>
      </c>
      <c r="N111" s="11">
        <v>5.0266828124999998</v>
      </c>
      <c r="O111" s="11">
        <v>5.0266828124999998</v>
      </c>
      <c r="P111" s="11">
        <v>5.0266828124999998</v>
      </c>
      <c r="Q111" s="11">
        <v>5.0266828124999998</v>
      </c>
      <c r="R111" s="11">
        <v>5.0266828124999998</v>
      </c>
      <c r="S111" s="11">
        <v>5.0266828124999998</v>
      </c>
      <c r="T111" s="11">
        <v>5.0266828124999998</v>
      </c>
      <c r="U111" s="11">
        <v>5.0266828124999998</v>
      </c>
      <c r="V111" s="11">
        <v>5.0266828124999998</v>
      </c>
      <c r="W111" s="19">
        <v>5.0266828124999998</v>
      </c>
      <c r="Z111" s="4">
        <f t="array" ref="Z111">C111*INDEX('Scenario 4_issuedGoos'!$C$4:$W$153,MATCH('Scenario 4'!$A111&amp;$B111,'Scenario 4_issuedGoos'!$A$4:$A$153&amp;'Scenario 4_issuedGoos'!$B$4:$B$153,0),MATCH('Scenario 4'!Z$4,'Scenario 4_issuedGoos'!$C$3:$W$3,0))</f>
        <v>0</v>
      </c>
      <c r="AA111" s="4">
        <f t="array" ref="AA111">D111*INDEX('Scenario 4_issuedGoos'!$C$4:$W$153,MATCH('Scenario 4'!$A111&amp;$B111,'Scenario 4_issuedGoos'!$A$4:$A$153&amp;'Scenario 4_issuedGoos'!$B$4:$B$153,0),MATCH('Scenario 4'!AA$4,'Scenario 4_issuedGoos'!$C$3:$W$3,0))</f>
        <v>0</v>
      </c>
      <c r="AB111" s="4">
        <f t="array" ref="AB111">E111*INDEX('Scenario 4_issuedGoos'!$C$4:$W$153,MATCH('Scenario 4'!$A111&amp;$B111,'Scenario 4_issuedGoos'!$A$4:$A$153&amp;'Scenario 4_issuedGoos'!$B$4:$B$153,0),MATCH('Scenario 4'!AB$4,'Scenario 4_issuedGoos'!$C$3:$W$3,0))</f>
        <v>0</v>
      </c>
      <c r="AC111" s="4">
        <f t="array" ref="AC111">F111*INDEX('Scenario 4_issuedGoos'!$C$4:$W$153,MATCH('Scenario 4'!$A111&amp;$B111,'Scenario 4_issuedGoos'!$A$4:$A$153&amp;'Scenario 4_issuedGoos'!$B$4:$B$153,0),MATCH('Scenario 4'!AC$4,'Scenario 4_issuedGoos'!$C$3:$W$3,0))</f>
        <v>0</v>
      </c>
      <c r="AD111" s="4">
        <f t="array" ref="AD111">G111*INDEX('Scenario 4_issuedGoos'!$C$4:$W$153,MATCH('Scenario 4'!$A111&amp;$B111,'Scenario 4_issuedGoos'!$A$4:$A$153&amp;'Scenario 4_issuedGoos'!$B$4:$B$153,0),MATCH('Scenario 4'!AD$4,'Scenario 4_issuedGoos'!$C$3:$W$3,0))</f>
        <v>0</v>
      </c>
      <c r="AE111" s="4">
        <f t="array" ref="AE111">H111*INDEX('Scenario 4_issuedGoos'!$C$4:$W$153,MATCH('Scenario 4'!$A111&amp;$B111,'Scenario 4_issuedGoos'!$A$4:$A$153&amp;'Scenario 4_issuedGoos'!$B$4:$B$153,0),MATCH('Scenario 4'!AE$4,'Scenario 4_issuedGoos'!$C$3:$W$3,0))</f>
        <v>8500773.306754576</v>
      </c>
      <c r="AF111" s="4">
        <f t="array" ref="AF111">I111*INDEX('Scenario 4_issuedGoos'!$C$4:$W$153,MATCH('Scenario 4'!$A111&amp;$B111,'Scenario 4_issuedGoos'!$A$4:$A$153&amp;'Scenario 4_issuedGoos'!$B$4:$B$153,0),MATCH('Scenario 4'!AF$4,'Scenario 4_issuedGoos'!$C$3:$W$3,0))</f>
        <v>9931537.2647224423</v>
      </c>
      <c r="AG111" s="4">
        <f t="array" ref="AG111">J111*INDEX('Scenario 4_issuedGoos'!$C$4:$W$153,MATCH('Scenario 4'!$A111&amp;$B111,'Scenario 4_issuedGoos'!$A$4:$A$153&amp;'Scenario 4_issuedGoos'!$B$4:$B$153,0),MATCH('Scenario 4'!AG$4,'Scenario 4_issuedGoos'!$C$3:$W$3,0))</f>
        <v>11484125.685220206</v>
      </c>
      <c r="AH111" s="4">
        <f t="array" ref="AH111">K111*INDEX('Scenario 4_issuedGoos'!$C$4:$W$153,MATCH('Scenario 4'!$A111&amp;$B111,'Scenario 4_issuedGoos'!$A$4:$A$153&amp;'Scenario 4_issuedGoos'!$B$4:$B$153,0),MATCH('Scenario 4'!AH$4,'Scenario 4_issuedGoos'!$C$3:$W$3,0))</f>
        <v>13167144.104605908</v>
      </c>
      <c r="AI111" s="4">
        <f t="array" ref="AI111">L111*INDEX('Scenario 4_issuedGoos'!$C$4:$W$153,MATCH('Scenario 4'!$A111&amp;$B111,'Scenario 4_issuedGoos'!$A$4:$A$153&amp;'Scenario 4_issuedGoos'!$B$4:$B$153,0),MATCH('Scenario 4'!AI$4,'Scenario 4_issuedGoos'!$C$3:$W$3,0))</f>
        <v>14989754.051717147</v>
      </c>
      <c r="AJ111" s="4">
        <f t="array" ref="AJ111">M111*INDEX('Scenario 4_issuedGoos'!$C$4:$W$153,MATCH('Scenario 4'!$A111&amp;$B111,'Scenario 4_issuedGoos'!$A$4:$A$153&amp;'Scenario 4_issuedGoos'!$B$4:$B$153,0),MATCH('Scenario 4'!AJ$4,'Scenario 4_issuedGoos'!$C$3:$W$3,0))</f>
        <v>16961707.133277986</v>
      </c>
      <c r="AK111" s="4">
        <f t="array" ref="AK111">N111*INDEX('Scenario 4_issuedGoos'!$C$4:$W$153,MATCH('Scenario 4'!$A111&amp;$B111,'Scenario 4_issuedGoos'!$A$4:$A$153&amp;'Scenario 4_issuedGoos'!$B$4:$B$153,0),MATCH('Scenario 4'!AK$4,'Scenario 4_issuedGoos'!$C$3:$W$3,0))</f>
        <v>18419497.097705677</v>
      </c>
      <c r="AL111" s="4">
        <f t="array" ref="AL111">O111*INDEX('Scenario 4_issuedGoos'!$C$4:$W$153,MATCH('Scenario 4'!$A111&amp;$B111,'Scenario 4_issuedGoos'!$A$4:$A$153&amp;'Scenario 4_issuedGoos'!$B$4:$B$153,0),MATCH('Scenario 4'!AL$4,'Scenario 4_issuedGoos'!$C$3:$W$3,0))</f>
        <v>19980661.790742911</v>
      </c>
      <c r="AM111" s="4">
        <f t="array" ref="AM111">P111*INDEX('Scenario 4_issuedGoos'!$C$4:$W$153,MATCH('Scenario 4'!$A111&amp;$B111,'Scenario 4_issuedGoos'!$A$4:$A$153&amp;'Scenario 4_issuedGoos'!$B$4:$B$153,0),MATCH('Scenario 4'!AM$4,'Scenario 4_issuedGoos'!$C$3:$W$3,0))</f>
        <v>21651894.210339643</v>
      </c>
      <c r="AN111" s="4">
        <f t="array" ref="AN111">Q111*INDEX('Scenario 4_issuedGoos'!$C$4:$W$153,MATCH('Scenario 4'!$A111&amp;$B111,'Scenario 4_issuedGoos'!$A$4:$A$153&amp;'Scenario 4_issuedGoos'!$B$4:$B$153,0),MATCH('Scenario 4'!AN$4,'Scenario 4_issuedGoos'!$C$3:$W$3,0))</f>
        <v>23440298.2174192</v>
      </c>
      <c r="AO111" s="4">
        <f t="array" ref="AO111">R111*INDEX('Scenario 4_issuedGoos'!$C$4:$W$153,MATCH('Scenario 4'!$A111&amp;$B111,'Scenario 4_issuedGoos'!$A$4:$A$153&amp;'Scenario 4_issuedGoos'!$B$4:$B$153,0),MATCH('Scenario 4'!AO$4,'Scenario 4_issuedGoos'!$C$3:$W$3,0))</f>
        <v>25353412.889680792</v>
      </c>
      <c r="AP111" s="4">
        <f t="array" ref="AP111">S111*INDEX('Scenario 4_issuedGoos'!$C$4:$W$153,MATCH('Scenario 4'!$A111&amp;$B111,'Scenario 4_issuedGoos'!$A$4:$A$153&amp;'Scenario 4_issuedGoos'!$B$4:$B$153,0),MATCH('Scenario 4'!AP$4,'Scenario 4_issuedGoos'!$C$3:$W$3,0))</f>
        <v>27399238.283625063</v>
      </c>
      <c r="AQ111" s="4">
        <f t="array" ref="AQ111">T111*INDEX('Scenario 4_issuedGoos'!$C$4:$W$153,MATCH('Scenario 4'!$A111&amp;$B111,'Scenario 4_issuedGoos'!$A$4:$A$153&amp;'Scenario 4_issuedGoos'!$B$4:$B$153,0),MATCH('Scenario 4'!AQ$4,'Scenario 4_issuedGoos'!$C$3:$W$3,0))</f>
        <v>29586262.684739511</v>
      </c>
      <c r="AR111" s="4">
        <f t="array" ref="AR111">U111*INDEX('Scenario 4_issuedGoos'!$C$4:$W$153,MATCH('Scenario 4'!$A111&amp;$B111,'Scenario 4_issuedGoos'!$A$4:$A$153&amp;'Scenario 4_issuedGoos'!$B$4:$B$153,0),MATCH('Scenario 4'!AR$4,'Scenario 4_issuedGoos'!$C$3:$W$3,0))</f>
        <v>31923491.430256378</v>
      </c>
      <c r="AS111" s="4">
        <f t="array" ref="AS111">V111*INDEX('Scenario 4_issuedGoos'!$C$4:$W$153,MATCH('Scenario 4'!$A111&amp;$B111,'Scenario 4_issuedGoos'!$A$4:$A$153&amp;'Scenario 4_issuedGoos'!$B$4:$B$153,0),MATCH('Scenario 4'!AS$4,'Scenario 4_issuedGoos'!$C$3:$W$3,0))</f>
        <v>34420477.393613078</v>
      </c>
      <c r="AT111" s="4">
        <f t="array" ref="AT111">W111*INDEX('Scenario 4_issuedGoos'!$C$4:$W$153,MATCH('Scenario 4'!$A111&amp;$B111,'Scenario 4_issuedGoos'!$A$4:$A$153&amp;'Scenario 4_issuedGoos'!$B$4:$B$153,0),MATCH('Scenario 4'!AT$4,'Scenario 4_issuedGoos'!$C$3:$W$3,0))</f>
        <v>37087353.224729761</v>
      </c>
    </row>
    <row r="112" spans="1:46" x14ac:dyDescent="0.2">
      <c r="A112" s="8" t="s">
        <v>47</v>
      </c>
      <c r="B112" s="9" t="s">
        <v>31</v>
      </c>
      <c r="C112" s="10">
        <v>4.4681625</v>
      </c>
      <c r="D112" s="11">
        <v>4.4681625</v>
      </c>
      <c r="E112" s="11">
        <v>4.4681625</v>
      </c>
      <c r="F112" s="11">
        <v>4.4681625</v>
      </c>
      <c r="G112" s="11">
        <v>4.4681625</v>
      </c>
      <c r="H112" s="11">
        <v>2.7544809374999999</v>
      </c>
      <c r="I112" s="11">
        <v>2.6836199999999999</v>
      </c>
      <c r="J112" s="11">
        <v>2.6010720000000003</v>
      </c>
      <c r="K112" s="11">
        <v>2.5753949999999999</v>
      </c>
      <c r="L112" s="11">
        <v>2.5753949999999999</v>
      </c>
      <c r="M112" s="11">
        <v>2.5753949999999999</v>
      </c>
      <c r="N112" s="11">
        <v>2.5753949999999999</v>
      </c>
      <c r="O112" s="11">
        <v>2.5753949999999999</v>
      </c>
      <c r="P112" s="11">
        <v>2.5753949999999999</v>
      </c>
      <c r="Q112" s="11">
        <v>2.5753949999999999</v>
      </c>
      <c r="R112" s="11">
        <v>2.5753949999999999</v>
      </c>
      <c r="S112" s="11">
        <v>2.5753949999999999</v>
      </c>
      <c r="T112" s="11">
        <v>2.5753949999999999</v>
      </c>
      <c r="U112" s="11">
        <v>2.5753949999999999</v>
      </c>
      <c r="V112" s="11">
        <v>2.6747999999999998</v>
      </c>
      <c r="W112" s="19">
        <v>2.6836199999999999</v>
      </c>
      <c r="Z112" s="4">
        <f t="array" ref="Z112">C112*INDEX('Scenario 4_issuedGoos'!$C$4:$W$153,MATCH('Scenario 4'!$A112&amp;$B112,'Scenario 4_issuedGoos'!$A$4:$A$153&amp;'Scenario 4_issuedGoos'!$B$4:$B$153,0),MATCH('Scenario 4'!Z$4,'Scenario 4_issuedGoos'!$C$3:$W$3,0))</f>
        <v>5173336.7401322192</v>
      </c>
      <c r="AA112" s="4">
        <f t="array" ref="AA112">D112*INDEX('Scenario 4_issuedGoos'!$C$4:$W$153,MATCH('Scenario 4'!$A112&amp;$B112,'Scenario 4_issuedGoos'!$A$4:$A$153&amp;'Scenario 4_issuedGoos'!$B$4:$B$153,0),MATCH('Scenario 4'!AA$4,'Scenario 4_issuedGoos'!$C$3:$W$3,0))</f>
        <v>5880640.0408324925</v>
      </c>
      <c r="AB112" s="4">
        <f t="array" ref="AB112">E112*INDEX('Scenario 4_issuedGoos'!$C$4:$W$153,MATCH('Scenario 4'!$A112&amp;$B112,'Scenario 4_issuedGoos'!$A$4:$A$153&amp;'Scenario 4_issuedGoos'!$B$4:$B$153,0),MATCH('Scenario 4'!AB$4,'Scenario 4_issuedGoos'!$C$3:$W$3,0))</f>
        <v>6645740.3297524946</v>
      </c>
      <c r="AC112" s="4">
        <f t="array" ref="AC112">F112*INDEX('Scenario 4_issuedGoos'!$C$4:$W$153,MATCH('Scenario 4'!$A112&amp;$B112,'Scenario 4_issuedGoos'!$A$4:$A$153&amp;'Scenario 4_issuedGoos'!$B$4:$B$153,0),MATCH('Scenario 4'!AC$4,'Scenario 4_issuedGoos'!$C$3:$W$3,0))</f>
        <v>7472649.0474624215</v>
      </c>
      <c r="AD112" s="4">
        <f t="array" ref="AD112">G112*INDEX('Scenario 4_issuedGoos'!$C$4:$W$153,MATCH('Scenario 4'!$A112&amp;$B112,'Scenario 4_issuedGoos'!$A$4:$A$153&amp;'Scenario 4_issuedGoos'!$B$4:$B$153,0),MATCH('Scenario 4'!AD$4,'Scenario 4_issuedGoos'!$C$3:$W$3,0))</f>
        <v>8365634.2861189395</v>
      </c>
      <c r="AE112" s="4">
        <f t="array" ref="AE112">H112*INDEX('Scenario 4_issuedGoos'!$C$4:$W$153,MATCH('Scenario 4'!$A112&amp;$B112,'Scenario 4_issuedGoos'!$A$4:$A$153&amp;'Scenario 4_issuedGoos'!$B$4:$B$153,0),MATCH('Scenario 4'!AE$4,'Scenario 4_issuedGoos'!$C$3:$W$3,0))</f>
        <v>5751179.3487612661</v>
      </c>
      <c r="AF112" s="4">
        <f t="array" ref="AF112">I112*INDEX('Scenario 4_issuedGoos'!$C$4:$W$153,MATCH('Scenario 4'!$A112&amp;$B112,'Scenario 4_issuedGoos'!$A$4:$A$153&amp;'Scenario 4_issuedGoos'!$B$4:$B$153,0),MATCH('Scenario 4'!AF$4,'Scenario 4_issuedGoos'!$C$3:$W$3,0))</f>
        <v>6270755.3345889105</v>
      </c>
      <c r="AG112" s="4">
        <f t="array" ref="AG112">J112*INDEX('Scenario 4_issuedGoos'!$C$4:$W$153,MATCH('Scenario 4'!$A112&amp;$B112,'Scenario 4_issuedGoos'!$A$4:$A$153&amp;'Scenario 4_issuedGoos'!$B$4:$B$153,0),MATCH('Scenario 4'!AG$4,'Scenario 4_issuedGoos'!$C$3:$W$3,0))</f>
        <v>6775985.5842394233</v>
      </c>
      <c r="AH112" s="4">
        <f t="array" ref="AH112">K112*INDEX('Scenario 4_issuedGoos'!$C$4:$W$153,MATCH('Scenario 4'!$A112&amp;$B112,'Scenario 4_issuedGoos'!$A$4:$A$153&amp;'Scenario 4_issuedGoos'!$B$4:$B$153,0),MATCH('Scenario 4'!AH$4,'Scenario 4_issuedGoos'!$C$3:$W$3,0))</f>
        <v>7454399.8108313801</v>
      </c>
      <c r="AI112" s="4">
        <f t="array" ref="AI112">L112*INDEX('Scenario 4_issuedGoos'!$C$4:$W$153,MATCH('Scenario 4'!$A112&amp;$B112,'Scenario 4_issuedGoos'!$A$4:$A$153&amp;'Scenario 4_issuedGoos'!$B$4:$B$153,0),MATCH('Scenario 4'!AI$4,'Scenario 4_issuedGoos'!$C$3:$W$3,0))</f>
        <v>8257462.2618730385</v>
      </c>
      <c r="AJ112" s="4">
        <f t="array" ref="AJ112">M112*INDEX('Scenario 4_issuedGoos'!$C$4:$W$153,MATCH('Scenario 4'!$A112&amp;$B112,'Scenario 4_issuedGoos'!$A$4:$A$153&amp;'Scenario 4_issuedGoos'!$B$4:$B$153,0),MATCH('Scenario 4'!AJ$4,'Scenario 4_issuedGoos'!$C$3:$W$3,0))</f>
        <v>9122194.9584917836</v>
      </c>
      <c r="AK112" s="4">
        <f t="array" ref="AK112">N112*INDEX('Scenario 4_issuedGoos'!$C$4:$W$153,MATCH('Scenario 4'!$A112&amp;$B112,'Scenario 4_issuedGoos'!$A$4:$A$153&amp;'Scenario 4_issuedGoos'!$B$4:$B$153,0),MATCH('Scenario 4'!AK$4,'Scenario 4_issuedGoos'!$C$3:$W$3,0))</f>
        <v>10020344.17325002</v>
      </c>
      <c r="AL112" s="4">
        <f t="array" ref="AL112">O112*INDEX('Scenario 4_issuedGoos'!$C$4:$W$153,MATCH('Scenario 4'!$A112&amp;$B112,'Scenario 4_issuedGoos'!$A$4:$A$153&amp;'Scenario 4_issuedGoos'!$B$4:$B$153,0),MATCH('Scenario 4'!AL$4,'Scenario 4_issuedGoos'!$C$3:$W$3,0))</f>
        <v>10985502.822087828</v>
      </c>
      <c r="AM112" s="4">
        <f t="array" ref="AM112">P112*INDEX('Scenario 4_issuedGoos'!$C$4:$W$153,MATCH('Scenario 4'!$A112&amp;$B112,'Scenario 4_issuedGoos'!$A$4:$A$153&amp;'Scenario 4_issuedGoos'!$B$4:$B$153,0),MATCH('Scenario 4'!AM$4,'Scenario 4_issuedGoos'!$C$3:$W$3,0))</f>
        <v>12022126.475376321</v>
      </c>
      <c r="AN112" s="4">
        <f t="array" ref="AN112">Q112*INDEX('Scenario 4_issuedGoos'!$C$4:$W$153,MATCH('Scenario 4'!$A112&amp;$B112,'Scenario 4_issuedGoos'!$A$4:$A$153&amp;'Scenario 4_issuedGoos'!$B$4:$B$153,0),MATCH('Scenario 4'!AN$4,'Scenario 4_issuedGoos'!$C$3:$W$3,0))</f>
        <v>13134948.736938423</v>
      </c>
      <c r="AO112" s="4">
        <f t="array" ref="AO112">R112*INDEX('Scenario 4_issuedGoos'!$C$4:$W$153,MATCH('Scenario 4'!$A112&amp;$B112,'Scenario 4_issuedGoos'!$A$4:$A$153&amp;'Scenario 4_issuedGoos'!$B$4:$B$153,0),MATCH('Scenario 4'!AO$4,'Scenario 4_issuedGoos'!$C$3:$W$3,0))</f>
        <v>14328997.908468297</v>
      </c>
      <c r="AP112" s="4">
        <f t="array" ref="AP112">S112*INDEX('Scenario 4_issuedGoos'!$C$4:$W$153,MATCH('Scenario 4'!$A112&amp;$B112,'Scenario 4_issuedGoos'!$A$4:$A$153&amp;'Scenario 4_issuedGoos'!$B$4:$B$153,0),MATCH('Scenario 4'!AP$4,'Scenario 4_issuedGoos'!$C$3:$W$3,0))</f>
        <v>15609614.62530881</v>
      </c>
      <c r="AQ112" s="4">
        <f t="array" ref="AQ112">T112*INDEX('Scenario 4_issuedGoos'!$C$4:$W$153,MATCH('Scenario 4'!$A112&amp;$B112,'Scenario 4_issuedGoos'!$A$4:$A$153&amp;'Scenario 4_issuedGoos'!$B$4:$B$153,0),MATCH('Scenario 4'!AQ$4,'Scenario 4_issuedGoos'!$C$3:$W$3,0))</f>
        <v>16982470.519062214</v>
      </c>
      <c r="AR112" s="4">
        <f t="array" ref="AR112">U112*INDEX('Scenario 4_issuedGoos'!$C$4:$W$153,MATCH('Scenario 4'!$A112&amp;$B112,'Scenario 4_issuedGoos'!$A$4:$A$153&amp;'Scenario 4_issuedGoos'!$B$4:$B$153,0),MATCH('Scenario 4'!AR$4,'Scenario 4_issuedGoos'!$C$3:$W$3,0))</f>
        <v>18453587.965627681</v>
      </c>
      <c r="AS112" s="4">
        <f t="array" ref="AS112">V112*INDEX('Scenario 4_issuedGoos'!$C$4:$W$153,MATCH('Scenario 4'!$A112&amp;$B112,'Scenario 4_issuedGoos'!$A$4:$A$153&amp;'Scenario 4_issuedGoos'!$B$4:$B$153,0),MATCH('Scenario 4'!AS$4,'Scenario 4_issuedGoos'!$C$3:$W$3,0))</f>
        <v>20802453.507435009</v>
      </c>
      <c r="AT112" s="4">
        <f t="array" ref="AT112">W112*INDEX('Scenario 4_issuedGoos'!$C$4:$W$153,MATCH('Scenario 4'!$A112&amp;$B112,'Scenario 4_issuedGoos'!$A$4:$A$153&amp;'Scenario 4_issuedGoos'!$B$4:$B$153,0),MATCH('Scenario 4'!AT$4,'Scenario 4_issuedGoos'!$C$3:$W$3,0))</f>
        <v>22629166.107113916</v>
      </c>
    </row>
    <row r="113" spans="1:46" x14ac:dyDescent="0.2">
      <c r="A113" s="1" t="s">
        <v>48</v>
      </c>
      <c r="B113" s="1" t="s">
        <v>27</v>
      </c>
      <c r="C113" s="6">
        <v>3.9826552499999996</v>
      </c>
      <c r="D113" s="7">
        <v>3.9826552499999996</v>
      </c>
      <c r="E113" s="7">
        <v>3.9826552499999996</v>
      </c>
      <c r="F113" s="7">
        <v>3.9826552499999996</v>
      </c>
      <c r="G113" s="7">
        <v>3.9826552499999996</v>
      </c>
      <c r="H113" s="7">
        <v>3.9826552499999996</v>
      </c>
      <c r="I113" s="7">
        <v>3.9826552499999996</v>
      </c>
      <c r="J113" s="7">
        <v>3.9826552499999996</v>
      </c>
      <c r="K113" s="7">
        <v>3.1114494140625002</v>
      </c>
      <c r="L113" s="7">
        <v>3.1114494140625002</v>
      </c>
      <c r="M113" s="7">
        <v>3.1114494140625002</v>
      </c>
      <c r="N113" s="7">
        <v>3.1114494140625002</v>
      </c>
      <c r="O113" s="7">
        <v>3.1114494140625002</v>
      </c>
      <c r="P113" s="7">
        <v>3.1114494140625002</v>
      </c>
      <c r="Q113" s="7">
        <v>3.1114494140625002</v>
      </c>
      <c r="R113" s="7">
        <v>3.1114494140625002</v>
      </c>
      <c r="S113" s="7">
        <v>3.1114494140625002</v>
      </c>
      <c r="T113" s="7">
        <v>3.1114494140625002</v>
      </c>
      <c r="U113" s="7">
        <v>3.1114494140625002</v>
      </c>
      <c r="V113" s="7">
        <v>3.1114494140625002</v>
      </c>
      <c r="W113" s="18">
        <v>3.1114494140625002</v>
      </c>
      <c r="Z113" s="4">
        <f t="array" ref="Z113">C113*INDEX('Scenario 4_issuedGoos'!$C$4:$W$153,MATCH('Scenario 4'!$A113&amp;$B113,'Scenario 4_issuedGoos'!$A$4:$A$153&amp;'Scenario 4_issuedGoos'!$B$4:$B$153,0),MATCH('Scenario 4'!Z$4,'Scenario 4_issuedGoos'!$C$3:$W$3,0))</f>
        <v>727820.86369115254</v>
      </c>
      <c r="AA113" s="4">
        <f t="array" ref="AA113">D113*INDEX('Scenario 4_issuedGoos'!$C$4:$W$153,MATCH('Scenario 4'!$A113&amp;$B113,'Scenario 4_issuedGoos'!$A$4:$A$153&amp;'Scenario 4_issuedGoos'!$B$4:$B$153,0),MATCH('Scenario 4'!AA$4,'Scenario 4_issuedGoos'!$C$3:$W$3,0))</f>
        <v>827329.19362718717</v>
      </c>
      <c r="AB113" s="4">
        <f t="array" ref="AB113">E113*INDEX('Scenario 4_issuedGoos'!$C$4:$W$153,MATCH('Scenario 4'!$A113&amp;$B113,'Scenario 4_issuedGoos'!$A$4:$A$153&amp;'Scenario 4_issuedGoos'!$B$4:$B$153,0),MATCH('Scenario 4'!AB$4,'Scenario 4_issuedGoos'!$C$3:$W$3,0))</f>
        <v>934968.80439760094</v>
      </c>
      <c r="AC113" s="4">
        <f t="array" ref="AC113">F113*INDEX('Scenario 4_issuedGoos'!$C$4:$W$153,MATCH('Scenario 4'!$A113&amp;$B113,'Scenario 4_issuedGoos'!$A$4:$A$153&amp;'Scenario 4_issuedGoos'!$B$4:$B$153,0),MATCH('Scenario 4'!AC$4,'Scenario 4_issuedGoos'!$C$3:$W$3,0))</f>
        <v>1051304.0532609867</v>
      </c>
      <c r="AD113" s="4">
        <f t="array" ref="AD113">G113*INDEX('Scenario 4_issuedGoos'!$C$4:$W$153,MATCH('Scenario 4'!$A113&amp;$B113,'Scenario 4_issuedGoos'!$A$4:$A$153&amp;'Scenario 4_issuedGoos'!$B$4:$B$153,0),MATCH('Scenario 4'!AD$4,'Scenario 4_issuedGoos'!$C$3:$W$3,0))</f>
        <v>1176935.4049997148</v>
      </c>
      <c r="AE113" s="4">
        <f t="array" ref="AE113">H113*INDEX('Scenario 4_issuedGoos'!$C$4:$W$153,MATCH('Scenario 4'!$A113&amp;$B113,'Scenario 4_issuedGoos'!$A$4:$A$153&amp;'Scenario 4_issuedGoos'!$B$4:$B$153,0),MATCH('Scenario 4'!AE$4,'Scenario 4_issuedGoos'!$C$3:$W$3,0))</f>
        <v>1312501.6317791678</v>
      </c>
      <c r="AF113" s="4">
        <f t="array" ref="AF113">I113*INDEX('Scenario 4_issuedGoos'!$C$4:$W$153,MATCH('Scenario 4'!$A113&amp;$B113,'Scenario 4_issuedGoos'!$A$4:$A$153&amp;'Scenario 4_issuedGoos'!$B$4:$B$153,0),MATCH('Scenario 4'!AF$4,'Scenario 4_issuedGoos'!$C$3:$W$3,0))</f>
        <v>1468863.8698545517</v>
      </c>
      <c r="AG113" s="4">
        <f t="array" ref="AG113">J113*INDEX('Scenario 4_issuedGoos'!$C$4:$W$153,MATCH('Scenario 4'!$A113&amp;$B113,'Scenario 4_issuedGoos'!$A$4:$A$153&amp;'Scenario 4_issuedGoos'!$B$4:$B$153,0),MATCH('Scenario 4'!AG$4,'Scenario 4_issuedGoos'!$C$3:$W$3,0))</f>
        <v>1637581.0776580321</v>
      </c>
      <c r="AH113" s="4">
        <f t="array" ref="AH113">K113*INDEX('Scenario 4_issuedGoos'!$C$4:$W$153,MATCH('Scenario 4'!$A113&amp;$B113,'Scenario 4_issuedGoos'!$A$4:$A$153&amp;'Scenario 4_issuedGoos'!$B$4:$B$153,0),MATCH('Scenario 4'!AH$4,'Scenario 4_issuedGoos'!$C$3:$W$3,0))</f>
        <v>1421482.6926306393</v>
      </c>
      <c r="AI113" s="4">
        <f t="array" ref="AI113">L113*INDEX('Scenario 4_issuedGoos'!$C$4:$W$153,MATCH('Scenario 4'!$A113&amp;$B113,'Scenario 4_issuedGoos'!$A$4:$A$153&amp;'Scenario 4_issuedGoos'!$B$4:$B$153,0),MATCH('Scenario 4'!AI$4,'Scenario 4_issuedGoos'!$C$3:$W$3,0))</f>
        <v>1574619.0153696742</v>
      </c>
      <c r="AJ113" s="4">
        <f t="array" ref="AJ113">M113*INDEX('Scenario 4_issuedGoos'!$C$4:$W$153,MATCH('Scenario 4'!$A113&amp;$B113,'Scenario 4_issuedGoos'!$A$4:$A$153&amp;'Scenario 4_issuedGoos'!$B$4:$B$153,0),MATCH('Scenario 4'!AJ$4,'Scenario 4_issuedGoos'!$C$3:$W$3,0))</f>
        <v>1739515.2636510353</v>
      </c>
      <c r="AK113" s="4">
        <f t="array" ref="AK113">N113*INDEX('Scenario 4_issuedGoos'!$C$4:$W$153,MATCH('Scenario 4'!$A113&amp;$B113,'Scenario 4_issuedGoos'!$A$4:$A$153&amp;'Scenario 4_issuedGoos'!$B$4:$B$153,0),MATCH('Scenario 4'!AK$4,'Scenario 4_issuedGoos'!$C$3:$W$3,0))</f>
        <v>1910783.7220886317</v>
      </c>
      <c r="AL113" s="4">
        <f t="array" ref="AL113">O113*INDEX('Scenario 4_issuedGoos'!$C$4:$W$153,MATCH('Scenario 4'!$A113&amp;$B113,'Scenario 4_issuedGoos'!$A$4:$A$153&amp;'Scenario 4_issuedGoos'!$B$4:$B$153,0),MATCH('Scenario 4'!AL$4,'Scenario 4_issuedGoos'!$C$3:$W$3,0))</f>
        <v>2094830.2382108625</v>
      </c>
      <c r="AM113" s="4">
        <f t="array" ref="AM113">P113*INDEX('Scenario 4_issuedGoos'!$C$4:$W$153,MATCH('Scenario 4'!$A113&amp;$B113,'Scenario 4_issuedGoos'!$A$4:$A$153&amp;'Scenario 4_issuedGoos'!$B$4:$B$153,0),MATCH('Scenario 4'!AM$4,'Scenario 4_issuedGoos'!$C$3:$W$3,0))</f>
        <v>2292504.4466400947</v>
      </c>
      <c r="AN113" s="4">
        <f t="array" ref="AN113">Q113*INDEX('Scenario 4_issuedGoos'!$C$4:$W$153,MATCH('Scenario 4'!$A113&amp;$B113,'Scenario 4_issuedGoos'!$A$4:$A$153&amp;'Scenario 4_issuedGoos'!$B$4:$B$153,0),MATCH('Scenario 4'!AN$4,'Scenario 4_issuedGoos'!$C$3:$W$3,0))</f>
        <v>2504709.0003167246</v>
      </c>
      <c r="AO113" s="4">
        <f t="array" ref="AO113">R113*INDEX('Scenario 4_issuedGoos'!$C$4:$W$153,MATCH('Scenario 4'!$A113&amp;$B113,'Scenario 4_issuedGoos'!$A$4:$A$153&amp;'Scenario 4_issuedGoos'!$B$4:$B$153,0),MATCH('Scenario 4'!AO$4,'Scenario 4_issuedGoos'!$C$3:$W$3,0))</f>
        <v>2732402.748244416</v>
      </c>
      <c r="AP113" s="4">
        <f t="array" ref="AP113">S113*INDEX('Scenario 4_issuedGoos'!$C$4:$W$153,MATCH('Scenario 4'!$A113&amp;$B113,'Scenario 4_issuedGoos'!$A$4:$A$153&amp;'Scenario 4_issuedGoos'!$B$4:$B$153,0),MATCH('Scenario 4'!AP$4,'Scenario 4_issuedGoos'!$C$3:$W$3,0))</f>
        <v>2976604.0984640853</v>
      </c>
      <c r="AQ113" s="4">
        <f t="array" ref="AQ113">T113*INDEX('Scenario 4_issuedGoos'!$C$4:$W$153,MATCH('Scenario 4'!$A113&amp;$B113,'Scenario 4_issuedGoos'!$A$4:$A$153&amp;'Scenario 4_issuedGoos'!$B$4:$B$153,0),MATCH('Scenario 4'!AQ$4,'Scenario 4_issuedGoos'!$C$3:$W$3,0))</f>
        <v>3238394.576835081</v>
      </c>
      <c r="AR113" s="4">
        <f t="array" ref="AR113">U113*INDEX('Scenario 4_issuedGoos'!$C$4:$W$153,MATCH('Scenario 4'!$A113&amp;$B113,'Scenario 4_issuedGoos'!$A$4:$A$153&amp;'Scenario 4_issuedGoos'!$B$4:$B$153,0),MATCH('Scenario 4'!AR$4,'Scenario 4_issuedGoos'!$C$3:$W$3,0))</f>
        <v>3518922.5927970666</v>
      </c>
      <c r="AS113" s="4">
        <f t="array" ref="AS113">V113*INDEX('Scenario 4_issuedGoos'!$C$4:$W$153,MATCH('Scenario 4'!$A113&amp;$B113,'Scenario 4_issuedGoos'!$A$4:$A$153&amp;'Scenario 4_issuedGoos'!$B$4:$B$153,0),MATCH('Scenario 4'!AS$4,'Scenario 4_issuedGoos'!$C$3:$W$3,0))</f>
        <v>3819407.4239131501</v>
      </c>
      <c r="AT113" s="4">
        <f t="array" ref="AT113">W113*INDEX('Scenario 4_issuedGoos'!$C$4:$W$153,MATCH('Scenario 4'!$A113&amp;$B113,'Scenario 4_issuedGoos'!$A$4:$A$153&amp;'Scenario 4_issuedGoos'!$B$4:$B$153,0),MATCH('Scenario 4'!AT$4,'Scenario 4_issuedGoos'!$C$3:$W$3,0))</f>
        <v>4141143.4316588114</v>
      </c>
    </row>
    <row r="114" spans="1:46" x14ac:dyDescent="0.2">
      <c r="A114" s="8" t="s">
        <v>48</v>
      </c>
      <c r="B114" s="9" t="s">
        <v>28</v>
      </c>
      <c r="C114" s="10">
        <v>47.457627118644069</v>
      </c>
      <c r="D114" s="11">
        <v>46.949152542372886</v>
      </c>
      <c r="E114" s="11">
        <v>46.440677966101696</v>
      </c>
      <c r="F114" s="11">
        <v>45.932203389830512</v>
      </c>
      <c r="G114" s="11">
        <v>45.423728813559322</v>
      </c>
      <c r="H114" s="11">
        <v>18.175184999999999</v>
      </c>
      <c r="I114" s="11">
        <v>18.175184999999999</v>
      </c>
      <c r="J114" s="11">
        <v>18.175184999999999</v>
      </c>
      <c r="K114" s="11">
        <v>18.175184999999999</v>
      </c>
      <c r="L114" s="11">
        <v>18.175184999999999</v>
      </c>
      <c r="M114" s="11">
        <v>18.175184999999999</v>
      </c>
      <c r="N114" s="11">
        <v>18.175184999999999</v>
      </c>
      <c r="O114" s="11">
        <v>18.175184999999999</v>
      </c>
      <c r="P114" s="11">
        <v>18.175184999999999</v>
      </c>
      <c r="Q114" s="11">
        <v>18.175184999999999</v>
      </c>
      <c r="R114" s="11">
        <v>18.175184999999999</v>
      </c>
      <c r="S114" s="11">
        <v>18.175184999999999</v>
      </c>
      <c r="T114" s="11">
        <v>18.175184999999999</v>
      </c>
      <c r="U114" s="11">
        <v>18.175184999999999</v>
      </c>
      <c r="V114" s="11">
        <v>18.175184999999999</v>
      </c>
      <c r="W114" s="19">
        <v>18.175184999999999</v>
      </c>
      <c r="Z114" s="4">
        <f t="array" ref="Z114">C114*INDEX('Scenario 4_issuedGoos'!$C$4:$W$153,MATCH('Scenario 4'!$A114&amp;$B114,'Scenario 4_issuedGoos'!$A$4:$A$153&amp;'Scenario 4_issuedGoos'!$B$4:$B$153,0),MATCH('Scenario 4'!Z$4,'Scenario 4_issuedGoos'!$C$3:$W$3,0))</f>
        <v>0</v>
      </c>
      <c r="AA114" s="4">
        <f t="array" ref="AA114">D114*INDEX('Scenario 4_issuedGoos'!$C$4:$W$153,MATCH('Scenario 4'!$A114&amp;$B114,'Scenario 4_issuedGoos'!$A$4:$A$153&amp;'Scenario 4_issuedGoos'!$B$4:$B$153,0),MATCH('Scenario 4'!AA$4,'Scenario 4_issuedGoos'!$C$3:$W$3,0))</f>
        <v>0</v>
      </c>
      <c r="AB114" s="4">
        <f t="array" ref="AB114">E114*INDEX('Scenario 4_issuedGoos'!$C$4:$W$153,MATCH('Scenario 4'!$A114&amp;$B114,'Scenario 4_issuedGoos'!$A$4:$A$153&amp;'Scenario 4_issuedGoos'!$B$4:$B$153,0),MATCH('Scenario 4'!AB$4,'Scenario 4_issuedGoos'!$C$3:$W$3,0))</f>
        <v>0</v>
      </c>
      <c r="AC114" s="4">
        <f t="array" ref="AC114">F114*INDEX('Scenario 4_issuedGoos'!$C$4:$W$153,MATCH('Scenario 4'!$A114&amp;$B114,'Scenario 4_issuedGoos'!$A$4:$A$153&amp;'Scenario 4_issuedGoos'!$B$4:$B$153,0),MATCH('Scenario 4'!AC$4,'Scenario 4_issuedGoos'!$C$3:$W$3,0))</f>
        <v>0</v>
      </c>
      <c r="AD114" s="4">
        <f t="array" ref="AD114">G114*INDEX('Scenario 4_issuedGoos'!$C$4:$W$153,MATCH('Scenario 4'!$A114&amp;$B114,'Scenario 4_issuedGoos'!$A$4:$A$153&amp;'Scenario 4_issuedGoos'!$B$4:$B$153,0),MATCH('Scenario 4'!AD$4,'Scenario 4_issuedGoos'!$C$3:$W$3,0))</f>
        <v>0</v>
      </c>
      <c r="AE114" s="4">
        <f t="array" ref="AE114">H114*INDEX('Scenario 4_issuedGoos'!$C$4:$W$153,MATCH('Scenario 4'!$A114&amp;$B114,'Scenario 4_issuedGoos'!$A$4:$A$153&amp;'Scenario 4_issuedGoos'!$B$4:$B$153,0),MATCH('Scenario 4'!AE$4,'Scenario 4_issuedGoos'!$C$3:$W$3,0))</f>
        <v>303301.99005558225</v>
      </c>
      <c r="AF114" s="4">
        <f t="array" ref="AF114">I114*INDEX('Scenario 4_issuedGoos'!$C$4:$W$153,MATCH('Scenario 4'!$A114&amp;$B114,'Scenario 4_issuedGoos'!$A$4:$A$153&amp;'Scenario 4_issuedGoos'!$B$4:$B$153,0),MATCH('Scenario 4'!AF$4,'Scenario 4_issuedGoos'!$C$3:$W$3,0))</f>
        <v>345764.26866336371</v>
      </c>
      <c r="AG114" s="4">
        <f t="array" ref="AG114">J114*INDEX('Scenario 4_issuedGoos'!$C$4:$W$153,MATCH('Scenario 4'!$A114&amp;$B114,'Scenario 4_issuedGoos'!$A$4:$A$153&amp;'Scenario 4_issuedGoos'!$B$4:$B$153,0),MATCH('Scenario 4'!AG$4,'Scenario 4_issuedGoos'!$C$3:$W$3,0))</f>
        <v>391714.52015678433</v>
      </c>
      <c r="AH114" s="4">
        <f t="array" ref="AH114">K114*INDEX('Scenario 4_issuedGoos'!$C$4:$W$153,MATCH('Scenario 4'!$A114&amp;$B114,'Scenario 4_issuedGoos'!$A$4:$A$153&amp;'Scenario 4_issuedGoos'!$B$4:$B$153,0),MATCH('Scenario 4'!AH$4,'Scenario 4_issuedGoos'!$C$3:$W$3,0))</f>
        <v>441395.38612788951</v>
      </c>
      <c r="AI114" s="4">
        <f t="array" ref="AI114">L114*INDEX('Scenario 4_issuedGoos'!$C$4:$W$153,MATCH('Scenario 4'!$A114&amp;$B114,'Scenario 4_issuedGoos'!$A$4:$A$153&amp;'Scenario 4_issuedGoos'!$B$4:$B$153,0),MATCH('Scenario 4'!AI$4,'Scenario 4_issuedGoos'!$C$3:$W$3,0))</f>
        <v>495065.05239571247</v>
      </c>
      <c r="AJ114" s="4">
        <f t="array" ref="AJ114">M114*INDEX('Scenario 4_issuedGoos'!$C$4:$W$153,MATCH('Scenario 4'!$A114&amp;$B114,'Scenario 4_issuedGoos'!$A$4:$A$153&amp;'Scenario 4_issuedGoos'!$B$4:$B$153,0),MATCH('Scenario 4'!AJ$4,'Scenario 4_issuedGoos'!$C$3:$W$3,0))</f>
        <v>552998.19682499801</v>
      </c>
      <c r="AK114" s="4">
        <f t="array" ref="AK114">N114*INDEX('Scenario 4_issuedGoos'!$C$4:$W$153,MATCH('Scenario 4'!$A114&amp;$B114,'Scenario 4_issuedGoos'!$A$4:$A$153&amp;'Scenario 4_issuedGoos'!$B$4:$B$153,0),MATCH('Scenario 4'!AK$4,'Scenario 4_issuedGoos'!$C$3:$W$3,0))</f>
        <v>627099.95519954781</v>
      </c>
      <c r="AL114" s="4">
        <f t="array" ref="AL114">O114*INDEX('Scenario 4_issuedGoos'!$C$4:$W$153,MATCH('Scenario 4'!$A114&amp;$B114,'Scenario 4_issuedGoos'!$A$4:$A$153&amp;'Scenario 4_issuedGoos'!$B$4:$B$153,0),MATCH('Scenario 4'!AL$4,'Scenario 4_issuedGoos'!$C$3:$W$3,0))</f>
        <v>707229.39391949156</v>
      </c>
      <c r="AM114" s="4">
        <f t="array" ref="AM114">P114*INDEX('Scenario 4_issuedGoos'!$C$4:$W$153,MATCH('Scenario 4'!$A114&amp;$B114,'Scenario 4_issuedGoos'!$A$4:$A$153&amp;'Scenario 4_issuedGoos'!$B$4:$B$153,0),MATCH('Scenario 4'!AM$4,'Scenario 4_issuedGoos'!$C$3:$W$3,0))</f>
        <v>793804.02662342892</v>
      </c>
      <c r="AN114" s="4">
        <f t="array" ref="AN114">Q114*INDEX('Scenario 4_issuedGoos'!$C$4:$W$153,MATCH('Scenario 4'!$A114&amp;$B114,'Scenario 4_issuedGoos'!$A$4:$A$153&amp;'Scenario 4_issuedGoos'!$B$4:$B$153,0),MATCH('Scenario 4'!AN$4,'Scenario 4_issuedGoos'!$C$3:$W$3,0))</f>
        <v>887268.04911296244</v>
      </c>
      <c r="AO114" s="4">
        <f t="array" ref="AO114">R114*INDEX('Scenario 4_issuedGoos'!$C$4:$W$153,MATCH('Scenario 4'!$A114&amp;$B114,'Scenario 4_issuedGoos'!$A$4:$A$153&amp;'Scenario 4_issuedGoos'!$B$4:$B$153,0),MATCH('Scenario 4'!AO$4,'Scenario 4_issuedGoos'!$C$3:$W$3,0))</f>
        <v>988093.96378488955</v>
      </c>
      <c r="AP114" s="4">
        <f t="array" ref="AP114">S114*INDEX('Scenario 4_issuedGoos'!$C$4:$W$153,MATCH('Scenario 4'!$A114&amp;$B114,'Scenario 4_issuedGoos'!$A$4:$A$153&amp;'Scenario 4_issuedGoos'!$B$4:$B$153,0),MATCH('Scenario 4'!AP$4,'Scenario 4_issuedGoos'!$C$3:$W$3,0))</f>
        <v>1096784.2998012283</v>
      </c>
      <c r="AQ114" s="4">
        <f t="array" ref="AQ114">T114*INDEX('Scenario 4_issuedGoos'!$C$4:$W$153,MATCH('Scenario 4'!$A114&amp;$B114,'Scenario 4_issuedGoos'!$A$4:$A$153&amp;'Scenario 4_issuedGoos'!$B$4:$B$153,0),MATCH('Scenario 4'!AQ$4,'Scenario 4_issuedGoos'!$C$3:$W$3,0))</f>
        <v>1213873.4345097363</v>
      </c>
      <c r="AR114" s="4">
        <f t="array" ref="AR114">U114*INDEX('Scenario 4_issuedGoos'!$C$4:$W$153,MATCH('Scenario 4'!$A114&amp;$B114,'Scenario 4_issuedGoos'!$A$4:$A$153&amp;'Scenario 4_issuedGoos'!$B$4:$B$153,0),MATCH('Scenario 4'!AR$4,'Scenario 4_issuedGoos'!$C$3:$W$3,0))</f>
        <v>1339929.5219395941</v>
      </c>
      <c r="AS114" s="4">
        <f t="array" ref="AS114">V114*INDEX('Scenario 4_issuedGoos'!$C$4:$W$153,MATCH('Scenario 4'!$A114&amp;$B114,'Scenario 4_issuedGoos'!$A$4:$A$153&amp;'Scenario 4_issuedGoos'!$B$4:$B$153,0),MATCH('Scenario 4'!AS$4,'Scenario 4_issuedGoos'!$C$3:$W$3,0))</f>
        <v>1475556.5345261632</v>
      </c>
      <c r="AT114" s="4">
        <f t="array" ref="AT114">W114*INDEX('Scenario 4_issuedGoos'!$C$4:$W$153,MATCH('Scenario 4'!$A114&amp;$B114,'Scenario 4_issuedGoos'!$A$4:$A$153&amp;'Scenario 4_issuedGoos'!$B$4:$B$153,0),MATCH('Scenario 4'!AT$4,'Scenario 4_issuedGoos'!$C$3:$W$3,0))</f>
        <v>1621396.4245665404</v>
      </c>
    </row>
    <row r="115" spans="1:46" x14ac:dyDescent="0.2">
      <c r="A115" s="8" t="s">
        <v>48</v>
      </c>
      <c r="B115" s="9" t="s">
        <v>56</v>
      </c>
      <c r="C115" s="10">
        <v>2.8447537500000006</v>
      </c>
      <c r="D115" s="11">
        <v>2.8447537500000006</v>
      </c>
      <c r="E115" s="11">
        <v>2.8447537500000006</v>
      </c>
      <c r="F115" s="11">
        <v>2.8447537500000006</v>
      </c>
      <c r="G115" s="11">
        <v>2.8447537500000006</v>
      </c>
      <c r="H115" s="11">
        <v>2.2224638671874999</v>
      </c>
      <c r="I115" s="11">
        <v>2.2224638671874999</v>
      </c>
      <c r="J115" s="11">
        <v>2.2224638671874999</v>
      </c>
      <c r="K115" s="11">
        <v>2.2224638671874999</v>
      </c>
      <c r="L115" s="11">
        <v>1.3334783203124998</v>
      </c>
      <c r="M115" s="11">
        <v>1.3334783203124998</v>
      </c>
      <c r="N115" s="11">
        <v>1.3334783203124998</v>
      </c>
      <c r="O115" s="11">
        <v>1.3334783203124998</v>
      </c>
      <c r="P115" s="11">
        <v>1.3334783203124998</v>
      </c>
      <c r="Q115" s="11">
        <v>2.2224638671874999</v>
      </c>
      <c r="R115" s="11">
        <v>2.2224638671874999</v>
      </c>
      <c r="S115" s="11">
        <v>2.2224638671874999</v>
      </c>
      <c r="T115" s="11">
        <v>2.2224638671874999</v>
      </c>
      <c r="U115" s="11">
        <v>2.2224638671874999</v>
      </c>
      <c r="V115" s="11">
        <v>2.2224638671874999</v>
      </c>
      <c r="W115" s="19">
        <v>2.2224638671874999</v>
      </c>
      <c r="Z115" s="4">
        <f t="array" ref="Z115">C115*INDEX('Scenario 4_issuedGoos'!$C$4:$W$153,MATCH('Scenario 4'!$A115&amp;$B115,'Scenario 4_issuedGoos'!$A$4:$A$153&amp;'Scenario 4_issuedGoos'!$B$4:$B$153,0),MATCH('Scenario 4'!Z$4,'Scenario 4_issuedGoos'!$C$3:$W$3,0))</f>
        <v>44140186.227018751</v>
      </c>
      <c r="AA115" s="4">
        <f t="array" ref="AA115">D115*INDEX('Scenario 4_issuedGoos'!$C$4:$W$153,MATCH('Scenario 4'!$A115&amp;$B115,'Scenario 4_issuedGoos'!$A$4:$A$153&amp;'Scenario 4_issuedGoos'!$B$4:$B$153,0),MATCH('Scenario 4'!AA$4,'Scenario 4_issuedGoos'!$C$3:$W$3,0))</f>
        <v>50175072.60309837</v>
      </c>
      <c r="AB115" s="4">
        <f t="array" ref="AB115">E115*INDEX('Scenario 4_issuedGoos'!$C$4:$W$153,MATCH('Scenario 4'!$A115&amp;$B115,'Scenario 4_issuedGoos'!$A$4:$A$153&amp;'Scenario 4_issuedGoos'!$B$4:$B$153,0),MATCH('Scenario 4'!AB$4,'Scenario 4_issuedGoos'!$C$3:$W$3,0))</f>
        <v>56703097.151218548</v>
      </c>
      <c r="AC115" s="4">
        <f t="array" ref="AC115">F115*INDEX('Scenario 4_issuedGoos'!$C$4:$W$153,MATCH('Scenario 4'!$A115&amp;$B115,'Scenario 4_issuedGoos'!$A$4:$A$153&amp;'Scenario 4_issuedGoos'!$B$4:$B$153,0),MATCH('Scenario 4'!AC$4,'Scenario 4_issuedGoos'!$C$3:$W$3,0))</f>
        <v>63758486.472643055</v>
      </c>
      <c r="AD115" s="4">
        <f t="array" ref="AD115">G115*INDEX('Scenario 4_issuedGoos'!$C$4:$W$153,MATCH('Scenario 4'!$A115&amp;$B115,'Scenario 4_issuedGoos'!$A$4:$A$153&amp;'Scenario 4_issuedGoos'!$B$4:$B$153,0),MATCH('Scenario 4'!AD$4,'Scenario 4_issuedGoos'!$C$3:$W$3,0))</f>
        <v>71377656.98333174</v>
      </c>
      <c r="AE115" s="4">
        <f t="array" ref="AE115">H115*INDEX('Scenario 4_issuedGoos'!$C$4:$W$153,MATCH('Scenario 4'!$A115&amp;$B115,'Scenario 4_issuedGoos'!$A$4:$A$153&amp;'Scenario 4_issuedGoos'!$B$4:$B$153,0),MATCH('Scenario 4'!AE$4,'Scenario 4_issuedGoos'!$C$3:$W$3,0))</f>
        <v>62186990.881959274</v>
      </c>
      <c r="AF115" s="4">
        <f t="array" ref="AF115">I115*INDEX('Scenario 4_issuedGoos'!$C$4:$W$153,MATCH('Scenario 4'!$A115&amp;$B115,'Scenario 4_issuedGoos'!$A$4:$A$153&amp;'Scenario 4_issuedGoos'!$B$4:$B$153,0),MATCH('Scenario 4'!AF$4,'Scenario 4_issuedGoos'!$C$3:$W$3,0))</f>
        <v>69595512.774839312</v>
      </c>
      <c r="AG115" s="4">
        <f t="array" ref="AG115">J115*INDEX('Scenario 4_issuedGoos'!$C$4:$W$153,MATCH('Scenario 4'!$A115&amp;$B115,'Scenario 4_issuedGoos'!$A$4:$A$153&amp;'Scenario 4_issuedGoos'!$B$4:$B$153,0),MATCH('Scenario 4'!AG$4,'Scenario 4_issuedGoos'!$C$3:$W$3,0))</f>
        <v>77589419.379802585</v>
      </c>
      <c r="AH115" s="4">
        <f t="array" ref="AH115">K115*INDEX('Scenario 4_issuedGoos'!$C$4:$W$153,MATCH('Scenario 4'!$A115&amp;$B115,'Scenario 4_issuedGoos'!$A$4:$A$153&amp;'Scenario 4_issuedGoos'!$B$4:$B$153,0),MATCH('Scenario 4'!AH$4,'Scenario 4_issuedGoos'!$C$3:$W$3,0))</f>
        <v>86208727.86332494</v>
      </c>
      <c r="AI115" s="4">
        <f t="array" ref="AI115">L115*INDEX('Scenario 4_issuedGoos'!$C$4:$W$153,MATCH('Scenario 4'!$A115&amp;$B115,'Scenario 4_issuedGoos'!$A$4:$A$153&amp;'Scenario 4_issuedGoos'!$B$4:$B$153,0),MATCH('Scenario 4'!AI$4,'Scenario 4_issuedGoos'!$C$3:$W$3,0))</f>
        <v>57297596.188050099</v>
      </c>
      <c r="AJ115" s="4">
        <f t="array" ref="AJ115">M115*INDEX('Scenario 4_issuedGoos'!$C$4:$W$153,MATCH('Scenario 4'!$A115&amp;$B115,'Scenario 4_issuedGoos'!$A$4:$A$153&amp;'Scenario 4_issuedGoos'!$B$4:$B$153,0),MATCH('Scenario 4'!AJ$4,'Scenario 4_issuedGoos'!$C$3:$W$3,0))</f>
        <v>58609409.64813903</v>
      </c>
      <c r="AK115" s="4">
        <f t="array" ref="AK115">N115*INDEX('Scenario 4_issuedGoos'!$C$4:$W$153,MATCH('Scenario 4'!$A115&amp;$B115,'Scenario 4_issuedGoos'!$A$4:$A$153&amp;'Scenario 4_issuedGoos'!$B$4:$B$153,0),MATCH('Scenario 4'!AK$4,'Scenario 4_issuedGoos'!$C$3:$W$3,0))</f>
        <v>61314238.215029597</v>
      </c>
      <c r="AL115" s="4">
        <f t="array" ref="AL115">O115*INDEX('Scenario 4_issuedGoos'!$C$4:$W$153,MATCH('Scenario 4'!$A115&amp;$B115,'Scenario 4_issuedGoos'!$A$4:$A$153&amp;'Scenario 4_issuedGoos'!$B$4:$B$153,0),MATCH('Scenario 4'!AL$4,'Scenario 4_issuedGoos'!$C$3:$W$3,0))</f>
        <v>64019066.78192018</v>
      </c>
      <c r="AM115" s="4">
        <f t="array" ref="AM115">P115*INDEX('Scenario 4_issuedGoos'!$C$4:$W$153,MATCH('Scenario 4'!$A115&amp;$B115,'Scenario 4_issuedGoos'!$A$4:$A$153&amp;'Scenario 4_issuedGoos'!$B$4:$B$153,0),MATCH('Scenario 4'!AM$4,'Scenario 4_issuedGoos'!$C$3:$W$3,0))</f>
        <v>66723895.348810747</v>
      </c>
      <c r="AN115" s="4">
        <f t="array" ref="AN115">Q115*INDEX('Scenario 4_issuedGoos'!$C$4:$W$153,MATCH('Scenario 4'!$A115&amp;$B115,'Scenario 4_issuedGoos'!$A$4:$A$153&amp;'Scenario 4_issuedGoos'!$B$4:$B$153,0),MATCH('Scenario 4'!AN$4,'Scenario 4_issuedGoos'!$C$3:$W$3,0))</f>
        <v>115714539.85950221</v>
      </c>
      <c r="AO115" s="4">
        <f t="array" ref="AO115">R115*INDEX('Scenario 4_issuedGoos'!$C$4:$W$153,MATCH('Scenario 4'!$A115&amp;$B115,'Scenario 4_issuedGoos'!$A$4:$A$153&amp;'Scenario 4_issuedGoos'!$B$4:$B$153,0),MATCH('Scenario 4'!AO$4,'Scenario 4_issuedGoos'!$C$3:$W$3,0))</f>
        <v>120222587.4709865</v>
      </c>
      <c r="AP115" s="4">
        <f t="array" ref="AP115">S115*INDEX('Scenario 4_issuedGoos'!$C$4:$W$153,MATCH('Scenario 4'!$A115&amp;$B115,'Scenario 4_issuedGoos'!$A$4:$A$153&amp;'Scenario 4_issuedGoos'!$B$4:$B$153,0),MATCH('Scenario 4'!AP$4,'Scenario 4_issuedGoos'!$C$3:$W$3,0))</f>
        <v>124730635.08247079</v>
      </c>
      <c r="AQ115" s="4">
        <f t="array" ref="AQ115">T115*INDEX('Scenario 4_issuedGoos'!$C$4:$W$153,MATCH('Scenario 4'!$A115&amp;$B115,'Scenario 4_issuedGoos'!$A$4:$A$153&amp;'Scenario 4_issuedGoos'!$B$4:$B$153,0),MATCH('Scenario 4'!AQ$4,'Scenario 4_issuedGoos'!$C$3:$W$3,0))</f>
        <v>129238682.69395508</v>
      </c>
      <c r="AR115" s="4">
        <f t="array" ref="AR115">U115*INDEX('Scenario 4_issuedGoos'!$C$4:$W$153,MATCH('Scenario 4'!$A115&amp;$B115,'Scenario 4_issuedGoos'!$A$4:$A$153&amp;'Scenario 4_issuedGoos'!$B$4:$B$153,0),MATCH('Scenario 4'!AR$4,'Scenario 4_issuedGoos'!$C$3:$W$3,0))</f>
        <v>133746730.30543937</v>
      </c>
      <c r="AS115" s="4">
        <f t="array" ref="AS115">V115*INDEX('Scenario 4_issuedGoos'!$C$4:$W$153,MATCH('Scenario 4'!$A115&amp;$B115,'Scenario 4_issuedGoos'!$A$4:$A$153&amp;'Scenario 4_issuedGoos'!$B$4:$B$153,0),MATCH('Scenario 4'!AS$4,'Scenario 4_issuedGoos'!$C$3:$W$3,0))</f>
        <v>138254777.91692364</v>
      </c>
      <c r="AT115" s="4">
        <f t="array" ref="AT115">W115*INDEX('Scenario 4_issuedGoos'!$C$4:$W$153,MATCH('Scenario 4'!$A115&amp;$B115,'Scenario 4_issuedGoos'!$A$4:$A$153&amp;'Scenario 4_issuedGoos'!$B$4:$B$153,0),MATCH('Scenario 4'!AT$4,'Scenario 4_issuedGoos'!$C$3:$W$3,0))</f>
        <v>142762825.52840793</v>
      </c>
    </row>
    <row r="116" spans="1:46" x14ac:dyDescent="0.2">
      <c r="A116" s="8" t="s">
        <v>48</v>
      </c>
      <c r="B116" s="9" t="s">
        <v>29</v>
      </c>
      <c r="C116" s="10">
        <v>47.457627118644069</v>
      </c>
      <c r="D116" s="11">
        <v>46.949152542372886</v>
      </c>
      <c r="E116" s="11">
        <v>46.440677966101696</v>
      </c>
      <c r="F116" s="11">
        <v>45.932203389830512</v>
      </c>
      <c r="G116" s="11">
        <v>45.423728813559322</v>
      </c>
      <c r="H116" s="11">
        <v>5.6497500000000009</v>
      </c>
      <c r="I116" s="11">
        <v>5.6497500000000009</v>
      </c>
      <c r="J116" s="11">
        <v>5.6497500000000009</v>
      </c>
      <c r="K116" s="11">
        <v>4.5516060000000014</v>
      </c>
      <c r="L116" s="11">
        <v>4.5516060000000014</v>
      </c>
      <c r="M116" s="11">
        <v>4.5516060000000014</v>
      </c>
      <c r="N116" s="11">
        <v>4.5516060000000014</v>
      </c>
      <c r="O116" s="11">
        <v>4.5516060000000014</v>
      </c>
      <c r="P116" s="11">
        <v>4.5516060000000014</v>
      </c>
      <c r="Q116" s="11">
        <v>4.5516060000000014</v>
      </c>
      <c r="R116" s="11">
        <v>4.5516060000000014</v>
      </c>
      <c r="S116" s="11">
        <v>4.5516060000000014</v>
      </c>
      <c r="T116" s="11">
        <v>4.5516060000000014</v>
      </c>
      <c r="U116" s="11">
        <v>4.5516060000000014</v>
      </c>
      <c r="V116" s="11">
        <v>4.5516060000000014</v>
      </c>
      <c r="W116" s="19">
        <v>4.5516060000000014</v>
      </c>
      <c r="Z116" s="4">
        <f t="array" ref="Z116">C116*INDEX('Scenario 4_issuedGoos'!$C$4:$W$153,MATCH('Scenario 4'!$A116&amp;$B116,'Scenario 4_issuedGoos'!$A$4:$A$153&amp;'Scenario 4_issuedGoos'!$B$4:$B$153,0),MATCH('Scenario 4'!Z$4,'Scenario 4_issuedGoos'!$C$3:$W$3,0))</f>
        <v>0</v>
      </c>
      <c r="AA116" s="4">
        <f t="array" ref="AA116">D116*INDEX('Scenario 4_issuedGoos'!$C$4:$W$153,MATCH('Scenario 4'!$A116&amp;$B116,'Scenario 4_issuedGoos'!$A$4:$A$153&amp;'Scenario 4_issuedGoos'!$B$4:$B$153,0),MATCH('Scenario 4'!AA$4,'Scenario 4_issuedGoos'!$C$3:$W$3,0))</f>
        <v>0</v>
      </c>
      <c r="AB116" s="4">
        <f t="array" ref="AB116">E116*INDEX('Scenario 4_issuedGoos'!$C$4:$W$153,MATCH('Scenario 4'!$A116&amp;$B116,'Scenario 4_issuedGoos'!$A$4:$A$153&amp;'Scenario 4_issuedGoos'!$B$4:$B$153,0),MATCH('Scenario 4'!AB$4,'Scenario 4_issuedGoos'!$C$3:$W$3,0))</f>
        <v>0</v>
      </c>
      <c r="AC116" s="4">
        <f t="array" ref="AC116">F116*INDEX('Scenario 4_issuedGoos'!$C$4:$W$153,MATCH('Scenario 4'!$A116&amp;$B116,'Scenario 4_issuedGoos'!$A$4:$A$153&amp;'Scenario 4_issuedGoos'!$B$4:$B$153,0),MATCH('Scenario 4'!AC$4,'Scenario 4_issuedGoos'!$C$3:$W$3,0))</f>
        <v>0</v>
      </c>
      <c r="AD116" s="4">
        <f t="array" ref="AD116">G116*INDEX('Scenario 4_issuedGoos'!$C$4:$W$153,MATCH('Scenario 4'!$A116&amp;$B116,'Scenario 4_issuedGoos'!$A$4:$A$153&amp;'Scenario 4_issuedGoos'!$B$4:$B$153,0),MATCH('Scenario 4'!AD$4,'Scenario 4_issuedGoos'!$C$3:$W$3,0))</f>
        <v>0</v>
      </c>
      <c r="AE116" s="4">
        <f t="array" ref="AE116">H116*INDEX('Scenario 4_issuedGoos'!$C$4:$W$153,MATCH('Scenario 4'!$A116&amp;$B116,'Scenario 4_issuedGoos'!$A$4:$A$153&amp;'Scenario 4_issuedGoos'!$B$4:$B$153,0),MATCH('Scenario 4'!AE$4,'Scenario 4_issuedGoos'!$C$3:$W$3,0))</f>
        <v>107750.07907392274</v>
      </c>
      <c r="AF116" s="4">
        <f t="array" ref="AF116">I116*INDEX('Scenario 4_issuedGoos'!$C$4:$W$153,MATCH('Scenario 4'!$A116&amp;$B116,'Scenario 4_issuedGoos'!$A$4:$A$153&amp;'Scenario 4_issuedGoos'!$B$4:$B$153,0),MATCH('Scenario 4'!AF$4,'Scenario 4_issuedGoos'!$C$3:$W$3,0))</f>
        <v>141421.97878452376</v>
      </c>
      <c r="AG116" s="4">
        <f t="array" ref="AG116">J116*INDEX('Scenario 4_issuedGoos'!$C$4:$W$153,MATCH('Scenario 4'!$A116&amp;$B116,'Scenario 4_issuedGoos'!$A$4:$A$153&amp;'Scenario 4_issuedGoos'!$B$4:$B$153,0),MATCH('Scenario 4'!AG$4,'Scenario 4_issuedGoos'!$C$3:$W$3,0))</f>
        <v>178191.69326849972</v>
      </c>
      <c r="AH116" s="4">
        <f t="array" ref="AH116">K116*INDEX('Scenario 4_issuedGoos'!$C$4:$W$153,MATCH('Scenario 4'!$A116&amp;$B116,'Scenario 4_issuedGoos'!$A$4:$A$153&amp;'Scenario 4_issuedGoos'!$B$4:$B$153,0),MATCH('Scenario 4'!AH$4,'Scenario 4_issuedGoos'!$C$3:$W$3,0))</f>
        <v>175856.72211744823</v>
      </c>
      <c r="AI116" s="4">
        <f t="array" ref="AI116">L116*INDEX('Scenario 4_issuedGoos'!$C$4:$W$153,MATCH('Scenario 4'!$A116&amp;$B116,'Scenario 4_issuedGoos'!$A$4:$A$153&amp;'Scenario 4_issuedGoos'!$B$4:$B$153,0),MATCH('Scenario 4'!AI$4,'Scenario 4_issuedGoos'!$C$3:$W$3,0))</f>
        <v>211028.06654093831</v>
      </c>
      <c r="AJ116" s="4">
        <f t="array" ref="AJ116">M116*INDEX('Scenario 4_issuedGoos'!$C$4:$W$153,MATCH('Scenario 4'!$A116&amp;$B116,'Scenario 4_issuedGoos'!$A$4:$A$153&amp;'Scenario 4_issuedGoos'!$B$4:$B$153,0),MATCH('Scenario 4'!AJ$4,'Scenario 4_issuedGoos'!$C$3:$W$3,0))</f>
        <v>249276.9036014833</v>
      </c>
      <c r="AK116" s="4">
        <f t="array" ref="AK116">N116*INDEX('Scenario 4_issuedGoos'!$C$4:$W$153,MATCH('Scenario 4'!$A116&amp;$B116,'Scenario 4_issuedGoos'!$A$4:$A$153&amp;'Scenario 4_issuedGoos'!$B$4:$B$153,0),MATCH('Scenario 4'!AK$4,'Scenario 4_issuedGoos'!$C$3:$W$3,0))</f>
        <v>335900.62760299875</v>
      </c>
      <c r="AL116" s="4">
        <f t="array" ref="AL116">O116*INDEX('Scenario 4_issuedGoos'!$C$4:$W$153,MATCH('Scenario 4'!$A116&amp;$B116,'Scenario 4_issuedGoos'!$A$4:$A$153&amp;'Scenario 4_issuedGoos'!$B$4:$B$153,0),MATCH('Scenario 4'!AL$4,'Scenario 4_issuedGoos'!$C$3:$W$3,0))</f>
        <v>430563.53174566216</v>
      </c>
      <c r="AM116" s="4">
        <f t="array" ref="AM116">P116*INDEX('Scenario 4_issuedGoos'!$C$4:$W$153,MATCH('Scenario 4'!$A116&amp;$B116,'Scenario 4_issuedGoos'!$A$4:$A$153&amp;'Scenario 4_issuedGoos'!$B$4:$B$153,0),MATCH('Scenario 4'!AM$4,'Scenario 4_issuedGoos'!$C$3:$W$3,0))</f>
        <v>533852.97473358235</v>
      </c>
      <c r="AN116" s="4">
        <f t="array" ref="AN116">Q116*INDEX('Scenario 4_issuedGoos'!$C$4:$W$153,MATCH('Scenario 4'!$A116&amp;$B116,'Scenario 4_issuedGoos'!$A$4:$A$153&amp;'Scenario 4_issuedGoos'!$B$4:$B$153,0),MATCH('Scenario 4'!AN$4,'Scenario 4_issuedGoos'!$C$3:$W$3,0))</f>
        <v>646394.95319093484</v>
      </c>
      <c r="AO116" s="4">
        <f t="array" ref="AO116">R116*INDEX('Scenario 4_issuedGoos'!$C$4:$W$153,MATCH('Scenario 4'!$A116&amp;$B116,'Scenario 4_issuedGoos'!$A$4:$A$153&amp;'Scenario 4_issuedGoos'!$B$4:$B$153,0),MATCH('Scenario 4'!AO$4,'Scenario 4_issuedGoos'!$C$3:$W$3,0))</f>
        <v>768856.49705718621</v>
      </c>
      <c r="AP116" s="4">
        <f t="array" ref="AP116">S116*INDEX('Scenario 4_issuedGoos'!$C$4:$W$153,MATCH('Scenario 4'!$A116&amp;$B116,'Scenario 4_issuedGoos'!$A$4:$A$153&amp;'Scenario 4_issuedGoos'!$B$4:$B$153,0),MATCH('Scenario 4'!AP$4,'Scenario 4_issuedGoos'!$C$3:$W$3,0))</f>
        <v>901948.20792708267</v>
      </c>
      <c r="AQ116" s="4">
        <f t="array" ref="AQ116">T116*INDEX('Scenario 4_issuedGoos'!$C$4:$W$153,MATCH('Scenario 4'!$A116&amp;$B116,'Scenario 4_issuedGoos'!$A$4:$A$153&amp;'Scenario 4_issuedGoos'!$B$4:$B$153,0),MATCH('Scenario 4'!AQ$4,'Scenario 4_issuedGoos'!$C$3:$W$3,0))</f>
        <v>1046426.9486413281</v>
      </c>
      <c r="AR116" s="4">
        <f t="array" ref="AR116">U116*INDEX('Scenario 4_issuedGoos'!$C$4:$W$153,MATCH('Scenario 4'!$A116&amp;$B116,'Scenario 4_issuedGoos'!$A$4:$A$153&amp;'Scenario 4_issuedGoos'!$B$4:$B$153,0),MATCH('Scenario 4'!AR$4,'Scenario 4_issuedGoos'!$C$3:$W$3,0))</f>
        <v>1203098.6929071846</v>
      </c>
      <c r="AS116" s="4">
        <f t="array" ref="AS116">V116*INDEX('Scenario 4_issuedGoos'!$C$4:$W$153,MATCH('Scenario 4'!$A116&amp;$B116,'Scenario 4_issuedGoos'!$A$4:$A$153&amp;'Scenario 4_issuedGoos'!$B$4:$B$153,0),MATCH('Scenario 4'!AS$4,'Scenario 4_issuedGoos'!$C$3:$W$3,0))</f>
        <v>1372821.5442280185</v>
      </c>
      <c r="AT116" s="4">
        <f t="array" ref="AT116">W116*INDEX('Scenario 4_issuedGoos'!$C$4:$W$153,MATCH('Scenario 4'!$A116&amp;$B116,'Scenario 4_issuedGoos'!$A$4:$A$153&amp;'Scenario 4_issuedGoos'!$B$4:$B$153,0),MATCH('Scenario 4'!AT$4,'Scenario 4_issuedGoos'!$C$3:$W$3,0))</f>
        <v>1556508.933948667</v>
      </c>
    </row>
    <row r="117" spans="1:46" x14ac:dyDescent="0.2">
      <c r="A117" s="8" t="s">
        <v>48</v>
      </c>
      <c r="B117" s="9" t="s">
        <v>30</v>
      </c>
      <c r="C117" s="10">
        <v>12.779426953125</v>
      </c>
      <c r="D117" s="11">
        <v>12.779426953125</v>
      </c>
      <c r="E117" s="11">
        <v>12.779426953125</v>
      </c>
      <c r="F117" s="11">
        <v>12.779426953125</v>
      </c>
      <c r="G117" s="11">
        <v>12.779426953125</v>
      </c>
      <c r="H117" s="11">
        <v>7.6676561718749996</v>
      </c>
      <c r="I117" s="11">
        <v>7.6676561718749996</v>
      </c>
      <c r="J117" s="11">
        <v>7.6676561718749996</v>
      </c>
      <c r="K117" s="11">
        <v>7.6676561718749996</v>
      </c>
      <c r="L117" s="11">
        <v>7.6676561718749996</v>
      </c>
      <c r="M117" s="11">
        <v>7.6676561718749996</v>
      </c>
      <c r="N117" s="11">
        <v>7.6676561718749996</v>
      </c>
      <c r="O117" s="11">
        <v>7.6676561718749996</v>
      </c>
      <c r="P117" s="11">
        <v>7.6676561718749996</v>
      </c>
      <c r="Q117" s="11">
        <v>7.6676561718749996</v>
      </c>
      <c r="R117" s="11">
        <v>7.6676561718749996</v>
      </c>
      <c r="S117" s="11">
        <v>7.6676561718749996</v>
      </c>
      <c r="T117" s="11">
        <v>7.6676561718749996</v>
      </c>
      <c r="U117" s="11">
        <v>7.6676561718749996</v>
      </c>
      <c r="V117" s="11">
        <v>7.6676561718749996</v>
      </c>
      <c r="W117" s="19">
        <v>7.6676561718749996</v>
      </c>
      <c r="Z117" s="4">
        <f t="array" ref="Z117">C117*INDEX('Scenario 4_issuedGoos'!$C$4:$W$153,MATCH('Scenario 4'!$A117&amp;$B117,'Scenario 4_issuedGoos'!$A$4:$A$153&amp;'Scenario 4_issuedGoos'!$B$4:$B$153,0),MATCH('Scenario 4'!Z$4,'Scenario 4_issuedGoos'!$C$3:$W$3,0))</f>
        <v>143589.76940611773</v>
      </c>
      <c r="AA117" s="4">
        <f t="array" ref="AA117">D117*INDEX('Scenario 4_issuedGoos'!$C$4:$W$153,MATCH('Scenario 4'!$A117&amp;$B117,'Scenario 4_issuedGoos'!$A$4:$A$153&amp;'Scenario 4_issuedGoos'!$B$4:$B$153,0),MATCH('Scenario 4'!AA$4,'Scenario 4_issuedGoos'!$C$3:$W$3,0))</f>
        <v>163221.49317539687</v>
      </c>
      <c r="AB117" s="4">
        <f t="array" ref="AB117">E117*INDEX('Scenario 4_issuedGoos'!$C$4:$W$153,MATCH('Scenario 4'!$A117&amp;$B117,'Scenario 4_issuedGoos'!$A$4:$A$153&amp;'Scenario 4_issuedGoos'!$B$4:$B$153,0),MATCH('Scenario 4'!AB$4,'Scenario 4_issuedGoos'!$C$3:$W$3,0))</f>
        <v>184457.4148980891</v>
      </c>
      <c r="AC117" s="4">
        <f t="array" ref="AC117">F117*INDEX('Scenario 4_issuedGoos'!$C$4:$W$153,MATCH('Scenario 4'!$A117&amp;$B117,'Scenario 4_issuedGoos'!$A$4:$A$153&amp;'Scenario 4_issuedGoos'!$B$4:$B$153,0),MATCH('Scenario 4'!AC$4,'Scenario 4_issuedGoos'!$C$3:$W$3,0))</f>
        <v>207408.87506011271</v>
      </c>
      <c r="AD117" s="4">
        <f t="array" ref="AD117">G117*INDEX('Scenario 4_issuedGoos'!$C$4:$W$153,MATCH('Scenario 4'!$A117&amp;$B117,'Scenario 4_issuedGoos'!$A$4:$A$153&amp;'Scenario 4_issuedGoos'!$B$4:$B$153,0),MATCH('Scenario 4'!AD$4,'Scenario 4_issuedGoos'!$C$3:$W$3,0))</f>
        <v>232194.33770109268</v>
      </c>
      <c r="AE117" s="4">
        <f t="array" ref="AE117">H117*INDEX('Scenario 4_issuedGoos'!$C$4:$W$153,MATCH('Scenario 4'!$A117&amp;$B117,'Scenario 4_issuedGoos'!$A$4:$A$153&amp;'Scenario 4_issuedGoos'!$B$4:$B$153,0),MATCH('Scenario 4'!AE$4,'Scenario 4_issuedGoos'!$C$3:$W$3,0))</f>
        <v>549223.50342647999</v>
      </c>
      <c r="AF117" s="4">
        <f t="array" ref="AF117">I117*INDEX('Scenario 4_issuedGoos'!$C$4:$W$153,MATCH('Scenario 4'!$A117&amp;$B117,'Scenario 4_issuedGoos'!$A$4:$A$153&amp;'Scenario 4_issuedGoos'!$B$4:$B$153,0),MATCH('Scenario 4'!AF$4,'Scenario 4_issuedGoos'!$C$3:$W$3,0))</f>
        <v>614654.13918344805</v>
      </c>
      <c r="AG117" s="4">
        <f t="array" ref="AG117">J117*INDEX('Scenario 4_issuedGoos'!$C$4:$W$153,MATCH('Scenario 4'!$A117&amp;$B117,'Scenario 4_issuedGoos'!$A$4:$A$153&amp;'Scenario 4_issuedGoos'!$B$4:$B$153,0),MATCH('Scenario 4'!AG$4,'Scenario 4_issuedGoos'!$C$3:$W$3,0))</f>
        <v>685254.77975754731</v>
      </c>
      <c r="AH117" s="4">
        <f t="array" ref="AH117">K117*INDEX('Scenario 4_issuedGoos'!$C$4:$W$153,MATCH('Scenario 4'!$A117&amp;$B117,'Scenario 4_issuedGoos'!$A$4:$A$153&amp;'Scenario 4_issuedGoos'!$B$4:$B$153,0),MATCH('Scenario 4'!AH$4,'Scenario 4_issuedGoos'!$C$3:$W$3,0))</f>
        <v>761378.84904109733</v>
      </c>
      <c r="AI117" s="4">
        <f t="array" ref="AI117">L117*INDEX('Scenario 4_issuedGoos'!$C$4:$W$153,MATCH('Scenario 4'!$A117&amp;$B117,'Scenario 4_issuedGoos'!$A$4:$A$153&amp;'Scenario 4_issuedGoos'!$B$4:$B$153,0),MATCH('Scenario 4'!AI$4,'Scenario 4_issuedGoos'!$C$3:$W$3,0))</f>
        <v>843402.18830360635</v>
      </c>
      <c r="AJ117" s="4">
        <f t="array" ref="AJ117">M117*INDEX('Scenario 4_issuedGoos'!$C$4:$W$153,MATCH('Scenario 4'!$A117&amp;$B117,'Scenario 4_issuedGoos'!$A$4:$A$153&amp;'Scenario 4_issuedGoos'!$B$4:$B$153,0),MATCH('Scenario 4'!AJ$4,'Scenario 4_issuedGoos'!$C$3:$W$3,0))</f>
        <v>931724.41436976334</v>
      </c>
      <c r="AK117" s="4">
        <f t="array" ref="AK117">N117*INDEX('Scenario 4_issuedGoos'!$C$4:$W$153,MATCH('Scenario 4'!$A117&amp;$B117,'Scenario 4_issuedGoos'!$A$4:$A$153&amp;'Scenario 4_issuedGoos'!$B$4:$B$153,0),MATCH('Scenario 4'!AK$4,'Scenario 4_issuedGoos'!$C$3:$W$3,0))</f>
        <v>1023459.7428674648</v>
      </c>
      <c r="AL117" s="4">
        <f t="array" ref="AL117">O117*INDEX('Scenario 4_issuedGoos'!$C$4:$W$153,MATCH('Scenario 4'!$A117&amp;$B117,'Scenario 4_issuedGoos'!$A$4:$A$153&amp;'Scenario 4_issuedGoos'!$B$4:$B$153,0),MATCH('Scenario 4'!AL$4,'Scenario 4_issuedGoos'!$C$3:$W$3,0))</f>
        <v>1122039.2931790063</v>
      </c>
      <c r="AM117" s="4">
        <f t="array" ref="AM117">P117*INDEX('Scenario 4_issuedGoos'!$C$4:$W$153,MATCH('Scenario 4'!$A117&amp;$B117,'Scenario 4_issuedGoos'!$A$4:$A$153&amp;'Scenario 4_issuedGoos'!$B$4:$B$153,0),MATCH('Scenario 4'!AM$4,'Scenario 4_issuedGoos'!$C$3:$W$3,0))</f>
        <v>1227918.1491645314</v>
      </c>
      <c r="AN117" s="4">
        <f t="array" ref="AN117">Q117*INDEX('Scenario 4_issuedGoos'!$C$4:$W$153,MATCH('Scenario 4'!$A117&amp;$B117,'Scenario 4_issuedGoos'!$A$4:$A$153&amp;'Scenario 4_issuedGoos'!$B$4:$B$153,0),MATCH('Scenario 4'!AN$4,'Scenario 4_issuedGoos'!$C$3:$W$3,0))</f>
        <v>1341579.7925156632</v>
      </c>
      <c r="AO117" s="4">
        <f t="array" ref="AO117">R117*INDEX('Scenario 4_issuedGoos'!$C$4:$W$153,MATCH('Scenario 4'!$A117&amp;$B117,'Scenario 4_issuedGoos'!$A$4:$A$153&amp;'Scenario 4_issuedGoos'!$B$4:$B$153,0),MATCH('Scenario 4'!AO$4,'Scenario 4_issuedGoos'!$C$3:$W$3,0))</f>
        <v>1463537.8048289935</v>
      </c>
      <c r="AP117" s="4">
        <f t="array" ref="AP117">S117*INDEX('Scenario 4_issuedGoos'!$C$4:$W$153,MATCH('Scenario 4'!$A117&amp;$B117,'Scenario 4_issuedGoos'!$A$4:$A$153&amp;'Scenario 4_issuedGoos'!$B$4:$B$153,0),MATCH('Scenario 4'!AP$4,'Scenario 4_issuedGoos'!$C$3:$W$3,0))</f>
        <v>1594337.6688923745</v>
      </c>
      <c r="AQ117" s="4">
        <f t="array" ref="AQ117">T117*INDEX('Scenario 4_issuedGoos'!$C$4:$W$153,MATCH('Scenario 4'!$A117&amp;$B117,'Scenario 4_issuedGoos'!$A$4:$A$153&amp;'Scenario 4_issuedGoos'!$B$4:$B$153,0),MATCH('Scenario 4'!AQ$4,'Scenario 4_issuedGoos'!$C$3:$W$3,0))</f>
        <v>1734558.6748500206</v>
      </c>
      <c r="AR117" s="4">
        <f t="array" ref="AR117">U117*INDEX('Scenario 4_issuedGoos'!$C$4:$W$153,MATCH('Scenario 4'!$A117&amp;$B117,'Scenario 4_issuedGoos'!$A$4:$A$153&amp;'Scenario 4_issuedGoos'!$B$4:$B$153,0),MATCH('Scenario 4'!AR$4,'Scenario 4_issuedGoos'!$C$3:$W$3,0))</f>
        <v>1884815.9372311977</v>
      </c>
      <c r="AS117" s="4">
        <f t="array" ref="AS117">V117*INDEX('Scenario 4_issuedGoos'!$C$4:$W$153,MATCH('Scenario 4'!$A117&amp;$B117,'Scenario 4_issuedGoos'!$A$4:$A$153&amp;'Scenario 4_issuedGoos'!$B$4:$B$153,0),MATCH('Scenario 4'!AS$4,'Scenario 4_issuedGoos'!$C$3:$W$3,0))</f>
        <v>2045762.5291633653</v>
      </c>
      <c r="AT117" s="4">
        <f t="array" ref="AT117">W117*INDEX('Scenario 4_issuedGoos'!$C$4:$W$153,MATCH('Scenario 4'!$A117&amp;$B117,'Scenario 4_issuedGoos'!$A$4:$A$153&amp;'Scenario 4_issuedGoos'!$B$4:$B$153,0),MATCH('Scenario 4'!AT$4,'Scenario 4_issuedGoos'!$C$3:$W$3,0))</f>
        <v>2218091.7404456753</v>
      </c>
    </row>
    <row r="118" spans="1:46" x14ac:dyDescent="0.2">
      <c r="A118" s="8" t="s">
        <v>48</v>
      </c>
      <c r="B118" s="9" t="s">
        <v>31</v>
      </c>
      <c r="C118" s="10">
        <v>10.772240625000002</v>
      </c>
      <c r="D118" s="11">
        <v>7.2530437500000007</v>
      </c>
      <c r="E118" s="11">
        <v>5.6497500000000009</v>
      </c>
      <c r="F118" s="11">
        <v>5.6497500000000009</v>
      </c>
      <c r="G118" s="11">
        <v>5.6497500000000009</v>
      </c>
      <c r="H118" s="11">
        <v>5.6497500000000009</v>
      </c>
      <c r="I118" s="11">
        <v>5.6497500000000009</v>
      </c>
      <c r="J118" s="11">
        <v>5.6497500000000009</v>
      </c>
      <c r="K118" s="11">
        <v>5.6497500000000009</v>
      </c>
      <c r="L118" s="11">
        <v>4.5516060000000014</v>
      </c>
      <c r="M118" s="11">
        <v>4.5516060000000014</v>
      </c>
      <c r="N118" s="11">
        <v>4.5516060000000014</v>
      </c>
      <c r="O118" s="11">
        <v>4.5516060000000014</v>
      </c>
      <c r="P118" s="11">
        <v>4.5516060000000014</v>
      </c>
      <c r="Q118" s="11">
        <v>5.6497500000000009</v>
      </c>
      <c r="R118" s="11">
        <v>5.6497500000000009</v>
      </c>
      <c r="S118" s="11">
        <v>5.6497500000000009</v>
      </c>
      <c r="T118" s="11">
        <v>5.6497500000000009</v>
      </c>
      <c r="U118" s="11">
        <v>5.6497500000000009</v>
      </c>
      <c r="V118" s="11">
        <v>5.6497500000000009</v>
      </c>
      <c r="W118" s="19">
        <v>5.6497500000000009</v>
      </c>
      <c r="Z118" s="4">
        <f t="array" ref="Z118">C118*INDEX('Scenario 4_issuedGoos'!$C$4:$W$153,MATCH('Scenario 4'!$A118&amp;$B118,'Scenario 4_issuedGoos'!$A$4:$A$153&amp;'Scenario 4_issuedGoos'!$B$4:$B$153,0),MATCH('Scenario 4'!Z$4,'Scenario 4_issuedGoos'!$C$3:$W$3,0))</f>
        <v>162837.1231259857</v>
      </c>
      <c r="AA118" s="4">
        <f t="array" ref="AA118">D118*INDEX('Scenario 4_issuedGoos'!$C$4:$W$153,MATCH('Scenario 4'!$A118&amp;$B118,'Scenario 4_issuedGoos'!$A$4:$A$153&amp;'Scenario 4_issuedGoos'!$B$4:$B$153,0),MATCH('Scenario 4'!AA$4,'Scenario 4_issuedGoos'!$C$3:$W$3,0))</f>
        <v>124629.69169815726</v>
      </c>
      <c r="AB118" s="4">
        <f t="array" ref="AB118">E118*INDEX('Scenario 4_issuedGoos'!$C$4:$W$153,MATCH('Scenario 4'!$A118&amp;$B118,'Scenario 4_issuedGoos'!$A$4:$A$153&amp;'Scenario 4_issuedGoos'!$B$4:$B$153,0),MATCH('Scenario 4'!AB$4,'Scenario 4_issuedGoos'!$C$3:$W$3,0))</f>
        <v>109710.76055098488</v>
      </c>
      <c r="AC118" s="4">
        <f t="array" ref="AC118">F118*INDEX('Scenario 4_issuedGoos'!$C$4:$W$153,MATCH('Scenario 4'!$A118&amp;$B118,'Scenario 4_issuedGoos'!$A$4:$A$153&amp;'Scenario 4_issuedGoos'!$B$4:$B$153,0),MATCH('Scenario 4'!AC$4,'Scenario 4_issuedGoos'!$C$3:$W$3,0))</f>
        <v>123361.7279112422</v>
      </c>
      <c r="AD118" s="4">
        <f t="array" ref="AD118">G118*INDEX('Scenario 4_issuedGoos'!$C$4:$W$153,MATCH('Scenario 4'!$A118&amp;$B118,'Scenario 4_issuedGoos'!$A$4:$A$153&amp;'Scenario 4_issuedGoos'!$B$4:$B$153,0),MATCH('Scenario 4'!AD$4,'Scenario 4_issuedGoos'!$C$3:$W$3,0))</f>
        <v>138103.51510614753</v>
      </c>
      <c r="AE118" s="4">
        <f t="array" ref="AE118">H118*INDEX('Scenario 4_issuedGoos'!$C$4:$W$153,MATCH('Scenario 4'!$A118&amp;$B118,'Scenario 4_issuedGoos'!$A$4:$A$153&amp;'Scenario 4_issuedGoos'!$B$4:$B$153,0),MATCH('Scenario 4'!AE$4,'Scenario 4_issuedGoos'!$C$3:$W$3,0))</f>
        <v>154011.0767007652</v>
      </c>
      <c r="AF118" s="4">
        <f t="array" ref="AF118">I118*INDEX('Scenario 4_issuedGoos'!$C$4:$W$153,MATCH('Scenario 4'!$A118&amp;$B118,'Scenario 4_issuedGoos'!$A$4:$A$153&amp;'Scenario 4_issuedGoos'!$B$4:$B$153,0),MATCH('Scenario 4'!AF$4,'Scenario 4_issuedGoos'!$C$3:$W$3,0))</f>
        <v>172358.8760925938</v>
      </c>
      <c r="AG118" s="4">
        <f t="array" ref="AG118">J118*INDEX('Scenario 4_issuedGoos'!$C$4:$W$153,MATCH('Scenario 4'!$A118&amp;$B118,'Scenario 4_issuedGoos'!$A$4:$A$153&amp;'Scenario 4_issuedGoos'!$B$4:$B$153,0),MATCH('Scenario 4'!AG$4,'Scenario 4_issuedGoos'!$C$3:$W$3,0))</f>
        <v>192156.42773185324</v>
      </c>
      <c r="AH118" s="4">
        <f t="array" ref="AH118">K118*INDEX('Scenario 4_issuedGoos'!$C$4:$W$153,MATCH('Scenario 4'!$A118&amp;$B118,'Scenario 4_issuedGoos'!$A$4:$A$153&amp;'Scenario 4_issuedGoos'!$B$4:$B$153,0),MATCH('Scenario 4'!AH$4,'Scenario 4_issuedGoos'!$C$3:$W$3,0))</f>
        <v>213502.83734480673</v>
      </c>
      <c r="AI118" s="4">
        <f t="array" ref="AI118">L118*INDEX('Scenario 4_issuedGoos'!$C$4:$W$153,MATCH('Scenario 4'!$A118&amp;$B118,'Scenario 4_issuedGoos'!$A$4:$A$153&amp;'Scenario 4_issuedGoos'!$B$4:$B$153,0),MATCH('Scenario 4'!AI$4,'Scenario 4_issuedGoos'!$C$3:$W$3,0))</f>
        <v>190534.22457315749</v>
      </c>
      <c r="AJ118" s="4">
        <f t="array" ref="AJ118">M118*INDEX('Scenario 4_issuedGoos'!$C$4:$W$153,MATCH('Scenario 4'!$A118&amp;$B118,'Scenario 4_issuedGoos'!$A$4:$A$153&amp;'Scenario 4_issuedGoos'!$B$4:$B$153,0),MATCH('Scenario 4'!AJ$4,'Scenario 4_issuedGoos'!$C$3:$W$3,0))</f>
        <v>210487.22812172445</v>
      </c>
      <c r="AK118" s="4">
        <f t="array" ref="AK118">N118*INDEX('Scenario 4_issuedGoos'!$C$4:$W$153,MATCH('Scenario 4'!$A118&amp;$B118,'Scenario 4_issuedGoos'!$A$4:$A$153&amp;'Scenario 4_issuedGoos'!$B$4:$B$153,0),MATCH('Scenario 4'!AK$4,'Scenario 4_issuedGoos'!$C$3:$W$3,0))</f>
        <v>231211.29064334091</v>
      </c>
      <c r="AL118" s="4">
        <f t="array" ref="AL118">O118*INDEX('Scenario 4_issuedGoos'!$C$4:$W$153,MATCH('Scenario 4'!$A118&amp;$B118,'Scenario 4_issuedGoos'!$A$4:$A$153&amp;'Scenario 4_issuedGoos'!$B$4:$B$153,0),MATCH('Scenario 4'!AL$4,'Scenario 4_issuedGoos'!$C$3:$W$3,0))</f>
        <v>253481.54134681521</v>
      </c>
      <c r="AM118" s="4">
        <f t="array" ref="AM118">P118*INDEX('Scenario 4_issuedGoos'!$C$4:$W$153,MATCH('Scenario 4'!$A118&amp;$B118,'Scenario 4_issuedGoos'!$A$4:$A$153&amp;'Scenario 4_issuedGoos'!$B$4:$B$153,0),MATCH('Scenario 4'!AM$4,'Scenario 4_issuedGoos'!$C$3:$W$3,0))</f>
        <v>277400.78889402864</v>
      </c>
      <c r="AN118" s="4">
        <f t="array" ref="AN118">Q118*INDEX('Scenario 4_issuedGoos'!$C$4:$W$153,MATCH('Scenario 4'!$A118&amp;$B118,'Scenario 4_issuedGoos'!$A$4:$A$153&amp;'Scenario 4_issuedGoos'!$B$4:$B$153,0),MATCH('Scenario 4'!AN$4,'Scenario 4_issuedGoos'!$C$3:$W$3,0))</f>
        <v>376200.48493242438</v>
      </c>
      <c r="AO118" s="4">
        <f t="array" ref="AO118">R118*INDEX('Scenario 4_issuedGoos'!$C$4:$W$153,MATCH('Scenario 4'!$A118&amp;$B118,'Scenario 4_issuedGoos'!$A$4:$A$153&amp;'Scenario 4_issuedGoos'!$B$4:$B$153,0),MATCH('Scenario 4'!AO$4,'Scenario 4_issuedGoos'!$C$3:$W$3,0))</f>
        <v>410399.46707991057</v>
      </c>
      <c r="AP118" s="4">
        <f t="array" ref="AP118">S118*INDEX('Scenario 4_issuedGoos'!$C$4:$W$153,MATCH('Scenario 4'!$A118&amp;$B118,'Scenario 4_issuedGoos'!$A$4:$A$153&amp;'Scenario 4_issuedGoos'!$B$4:$B$153,0),MATCH('Scenario 4'!AP$4,'Scenario 4_issuedGoos'!$C$3:$W$3,0))</f>
        <v>447077.84622981353</v>
      </c>
      <c r="AQ118" s="4">
        <f t="array" ref="AQ118">T118*INDEX('Scenario 4_issuedGoos'!$C$4:$W$153,MATCH('Scenario 4'!$A118&amp;$B118,'Scenario 4_issuedGoos'!$A$4:$A$153&amp;'Scenario 4_issuedGoos'!$B$4:$B$153,0),MATCH('Scenario 4'!AQ$4,'Scenario 4_issuedGoos'!$C$3:$W$3,0))</f>
        <v>486398.06462700717</v>
      </c>
      <c r="AR118" s="4">
        <f t="array" ref="AR118">U118*INDEX('Scenario 4_issuedGoos'!$C$4:$W$153,MATCH('Scenario 4'!$A118&amp;$B118,'Scenario 4_issuedGoos'!$A$4:$A$153&amp;'Scenario 4_issuedGoos'!$B$4:$B$153,0),MATCH('Scenario 4'!AR$4,'Scenario 4_issuedGoos'!$C$3:$W$3,0))</f>
        <v>528532.61024834635</v>
      </c>
      <c r="AS118" s="4">
        <f t="array" ref="AS118">V118*INDEX('Scenario 4_issuedGoos'!$C$4:$W$153,MATCH('Scenario 4'!$A118&amp;$B118,'Scenario 4_issuedGoos'!$A$4:$A$153&amp;'Scenario 4_issuedGoos'!$B$4:$B$153,0),MATCH('Scenario 4'!AS$4,'Scenario 4_issuedGoos'!$C$3:$W$3,0))</f>
        <v>573664.6152702492</v>
      </c>
      <c r="AT118" s="4">
        <f t="array" ref="AT118">W118*INDEX('Scenario 4_issuedGoos'!$C$4:$W$153,MATCH('Scenario 4'!$A118&amp;$B118,'Scenario 4_issuedGoos'!$A$4:$A$153&amp;'Scenario 4_issuedGoos'!$B$4:$B$153,0),MATCH('Scenario 4'!AT$4,'Scenario 4_issuedGoos'!$C$3:$W$3,0))</f>
        <v>621988.48926872364</v>
      </c>
    </row>
    <row r="119" spans="1:46" x14ac:dyDescent="0.2">
      <c r="A119" s="1" t="s">
        <v>49</v>
      </c>
      <c r="B119" s="1" t="s">
        <v>27</v>
      </c>
      <c r="C119" s="6">
        <v>5.1155507812500005</v>
      </c>
      <c r="D119" s="7">
        <v>5.1155507812500005</v>
      </c>
      <c r="E119" s="7">
        <v>5.1155507812500005</v>
      </c>
      <c r="F119" s="7">
        <v>5.1155507812500005</v>
      </c>
      <c r="G119" s="7">
        <v>5.1155507812500005</v>
      </c>
      <c r="H119" s="7">
        <v>3.0693304687499996</v>
      </c>
      <c r="I119" s="7">
        <v>3.0693304687499996</v>
      </c>
      <c r="J119" s="7">
        <v>3.0693304687499996</v>
      </c>
      <c r="K119" s="7">
        <v>3.0693304687499996</v>
      </c>
      <c r="L119" s="7">
        <v>3.0693304687499996</v>
      </c>
      <c r="M119" s="7">
        <v>3.0693304687499996</v>
      </c>
      <c r="N119" s="7">
        <v>3.0693304687499996</v>
      </c>
      <c r="O119" s="7">
        <v>3.0693304687499996</v>
      </c>
      <c r="P119" s="7">
        <v>3.0693304687499996</v>
      </c>
      <c r="Q119" s="7">
        <v>3.0693304687499996</v>
      </c>
      <c r="R119" s="7">
        <v>3.0693304687499996</v>
      </c>
      <c r="S119" s="7">
        <v>3.0693304687499996</v>
      </c>
      <c r="T119" s="7">
        <v>3.0693304687499996</v>
      </c>
      <c r="U119" s="7">
        <v>3.0693304687499996</v>
      </c>
      <c r="V119" s="7">
        <v>3.0693304687499996</v>
      </c>
      <c r="W119" s="18">
        <v>3.0693304687499996</v>
      </c>
      <c r="Z119" s="4">
        <f t="array" ref="Z119">C119*INDEX('Scenario 4_issuedGoos'!$C$4:$W$153,MATCH('Scenario 4'!$A119&amp;$B119,'Scenario 4_issuedGoos'!$A$4:$A$153&amp;'Scenario 4_issuedGoos'!$B$4:$B$153,0),MATCH('Scenario 4'!Z$4,'Scenario 4_issuedGoos'!$C$3:$W$3,0))</f>
        <v>25693.144923602158</v>
      </c>
      <c r="AA119" s="4">
        <f t="array" ref="AA119">D119*INDEX('Scenario 4_issuedGoos'!$C$4:$W$153,MATCH('Scenario 4'!$A119&amp;$B119,'Scenario 4_issuedGoos'!$A$4:$A$153&amp;'Scenario 4_issuedGoos'!$B$4:$B$153,0),MATCH('Scenario 4'!AA$4,'Scenario 4_issuedGoos'!$C$3:$W$3,0))</f>
        <v>29205.935047790055</v>
      </c>
      <c r="AB119" s="4">
        <f t="array" ref="AB119">E119*INDEX('Scenario 4_issuedGoos'!$C$4:$W$153,MATCH('Scenario 4'!$A119&amp;$B119,'Scenario 4_issuedGoos'!$A$4:$A$153&amp;'Scenario 4_issuedGoos'!$B$4:$B$153,0),MATCH('Scenario 4'!AB$4,'Scenario 4_issuedGoos'!$C$3:$W$3,0))</f>
        <v>33005.771322087799</v>
      </c>
      <c r="AC119" s="4">
        <f t="array" ref="AC119">F119*INDEX('Scenario 4_issuedGoos'!$C$4:$W$153,MATCH('Scenario 4'!$A119&amp;$B119,'Scenario 4_issuedGoos'!$A$4:$A$153&amp;'Scenario 4_issuedGoos'!$B$4:$B$153,0),MATCH('Scenario 4'!AC$4,'Scenario 4_issuedGoos'!$C$3:$W$3,0))</f>
        <v>37112.576386195797</v>
      </c>
      <c r="AD119" s="4">
        <f t="array" ref="AD119">G119*INDEX('Scenario 4_issuedGoos'!$C$4:$W$153,MATCH('Scenario 4'!$A119&amp;$B119,'Scenario 4_issuedGoos'!$A$4:$A$153&amp;'Scenario 4_issuedGoos'!$B$4:$B$153,0),MATCH('Scenario 4'!AD$4,'Scenario 4_issuedGoos'!$C$3:$W$3,0))</f>
        <v>41547.54752840937</v>
      </c>
      <c r="AE119" s="4">
        <f t="array" ref="AE119">H119*INDEX('Scenario 4_issuedGoos'!$C$4:$W$153,MATCH('Scenario 4'!$A119&amp;$B119,'Scenario 4_issuedGoos'!$A$4:$A$153&amp;'Scenario 4_issuedGoos'!$B$4:$B$153,0),MATCH('Scenario 4'!AE$4,'Scenario 4_issuedGoos'!$C$3:$W$3,0))</f>
        <v>34033.640058271427</v>
      </c>
      <c r="AF119" s="4">
        <f t="array" ref="AF119">I119*INDEX('Scenario 4_issuedGoos'!$C$4:$W$153,MATCH('Scenario 4'!$A119&amp;$B119,'Scenario 4_issuedGoos'!$A$4:$A$153&amp;'Scenario 4_issuedGoos'!$B$4:$B$153,0),MATCH('Scenario 4'!AF$4,'Scenario 4_issuedGoos'!$C$3:$W$3,0))</f>
        <v>38088.169211237073</v>
      </c>
      <c r="AG119" s="4">
        <f t="array" ref="AG119">J119*INDEX('Scenario 4_issuedGoos'!$C$4:$W$153,MATCH('Scenario 4'!$A119&amp;$B119,'Scenario 4_issuedGoos'!$A$4:$A$153&amp;'Scenario 4_issuedGoos'!$B$4:$B$153,0),MATCH('Scenario 4'!AG$4,'Scenario 4_issuedGoos'!$C$3:$W$3,0))</f>
        <v>42463.067179353515</v>
      </c>
      <c r="AH119" s="4">
        <f t="array" ref="AH119">K119*INDEX('Scenario 4_issuedGoos'!$C$4:$W$153,MATCH('Scenario 4'!$A119&amp;$B119,'Scenario 4_issuedGoos'!$A$4:$A$153&amp;'Scenario 4_issuedGoos'!$B$4:$B$153,0),MATCH('Scenario 4'!AH$4,'Scenario 4_issuedGoos'!$C$3:$W$3,0))</f>
        <v>47180.234521253456</v>
      </c>
      <c r="AI119" s="4">
        <f t="array" ref="AI119">L119*INDEX('Scenario 4_issuedGoos'!$C$4:$W$153,MATCH('Scenario 4'!$A119&amp;$B119,'Scenario 4_issuedGoos'!$A$4:$A$153&amp;'Scenario 4_issuedGoos'!$B$4:$B$153,0),MATCH('Scenario 4'!AI$4,'Scenario 4_issuedGoos'!$C$3:$W$3,0))</f>
        <v>52262.960929394831</v>
      </c>
      <c r="AJ119" s="4">
        <f t="array" ref="AJ119">M119*INDEX('Scenario 4_issuedGoos'!$C$4:$W$153,MATCH('Scenario 4'!$A119&amp;$B119,'Scenario 4_issuedGoos'!$A$4:$A$153&amp;'Scenario 4_issuedGoos'!$B$4:$B$153,0),MATCH('Scenario 4'!AJ$4,'Scenario 4_issuedGoos'!$C$3:$W$3,0))</f>
        <v>57736.009392047592</v>
      </c>
      <c r="AK119" s="4">
        <f t="array" ref="AK119">N119*INDEX('Scenario 4_issuedGoos'!$C$4:$W$153,MATCH('Scenario 4'!$A119&amp;$B119,'Scenario 4_issuedGoos'!$A$4:$A$153&amp;'Scenario 4_issuedGoos'!$B$4:$B$153,0),MATCH('Scenario 4'!AK$4,'Scenario 4_issuedGoos'!$C$3:$W$3,0))</f>
        <v>63420.556996510895</v>
      </c>
      <c r="AL119" s="4">
        <f t="array" ref="AL119">O119*INDEX('Scenario 4_issuedGoos'!$C$4:$W$153,MATCH('Scenario 4'!$A119&amp;$B119,'Scenario 4_issuedGoos'!$A$4:$A$153&amp;'Scenario 4_issuedGoos'!$B$4:$B$153,0),MATCH('Scenario 4'!AL$4,'Scenario 4_issuedGoos'!$C$3:$W$3,0))</f>
        <v>69529.219337940245</v>
      </c>
      <c r="AM119" s="4">
        <f t="array" ref="AM119">P119*INDEX('Scenario 4_issuedGoos'!$C$4:$W$153,MATCH('Scenario 4'!$A119&amp;$B119,'Scenario 4_issuedGoos'!$A$4:$A$153&amp;'Scenario 4_issuedGoos'!$B$4:$B$153,0),MATCH('Scenario 4'!AM$4,'Scenario 4_issuedGoos'!$C$3:$W$3,0))</f>
        <v>76090.196521021266</v>
      </c>
      <c r="AN119" s="4">
        <f t="array" ref="AN119">Q119*INDEX('Scenario 4_issuedGoos'!$C$4:$W$153,MATCH('Scenario 4'!$A119&amp;$B119,'Scenario 4_issuedGoos'!$A$4:$A$153&amp;'Scenario 4_issuedGoos'!$B$4:$B$153,0),MATCH('Scenario 4'!AN$4,'Scenario 4_issuedGoos'!$C$3:$W$3,0))</f>
        <v>83133.448374065745</v>
      </c>
      <c r="AO119" s="4">
        <f t="array" ref="AO119">R119*INDEX('Scenario 4_issuedGoos'!$C$4:$W$153,MATCH('Scenario 4'!$A119&amp;$B119,'Scenario 4_issuedGoos'!$A$4:$A$153&amp;'Scenario 4_issuedGoos'!$B$4:$B$153,0),MATCH('Scenario 4'!AO$4,'Scenario 4_issuedGoos'!$C$3:$W$3,0))</f>
        <v>90690.799921112091</v>
      </c>
      <c r="AP119" s="4">
        <f t="array" ref="AP119">S119*INDEX('Scenario 4_issuedGoos'!$C$4:$W$153,MATCH('Scenario 4'!$A119&amp;$B119,'Scenario 4_issuedGoos'!$A$4:$A$153&amp;'Scenario 4_issuedGoos'!$B$4:$B$153,0),MATCH('Scenario 4'!AP$4,'Scenario 4_issuedGoos'!$C$3:$W$3,0))</f>
        <v>98796.053001927736</v>
      </c>
      <c r="AQ119" s="4">
        <f t="array" ref="AQ119">T119*INDEX('Scenario 4_issuedGoos'!$C$4:$W$153,MATCH('Scenario 4'!$A119&amp;$B119,'Scenario 4_issuedGoos'!$A$4:$A$153&amp;'Scenario 4_issuedGoos'!$B$4:$B$153,0),MATCH('Scenario 4'!AQ$4,'Scenario 4_issuedGoos'!$C$3:$W$3,0))</f>
        <v>107485.10439102221</v>
      </c>
      <c r="AR119" s="4">
        <f t="array" ref="AR119">U119*INDEX('Scenario 4_issuedGoos'!$C$4:$W$153,MATCH('Scenario 4'!$A119&amp;$B119,'Scenario 4_issuedGoos'!$A$4:$A$153&amp;'Scenario 4_issuedGoos'!$B$4:$B$153,0),MATCH('Scenario 4'!AR$4,'Scenario 4_issuedGoos'!$C$3:$W$3,0))</f>
        <v>116796.0707865213</v>
      </c>
      <c r="AS119" s="4">
        <f t="array" ref="AS119">V119*INDEX('Scenario 4_issuedGoos'!$C$4:$W$153,MATCH('Scenario 4'!$A119&amp;$B119,'Scenario 4_issuedGoos'!$A$4:$A$153&amp;'Scenario 4_issuedGoos'!$B$4:$B$153,0),MATCH('Scenario 4'!AS$4,'Scenario 4_issuedGoos'!$C$3:$W$3,0))</f>
        <v>126769.42106059285</v>
      </c>
      <c r="AT119" s="4">
        <f t="array" ref="AT119">W119*INDEX('Scenario 4_issuedGoos'!$C$4:$W$153,MATCH('Scenario 4'!$A119&amp;$B119,'Scenario 4_issuedGoos'!$A$4:$A$153&amp;'Scenario 4_issuedGoos'!$B$4:$B$153,0),MATCH('Scenario 4'!AT$4,'Scenario 4_issuedGoos'!$C$3:$W$3,0))</f>
        <v>137448.11618510526</v>
      </c>
    </row>
    <row r="120" spans="1:46" x14ac:dyDescent="0.2">
      <c r="A120" s="8" t="s">
        <v>49</v>
      </c>
      <c r="B120" s="9" t="s">
        <v>28</v>
      </c>
      <c r="C120" s="10">
        <v>47.457627118644069</v>
      </c>
      <c r="D120" s="11">
        <v>46.949152542372886</v>
      </c>
      <c r="E120" s="11">
        <v>46.440677966101696</v>
      </c>
      <c r="F120" s="11">
        <v>45.932203389830512</v>
      </c>
      <c r="G120" s="11">
        <v>45.423728813559322</v>
      </c>
      <c r="H120" s="11">
        <v>7.3079296874999997</v>
      </c>
      <c r="I120" s="11">
        <v>7.3079296874999997</v>
      </c>
      <c r="J120" s="11">
        <v>7.3079296874999997</v>
      </c>
      <c r="K120" s="11">
        <v>7.3079296874999997</v>
      </c>
      <c r="L120" s="11">
        <v>7.3079296874999997</v>
      </c>
      <c r="M120" s="11">
        <v>7.3079296874999997</v>
      </c>
      <c r="N120" s="11">
        <v>7.3079296874999997</v>
      </c>
      <c r="O120" s="11">
        <v>7.3079296874999997</v>
      </c>
      <c r="P120" s="11">
        <v>7.3079296874999997</v>
      </c>
      <c r="Q120" s="11">
        <v>7.3079296874999997</v>
      </c>
      <c r="R120" s="11">
        <v>7.3079296874999997</v>
      </c>
      <c r="S120" s="11">
        <v>7.3079296874999997</v>
      </c>
      <c r="T120" s="11">
        <v>7.3079296874999997</v>
      </c>
      <c r="U120" s="11">
        <v>7.3079296874999997</v>
      </c>
      <c r="V120" s="11">
        <v>7.3079296874999997</v>
      </c>
      <c r="W120" s="19">
        <v>7.3079296874999997</v>
      </c>
      <c r="Z120" s="4">
        <f t="array" ref="Z120">C120*INDEX('Scenario 4_issuedGoos'!$C$4:$W$153,MATCH('Scenario 4'!$A120&amp;$B120,'Scenario 4_issuedGoos'!$A$4:$A$153&amp;'Scenario 4_issuedGoos'!$B$4:$B$153,0),MATCH('Scenario 4'!Z$4,'Scenario 4_issuedGoos'!$C$3:$W$3,0))</f>
        <v>0</v>
      </c>
      <c r="AA120" s="4">
        <f t="array" ref="AA120">D120*INDEX('Scenario 4_issuedGoos'!$C$4:$W$153,MATCH('Scenario 4'!$A120&amp;$B120,'Scenario 4_issuedGoos'!$A$4:$A$153&amp;'Scenario 4_issuedGoos'!$B$4:$B$153,0),MATCH('Scenario 4'!AA$4,'Scenario 4_issuedGoos'!$C$3:$W$3,0))</f>
        <v>0</v>
      </c>
      <c r="AB120" s="4">
        <f t="array" ref="AB120">E120*INDEX('Scenario 4_issuedGoos'!$C$4:$W$153,MATCH('Scenario 4'!$A120&amp;$B120,'Scenario 4_issuedGoos'!$A$4:$A$153&amp;'Scenario 4_issuedGoos'!$B$4:$B$153,0),MATCH('Scenario 4'!AB$4,'Scenario 4_issuedGoos'!$C$3:$W$3,0))</f>
        <v>0</v>
      </c>
      <c r="AC120" s="4">
        <f t="array" ref="AC120">F120*INDEX('Scenario 4_issuedGoos'!$C$4:$W$153,MATCH('Scenario 4'!$A120&amp;$B120,'Scenario 4_issuedGoos'!$A$4:$A$153&amp;'Scenario 4_issuedGoos'!$B$4:$B$153,0),MATCH('Scenario 4'!AC$4,'Scenario 4_issuedGoos'!$C$3:$W$3,0))</f>
        <v>0</v>
      </c>
      <c r="AD120" s="4">
        <f t="array" ref="AD120">G120*INDEX('Scenario 4_issuedGoos'!$C$4:$W$153,MATCH('Scenario 4'!$A120&amp;$B120,'Scenario 4_issuedGoos'!$A$4:$A$153&amp;'Scenario 4_issuedGoos'!$B$4:$B$153,0),MATCH('Scenario 4'!AD$4,'Scenario 4_issuedGoos'!$C$3:$W$3,0))</f>
        <v>0</v>
      </c>
      <c r="AE120" s="4">
        <f t="array" ref="AE120">H120*INDEX('Scenario 4_issuedGoos'!$C$4:$W$153,MATCH('Scenario 4'!$A120&amp;$B120,'Scenario 4_issuedGoos'!$A$4:$A$153&amp;'Scenario 4_issuedGoos'!$B$4:$B$153,0),MATCH('Scenario 4'!AE$4,'Scenario 4_issuedGoos'!$C$3:$W$3,0))</f>
        <v>572376.63220938237</v>
      </c>
      <c r="AF120" s="4">
        <f t="array" ref="AF120">I120*INDEX('Scenario 4_issuedGoos'!$C$4:$W$153,MATCH('Scenario 4'!$A120&amp;$B120,'Scenario 4_issuedGoos'!$A$4:$A$153&amp;'Scenario 4_issuedGoos'!$B$4:$B$153,0),MATCH('Scenario 4'!AF$4,'Scenario 4_issuedGoos'!$C$3:$W$3,0))</f>
        <v>640565.56932559086</v>
      </c>
      <c r="AG120" s="4">
        <f t="array" ref="AG120">J120*INDEX('Scenario 4_issuedGoos'!$C$4:$W$153,MATCH('Scenario 4'!$A120&amp;$B120,'Scenario 4_issuedGoos'!$A$4:$A$153&amp;'Scenario 4_issuedGoos'!$B$4:$B$153,0),MATCH('Scenario 4'!AG$4,'Scenario 4_issuedGoos'!$C$3:$W$3,0))</f>
        <v>714142.45857289748</v>
      </c>
      <c r="AH120" s="4">
        <f t="array" ref="AH120">K120*INDEX('Scenario 4_issuedGoos'!$C$4:$W$153,MATCH('Scenario 4'!$A120&amp;$B120,'Scenario 4_issuedGoos'!$A$4:$A$153&amp;'Scenario 4_issuedGoos'!$B$4:$B$153,0),MATCH('Scenario 4'!AH$4,'Scenario 4_issuedGoos'!$C$3:$W$3,0))</f>
        <v>793475.62282161624</v>
      </c>
      <c r="AI120" s="4">
        <f t="array" ref="AI120">L120*INDEX('Scenario 4_issuedGoos'!$C$4:$W$153,MATCH('Scenario 4'!$A120&amp;$B120,'Scenario 4_issuedGoos'!$A$4:$A$153&amp;'Scenario 4_issuedGoos'!$B$4:$B$153,0),MATCH('Scenario 4'!AI$4,'Scenario 4_issuedGoos'!$C$3:$W$3,0))</f>
        <v>878956.74734878261</v>
      </c>
      <c r="AJ120" s="4">
        <f t="array" ref="AJ120">M120*INDEX('Scenario 4_issuedGoos'!$C$4:$W$153,MATCH('Scenario 4'!$A120&amp;$B120,'Scenario 4_issuedGoos'!$A$4:$A$153&amp;'Scenario 4_issuedGoos'!$B$4:$B$153,0),MATCH('Scenario 4'!AJ$4,'Scenario 4_issuedGoos'!$C$3:$W$3,0))</f>
        <v>971002.29527160246</v>
      </c>
      <c r="AK120" s="4">
        <f t="array" ref="AK120">N120*INDEX('Scenario 4_issuedGoos'!$C$4:$W$153,MATCH('Scenario 4'!$A120&amp;$B120,'Scenario 4_issuedGoos'!$A$4:$A$153&amp;'Scenario 4_issuedGoos'!$B$4:$B$153,0),MATCH('Scenario 4'!AK$4,'Scenario 4_issuedGoos'!$C$3:$W$3,0))</f>
        <v>1066604.8287621685</v>
      </c>
      <c r="AL120" s="4">
        <f t="array" ref="AL120">O120*INDEX('Scenario 4_issuedGoos'!$C$4:$W$153,MATCH('Scenario 4'!$A120&amp;$B120,'Scenario 4_issuedGoos'!$A$4:$A$153&amp;'Scenario 4_issuedGoos'!$B$4:$B$153,0),MATCH('Scenario 4'!AL$4,'Scenario 4_issuedGoos'!$C$3:$W$3,0))</f>
        <v>1169340.1098636026</v>
      </c>
      <c r="AM120" s="4">
        <f t="array" ref="AM120">P120*INDEX('Scenario 4_issuedGoos'!$C$4:$W$153,MATCH('Scenario 4'!$A120&amp;$B120,'Scenario 4_issuedGoos'!$A$4:$A$153&amp;'Scenario 4_issuedGoos'!$B$4:$B$153,0),MATCH('Scenario 4'!AM$4,'Scenario 4_issuedGoos'!$C$3:$W$3,0))</f>
        <v>1279682.4070032777</v>
      </c>
      <c r="AN120" s="4">
        <f t="array" ref="AN120">Q120*INDEX('Scenario 4_issuedGoos'!$C$4:$W$153,MATCH('Scenario 4'!$A120&amp;$B120,'Scenario 4_issuedGoos'!$A$4:$A$153&amp;'Scenario 4_issuedGoos'!$B$4:$B$153,0),MATCH('Scenario 4'!AN$4,'Scenario 4_issuedGoos'!$C$3:$W$3,0))</f>
        <v>1398135.583582263</v>
      </c>
      <c r="AO120" s="4">
        <f t="array" ref="AO120">R120*INDEX('Scenario 4_issuedGoos'!$C$4:$W$153,MATCH('Scenario 4'!$A120&amp;$B120,'Scenario 4_issuedGoos'!$A$4:$A$153&amp;'Scenario 4_issuedGoos'!$B$4:$B$153,0),MATCH('Scenario 4'!AO$4,'Scenario 4_issuedGoos'!$C$3:$W$3,0))</f>
        <v>1525234.8718016343</v>
      </c>
      <c r="AP120" s="4">
        <f t="array" ref="AP120">S120*INDEX('Scenario 4_issuedGoos'!$C$4:$W$153,MATCH('Scenario 4'!$A120&amp;$B120,'Scenario 4_issuedGoos'!$A$4:$A$153&amp;'Scenario 4_issuedGoos'!$B$4:$B$153,0),MATCH('Scenario 4'!AP$4,'Scenario 4_issuedGoos'!$C$3:$W$3,0))</f>
        <v>1661548.7498839898</v>
      </c>
      <c r="AQ120" s="4">
        <f t="array" ref="AQ120">T120*INDEX('Scenario 4_issuedGoos'!$C$4:$W$153,MATCH('Scenario 4'!$A120&amp;$B120,'Scenario 4_issuedGoos'!$A$4:$A$153&amp;'Scenario 4_issuedGoos'!$B$4:$B$153,0),MATCH('Scenario 4'!AQ$4,'Scenario 4_issuedGoos'!$C$3:$W$3,0))</f>
        <v>1807680.9285950793</v>
      </c>
      <c r="AR120" s="4">
        <f t="array" ref="AR120">U120*INDEX('Scenario 4_issuedGoos'!$C$4:$W$153,MATCH('Scenario 4'!$A120&amp;$B120,'Scenario 4_issuedGoos'!$A$4:$A$153&amp;'Scenario 4_issuedGoos'!$B$4:$B$153,0),MATCH('Scenario 4'!AR$4,'Scenario 4_issuedGoos'!$C$3:$W$3,0))</f>
        <v>1964272.4533025681</v>
      </c>
      <c r="AS120" s="4">
        <f t="array" ref="AS120">V120*INDEX('Scenario 4_issuedGoos'!$C$4:$W$153,MATCH('Scenario 4'!$A120&amp;$B120,'Scenario 4_issuedGoos'!$A$4:$A$153&amp;'Scenario 4_issuedGoos'!$B$4:$B$153,0),MATCH('Scenario 4'!AS$4,'Scenario 4_issuedGoos'!$C$3:$W$3,0))</f>
        <v>2132003.92815931</v>
      </c>
      <c r="AT120" s="4">
        <f t="array" ref="AT120">W120*INDEX('Scenario 4_issuedGoos'!$C$4:$W$153,MATCH('Scenario 4'!$A120&amp;$B120,'Scenario 4_issuedGoos'!$A$4:$A$153&amp;'Scenario 4_issuedGoos'!$B$4:$B$153,0),MATCH('Scenario 4'!AT$4,'Scenario 4_issuedGoos'!$C$3:$W$3,0))</f>
        <v>2311597.869368481</v>
      </c>
    </row>
    <row r="121" spans="1:46" x14ac:dyDescent="0.2">
      <c r="A121" s="8" t="s">
        <v>49</v>
      </c>
      <c r="B121" s="9" t="s">
        <v>56</v>
      </c>
      <c r="C121" s="10">
        <v>47.457627118644069</v>
      </c>
      <c r="D121" s="11">
        <v>46.949152542372886</v>
      </c>
      <c r="E121" s="11">
        <v>46.440677966101696</v>
      </c>
      <c r="F121" s="11">
        <v>45.932203389830512</v>
      </c>
      <c r="G121" s="11">
        <v>45.423728813559322</v>
      </c>
      <c r="H121" s="11">
        <v>0.85763671874999969</v>
      </c>
      <c r="I121" s="11">
        <v>0.85763671874999969</v>
      </c>
      <c r="J121" s="11">
        <v>0.85763671874999969</v>
      </c>
      <c r="K121" s="11">
        <v>0.85763671874999969</v>
      </c>
      <c r="L121" s="11">
        <v>0.85763671874999969</v>
      </c>
      <c r="M121" s="11">
        <v>0.85763671874999969</v>
      </c>
      <c r="N121" s="11">
        <v>0.85763671874999969</v>
      </c>
      <c r="O121" s="11">
        <v>0.85763671874999969</v>
      </c>
      <c r="P121" s="11">
        <v>0.85763671874999969</v>
      </c>
      <c r="Q121" s="11">
        <v>0.85763671874999969</v>
      </c>
      <c r="R121" s="11">
        <v>0.85763671874999969</v>
      </c>
      <c r="S121" s="11">
        <v>0.85763671874999969</v>
      </c>
      <c r="T121" s="11">
        <v>0.85763671874999969</v>
      </c>
      <c r="U121" s="11">
        <v>0.85763671874999969</v>
      </c>
      <c r="V121" s="11">
        <v>0.85763671874999969</v>
      </c>
      <c r="W121" s="19">
        <v>0.85763671874999969</v>
      </c>
      <c r="Z121" s="4">
        <f t="array" ref="Z121">C121*INDEX('Scenario 4_issuedGoos'!$C$4:$W$153,MATCH('Scenario 4'!$A121&amp;$B121,'Scenario 4_issuedGoos'!$A$4:$A$153&amp;'Scenario 4_issuedGoos'!$B$4:$B$153,0),MATCH('Scenario 4'!Z$4,'Scenario 4_issuedGoos'!$C$3:$W$3,0))</f>
        <v>0</v>
      </c>
      <c r="AA121" s="4">
        <f t="array" ref="AA121">D121*INDEX('Scenario 4_issuedGoos'!$C$4:$W$153,MATCH('Scenario 4'!$A121&amp;$B121,'Scenario 4_issuedGoos'!$A$4:$A$153&amp;'Scenario 4_issuedGoos'!$B$4:$B$153,0),MATCH('Scenario 4'!AA$4,'Scenario 4_issuedGoos'!$C$3:$W$3,0))</f>
        <v>0</v>
      </c>
      <c r="AB121" s="4">
        <f t="array" ref="AB121">E121*INDEX('Scenario 4_issuedGoos'!$C$4:$W$153,MATCH('Scenario 4'!$A121&amp;$B121,'Scenario 4_issuedGoos'!$A$4:$A$153&amp;'Scenario 4_issuedGoos'!$B$4:$B$153,0),MATCH('Scenario 4'!AB$4,'Scenario 4_issuedGoos'!$C$3:$W$3,0))</f>
        <v>0</v>
      </c>
      <c r="AC121" s="4">
        <f t="array" ref="AC121">F121*INDEX('Scenario 4_issuedGoos'!$C$4:$W$153,MATCH('Scenario 4'!$A121&amp;$B121,'Scenario 4_issuedGoos'!$A$4:$A$153&amp;'Scenario 4_issuedGoos'!$B$4:$B$153,0),MATCH('Scenario 4'!AC$4,'Scenario 4_issuedGoos'!$C$3:$W$3,0))</f>
        <v>0</v>
      </c>
      <c r="AD121" s="4">
        <f t="array" ref="AD121">G121*INDEX('Scenario 4_issuedGoos'!$C$4:$W$153,MATCH('Scenario 4'!$A121&amp;$B121,'Scenario 4_issuedGoos'!$A$4:$A$153&amp;'Scenario 4_issuedGoos'!$B$4:$B$153,0),MATCH('Scenario 4'!AD$4,'Scenario 4_issuedGoos'!$C$3:$W$3,0))</f>
        <v>0</v>
      </c>
      <c r="AE121" s="4">
        <f t="array" ref="AE121">H121*INDEX('Scenario 4_issuedGoos'!$C$4:$W$153,MATCH('Scenario 4'!$A121&amp;$B121,'Scenario 4_issuedGoos'!$A$4:$A$153&amp;'Scenario 4_issuedGoos'!$B$4:$B$153,0),MATCH('Scenario 4'!AE$4,'Scenario 4_issuedGoos'!$C$3:$W$3,0))</f>
        <v>1668434.9459980375</v>
      </c>
      <c r="AF121" s="4">
        <f t="array" ref="AF121">I121*INDEX('Scenario 4_issuedGoos'!$C$4:$W$153,MATCH('Scenario 4'!$A121&amp;$B121,'Scenario 4_issuedGoos'!$A$4:$A$153&amp;'Scenario 4_issuedGoos'!$B$4:$B$153,0),MATCH('Scenario 4'!AF$4,'Scenario 4_issuedGoos'!$C$3:$W$3,0))</f>
        <v>1867200.5824916146</v>
      </c>
      <c r="AG121" s="4">
        <f t="array" ref="AG121">J121*INDEX('Scenario 4_issuedGoos'!$C$4:$W$153,MATCH('Scenario 4'!$A121&amp;$B121,'Scenario 4_issuedGoos'!$A$4:$A$153&amp;'Scenario 4_issuedGoos'!$B$4:$B$153,0),MATCH('Scenario 4'!AG$4,'Scenario 4_issuedGoos'!$C$3:$W$3,0))</f>
        <v>2081671.6952695481</v>
      </c>
      <c r="AH121" s="4">
        <f t="array" ref="AH121">K121*INDEX('Scenario 4_issuedGoos'!$C$4:$W$153,MATCH('Scenario 4'!$A121&amp;$B121,'Scenario 4_issuedGoos'!$A$4:$A$153&amp;'Scenario 4_issuedGoos'!$B$4:$B$153,0),MATCH('Scenario 4'!AH$4,'Scenario 4_issuedGoos'!$C$3:$W$3,0))</f>
        <v>2312921.9178690505</v>
      </c>
      <c r="AI121" s="4">
        <f t="array" ref="AI121">L121*INDEX('Scenario 4_issuedGoos'!$C$4:$W$153,MATCH('Scenario 4'!$A121&amp;$B121,'Scenario 4_issuedGoos'!$A$4:$A$153&amp;'Scenario 4_issuedGoos'!$B$4:$B$153,0),MATCH('Scenario 4'!AI$4,'Scenario 4_issuedGoos'!$C$3:$W$3,0))</f>
        <v>2562092.9834903204</v>
      </c>
      <c r="AJ121" s="4">
        <f t="array" ref="AJ121">M121*INDEX('Scenario 4_issuedGoos'!$C$4:$W$153,MATCH('Scenario 4'!$A121&amp;$B121,'Scenario 4_issuedGoos'!$A$4:$A$153&amp;'Scenario 4_issuedGoos'!$B$4:$B$153,0),MATCH('Scenario 4'!AJ$4,'Scenario 4_issuedGoos'!$C$3:$W$3,0))</f>
        <v>2830398.850879055</v>
      </c>
      <c r="AK121" s="4">
        <f t="array" ref="AK121">N121*INDEX('Scenario 4_issuedGoos'!$C$4:$W$153,MATCH('Scenario 4'!$A121&amp;$B121,'Scenario 4_issuedGoos'!$A$4:$A$153&amp;'Scenario 4_issuedGoos'!$B$4:$B$153,0),MATCH('Scenario 4'!AK$4,'Scenario 4_issuedGoos'!$C$3:$W$3,0))</f>
        <v>3109073.0643700929</v>
      </c>
      <c r="AL121" s="4">
        <f t="array" ref="AL121">O121*INDEX('Scenario 4_issuedGoos'!$C$4:$W$153,MATCH('Scenario 4'!$A121&amp;$B121,'Scenario 4_issuedGoos'!$A$4:$A$153&amp;'Scenario 4_issuedGoos'!$B$4:$B$153,0),MATCH('Scenario 4'!AL$4,'Scenario 4_issuedGoos'!$C$3:$W$3,0))</f>
        <v>3408538.7020830386</v>
      </c>
      <c r="AM121" s="4">
        <f t="array" ref="AM121">P121*INDEX('Scenario 4_issuedGoos'!$C$4:$W$153,MATCH('Scenario 4'!$A121&amp;$B121,'Scenario 4_issuedGoos'!$A$4:$A$153&amp;'Scenario 4_issuedGoos'!$B$4:$B$153,0),MATCH('Scenario 4'!AM$4,'Scenario 4_issuedGoos'!$C$3:$W$3,0))</f>
        <v>3730178.2209063517</v>
      </c>
      <c r="AN121" s="4">
        <f t="array" ref="AN121">Q121*INDEX('Scenario 4_issuedGoos'!$C$4:$W$153,MATCH('Scenario 4'!$A121&amp;$B121,'Scenario 4_issuedGoos'!$A$4:$A$153&amp;'Scenario 4_issuedGoos'!$B$4:$B$153,0),MATCH('Scenario 4'!AN$4,'Scenario 4_issuedGoos'!$C$3:$W$3,0))</f>
        <v>4075460.3448567907</v>
      </c>
      <c r="AO121" s="4">
        <f t="array" ref="AO121">R121*INDEX('Scenario 4_issuedGoos'!$C$4:$W$153,MATCH('Scenario 4'!$A121&amp;$B121,'Scenario 4_issuedGoos'!$A$4:$A$153&amp;'Scenario 4_issuedGoos'!$B$4:$B$153,0),MATCH('Scenario 4'!AO$4,'Scenario 4_issuedGoos'!$C$3:$W$3,0))</f>
        <v>4445945.2356500002</v>
      </c>
      <c r="AP121" s="4">
        <f t="array" ref="AP121">S121*INDEX('Scenario 4_issuedGoos'!$C$4:$W$153,MATCH('Scenario 4'!$A121&amp;$B121,'Scenario 4_issuedGoos'!$A$4:$A$153&amp;'Scenario 4_issuedGoos'!$B$4:$B$153,0),MATCH('Scenario 4'!AP$4,'Scenario 4_issuedGoos'!$C$3:$W$3,0))</f>
        <v>4843289.9646603959</v>
      </c>
      <c r="AQ121" s="4">
        <f t="array" ref="AQ121">T121*INDEX('Scenario 4_issuedGoos'!$C$4:$W$153,MATCH('Scenario 4'!$A121&amp;$B121,'Scenario 4_issuedGoos'!$A$4:$A$153&amp;'Scenario 4_issuedGoos'!$B$4:$B$153,0),MATCH('Scenario 4'!AQ$4,'Scenario 4_issuedGoos'!$C$3:$W$3,0))</f>
        <v>5269254.3034827039</v>
      </c>
      <c r="AR121" s="4">
        <f t="array" ref="AR121">U121*INDEX('Scenario 4_issuedGoos'!$C$4:$W$153,MATCH('Scenario 4'!$A121&amp;$B121,'Scenario 4_issuedGoos'!$A$4:$A$153&amp;'Scenario 4_issuedGoos'!$B$4:$B$153,0),MATCH('Scenario 4'!AR$4,'Scenario 4_issuedGoos'!$C$3:$W$3,0))</f>
        <v>5725706.8512755912</v>
      </c>
      <c r="AS121" s="4">
        <f t="array" ref="AS121">V121*INDEX('Scenario 4_issuedGoos'!$C$4:$W$153,MATCH('Scenario 4'!$A121&amp;$B121,'Scenario 4_issuedGoos'!$A$4:$A$153&amp;'Scenario 4_issuedGoos'!$B$4:$B$153,0),MATCH('Scenario 4'!AS$4,'Scenario 4_issuedGoos'!$C$3:$W$3,0))</f>
        <v>6214631.5180890644</v>
      </c>
      <c r="AT121" s="4">
        <f t="array" ref="AT121">W121*INDEX('Scenario 4_issuedGoos'!$C$4:$W$153,MATCH('Scenario 4'!$A121&amp;$B121,'Scenario 4_issuedGoos'!$A$4:$A$153&amp;'Scenario 4_issuedGoos'!$B$4:$B$153,0),MATCH('Scenario 4'!AT$4,'Scenario 4_issuedGoos'!$C$3:$W$3,0))</f>
        <v>6738134.3844556883</v>
      </c>
    </row>
    <row r="122" spans="1:46" x14ac:dyDescent="0.2">
      <c r="A122" s="8" t="s">
        <v>49</v>
      </c>
      <c r="B122" s="9" t="s">
        <v>29</v>
      </c>
      <c r="C122" s="10">
        <v>47.457627118644069</v>
      </c>
      <c r="D122" s="11">
        <v>46.949152542372886</v>
      </c>
      <c r="E122" s="11">
        <v>46.440677966101696</v>
      </c>
      <c r="F122" s="11">
        <v>45.932203389830512</v>
      </c>
      <c r="G122" s="11">
        <v>45.423728813559322</v>
      </c>
      <c r="H122" s="11">
        <v>5.84634375</v>
      </c>
      <c r="I122" s="11">
        <v>5.84634375</v>
      </c>
      <c r="J122" s="11">
        <v>5.84634375</v>
      </c>
      <c r="K122" s="11">
        <v>5.84634375</v>
      </c>
      <c r="L122" s="11">
        <v>5.84634375</v>
      </c>
      <c r="M122" s="11">
        <v>5.84634375</v>
      </c>
      <c r="N122" s="11">
        <v>5.84634375</v>
      </c>
      <c r="O122" s="11">
        <v>5.84634375</v>
      </c>
      <c r="P122" s="11">
        <v>5.84634375</v>
      </c>
      <c r="Q122" s="11">
        <v>5.84634375</v>
      </c>
      <c r="R122" s="11">
        <v>5.84634375</v>
      </c>
      <c r="S122" s="11">
        <v>5.84634375</v>
      </c>
      <c r="T122" s="11">
        <v>5.84634375</v>
      </c>
      <c r="U122" s="11">
        <v>5.84634375</v>
      </c>
      <c r="V122" s="11">
        <v>5.84634375</v>
      </c>
      <c r="W122" s="19">
        <v>5.84634375</v>
      </c>
      <c r="Z122" s="4">
        <f t="array" ref="Z122">C122*INDEX('Scenario 4_issuedGoos'!$C$4:$W$153,MATCH('Scenario 4'!$A122&amp;$B122,'Scenario 4_issuedGoos'!$A$4:$A$153&amp;'Scenario 4_issuedGoos'!$B$4:$B$153,0),MATCH('Scenario 4'!Z$4,'Scenario 4_issuedGoos'!$C$3:$W$3,0))</f>
        <v>0</v>
      </c>
      <c r="AA122" s="4">
        <f t="array" ref="AA122">D122*INDEX('Scenario 4_issuedGoos'!$C$4:$W$153,MATCH('Scenario 4'!$A122&amp;$B122,'Scenario 4_issuedGoos'!$A$4:$A$153&amp;'Scenario 4_issuedGoos'!$B$4:$B$153,0),MATCH('Scenario 4'!AA$4,'Scenario 4_issuedGoos'!$C$3:$W$3,0))</f>
        <v>0</v>
      </c>
      <c r="AB122" s="4">
        <f t="array" ref="AB122">E122*INDEX('Scenario 4_issuedGoos'!$C$4:$W$153,MATCH('Scenario 4'!$A122&amp;$B122,'Scenario 4_issuedGoos'!$A$4:$A$153&amp;'Scenario 4_issuedGoos'!$B$4:$B$153,0),MATCH('Scenario 4'!AB$4,'Scenario 4_issuedGoos'!$C$3:$W$3,0))</f>
        <v>0</v>
      </c>
      <c r="AC122" s="4">
        <f t="array" ref="AC122">F122*INDEX('Scenario 4_issuedGoos'!$C$4:$W$153,MATCH('Scenario 4'!$A122&amp;$B122,'Scenario 4_issuedGoos'!$A$4:$A$153&amp;'Scenario 4_issuedGoos'!$B$4:$B$153,0),MATCH('Scenario 4'!AC$4,'Scenario 4_issuedGoos'!$C$3:$W$3,0))</f>
        <v>0</v>
      </c>
      <c r="AD122" s="4">
        <f t="array" ref="AD122">G122*INDEX('Scenario 4_issuedGoos'!$C$4:$W$153,MATCH('Scenario 4'!$A122&amp;$B122,'Scenario 4_issuedGoos'!$A$4:$A$153&amp;'Scenario 4_issuedGoos'!$B$4:$B$153,0),MATCH('Scenario 4'!AD$4,'Scenario 4_issuedGoos'!$C$3:$W$3,0))</f>
        <v>0</v>
      </c>
      <c r="AE122" s="4">
        <f t="array" ref="AE122">H122*INDEX('Scenario 4_issuedGoos'!$C$4:$W$153,MATCH('Scenario 4'!$A122&amp;$B122,'Scenario 4_issuedGoos'!$A$4:$A$153&amp;'Scenario 4_issuedGoos'!$B$4:$B$153,0),MATCH('Scenario 4'!AE$4,'Scenario 4_issuedGoos'!$C$3:$W$3,0))</f>
        <v>61971.89581293334</v>
      </c>
      <c r="AF122" s="4">
        <f t="array" ref="AF122">I122*INDEX('Scenario 4_issuedGoos'!$C$4:$W$153,MATCH('Scenario 4'!$A122&amp;$B122,'Scenario 4_issuedGoos'!$A$4:$A$153&amp;'Scenario 4_issuedGoos'!$B$4:$B$153,0),MATCH('Scenario 4'!AF$4,'Scenario 4_issuedGoos'!$C$3:$W$3,0))</f>
        <v>81338.113254475407</v>
      </c>
      <c r="AG122" s="4">
        <f t="array" ref="AG122">J122*INDEX('Scenario 4_issuedGoos'!$C$4:$W$153,MATCH('Scenario 4'!$A122&amp;$B122,'Scenario 4_issuedGoos'!$A$4:$A$153&amp;'Scenario 4_issuedGoos'!$B$4:$B$153,0),MATCH('Scenario 4'!AG$4,'Scenario 4_issuedGoos'!$C$3:$W$3,0))</f>
        <v>102486.02270063868</v>
      </c>
      <c r="AH122" s="4">
        <f t="array" ref="AH122">K122*INDEX('Scenario 4_issuedGoos'!$C$4:$W$153,MATCH('Scenario 4'!$A122&amp;$B122,'Scenario 4_issuedGoos'!$A$4:$A$153&amp;'Scenario 4_issuedGoos'!$B$4:$B$153,0),MATCH('Scenario 4'!AH$4,'Scenario 4_issuedGoos'!$C$3:$W$3,0))</f>
        <v>125545.37780828276</v>
      </c>
      <c r="AI122" s="4">
        <f t="array" ref="AI122">L122*INDEX('Scenario 4_issuedGoos'!$C$4:$W$153,MATCH('Scenario 4'!$A122&amp;$B122,'Scenario 4_issuedGoos'!$A$4:$A$153&amp;'Scenario 4_issuedGoos'!$B$4:$B$153,0),MATCH('Scenario 4'!AI$4,'Scenario 4_issuedGoos'!$C$3:$W$3,0))</f>
        <v>150654.45336993955</v>
      </c>
      <c r="AJ122" s="4">
        <f t="array" ref="AJ122">M122*INDEX('Scenario 4_issuedGoos'!$C$4:$W$153,MATCH('Scenario 4'!$A122&amp;$B122,'Scenario 4_issuedGoos'!$A$4:$A$153&amp;'Scenario 4_issuedGoos'!$B$4:$B$153,0),MATCH('Scenario 4'!AJ$4,'Scenario 4_issuedGoos'!$C$3:$W$3,0))</f>
        <v>177960.5730432409</v>
      </c>
      <c r="AK122" s="4">
        <f t="array" ref="AK122">N122*INDEX('Scenario 4_issuedGoos'!$C$4:$W$153,MATCH('Scenario 4'!$A122&amp;$B122,'Scenario 4_issuedGoos'!$A$4:$A$153&amp;'Scenario 4_issuedGoos'!$B$4:$B$153,0),MATCH('Scenario 4'!AK$4,'Scenario 4_issuedGoos'!$C$3:$W$3,0))</f>
        <v>239801.87217576746</v>
      </c>
      <c r="AL122" s="4">
        <f t="array" ref="AL122">O122*INDEX('Scenario 4_issuedGoos'!$C$4:$W$153,MATCH('Scenario 4'!$A122&amp;$B122,'Scenario 4_issuedGoos'!$A$4:$A$153&amp;'Scenario 4_issuedGoos'!$B$4:$B$153,0),MATCH('Scenario 4'!AL$4,'Scenario 4_issuedGoos'!$C$3:$W$3,0))</f>
        <v>307382.39978893794</v>
      </c>
      <c r="AM122" s="4">
        <f t="array" ref="AM122">P122*INDEX('Scenario 4_issuedGoos'!$C$4:$W$153,MATCH('Scenario 4'!$A122&amp;$B122,'Scenario 4_issuedGoos'!$A$4:$A$153&amp;'Scenario 4_issuedGoos'!$B$4:$B$153,0),MATCH('Scenario 4'!AM$4,'Scenario 4_issuedGoos'!$C$3:$W$3,0))</f>
        <v>381121.47548298695</v>
      </c>
      <c r="AN122" s="4">
        <f t="array" ref="AN122">Q122*INDEX('Scenario 4_issuedGoos'!$C$4:$W$153,MATCH('Scenario 4'!$A122&amp;$B122,'Scenario 4_issuedGoos'!$A$4:$A$153&amp;'Scenario 4_issuedGoos'!$B$4:$B$153,0),MATCH('Scenario 4'!AN$4,'Scenario 4_issuedGoos'!$C$3:$W$3,0))</f>
        <v>461466.00274696789</v>
      </c>
      <c r="AO122" s="4">
        <f t="array" ref="AO122">R122*INDEX('Scenario 4_issuedGoos'!$C$4:$W$153,MATCH('Scenario 4'!$A122&amp;$B122,'Scenario 4_issuedGoos'!$A$4:$A$153&amp;'Scenario 4_issuedGoos'!$B$4:$B$153,0),MATCH('Scenario 4'!AO$4,'Scenario 4_issuedGoos'!$C$3:$W$3,0))</f>
        <v>548892.17904863926</v>
      </c>
      <c r="AP122" s="4">
        <f t="array" ref="AP122">S122*INDEX('Scenario 4_issuedGoos'!$C$4:$W$153,MATCH('Scenario 4'!$A122&amp;$B122,'Scenario 4_issuedGoos'!$A$4:$A$153&amp;'Scenario 4_issuedGoos'!$B$4:$B$153,0),MATCH('Scenario 4'!AP$4,'Scenario 4_issuedGoos'!$C$3:$W$3,0))</f>
        <v>643907.30797361012</v>
      </c>
      <c r="AQ122" s="4">
        <f t="array" ref="AQ122">T122*INDEX('Scenario 4_issuedGoos'!$C$4:$W$153,MATCH('Scenario 4'!$A122&amp;$B122,'Scenario 4_issuedGoos'!$A$4:$A$153&amp;'Scenario 4_issuedGoos'!$B$4:$B$153,0),MATCH('Scenario 4'!AQ$4,'Scenario 4_issuedGoos'!$C$3:$W$3,0))</f>
        <v>747051.71934345446</v>
      </c>
      <c r="AR122" s="4">
        <f t="array" ref="AR122">U122*INDEX('Scenario 4_issuedGoos'!$C$4:$W$153,MATCH('Scenario 4'!$A122&amp;$B122,'Scenario 4_issuedGoos'!$A$4:$A$153&amp;'Scenario 4_issuedGoos'!$B$4:$B$153,0),MATCH('Scenario 4'!AR$4,'Scenario 4_issuedGoos'!$C$3:$W$3,0))</f>
        <v>858900.8035803535</v>
      </c>
      <c r="AS122" s="4">
        <f t="array" ref="AS122">V122*INDEX('Scenario 4_issuedGoos'!$C$4:$W$153,MATCH('Scenario 4'!$A122&amp;$B122,'Scenario 4_issuedGoos'!$A$4:$A$153&amp;'Scenario 4_issuedGoos'!$B$4:$B$153,0),MATCH('Scenario 4'!AS$4,'Scenario 4_issuedGoos'!$C$3:$W$3,0))</f>
        <v>980067.16694258433</v>
      </c>
      <c r="AT122" s="4">
        <f t="array" ref="AT122">W122*INDEX('Scenario 4_issuedGoos'!$C$4:$W$153,MATCH('Scenario 4'!$A122&amp;$B122,'Scenario 4_issuedGoos'!$A$4:$A$153&amp;'Scenario 4_issuedGoos'!$B$4:$B$153,0),MATCH('Scenario 4'!AT$4,'Scenario 4_issuedGoos'!$C$3:$W$3,0))</f>
        <v>1111202.9146320852</v>
      </c>
    </row>
    <row r="123" spans="1:46" x14ac:dyDescent="0.2">
      <c r="A123" s="8" t="s">
        <v>49</v>
      </c>
      <c r="B123" s="9" t="s">
        <v>30</v>
      </c>
      <c r="C123" s="10">
        <v>8.4187349999999999</v>
      </c>
      <c r="D123" s="11">
        <v>8.4187349999999999</v>
      </c>
      <c r="E123" s="11">
        <v>8.4187349999999999</v>
      </c>
      <c r="F123" s="11">
        <v>8.4187349999999999</v>
      </c>
      <c r="G123" s="11">
        <v>8.4187349999999999</v>
      </c>
      <c r="H123" s="11">
        <v>6.5771367187500021</v>
      </c>
      <c r="I123" s="11">
        <v>6.5771367187500021</v>
      </c>
      <c r="J123" s="11">
        <v>6.5771367187500021</v>
      </c>
      <c r="K123" s="11">
        <v>6.5771367187500021</v>
      </c>
      <c r="L123" s="11">
        <v>6.5771367187500021</v>
      </c>
      <c r="M123" s="11">
        <v>6.5771367187500021</v>
      </c>
      <c r="N123" s="11">
        <v>6.5771367187500021</v>
      </c>
      <c r="O123" s="11">
        <v>6.5771367187500021</v>
      </c>
      <c r="P123" s="11">
        <v>6.5771367187500021</v>
      </c>
      <c r="Q123" s="11">
        <v>6.5771367187500021</v>
      </c>
      <c r="R123" s="11">
        <v>6.5771367187500021</v>
      </c>
      <c r="S123" s="11">
        <v>6.5771367187500021</v>
      </c>
      <c r="T123" s="11">
        <v>6.5771367187500021</v>
      </c>
      <c r="U123" s="11">
        <v>6.5771367187500021</v>
      </c>
      <c r="V123" s="11">
        <v>6.5771367187500021</v>
      </c>
      <c r="W123" s="19">
        <v>6.5771367187500021</v>
      </c>
      <c r="Z123" s="4">
        <f t="array" ref="Z123">C123*INDEX('Scenario 4_issuedGoos'!$C$4:$W$153,MATCH('Scenario 4'!$A123&amp;$B123,'Scenario 4_issuedGoos'!$A$4:$A$153&amp;'Scenario 4_issuedGoos'!$B$4:$B$153,0),MATCH('Scenario 4'!Z$4,'Scenario 4_issuedGoos'!$C$3:$W$3,0))</f>
        <v>1696.2748382442628</v>
      </c>
      <c r="AA123" s="4">
        <f t="array" ref="AA123">D123*INDEX('Scenario 4_issuedGoos'!$C$4:$W$153,MATCH('Scenario 4'!$A123&amp;$B123,'Scenario 4_issuedGoos'!$A$4:$A$153&amp;'Scenario 4_issuedGoos'!$B$4:$B$153,0),MATCH('Scenario 4'!AA$4,'Scenario 4_issuedGoos'!$C$3:$W$3,0))</f>
        <v>1928.1910757235946</v>
      </c>
      <c r="AB123" s="4">
        <f t="array" ref="AB123">E123*INDEX('Scenario 4_issuedGoos'!$C$4:$W$153,MATCH('Scenario 4'!$A123&amp;$B123,'Scenario 4_issuedGoos'!$A$4:$A$153&amp;'Scenario 4_issuedGoos'!$B$4:$B$153,0),MATCH('Scenario 4'!AB$4,'Scenario 4_issuedGoos'!$C$3:$W$3,0))</f>
        <v>2179.058249855244</v>
      </c>
      <c r="AC123" s="4">
        <f t="array" ref="AC123">F123*INDEX('Scenario 4_issuedGoos'!$C$4:$W$153,MATCH('Scenario 4'!$A123&amp;$B123,'Scenario 4_issuedGoos'!$A$4:$A$153&amp;'Scenario 4_issuedGoos'!$B$4:$B$153,0),MATCH('Scenario 4'!AC$4,'Scenario 4_issuedGoos'!$C$3:$W$3,0))</f>
        <v>2450.1916637107461</v>
      </c>
      <c r="AD123" s="4">
        <f t="array" ref="AD123">G123*INDEX('Scenario 4_issuedGoos'!$C$4:$W$153,MATCH('Scenario 4'!$A123&amp;$B123,'Scenario 4_issuedGoos'!$A$4:$A$153&amp;'Scenario 4_issuedGoos'!$B$4:$B$153,0),MATCH('Scenario 4'!AD$4,'Scenario 4_issuedGoos'!$C$3:$W$3,0))</f>
        <v>2742.9907733271675</v>
      </c>
      <c r="AE123" s="4">
        <f t="array" ref="AE123">H123*INDEX('Scenario 4_issuedGoos'!$C$4:$W$153,MATCH('Scenario 4'!$A123&amp;$B123,'Scenario 4_issuedGoos'!$A$4:$A$153&amp;'Scenario 4_issuedGoos'!$B$4:$B$153,0),MATCH('Scenario 4'!AE$4,'Scenario 4_issuedGoos'!$C$3:$W$3,0))</f>
        <v>13705.747180681357</v>
      </c>
      <c r="AF123" s="4">
        <f t="array" ref="AF123">I123*INDEX('Scenario 4_issuedGoos'!$C$4:$W$153,MATCH('Scenario 4'!$A123&amp;$B123,'Scenario 4_issuedGoos'!$A$4:$A$153&amp;'Scenario 4_issuedGoos'!$B$4:$B$153,0),MATCH('Scenario 4'!AF$4,'Scenario 4_issuedGoos'!$C$3:$W$3,0))</f>
        <v>15338.553762995316</v>
      </c>
      <c r="AG123" s="4">
        <f t="array" ref="AG123">J123*INDEX('Scenario 4_issuedGoos'!$C$4:$W$153,MATCH('Scenario 4'!$A123&amp;$B123,'Scenario 4_issuedGoos'!$A$4:$A$153&amp;'Scenario 4_issuedGoos'!$B$4:$B$153,0),MATCH('Scenario 4'!AG$4,'Scenario 4_issuedGoos'!$C$3:$W$3,0))</f>
        <v>17100.376635588898</v>
      </c>
      <c r="AH123" s="4">
        <f t="array" ref="AH123">K123*INDEX('Scenario 4_issuedGoos'!$C$4:$W$153,MATCH('Scenario 4'!$A123&amp;$B123,'Scenario 4_issuedGoos'!$A$4:$A$153&amp;'Scenario 4_issuedGoos'!$B$4:$B$153,0),MATCH('Scenario 4'!AH$4,'Scenario 4_issuedGoos'!$C$3:$W$3,0))</f>
        <v>19000.035411034358</v>
      </c>
      <c r="AI123" s="4">
        <f t="array" ref="AI123">L123*INDEX('Scenario 4_issuedGoos'!$C$4:$W$153,MATCH('Scenario 4'!$A123&amp;$B123,'Scenario 4_issuedGoos'!$A$4:$A$153&amp;'Scenario 4_issuedGoos'!$B$4:$B$153,0),MATCH('Scenario 4'!AI$4,'Scenario 4_issuedGoos'!$C$3:$W$3,0))</f>
        <v>21046.909122435376</v>
      </c>
      <c r="AJ123" s="4">
        <f t="array" ref="AJ123">M123*INDEX('Scenario 4_issuedGoos'!$C$4:$W$153,MATCH('Scenario 4'!$A123&amp;$B123,'Scenario 4_issuedGoos'!$A$4:$A$153&amp;'Scenario 4_issuedGoos'!$B$4:$B$153,0),MATCH('Scenario 4'!AJ$4,'Scenario 4_issuedGoos'!$C$3:$W$3,0))</f>
        <v>23250.970116448942</v>
      </c>
      <c r="AK123" s="4">
        <f t="array" ref="AK123">N123*INDEX('Scenario 4_issuedGoos'!$C$4:$W$153,MATCH('Scenario 4'!$A123&amp;$B123,'Scenario 4_issuedGoos'!$A$4:$A$153&amp;'Scenario 4_issuedGoos'!$B$4:$B$153,0),MATCH('Scenario 4'!AK$4,'Scenario 4_issuedGoos'!$C$3:$W$3,0))</f>
        <v>25540.204302681279</v>
      </c>
      <c r="AL123" s="4">
        <f t="array" ref="AL123">O123*INDEX('Scenario 4_issuedGoos'!$C$4:$W$153,MATCH('Scenario 4'!$A123&amp;$B123,'Scenario 4_issuedGoos'!$A$4:$A$153&amp;'Scenario 4_issuedGoos'!$B$4:$B$153,0),MATCH('Scenario 4'!AL$4,'Scenario 4_issuedGoos'!$C$3:$W$3,0))</f>
        <v>28000.234482245694</v>
      </c>
      <c r="AM123" s="4">
        <f t="array" ref="AM123">P123*INDEX('Scenario 4_issuedGoos'!$C$4:$W$153,MATCH('Scenario 4'!$A123&amp;$B123,'Scenario 4_issuedGoos'!$A$4:$A$153&amp;'Scenario 4_issuedGoos'!$B$4:$B$153,0),MATCH('Scenario 4'!AM$4,'Scenario 4_issuedGoos'!$C$3:$W$3,0))</f>
        <v>30642.417169009885</v>
      </c>
      <c r="AN123" s="4">
        <f t="array" ref="AN123">Q123*INDEX('Scenario 4_issuedGoos'!$C$4:$W$153,MATCH('Scenario 4'!$A123&amp;$B123,'Scenario 4_issuedGoos'!$A$4:$A$153&amp;'Scenario 4_issuedGoos'!$B$4:$B$153,0),MATCH('Scenario 4'!AN$4,'Scenario 4_issuedGoos'!$C$3:$W$3,0))</f>
        <v>33478.817538244883</v>
      </c>
      <c r="AO123" s="4">
        <f t="array" ref="AO123">R123*INDEX('Scenario 4_issuedGoos'!$C$4:$W$153,MATCH('Scenario 4'!$A123&amp;$B123,'Scenario 4_issuedGoos'!$A$4:$A$153&amp;'Scenario 4_issuedGoos'!$B$4:$B$153,0),MATCH('Scenario 4'!AO$4,'Scenario 4_issuedGoos'!$C$3:$W$3,0))</f>
        <v>36522.251901480813</v>
      </c>
      <c r="AP123" s="4">
        <f t="array" ref="AP123">S123*INDEX('Scenario 4_issuedGoos'!$C$4:$W$153,MATCH('Scenario 4'!$A123&amp;$B123,'Scenario 4_issuedGoos'!$A$4:$A$153&amp;'Scenario 4_issuedGoos'!$B$4:$B$153,0),MATCH('Scenario 4'!AP$4,'Scenario 4_issuedGoos'!$C$3:$W$3,0))</f>
        <v>39786.332657194733</v>
      </c>
      <c r="AQ123" s="4">
        <f t="array" ref="AQ123">T123*INDEX('Scenario 4_issuedGoos'!$C$4:$W$153,MATCH('Scenario 4'!$A123&amp;$B123,'Scenario 4_issuedGoos'!$A$4:$A$153&amp;'Scenario 4_issuedGoos'!$B$4:$B$153,0),MATCH('Scenario 4'!AQ$4,'Scenario 4_issuedGoos'!$C$3:$W$3,0))</f>
        <v>43285.515858726358</v>
      </c>
      <c r="AR123" s="4">
        <f t="array" ref="AR123">U123*INDEX('Scenario 4_issuedGoos'!$C$4:$W$153,MATCH('Scenario 4'!$A123&amp;$B123,'Scenario 4_issuedGoos'!$A$4:$A$153&amp;'Scenario 4_issuedGoos'!$B$4:$B$153,0),MATCH('Scenario 4'!AR$4,'Scenario 4_issuedGoos'!$C$3:$W$3,0))</f>
        <v>47035.151548768226</v>
      </c>
      <c r="AS123" s="4">
        <f t="array" ref="AS123">V123*INDEX('Scenario 4_issuedGoos'!$C$4:$W$153,MATCH('Scenario 4'!$A123&amp;$B123,'Scenario 4_issuedGoos'!$A$4:$A$153&amp;'Scenario 4_issuedGoos'!$B$4:$B$153,0),MATCH('Scenario 4'!AS$4,'Scenario 4_issuedGoos'!$C$3:$W$3,0))</f>
        <v>51051.537018167386</v>
      </c>
      <c r="AT123" s="4">
        <f t="array" ref="AT123">W123*INDEX('Scenario 4_issuedGoos'!$C$4:$W$153,MATCH('Scenario 4'!$A123&amp;$B123,'Scenario 4_issuedGoos'!$A$4:$A$153&amp;'Scenario 4_issuedGoos'!$B$4:$B$153,0),MATCH('Scenario 4'!AT$4,'Scenario 4_issuedGoos'!$C$3:$W$3,0))</f>
        <v>55351.973155634514</v>
      </c>
    </row>
    <row r="124" spans="1:46" x14ac:dyDescent="0.2">
      <c r="A124" s="8" t="s">
        <v>49</v>
      </c>
      <c r="B124" s="9" t="s">
        <v>31</v>
      </c>
      <c r="C124" s="10">
        <v>47.457627118644069</v>
      </c>
      <c r="D124" s="11">
        <v>46.949152542372886</v>
      </c>
      <c r="E124" s="11">
        <v>46.440677966101696</v>
      </c>
      <c r="F124" s="11">
        <v>45.932203389830512</v>
      </c>
      <c r="G124" s="11">
        <v>45.423728813559322</v>
      </c>
      <c r="H124" s="11">
        <v>5.84634375</v>
      </c>
      <c r="I124" s="11">
        <v>5.84634375</v>
      </c>
      <c r="J124" s="11">
        <v>5.84634375</v>
      </c>
      <c r="K124" s="11">
        <v>5.84634375</v>
      </c>
      <c r="L124" s="11">
        <v>5.84634375</v>
      </c>
      <c r="M124" s="11">
        <v>5.84634375</v>
      </c>
      <c r="N124" s="11">
        <v>5.84634375</v>
      </c>
      <c r="O124" s="11">
        <v>5.84634375</v>
      </c>
      <c r="P124" s="11">
        <v>5.84634375</v>
      </c>
      <c r="Q124" s="11">
        <v>5.84634375</v>
      </c>
      <c r="R124" s="11">
        <v>5.84634375</v>
      </c>
      <c r="S124" s="11">
        <v>5.84634375</v>
      </c>
      <c r="T124" s="11">
        <v>5.84634375</v>
      </c>
      <c r="U124" s="11">
        <v>5.84634375</v>
      </c>
      <c r="V124" s="11">
        <v>5.84634375</v>
      </c>
      <c r="W124" s="19">
        <v>5.84634375</v>
      </c>
      <c r="Z124" s="4">
        <f t="array" ref="Z124">C124*INDEX('Scenario 4_issuedGoos'!$C$4:$W$153,MATCH('Scenario 4'!$A124&amp;$B124,'Scenario 4_issuedGoos'!$A$4:$A$153&amp;'Scenario 4_issuedGoos'!$B$4:$B$153,0),MATCH('Scenario 4'!Z$4,'Scenario 4_issuedGoos'!$C$3:$W$3,0))</f>
        <v>0</v>
      </c>
      <c r="AA124" s="4">
        <f t="array" ref="AA124">D124*INDEX('Scenario 4_issuedGoos'!$C$4:$W$153,MATCH('Scenario 4'!$A124&amp;$B124,'Scenario 4_issuedGoos'!$A$4:$A$153&amp;'Scenario 4_issuedGoos'!$B$4:$B$153,0),MATCH('Scenario 4'!AA$4,'Scenario 4_issuedGoos'!$C$3:$W$3,0))</f>
        <v>0</v>
      </c>
      <c r="AB124" s="4">
        <f t="array" ref="AB124">E124*INDEX('Scenario 4_issuedGoos'!$C$4:$W$153,MATCH('Scenario 4'!$A124&amp;$B124,'Scenario 4_issuedGoos'!$A$4:$A$153&amp;'Scenario 4_issuedGoos'!$B$4:$B$153,0),MATCH('Scenario 4'!AB$4,'Scenario 4_issuedGoos'!$C$3:$W$3,0))</f>
        <v>0</v>
      </c>
      <c r="AC124" s="4">
        <f t="array" ref="AC124">F124*INDEX('Scenario 4_issuedGoos'!$C$4:$W$153,MATCH('Scenario 4'!$A124&amp;$B124,'Scenario 4_issuedGoos'!$A$4:$A$153&amp;'Scenario 4_issuedGoos'!$B$4:$B$153,0),MATCH('Scenario 4'!AC$4,'Scenario 4_issuedGoos'!$C$3:$W$3,0))</f>
        <v>0</v>
      </c>
      <c r="AD124" s="4">
        <f t="array" ref="AD124">G124*INDEX('Scenario 4_issuedGoos'!$C$4:$W$153,MATCH('Scenario 4'!$A124&amp;$B124,'Scenario 4_issuedGoos'!$A$4:$A$153&amp;'Scenario 4_issuedGoos'!$B$4:$B$153,0),MATCH('Scenario 4'!AD$4,'Scenario 4_issuedGoos'!$C$3:$W$3,0))</f>
        <v>0</v>
      </c>
      <c r="AE124" s="4">
        <f t="array" ref="AE124">H124*INDEX('Scenario 4_issuedGoos'!$C$4:$W$153,MATCH('Scenario 4'!$A124&amp;$B124,'Scenario 4_issuedGoos'!$A$4:$A$153&amp;'Scenario 4_issuedGoos'!$B$4:$B$153,0),MATCH('Scenario 4'!AE$4,'Scenario 4_issuedGoos'!$C$3:$W$3,0))</f>
        <v>405340.15045689483</v>
      </c>
      <c r="AF124" s="4">
        <f t="array" ref="AF124">I124*INDEX('Scenario 4_issuedGoos'!$C$4:$W$153,MATCH('Scenario 4'!$A124&amp;$B124,'Scenario 4_issuedGoos'!$A$4:$A$153&amp;'Scenario 4_issuedGoos'!$B$4:$B$153,0),MATCH('Scenario 4'!AF$4,'Scenario 4_issuedGoos'!$C$3:$W$3,0))</f>
        <v>453629.53278805356</v>
      </c>
      <c r="AG124" s="4">
        <f t="array" ref="AG124">J124*INDEX('Scenario 4_issuedGoos'!$C$4:$W$153,MATCH('Scenario 4'!$A124&amp;$B124,'Scenario 4_issuedGoos'!$A$4:$A$153&amp;'Scenario 4_issuedGoos'!$B$4:$B$153,0),MATCH('Scenario 4'!AG$4,'Scenario 4_issuedGoos'!$C$3:$W$3,0))</f>
        <v>505734.50297618634</v>
      </c>
      <c r="AH124" s="4">
        <f t="array" ref="AH124">K124*INDEX('Scenario 4_issuedGoos'!$C$4:$W$153,MATCH('Scenario 4'!$A124&amp;$B124,'Scenario 4_issuedGoos'!$A$4:$A$153&amp;'Scenario 4_issuedGoos'!$B$4:$B$153,0),MATCH('Scenario 4'!AH$4,'Scenario 4_issuedGoos'!$C$3:$W$3,0))</f>
        <v>561915.89635116188</v>
      </c>
      <c r="AI124" s="4">
        <f t="array" ref="AI124">L124*INDEX('Scenario 4_issuedGoos'!$C$4:$W$153,MATCH('Scenario 4'!$A124&amp;$B124,'Scenario 4_issuedGoos'!$A$4:$A$153&amp;'Scenario 4_issuedGoos'!$B$4:$B$153,0),MATCH('Scenario 4'!AI$4,'Scenario 4_issuedGoos'!$C$3:$W$3,0))</f>
        <v>622451.09280619479</v>
      </c>
      <c r="AJ124" s="4">
        <f t="array" ref="AJ124">M124*INDEX('Scenario 4_issuedGoos'!$C$4:$W$153,MATCH('Scenario 4'!$A124&amp;$B124,'Scenario 4_issuedGoos'!$A$4:$A$153&amp;'Scenario 4_issuedGoos'!$B$4:$B$153,0),MATCH('Scenario 4'!AJ$4,'Scenario 4_issuedGoos'!$C$3:$W$3,0))</f>
        <v>687635.01916585153</v>
      </c>
      <c r="AK124" s="4">
        <f t="array" ref="AK124">N124*INDEX('Scenario 4_issuedGoos'!$C$4:$W$153,MATCH('Scenario 4'!$A124&amp;$B124,'Scenario 4_issuedGoos'!$A$4:$A$153&amp;'Scenario 4_issuedGoos'!$B$4:$B$153,0),MATCH('Scenario 4'!AK$4,'Scenario 4_issuedGoos'!$C$3:$W$3,0))</f>
        <v>755337.89718087809</v>
      </c>
      <c r="AL124" s="4">
        <f t="array" ref="AL124">O124*INDEX('Scenario 4_issuedGoos'!$C$4:$W$153,MATCH('Scenario 4'!$A124&amp;$B124,'Scenario 4_issuedGoos'!$A$4:$A$153&amp;'Scenario 4_issuedGoos'!$B$4:$B$153,0),MATCH('Scenario 4'!AL$4,'Scenario 4_issuedGoos'!$C$3:$W$3,0))</f>
        <v>828091.97544949059</v>
      </c>
      <c r="AM124" s="4">
        <f t="array" ref="AM124">P124*INDEX('Scenario 4_issuedGoos'!$C$4:$W$153,MATCH('Scenario 4'!$A124&amp;$B124,'Scenario 4_issuedGoos'!$A$4:$A$153&amp;'Scenario 4_issuedGoos'!$B$4:$B$153,0),MATCH('Scenario 4'!AM$4,'Scenario 4_issuedGoos'!$C$3:$W$3,0))</f>
        <v>906233.11680201953</v>
      </c>
      <c r="AN124" s="4">
        <f t="array" ref="AN124">Q124*INDEX('Scenario 4_issuedGoos'!$C$4:$W$153,MATCH('Scenario 4'!$A124&amp;$B124,'Scenario 4_issuedGoos'!$A$4:$A$153&amp;'Scenario 4_issuedGoos'!$B$4:$B$153,0),MATCH('Scenario 4'!AN$4,'Scenario 4_issuedGoos'!$C$3:$W$3,0))</f>
        <v>990118.14235117193</v>
      </c>
      <c r="AO124" s="4">
        <f t="array" ref="AO124">R124*INDEX('Scenario 4_issuedGoos'!$C$4:$W$153,MATCH('Scenario 4'!$A124&amp;$B124,'Scenario 4_issuedGoos'!$A$4:$A$153&amp;'Scenario 4_issuedGoos'!$B$4:$B$153,0),MATCH('Scenario 4'!AO$4,'Scenario 4_issuedGoos'!$C$3:$W$3,0))</f>
        <v>1080126.0876632365</v>
      </c>
      <c r="AP124" s="4">
        <f t="array" ref="AP124">S124*INDEX('Scenario 4_issuedGoos'!$C$4:$W$153,MATCH('Scenario 4'!$A124&amp;$B124,'Scenario 4_issuedGoos'!$A$4:$A$153&amp;'Scenario 4_issuedGoos'!$B$4:$B$153,0),MATCH('Scenario 4'!AP$4,'Scenario 4_issuedGoos'!$C$3:$W$3,0))</f>
        <v>1176659.5321506304</v>
      </c>
      <c r="AQ124" s="4">
        <f t="array" ref="AQ124">T124*INDEX('Scenario 4_issuedGoos'!$C$4:$W$153,MATCH('Scenario 4'!$A124&amp;$B124,'Scenario 4_issuedGoos'!$A$4:$A$153&amp;'Scenario 4_issuedGoos'!$B$4:$B$153,0),MATCH('Scenario 4'!AQ$4,'Scenario 4_issuedGoos'!$C$3:$W$3,0))</f>
        <v>1280146.0058676039</v>
      </c>
      <c r="AR124" s="4">
        <f t="array" ref="AR124">U124*INDEX('Scenario 4_issuedGoos'!$C$4:$W$153,MATCH('Scenario 4'!$A124&amp;$B124,'Scenario 4_issuedGoos'!$A$4:$A$153&amp;'Scenario 4_issuedGoos'!$B$4:$B$153,0),MATCH('Scenario 4'!AR$4,'Scenario 4_issuedGoos'!$C$3:$W$3,0))</f>
        <v>1391039.4781258951</v>
      </c>
      <c r="AS124" s="4">
        <f t="array" ref="AS124">V124*INDEX('Scenario 4_issuedGoos'!$C$4:$W$153,MATCH('Scenario 4'!$A124&amp;$B124,'Scenario 4_issuedGoos'!$A$4:$A$153&amp;'Scenario 4_issuedGoos'!$B$4:$B$153,0),MATCH('Scenario 4'!AS$4,'Scenario 4_issuedGoos'!$C$3:$W$3,0))</f>
        <v>1509821.9325953526</v>
      </c>
      <c r="AT124" s="4">
        <f t="array" ref="AT124">W124*INDEX('Scenario 4_issuedGoos'!$C$4:$W$153,MATCH('Scenario 4'!$A124&amp;$B124,'Scenario 4_issuedGoos'!$A$4:$A$153&amp;'Scenario 4_issuedGoos'!$B$4:$B$153,0),MATCH('Scenario 4'!AT$4,'Scenario 4_issuedGoos'!$C$3:$W$3,0))</f>
        <v>1637005.0338164354</v>
      </c>
    </row>
    <row r="125" spans="1:46" x14ac:dyDescent="0.2">
      <c r="A125" s="1" t="s">
        <v>50</v>
      </c>
      <c r="B125" s="1" t="s">
        <v>27</v>
      </c>
      <c r="C125" s="6">
        <v>47.457627118644069</v>
      </c>
      <c r="D125" s="7">
        <v>46.949152542372886</v>
      </c>
      <c r="E125" s="7">
        <v>46.440677966101696</v>
      </c>
      <c r="F125" s="7">
        <v>45.932203389830512</v>
      </c>
      <c r="G125" s="7">
        <v>45.423728813559322</v>
      </c>
      <c r="H125" s="7">
        <v>3.1170824999999991</v>
      </c>
      <c r="I125" s="7">
        <v>3.1170824999999991</v>
      </c>
      <c r="J125" s="7">
        <v>3.1170824999999991</v>
      </c>
      <c r="K125" s="7">
        <v>3.1170824999999991</v>
      </c>
      <c r="L125" s="7">
        <v>2.5507912499999992</v>
      </c>
      <c r="M125" s="7">
        <v>2.5507912499999992</v>
      </c>
      <c r="N125" s="7">
        <v>2.5507912499999992</v>
      </c>
      <c r="O125" s="7">
        <v>2.5507912499999992</v>
      </c>
      <c r="P125" s="7">
        <v>2.5507912499999992</v>
      </c>
      <c r="Q125" s="7">
        <v>2.9645240624999998</v>
      </c>
      <c r="R125" s="7">
        <v>2.9645240624999998</v>
      </c>
      <c r="S125" s="7">
        <v>2.9645240624999998</v>
      </c>
      <c r="T125" s="7">
        <v>2.9645240624999998</v>
      </c>
      <c r="U125" s="7">
        <v>2.9645240624999998</v>
      </c>
      <c r="V125" s="7">
        <v>3.1170824999999991</v>
      </c>
      <c r="W125" s="18">
        <v>3.1170824999999991</v>
      </c>
      <c r="Z125" s="4">
        <f t="array" ref="Z125">C125*INDEX('Scenario 4_issuedGoos'!$C$4:$W$153,MATCH('Scenario 4'!$A125&amp;$B125,'Scenario 4_issuedGoos'!$A$4:$A$153&amp;'Scenario 4_issuedGoos'!$B$4:$B$153,0),MATCH('Scenario 4'!Z$4,'Scenario 4_issuedGoos'!$C$3:$W$3,0))</f>
        <v>0</v>
      </c>
      <c r="AA125" s="4">
        <f t="array" ref="AA125">D125*INDEX('Scenario 4_issuedGoos'!$C$4:$W$153,MATCH('Scenario 4'!$A125&amp;$B125,'Scenario 4_issuedGoos'!$A$4:$A$153&amp;'Scenario 4_issuedGoos'!$B$4:$B$153,0),MATCH('Scenario 4'!AA$4,'Scenario 4_issuedGoos'!$C$3:$W$3,0))</f>
        <v>0</v>
      </c>
      <c r="AB125" s="4">
        <f t="array" ref="AB125">E125*INDEX('Scenario 4_issuedGoos'!$C$4:$W$153,MATCH('Scenario 4'!$A125&amp;$B125,'Scenario 4_issuedGoos'!$A$4:$A$153&amp;'Scenario 4_issuedGoos'!$B$4:$B$153,0),MATCH('Scenario 4'!AB$4,'Scenario 4_issuedGoos'!$C$3:$W$3,0))</f>
        <v>0</v>
      </c>
      <c r="AC125" s="4">
        <f t="array" ref="AC125">F125*INDEX('Scenario 4_issuedGoos'!$C$4:$W$153,MATCH('Scenario 4'!$A125&amp;$B125,'Scenario 4_issuedGoos'!$A$4:$A$153&amp;'Scenario 4_issuedGoos'!$B$4:$B$153,0),MATCH('Scenario 4'!AC$4,'Scenario 4_issuedGoos'!$C$3:$W$3,0))</f>
        <v>0</v>
      </c>
      <c r="AD125" s="4">
        <f t="array" ref="AD125">G125*INDEX('Scenario 4_issuedGoos'!$C$4:$W$153,MATCH('Scenario 4'!$A125&amp;$B125,'Scenario 4_issuedGoos'!$A$4:$A$153&amp;'Scenario 4_issuedGoos'!$B$4:$B$153,0),MATCH('Scenario 4'!AD$4,'Scenario 4_issuedGoos'!$C$3:$W$3,0))</f>
        <v>0</v>
      </c>
      <c r="AE125" s="4">
        <f t="array" ref="AE125">H125*INDEX('Scenario 4_issuedGoos'!$C$4:$W$153,MATCH('Scenario 4'!$A125&amp;$B125,'Scenario 4_issuedGoos'!$A$4:$A$153&amp;'Scenario 4_issuedGoos'!$B$4:$B$153,0),MATCH('Scenario 4'!AE$4,'Scenario 4_issuedGoos'!$C$3:$W$3,0))</f>
        <v>536256.86208964337</v>
      </c>
      <c r="AF125" s="4">
        <f t="array" ref="AF125">I125*INDEX('Scenario 4_issuedGoos'!$C$4:$W$153,MATCH('Scenario 4'!$A125&amp;$B125,'Scenario 4_issuedGoos'!$A$4:$A$153&amp;'Scenario 4_issuedGoos'!$B$4:$B$153,0),MATCH('Scenario 4'!AF$4,'Scenario 4_issuedGoos'!$C$3:$W$3,0))</f>
        <v>600142.74315019103</v>
      </c>
      <c r="AG125" s="4">
        <f t="array" ref="AG125">J125*INDEX('Scenario 4_issuedGoos'!$C$4:$W$153,MATCH('Scenario 4'!$A125&amp;$B125,'Scenario 4_issuedGoos'!$A$4:$A$153&amp;'Scenario 4_issuedGoos'!$B$4:$B$153,0),MATCH('Scenario 4'!AG$4,'Scenario 4_issuedGoos'!$C$3:$W$3,0))</f>
        <v>669076.57016157138</v>
      </c>
      <c r="AH125" s="4">
        <f t="array" ref="AH125">K125*INDEX('Scenario 4_issuedGoos'!$C$4:$W$153,MATCH('Scenario 4'!$A125&amp;$B125,'Scenario 4_issuedGoos'!$A$4:$A$153&amp;'Scenario 4_issuedGoos'!$B$4:$B$153,0),MATCH('Scenario 4'!AH$4,'Scenario 4_issuedGoos'!$C$3:$W$3,0))</f>
        <v>743403.42301621463</v>
      </c>
      <c r="AI125" s="4">
        <f t="array" ref="AI125">L125*INDEX('Scenario 4_issuedGoos'!$C$4:$W$153,MATCH('Scenario 4'!$A125&amp;$B125,'Scenario 4_issuedGoos'!$A$4:$A$153&amp;'Scenario 4_issuedGoos'!$B$4:$B$153,0),MATCH('Scenario 4'!AI$4,'Scenario 4_issuedGoos'!$C$3:$W$3,0))</f>
        <v>673883.92013678292</v>
      </c>
      <c r="AJ125" s="4">
        <f t="array" ref="AJ125">M125*INDEX('Scenario 4_issuedGoos'!$C$4:$W$153,MATCH('Scenario 4'!$A125&amp;$B125,'Scenario 4_issuedGoos'!$A$4:$A$153&amp;'Scenario 4_issuedGoos'!$B$4:$B$153,0),MATCH('Scenario 4'!AJ$4,'Scenario 4_issuedGoos'!$C$3:$W$3,0))</f>
        <v>744453.96223779558</v>
      </c>
      <c r="AK125" s="4">
        <f t="array" ref="AK125">N125*INDEX('Scenario 4_issuedGoos'!$C$4:$W$153,MATCH('Scenario 4'!$A125&amp;$B125,'Scenario 4_issuedGoos'!$A$4:$A$153&amp;'Scenario 4_issuedGoos'!$B$4:$B$153,0),MATCH('Scenario 4'!AK$4,'Scenario 4_issuedGoos'!$C$3:$W$3,0))</f>
        <v>817751.09572923649</v>
      </c>
      <c r="AL125" s="4">
        <f t="array" ref="AL125">O125*INDEX('Scenario 4_issuedGoos'!$C$4:$W$153,MATCH('Scenario 4'!$A125&amp;$B125,'Scenario 4_issuedGoos'!$A$4:$A$153&amp;'Scenario 4_issuedGoos'!$B$4:$B$153,0),MATCH('Scenario 4'!AL$4,'Scenario 4_issuedGoos'!$C$3:$W$3,0))</f>
        <v>896516.8076642279</v>
      </c>
      <c r="AM125" s="4">
        <f t="array" ref="AM125">P125*INDEX('Scenario 4_issuedGoos'!$C$4:$W$153,MATCH('Scenario 4'!$A125&amp;$B125,'Scenario 4_issuedGoos'!$A$4:$A$153&amp;'Scenario 4_issuedGoos'!$B$4:$B$153,0),MATCH('Scenario 4'!AM$4,'Scenario 4_issuedGoos'!$C$3:$W$3,0))</f>
        <v>981114.71305339318</v>
      </c>
      <c r="AN125" s="4">
        <f t="array" ref="AN125">Q125*INDEX('Scenario 4_issuedGoos'!$C$4:$W$153,MATCH('Scenario 4'!$A125&amp;$B125,'Scenario 4_issuedGoos'!$A$4:$A$153&amp;'Scenario 4_issuedGoos'!$B$4:$B$153,0),MATCH('Scenario 4'!AN$4,'Scenario 4_issuedGoos'!$C$3:$W$3,0))</f>
        <v>1245796.0209708631</v>
      </c>
      <c r="AO125" s="4">
        <f t="array" ref="AO125">R125*INDEX('Scenario 4_issuedGoos'!$C$4:$W$153,MATCH('Scenario 4'!$A125&amp;$B125,'Scenario 4_issuedGoos'!$A$4:$A$153&amp;'Scenario 4_issuedGoos'!$B$4:$B$153,0),MATCH('Scenario 4'!AO$4,'Scenario 4_issuedGoos'!$C$3:$W$3,0))</f>
        <v>1359046.6880672749</v>
      </c>
      <c r="AP125" s="4">
        <f t="array" ref="AP125">S125*INDEX('Scenario 4_issuedGoos'!$C$4:$W$153,MATCH('Scenario 4'!$A125&amp;$B125,'Scenario 4_issuedGoos'!$A$4:$A$153&amp;'Scenario 4_issuedGoos'!$B$4:$B$153,0),MATCH('Scenario 4'!AP$4,'Scenario 4_issuedGoos'!$C$3:$W$3,0))</f>
        <v>1480507.9318209032</v>
      </c>
      <c r="AQ125" s="4">
        <f t="array" ref="AQ125">T125*INDEX('Scenario 4_issuedGoos'!$C$4:$W$153,MATCH('Scenario 4'!$A125&amp;$B125,'Scenario 4_issuedGoos'!$A$4:$A$153&amp;'Scenario 4_issuedGoos'!$B$4:$B$153,0),MATCH('Scenario 4'!AQ$4,'Scenario 4_issuedGoos'!$C$3:$W$3,0))</f>
        <v>1610717.6832297244</v>
      </c>
      <c r="AR125" s="4">
        <f t="array" ref="AR125">U125*INDEX('Scenario 4_issuedGoos'!$C$4:$W$153,MATCH('Scenario 4'!$A125&amp;$B125,'Scenario 4_issuedGoos'!$A$4:$A$153&amp;'Scenario 4_issuedGoos'!$B$4:$B$153,0),MATCH('Scenario 4'!AR$4,'Scenario 4_issuedGoos'!$C$3:$W$3,0))</f>
        <v>1750247.1399498801</v>
      </c>
      <c r="AS125" s="4">
        <f t="array" ref="AS125">V125*INDEX('Scenario 4_issuedGoos'!$C$4:$W$153,MATCH('Scenario 4'!$A125&amp;$B125,'Scenario 4_issuedGoos'!$A$4:$A$153&amp;'Scenario 4_issuedGoos'!$B$4:$B$153,0),MATCH('Scenario 4'!AS$4,'Scenario 4_issuedGoos'!$C$3:$W$3,0))</f>
        <v>1997464.0335409017</v>
      </c>
      <c r="AT125" s="4">
        <f t="array" ref="AT125">W125*INDEX('Scenario 4_issuedGoos'!$C$4:$W$153,MATCH('Scenario 4'!$A125&amp;$B125,'Scenario 4_issuedGoos'!$A$4:$A$153&amp;'Scenario 4_issuedGoos'!$B$4:$B$153,0),MATCH('Scenario 4'!AT$4,'Scenario 4_issuedGoos'!$C$3:$W$3,0))</f>
        <v>2165724.7170551582</v>
      </c>
    </row>
    <row r="126" spans="1:46" x14ac:dyDescent="0.2">
      <c r="A126" s="8" t="s">
        <v>50</v>
      </c>
      <c r="B126" s="9" t="s">
        <v>28</v>
      </c>
      <c r="C126" s="10">
        <v>47.457627118644069</v>
      </c>
      <c r="D126" s="11">
        <v>46.949152542372886</v>
      </c>
      <c r="E126" s="11">
        <v>46.440677966101696</v>
      </c>
      <c r="F126" s="11">
        <v>45.932203389830512</v>
      </c>
      <c r="G126" s="11">
        <v>45.423728813559322</v>
      </c>
      <c r="H126" s="11">
        <v>12.913019999999999</v>
      </c>
      <c r="I126" s="11">
        <v>12.913019999999999</v>
      </c>
      <c r="J126" s="11">
        <v>12.913019999999999</v>
      </c>
      <c r="K126" s="11">
        <v>12.913019999999999</v>
      </c>
      <c r="L126" s="11">
        <v>12.913019999999999</v>
      </c>
      <c r="M126" s="11">
        <v>12.913019999999999</v>
      </c>
      <c r="N126" s="11">
        <v>12.913019999999999</v>
      </c>
      <c r="O126" s="11">
        <v>12.913019999999999</v>
      </c>
      <c r="P126" s="11">
        <v>12.913019999999999</v>
      </c>
      <c r="Q126" s="11">
        <v>12.913019999999999</v>
      </c>
      <c r="R126" s="11">
        <v>12.913019999999999</v>
      </c>
      <c r="S126" s="11">
        <v>12.913019999999999</v>
      </c>
      <c r="T126" s="11">
        <v>12.913019999999999</v>
      </c>
      <c r="U126" s="11">
        <v>12.913019999999999</v>
      </c>
      <c r="V126" s="11">
        <v>12.913019999999999</v>
      </c>
      <c r="W126" s="19">
        <v>12.913019999999999</v>
      </c>
      <c r="Z126" s="4">
        <f t="array" ref="Z126">C126*INDEX('Scenario 4_issuedGoos'!$C$4:$W$153,MATCH('Scenario 4'!$A126&amp;$B126,'Scenario 4_issuedGoos'!$A$4:$A$153&amp;'Scenario 4_issuedGoos'!$B$4:$B$153,0),MATCH('Scenario 4'!Z$4,'Scenario 4_issuedGoos'!$C$3:$W$3,0))</f>
        <v>0</v>
      </c>
      <c r="AA126" s="4">
        <f t="array" ref="AA126">D126*INDEX('Scenario 4_issuedGoos'!$C$4:$W$153,MATCH('Scenario 4'!$A126&amp;$B126,'Scenario 4_issuedGoos'!$A$4:$A$153&amp;'Scenario 4_issuedGoos'!$B$4:$B$153,0),MATCH('Scenario 4'!AA$4,'Scenario 4_issuedGoos'!$C$3:$W$3,0))</f>
        <v>0</v>
      </c>
      <c r="AB126" s="4">
        <f t="array" ref="AB126">E126*INDEX('Scenario 4_issuedGoos'!$C$4:$W$153,MATCH('Scenario 4'!$A126&amp;$B126,'Scenario 4_issuedGoos'!$A$4:$A$153&amp;'Scenario 4_issuedGoos'!$B$4:$B$153,0),MATCH('Scenario 4'!AB$4,'Scenario 4_issuedGoos'!$C$3:$W$3,0))</f>
        <v>0</v>
      </c>
      <c r="AC126" s="4">
        <f t="array" ref="AC126">F126*INDEX('Scenario 4_issuedGoos'!$C$4:$W$153,MATCH('Scenario 4'!$A126&amp;$B126,'Scenario 4_issuedGoos'!$A$4:$A$153&amp;'Scenario 4_issuedGoos'!$B$4:$B$153,0),MATCH('Scenario 4'!AC$4,'Scenario 4_issuedGoos'!$C$3:$W$3,0))</f>
        <v>0</v>
      </c>
      <c r="AD126" s="4">
        <f t="array" ref="AD126">G126*INDEX('Scenario 4_issuedGoos'!$C$4:$W$153,MATCH('Scenario 4'!$A126&amp;$B126,'Scenario 4_issuedGoos'!$A$4:$A$153&amp;'Scenario 4_issuedGoos'!$B$4:$B$153,0),MATCH('Scenario 4'!AD$4,'Scenario 4_issuedGoos'!$C$3:$W$3,0))</f>
        <v>0</v>
      </c>
      <c r="AE126" s="4">
        <f t="array" ref="AE126">H126*INDEX('Scenario 4_issuedGoos'!$C$4:$W$153,MATCH('Scenario 4'!$A126&amp;$B126,'Scenario 4_issuedGoos'!$A$4:$A$153&amp;'Scenario 4_issuedGoos'!$B$4:$B$153,0),MATCH('Scenario 4'!AE$4,'Scenario 4_issuedGoos'!$C$3:$W$3,0))</f>
        <v>84219.815242248078</v>
      </c>
      <c r="AF126" s="4">
        <f t="array" ref="AF126">I126*INDEX('Scenario 4_issuedGoos'!$C$4:$W$153,MATCH('Scenario 4'!$A126&amp;$B126,'Scenario 4_issuedGoos'!$A$4:$A$153&amp;'Scenario 4_issuedGoos'!$B$4:$B$153,0),MATCH('Scenario 4'!AF$4,'Scenario 4_issuedGoos'!$C$3:$W$3,0))</f>
        <v>96010.589376162839</v>
      </c>
      <c r="AG126" s="4">
        <f t="array" ref="AG126">J126*INDEX('Scenario 4_issuedGoos'!$C$4:$W$153,MATCH('Scenario 4'!$A126&amp;$B126,'Scenario 4_issuedGoos'!$A$4:$A$153&amp;'Scenario 4_issuedGoos'!$B$4:$B$153,0),MATCH('Scenario 4'!AG$4,'Scenario 4_issuedGoos'!$C$3:$W$3,0))</f>
        <v>108769.89138536352</v>
      </c>
      <c r="AH126" s="4">
        <f t="array" ref="AH126">K126*INDEX('Scenario 4_issuedGoos'!$C$4:$W$153,MATCH('Scenario 4'!$A126&amp;$B126,'Scenario 4_issuedGoos'!$A$4:$A$153&amp;'Scenario 4_issuedGoos'!$B$4:$B$153,0),MATCH('Scenario 4'!AH$4,'Scenario 4_issuedGoos'!$C$3:$W$3,0))</f>
        <v>122565.09712204372</v>
      </c>
      <c r="AI126" s="4">
        <f t="array" ref="AI126">L126*INDEX('Scenario 4_issuedGoos'!$C$4:$W$153,MATCH('Scenario 4'!$A126&amp;$B126,'Scenario 4_issuedGoos'!$A$4:$A$153&amp;'Scenario 4_issuedGoos'!$B$4:$B$153,0),MATCH('Scenario 4'!AI$4,'Scenario 4_issuedGoos'!$C$3:$W$3,0))</f>
        <v>137467.89870392793</v>
      </c>
      <c r="AJ126" s="4">
        <f t="array" ref="AJ126">M126*INDEX('Scenario 4_issuedGoos'!$C$4:$W$153,MATCH('Scenario 4'!$A126&amp;$B126,'Scenario 4_issuedGoos'!$A$4:$A$153&amp;'Scenario 4_issuedGoos'!$B$4:$B$153,0),MATCH('Scenario 4'!AJ$4,'Scenario 4_issuedGoos'!$C$3:$W$3,0))</f>
        <v>153554.56770119673</v>
      </c>
      <c r="AK126" s="4">
        <f t="array" ref="AK126">N126*INDEX('Scenario 4_issuedGoos'!$C$4:$W$153,MATCH('Scenario 4'!$A126&amp;$B126,'Scenario 4_issuedGoos'!$A$4:$A$153&amp;'Scenario 4_issuedGoos'!$B$4:$B$153,0),MATCH('Scenario 4'!AK$4,'Scenario 4_issuedGoos'!$C$3:$W$3,0))</f>
        <v>174130.87977315614</v>
      </c>
      <c r="AL126" s="4">
        <f t="array" ref="AL126">O126*INDEX('Scenario 4_issuedGoos'!$C$4:$W$153,MATCH('Scenario 4'!$A126&amp;$B126,'Scenario 4_issuedGoos'!$A$4:$A$153&amp;'Scenario 4_issuedGoos'!$B$4:$B$153,0),MATCH('Scenario 4'!AL$4,'Scenario 4_issuedGoos'!$C$3:$W$3,0))</f>
        <v>196380.93663306022</v>
      </c>
      <c r="AM126" s="4">
        <f t="array" ref="AM126">P126*INDEX('Scenario 4_issuedGoos'!$C$4:$W$153,MATCH('Scenario 4'!$A126&amp;$B126,'Scenario 4_issuedGoos'!$A$4:$A$153&amp;'Scenario 4_issuedGoos'!$B$4:$B$153,0),MATCH('Scenario 4'!AM$4,'Scenario 4_issuedGoos'!$C$3:$W$3,0))</f>
        <v>220420.67197952152</v>
      </c>
      <c r="AN126" s="4">
        <f t="array" ref="AN126">Q126*INDEX('Scenario 4_issuedGoos'!$C$4:$W$153,MATCH('Scenario 4'!$A126&amp;$B126,'Scenario 4_issuedGoos'!$A$4:$A$153&amp;'Scenario 4_issuedGoos'!$B$4:$B$153,0),MATCH('Scenario 4'!AN$4,'Scenario 4_issuedGoos'!$C$3:$W$3,0))</f>
        <v>246373.42851904535</v>
      </c>
      <c r="AO126" s="4">
        <f t="array" ref="AO126">R126*INDEX('Scenario 4_issuedGoos'!$C$4:$W$153,MATCH('Scenario 4'!$A126&amp;$B126,'Scenario 4_issuedGoos'!$A$4:$A$153&amp;'Scenario 4_issuedGoos'!$B$4:$B$153,0),MATCH('Scenario 4'!AO$4,'Scenario 4_issuedGoos'!$C$3:$W$3,0))</f>
        <v>274370.40903257305</v>
      </c>
      <c r="AP126" s="4">
        <f t="array" ref="AP126">S126*INDEX('Scenario 4_issuedGoos'!$C$4:$W$153,MATCH('Scenario 4'!$A126&amp;$B126,'Scenario 4_issuedGoos'!$A$4:$A$153&amp;'Scenario 4_issuedGoos'!$B$4:$B$153,0),MATCH('Scenario 4'!AP$4,'Scenario 4_issuedGoos'!$C$3:$W$3,0))</f>
        <v>304551.15402615711</v>
      </c>
      <c r="AQ126" s="4">
        <f t="array" ref="AQ126">T126*INDEX('Scenario 4_issuedGoos'!$C$4:$W$153,MATCH('Scenario 4'!$A126&amp;$B126,'Scenario 4_issuedGoos'!$A$4:$A$153&amp;'Scenario 4_issuedGoos'!$B$4:$B$153,0),MATCH('Scenario 4'!AQ$4,'Scenario 4_issuedGoos'!$C$3:$W$3,0))</f>
        <v>337064.04749651626</v>
      </c>
      <c r="AR126" s="4">
        <f t="array" ref="AR126">U126*INDEX('Scenario 4_issuedGoos'!$C$4:$W$153,MATCH('Scenario 4'!$A126&amp;$B126,'Scenario 4_issuedGoos'!$A$4:$A$153&amp;'Scenario 4_issuedGoos'!$B$4:$B$153,0),MATCH('Scenario 4'!AR$4,'Scenario 4_issuedGoos'!$C$3:$W$3,0))</f>
        <v>372066.85242884676</v>
      </c>
      <c r="AS126" s="4">
        <f t="array" ref="AS126">V126*INDEX('Scenario 4_issuedGoos'!$C$4:$W$153,MATCH('Scenario 4'!$A126&amp;$B126,'Scenario 4_issuedGoos'!$A$4:$A$153&amp;'Scenario 4_issuedGoos'!$B$4:$B$153,0),MATCH('Scenario 4'!AS$4,'Scenario 4_issuedGoos'!$C$3:$W$3,0))</f>
        <v>409727.27773566981</v>
      </c>
      <c r="AT126" s="4">
        <f t="array" ref="AT126">W126*INDEX('Scenario 4_issuedGoos'!$C$4:$W$153,MATCH('Scenario 4'!$A126&amp;$B126,'Scenario 4_issuedGoos'!$A$4:$A$153&amp;'Scenario 4_issuedGoos'!$B$4:$B$153,0),MATCH('Scenario 4'!AT$4,'Scenario 4_issuedGoos'!$C$3:$W$3,0))</f>
        <v>450223.57844210183</v>
      </c>
    </row>
    <row r="127" spans="1:46" x14ac:dyDescent="0.2">
      <c r="A127" s="8" t="s">
        <v>50</v>
      </c>
      <c r="B127" s="9" t="s">
        <v>56</v>
      </c>
      <c r="C127" s="10">
        <v>47.457627118644069</v>
      </c>
      <c r="D127" s="11">
        <v>46.949152542372886</v>
      </c>
      <c r="E127" s="11">
        <v>46.440677966101696</v>
      </c>
      <c r="F127" s="11">
        <v>45.932203389830512</v>
      </c>
      <c r="G127" s="11">
        <v>45.423728813559322</v>
      </c>
      <c r="H127" s="11">
        <v>1.0107070312499997</v>
      </c>
      <c r="I127" s="11">
        <v>1.0107070312499997</v>
      </c>
      <c r="J127" s="11">
        <v>1.0107070312499997</v>
      </c>
      <c r="K127" s="11">
        <v>1.0107070312499997</v>
      </c>
      <c r="L127" s="11">
        <v>1.0107070312499997</v>
      </c>
      <c r="M127" s="11">
        <v>1.0107070312499997</v>
      </c>
      <c r="N127" s="11">
        <v>1.0107070312499997</v>
      </c>
      <c r="O127" s="11">
        <v>1.0107070312499997</v>
      </c>
      <c r="P127" s="11">
        <v>1.0107070312499997</v>
      </c>
      <c r="Q127" s="11">
        <v>1.0140820312500001</v>
      </c>
      <c r="R127" s="11">
        <v>1.0176562500000002</v>
      </c>
      <c r="S127" s="11">
        <v>1.0176562500000002</v>
      </c>
      <c r="T127" s="11">
        <v>1.0747687500000003</v>
      </c>
      <c r="U127" s="11">
        <v>1.0747687500000003</v>
      </c>
      <c r="V127" s="11">
        <v>1.0914642857142858</v>
      </c>
      <c r="W127" s="19">
        <v>1.0972499999999998</v>
      </c>
      <c r="Z127" s="4">
        <f t="array" ref="Z127">C127*INDEX('Scenario 4_issuedGoos'!$C$4:$W$153,MATCH('Scenario 4'!$A127&amp;$B127,'Scenario 4_issuedGoos'!$A$4:$A$153&amp;'Scenario 4_issuedGoos'!$B$4:$B$153,0),MATCH('Scenario 4'!Z$4,'Scenario 4_issuedGoos'!$C$3:$W$3,0))</f>
        <v>0</v>
      </c>
      <c r="AA127" s="4">
        <f t="array" ref="AA127">D127*INDEX('Scenario 4_issuedGoos'!$C$4:$W$153,MATCH('Scenario 4'!$A127&amp;$B127,'Scenario 4_issuedGoos'!$A$4:$A$153&amp;'Scenario 4_issuedGoos'!$B$4:$B$153,0),MATCH('Scenario 4'!AA$4,'Scenario 4_issuedGoos'!$C$3:$W$3,0))</f>
        <v>0</v>
      </c>
      <c r="AB127" s="4">
        <f t="array" ref="AB127">E127*INDEX('Scenario 4_issuedGoos'!$C$4:$W$153,MATCH('Scenario 4'!$A127&amp;$B127,'Scenario 4_issuedGoos'!$A$4:$A$153&amp;'Scenario 4_issuedGoos'!$B$4:$B$153,0),MATCH('Scenario 4'!AB$4,'Scenario 4_issuedGoos'!$C$3:$W$3,0))</f>
        <v>0</v>
      </c>
      <c r="AC127" s="4">
        <f t="array" ref="AC127">F127*INDEX('Scenario 4_issuedGoos'!$C$4:$W$153,MATCH('Scenario 4'!$A127&amp;$B127,'Scenario 4_issuedGoos'!$A$4:$A$153&amp;'Scenario 4_issuedGoos'!$B$4:$B$153,0),MATCH('Scenario 4'!AC$4,'Scenario 4_issuedGoos'!$C$3:$W$3,0))</f>
        <v>0</v>
      </c>
      <c r="AD127" s="4">
        <f t="array" ref="AD127">G127*INDEX('Scenario 4_issuedGoos'!$C$4:$W$153,MATCH('Scenario 4'!$A127&amp;$B127,'Scenario 4_issuedGoos'!$A$4:$A$153&amp;'Scenario 4_issuedGoos'!$B$4:$B$153,0),MATCH('Scenario 4'!AD$4,'Scenario 4_issuedGoos'!$C$3:$W$3,0))</f>
        <v>0</v>
      </c>
      <c r="AE127" s="4">
        <f t="array" ref="AE127">H127*INDEX('Scenario 4_issuedGoos'!$C$4:$W$153,MATCH('Scenario 4'!$A127&amp;$B127,'Scenario 4_issuedGoos'!$A$4:$A$153&amp;'Scenario 4_issuedGoos'!$B$4:$B$153,0),MATCH('Scenario 4'!AE$4,'Scenario 4_issuedGoos'!$C$3:$W$3,0))</f>
        <v>1150107.6197729039</v>
      </c>
      <c r="AF127" s="4">
        <f t="array" ref="AF127">I127*INDEX('Scenario 4_issuedGoos'!$C$4:$W$153,MATCH('Scenario 4'!$A127&amp;$B127,'Scenario 4_issuedGoos'!$A$4:$A$153&amp;'Scenario 4_issuedGoos'!$B$4:$B$153,0),MATCH('Scenario 4'!AF$4,'Scenario 4_issuedGoos'!$C$3:$W$3,0))</f>
        <v>1287123.3743449436</v>
      </c>
      <c r="AG127" s="4">
        <f t="array" ref="AG127">J127*INDEX('Scenario 4_issuedGoos'!$C$4:$W$153,MATCH('Scenario 4'!$A127&amp;$B127,'Scenario 4_issuedGoos'!$A$4:$A$153&amp;'Scenario 4_issuedGoos'!$B$4:$B$153,0),MATCH('Scenario 4'!AG$4,'Scenario 4_issuedGoos'!$C$3:$W$3,0))</f>
        <v>1434965.4353247432</v>
      </c>
      <c r="AH127" s="4">
        <f t="array" ref="AH127">K127*INDEX('Scenario 4_issuedGoos'!$C$4:$W$153,MATCH('Scenario 4'!$A127&amp;$B127,'Scenario 4_issuedGoos'!$A$4:$A$153&amp;'Scenario 4_issuedGoos'!$B$4:$B$153,0),MATCH('Scenario 4'!AH$4,'Scenario 4_issuedGoos'!$C$3:$W$3,0))</f>
        <v>1594373.893966665</v>
      </c>
      <c r="AI127" s="4">
        <f t="array" ref="AI127">L127*INDEX('Scenario 4_issuedGoos'!$C$4:$W$153,MATCH('Scenario 4'!$A127&amp;$B127,'Scenario 4_issuedGoos'!$A$4:$A$153&amp;'Scenario 4_issuedGoos'!$B$4:$B$153,0),MATCH('Scenario 4'!AI$4,'Scenario 4_issuedGoos'!$C$3:$W$3,0))</f>
        <v>1766135.7848844668</v>
      </c>
      <c r="AJ127" s="4">
        <f t="array" ref="AJ127">M127*INDEX('Scenario 4_issuedGoos'!$C$4:$W$153,MATCH('Scenario 4'!$A127&amp;$B127,'Scenario 4_issuedGoos'!$A$4:$A$153&amp;'Scenario 4_issuedGoos'!$B$4:$B$153,0),MATCH('Scenario 4'!AJ$4,'Scenario 4_issuedGoos'!$C$3:$W$3,0))</f>
        <v>1951087.9301591374</v>
      </c>
      <c r="AK127" s="4">
        <f t="array" ref="AK127">N127*INDEX('Scenario 4_issuedGoos'!$C$4:$W$153,MATCH('Scenario 4'!$A127&amp;$B127,'Scenario 4_issuedGoos'!$A$4:$A$153&amp;'Scenario 4_issuedGoos'!$B$4:$B$153,0),MATCH('Scenario 4'!AK$4,'Scenario 4_issuedGoos'!$C$3:$W$3,0))</f>
        <v>2143187.3207521229</v>
      </c>
      <c r="AL127" s="4">
        <f t="array" ref="AL127">O127*INDEX('Scenario 4_issuedGoos'!$C$4:$W$153,MATCH('Scenario 4'!$A127&amp;$B127,'Scenario 4_issuedGoos'!$A$4:$A$153&amp;'Scenario 4_issuedGoos'!$B$4:$B$153,0),MATCH('Scenario 4'!AL$4,'Scenario 4_issuedGoos'!$C$3:$W$3,0))</f>
        <v>2349618.9305790137</v>
      </c>
      <c r="AM127" s="4">
        <f t="array" ref="AM127">P127*INDEX('Scenario 4_issuedGoos'!$C$4:$W$153,MATCH('Scenario 4'!$A127&amp;$B127,'Scenario 4_issuedGoos'!$A$4:$A$153&amp;'Scenario 4_issuedGoos'!$B$4:$B$153,0),MATCH('Scenario 4'!AM$4,'Scenario 4_issuedGoos'!$C$3:$W$3,0))</f>
        <v>2571335.7330867099</v>
      </c>
      <c r="AN127" s="4">
        <f t="array" ref="AN127">Q127*INDEX('Scenario 4_issuedGoos'!$C$4:$W$153,MATCH('Scenario 4'!$A127&amp;$B127,'Scenario 4_issuedGoos'!$A$4:$A$153&amp;'Scenario 4_issuedGoos'!$B$4:$B$153,0),MATCH('Scenario 4'!AN$4,'Scenario 4_issuedGoos'!$C$3:$W$3,0))</f>
        <v>2818731.2814679635</v>
      </c>
      <c r="AO127" s="4">
        <f t="array" ref="AO127">R127*INDEX('Scenario 4_issuedGoos'!$C$4:$W$153,MATCH('Scenario 4'!$A127&amp;$B127,'Scenario 4_issuedGoos'!$A$4:$A$153&amp;'Scenario 4_issuedGoos'!$B$4:$B$153,0),MATCH('Scenario 4'!AO$4,'Scenario 4_issuedGoos'!$C$3:$W$3,0))</f>
        <v>3085809.6232532272</v>
      </c>
      <c r="AP127" s="4">
        <f t="array" ref="AP127">S127*INDEX('Scenario 4_issuedGoos'!$C$4:$W$153,MATCH('Scenario 4'!$A127&amp;$B127,'Scenario 4_issuedGoos'!$A$4:$A$153&amp;'Scenario 4_issuedGoos'!$B$4:$B$153,0),MATCH('Scenario 4'!AP$4,'Scenario 4_issuedGoos'!$C$3:$W$3,0))</f>
        <v>3361595.7887456468</v>
      </c>
      <c r="AQ127" s="4">
        <f t="array" ref="AQ127">T127*INDEX('Scenario 4_issuedGoos'!$C$4:$W$153,MATCH('Scenario 4'!$A127&amp;$B127,'Scenario 4_issuedGoos'!$A$4:$A$153&amp;'Scenario 4_issuedGoos'!$B$4:$B$153,0),MATCH('Scenario 4'!AQ$4,'Scenario 4_issuedGoos'!$C$3:$W$3,0))</f>
        <v>3862496.5572466808</v>
      </c>
      <c r="AR127" s="4">
        <f t="array" ref="AR127">U127*INDEX('Scenario 4_issuedGoos'!$C$4:$W$153,MATCH('Scenario 4'!$A127&amp;$B127,'Scenario 4_issuedGoos'!$A$4:$A$153&amp;'Scenario 4_issuedGoos'!$B$4:$B$153,0),MATCH('Scenario 4'!AR$4,'Scenario 4_issuedGoos'!$C$3:$W$3,0))</f>
        <v>4197087.8092253907</v>
      </c>
      <c r="AS127" s="4">
        <f t="array" ref="AS127">V127*INDEX('Scenario 4_issuedGoos'!$C$4:$W$153,MATCH('Scenario 4'!$A127&amp;$B127,'Scenario 4_issuedGoos'!$A$4:$A$153&amp;'Scenario 4_issuedGoos'!$B$4:$B$153,0),MATCH('Scenario 4'!AS$4,'Scenario 4_issuedGoos'!$C$3:$W$3,0))</f>
        <v>4626247.1319466811</v>
      </c>
      <c r="AT127" s="4">
        <f t="array" ref="AT127">W127*INDEX('Scenario 4_issuedGoos'!$C$4:$W$153,MATCH('Scenario 4'!$A127&amp;$B127,'Scenario 4_issuedGoos'!$A$4:$A$153&amp;'Scenario 4_issuedGoos'!$B$4:$B$153,0),MATCH('Scenario 4'!AT$4,'Scenario 4_issuedGoos'!$C$3:$W$3,0))</f>
        <v>5042537.9317193003</v>
      </c>
    </row>
    <row r="128" spans="1:46" x14ac:dyDescent="0.2">
      <c r="A128" s="8" t="s">
        <v>50</v>
      </c>
      <c r="B128" s="9" t="s">
        <v>29</v>
      </c>
      <c r="C128" s="10">
        <v>47.457627118644069</v>
      </c>
      <c r="D128" s="11">
        <v>46.949152542372886</v>
      </c>
      <c r="E128" s="11">
        <v>46.440677966101696</v>
      </c>
      <c r="F128" s="11">
        <v>45.932203389830512</v>
      </c>
      <c r="G128" s="11">
        <v>45.423728813559322</v>
      </c>
      <c r="H128" s="11">
        <v>5.1456499999999998</v>
      </c>
      <c r="I128" s="11">
        <v>4.9310999999999998</v>
      </c>
      <c r="J128" s="11">
        <v>4.9310999999999998</v>
      </c>
      <c r="K128" s="11">
        <v>4.9310999999999998</v>
      </c>
      <c r="L128" s="11">
        <v>4.9310999999999998</v>
      </c>
      <c r="M128" s="11">
        <v>4.9310999999999998</v>
      </c>
      <c r="N128" s="11">
        <v>4.8513937499999997</v>
      </c>
      <c r="O128" s="11">
        <v>4.8513937499999997</v>
      </c>
      <c r="P128" s="11">
        <v>4.8513937499999997</v>
      </c>
      <c r="Q128" s="11">
        <v>4.8513937499999997</v>
      </c>
      <c r="R128" s="11">
        <v>4.8513937499999997</v>
      </c>
      <c r="S128" s="11">
        <v>4.8513937499999997</v>
      </c>
      <c r="T128" s="11">
        <v>4.8513937499999997</v>
      </c>
      <c r="U128" s="11">
        <v>4.8513937499999997</v>
      </c>
      <c r="V128" s="11">
        <v>4.8513937499999997</v>
      </c>
      <c r="W128" s="19">
        <v>4.8513937499999997</v>
      </c>
      <c r="Z128" s="4">
        <f t="array" ref="Z128">C128*INDEX('Scenario 4_issuedGoos'!$C$4:$W$153,MATCH('Scenario 4'!$A128&amp;$B128,'Scenario 4_issuedGoos'!$A$4:$A$153&amp;'Scenario 4_issuedGoos'!$B$4:$B$153,0),MATCH('Scenario 4'!Z$4,'Scenario 4_issuedGoos'!$C$3:$W$3,0))</f>
        <v>0</v>
      </c>
      <c r="AA128" s="4">
        <f t="array" ref="AA128">D128*INDEX('Scenario 4_issuedGoos'!$C$4:$W$153,MATCH('Scenario 4'!$A128&amp;$B128,'Scenario 4_issuedGoos'!$A$4:$A$153&amp;'Scenario 4_issuedGoos'!$B$4:$B$153,0),MATCH('Scenario 4'!AA$4,'Scenario 4_issuedGoos'!$C$3:$W$3,0))</f>
        <v>0</v>
      </c>
      <c r="AB128" s="4">
        <f t="array" ref="AB128">E128*INDEX('Scenario 4_issuedGoos'!$C$4:$W$153,MATCH('Scenario 4'!$A128&amp;$B128,'Scenario 4_issuedGoos'!$A$4:$A$153&amp;'Scenario 4_issuedGoos'!$B$4:$B$153,0),MATCH('Scenario 4'!AB$4,'Scenario 4_issuedGoos'!$C$3:$W$3,0))</f>
        <v>0</v>
      </c>
      <c r="AC128" s="4">
        <f t="array" ref="AC128">F128*INDEX('Scenario 4_issuedGoos'!$C$4:$W$153,MATCH('Scenario 4'!$A128&amp;$B128,'Scenario 4_issuedGoos'!$A$4:$A$153&amp;'Scenario 4_issuedGoos'!$B$4:$B$153,0),MATCH('Scenario 4'!AC$4,'Scenario 4_issuedGoos'!$C$3:$W$3,0))</f>
        <v>0</v>
      </c>
      <c r="AD128" s="4">
        <f t="array" ref="AD128">G128*INDEX('Scenario 4_issuedGoos'!$C$4:$W$153,MATCH('Scenario 4'!$A128&amp;$B128,'Scenario 4_issuedGoos'!$A$4:$A$153&amp;'Scenario 4_issuedGoos'!$B$4:$B$153,0),MATCH('Scenario 4'!AD$4,'Scenario 4_issuedGoos'!$C$3:$W$3,0))</f>
        <v>0</v>
      </c>
      <c r="AE128" s="4">
        <f t="array" ref="AE128">H128*INDEX('Scenario 4_issuedGoos'!$C$4:$W$153,MATCH('Scenario 4'!$A128&amp;$B128,'Scenario 4_issuedGoos'!$A$4:$A$153&amp;'Scenario 4_issuedGoos'!$B$4:$B$153,0),MATCH('Scenario 4'!AE$4,'Scenario 4_issuedGoos'!$C$3:$W$3,0))</f>
        <v>38354.705321895417</v>
      </c>
      <c r="AF128" s="4">
        <f t="array" ref="AF128">I128*INDEX('Scenario 4_issuedGoos'!$C$4:$W$153,MATCH('Scenario 4'!$A128&amp;$B128,'Scenario 4_issuedGoos'!$A$4:$A$153&amp;'Scenario 4_issuedGoos'!$B$4:$B$153,0),MATCH('Scenario 4'!AF$4,'Scenario 4_issuedGoos'!$C$3:$W$3,0))</f>
        <v>48241.580700066668</v>
      </c>
      <c r="AG128" s="4">
        <f t="array" ref="AG128">J128*INDEX('Scenario 4_issuedGoos'!$C$4:$W$153,MATCH('Scenario 4'!$A128&amp;$B128,'Scenario 4_issuedGoos'!$A$4:$A$153&amp;'Scenario 4_issuedGoos'!$B$4:$B$153,0),MATCH('Scenario 4'!AG$4,'Scenario 4_issuedGoos'!$C$3:$W$3,0))</f>
        <v>60784.391682084024</v>
      </c>
      <c r="AH128" s="4">
        <f t="array" ref="AH128">K128*INDEX('Scenario 4_issuedGoos'!$C$4:$W$153,MATCH('Scenario 4'!$A128&amp;$B128,'Scenario 4_issuedGoos'!$A$4:$A$153&amp;'Scenario 4_issuedGoos'!$B$4:$B$153,0),MATCH('Scenario 4'!AH$4,'Scenario 4_issuedGoos'!$C$3:$W$3,0))</f>
        <v>74460.879810552695</v>
      </c>
      <c r="AI128" s="4">
        <f t="array" ref="AI128">L128*INDEX('Scenario 4_issuedGoos'!$C$4:$W$153,MATCH('Scenario 4'!$A128&amp;$B128,'Scenario 4_issuedGoos'!$A$4:$A$153&amp;'Scenario 4_issuedGoos'!$B$4:$B$153,0),MATCH('Scenario 4'!AI$4,'Scenario 4_issuedGoos'!$C$3:$W$3,0))</f>
        <v>89353.055772663531</v>
      </c>
      <c r="AJ128" s="4">
        <f t="array" ref="AJ128">M128*INDEX('Scenario 4_issuedGoos'!$C$4:$W$153,MATCH('Scenario 4'!$A128&amp;$B128,'Scenario 4_issuedGoos'!$A$4:$A$153&amp;'Scenario 4_issuedGoos'!$B$4:$B$153,0),MATCH('Scenario 4'!AJ$4,'Scenario 4_issuedGoos'!$C$3:$W$3,0))</f>
        <v>105548.29713145846</v>
      </c>
      <c r="AK128" s="4">
        <f t="array" ref="AK128">N128*INDEX('Scenario 4_issuedGoos'!$C$4:$W$153,MATCH('Scenario 4'!$A128&amp;$B128,'Scenario 4_issuedGoos'!$A$4:$A$153&amp;'Scenario 4_issuedGoos'!$B$4:$B$153,0),MATCH('Scenario 4'!AK$4,'Scenario 4_issuedGoos'!$C$3:$W$3,0))</f>
        <v>139927.38543397628</v>
      </c>
      <c r="AL128" s="4">
        <f t="array" ref="AL128">O128*INDEX('Scenario 4_issuedGoos'!$C$4:$W$153,MATCH('Scenario 4'!$A128&amp;$B128,'Scenario 4_issuedGoos'!$A$4:$A$153&amp;'Scenario 4_issuedGoos'!$B$4:$B$153,0),MATCH('Scenario 4'!AL$4,'Scenario 4_issuedGoos'!$C$3:$W$3,0))</f>
        <v>179361.46678355141</v>
      </c>
      <c r="AM128" s="4">
        <f t="array" ref="AM128">P128*INDEX('Scenario 4_issuedGoos'!$C$4:$W$153,MATCH('Scenario 4'!$A128&amp;$B128,'Scenario 4_issuedGoos'!$A$4:$A$153&amp;'Scenario 4_issuedGoos'!$B$4:$B$153,0),MATCH('Scenario 4'!AM$4,'Scenario 4_issuedGoos'!$C$3:$W$3,0))</f>
        <v>222389.13780449942</v>
      </c>
      <c r="AN128" s="4">
        <f t="array" ref="AN128">Q128*INDEX('Scenario 4_issuedGoos'!$C$4:$W$153,MATCH('Scenario 4'!$A128&amp;$B128,'Scenario 4_issuedGoos'!$A$4:$A$153&amp;'Scenario 4_issuedGoos'!$B$4:$B$153,0),MATCH('Scenario 4'!AN$4,'Scenario 4_issuedGoos'!$C$3:$W$3,0))</f>
        <v>269271.17226058309</v>
      </c>
      <c r="AO128" s="4">
        <f t="array" ref="AO128">R128*INDEX('Scenario 4_issuedGoos'!$C$4:$W$153,MATCH('Scenario 4'!$A128&amp;$B128,'Scenario 4_issuedGoos'!$A$4:$A$153&amp;'Scenario 4_issuedGoos'!$B$4:$B$153,0),MATCH('Scenario 4'!AO$4,'Scenario 4_issuedGoos'!$C$3:$W$3,0))</f>
        <v>320285.43731776375</v>
      </c>
      <c r="AP128" s="4">
        <f t="array" ref="AP128">S128*INDEX('Scenario 4_issuedGoos'!$C$4:$W$153,MATCH('Scenario 4'!$A128&amp;$B128,'Scenario 4_issuedGoos'!$A$4:$A$153&amp;'Scenario 4_issuedGoos'!$B$4:$B$153,0),MATCH('Scenario 4'!AP$4,'Scenario 4_issuedGoos'!$C$3:$W$3,0))</f>
        <v>375727.9509500112</v>
      </c>
      <c r="AQ128" s="4">
        <f t="array" ref="AQ128">T128*INDEX('Scenario 4_issuedGoos'!$C$4:$W$153,MATCH('Scenario 4'!$A128&amp;$B128,'Scenario 4_issuedGoos'!$A$4:$A$153&amp;'Scenario 4_issuedGoos'!$B$4:$B$153,0),MATCH('Scenario 4'!AQ$4,'Scenario 4_issuedGoos'!$C$3:$W$3,0))</f>
        <v>435914.00235218881</v>
      </c>
      <c r="AR128" s="4">
        <f t="array" ref="AR128">U128*INDEX('Scenario 4_issuedGoos'!$C$4:$W$153,MATCH('Scenario 4'!$A128&amp;$B128,'Scenario 4_issuedGoos'!$A$4:$A$153&amp;'Scenario 4_issuedGoos'!$B$4:$B$153,0),MATCH('Scenario 4'!AR$4,'Scenario 4_issuedGoos'!$C$3:$W$3,0))</f>
        <v>501179.33901720558</v>
      </c>
      <c r="AS128" s="4">
        <f t="array" ref="AS128">V128*INDEX('Scenario 4_issuedGoos'!$C$4:$W$153,MATCH('Scenario 4'!$A128&amp;$B128,'Scenario 4_issuedGoos'!$A$4:$A$153&amp;'Scenario 4_issuedGoos'!$B$4:$B$153,0),MATCH('Scenario 4'!AS$4,'Scenario 4_issuedGoos'!$C$3:$W$3,0))</f>
        <v>571881.42434284789</v>
      </c>
      <c r="AT128" s="4">
        <f t="array" ref="AT128">W128*INDEX('Scenario 4_issuedGoos'!$C$4:$W$153,MATCH('Scenario 4'!$A128&amp;$B128,'Scenario 4_issuedGoos'!$A$4:$A$153&amp;'Scenario 4_issuedGoos'!$B$4:$B$153,0),MATCH('Scenario 4'!AT$4,'Scenario 4_issuedGoos'!$C$3:$W$3,0))</f>
        <v>648400.76985351287</v>
      </c>
    </row>
    <row r="129" spans="1:46" x14ac:dyDescent="0.2">
      <c r="A129" s="8" t="s">
        <v>50</v>
      </c>
      <c r="B129" s="9" t="s">
        <v>30</v>
      </c>
      <c r="C129" s="10">
        <v>47.457627118644069</v>
      </c>
      <c r="D129" s="11">
        <v>46.949152542372886</v>
      </c>
      <c r="E129" s="11">
        <v>46.440677966101696</v>
      </c>
      <c r="F129" s="11">
        <v>45.932203389830512</v>
      </c>
      <c r="G129" s="11">
        <v>45.423728813559322</v>
      </c>
      <c r="H129" s="11">
        <v>5.7888562499999994</v>
      </c>
      <c r="I129" s="11">
        <v>5.7888562499999994</v>
      </c>
      <c r="J129" s="11">
        <v>5.7888562499999994</v>
      </c>
      <c r="K129" s="11">
        <v>5.7888562499999994</v>
      </c>
      <c r="L129" s="11">
        <v>5.7888562499999994</v>
      </c>
      <c r="M129" s="11">
        <v>5.7888562499999994</v>
      </c>
      <c r="N129" s="11">
        <v>5.7888562499999994</v>
      </c>
      <c r="O129" s="11">
        <v>5.7888562499999994</v>
      </c>
      <c r="P129" s="11">
        <v>5.7888562499999994</v>
      </c>
      <c r="Q129" s="11">
        <v>5.7888562499999994</v>
      </c>
      <c r="R129" s="11">
        <v>5.7888562499999994</v>
      </c>
      <c r="S129" s="11">
        <v>5.7888562499999994</v>
      </c>
      <c r="T129" s="11">
        <v>5.7888562499999994</v>
      </c>
      <c r="U129" s="11">
        <v>6.4294312500000004</v>
      </c>
      <c r="V129" s="11">
        <v>6.4294312500000004</v>
      </c>
      <c r="W129" s="19">
        <v>6.4294312500000004</v>
      </c>
      <c r="Z129" s="4">
        <f t="array" ref="Z129">C129*INDEX('Scenario 4_issuedGoos'!$C$4:$W$153,MATCH('Scenario 4'!$A129&amp;$B129,'Scenario 4_issuedGoos'!$A$4:$A$153&amp;'Scenario 4_issuedGoos'!$B$4:$B$153,0),MATCH('Scenario 4'!Z$4,'Scenario 4_issuedGoos'!$C$3:$W$3,0))</f>
        <v>0</v>
      </c>
      <c r="AA129" s="4">
        <f t="array" ref="AA129">D129*INDEX('Scenario 4_issuedGoos'!$C$4:$W$153,MATCH('Scenario 4'!$A129&amp;$B129,'Scenario 4_issuedGoos'!$A$4:$A$153&amp;'Scenario 4_issuedGoos'!$B$4:$B$153,0),MATCH('Scenario 4'!AA$4,'Scenario 4_issuedGoos'!$C$3:$W$3,0))</f>
        <v>0</v>
      </c>
      <c r="AB129" s="4">
        <f t="array" ref="AB129">E129*INDEX('Scenario 4_issuedGoos'!$C$4:$W$153,MATCH('Scenario 4'!$A129&amp;$B129,'Scenario 4_issuedGoos'!$A$4:$A$153&amp;'Scenario 4_issuedGoos'!$B$4:$B$153,0),MATCH('Scenario 4'!AB$4,'Scenario 4_issuedGoos'!$C$3:$W$3,0))</f>
        <v>0</v>
      </c>
      <c r="AC129" s="4">
        <f t="array" ref="AC129">F129*INDEX('Scenario 4_issuedGoos'!$C$4:$W$153,MATCH('Scenario 4'!$A129&amp;$B129,'Scenario 4_issuedGoos'!$A$4:$A$153&amp;'Scenario 4_issuedGoos'!$B$4:$B$153,0),MATCH('Scenario 4'!AC$4,'Scenario 4_issuedGoos'!$C$3:$W$3,0))</f>
        <v>0</v>
      </c>
      <c r="AD129" s="4">
        <f t="array" ref="AD129">G129*INDEX('Scenario 4_issuedGoos'!$C$4:$W$153,MATCH('Scenario 4'!$A129&amp;$B129,'Scenario 4_issuedGoos'!$A$4:$A$153&amp;'Scenario 4_issuedGoos'!$B$4:$B$153,0),MATCH('Scenario 4'!AD$4,'Scenario 4_issuedGoos'!$C$3:$W$3,0))</f>
        <v>0</v>
      </c>
      <c r="AE129" s="4">
        <f t="array" ref="AE129">H129*INDEX('Scenario 4_issuedGoos'!$C$4:$W$153,MATCH('Scenario 4'!$A129&amp;$B129,'Scenario 4_issuedGoos'!$A$4:$A$153&amp;'Scenario 4_issuedGoos'!$B$4:$B$153,0),MATCH('Scenario 4'!AE$4,'Scenario 4_issuedGoos'!$C$3:$W$3,0))</f>
        <v>687810.54865400854</v>
      </c>
      <c r="AF129" s="4">
        <f t="array" ref="AF129">I129*INDEX('Scenario 4_issuedGoos'!$C$4:$W$153,MATCH('Scenario 4'!$A129&amp;$B129,'Scenario 4_issuedGoos'!$A$4:$A$153&amp;'Scenario 4_issuedGoos'!$B$4:$B$153,0),MATCH('Scenario 4'!AF$4,'Scenario 4_issuedGoos'!$C$3:$W$3,0))</f>
        <v>769751.47288250539</v>
      </c>
      <c r="AG129" s="4">
        <f t="array" ref="AG129">J129*INDEX('Scenario 4_issuedGoos'!$C$4:$W$153,MATCH('Scenario 4'!$A129&amp;$B129,'Scenario 4_issuedGoos'!$A$4:$A$153&amp;'Scenario 4_issuedGoos'!$B$4:$B$153,0),MATCH('Scenario 4'!AG$4,'Scenario 4_issuedGoos'!$C$3:$W$3,0))</f>
        <v>858166.96316222381</v>
      </c>
      <c r="AH129" s="4">
        <f t="array" ref="AH129">K129*INDEX('Scenario 4_issuedGoos'!$C$4:$W$153,MATCH('Scenario 4'!$A129&amp;$B129,'Scenario 4_issuedGoos'!$A$4:$A$153&amp;'Scenario 4_issuedGoos'!$B$4:$B$153,0),MATCH('Scenario 4'!AH$4,'Scenario 4_issuedGoos'!$C$3:$W$3,0))</f>
        <v>953499.62378770451</v>
      </c>
      <c r="AI129" s="4">
        <f t="array" ref="AI129">L129*INDEX('Scenario 4_issuedGoos'!$C$4:$W$153,MATCH('Scenario 4'!$A129&amp;$B129,'Scenario 4_issuedGoos'!$A$4:$A$153&amp;'Scenario 4_issuedGoos'!$B$4:$B$153,0),MATCH('Scenario 4'!AI$4,'Scenario 4_issuedGoos'!$C$3:$W$3,0))</f>
        <v>1056220.1330678279</v>
      </c>
      <c r="AJ129" s="4">
        <f t="array" ref="AJ129">M129*INDEX('Scenario 4_issuedGoos'!$C$4:$W$153,MATCH('Scenario 4'!$A129&amp;$B129,'Scenario 4_issuedGoos'!$A$4:$A$153&amp;'Scenario 4_issuedGoos'!$B$4:$B$153,0),MATCH('Scenario 4'!AJ$4,'Scenario 4_issuedGoos'!$C$3:$W$3,0))</f>
        <v>1166828.944216494</v>
      </c>
      <c r="AK129" s="4">
        <f t="array" ref="AK129">N129*INDEX('Scenario 4_issuedGoos'!$C$4:$W$153,MATCH('Scenario 4'!$A129&amp;$B129,'Scenario 4_issuedGoos'!$A$4:$A$153&amp;'Scenario 4_issuedGoos'!$B$4:$B$153,0),MATCH('Scenario 4'!AK$4,'Scenario 4_issuedGoos'!$C$3:$W$3,0))</f>
        <v>1281712.0951219313</v>
      </c>
      <c r="AL129" s="4">
        <f t="array" ref="AL129">O129*INDEX('Scenario 4_issuedGoos'!$C$4:$W$153,MATCH('Scenario 4'!$A129&amp;$B129,'Scenario 4_issuedGoos'!$A$4:$A$153&amp;'Scenario 4_issuedGoos'!$B$4:$B$153,0),MATCH('Scenario 4'!AL$4,'Scenario 4_issuedGoos'!$C$3:$W$3,0))</f>
        <v>1405166.4887573675</v>
      </c>
      <c r="AM129" s="4">
        <f t="array" ref="AM129">P129*INDEX('Scenario 4_issuedGoos'!$C$4:$W$153,MATCH('Scenario 4'!$A129&amp;$B129,'Scenario 4_issuedGoos'!$A$4:$A$153&amp;'Scenario 4_issuedGoos'!$B$4:$B$153,0),MATCH('Scenario 4'!AM$4,'Scenario 4_issuedGoos'!$C$3:$W$3,0))</f>
        <v>1537762.0415185485</v>
      </c>
      <c r="AN129" s="4">
        <f t="array" ref="AN129">Q129*INDEX('Scenario 4_issuedGoos'!$C$4:$W$153,MATCH('Scenario 4'!$A129&amp;$B129,'Scenario 4_issuedGoos'!$A$4:$A$153&amp;'Scenario 4_issuedGoos'!$B$4:$B$153,0),MATCH('Scenario 4'!AN$4,'Scenario 4_issuedGoos'!$C$3:$W$3,0))</f>
        <v>1680104.2333339467</v>
      </c>
      <c r="AO129" s="4">
        <f t="array" ref="AO129">R129*INDEX('Scenario 4_issuedGoos'!$C$4:$W$153,MATCH('Scenario 4'!$A129&amp;$B129,'Scenario 4_issuedGoos'!$A$4:$A$153&amp;'Scenario 4_issuedGoos'!$B$4:$B$153,0),MATCH('Scenario 4'!AO$4,'Scenario 4_issuedGoos'!$C$3:$W$3,0))</f>
        <v>1832836.2392270931</v>
      </c>
      <c r="AP129" s="4">
        <f t="array" ref="AP129">S129*INDEX('Scenario 4_issuedGoos'!$C$4:$W$153,MATCH('Scenario 4'!$A129&amp;$B129,'Scenario 4_issuedGoos'!$A$4:$A$153&amp;'Scenario 4_issuedGoos'!$B$4:$B$153,0),MATCH('Scenario 4'!AP$4,'Scenario 4_issuedGoos'!$C$3:$W$3,0))</f>
        <v>1996641.1851262201</v>
      </c>
      <c r="AQ129" s="4">
        <f t="array" ref="AQ129">T129*INDEX('Scenario 4_issuedGoos'!$C$4:$W$153,MATCH('Scenario 4'!$A129&amp;$B129,'Scenario 4_issuedGoos'!$A$4:$A$153&amp;'Scenario 4_issuedGoos'!$B$4:$B$153,0),MATCH('Scenario 4'!AQ$4,'Scenario 4_issuedGoos'!$C$3:$W$3,0))</f>
        <v>2172244.5350171882</v>
      </c>
      <c r="AR129" s="4">
        <f t="array" ref="AR129">U129*INDEX('Scenario 4_issuedGoos'!$C$4:$W$153,MATCH('Scenario 4'!$A129&amp;$B129,'Scenario 4_issuedGoos'!$A$4:$A$153&amp;'Scenario 4_issuedGoos'!$B$4:$B$153,0),MATCH('Scenario 4'!AR$4,'Scenario 4_issuedGoos'!$C$3:$W$3,0))</f>
        <v>2621612.2329756496</v>
      </c>
      <c r="AS129" s="4">
        <f t="array" ref="AS129">V129*INDEX('Scenario 4_issuedGoos'!$C$4:$W$153,MATCH('Scenario 4'!$A129&amp;$B129,'Scenario 4_issuedGoos'!$A$4:$A$153&amp;'Scenario 4_issuedGoos'!$B$4:$B$153,0),MATCH('Scenario 4'!AS$4,'Scenario 4_issuedGoos'!$C$3:$W$3,0))</f>
        <v>2845474.7045997758</v>
      </c>
      <c r="AT129" s="4">
        <f t="array" ref="AT129">W129*INDEX('Scenario 4_issuedGoos'!$C$4:$W$153,MATCH('Scenario 4'!$A129&amp;$B129,'Scenario 4_issuedGoos'!$A$4:$A$153&amp;'Scenario 4_issuedGoos'!$B$4:$B$153,0),MATCH('Scenario 4'!AT$4,'Scenario 4_issuedGoos'!$C$3:$W$3,0))</f>
        <v>3085169.3928038748</v>
      </c>
    </row>
    <row r="130" spans="1:46" x14ac:dyDescent="0.2">
      <c r="A130" s="8" t="s">
        <v>50</v>
      </c>
      <c r="B130" s="9" t="s">
        <v>31</v>
      </c>
      <c r="C130" s="10">
        <v>47.457627118644069</v>
      </c>
      <c r="D130" s="11">
        <v>46.949152542372886</v>
      </c>
      <c r="E130" s="11">
        <v>46.440677966101696</v>
      </c>
      <c r="F130" s="11">
        <v>45.932203389830512</v>
      </c>
      <c r="G130" s="11">
        <v>45.423728813559322</v>
      </c>
      <c r="H130" s="11">
        <v>5.1456499999999998</v>
      </c>
      <c r="I130" s="11">
        <v>5.1456499999999998</v>
      </c>
      <c r="J130" s="11">
        <v>5.1456499999999998</v>
      </c>
      <c r="K130" s="11">
        <v>5.1456499999999998</v>
      </c>
      <c r="L130" s="11">
        <v>5.1456499999999998</v>
      </c>
      <c r="M130" s="11">
        <v>5.1456499999999998</v>
      </c>
      <c r="N130" s="11">
        <v>5.1456499999999998</v>
      </c>
      <c r="O130" s="11">
        <v>5.1456499999999998</v>
      </c>
      <c r="P130" s="11">
        <v>5.1456499999999998</v>
      </c>
      <c r="Q130" s="11">
        <v>5.1456499999999998</v>
      </c>
      <c r="R130" s="11">
        <v>5.1456499999999998</v>
      </c>
      <c r="S130" s="11">
        <v>5.1456499999999998</v>
      </c>
      <c r="T130" s="11">
        <v>5.1456499999999998</v>
      </c>
      <c r="U130" s="11">
        <v>5.7150499999999997</v>
      </c>
      <c r="V130" s="11">
        <v>5.7150499999999997</v>
      </c>
      <c r="W130" s="19">
        <v>5.7150499999999997</v>
      </c>
      <c r="Z130" s="4">
        <f t="array" ref="Z130">C130*INDEX('Scenario 4_issuedGoos'!$C$4:$W$153,MATCH('Scenario 4'!$A130&amp;$B130,'Scenario 4_issuedGoos'!$A$4:$A$153&amp;'Scenario 4_issuedGoos'!$B$4:$B$153,0),MATCH('Scenario 4'!Z$4,'Scenario 4_issuedGoos'!$C$3:$W$3,0))</f>
        <v>0</v>
      </c>
      <c r="AA130" s="4">
        <f t="array" ref="AA130">D130*INDEX('Scenario 4_issuedGoos'!$C$4:$W$153,MATCH('Scenario 4'!$A130&amp;$B130,'Scenario 4_issuedGoos'!$A$4:$A$153&amp;'Scenario 4_issuedGoos'!$B$4:$B$153,0),MATCH('Scenario 4'!AA$4,'Scenario 4_issuedGoos'!$C$3:$W$3,0))</f>
        <v>0</v>
      </c>
      <c r="AB130" s="4">
        <f t="array" ref="AB130">E130*INDEX('Scenario 4_issuedGoos'!$C$4:$W$153,MATCH('Scenario 4'!$A130&amp;$B130,'Scenario 4_issuedGoos'!$A$4:$A$153&amp;'Scenario 4_issuedGoos'!$B$4:$B$153,0),MATCH('Scenario 4'!AB$4,'Scenario 4_issuedGoos'!$C$3:$W$3,0))</f>
        <v>0</v>
      </c>
      <c r="AC130" s="4">
        <f t="array" ref="AC130">F130*INDEX('Scenario 4_issuedGoos'!$C$4:$W$153,MATCH('Scenario 4'!$A130&amp;$B130,'Scenario 4_issuedGoos'!$A$4:$A$153&amp;'Scenario 4_issuedGoos'!$B$4:$B$153,0),MATCH('Scenario 4'!AC$4,'Scenario 4_issuedGoos'!$C$3:$W$3,0))</f>
        <v>0</v>
      </c>
      <c r="AD130" s="4">
        <f t="array" ref="AD130">G130*INDEX('Scenario 4_issuedGoos'!$C$4:$W$153,MATCH('Scenario 4'!$A130&amp;$B130,'Scenario 4_issuedGoos'!$A$4:$A$153&amp;'Scenario 4_issuedGoos'!$B$4:$B$153,0),MATCH('Scenario 4'!AD$4,'Scenario 4_issuedGoos'!$C$3:$W$3,0))</f>
        <v>0</v>
      </c>
      <c r="AE130" s="4">
        <f t="array" ref="AE130">H130*INDEX('Scenario 4_issuedGoos'!$C$4:$W$153,MATCH('Scenario 4'!$A130&amp;$B130,'Scenario 4_issuedGoos'!$A$4:$A$153&amp;'Scenario 4_issuedGoos'!$B$4:$B$153,0),MATCH('Scenario 4'!AE$4,'Scenario 4_issuedGoos'!$C$3:$W$3,0))</f>
        <v>2522.1133553920622</v>
      </c>
      <c r="AF130" s="4">
        <f t="array" ref="AF130">I130*INDEX('Scenario 4_issuedGoos'!$C$4:$W$153,MATCH('Scenario 4'!$A130&amp;$B130,'Scenario 4_issuedGoos'!$A$4:$A$153&amp;'Scenario 4_issuedGoos'!$B$4:$B$153,0),MATCH('Scenario 4'!AF$4,'Scenario 4_issuedGoos'!$C$3:$W$3,0))</f>
        <v>2822.5802495888684</v>
      </c>
      <c r="AG130" s="4">
        <f t="array" ref="AG130">J130*INDEX('Scenario 4_issuedGoos'!$C$4:$W$153,MATCH('Scenario 4'!$A130&amp;$B130,'Scenario 4_issuedGoos'!$A$4:$A$153&amp;'Scenario 4_issuedGoos'!$B$4:$B$153,0),MATCH('Scenario 4'!AG$4,'Scenario 4_issuedGoos'!$C$3:$W$3,0))</f>
        <v>3146.7885498168744</v>
      </c>
      <c r="AH130" s="4">
        <f t="array" ref="AH130">K130*INDEX('Scenario 4_issuedGoos'!$C$4:$W$153,MATCH('Scenario 4'!$A130&amp;$B130,'Scenario 4_issuedGoos'!$A$4:$A$153&amp;'Scenario 4_issuedGoos'!$B$4:$B$153,0),MATCH('Scenario 4'!AH$4,'Scenario 4_issuedGoos'!$C$3:$W$3,0))</f>
        <v>3496.3612294437094</v>
      </c>
      <c r="AI130" s="4">
        <f t="array" ref="AI130">L130*INDEX('Scenario 4_issuedGoos'!$C$4:$W$153,MATCH('Scenario 4'!$A130&amp;$B130,'Scenario 4_issuedGoos'!$A$4:$A$153&amp;'Scenario 4_issuedGoos'!$B$4:$B$153,0),MATCH('Scenario 4'!AI$4,'Scenario 4_issuedGoos'!$C$3:$W$3,0))</f>
        <v>3873.024205658684</v>
      </c>
      <c r="AJ130" s="4">
        <f t="array" ref="AJ130">M130*INDEX('Scenario 4_issuedGoos'!$C$4:$W$153,MATCH('Scenario 4'!$A130&amp;$B130,'Scenario 4_issuedGoos'!$A$4:$A$153&amp;'Scenario 4_issuedGoos'!$B$4:$B$153,0),MATCH('Scenario 4'!AJ$4,'Scenario 4_issuedGoos'!$C$3:$W$3,0))</f>
        <v>4278.6125764215521</v>
      </c>
      <c r="AK130" s="4">
        <f t="array" ref="AK130">N130*INDEX('Scenario 4_issuedGoos'!$C$4:$W$153,MATCH('Scenario 4'!$A130&amp;$B130,'Scenario 4_issuedGoos'!$A$4:$A$153&amp;'Scenario 4_issuedGoos'!$B$4:$B$153,0),MATCH('Scenario 4'!AK$4,'Scenario 4_issuedGoos'!$C$3:$W$3,0))</f>
        <v>4699.8744046606462</v>
      </c>
      <c r="AL130" s="4">
        <f t="array" ref="AL130">O130*INDEX('Scenario 4_issuedGoos'!$C$4:$W$153,MATCH('Scenario 4'!$A130&amp;$B130,'Scenario 4_issuedGoos'!$A$4:$A$153&amp;'Scenario 4_issuedGoos'!$B$4:$B$153,0),MATCH('Scenario 4'!AL$4,'Scenario 4_issuedGoos'!$C$3:$W$3,0))</f>
        <v>5152.5658842825806</v>
      </c>
      <c r="AM130" s="4">
        <f t="array" ref="AM130">P130*INDEX('Scenario 4_issuedGoos'!$C$4:$W$153,MATCH('Scenario 4'!$A130&amp;$B130,'Scenario 4_issuedGoos'!$A$4:$A$153&amp;'Scenario 4_issuedGoos'!$B$4:$B$153,0),MATCH('Scenario 4'!AM$4,'Scenario 4_issuedGoos'!$C$3:$W$3,0))</f>
        <v>5638.7768258550414</v>
      </c>
      <c r="AN130" s="4">
        <f t="array" ref="AN130">Q130*INDEX('Scenario 4_issuedGoos'!$C$4:$W$153,MATCH('Scenario 4'!$A130&amp;$B130,'Scenario 4_issuedGoos'!$A$4:$A$153&amp;'Scenario 4_issuedGoos'!$B$4:$B$153,0),MATCH('Scenario 4'!AN$4,'Scenario 4_issuedGoos'!$C$3:$W$3,0))</f>
        <v>6160.727446874117</v>
      </c>
      <c r="AO130" s="4">
        <f t="array" ref="AO130">R130*INDEX('Scenario 4_issuedGoos'!$C$4:$W$153,MATCH('Scenario 4'!$A130&amp;$B130,'Scenario 4_issuedGoos'!$A$4:$A$153&amp;'Scenario 4_issuedGoos'!$B$4:$B$153,0),MATCH('Scenario 4'!AO$4,'Scenario 4_issuedGoos'!$C$3:$W$3,0))</f>
        <v>6720.7761879303771</v>
      </c>
      <c r="AP130" s="4">
        <f t="array" ref="AP130">S130*INDEX('Scenario 4_issuedGoos'!$C$4:$W$153,MATCH('Scenario 4'!$A130&amp;$B130,'Scenario 4_issuedGoos'!$A$4:$A$153&amp;'Scenario 4_issuedGoos'!$B$4:$B$153,0),MATCH('Scenario 4'!AP$4,'Scenario 4_issuedGoos'!$C$3:$W$3,0))</f>
        <v>7321.4279844751381</v>
      </c>
      <c r="AQ130" s="4">
        <f t="array" ref="AQ130">T130*INDEX('Scenario 4_issuedGoos'!$C$4:$W$153,MATCH('Scenario 4'!$A130&amp;$B130,'Scenario 4_issuedGoos'!$A$4:$A$153&amp;'Scenario 4_issuedGoos'!$B$4:$B$153,0),MATCH('Scenario 4'!AQ$4,'Scenario 4_issuedGoos'!$C$3:$W$3,0))</f>
        <v>7965.3430202045438</v>
      </c>
      <c r="AR130" s="4">
        <f t="array" ref="AR130">U130*INDEX('Scenario 4_issuedGoos'!$C$4:$W$153,MATCH('Scenario 4'!$A130&amp;$B130,'Scenario 4_issuedGoos'!$A$4:$A$153&amp;'Scenario 4_issuedGoos'!$B$4:$B$153,0),MATCH('Scenario 4'!AR$4,'Scenario 4_issuedGoos'!$C$3:$W$3,0))</f>
        <v>9613.1169235282141</v>
      </c>
      <c r="AS130" s="4">
        <f t="array" ref="AS130">V130*INDEX('Scenario 4_issuedGoos'!$C$4:$W$153,MATCH('Scenario 4'!$A130&amp;$B130,'Scenario 4_issuedGoos'!$A$4:$A$153&amp;'Scenario 4_issuedGoos'!$B$4:$B$153,0),MATCH('Scenario 4'!AS$4,'Scenario 4_issuedGoos'!$C$3:$W$3,0))</f>
        <v>10433.991989429956</v>
      </c>
      <c r="AT130" s="4">
        <f t="array" ref="AT130">W130*INDEX('Scenario 4_issuedGoos'!$C$4:$W$153,MATCH('Scenario 4'!$A130&amp;$B130,'Scenario 4_issuedGoos'!$A$4:$A$153&amp;'Scenario 4_issuedGoos'!$B$4:$B$153,0),MATCH('Scenario 4'!AT$4,'Scenario 4_issuedGoos'!$C$3:$W$3,0))</f>
        <v>11312.9217696131</v>
      </c>
    </row>
    <row r="131" spans="1:46" x14ac:dyDescent="0.2">
      <c r="A131" s="1" t="s">
        <v>51</v>
      </c>
      <c r="B131" s="1" t="s">
        <v>27</v>
      </c>
      <c r="C131" s="6">
        <v>5.6019600000000001</v>
      </c>
      <c r="D131" s="7">
        <v>5.6019600000000001</v>
      </c>
      <c r="E131" s="7">
        <v>5.6019600000000001</v>
      </c>
      <c r="F131" s="7">
        <v>5.6019600000000001</v>
      </c>
      <c r="G131" s="7">
        <v>5.6019600000000001</v>
      </c>
      <c r="H131" s="7">
        <v>3.6961312500000001</v>
      </c>
      <c r="I131" s="7">
        <v>3.6961312500000001</v>
      </c>
      <c r="J131" s="7">
        <v>3.6961312500000001</v>
      </c>
      <c r="K131" s="7">
        <v>3.6961312500000001</v>
      </c>
      <c r="L131" s="7">
        <v>3.2939156249999999</v>
      </c>
      <c r="M131" s="7">
        <v>3.2939156249999999</v>
      </c>
      <c r="N131" s="7">
        <v>3.2939156249999999</v>
      </c>
      <c r="O131" s="7">
        <v>3.2939156249999999</v>
      </c>
      <c r="P131" s="7">
        <v>3.2939156249999999</v>
      </c>
      <c r="Q131" s="7">
        <v>3.6961312500000001</v>
      </c>
      <c r="R131" s="7">
        <v>3.6961312500000001</v>
      </c>
      <c r="S131" s="7">
        <v>3.6961312500000001</v>
      </c>
      <c r="T131" s="7">
        <v>3.6961312500000001</v>
      </c>
      <c r="U131" s="7">
        <v>3.6961312500000001</v>
      </c>
      <c r="V131" s="7">
        <v>3.6961312500000001</v>
      </c>
      <c r="W131" s="18">
        <v>3.6961312500000001</v>
      </c>
      <c r="Z131" s="4">
        <f t="array" ref="Z131">C131*INDEX('Scenario 4_issuedGoos'!$C$4:$W$153,MATCH('Scenario 4'!$A131&amp;$B131,'Scenario 4_issuedGoos'!$A$4:$A$153&amp;'Scenario 4_issuedGoos'!$B$4:$B$153,0),MATCH('Scenario 4'!Z$4,'Scenario 4_issuedGoos'!$C$3:$W$3,0))</f>
        <v>4115.6632171415995</v>
      </c>
      <c r="AA131" s="4">
        <f t="array" ref="AA131">D131*INDEX('Scenario 4_issuedGoos'!$C$4:$W$153,MATCH('Scenario 4'!$A131&amp;$B131,'Scenario 4_issuedGoos'!$A$4:$A$153&amp;'Scenario 4_issuedGoos'!$B$4:$B$153,0),MATCH('Scenario 4'!AA$4,'Scenario 4_issuedGoos'!$C$3:$W$3,0))</f>
        <v>4678.3604325524539</v>
      </c>
      <c r="AB131" s="4">
        <f t="array" ref="AB131">E131*INDEX('Scenario 4_issuedGoos'!$C$4:$W$153,MATCH('Scenario 4'!$A131&amp;$B131,'Scenario 4_issuedGoos'!$A$4:$A$153&amp;'Scenario 4_issuedGoos'!$B$4:$B$153,0),MATCH('Scenario 4'!AB$4,'Scenario 4_issuedGoos'!$C$3:$W$3,0))</f>
        <v>5287.0382114615359</v>
      </c>
      <c r="AC131" s="4">
        <f t="array" ref="AC131">F131*INDEX('Scenario 4_issuedGoos'!$C$4:$W$153,MATCH('Scenario 4'!$A131&amp;$B131,'Scenario 4_issuedGoos'!$A$4:$A$153&amp;'Scenario 4_issuedGoos'!$B$4:$B$153,0),MATCH('Scenario 4'!AC$4,'Scenario 4_issuedGoos'!$C$3:$W$3,0))</f>
        <v>5944.8878671801158</v>
      </c>
      <c r="AD131" s="4">
        <f t="array" ref="AD131">G131*INDEX('Scenario 4_issuedGoos'!$C$4:$W$153,MATCH('Scenario 4'!$A131&amp;$B131,'Scenario 4_issuedGoos'!$A$4:$A$153&amp;'Scenario 4_issuedGoos'!$B$4:$B$153,0),MATCH('Scenario 4'!AD$4,'Scenario 4_issuedGoos'!$C$3:$W$3,0))</f>
        <v>6655.3048929419419</v>
      </c>
      <c r="AE131" s="4">
        <f t="array" ref="AE131">H131*INDEX('Scenario 4_issuedGoos'!$C$4:$W$153,MATCH('Scenario 4'!$A131&amp;$B131,'Scenario 4_issuedGoos'!$A$4:$A$153&amp;'Scenario 4_issuedGoos'!$B$4:$B$153,0),MATCH('Scenario 4'!AE$4,'Scenario 4_issuedGoos'!$C$3:$W$3,0))</f>
        <v>124820.37049908983</v>
      </c>
      <c r="AF131" s="4">
        <f t="array" ref="AF131">I131*INDEX('Scenario 4_issuedGoos'!$C$4:$W$153,MATCH('Scenario 4'!$A131&amp;$B131,'Scenario 4_issuedGoos'!$A$4:$A$153&amp;'Scenario 4_issuedGoos'!$B$4:$B$153,0),MATCH('Scenario 4'!AF$4,'Scenario 4_issuedGoos'!$C$3:$W$3,0))</f>
        <v>139690.59390763537</v>
      </c>
      <c r="AG131" s="4">
        <f t="array" ref="AG131">J131*INDEX('Scenario 4_issuedGoos'!$C$4:$W$153,MATCH('Scenario 4'!$A131&amp;$B131,'Scenario 4_issuedGoos'!$A$4:$A$153&amp;'Scenario 4_issuedGoos'!$B$4:$B$153,0),MATCH('Scenario 4'!AG$4,'Scenario 4_issuedGoos'!$C$3:$W$3,0))</f>
        <v>155735.78873078772</v>
      </c>
      <c r="AH131" s="4">
        <f t="array" ref="AH131">K131*INDEX('Scenario 4_issuedGoos'!$C$4:$W$153,MATCH('Scenario 4'!$A131&amp;$B131,'Scenario 4_issuedGoos'!$A$4:$A$153&amp;'Scenario 4_issuedGoos'!$B$4:$B$153,0),MATCH('Scenario 4'!AH$4,'Scenario 4_issuedGoos'!$C$3:$W$3,0))</f>
        <v>173036.27655148599</v>
      </c>
      <c r="AI131" s="4">
        <f t="array" ref="AI131">L131*INDEX('Scenario 4_issuedGoos'!$C$4:$W$153,MATCH('Scenario 4'!$A131&amp;$B131,'Scenario 4_issuedGoos'!$A$4:$A$153&amp;'Scenario 4_issuedGoos'!$B$4:$B$153,0),MATCH('Scenario 4'!AI$4,'Scenario 4_issuedGoos'!$C$3:$W$3,0))</f>
        <v>170818.99500270019</v>
      </c>
      <c r="AJ131" s="4">
        <f t="array" ref="AJ131">M131*INDEX('Scenario 4_issuedGoos'!$C$4:$W$153,MATCH('Scenario 4'!$A131&amp;$B131,'Scenario 4_issuedGoos'!$A$4:$A$153&amp;'Scenario 4_issuedGoos'!$B$4:$B$153,0),MATCH('Scenario 4'!AJ$4,'Scenario 4_issuedGoos'!$C$3:$W$3,0))</f>
        <v>188707.39285398921</v>
      </c>
      <c r="AK131" s="4">
        <f t="array" ref="AK131">N131*INDEX('Scenario 4_issuedGoos'!$C$4:$W$153,MATCH('Scenario 4'!$A131&amp;$B131,'Scenario 4_issuedGoos'!$A$4:$A$153&amp;'Scenario 4_issuedGoos'!$B$4:$B$153,0),MATCH('Scenario 4'!AK$4,'Scenario 4_issuedGoos'!$C$3:$W$3,0))</f>
        <v>207287.06556237696</v>
      </c>
      <c r="AL131" s="4">
        <f t="array" ref="AL131">O131*INDEX('Scenario 4_issuedGoos'!$C$4:$W$153,MATCH('Scenario 4'!$A131&amp;$B131,'Scenario 4_issuedGoos'!$A$4:$A$153&amp;'Scenario 4_issuedGoos'!$B$4:$B$153,0),MATCH('Scenario 4'!AL$4,'Scenario 4_issuedGoos'!$C$3:$W$3,0))</f>
        <v>227252.93705946862</v>
      </c>
      <c r="AM131" s="4">
        <f t="array" ref="AM131">P131*INDEX('Scenario 4_issuedGoos'!$C$4:$W$153,MATCH('Scenario 4'!$A131&amp;$B131,'Scenario 4_issuedGoos'!$A$4:$A$153&amp;'Scenario 4_issuedGoos'!$B$4:$B$153,0),MATCH('Scenario 4'!AM$4,'Scenario 4_issuedGoos'!$C$3:$W$3,0))</f>
        <v>248697.17804236329</v>
      </c>
      <c r="AN131" s="4">
        <f t="array" ref="AN131">Q131*INDEX('Scenario 4_issuedGoos'!$C$4:$W$153,MATCH('Scenario 4'!$A131&amp;$B131,'Scenario 4_issuedGoos'!$A$4:$A$153&amp;'Scenario 4_issuedGoos'!$B$4:$B$153,0),MATCH('Scenario 4'!AN$4,'Scenario 4_issuedGoos'!$C$3:$W$3,0))</f>
        <v>304896.79649755504</v>
      </c>
      <c r="AO131" s="4">
        <f t="array" ref="AO131">R131*INDEX('Scenario 4_issuedGoos'!$C$4:$W$153,MATCH('Scenario 4'!$A131&amp;$B131,'Scenario 4_issuedGoos'!$A$4:$A$153&amp;'Scenario 4_issuedGoos'!$B$4:$B$153,0),MATCH('Scenario 4'!AO$4,'Scenario 4_issuedGoos'!$C$3:$W$3,0))</f>
        <v>332613.82642673916</v>
      </c>
      <c r="AP131" s="4">
        <f t="array" ref="AP131">S131*INDEX('Scenario 4_issuedGoos'!$C$4:$W$153,MATCH('Scenario 4'!$A131&amp;$B131,'Scenario 4_issuedGoos'!$A$4:$A$153&amp;'Scenario 4_issuedGoos'!$B$4:$B$153,0),MATCH('Scenario 4'!AP$4,'Scenario 4_issuedGoos'!$C$3:$W$3,0))</f>
        <v>362340.31735759741</v>
      </c>
      <c r="AQ131" s="4">
        <f t="array" ref="AQ131">T131*INDEX('Scenario 4_issuedGoos'!$C$4:$W$153,MATCH('Scenario 4'!$A131&amp;$B131,'Scenario 4_issuedGoos'!$A$4:$A$153&amp;'Scenario 4_issuedGoos'!$B$4:$B$153,0),MATCH('Scenario 4'!AQ$4,'Scenario 4_issuedGoos'!$C$3:$W$3,0))</f>
        <v>394207.92281547445</v>
      </c>
      <c r="AR131" s="4">
        <f t="array" ref="AR131">U131*INDEX('Scenario 4_issuedGoos'!$C$4:$W$153,MATCH('Scenario 4'!$A131&amp;$B131,'Scenario 4_issuedGoos'!$A$4:$A$153&amp;'Scenario 4_issuedGoos'!$B$4:$B$153,0),MATCH('Scenario 4'!AR$4,'Scenario 4_issuedGoos'!$C$3:$W$3,0))</f>
        <v>428356.43802574533</v>
      </c>
      <c r="AS131" s="4">
        <f t="array" ref="AS131">V131*INDEX('Scenario 4_issuedGoos'!$C$4:$W$153,MATCH('Scenario 4'!$A131&amp;$B131,'Scenario 4_issuedGoos'!$A$4:$A$153&amp;'Scenario 4_issuedGoos'!$B$4:$B$153,0),MATCH('Scenario 4'!AS$4,'Scenario 4_issuedGoos'!$C$3:$W$3,0))</f>
        <v>464934.28495000507</v>
      </c>
      <c r="AT131" s="4">
        <f t="array" ref="AT131">W131*INDEX('Scenario 4_issuedGoos'!$C$4:$W$153,MATCH('Scenario 4'!$A131&amp;$B131,'Scenario 4_issuedGoos'!$A$4:$A$153&amp;'Scenario 4_issuedGoos'!$B$4:$B$153,0),MATCH('Scenario 4'!AT$4,'Scenario 4_issuedGoos'!$C$3:$W$3,0))</f>
        <v>504099.02547162562</v>
      </c>
    </row>
    <row r="132" spans="1:46" x14ac:dyDescent="0.2">
      <c r="A132" s="8" t="s">
        <v>51</v>
      </c>
      <c r="B132" s="9" t="s">
        <v>28</v>
      </c>
      <c r="C132" s="10">
        <v>47.457627118644069</v>
      </c>
      <c r="D132" s="11">
        <v>46.949152542372886</v>
      </c>
      <c r="E132" s="11">
        <v>46.440677966101696</v>
      </c>
      <c r="F132" s="11">
        <v>45.932203389830512</v>
      </c>
      <c r="G132" s="11">
        <v>45.423728813559322</v>
      </c>
      <c r="H132" s="11">
        <v>11.604869999999998</v>
      </c>
      <c r="I132" s="11">
        <v>11.604869999999998</v>
      </c>
      <c r="J132" s="11">
        <v>11.604869999999998</v>
      </c>
      <c r="K132" s="11">
        <v>11.604869999999998</v>
      </c>
      <c r="L132" s="11">
        <v>11.604869999999998</v>
      </c>
      <c r="M132" s="11">
        <v>11.604869999999998</v>
      </c>
      <c r="N132" s="11">
        <v>11.604869999999998</v>
      </c>
      <c r="O132" s="11">
        <v>11.604869999999998</v>
      </c>
      <c r="P132" s="11">
        <v>11.604869999999998</v>
      </c>
      <c r="Q132" s="11">
        <v>11.604869999999998</v>
      </c>
      <c r="R132" s="11">
        <v>11.604869999999998</v>
      </c>
      <c r="S132" s="11">
        <v>11.604869999999998</v>
      </c>
      <c r="T132" s="11">
        <v>11.604869999999998</v>
      </c>
      <c r="U132" s="11">
        <v>11.604869999999998</v>
      </c>
      <c r="V132" s="11">
        <v>11.604869999999998</v>
      </c>
      <c r="W132" s="19">
        <v>11.604869999999998</v>
      </c>
      <c r="Z132" s="4">
        <f t="array" ref="Z132">C132*INDEX('Scenario 4_issuedGoos'!$C$4:$W$153,MATCH('Scenario 4'!$A132&amp;$B132,'Scenario 4_issuedGoos'!$A$4:$A$153&amp;'Scenario 4_issuedGoos'!$B$4:$B$153,0),MATCH('Scenario 4'!Z$4,'Scenario 4_issuedGoos'!$C$3:$W$3,0))</f>
        <v>0</v>
      </c>
      <c r="AA132" s="4">
        <f t="array" ref="AA132">D132*INDEX('Scenario 4_issuedGoos'!$C$4:$W$153,MATCH('Scenario 4'!$A132&amp;$B132,'Scenario 4_issuedGoos'!$A$4:$A$153&amp;'Scenario 4_issuedGoos'!$B$4:$B$153,0),MATCH('Scenario 4'!AA$4,'Scenario 4_issuedGoos'!$C$3:$W$3,0))</f>
        <v>0</v>
      </c>
      <c r="AB132" s="4">
        <f t="array" ref="AB132">E132*INDEX('Scenario 4_issuedGoos'!$C$4:$W$153,MATCH('Scenario 4'!$A132&amp;$B132,'Scenario 4_issuedGoos'!$A$4:$A$153&amp;'Scenario 4_issuedGoos'!$B$4:$B$153,0),MATCH('Scenario 4'!AB$4,'Scenario 4_issuedGoos'!$C$3:$W$3,0))</f>
        <v>0</v>
      </c>
      <c r="AC132" s="4">
        <f t="array" ref="AC132">F132*INDEX('Scenario 4_issuedGoos'!$C$4:$W$153,MATCH('Scenario 4'!$A132&amp;$B132,'Scenario 4_issuedGoos'!$A$4:$A$153&amp;'Scenario 4_issuedGoos'!$B$4:$B$153,0),MATCH('Scenario 4'!AC$4,'Scenario 4_issuedGoos'!$C$3:$W$3,0))</f>
        <v>0</v>
      </c>
      <c r="AD132" s="4">
        <f t="array" ref="AD132">G132*INDEX('Scenario 4_issuedGoos'!$C$4:$W$153,MATCH('Scenario 4'!$A132&amp;$B132,'Scenario 4_issuedGoos'!$A$4:$A$153&amp;'Scenario 4_issuedGoos'!$B$4:$B$153,0),MATCH('Scenario 4'!AD$4,'Scenario 4_issuedGoos'!$C$3:$W$3,0))</f>
        <v>0</v>
      </c>
      <c r="AE132" s="4">
        <f t="array" ref="AE132">H132*INDEX('Scenario 4_issuedGoos'!$C$4:$W$153,MATCH('Scenario 4'!$A132&amp;$B132,'Scenario 4_issuedGoos'!$A$4:$A$153&amp;'Scenario 4_issuedGoos'!$B$4:$B$153,0),MATCH('Scenario 4'!AE$4,'Scenario 4_issuedGoos'!$C$3:$W$3,0))</f>
        <v>46409.759253779892</v>
      </c>
      <c r="AF132" s="4">
        <f t="array" ref="AF132">I132*INDEX('Scenario 4_issuedGoos'!$C$4:$W$153,MATCH('Scenario 4'!$A132&amp;$B132,'Scenario 4_issuedGoos'!$A$4:$A$153&amp;'Scenario 4_issuedGoos'!$B$4:$B$153,0),MATCH('Scenario 4'!AF$4,'Scenario 4_issuedGoos'!$C$3:$W$3,0))</f>
        <v>52907.125549309101</v>
      </c>
      <c r="AG132" s="4">
        <f t="array" ref="AG132">J132*INDEX('Scenario 4_issuedGoos'!$C$4:$W$153,MATCH('Scenario 4'!$A132&amp;$B132,'Scenario 4_issuedGoos'!$A$4:$A$153&amp;'Scenario 4_issuedGoos'!$B$4:$B$153,0),MATCH('Scenario 4'!AG$4,'Scenario 4_issuedGoos'!$C$3:$W$3,0))</f>
        <v>59938.204076256836</v>
      </c>
      <c r="AH132" s="4">
        <f t="array" ref="AH132">K132*INDEX('Scenario 4_issuedGoos'!$C$4:$W$153,MATCH('Scenario 4'!$A132&amp;$B132,'Scenario 4_issuedGoos'!$A$4:$A$153&amp;'Scenario 4_issuedGoos'!$B$4:$B$153,0),MATCH('Scenario 4'!AH$4,'Scenario 4_issuedGoos'!$C$3:$W$3,0))</f>
        <v>67540.122642025992</v>
      </c>
      <c r="AI132" s="4">
        <f t="array" ref="AI132">L132*INDEX('Scenario 4_issuedGoos'!$C$4:$W$153,MATCH('Scenario 4'!$A132&amp;$B132,'Scenario 4_issuedGoos'!$A$4:$A$153&amp;'Scenario 4_issuedGoos'!$B$4:$B$153,0),MATCH('Scenario 4'!AI$4,'Scenario 4_issuedGoos'!$C$3:$W$3,0))</f>
        <v>75752.387554181449</v>
      </c>
      <c r="AJ132" s="4">
        <f t="array" ref="AJ132">M132*INDEX('Scenario 4_issuedGoos'!$C$4:$W$153,MATCH('Scenario 4'!$A132&amp;$B132,'Scenario 4_issuedGoos'!$A$4:$A$153&amp;'Scenario 4_issuedGoos'!$B$4:$B$153,0),MATCH('Scenario 4'!AJ$4,'Scenario 4_issuedGoos'!$C$3:$W$3,0))</f>
        <v>84617.028650947323</v>
      </c>
      <c r="AK132" s="4">
        <f t="array" ref="AK132">N132*INDEX('Scenario 4_issuedGoos'!$C$4:$W$153,MATCH('Scenario 4'!$A132&amp;$B132,'Scenario 4_issuedGoos'!$A$4:$A$153&amp;'Scenario 4_issuedGoos'!$B$4:$B$153,0),MATCH('Scenario 4'!AK$4,'Scenario 4_issuedGoos'!$C$3:$W$3,0))</f>
        <v>95955.71049017433</v>
      </c>
      <c r="AL132" s="4">
        <f t="array" ref="AL132">O132*INDEX('Scenario 4_issuedGoos'!$C$4:$W$153,MATCH('Scenario 4'!$A132&amp;$B132,'Scenario 4_issuedGoos'!$A$4:$A$153&amp;'Scenario 4_issuedGoos'!$B$4:$B$153,0),MATCH('Scenario 4'!AL$4,'Scenario 4_issuedGoos'!$C$3:$W$3,0))</f>
        <v>108216.71794169657</v>
      </c>
      <c r="AM132" s="4">
        <f t="array" ref="AM132">P132*INDEX('Scenario 4_issuedGoos'!$C$4:$W$153,MATCH('Scenario 4'!$A132&amp;$B132,'Scenario 4_issuedGoos'!$A$4:$A$153&amp;'Scenario 4_issuedGoos'!$B$4:$B$153,0),MATCH('Scenario 4'!AM$4,'Scenario 4_issuedGoos'!$C$3:$W$3,0))</f>
        <v>121463.93686214463</v>
      </c>
      <c r="AN132" s="4">
        <f t="array" ref="AN132">Q132*INDEX('Scenario 4_issuedGoos'!$C$4:$W$153,MATCH('Scenario 4'!$A132&amp;$B132,'Scenario 4_issuedGoos'!$A$4:$A$153&amp;'Scenario 4_issuedGoos'!$B$4:$B$153,0),MATCH('Scenario 4'!AN$4,'Scenario 4_issuedGoos'!$C$3:$W$3,0))</f>
        <v>135765.33587978446</v>
      </c>
      <c r="AO132" s="4">
        <f t="array" ref="AO132">R132*INDEX('Scenario 4_issuedGoos'!$C$4:$W$153,MATCH('Scenario 4'!$A132&amp;$B132,'Scenario 4_issuedGoos'!$A$4:$A$153&amp;'Scenario 4_issuedGoos'!$B$4:$B$153,0),MATCH('Scenario 4'!AO$4,'Scenario 4_issuedGoos'!$C$3:$W$3,0))</f>
        <v>151193.2149570334</v>
      </c>
      <c r="AP132" s="4">
        <f t="array" ref="AP132">S132*INDEX('Scenario 4_issuedGoos'!$C$4:$W$153,MATCH('Scenario 4'!$A132&amp;$B132,'Scenario 4_issuedGoos'!$A$4:$A$153&amp;'Scenario 4_issuedGoos'!$B$4:$B$153,0),MATCH('Scenario 4'!AP$4,'Scenario 4_issuedGoos'!$C$3:$W$3,0))</f>
        <v>167824.46860230644</v>
      </c>
      <c r="AQ132" s="4">
        <f t="array" ref="AQ132">T132*INDEX('Scenario 4_issuedGoos'!$C$4:$W$153,MATCH('Scenario 4'!$A132&amp;$B132,'Scenario 4_issuedGoos'!$A$4:$A$153&amp;'Scenario 4_issuedGoos'!$B$4:$B$153,0),MATCH('Scenario 4'!AQ$4,'Scenario 4_issuedGoos'!$C$3:$W$3,0))</f>
        <v>185740.86457471485</v>
      </c>
      <c r="AR132" s="4">
        <f t="array" ref="AR132">U132*INDEX('Scenario 4_issuedGoos'!$C$4:$W$153,MATCH('Scenario 4'!$A132&amp;$B132,'Scenario 4_issuedGoos'!$A$4:$A$153&amp;'Scenario 4_issuedGoos'!$B$4:$B$153,0),MATCH('Scenario 4'!AR$4,'Scenario 4_issuedGoos'!$C$3:$W$3,0))</f>
        <v>205029.33897285943</v>
      </c>
      <c r="AS132" s="4">
        <f t="array" ref="AS132">V132*INDEX('Scenario 4_issuedGoos'!$C$4:$W$153,MATCH('Scenario 4'!$A132&amp;$B132,'Scenario 4_issuedGoos'!$A$4:$A$153&amp;'Scenario 4_issuedGoos'!$B$4:$B$153,0),MATCH('Scenario 4'!AS$4,'Scenario 4_issuedGoos'!$C$3:$W$3,0))</f>
        <v>225782.30864938017</v>
      </c>
      <c r="AT132" s="4">
        <f t="array" ref="AT132">W132*INDEX('Scenario 4_issuedGoos'!$C$4:$W$153,MATCH('Scenario 4'!$A132&amp;$B132,'Scenario 4_issuedGoos'!$A$4:$A$153&amp;'Scenario 4_issuedGoos'!$B$4:$B$153,0),MATCH('Scenario 4'!AT$4,'Scenario 4_issuedGoos'!$C$3:$W$3,0))</f>
        <v>248098.00194612143</v>
      </c>
    </row>
    <row r="133" spans="1:46" x14ac:dyDescent="0.2">
      <c r="A133" s="8" t="s">
        <v>51</v>
      </c>
      <c r="B133" s="9" t="s">
        <v>56</v>
      </c>
      <c r="C133" s="10">
        <v>1.0088296875</v>
      </c>
      <c r="D133" s="11">
        <v>1.0088296875</v>
      </c>
      <c r="E133" s="11">
        <v>1.0088296875</v>
      </c>
      <c r="F133" s="11">
        <v>1.0037671875</v>
      </c>
      <c r="G133" s="11">
        <v>0.99874687500000037</v>
      </c>
      <c r="H133" s="11">
        <v>0.88003125000000004</v>
      </c>
      <c r="I133" s="11">
        <v>0.84337031250000005</v>
      </c>
      <c r="J133" s="11">
        <v>0.84337031250000005</v>
      </c>
      <c r="K133" s="11">
        <v>0.84337031250000005</v>
      </c>
      <c r="L133" s="11">
        <v>0.7712929687500002</v>
      </c>
      <c r="M133" s="11">
        <v>0.7905937500000001</v>
      </c>
      <c r="N133" s="11">
        <v>0.79902070312499984</v>
      </c>
      <c r="O133" s="11">
        <v>0.79902070312499984</v>
      </c>
      <c r="P133" s="11">
        <v>0.80893928571428586</v>
      </c>
      <c r="Q133" s="11">
        <v>0.90663046875000008</v>
      </c>
      <c r="R133" s="11">
        <v>0.90663046875000008</v>
      </c>
      <c r="S133" s="11">
        <v>0.90663046875000008</v>
      </c>
      <c r="T133" s="11">
        <v>0.90663046875000008</v>
      </c>
      <c r="U133" s="11">
        <v>0.90663046875000008</v>
      </c>
      <c r="V133" s="11">
        <v>0.90963632812500006</v>
      </c>
      <c r="W133" s="19">
        <v>0.91589062500000007</v>
      </c>
      <c r="Z133" s="4">
        <f t="array" ref="Z133">C133*INDEX('Scenario 4_issuedGoos'!$C$4:$W$153,MATCH('Scenario 4'!$A133&amp;$B133,'Scenario 4_issuedGoos'!$A$4:$A$153&amp;'Scenario 4_issuedGoos'!$B$4:$B$153,0),MATCH('Scenario 4'!Z$4,'Scenario 4_issuedGoos'!$C$3:$W$3,0))</f>
        <v>3724108.1228897525</v>
      </c>
      <c r="AA133" s="4">
        <f t="array" ref="AA133">D133*INDEX('Scenario 4_issuedGoos'!$C$4:$W$153,MATCH('Scenario 4'!$A133&amp;$B133,'Scenario 4_issuedGoos'!$A$4:$A$153&amp;'Scenario 4_issuedGoos'!$B$4:$B$153,0),MATCH('Scenario 4'!AA$4,'Scenario 4_issuedGoos'!$C$3:$W$3,0))</f>
        <v>4233271.5699646119</v>
      </c>
      <c r="AB133" s="4">
        <f t="array" ref="AB133">E133*INDEX('Scenario 4_issuedGoos'!$C$4:$W$153,MATCH('Scenario 4'!$A133&amp;$B133,'Scenario 4_issuedGoos'!$A$4:$A$153&amp;'Scenario 4_issuedGoos'!$B$4:$B$153,0),MATCH('Scenario 4'!AB$4,'Scenario 4_issuedGoos'!$C$3:$W$3,0))</f>
        <v>4784041.0914397333</v>
      </c>
      <c r="AC133" s="4">
        <f t="array" ref="AC133">F133*INDEX('Scenario 4_issuedGoos'!$C$4:$W$153,MATCH('Scenario 4'!$A133&amp;$B133,'Scenario 4_issuedGoos'!$A$4:$A$153&amp;'Scenario 4_issuedGoos'!$B$4:$B$153,0),MATCH('Scenario 4'!AC$4,'Scenario 4_issuedGoos'!$C$3:$W$3,0))</f>
        <v>5352310.0095917936</v>
      </c>
      <c r="AD133" s="4">
        <f t="array" ref="AD133">G133*INDEX('Scenario 4_issuedGoos'!$C$4:$W$153,MATCH('Scenario 4'!$A133&amp;$B133,'Scenario 4_issuedGoos'!$A$4:$A$153&amp;'Scenario 4_issuedGoos'!$B$4:$B$153,0),MATCH('Scenario 4'!AD$4,'Scenario 4_issuedGoos'!$C$3:$W$3,0))</f>
        <v>5961945.3070698921</v>
      </c>
      <c r="AE133" s="4">
        <f t="array" ref="AE133">H133*INDEX('Scenario 4_issuedGoos'!$C$4:$W$153,MATCH('Scenario 4'!$A133&amp;$B133,'Scenario 4_issuedGoos'!$A$4:$A$153&amp;'Scenario 4_issuedGoos'!$B$4:$B$153,0),MATCH('Scenario 4'!AE$4,'Scenario 4_issuedGoos'!$C$3:$W$3,0))</f>
        <v>5858384.5099837855</v>
      </c>
      <c r="AF133" s="4">
        <f t="array" ref="AF133">I133*INDEX('Scenario 4_issuedGoos'!$C$4:$W$153,MATCH('Scenario 4'!$A133&amp;$B133,'Scenario 4_issuedGoos'!$A$4:$A$153&amp;'Scenario 4_issuedGoos'!$B$4:$B$153,0),MATCH('Scenario 4'!AF$4,'Scenario 4_issuedGoos'!$C$3:$W$3,0))</f>
        <v>6283184.0917417314</v>
      </c>
      <c r="AG133" s="4">
        <f t="array" ref="AG133">J133*INDEX('Scenario 4_issuedGoos'!$C$4:$W$153,MATCH('Scenario 4'!$A133&amp;$B133,'Scenario 4_issuedGoos'!$A$4:$A$153&amp;'Scenario 4_issuedGoos'!$B$4:$B$153,0),MATCH('Scenario 4'!AG$4,'Scenario 4_issuedGoos'!$C$3:$W$3,0))</f>
        <v>7004885.6039307835</v>
      </c>
      <c r="AH133" s="4">
        <f t="array" ref="AH133">K133*INDEX('Scenario 4_issuedGoos'!$C$4:$W$153,MATCH('Scenario 4'!$A133&amp;$B133,'Scenario 4_issuedGoos'!$A$4:$A$153&amp;'Scenario 4_issuedGoos'!$B$4:$B$153,0),MATCH('Scenario 4'!AH$4,'Scenario 4_issuedGoos'!$C$3:$W$3,0))</f>
        <v>7783049.3071093829</v>
      </c>
      <c r="AI133" s="4">
        <f t="array" ref="AI133">L133*INDEX('Scenario 4_issuedGoos'!$C$4:$W$153,MATCH('Scenario 4'!$A133&amp;$B133,'Scenario 4_issuedGoos'!$A$4:$A$153&amp;'Scenario 4_issuedGoos'!$B$4:$B$153,0),MATCH('Scenario 4'!AI$4,'Scenario 4_issuedGoos'!$C$3:$W$3,0))</f>
        <v>7884692.4915357241</v>
      </c>
      <c r="AJ133" s="4">
        <f t="array" ref="AJ133">M133*INDEX('Scenario 4_issuedGoos'!$C$4:$W$153,MATCH('Scenario 4'!$A133&amp;$B133,'Scenario 4_issuedGoos'!$A$4:$A$153&amp;'Scenario 4_issuedGoos'!$B$4:$B$153,0),MATCH('Scenario 4'!AJ$4,'Scenario 4_issuedGoos'!$C$3:$W$3,0))</f>
        <v>8267033.7232700074</v>
      </c>
      <c r="AK133" s="4">
        <f t="array" ref="AK133">N133*INDEX('Scenario 4_issuedGoos'!$C$4:$W$153,MATCH('Scenario 4'!$A133&amp;$B133,'Scenario 4_issuedGoos'!$A$4:$A$153&amp;'Scenario 4_issuedGoos'!$B$4:$B$153,0),MATCH('Scenario 4'!AK$4,'Scenario 4_issuedGoos'!$C$3:$W$3,0))</f>
        <v>8740743.0737367012</v>
      </c>
      <c r="AL133" s="4">
        <f t="array" ref="AL133">O133*INDEX('Scenario 4_issuedGoos'!$C$4:$W$153,MATCH('Scenario 4'!$A133&amp;$B133,'Scenario 4_issuedGoos'!$A$4:$A$153&amp;'Scenario 4_issuedGoos'!$B$4:$B$153,0),MATCH('Scenario 4'!AL$4,'Scenario 4_issuedGoos'!$C$3:$W$3,0))</f>
        <v>9126333.9617581926</v>
      </c>
      <c r="AM133" s="4">
        <f t="array" ref="AM133">P133*INDEX('Scenario 4_issuedGoos'!$C$4:$W$153,MATCH('Scenario 4'!$A133&amp;$B133,'Scenario 4_issuedGoos'!$A$4:$A$153&amp;'Scenario 4_issuedGoos'!$B$4:$B$153,0),MATCH('Scenario 4'!AM$4,'Scenario 4_issuedGoos'!$C$3:$W$3,0))</f>
        <v>9630000.4038130604</v>
      </c>
      <c r="AN133" s="4">
        <f t="array" ref="AN133">Q133*INDEX('Scenario 4_issuedGoos'!$C$4:$W$153,MATCH('Scenario 4'!$A133&amp;$B133,'Scenario 4_issuedGoos'!$A$4:$A$153&amp;'Scenario 4_issuedGoos'!$B$4:$B$153,0),MATCH('Scenario 4'!AN$4,'Scenario 4_issuedGoos'!$C$3:$W$3,0))</f>
        <v>11230484.138556011</v>
      </c>
      <c r="AO133" s="4">
        <f t="array" ref="AO133">R133*INDEX('Scenario 4_issuedGoos'!$C$4:$W$153,MATCH('Scenario 4'!$A133&amp;$B133,'Scenario 4_issuedGoos'!$A$4:$A$153&amp;'Scenario 4_issuedGoos'!$B$4:$B$153,0),MATCH('Scenario 4'!AO$4,'Scenario 4_issuedGoos'!$C$3:$W$3,0))</f>
        <v>11668005.276851175</v>
      </c>
      <c r="AP133" s="4">
        <f t="array" ref="AP133">S133*INDEX('Scenario 4_issuedGoos'!$C$4:$W$153,MATCH('Scenario 4'!$A133&amp;$B133,'Scenario 4_issuedGoos'!$A$4:$A$153&amp;'Scenario 4_issuedGoos'!$B$4:$B$153,0),MATCH('Scenario 4'!AP$4,'Scenario 4_issuedGoos'!$C$3:$W$3,0))</f>
        <v>12105526.41514634</v>
      </c>
      <c r="AQ133" s="4">
        <f t="array" ref="AQ133">T133*INDEX('Scenario 4_issuedGoos'!$C$4:$W$153,MATCH('Scenario 4'!$A133&amp;$B133,'Scenario 4_issuedGoos'!$A$4:$A$153&amp;'Scenario 4_issuedGoos'!$B$4:$B$153,0),MATCH('Scenario 4'!AQ$4,'Scenario 4_issuedGoos'!$C$3:$W$3,0))</f>
        <v>12543047.553441506</v>
      </c>
      <c r="AR133" s="4">
        <f t="array" ref="AR133">U133*INDEX('Scenario 4_issuedGoos'!$C$4:$W$153,MATCH('Scenario 4'!$A133&amp;$B133,'Scenario 4_issuedGoos'!$A$4:$A$153&amp;'Scenario 4_issuedGoos'!$B$4:$B$153,0),MATCH('Scenario 4'!AR$4,'Scenario 4_issuedGoos'!$C$3:$W$3,0))</f>
        <v>12980568.69173667</v>
      </c>
      <c r="AS133" s="4">
        <f t="array" ref="AS133">V133*INDEX('Scenario 4_issuedGoos'!$C$4:$W$153,MATCH('Scenario 4'!$A133&amp;$B133,'Scenario 4_issuedGoos'!$A$4:$A$153&amp;'Scenario 4_issuedGoos'!$B$4:$B$153,0),MATCH('Scenario 4'!AS$4,'Scenario 4_issuedGoos'!$C$3:$W$3,0))</f>
        <v>13462576.412493376</v>
      </c>
      <c r="AT133" s="4">
        <f t="array" ref="AT133">W133*INDEX('Scenario 4_issuedGoos'!$C$4:$W$153,MATCH('Scenario 4'!$A133&amp;$B133,'Scenario 4_issuedGoos'!$A$4:$A$153&amp;'Scenario 4_issuedGoos'!$B$4:$B$153,0),MATCH('Scenario 4'!AT$4,'Scenario 4_issuedGoos'!$C$3:$W$3,0))</f>
        <v>13997129.62110603</v>
      </c>
    </row>
    <row r="134" spans="1:46" x14ac:dyDescent="0.2">
      <c r="A134" s="8" t="s">
        <v>51</v>
      </c>
      <c r="B134" s="9" t="s">
        <v>29</v>
      </c>
      <c r="C134" s="10">
        <v>47.457627118644069</v>
      </c>
      <c r="D134" s="11">
        <v>46.949152542372886</v>
      </c>
      <c r="E134" s="11">
        <v>46.440677966101696</v>
      </c>
      <c r="F134" s="11">
        <v>45.932203389830512</v>
      </c>
      <c r="G134" s="11">
        <v>45.423728813559322</v>
      </c>
      <c r="H134" s="11">
        <v>5.2775999999999996</v>
      </c>
      <c r="I134" s="11">
        <v>5.2775999999999996</v>
      </c>
      <c r="J134" s="11">
        <v>4.7216624999999999</v>
      </c>
      <c r="K134" s="11">
        <v>4.7216624999999999</v>
      </c>
      <c r="L134" s="11">
        <v>4.7216624999999999</v>
      </c>
      <c r="M134" s="11">
        <v>4.7216624999999999</v>
      </c>
      <c r="N134" s="11">
        <v>4.7216624999999999</v>
      </c>
      <c r="O134" s="11">
        <v>4.7216624999999999</v>
      </c>
      <c r="P134" s="11">
        <v>4.7216624999999999</v>
      </c>
      <c r="Q134" s="11">
        <v>4.7216624999999999</v>
      </c>
      <c r="R134" s="11">
        <v>4.7216624999999999</v>
      </c>
      <c r="S134" s="11">
        <v>4.7216624999999999</v>
      </c>
      <c r="T134" s="11">
        <v>4.7216624999999999</v>
      </c>
      <c r="U134" s="11">
        <v>4.7216624999999999</v>
      </c>
      <c r="V134" s="11">
        <v>4.7216624999999999</v>
      </c>
      <c r="W134" s="19">
        <v>4.7216624999999999</v>
      </c>
      <c r="Z134" s="4">
        <f t="array" ref="Z134">C134*INDEX('Scenario 4_issuedGoos'!$C$4:$W$153,MATCH('Scenario 4'!$A134&amp;$B134,'Scenario 4_issuedGoos'!$A$4:$A$153&amp;'Scenario 4_issuedGoos'!$B$4:$B$153,0),MATCH('Scenario 4'!Z$4,'Scenario 4_issuedGoos'!$C$3:$W$3,0))</f>
        <v>0</v>
      </c>
      <c r="AA134" s="4">
        <f t="array" ref="AA134">D134*INDEX('Scenario 4_issuedGoos'!$C$4:$W$153,MATCH('Scenario 4'!$A134&amp;$B134,'Scenario 4_issuedGoos'!$A$4:$A$153&amp;'Scenario 4_issuedGoos'!$B$4:$B$153,0),MATCH('Scenario 4'!AA$4,'Scenario 4_issuedGoos'!$C$3:$W$3,0))</f>
        <v>0</v>
      </c>
      <c r="AB134" s="4">
        <f t="array" ref="AB134">E134*INDEX('Scenario 4_issuedGoos'!$C$4:$W$153,MATCH('Scenario 4'!$A134&amp;$B134,'Scenario 4_issuedGoos'!$A$4:$A$153&amp;'Scenario 4_issuedGoos'!$B$4:$B$153,0),MATCH('Scenario 4'!AB$4,'Scenario 4_issuedGoos'!$C$3:$W$3,0))</f>
        <v>0</v>
      </c>
      <c r="AC134" s="4">
        <f t="array" ref="AC134">F134*INDEX('Scenario 4_issuedGoos'!$C$4:$W$153,MATCH('Scenario 4'!$A134&amp;$B134,'Scenario 4_issuedGoos'!$A$4:$A$153&amp;'Scenario 4_issuedGoos'!$B$4:$B$153,0),MATCH('Scenario 4'!AC$4,'Scenario 4_issuedGoos'!$C$3:$W$3,0))</f>
        <v>0</v>
      </c>
      <c r="AD134" s="4">
        <f t="array" ref="AD134">G134*INDEX('Scenario 4_issuedGoos'!$C$4:$W$153,MATCH('Scenario 4'!$A134&amp;$B134,'Scenario 4_issuedGoos'!$A$4:$A$153&amp;'Scenario 4_issuedGoos'!$B$4:$B$153,0),MATCH('Scenario 4'!AD$4,'Scenario 4_issuedGoos'!$C$3:$W$3,0))</f>
        <v>0</v>
      </c>
      <c r="AE134" s="4">
        <f t="array" ref="AE134">H134*INDEX('Scenario 4_issuedGoos'!$C$4:$W$153,MATCH('Scenario 4'!$A134&amp;$B134,'Scenario 4_issuedGoos'!$A$4:$A$153&amp;'Scenario 4_issuedGoos'!$B$4:$B$153,0),MATCH('Scenario 4'!AE$4,'Scenario 4_issuedGoos'!$C$3:$W$3,0))</f>
        <v>24121.119144708704</v>
      </c>
      <c r="AF134" s="4">
        <f t="array" ref="AF134">I134*INDEX('Scenario 4_issuedGoos'!$C$4:$W$153,MATCH('Scenario 4'!$A134&amp;$B134,'Scenario 4_issuedGoos'!$A$4:$A$153&amp;'Scenario 4_issuedGoos'!$B$4:$B$153,0),MATCH('Scenario 4'!AF$4,'Scenario 4_issuedGoos'!$C$3:$W$3,0))</f>
        <v>31658.968877430205</v>
      </c>
      <c r="AG134" s="4">
        <f t="array" ref="AG134">J134*INDEX('Scenario 4_issuedGoos'!$C$4:$W$153,MATCH('Scenario 4'!$A134&amp;$B134,'Scenario 4_issuedGoos'!$A$4:$A$153&amp;'Scenario 4_issuedGoos'!$B$4:$B$153,0),MATCH('Scenario 4'!AG$4,'Scenario 4_issuedGoos'!$C$3:$W$3,0))</f>
        <v>35688.29341611886</v>
      </c>
      <c r="AH134" s="4">
        <f t="array" ref="AH134">K134*INDEX('Scenario 4_issuedGoos'!$C$4:$W$153,MATCH('Scenario 4'!$A134&amp;$B134,'Scenario 4_issuedGoos'!$A$4:$A$153&amp;'Scenario 4_issuedGoos'!$B$4:$B$153,0),MATCH('Scenario 4'!AH$4,'Scenario 4_issuedGoos'!$C$3:$W$3,0))</f>
        <v>43718.159434745641</v>
      </c>
      <c r="AI134" s="4">
        <f t="array" ref="AI134">L134*INDEX('Scenario 4_issuedGoos'!$C$4:$W$153,MATCH('Scenario 4'!$A134&amp;$B134,'Scenario 4_issuedGoos'!$A$4:$A$153&amp;'Scenario 4_issuedGoos'!$B$4:$B$153,0),MATCH('Scenario 4'!AI$4,'Scenario 4_issuedGoos'!$C$3:$W$3,0))</f>
        <v>52461.791321694654</v>
      </c>
      <c r="AJ134" s="4">
        <f t="array" ref="AJ134">M134*INDEX('Scenario 4_issuedGoos'!$C$4:$W$153,MATCH('Scenario 4'!$A134&amp;$B134,'Scenario 4_issuedGoos'!$A$4:$A$153&amp;'Scenario 4_issuedGoos'!$B$4:$B$153,0),MATCH('Scenario 4'!AJ$4,'Scenario 4_issuedGoos'!$C$3:$W$3,0))</f>
        <v>61970.490998751819</v>
      </c>
      <c r="AK134" s="4">
        <f t="array" ref="AK134">N134*INDEX('Scenario 4_issuedGoos'!$C$4:$W$153,MATCH('Scenario 4'!$A134&amp;$B134,'Scenario 4_issuedGoos'!$A$4:$A$153&amp;'Scenario 4_issuedGoos'!$B$4:$B$153,0),MATCH('Scenario 4'!AK$4,'Scenario 4_issuedGoos'!$C$3:$W$3,0))</f>
        <v>83505.236620818177</v>
      </c>
      <c r="AL134" s="4">
        <f t="array" ref="AL134">O134*INDEX('Scenario 4_issuedGoos'!$C$4:$W$153,MATCH('Scenario 4'!$A134&amp;$B134,'Scenario 4_issuedGoos'!$A$4:$A$153&amp;'Scenario 4_issuedGoos'!$B$4:$B$153,0),MATCH('Scenario 4'!AL$4,'Scenario 4_issuedGoos'!$C$3:$W$3,0))</f>
        <v>107038.53057759399</v>
      </c>
      <c r="AM134" s="4">
        <f t="array" ref="AM134">P134*INDEX('Scenario 4_issuedGoos'!$C$4:$W$153,MATCH('Scenario 4'!$A134&amp;$B134,'Scenario 4_issuedGoos'!$A$4:$A$153&amp;'Scenario 4_issuedGoos'!$B$4:$B$153,0),MATCH('Scenario 4'!AM$4,'Scenario 4_issuedGoos'!$C$3:$W$3,0))</f>
        <v>132716.39083849551</v>
      </c>
      <c r="AN134" s="4">
        <f t="array" ref="AN134">Q134*INDEX('Scenario 4_issuedGoos'!$C$4:$W$153,MATCH('Scenario 4'!$A134&amp;$B134,'Scenario 4_issuedGoos'!$A$4:$A$153&amp;'Scenario 4_issuedGoos'!$B$4:$B$153,0),MATCH('Scenario 4'!AN$4,'Scenario 4_issuedGoos'!$C$3:$W$3,0))</f>
        <v>160694.44079904351</v>
      </c>
      <c r="AO134" s="4">
        <f t="array" ref="AO134">R134*INDEX('Scenario 4_issuedGoos'!$C$4:$W$153,MATCH('Scenario 4'!$A134&amp;$B134,'Scenario 4_issuedGoos'!$A$4:$A$153&amp;'Scenario 4_issuedGoos'!$B$4:$B$153,0),MATCH('Scenario 4'!AO$4,'Scenario 4_issuedGoos'!$C$3:$W$3,0))</f>
        <v>191138.50477854977</v>
      </c>
      <c r="AP134" s="4">
        <f t="array" ref="AP134">S134*INDEX('Scenario 4_issuedGoos'!$C$4:$W$153,MATCH('Scenario 4'!$A134&amp;$B134,'Scenario 4_issuedGoos'!$A$4:$A$153&amp;'Scenario 4_issuedGoos'!$B$4:$B$153,0),MATCH('Scenario 4'!AP$4,'Scenario 4_issuedGoos'!$C$3:$W$3,0))</f>
        <v>224225.23905400906</v>
      </c>
      <c r="AQ134" s="4">
        <f t="array" ref="AQ134">T134*INDEX('Scenario 4_issuedGoos'!$C$4:$W$153,MATCH('Scenario 4'!$A134&amp;$B134,'Scenario 4_issuedGoos'!$A$4:$A$153&amp;'Scenario 4_issuedGoos'!$B$4:$B$153,0),MATCH('Scenario 4'!AQ$4,'Scenario 4_issuedGoos'!$C$3:$W$3,0))</f>
        <v>260142.80049506828</v>
      </c>
      <c r="AR134" s="4">
        <f t="array" ref="AR134">U134*INDEX('Scenario 4_issuedGoos'!$C$4:$W$153,MATCH('Scenario 4'!$A134&amp;$B134,'Scenario 4_issuedGoos'!$A$4:$A$153&amp;'Scenario 4_issuedGoos'!$B$4:$B$153,0),MATCH('Scenario 4'!AR$4,'Scenario 4_issuedGoos'!$C$3:$W$3,0))</f>
        <v>299091.55498259788</v>
      </c>
      <c r="AS134" s="4">
        <f t="array" ref="AS134">V134*INDEX('Scenario 4_issuedGoos'!$C$4:$W$153,MATCH('Scenario 4'!$A134&amp;$B134,'Scenario 4_issuedGoos'!$A$4:$A$153&amp;'Scenario 4_issuedGoos'!$B$4:$B$153,0),MATCH('Scenario 4'!AS$4,'Scenario 4_issuedGoos'!$C$3:$W$3,0))</f>
        <v>341284.82791764342</v>
      </c>
      <c r="AT134" s="4">
        <f t="array" ref="AT134">W134*INDEX('Scenario 4_issuedGoos'!$C$4:$W$153,MATCH('Scenario 4'!$A134&amp;$B134,'Scenario 4_issuedGoos'!$A$4:$A$153&amp;'Scenario 4_issuedGoos'!$B$4:$B$153,0),MATCH('Scenario 4'!AT$4,'Scenario 4_issuedGoos'!$C$3:$W$3,0))</f>
        <v>386949.69925873639</v>
      </c>
    </row>
    <row r="135" spans="1:46" x14ac:dyDescent="0.2">
      <c r="A135" s="8" t="s">
        <v>51</v>
      </c>
      <c r="B135" s="9" t="s">
        <v>30</v>
      </c>
      <c r="C135" s="10">
        <v>11.621717999999996</v>
      </c>
      <c r="D135" s="11">
        <v>11.621717999999996</v>
      </c>
      <c r="E135" s="11">
        <v>11.621717999999996</v>
      </c>
      <c r="F135" s="11">
        <v>11.621717999999996</v>
      </c>
      <c r="G135" s="11">
        <v>11.621717999999996</v>
      </c>
      <c r="H135" s="11">
        <v>7.0583906249999995</v>
      </c>
      <c r="I135" s="11">
        <v>7.0583906249999995</v>
      </c>
      <c r="J135" s="11">
        <v>7.0583906249999995</v>
      </c>
      <c r="K135" s="11">
        <v>7.0583906249999995</v>
      </c>
      <c r="L135" s="11">
        <v>7.0583906249999995</v>
      </c>
      <c r="M135" s="11">
        <v>7.0583906249999995</v>
      </c>
      <c r="N135" s="11">
        <v>7.0583906249999995</v>
      </c>
      <c r="O135" s="11">
        <v>7.0583906249999995</v>
      </c>
      <c r="P135" s="11">
        <v>7.0583906249999995</v>
      </c>
      <c r="Q135" s="11">
        <v>7.0583906249999995</v>
      </c>
      <c r="R135" s="11">
        <v>7.0583906249999995</v>
      </c>
      <c r="S135" s="11">
        <v>7.0583906249999995</v>
      </c>
      <c r="T135" s="11">
        <v>7.0583906249999995</v>
      </c>
      <c r="U135" s="11">
        <v>7.0583906249999995</v>
      </c>
      <c r="V135" s="11">
        <v>7.0583906249999995</v>
      </c>
      <c r="W135" s="19">
        <v>7.0583906249999995</v>
      </c>
      <c r="Z135" s="4">
        <f t="array" ref="Z135">C135*INDEX('Scenario 4_issuedGoos'!$C$4:$W$153,MATCH('Scenario 4'!$A135&amp;$B135,'Scenario 4_issuedGoos'!$A$4:$A$153&amp;'Scenario 4_issuedGoos'!$B$4:$B$153,0),MATCH('Scenario 4'!Z$4,'Scenario 4_issuedGoos'!$C$3:$W$3,0))</f>
        <v>5853.202093641029</v>
      </c>
      <c r="AA135" s="4">
        <f t="array" ref="AA135">D135*INDEX('Scenario 4_issuedGoos'!$C$4:$W$153,MATCH('Scenario 4'!$A135&amp;$B135,'Scenario 4_issuedGoos'!$A$4:$A$153&amp;'Scenario 4_issuedGoos'!$B$4:$B$153,0),MATCH('Scenario 4'!AA$4,'Scenario 4_issuedGoos'!$C$3:$W$3,0))</f>
        <v>6653.4572033426957</v>
      </c>
      <c r="AB135" s="4">
        <f t="array" ref="AB135">E135*INDEX('Scenario 4_issuedGoos'!$C$4:$W$153,MATCH('Scenario 4'!$A135&amp;$B135,'Scenario 4_issuedGoos'!$A$4:$A$153&amp;'Scenario 4_issuedGoos'!$B$4:$B$153,0),MATCH('Scenario 4'!AB$4,'Scenario 4_issuedGoos'!$C$3:$W$3,0))</f>
        <v>7519.1048187804427</v>
      </c>
      <c r="AC135" s="4">
        <f t="array" ref="AC135">F135*INDEX('Scenario 4_issuedGoos'!$C$4:$W$153,MATCH('Scenario 4'!$A135&amp;$B135,'Scenario 4_issuedGoos'!$A$4:$A$153&amp;'Scenario 4_issuedGoos'!$B$4:$B$153,0),MATCH('Scenario 4'!AC$4,'Scenario 4_issuedGoos'!$C$3:$W$3,0))</f>
        <v>8454.6835527536005</v>
      </c>
      <c r="AD135" s="4">
        <f t="array" ref="AD135">G135*INDEX('Scenario 4_issuedGoos'!$C$4:$W$153,MATCH('Scenario 4'!$A135&amp;$B135,'Scenario 4_issuedGoos'!$A$4:$A$153&amp;'Scenario 4_issuedGoos'!$B$4:$B$153,0),MATCH('Scenario 4'!AD$4,'Scenario 4_issuedGoos'!$C$3:$W$3,0))</f>
        <v>9465.0223980771098</v>
      </c>
      <c r="AE135" s="4">
        <f t="array" ref="AE135">H135*INDEX('Scenario 4_issuedGoos'!$C$4:$W$153,MATCH('Scenario 4'!$A135&amp;$B135,'Scenario 4_issuedGoos'!$A$4:$A$153&amp;'Scenario 4_issuedGoos'!$B$4:$B$153,0),MATCH('Scenario 4'!AE$4,'Scenario 4_issuedGoos'!$C$3:$W$3,0))</f>
        <v>271845.32052594714</v>
      </c>
      <c r="AF135" s="4">
        <f t="array" ref="AF135">I135*INDEX('Scenario 4_issuedGoos'!$C$4:$W$153,MATCH('Scenario 4'!$A135&amp;$B135,'Scenario 4_issuedGoos'!$A$4:$A$153&amp;'Scenario 4_issuedGoos'!$B$4:$B$153,0),MATCH('Scenario 4'!AF$4,'Scenario 4_issuedGoos'!$C$3:$W$3,0))</f>
        <v>304231.06519747071</v>
      </c>
      <c r="AG135" s="4">
        <f t="array" ref="AG135">J135*INDEX('Scenario 4_issuedGoos'!$C$4:$W$153,MATCH('Scenario 4'!$A135&amp;$B135,'Scenario 4_issuedGoos'!$A$4:$A$153&amp;'Scenario 4_issuedGoos'!$B$4:$B$153,0),MATCH('Scenario 4'!AG$4,'Scenario 4_issuedGoos'!$C$3:$W$3,0))</f>
        <v>339175.77103483159</v>
      </c>
      <c r="AH135" s="4">
        <f t="array" ref="AH135">K135*INDEX('Scenario 4_issuedGoos'!$C$4:$W$153,MATCH('Scenario 4'!$A135&amp;$B135,'Scenario 4_issuedGoos'!$A$4:$A$153&amp;'Scenario 4_issuedGoos'!$B$4:$B$153,0),MATCH('Scenario 4'!AH$4,'Scenario 4_issuedGoos'!$C$3:$W$3,0))</f>
        <v>376854.36979293491</v>
      </c>
      <c r="AI135" s="4">
        <f t="array" ref="AI135">L135*INDEX('Scenario 4_issuedGoos'!$C$4:$W$153,MATCH('Scenario 4'!$A135&amp;$B135,'Scenario 4_issuedGoos'!$A$4:$A$153&amp;'Scenario 4_issuedGoos'!$B$4:$B$153,0),MATCH('Scenario 4'!AI$4,'Scenario 4_issuedGoos'!$C$3:$W$3,0))</f>
        <v>417452.88899926131</v>
      </c>
      <c r="AJ135" s="4">
        <f t="array" ref="AJ135">M135*INDEX('Scenario 4_issuedGoos'!$C$4:$W$153,MATCH('Scenario 4'!$A135&amp;$B135,'Scenario 4_issuedGoos'!$A$4:$A$153&amp;'Scenario 4_issuedGoos'!$B$4:$B$153,0),MATCH('Scenario 4'!AJ$4,'Scenario 4_issuedGoos'!$C$3:$W$3,0))</f>
        <v>461169.12420173845</v>
      </c>
      <c r="AK135" s="4">
        <f t="array" ref="AK135">N135*INDEX('Scenario 4_issuedGoos'!$C$4:$W$153,MATCH('Scenario 4'!$A135&amp;$B135,'Scenario 4_issuedGoos'!$A$4:$A$153&amp;'Scenario 4_issuedGoos'!$B$4:$B$153,0),MATCH('Scenario 4'!AK$4,'Scenario 4_issuedGoos'!$C$3:$W$3,0))</f>
        <v>506574.71887026285</v>
      </c>
      <c r="AL135" s="4">
        <f t="array" ref="AL135">O135*INDEX('Scenario 4_issuedGoos'!$C$4:$W$153,MATCH('Scenario 4'!$A135&amp;$B135,'Scenario 4_issuedGoos'!$A$4:$A$153&amp;'Scenario 4_issuedGoos'!$B$4:$B$153,0),MATCH('Scenario 4'!AL$4,'Scenario 4_issuedGoos'!$C$3:$W$3,0))</f>
        <v>555367.95019513438</v>
      </c>
      <c r="AM135" s="4">
        <f t="array" ref="AM135">P135*INDEX('Scenario 4_issuedGoos'!$C$4:$W$153,MATCH('Scenario 4'!$A135&amp;$B135,'Scenario 4_issuedGoos'!$A$4:$A$153&amp;'Scenario 4_issuedGoos'!$B$4:$B$153,0),MATCH('Scenario 4'!AM$4,'Scenario 4_issuedGoos'!$C$3:$W$3,0))</f>
        <v>607774.06785531773</v>
      </c>
      <c r="AN135" s="4">
        <f t="array" ref="AN135">Q135*INDEX('Scenario 4_issuedGoos'!$C$4:$W$153,MATCH('Scenario 4'!$A135&amp;$B135,'Scenario 4_issuedGoos'!$A$4:$A$153&amp;'Scenario 4_issuedGoos'!$B$4:$B$153,0),MATCH('Scenario 4'!AN$4,'Scenario 4_issuedGoos'!$C$3:$W$3,0))</f>
        <v>664032.37740603171</v>
      </c>
      <c r="AO135" s="4">
        <f t="array" ref="AO135">R135*INDEX('Scenario 4_issuedGoos'!$C$4:$W$153,MATCH('Scenario 4'!$A135&amp;$B135,'Scenario 4_issuedGoos'!$A$4:$A$153&amp;'Scenario 4_issuedGoos'!$B$4:$B$153,0),MATCH('Scenario 4'!AO$4,'Scenario 4_issuedGoos'!$C$3:$W$3,0))</f>
        <v>724397.08274217357</v>
      </c>
      <c r="AP135" s="4">
        <f t="array" ref="AP135">S135*INDEX('Scenario 4_issuedGoos'!$C$4:$W$153,MATCH('Scenario 4'!$A135&amp;$B135,'Scenario 4_issuedGoos'!$A$4:$A$153&amp;'Scenario 4_issuedGoos'!$B$4:$B$153,0),MATCH('Scenario 4'!AP$4,'Scenario 4_issuedGoos'!$C$3:$W$3,0))</f>
        <v>789138.17766842071</v>
      </c>
      <c r="AQ135" s="4">
        <f t="array" ref="AQ135">T135*INDEX('Scenario 4_issuedGoos'!$C$4:$W$153,MATCH('Scenario 4'!$A135&amp;$B135,'Scenario 4_issuedGoos'!$A$4:$A$153&amp;'Scenario 4_issuedGoos'!$B$4:$B$153,0),MATCH('Scenario 4'!AQ$4,'Scenario 4_issuedGoos'!$C$3:$W$3,0))</f>
        <v>858542.38938043686</v>
      </c>
      <c r="AR135" s="4">
        <f t="array" ref="AR135">U135*INDEX('Scenario 4_issuedGoos'!$C$4:$W$153,MATCH('Scenario 4'!$A135&amp;$B135,'Scenario 4_issuedGoos'!$A$4:$A$153&amp;'Scenario 4_issuedGoos'!$B$4:$B$153,0),MATCH('Scenario 4'!AR$4,'Scenario 4_issuedGoos'!$C$3:$W$3,0))</f>
        <v>932914.1768194841</v>
      </c>
      <c r="AS135" s="4">
        <f t="array" ref="AS135">V135*INDEX('Scenario 4_issuedGoos'!$C$4:$W$153,MATCH('Scenario 4'!$A135&amp;$B135,'Scenario 4_issuedGoos'!$A$4:$A$153&amp;'Scenario 4_issuedGoos'!$B$4:$B$153,0),MATCH('Scenario 4'!AS$4,'Scenario 4_issuedGoos'!$C$3:$W$3,0))</f>
        <v>1012576.7870289857</v>
      </c>
      <c r="AT135" s="4">
        <f t="array" ref="AT135">W135*INDEX('Scenario 4_issuedGoos'!$C$4:$W$153,MATCH('Scenario 4'!$A135&amp;$B135,'Scenario 4_issuedGoos'!$A$4:$A$153&amp;'Scenario 4_issuedGoos'!$B$4:$B$153,0),MATCH('Scenario 4'!AT$4,'Scenario 4_issuedGoos'!$C$3:$W$3,0))</f>
        <v>1097873.3728173864</v>
      </c>
    </row>
    <row r="136" spans="1:46" x14ac:dyDescent="0.2">
      <c r="A136" s="8" t="s">
        <v>51</v>
      </c>
      <c r="B136" s="9" t="s">
        <v>31</v>
      </c>
      <c r="C136" s="10">
        <v>47.457627118644069</v>
      </c>
      <c r="D136" s="11">
        <v>46.949152542372886</v>
      </c>
      <c r="E136" s="11">
        <v>46.440677966101696</v>
      </c>
      <c r="F136" s="11">
        <v>45.932203389830512</v>
      </c>
      <c r="G136" s="11">
        <v>45.423728813559322</v>
      </c>
      <c r="H136" s="11">
        <v>5.2775999999999996</v>
      </c>
      <c r="I136" s="11">
        <v>5.0259</v>
      </c>
      <c r="J136" s="11">
        <v>4.7216624999999999</v>
      </c>
      <c r="K136" s="11">
        <v>4.7216624999999999</v>
      </c>
      <c r="L136" s="11">
        <v>4.7216624999999999</v>
      </c>
      <c r="M136" s="11">
        <v>4.7216624999999999</v>
      </c>
      <c r="N136" s="11">
        <v>4.7216624999999999</v>
      </c>
      <c r="O136" s="11">
        <v>4.7216624999999999</v>
      </c>
      <c r="P136" s="11">
        <v>4.7216624999999999</v>
      </c>
      <c r="Q136" s="11">
        <v>4.7216624999999999</v>
      </c>
      <c r="R136" s="11">
        <v>4.7216624999999999</v>
      </c>
      <c r="S136" s="11">
        <v>4.7216624999999999</v>
      </c>
      <c r="T136" s="11">
        <v>4.7216624999999999</v>
      </c>
      <c r="U136" s="11">
        <v>4.7216624999999999</v>
      </c>
      <c r="V136" s="11">
        <v>4.7216624999999999</v>
      </c>
      <c r="W136" s="19">
        <v>4.7216624999999999</v>
      </c>
      <c r="Z136" s="4">
        <f t="array" ref="Z136">C136*INDEX('Scenario 4_issuedGoos'!$C$4:$W$153,MATCH('Scenario 4'!$A136&amp;$B136,'Scenario 4_issuedGoos'!$A$4:$A$153&amp;'Scenario 4_issuedGoos'!$B$4:$B$153,0),MATCH('Scenario 4'!Z$4,'Scenario 4_issuedGoos'!$C$3:$W$3,0))</f>
        <v>0</v>
      </c>
      <c r="AA136" s="4">
        <f t="array" ref="AA136">D136*INDEX('Scenario 4_issuedGoos'!$C$4:$W$153,MATCH('Scenario 4'!$A136&amp;$B136,'Scenario 4_issuedGoos'!$A$4:$A$153&amp;'Scenario 4_issuedGoos'!$B$4:$B$153,0),MATCH('Scenario 4'!AA$4,'Scenario 4_issuedGoos'!$C$3:$W$3,0))</f>
        <v>0</v>
      </c>
      <c r="AB136" s="4">
        <f t="array" ref="AB136">E136*INDEX('Scenario 4_issuedGoos'!$C$4:$W$153,MATCH('Scenario 4'!$A136&amp;$B136,'Scenario 4_issuedGoos'!$A$4:$A$153&amp;'Scenario 4_issuedGoos'!$B$4:$B$153,0),MATCH('Scenario 4'!AB$4,'Scenario 4_issuedGoos'!$C$3:$W$3,0))</f>
        <v>0</v>
      </c>
      <c r="AC136" s="4">
        <f t="array" ref="AC136">F136*INDEX('Scenario 4_issuedGoos'!$C$4:$W$153,MATCH('Scenario 4'!$A136&amp;$B136,'Scenario 4_issuedGoos'!$A$4:$A$153&amp;'Scenario 4_issuedGoos'!$B$4:$B$153,0),MATCH('Scenario 4'!AC$4,'Scenario 4_issuedGoos'!$C$3:$W$3,0))</f>
        <v>0</v>
      </c>
      <c r="AD136" s="4">
        <f t="array" ref="AD136">G136*INDEX('Scenario 4_issuedGoos'!$C$4:$W$153,MATCH('Scenario 4'!$A136&amp;$B136,'Scenario 4_issuedGoos'!$A$4:$A$153&amp;'Scenario 4_issuedGoos'!$B$4:$B$153,0),MATCH('Scenario 4'!AD$4,'Scenario 4_issuedGoos'!$C$3:$W$3,0))</f>
        <v>0</v>
      </c>
      <c r="AE136" s="4">
        <f t="array" ref="AE136">H136*INDEX('Scenario 4_issuedGoos'!$C$4:$W$153,MATCH('Scenario 4'!$A136&amp;$B136,'Scenario 4_issuedGoos'!$A$4:$A$153&amp;'Scenario 4_issuedGoos'!$B$4:$B$153,0),MATCH('Scenario 4'!AE$4,'Scenario 4_issuedGoos'!$C$3:$W$3,0))</f>
        <v>6241.3746117223482</v>
      </c>
      <c r="AF136" s="4">
        <f t="array" ref="AF136">I136*INDEX('Scenario 4_issuedGoos'!$C$4:$W$153,MATCH('Scenario 4'!$A136&amp;$B136,'Scenario 4_issuedGoos'!$A$4:$A$153&amp;'Scenario 4_issuedGoos'!$B$4:$B$153,0),MATCH('Scenario 4'!AF$4,'Scenario 4_issuedGoos'!$C$3:$W$3,0))</f>
        <v>6651.8020804203225</v>
      </c>
      <c r="AG136" s="4">
        <f t="array" ref="AG136">J136*INDEX('Scenario 4_issuedGoos'!$C$4:$W$153,MATCH('Scenario 4'!$A136&amp;$B136,'Scenario 4_issuedGoos'!$A$4:$A$153&amp;'Scenario 4_issuedGoos'!$B$4:$B$153,0),MATCH('Scenario 4'!AG$4,'Scenario 4_issuedGoos'!$C$3:$W$3,0))</f>
        <v>6966.9337251655552</v>
      </c>
      <c r="AH136" s="4">
        <f t="array" ref="AH136">K136*INDEX('Scenario 4_issuedGoos'!$C$4:$W$153,MATCH('Scenario 4'!$A136&amp;$B136,'Scenario 4_issuedGoos'!$A$4:$A$153&amp;'Scenario 4_issuedGoos'!$B$4:$B$153,0),MATCH('Scenario 4'!AH$4,'Scenario 4_issuedGoos'!$C$3:$W$3,0))</f>
        <v>7740.8814031022985</v>
      </c>
      <c r="AI136" s="4">
        <f t="array" ref="AI136">L136*INDEX('Scenario 4_issuedGoos'!$C$4:$W$153,MATCH('Scenario 4'!$A136&amp;$B136,'Scenario 4_issuedGoos'!$A$4:$A$153&amp;'Scenario 4_issuedGoos'!$B$4:$B$153,0),MATCH('Scenario 4'!AI$4,'Scenario 4_issuedGoos'!$C$3:$W$3,0))</f>
        <v>8574.806514519767</v>
      </c>
      <c r="AJ136" s="4">
        <f t="array" ref="AJ136">M136*INDEX('Scenario 4_issuedGoos'!$C$4:$W$153,MATCH('Scenario 4'!$A136&amp;$B136,'Scenario 4_issuedGoos'!$A$4:$A$153&amp;'Scenario 4_issuedGoos'!$B$4:$B$153,0),MATCH('Scenario 4'!AJ$4,'Scenario 4_issuedGoos'!$C$3:$W$3,0))</f>
        <v>9472.7719335712791</v>
      </c>
      <c r="AK136" s="4">
        <f t="array" ref="AK136">N136*INDEX('Scenario 4_issuedGoos'!$C$4:$W$153,MATCH('Scenario 4'!$A136&amp;$B136,'Scenario 4_issuedGoos'!$A$4:$A$153&amp;'Scenario 4_issuedGoos'!$B$4:$B$153,0),MATCH('Scenario 4'!AK$4,'Scenario 4_issuedGoos'!$C$3:$W$3,0))</f>
        <v>10405.438107933291</v>
      </c>
      <c r="AL136" s="4">
        <f t="array" ref="AL136">O136*INDEX('Scenario 4_issuedGoos'!$C$4:$W$153,MATCH('Scenario 4'!$A136&amp;$B136,'Scenario 4_issuedGoos'!$A$4:$A$153&amp;'Scenario 4_issuedGoos'!$B$4:$B$153,0),MATCH('Scenario 4'!AL$4,'Scenario 4_issuedGoos'!$C$3:$W$3,0))</f>
        <v>11407.688969897546</v>
      </c>
      <c r="AM136" s="4">
        <f t="array" ref="AM136">P136*INDEX('Scenario 4_issuedGoos'!$C$4:$W$153,MATCH('Scenario 4'!$A136&amp;$B136,'Scenario 4_issuedGoos'!$A$4:$A$153&amp;'Scenario 4_issuedGoos'!$B$4:$B$153,0),MATCH('Scenario 4'!AM$4,'Scenario 4_issuedGoos'!$C$3:$W$3,0))</f>
        <v>12484.151322788413</v>
      </c>
      <c r="AN136" s="4">
        <f t="array" ref="AN136">Q136*INDEX('Scenario 4_issuedGoos'!$C$4:$W$153,MATCH('Scenario 4'!$A136&amp;$B136,'Scenario 4_issuedGoos'!$A$4:$A$153&amp;'Scenario 4_issuedGoos'!$B$4:$B$153,0),MATCH('Scenario 4'!AN$4,'Scenario 4_issuedGoos'!$C$3:$W$3,0))</f>
        <v>13639.740688543621</v>
      </c>
      <c r="AO136" s="4">
        <f t="array" ref="AO136">R136*INDEX('Scenario 4_issuedGoos'!$C$4:$W$153,MATCH('Scenario 4'!$A136&amp;$B136,'Scenario 4_issuedGoos'!$A$4:$A$153&amp;'Scenario 4_issuedGoos'!$B$4:$B$153,0),MATCH('Scenario 4'!AO$4,'Scenario 4_issuedGoos'!$C$3:$W$3,0))</f>
        <v>14879.678612567348</v>
      </c>
      <c r="AP136" s="4">
        <f t="array" ref="AP136">S136*INDEX('Scenario 4_issuedGoos'!$C$4:$W$153,MATCH('Scenario 4'!$A136&amp;$B136,'Scenario 4_issuedGoos'!$A$4:$A$153&amp;'Scenario 4_issuedGoos'!$B$4:$B$153,0),MATCH('Scenario 4'!AP$4,'Scenario 4_issuedGoos'!$C$3:$W$3,0))</f>
        <v>16209.510977272139</v>
      </c>
      <c r="AQ136" s="4">
        <f t="array" ref="AQ136">T136*INDEX('Scenario 4_issuedGoos'!$C$4:$W$153,MATCH('Scenario 4'!$A136&amp;$B136,'Scenario 4_issuedGoos'!$A$4:$A$153&amp;'Scenario 4_issuedGoos'!$B$4:$B$153,0),MATCH('Scenario 4'!AQ$4,'Scenario 4_issuedGoos'!$C$3:$W$3,0))</f>
        <v>17635.127381915954</v>
      </c>
      <c r="AR136" s="4">
        <f t="array" ref="AR136">U136*INDEX('Scenario 4_issuedGoos'!$C$4:$W$153,MATCH('Scenario 4'!$A136&amp;$B136,'Scenario 4_issuedGoos'!$A$4:$A$153&amp;'Scenario 4_issuedGoos'!$B$4:$B$153,0),MATCH('Scenario 4'!AR$4,'Scenario 4_issuedGoos'!$C$3:$W$3,0))</f>
        <v>19162.781649580971</v>
      </c>
      <c r="AS136" s="4">
        <f t="array" ref="AS136">V136*INDEX('Scenario 4_issuedGoos'!$C$4:$W$153,MATCH('Scenario 4'!$A136&amp;$B136,'Scenario 4_issuedGoos'!$A$4:$A$153&amp;'Scenario 4_issuedGoos'!$B$4:$B$153,0),MATCH('Scenario 4'!AS$4,'Scenario 4_issuedGoos'!$C$3:$W$3,0))</f>
        <v>20799.11352555771</v>
      </c>
      <c r="AT136" s="4">
        <f t="array" ref="AT136">W136*INDEX('Scenario 4_issuedGoos'!$C$4:$W$153,MATCH('Scenario 4'!$A136&amp;$B136,'Scenario 4_issuedGoos'!$A$4:$A$153&amp;'Scenario 4_issuedGoos'!$B$4:$B$153,0),MATCH('Scenario 4'!AT$4,'Scenario 4_issuedGoos'!$C$3:$W$3,0))</f>
        <v>22551.171635008162</v>
      </c>
    </row>
    <row r="137" spans="1:46" x14ac:dyDescent="0.2">
      <c r="A137" s="1" t="s">
        <v>52</v>
      </c>
      <c r="B137" s="1" t="s">
        <v>27</v>
      </c>
      <c r="C137" s="6">
        <v>2.1936255468749999</v>
      </c>
      <c r="D137" s="7">
        <v>2.1936255468749999</v>
      </c>
      <c r="E137" s="7">
        <v>2.1936255468749999</v>
      </c>
      <c r="F137" s="7">
        <v>2.1936255468749999</v>
      </c>
      <c r="G137" s="7">
        <v>2.1936255468749999</v>
      </c>
      <c r="H137" s="7">
        <v>2.17801458984375</v>
      </c>
      <c r="I137" s="7">
        <v>2.17801458984375</v>
      </c>
      <c r="J137" s="7">
        <v>2.17801458984375</v>
      </c>
      <c r="K137" s="7">
        <v>1.7111882812499999</v>
      </c>
      <c r="L137" s="7">
        <v>1.7111882812499999</v>
      </c>
      <c r="M137" s="7">
        <v>1.7111882812499999</v>
      </c>
      <c r="N137" s="7">
        <v>1.7111882812499999</v>
      </c>
      <c r="O137" s="7">
        <v>1.7111882812499999</v>
      </c>
      <c r="P137" s="7">
        <v>1.7111882812499999</v>
      </c>
      <c r="Q137" s="7">
        <v>1.7111882812499999</v>
      </c>
      <c r="R137" s="7">
        <v>1.7111882812499999</v>
      </c>
      <c r="S137" s="7">
        <v>1.7111882812499999</v>
      </c>
      <c r="T137" s="7">
        <v>1.7111882812499999</v>
      </c>
      <c r="U137" s="7">
        <v>1.7111882812499999</v>
      </c>
      <c r="V137" s="7">
        <v>1.7111882812499999</v>
      </c>
      <c r="W137" s="18">
        <v>1.7111882812499999</v>
      </c>
      <c r="Z137" s="4">
        <f t="array" ref="Z137">C137*INDEX('Scenario 4_issuedGoos'!$C$4:$W$153,MATCH('Scenario 4'!$A137&amp;$B137,'Scenario 4_issuedGoos'!$A$4:$A$153&amp;'Scenario 4_issuedGoos'!$B$4:$B$153,0),MATCH('Scenario 4'!Z$4,'Scenario 4_issuedGoos'!$C$3:$W$3,0))</f>
        <v>1759189.6036154267</v>
      </c>
      <c r="AA137" s="4">
        <f t="array" ref="AA137">D137*INDEX('Scenario 4_issuedGoos'!$C$4:$W$153,MATCH('Scenario 4'!$A137&amp;$B137,'Scenario 4_issuedGoos'!$A$4:$A$153&amp;'Scenario 4_issuedGoos'!$B$4:$B$153,0),MATCH('Scenario 4'!AA$4,'Scenario 4_issuedGoos'!$C$3:$W$3,0))</f>
        <v>1999707.6049939808</v>
      </c>
      <c r="AB137" s="4">
        <f t="array" ref="AB137">E137*INDEX('Scenario 4_issuedGoos'!$C$4:$W$153,MATCH('Scenario 4'!$A137&amp;$B137,'Scenario 4_issuedGoos'!$A$4:$A$153&amp;'Scenario 4_issuedGoos'!$B$4:$B$153,0),MATCH('Scenario 4'!AB$4,'Scenario 4_issuedGoos'!$C$3:$W$3,0))</f>
        <v>2259879.4325013505</v>
      </c>
      <c r="AC137" s="4">
        <f t="array" ref="AC137">F137*INDEX('Scenario 4_issuedGoos'!$C$4:$W$153,MATCH('Scenario 4'!$A137&amp;$B137,'Scenario 4_issuedGoos'!$A$4:$A$153&amp;'Scenario 4_issuedGoos'!$B$4:$B$153,0),MATCH('Scenario 4'!AC$4,'Scenario 4_issuedGoos'!$C$3:$W$3,0))</f>
        <v>2541069.1737469672</v>
      </c>
      <c r="AD137" s="4">
        <f t="array" ref="AD137">G137*INDEX('Scenario 4_issuedGoos'!$C$4:$W$153,MATCH('Scenario 4'!$A137&amp;$B137,'Scenario 4_issuedGoos'!$A$4:$A$153&amp;'Scenario 4_issuedGoos'!$B$4:$B$153,0),MATCH('Scenario 4'!AD$4,'Scenario 4_issuedGoos'!$C$3:$W$3,0))</f>
        <v>2844728.1905359025</v>
      </c>
      <c r="AE137" s="4">
        <f t="array" ref="AE137">H137*INDEX('Scenario 4_issuedGoos'!$C$4:$W$153,MATCH('Scenario 4'!$A137&amp;$B137,'Scenario 4_issuedGoos'!$A$4:$A$153&amp;'Scenario 4_issuedGoos'!$B$4:$B$153,0),MATCH('Scenario 4'!AE$4,'Scenario 4_issuedGoos'!$C$3:$W$3,0))</f>
        <v>3149824.0182463736</v>
      </c>
      <c r="AF137" s="4">
        <f t="array" ref="AF137">I137*INDEX('Scenario 4_issuedGoos'!$C$4:$W$153,MATCH('Scenario 4'!$A137&amp;$B137,'Scenario 4_issuedGoos'!$A$4:$A$153&amp;'Scenario 4_issuedGoos'!$B$4:$B$153,0),MATCH('Scenario 4'!AF$4,'Scenario 4_issuedGoos'!$C$3:$W$3,0))</f>
        <v>3525071.9578386443</v>
      </c>
      <c r="AG137" s="4">
        <f t="array" ref="AG137">J137*INDEX('Scenario 4_issuedGoos'!$C$4:$W$153,MATCH('Scenario 4'!$A137&amp;$B137,'Scenario 4_issuedGoos'!$A$4:$A$153&amp;'Scenario 4_issuedGoos'!$B$4:$B$153,0),MATCH('Scenario 4'!AG$4,'Scenario 4_issuedGoos'!$C$3:$W$3,0))</f>
        <v>3929970.1313445237</v>
      </c>
      <c r="AH137" s="4">
        <f t="array" ref="AH137">K137*INDEX('Scenario 4_issuedGoos'!$C$4:$W$153,MATCH('Scenario 4'!$A137&amp;$B137,'Scenario 4_issuedGoos'!$A$4:$A$153&amp;'Scenario 4_issuedGoos'!$B$4:$B$153,0),MATCH('Scenario 4'!AH$4,'Scenario 4_issuedGoos'!$C$3:$W$3,0))</f>
        <v>3430638.8144793338</v>
      </c>
      <c r="AI137" s="4">
        <f t="array" ref="AI137">L137*INDEX('Scenario 4_issuedGoos'!$C$4:$W$153,MATCH('Scenario 4'!$A137&amp;$B137,'Scenario 4_issuedGoos'!$A$4:$A$153&amp;'Scenario 4_issuedGoos'!$B$4:$B$153,0),MATCH('Scenario 4'!AI$4,'Scenario 4_issuedGoos'!$C$3:$W$3,0))</f>
        <v>3800221.5152879828</v>
      </c>
      <c r="AJ137" s="4">
        <f t="array" ref="AJ137">M137*INDEX('Scenario 4_issuedGoos'!$C$4:$W$153,MATCH('Scenario 4'!$A137&amp;$B137,'Scenario 4_issuedGoos'!$A$4:$A$153&amp;'Scenario 4_issuedGoos'!$B$4:$B$153,0),MATCH('Scenario 4'!AJ$4,'Scenario 4_issuedGoos'!$C$3:$W$3,0))</f>
        <v>4198185.8891412821</v>
      </c>
      <c r="AK137" s="4">
        <f t="array" ref="AK137">N137*INDEX('Scenario 4_issuedGoos'!$C$4:$W$153,MATCH('Scenario 4'!$A137&amp;$B137,'Scenario 4_issuedGoos'!$A$4:$A$153&amp;'Scenario 4_issuedGoos'!$B$4:$B$153,0),MATCH('Scenario 4'!AK$4,'Scenario 4_issuedGoos'!$C$3:$W$3,0))</f>
        <v>4611529.1006050147</v>
      </c>
      <c r="AL137" s="4">
        <f t="array" ref="AL137">O137*INDEX('Scenario 4_issuedGoos'!$C$4:$W$153,MATCH('Scenario 4'!$A137&amp;$B137,'Scenario 4_issuedGoos'!$A$4:$A$153&amp;'Scenario 4_issuedGoos'!$B$4:$B$153,0),MATCH('Scenario 4'!AL$4,'Scenario 4_issuedGoos'!$C$3:$W$3,0))</f>
        <v>5055711.1684922641</v>
      </c>
      <c r="AM137" s="4">
        <f t="array" ref="AM137">P137*INDEX('Scenario 4_issuedGoos'!$C$4:$W$153,MATCH('Scenario 4'!$A137&amp;$B137,'Scenario 4_issuedGoos'!$A$4:$A$153&amp;'Scenario 4_issuedGoos'!$B$4:$B$153,0),MATCH('Scenario 4'!AM$4,'Scenario 4_issuedGoos'!$C$3:$W$3,0))</f>
        <v>5532782.6204167325</v>
      </c>
      <c r="AN137" s="4">
        <f t="array" ref="AN137">Q137*INDEX('Scenario 4_issuedGoos'!$C$4:$W$153,MATCH('Scenario 4'!$A137&amp;$B137,'Scenario 4_issuedGoos'!$A$4:$A$153&amp;'Scenario 4_issuedGoos'!$B$4:$B$153,0),MATCH('Scenario 4'!AN$4,'Scenario 4_issuedGoos'!$C$3:$W$3,0))</f>
        <v>6044921.9396124249</v>
      </c>
      <c r="AO137" s="4">
        <f t="array" ref="AO137">R137*INDEX('Scenario 4_issuedGoos'!$C$4:$W$153,MATCH('Scenario 4'!$A137&amp;$B137,'Scenario 4_issuedGoos'!$A$4:$A$153&amp;'Scenario 4_issuedGoos'!$B$4:$B$153,0),MATCH('Scenario 4'!AO$4,'Scenario 4_issuedGoos'!$C$3:$W$3,0))</f>
        <v>6594443.2341766311</v>
      </c>
      <c r="AP137" s="4">
        <f t="array" ref="AP137">S137*INDEX('Scenario 4_issuedGoos'!$C$4:$W$153,MATCH('Scenario 4'!$A137&amp;$B137,'Scenario 4_issuedGoos'!$A$4:$A$153&amp;'Scenario 4_issuedGoos'!$B$4:$B$153,0),MATCH('Scenario 4'!AP$4,'Scenario 4_issuedGoos'!$C$3:$W$3,0))</f>
        <v>7183804.3533482486</v>
      </c>
      <c r="AQ137" s="4">
        <f t="array" ref="AQ137">T137*INDEX('Scenario 4_issuedGoos'!$C$4:$W$153,MATCH('Scenario 4'!$A137&amp;$B137,'Scenario 4_issuedGoos'!$A$4:$A$153&amp;'Scenario 4_issuedGoos'!$B$4:$B$153,0),MATCH('Scenario 4'!AQ$4,'Scenario 4_issuedGoos'!$C$3:$W$3,0))</f>
        <v>7815615.4763515592</v>
      </c>
      <c r="AR137" s="4">
        <f t="array" ref="AR137">U137*INDEX('Scenario 4_issuedGoos'!$C$4:$W$153,MATCH('Scenario 4'!$A137&amp;$B137,'Scenario 4_issuedGoos'!$A$4:$A$153&amp;'Scenario 4_issuedGoos'!$B$4:$B$153,0),MATCH('Scenario 4'!AR$4,'Scenario 4_issuedGoos'!$C$3:$W$3,0))</f>
        <v>8492648.2007718477</v>
      </c>
      <c r="AS137" s="4">
        <f t="array" ref="AS137">V137*INDEX('Scenario 4_issuedGoos'!$C$4:$W$153,MATCH('Scenario 4'!$A137&amp;$B137,'Scenario 4_issuedGoos'!$A$4:$A$153&amp;'Scenario 4_issuedGoos'!$B$4:$B$153,0),MATCH('Scenario 4'!AS$4,'Scenario 4_issuedGoos'!$C$3:$W$3,0))</f>
        <v>9217845.1589432862</v>
      </c>
      <c r="AT137" s="4">
        <f t="array" ref="AT137">W137*INDEX('Scenario 4_issuedGoos'!$C$4:$W$153,MATCH('Scenario 4'!$A137&amp;$B137,'Scenario 4_issuedGoos'!$A$4:$A$153&amp;'Scenario 4_issuedGoos'!$B$4:$B$153,0),MATCH('Scenario 4'!AT$4,'Scenario 4_issuedGoos'!$C$3:$W$3,0))</f>
        <v>9994330.1924299262</v>
      </c>
    </row>
    <row r="138" spans="1:46" x14ac:dyDescent="0.2">
      <c r="A138" s="8" t="s">
        <v>52</v>
      </c>
      <c r="B138" s="9" t="s">
        <v>28</v>
      </c>
      <c r="C138" s="10">
        <v>47.457627118644069</v>
      </c>
      <c r="D138" s="11">
        <v>46.949152542372886</v>
      </c>
      <c r="E138" s="11">
        <v>46.440677966101696</v>
      </c>
      <c r="F138" s="11">
        <v>45.932203389830512</v>
      </c>
      <c r="G138" s="11">
        <v>45.423728813559322</v>
      </c>
      <c r="H138" s="11">
        <v>15.645149999999999</v>
      </c>
      <c r="I138" s="11">
        <v>15.645149999999999</v>
      </c>
      <c r="J138" s="11">
        <v>15.645149999999999</v>
      </c>
      <c r="K138" s="11">
        <v>15.645149999999999</v>
      </c>
      <c r="L138" s="11">
        <v>15.645149999999999</v>
      </c>
      <c r="M138" s="11">
        <v>15.645149999999999</v>
      </c>
      <c r="N138" s="11">
        <v>15.645149999999999</v>
      </c>
      <c r="O138" s="11">
        <v>15.645149999999999</v>
      </c>
      <c r="P138" s="11">
        <v>15.645149999999999</v>
      </c>
      <c r="Q138" s="11">
        <v>15.645149999999999</v>
      </c>
      <c r="R138" s="11">
        <v>15.645149999999999</v>
      </c>
      <c r="S138" s="11">
        <v>15.645149999999999</v>
      </c>
      <c r="T138" s="11">
        <v>15.645149999999999</v>
      </c>
      <c r="U138" s="11">
        <v>15.645149999999999</v>
      </c>
      <c r="V138" s="11">
        <v>15.645149999999999</v>
      </c>
      <c r="W138" s="19">
        <v>15.645149999999999</v>
      </c>
      <c r="Z138" s="4">
        <f t="array" ref="Z138">C138*INDEX('Scenario 4_issuedGoos'!$C$4:$W$153,MATCH('Scenario 4'!$A138&amp;$B138,'Scenario 4_issuedGoos'!$A$4:$A$153&amp;'Scenario 4_issuedGoos'!$B$4:$B$153,0),MATCH('Scenario 4'!Z$4,'Scenario 4_issuedGoos'!$C$3:$W$3,0))</f>
        <v>0</v>
      </c>
      <c r="AA138" s="4">
        <f t="array" ref="AA138">D138*INDEX('Scenario 4_issuedGoos'!$C$4:$W$153,MATCH('Scenario 4'!$A138&amp;$B138,'Scenario 4_issuedGoos'!$A$4:$A$153&amp;'Scenario 4_issuedGoos'!$B$4:$B$153,0),MATCH('Scenario 4'!AA$4,'Scenario 4_issuedGoos'!$C$3:$W$3,0))</f>
        <v>0</v>
      </c>
      <c r="AB138" s="4">
        <f t="array" ref="AB138">E138*INDEX('Scenario 4_issuedGoos'!$C$4:$W$153,MATCH('Scenario 4'!$A138&amp;$B138,'Scenario 4_issuedGoos'!$A$4:$A$153&amp;'Scenario 4_issuedGoos'!$B$4:$B$153,0),MATCH('Scenario 4'!AB$4,'Scenario 4_issuedGoos'!$C$3:$W$3,0))</f>
        <v>0</v>
      </c>
      <c r="AC138" s="4">
        <f t="array" ref="AC138">F138*INDEX('Scenario 4_issuedGoos'!$C$4:$W$153,MATCH('Scenario 4'!$A138&amp;$B138,'Scenario 4_issuedGoos'!$A$4:$A$153&amp;'Scenario 4_issuedGoos'!$B$4:$B$153,0),MATCH('Scenario 4'!AC$4,'Scenario 4_issuedGoos'!$C$3:$W$3,0))</f>
        <v>0</v>
      </c>
      <c r="AD138" s="4">
        <f t="array" ref="AD138">G138*INDEX('Scenario 4_issuedGoos'!$C$4:$W$153,MATCH('Scenario 4'!$A138&amp;$B138,'Scenario 4_issuedGoos'!$A$4:$A$153&amp;'Scenario 4_issuedGoos'!$B$4:$B$153,0),MATCH('Scenario 4'!AD$4,'Scenario 4_issuedGoos'!$C$3:$W$3,0))</f>
        <v>0</v>
      </c>
      <c r="AE138" s="4">
        <f t="array" ref="AE138">H138*INDEX('Scenario 4_issuedGoos'!$C$4:$W$153,MATCH('Scenario 4'!$A138&amp;$B138,'Scenario 4_issuedGoos'!$A$4:$A$153&amp;'Scenario 4_issuedGoos'!$B$4:$B$153,0),MATCH('Scenario 4'!AE$4,'Scenario 4_issuedGoos'!$C$3:$W$3,0))</f>
        <v>1067629.2497373715</v>
      </c>
      <c r="AF138" s="4">
        <f t="array" ref="AF138">I138*INDEX('Scenario 4_issuedGoos'!$C$4:$W$153,MATCH('Scenario 4'!$A138&amp;$B138,'Scenario 4_issuedGoos'!$A$4:$A$153&amp;'Scenario 4_issuedGoos'!$B$4:$B$153,0),MATCH('Scenario 4'!AF$4,'Scenario 4_issuedGoos'!$C$3:$W$3,0))</f>
        <v>1217097.3447006033</v>
      </c>
      <c r="AG138" s="4">
        <f t="array" ref="AG138">J138*INDEX('Scenario 4_issuedGoos'!$C$4:$W$153,MATCH('Scenario 4'!$A138&amp;$B138,'Scenario 4_issuedGoos'!$A$4:$A$153&amp;'Scenario 4_issuedGoos'!$B$4:$B$153,0),MATCH('Scenario 4'!AG$4,'Scenario 4_issuedGoos'!$C$3:$W$3,0))</f>
        <v>1378843.1760358152</v>
      </c>
      <c r="AH138" s="4">
        <f t="array" ref="AH138">K138*INDEX('Scenario 4_issuedGoos'!$C$4:$W$153,MATCH('Scenario 4'!$A138&amp;$B138,'Scenario 4_issuedGoos'!$A$4:$A$153&amp;'Scenario 4_issuedGoos'!$B$4:$B$153,0),MATCH('Scenario 4'!AH$4,'Scenario 4_issuedGoos'!$C$3:$W$3,0))</f>
        <v>1553720.8471427967</v>
      </c>
      <c r="AI138" s="4">
        <f t="array" ref="AI138">L138*INDEX('Scenario 4_issuedGoos'!$C$4:$W$153,MATCH('Scenario 4'!$A138&amp;$B138,'Scenario 4_issuedGoos'!$A$4:$A$153&amp;'Scenario 4_issuedGoos'!$B$4:$B$153,0),MATCH('Scenario 4'!AI$4,'Scenario 4_issuedGoos'!$C$3:$W$3,0))</f>
        <v>1742639.1774203798</v>
      </c>
      <c r="AJ138" s="4">
        <f t="array" ref="AJ138">M138*INDEX('Scenario 4_issuedGoos'!$C$4:$W$153,MATCH('Scenario 4'!$A138&amp;$B138,'Scenario 4_issuedGoos'!$A$4:$A$153&amp;'Scenario 4_issuedGoos'!$B$4:$B$153,0),MATCH('Scenario 4'!AJ$4,'Scenario 4_issuedGoos'!$C$3:$W$3,0))</f>
        <v>1946565.038607874</v>
      </c>
      <c r="AK138" s="4">
        <f t="array" ref="AK138">N138*INDEX('Scenario 4_issuedGoos'!$C$4:$W$153,MATCH('Scenario 4'!$A138&amp;$B138,'Scenario 4_issuedGoos'!$A$4:$A$153&amp;'Scenario 4_issuedGoos'!$B$4:$B$153,0),MATCH('Scenario 4'!AK$4,'Scenario 4_issuedGoos'!$C$3:$W$3,0))</f>
        <v>2207404.753781334</v>
      </c>
      <c r="AL138" s="4">
        <f t="array" ref="AL138">O138*INDEX('Scenario 4_issuedGoos'!$C$4:$W$153,MATCH('Scenario 4'!$A138&amp;$B138,'Scenario 4_issuedGoos'!$A$4:$A$153&amp;'Scenario 4_issuedGoos'!$B$4:$B$153,0),MATCH('Scenario 4'!AL$4,'Scenario 4_issuedGoos'!$C$3:$W$3,0))</f>
        <v>2489462.0278756032</v>
      </c>
      <c r="AM138" s="4">
        <f t="array" ref="AM138">P138*INDEX('Scenario 4_issuedGoos'!$C$4:$W$153,MATCH('Scenario 4'!$A138&amp;$B138,'Scenario 4_issuedGoos'!$A$4:$A$153&amp;'Scenario 4_issuedGoos'!$B$4:$B$153,0),MATCH('Scenario 4'!AM$4,'Scenario 4_issuedGoos'!$C$3:$W$3,0))</f>
        <v>2794206.5174948624</v>
      </c>
      <c r="AN138" s="4">
        <f t="array" ref="AN138">Q138*INDEX('Scenario 4_issuedGoos'!$C$4:$W$153,MATCH('Scenario 4'!$A138&amp;$B138,'Scenario 4_issuedGoos'!$A$4:$A$153&amp;'Scenario 4_issuedGoos'!$B$4:$B$153,0),MATCH('Scenario 4'!AN$4,'Scenario 4_issuedGoos'!$C$3:$W$3,0))</f>
        <v>3123201.8010063642</v>
      </c>
      <c r="AO138" s="4">
        <f t="array" ref="AO138">R138*INDEX('Scenario 4_issuedGoos'!$C$4:$W$153,MATCH('Scenario 4'!$A138&amp;$B138,'Scenario 4_issuedGoos'!$A$4:$A$153&amp;'Scenario 4_issuedGoos'!$B$4:$B$153,0),MATCH('Scenario 4'!AO$4,'Scenario 4_issuedGoos'!$C$3:$W$3,0))</f>
        <v>3478111.0965752718</v>
      </c>
      <c r="AP138" s="4">
        <f t="array" ref="AP138">S138*INDEX('Scenario 4_issuedGoos'!$C$4:$W$153,MATCH('Scenario 4'!$A138&amp;$B138,'Scenario 4_issuedGoos'!$A$4:$A$153&amp;'Scenario 4_issuedGoos'!$B$4:$B$153,0),MATCH('Scenario 4'!AP$4,'Scenario 4_issuedGoos'!$C$3:$W$3,0))</f>
        <v>3860703.3171985489</v>
      </c>
      <c r="AQ138" s="4">
        <f t="array" ref="AQ138">T138*INDEX('Scenario 4_issuedGoos'!$C$4:$W$153,MATCH('Scenario 4'!$A138&amp;$B138,'Scenario 4_issuedGoos'!$A$4:$A$153&amp;'Scenario 4_issuedGoos'!$B$4:$B$153,0),MATCH('Scenario 4'!AQ$4,'Scenario 4_issuedGoos'!$C$3:$W$3,0))</f>
        <v>4272859.4821427194</v>
      </c>
      <c r="AR138" s="4">
        <f t="array" ref="AR138">U138*INDEX('Scenario 4_issuedGoos'!$C$4:$W$153,MATCH('Scenario 4'!$A138&amp;$B138,'Scenario 4_issuedGoos'!$A$4:$A$153&amp;'Scenario 4_issuedGoos'!$B$4:$B$153,0),MATCH('Scenario 4'!AR$4,'Scenario 4_issuedGoos'!$C$3:$W$3,0))</f>
        <v>4716579.5052883113</v>
      </c>
      <c r="AS138" s="4">
        <f t="array" ref="AS138">V138*INDEX('Scenario 4_issuedGoos'!$C$4:$W$153,MATCH('Scenario 4'!$A138&amp;$B138,'Scenario 4_issuedGoos'!$A$4:$A$153&amp;'Scenario 4_issuedGoos'!$B$4:$B$153,0),MATCH('Scenario 4'!AS$4,'Scenario 4_issuedGoos'!$C$3:$W$3,0))</f>
        <v>5193989.3820431</v>
      </c>
      <c r="AT138" s="4">
        <f t="array" ref="AT138">W138*INDEX('Scenario 4_issuedGoos'!$C$4:$W$153,MATCH('Scenario 4'!$A138&amp;$B138,'Scenario 4_issuedGoos'!$A$4:$A$153&amp;'Scenario 4_issuedGoos'!$B$4:$B$153,0),MATCH('Scenario 4'!AT$4,'Scenario 4_issuedGoos'!$C$3:$W$3,0))</f>
        <v>5707348.7977101449</v>
      </c>
    </row>
    <row r="139" spans="1:46" x14ac:dyDescent="0.2">
      <c r="A139" s="8" t="s">
        <v>52</v>
      </c>
      <c r="B139" s="9" t="s">
        <v>56</v>
      </c>
      <c r="C139" s="10">
        <v>0.93343482421875001</v>
      </c>
      <c r="D139" s="11">
        <v>0.93343482421875001</v>
      </c>
      <c r="E139" s="11">
        <v>0.93343482421875001</v>
      </c>
      <c r="F139" s="11">
        <v>0.93343482421875001</v>
      </c>
      <c r="G139" s="11">
        <v>0.93343482421875001</v>
      </c>
      <c r="H139" s="11">
        <v>0.70287656249999975</v>
      </c>
      <c r="I139" s="11">
        <v>0.70287656249999975</v>
      </c>
      <c r="J139" s="11">
        <v>0.70231250000000001</v>
      </c>
      <c r="K139" s="11">
        <v>0.68301562499999979</v>
      </c>
      <c r="L139" s="11">
        <v>0.63577968750000013</v>
      </c>
      <c r="M139" s="11">
        <v>0.67996875000000023</v>
      </c>
      <c r="N139" s="11">
        <v>0.68301562499999979</v>
      </c>
      <c r="O139" s="11">
        <v>0.68301562499999979</v>
      </c>
      <c r="P139" s="11">
        <v>0.68301562499999979</v>
      </c>
      <c r="Q139" s="11">
        <v>0.81440099999999993</v>
      </c>
      <c r="R139" s="11">
        <v>0.82025999999999999</v>
      </c>
      <c r="S139" s="11">
        <v>0.82025999999999999</v>
      </c>
      <c r="T139" s="11">
        <v>0.8904375000000001</v>
      </c>
      <c r="U139" s="11">
        <v>1.0504054687499997</v>
      </c>
      <c r="V139" s="11">
        <v>1.0531406250000002</v>
      </c>
      <c r="W139" s="19">
        <v>1.0531406250000002</v>
      </c>
      <c r="Z139" s="4">
        <f t="array" ref="Z139">C139*INDEX('Scenario 4_issuedGoos'!$C$4:$W$153,MATCH('Scenario 4'!$A139&amp;$B139,'Scenario 4_issuedGoos'!$A$4:$A$153&amp;'Scenario 4_issuedGoos'!$B$4:$B$153,0),MATCH('Scenario 4'!Z$4,'Scenario 4_issuedGoos'!$C$3:$W$3,0))</f>
        <v>21051638.226214241</v>
      </c>
      <c r="AA139" s="4">
        <f t="array" ref="AA139">D139*INDEX('Scenario 4_issuedGoos'!$C$4:$W$153,MATCH('Scenario 4'!$A139&amp;$B139,'Scenario 4_issuedGoos'!$A$4:$A$153&amp;'Scenario 4_issuedGoos'!$B$4:$B$153,0),MATCH('Scenario 4'!AA$4,'Scenario 4_issuedGoos'!$C$3:$W$3,0))</f>
        <v>23929837.336479239</v>
      </c>
      <c r="AB139" s="4">
        <f t="array" ref="AB139">E139*INDEX('Scenario 4_issuedGoos'!$C$4:$W$153,MATCH('Scenario 4'!$A139&amp;$B139,'Scenario 4_issuedGoos'!$A$4:$A$153&amp;'Scenario 4_issuedGoos'!$B$4:$B$153,0),MATCH('Scenario 4'!AB$4,'Scenario 4_issuedGoos'!$C$3:$W$3,0))</f>
        <v>27043227.26220531</v>
      </c>
      <c r="AC139" s="4">
        <f t="array" ref="AC139">F139*INDEX('Scenario 4_issuedGoos'!$C$4:$W$153,MATCH('Scenario 4'!$A139&amp;$B139,'Scenario 4_issuedGoos'!$A$4:$A$153&amp;'Scenario 4_issuedGoos'!$B$4:$B$153,0),MATCH('Scenario 4'!AC$4,'Scenario 4_issuedGoos'!$C$3:$W$3,0))</f>
        <v>30408131.587162677</v>
      </c>
      <c r="AD139" s="4">
        <f t="array" ref="AD139">G139*INDEX('Scenario 4_issuedGoos'!$C$4:$W$153,MATCH('Scenario 4'!$A139&amp;$B139,'Scenario 4_issuedGoos'!$A$4:$A$153&amp;'Scenario 4_issuedGoos'!$B$4:$B$153,0),MATCH('Scenario 4'!AD$4,'Scenario 4_issuedGoos'!$C$3:$W$3,0))</f>
        <v>34041918.276460327</v>
      </c>
      <c r="AE139" s="4">
        <f t="array" ref="AE139">H139*INDEX('Scenario 4_issuedGoos'!$C$4:$W$153,MATCH('Scenario 4'!$A139&amp;$B139,'Scenario 4_issuedGoos'!$A$4:$A$153&amp;'Scenario 4_issuedGoos'!$B$4:$B$153,0),MATCH('Scenario 4'!AE$4,'Scenario 4_issuedGoos'!$C$3:$W$3,0))</f>
        <v>28586192.357486941</v>
      </c>
      <c r="AF139" s="4">
        <f t="array" ref="AF139">I139*INDEX('Scenario 4_issuedGoos'!$C$4:$W$153,MATCH('Scenario 4'!$A139&amp;$B139,'Scenario 4_issuedGoos'!$A$4:$A$153&amp;'Scenario 4_issuedGoos'!$B$4:$B$153,0),MATCH('Scenario 4'!AF$4,'Scenario 4_issuedGoos'!$C$3:$W$3,0))</f>
        <v>31991750.801639985</v>
      </c>
      <c r="AG139" s="4">
        <f t="array" ref="AG139">J139*INDEX('Scenario 4_issuedGoos'!$C$4:$W$153,MATCH('Scenario 4'!$A139&amp;$B139,'Scenario 4_issuedGoos'!$A$4:$A$153&amp;'Scenario 4_issuedGoos'!$B$4:$B$153,0),MATCH('Scenario 4'!AG$4,'Scenario 4_issuedGoos'!$C$3:$W$3,0))</f>
        <v>35637777.117680989</v>
      </c>
      <c r="AH139" s="4">
        <f t="array" ref="AH139">K139*INDEX('Scenario 4_issuedGoos'!$C$4:$W$153,MATCH('Scenario 4'!$A139&amp;$B139,'Scenario 4_issuedGoos'!$A$4:$A$153&amp;'Scenario 4_issuedGoos'!$B$4:$B$153,0),MATCH('Scenario 4'!AH$4,'Scenario 4_issuedGoos'!$C$3:$W$3,0))</f>
        <v>38508764.280664876</v>
      </c>
      <c r="AI139" s="4">
        <f t="array" ref="AI139">L139*INDEX('Scenario 4_issuedGoos'!$C$4:$W$153,MATCH('Scenario 4'!$A139&amp;$B139,'Scenario 4_issuedGoos'!$A$4:$A$153&amp;'Scenario 4_issuedGoos'!$B$4:$B$153,0),MATCH('Scenario 4'!AI$4,'Scenario 4_issuedGoos'!$C$3:$W$3,0))</f>
        <v>39707222.343211338</v>
      </c>
      <c r="AJ139" s="4">
        <f t="array" ref="AJ139">M139*INDEX('Scenario 4_issuedGoos'!$C$4:$W$153,MATCH('Scenario 4'!$A139&amp;$B139,'Scenario 4_issuedGoos'!$A$4:$A$153&amp;'Scenario 4_issuedGoos'!$B$4:$B$153,0),MATCH('Scenario 4'!AJ$4,'Scenario 4_issuedGoos'!$C$3:$W$3,0))</f>
        <v>43439293.937372632</v>
      </c>
      <c r="AK139" s="4">
        <f t="array" ref="AK139">N139*INDEX('Scenario 4_issuedGoos'!$C$4:$W$153,MATCH('Scenario 4'!$A139&amp;$B139,'Scenario 4_issuedGoos'!$A$4:$A$153&amp;'Scenario 4_issuedGoos'!$B$4:$B$153,0),MATCH('Scenario 4'!AK$4,'Scenario 4_issuedGoos'!$C$3:$W$3,0))</f>
        <v>45647650.862266243</v>
      </c>
      <c r="AL139" s="4">
        <f t="array" ref="AL139">O139*INDEX('Scenario 4_issuedGoos'!$C$4:$W$153,MATCH('Scenario 4'!$A139&amp;$B139,'Scenario 4_issuedGoos'!$A$4:$A$153&amp;'Scenario 4_issuedGoos'!$B$4:$B$153,0),MATCH('Scenario 4'!AL$4,'Scenario 4_issuedGoos'!$C$3:$W$3,0))</f>
        <v>47661360.461506486</v>
      </c>
      <c r="AM139" s="4">
        <f t="array" ref="AM139">P139*INDEX('Scenario 4_issuedGoos'!$C$4:$W$153,MATCH('Scenario 4'!$A139&amp;$B139,'Scenario 4_issuedGoos'!$A$4:$A$153&amp;'Scenario 4_issuedGoos'!$B$4:$B$153,0),MATCH('Scenario 4'!AM$4,'Scenario 4_issuedGoos'!$C$3:$W$3,0))</f>
        <v>49675070.060746655</v>
      </c>
      <c r="AN139" s="4">
        <f t="array" ref="AN139">Q139*INDEX('Scenario 4_issuedGoos'!$C$4:$W$153,MATCH('Scenario 4'!$A139&amp;$B139,'Scenario 4_issuedGoos'!$A$4:$A$153&amp;'Scenario 4_issuedGoos'!$B$4:$B$153,0),MATCH('Scenario 4'!AN$4,'Scenario 4_issuedGoos'!$C$3:$W$3,0))</f>
        <v>61631670.349961527</v>
      </c>
      <c r="AO139" s="4">
        <f t="array" ref="AO139">R139*INDEX('Scenario 4_issuedGoos'!$C$4:$W$153,MATCH('Scenario 4'!$A139&amp;$B139,'Scenario 4_issuedGoos'!$A$4:$A$153&amp;'Scenario 4_issuedGoos'!$B$4:$B$153,0),MATCH('Scenario 4'!AO$4,'Scenario 4_issuedGoos'!$C$3:$W$3,0))</f>
        <v>64493405.754478328</v>
      </c>
      <c r="AP139" s="4">
        <f t="array" ref="AP139">S139*INDEX('Scenario 4_issuedGoos'!$C$4:$W$153,MATCH('Scenario 4'!$A139&amp;$B139,'Scenario 4_issuedGoos'!$A$4:$A$153&amp;'Scenario 4_issuedGoos'!$B$4:$B$153,0),MATCH('Scenario 4'!AP$4,'Scenario 4_issuedGoos'!$C$3:$W$3,0))</f>
        <v>66911747.847124808</v>
      </c>
      <c r="AQ139" s="4">
        <f t="array" ref="AQ139">T139*INDEX('Scenario 4_issuedGoos'!$C$4:$W$153,MATCH('Scenario 4'!$A139&amp;$B139,'Scenario 4_issuedGoos'!$A$4:$A$153&amp;'Scenario 4_issuedGoos'!$B$4:$B$153,0),MATCH('Scenario 4'!AQ$4,'Scenario 4_issuedGoos'!$C$3:$W$3,0))</f>
        <v>75261638.944657922</v>
      </c>
      <c r="AR139" s="4">
        <f t="array" ref="AR139">U139*INDEX('Scenario 4_issuedGoos'!$C$4:$W$153,MATCH('Scenario 4'!$A139&amp;$B139,'Scenario 4_issuedGoos'!$A$4:$A$153&amp;'Scenario 4_issuedGoos'!$B$4:$B$153,0),MATCH('Scenario 4'!AR$4,'Scenario 4_issuedGoos'!$C$3:$W$3,0))</f>
        <v>91879337.504071116</v>
      </c>
      <c r="AS139" s="4">
        <f t="array" ref="AS139">V139*INDEX('Scenario 4_issuedGoos'!$C$4:$W$153,MATCH('Scenario 4'!$A139&amp;$B139,'Scenario 4_issuedGoos'!$A$4:$A$153&amp;'Scenario 4_issuedGoos'!$B$4:$B$153,0),MATCH('Scenario 4'!AS$4,'Scenario 4_issuedGoos'!$C$3:$W$3,0))</f>
        <v>95223517.97759746</v>
      </c>
      <c r="AT139" s="4">
        <f t="array" ref="AT139">W139*INDEX('Scenario 4_issuedGoos'!$C$4:$W$153,MATCH('Scenario 4'!$A139&amp;$B139,'Scenario 4_issuedGoos'!$A$4:$A$153&amp;'Scenario 4_issuedGoos'!$B$4:$B$153,0),MATCH('Scenario 4'!AT$4,'Scenario 4_issuedGoos'!$C$3:$W$3,0))</f>
        <v>98328453.367490336</v>
      </c>
    </row>
    <row r="140" spans="1:46" x14ac:dyDescent="0.2">
      <c r="A140" s="8" t="s">
        <v>52</v>
      </c>
      <c r="B140" s="9" t="s">
        <v>29</v>
      </c>
      <c r="C140" s="10">
        <v>47.457627118644069</v>
      </c>
      <c r="D140" s="11">
        <v>46.949152542372886</v>
      </c>
      <c r="E140" s="11">
        <v>46.440677966101696</v>
      </c>
      <c r="F140" s="11">
        <v>45.932203389830512</v>
      </c>
      <c r="G140" s="11">
        <v>45.423728813559322</v>
      </c>
      <c r="H140" s="11">
        <v>5.8669312500000004</v>
      </c>
      <c r="I140" s="11">
        <v>5.8669312500000004</v>
      </c>
      <c r="J140" s="11">
        <v>5.8669312500000004</v>
      </c>
      <c r="K140" s="11">
        <v>5.8669312500000004</v>
      </c>
      <c r="L140" s="11">
        <v>5.8669312500000004</v>
      </c>
      <c r="M140" s="11">
        <v>5.8669312500000004</v>
      </c>
      <c r="N140" s="11">
        <v>5.8669312500000004</v>
      </c>
      <c r="O140" s="11">
        <v>5.8669312500000004</v>
      </c>
      <c r="P140" s="11">
        <v>5.8669312500000004</v>
      </c>
      <c r="Q140" s="11">
        <v>5.8669312500000004</v>
      </c>
      <c r="R140" s="11">
        <v>5.8669312500000004</v>
      </c>
      <c r="S140" s="11">
        <v>5.8669312500000004</v>
      </c>
      <c r="T140" s="11">
        <v>5.8669312500000004</v>
      </c>
      <c r="U140" s="11">
        <v>5.8669312500000004</v>
      </c>
      <c r="V140" s="11">
        <v>5.8669312500000004</v>
      </c>
      <c r="W140" s="19">
        <v>5.8669312500000004</v>
      </c>
      <c r="Z140" s="4">
        <f t="array" ref="Z140">C140*INDEX('Scenario 4_issuedGoos'!$C$4:$W$153,MATCH('Scenario 4'!$A140&amp;$B140,'Scenario 4_issuedGoos'!$A$4:$A$153&amp;'Scenario 4_issuedGoos'!$B$4:$B$153,0),MATCH('Scenario 4'!Z$4,'Scenario 4_issuedGoos'!$C$3:$W$3,0))</f>
        <v>0</v>
      </c>
      <c r="AA140" s="4">
        <f t="array" ref="AA140">D140*INDEX('Scenario 4_issuedGoos'!$C$4:$W$153,MATCH('Scenario 4'!$A140&amp;$B140,'Scenario 4_issuedGoos'!$A$4:$A$153&amp;'Scenario 4_issuedGoos'!$B$4:$B$153,0),MATCH('Scenario 4'!AA$4,'Scenario 4_issuedGoos'!$C$3:$W$3,0))</f>
        <v>0</v>
      </c>
      <c r="AB140" s="4">
        <f t="array" ref="AB140">E140*INDEX('Scenario 4_issuedGoos'!$C$4:$W$153,MATCH('Scenario 4'!$A140&amp;$B140,'Scenario 4_issuedGoos'!$A$4:$A$153&amp;'Scenario 4_issuedGoos'!$B$4:$B$153,0),MATCH('Scenario 4'!AB$4,'Scenario 4_issuedGoos'!$C$3:$W$3,0))</f>
        <v>0</v>
      </c>
      <c r="AC140" s="4">
        <f t="array" ref="AC140">F140*INDEX('Scenario 4_issuedGoos'!$C$4:$W$153,MATCH('Scenario 4'!$A140&amp;$B140,'Scenario 4_issuedGoos'!$A$4:$A$153&amp;'Scenario 4_issuedGoos'!$B$4:$B$153,0),MATCH('Scenario 4'!AC$4,'Scenario 4_issuedGoos'!$C$3:$W$3,0))</f>
        <v>0</v>
      </c>
      <c r="AD140" s="4">
        <f t="array" ref="AD140">G140*INDEX('Scenario 4_issuedGoos'!$C$4:$W$153,MATCH('Scenario 4'!$A140&amp;$B140,'Scenario 4_issuedGoos'!$A$4:$A$153&amp;'Scenario 4_issuedGoos'!$B$4:$B$153,0),MATCH('Scenario 4'!AD$4,'Scenario 4_issuedGoos'!$C$3:$W$3,0))</f>
        <v>0</v>
      </c>
      <c r="AE140" s="4">
        <f t="array" ref="AE140">H140*INDEX('Scenario 4_issuedGoos'!$C$4:$W$153,MATCH('Scenario 4'!$A140&amp;$B140,'Scenario 4_issuedGoos'!$A$4:$A$153&amp;'Scenario 4_issuedGoos'!$B$4:$B$153,0),MATCH('Scenario 4'!AE$4,'Scenario 4_issuedGoos'!$C$3:$W$3,0))</f>
        <v>457555.39274458762</v>
      </c>
      <c r="AF140" s="4">
        <f t="array" ref="AF140">I140*INDEX('Scenario 4_issuedGoos'!$C$4:$W$153,MATCH('Scenario 4'!$A140&amp;$B140,'Scenario 4_issuedGoos'!$A$4:$A$153&amp;'Scenario 4_issuedGoos'!$B$4:$B$153,0),MATCH('Scenario 4'!AF$4,'Scenario 4_issuedGoos'!$C$3:$W$3,0))</f>
        <v>600541.45297727082</v>
      </c>
      <c r="AG140" s="4">
        <f t="array" ref="AG140">J140*INDEX('Scenario 4_issuedGoos'!$C$4:$W$153,MATCH('Scenario 4'!$A140&amp;$B140,'Scenario 4_issuedGoos'!$A$4:$A$153&amp;'Scenario 4_issuedGoos'!$B$4:$B$153,0),MATCH('Scenario 4'!AG$4,'Scenario 4_issuedGoos'!$C$3:$W$3,0))</f>
        <v>756682.23075136181</v>
      </c>
      <c r="AH140" s="4">
        <f t="array" ref="AH140">K140*INDEX('Scenario 4_issuedGoos'!$C$4:$W$153,MATCH('Scenario 4'!$A140&amp;$B140,'Scenario 4_issuedGoos'!$A$4:$A$153&amp;'Scenario 4_issuedGoos'!$B$4:$B$153,0),MATCH('Scenario 4'!AH$4,'Scenario 4_issuedGoos'!$C$3:$W$3,0))</f>
        <v>926935.73267041787</v>
      </c>
      <c r="AI140" s="4">
        <f t="array" ref="AI140">L140*INDEX('Scenario 4_issuedGoos'!$C$4:$W$153,MATCH('Scenario 4'!$A140&amp;$B140,'Scenario 4_issuedGoos'!$A$4:$A$153&amp;'Scenario 4_issuedGoos'!$B$4:$B$153,0),MATCH('Scenario 4'!AI$4,'Scenario 4_issuedGoos'!$C$3:$W$3,0))</f>
        <v>1112322.8792044991</v>
      </c>
      <c r="AJ140" s="4">
        <f t="array" ref="AJ140">M140*INDEX('Scenario 4_issuedGoos'!$C$4:$W$153,MATCH('Scenario 4'!$A140&amp;$B140,'Scenario 4_issuedGoos'!$A$4:$A$153&amp;'Scenario 4_issuedGoos'!$B$4:$B$153,0),MATCH('Scenario 4'!AJ$4,'Scenario 4_issuedGoos'!$C$3:$W$3,0))</f>
        <v>1313931.4010603165</v>
      </c>
      <c r="AK140" s="4">
        <f t="array" ref="AK140">N140*INDEX('Scenario 4_issuedGoos'!$C$4:$W$153,MATCH('Scenario 4'!$A140&amp;$B140,'Scenario 4_issuedGoos'!$A$4:$A$153&amp;'Scenario 4_issuedGoos'!$B$4:$B$153,0),MATCH('Scenario 4'!AK$4,'Scenario 4_issuedGoos'!$C$3:$W$3,0))</f>
        <v>1770522.5629287786</v>
      </c>
      <c r="AL140" s="4">
        <f t="array" ref="AL140">O140*INDEX('Scenario 4_issuedGoos'!$C$4:$W$153,MATCH('Scenario 4'!$A140&amp;$B140,'Scenario 4_issuedGoos'!$A$4:$A$153&amp;'Scenario 4_issuedGoos'!$B$4:$B$153,0),MATCH('Scenario 4'!AL$4,'Scenario 4_issuedGoos'!$C$3:$W$3,0))</f>
        <v>2269488.0124814338</v>
      </c>
      <c r="AM140" s="4">
        <f t="array" ref="AM140">P140*INDEX('Scenario 4_issuedGoos'!$C$4:$W$153,MATCH('Scenario 4'!$A140&amp;$B140,'Scenario 4_issuedGoos'!$A$4:$A$153&amp;'Scenario 4_issuedGoos'!$B$4:$B$153,0),MATCH('Scenario 4'!AM$4,'Scenario 4_issuedGoos'!$C$3:$W$3,0))</f>
        <v>2813923.7005820321</v>
      </c>
      <c r="AN140" s="4">
        <f t="array" ref="AN140">Q140*INDEX('Scenario 4_issuedGoos'!$C$4:$W$153,MATCH('Scenario 4'!$A140&amp;$B140,'Scenario 4_issuedGoos'!$A$4:$A$153&amp;'Scenario 4_issuedGoos'!$B$4:$B$153,0),MATCH('Scenario 4'!AN$4,'Scenario 4_issuedGoos'!$C$3:$W$3,0))</f>
        <v>3407129.2374614906</v>
      </c>
      <c r="AO140" s="4">
        <f t="array" ref="AO140">R140*INDEX('Scenario 4_issuedGoos'!$C$4:$W$153,MATCH('Scenario 4'!$A140&amp;$B140,'Scenario 4_issuedGoos'!$A$4:$A$153&amp;'Scenario 4_issuedGoos'!$B$4:$B$153,0),MATCH('Scenario 4'!AO$4,'Scenario 4_issuedGoos'!$C$3:$W$3,0))</f>
        <v>4052620.5187774366</v>
      </c>
      <c r="AP140" s="4">
        <f t="array" ref="AP140">S140*INDEX('Scenario 4_issuedGoos'!$C$4:$W$153,MATCH('Scenario 4'!$A140&amp;$B140,'Scenario 4_issuedGoos'!$A$4:$A$153&amp;'Scenario 4_issuedGoos'!$B$4:$B$153,0),MATCH('Scenario 4'!AP$4,'Scenario 4_issuedGoos'!$C$3:$W$3,0))</f>
        <v>4754143.1051313207</v>
      </c>
      <c r="AQ140" s="4">
        <f t="array" ref="AQ140">T140*INDEX('Scenario 4_issuedGoos'!$C$4:$W$153,MATCH('Scenario 4'!$A140&amp;$B140,'Scenario 4_issuedGoos'!$A$4:$A$153&amp;'Scenario 4_issuedGoos'!$B$4:$B$153,0),MATCH('Scenario 4'!AQ$4,'Scenario 4_issuedGoos'!$C$3:$W$3,0))</f>
        <v>5515686.3988236552</v>
      </c>
      <c r="AR140" s="4">
        <f t="array" ref="AR140">U140*INDEX('Scenario 4_issuedGoos'!$C$4:$W$153,MATCH('Scenario 4'!$A140&amp;$B140,'Scenario 4_issuedGoos'!$A$4:$A$153&amp;'Scenario 4_issuedGoos'!$B$4:$B$153,0),MATCH('Scenario 4'!AR$4,'Scenario 4_issuedGoos'!$C$3:$W$3,0))</f>
        <v>6341498.6641223878</v>
      </c>
      <c r="AS140" s="4">
        <f t="array" ref="AS140">V140*INDEX('Scenario 4_issuedGoos'!$C$4:$W$153,MATCH('Scenario 4'!$A140&amp;$B140,'Scenario 4_issuedGoos'!$A$4:$A$153&amp;'Scenario 4_issuedGoos'!$B$4:$B$153,0),MATCH('Scenario 4'!AS$4,'Scenario 4_issuedGoos'!$C$3:$W$3,0))</f>
        <v>7236102.9399539148</v>
      </c>
      <c r="AT140" s="4">
        <f t="array" ref="AT140">W140*INDEX('Scenario 4_issuedGoos'!$C$4:$W$153,MATCH('Scenario 4'!$A140&amp;$B140,'Scenario 4_issuedGoos'!$A$4:$A$153&amp;'Scenario 4_issuedGoos'!$B$4:$B$153,0),MATCH('Scenario 4'!AT$4,'Scenario 4_issuedGoos'!$C$3:$W$3,0))</f>
        <v>8204313.8967082947</v>
      </c>
    </row>
    <row r="141" spans="1:46" x14ac:dyDescent="0.2">
      <c r="A141" s="8" t="s">
        <v>52</v>
      </c>
      <c r="B141" s="9" t="s">
        <v>30</v>
      </c>
      <c r="C141" s="10">
        <v>11.00049609375</v>
      </c>
      <c r="D141" s="11">
        <v>11.00049609375</v>
      </c>
      <c r="E141" s="11">
        <v>11.00049609375</v>
      </c>
      <c r="F141" s="11">
        <v>11.00049609375</v>
      </c>
      <c r="G141" s="11">
        <v>11.00049609375</v>
      </c>
      <c r="H141" s="11">
        <v>6.6002976562499995</v>
      </c>
      <c r="I141" s="11">
        <v>6.6002976562499995</v>
      </c>
      <c r="J141" s="11">
        <v>6.6002976562499995</v>
      </c>
      <c r="K141" s="11">
        <v>6.6002976562499995</v>
      </c>
      <c r="L141" s="11">
        <v>6.6002976562499995</v>
      </c>
      <c r="M141" s="11">
        <v>6.6002976562499995</v>
      </c>
      <c r="N141" s="11">
        <v>6.6002976562499995</v>
      </c>
      <c r="O141" s="11">
        <v>6.6002976562499995</v>
      </c>
      <c r="P141" s="11">
        <v>6.6002976562499995</v>
      </c>
      <c r="Q141" s="11">
        <v>6.6002976562499995</v>
      </c>
      <c r="R141" s="11">
        <v>6.6002976562499995</v>
      </c>
      <c r="S141" s="11">
        <v>6.6002976562499995</v>
      </c>
      <c r="T141" s="11">
        <v>6.6002976562499995</v>
      </c>
      <c r="U141" s="11">
        <v>6.6002976562499995</v>
      </c>
      <c r="V141" s="11">
        <v>6.6002976562499995</v>
      </c>
      <c r="W141" s="19">
        <v>6.6002976562499995</v>
      </c>
      <c r="Z141" s="4">
        <f t="array" ref="Z141">C141*INDEX('Scenario 4_issuedGoos'!$C$4:$W$153,MATCH('Scenario 4'!$A141&amp;$B141,'Scenario 4_issuedGoos'!$A$4:$A$153&amp;'Scenario 4_issuedGoos'!$B$4:$B$153,0),MATCH('Scenario 4'!Z$4,'Scenario 4_issuedGoos'!$C$3:$W$3,0))</f>
        <v>3048629.7627070346</v>
      </c>
      <c r="AA141" s="4">
        <f t="array" ref="AA141">D141*INDEX('Scenario 4_issuedGoos'!$C$4:$W$153,MATCH('Scenario 4'!$A141&amp;$B141,'Scenario 4_issuedGoos'!$A$4:$A$153&amp;'Scenario 4_issuedGoos'!$B$4:$B$153,0),MATCH('Scenario 4'!AA$4,'Scenario 4_issuedGoos'!$C$3:$W$3,0))</f>
        <v>3465441.1944950013</v>
      </c>
      <c r="AB141" s="4">
        <f t="array" ref="AB141">E141*INDEX('Scenario 4_issuedGoos'!$C$4:$W$153,MATCH('Scenario 4'!$A141&amp;$B141,'Scenario 4_issuedGoos'!$A$4:$A$153&amp;'Scenario 4_issuedGoos'!$B$4:$B$153,0),MATCH('Scenario 4'!AB$4,'Scenario 4_issuedGoos'!$C$3:$W$3,0))</f>
        <v>3916312.1950550126</v>
      </c>
      <c r="AC141" s="4">
        <f t="array" ref="AC141">F141*INDEX('Scenario 4_issuedGoos'!$C$4:$W$153,MATCH('Scenario 4'!$A141&amp;$B141,'Scenario 4_issuedGoos'!$A$4:$A$153&amp;'Scenario 4_issuedGoos'!$B$4:$B$153,0),MATCH('Scenario 4'!AC$4,'Scenario 4_issuedGoos'!$C$3:$W$3,0))</f>
        <v>4403606.6926847855</v>
      </c>
      <c r="AD141" s="4">
        <f t="array" ref="AD141">G141*INDEX('Scenario 4_issuedGoos'!$C$4:$W$153,MATCH('Scenario 4'!$A141&amp;$B141,'Scenario 4_issuedGoos'!$A$4:$A$153&amp;'Scenario 4_issuedGoos'!$B$4:$B$153,0),MATCH('Scenario 4'!AD$4,'Scenario 4_issuedGoos'!$C$3:$W$3,0))</f>
        <v>4929839.8595899008</v>
      </c>
      <c r="AE141" s="4">
        <f t="array" ref="AE141">H141*INDEX('Scenario 4_issuedGoos'!$C$4:$W$153,MATCH('Scenario 4'!$A141&amp;$B141,'Scenario 4_issuedGoos'!$A$4:$A$153&amp;'Scenario 4_issuedGoos'!$B$4:$B$153,0),MATCH('Scenario 4'!AE$4,'Scenario 4_issuedGoos'!$C$3:$W$3,0))</f>
        <v>11660852.481687017</v>
      </c>
      <c r="AF141" s="4">
        <f t="array" ref="AF141">I141*INDEX('Scenario 4_issuedGoos'!$C$4:$W$153,MATCH('Scenario 4'!$A141&amp;$B141,'Scenario 4_issuedGoos'!$A$4:$A$153&amp;'Scenario 4_issuedGoos'!$B$4:$B$153,0),MATCH('Scenario 4'!AF$4,'Scenario 4_issuedGoos'!$C$3:$W$3,0))</f>
        <v>13050044.653152619</v>
      </c>
      <c r="AG141" s="4">
        <f t="array" ref="AG141">J141*INDEX('Scenario 4_issuedGoos'!$C$4:$W$153,MATCH('Scenario 4'!$A141&amp;$B141,'Scenario 4_issuedGoos'!$A$4:$A$153&amp;'Scenario 4_issuedGoos'!$B$4:$B$153,0),MATCH('Scenario 4'!AG$4,'Scenario 4_issuedGoos'!$C$3:$W$3,0))</f>
        <v>14549003.910560636</v>
      </c>
      <c r="AH141" s="4">
        <f t="array" ref="AH141">K141*INDEX('Scenario 4_issuedGoos'!$C$4:$W$153,MATCH('Scenario 4'!$A141&amp;$B141,'Scenario 4_issuedGoos'!$A$4:$A$153&amp;'Scenario 4_issuedGoos'!$B$4:$B$153,0),MATCH('Scenario 4'!AH$4,'Scenario 4_issuedGoos'!$C$3:$W$3,0))</f>
        <v>16165233.982076522</v>
      </c>
      <c r="AI141" s="4">
        <f t="array" ref="AI141">L141*INDEX('Scenario 4_issuedGoos'!$C$4:$W$153,MATCH('Scenario 4'!$A141&amp;$B141,'Scenario 4_issuedGoos'!$A$4:$A$153&amp;'Scenario 4_issuedGoos'!$B$4:$B$153,0),MATCH('Scenario 4'!AI$4,'Scenario 4_issuedGoos'!$C$3:$W$3,0))</f>
        <v>17906714.550967652</v>
      </c>
      <c r="AJ141" s="4">
        <f t="array" ref="AJ141">M141*INDEX('Scenario 4_issuedGoos'!$C$4:$W$153,MATCH('Scenario 4'!$A141&amp;$B141,'Scenario 4_issuedGoos'!$A$4:$A$153&amp;'Scenario 4_issuedGoos'!$B$4:$B$153,0),MATCH('Scenario 4'!AJ$4,'Scenario 4_issuedGoos'!$C$3:$W$3,0))</f>
        <v>19781930.091792669</v>
      </c>
      <c r="AK141" s="4">
        <f t="array" ref="AK141">N141*INDEX('Scenario 4_issuedGoos'!$C$4:$W$153,MATCH('Scenario 4'!$A141&amp;$B141,'Scenario 4_issuedGoos'!$A$4:$A$153&amp;'Scenario 4_issuedGoos'!$B$4:$B$153,0),MATCH('Scenario 4'!AK$4,'Scenario 4_issuedGoos'!$C$3:$W$3,0))</f>
        <v>21729611.00183573</v>
      </c>
      <c r="AL141" s="4">
        <f t="array" ref="AL141">O141*INDEX('Scenario 4_issuedGoos'!$C$4:$W$153,MATCH('Scenario 4'!$A141&amp;$B141,'Scenario 4_issuedGoos'!$A$4:$A$153&amp;'Scenario 4_issuedGoos'!$B$4:$B$153,0),MATCH('Scenario 4'!AL$4,'Scenario 4_issuedGoos'!$C$3:$W$3,0))</f>
        <v>23822605.177653674</v>
      </c>
      <c r="AM141" s="4">
        <f t="array" ref="AM141">P141*INDEX('Scenario 4_issuedGoos'!$C$4:$W$153,MATCH('Scenario 4'!$A141&amp;$B141,'Scenario 4_issuedGoos'!$A$4:$A$153&amp;'Scenario 4_issuedGoos'!$B$4:$B$153,0),MATCH('Scenario 4'!AM$4,'Scenario 4_issuedGoos'!$C$3:$W$3,0))</f>
        <v>26070574.743548773</v>
      </c>
      <c r="AN141" s="4">
        <f t="array" ref="AN141">Q141*INDEX('Scenario 4_issuedGoos'!$C$4:$W$153,MATCH('Scenario 4'!$A141&amp;$B141,'Scenario 4_issuedGoos'!$A$4:$A$153&amp;'Scenario 4_issuedGoos'!$B$4:$B$153,0),MATCH('Scenario 4'!AN$4,'Scenario 4_issuedGoos'!$C$3:$W$3,0))</f>
        <v>28483784.753089283</v>
      </c>
      <c r="AO141" s="4">
        <f t="array" ref="AO141">R141*INDEX('Scenario 4_issuedGoos'!$C$4:$W$153,MATCH('Scenario 4'!$A141&amp;$B141,'Scenario 4_issuedGoos'!$A$4:$A$153&amp;'Scenario 4_issuedGoos'!$B$4:$B$153,0),MATCH('Scenario 4'!AO$4,'Scenario 4_issuedGoos'!$C$3:$W$3,0))</f>
        <v>31073139.326724943</v>
      </c>
      <c r="AP141" s="4">
        <f t="array" ref="AP141">S141*INDEX('Scenario 4_issuedGoos'!$C$4:$W$153,MATCH('Scenario 4'!$A141&amp;$B141,'Scenario 4_issuedGoos'!$A$4:$A$153&amp;'Scenario 4_issuedGoos'!$B$4:$B$153,0),MATCH('Scenario 4'!AP$4,'Scenario 4_issuedGoos'!$C$3:$W$3,0))</f>
        <v>33850219.895841435</v>
      </c>
      <c r="AQ141" s="4">
        <f t="array" ref="AQ141">T141*INDEX('Scenario 4_issuedGoos'!$C$4:$W$153,MATCH('Scenario 4'!$A141&amp;$B141,'Scenario 4_issuedGoos'!$A$4:$A$153&amp;'Scenario 4_issuedGoos'!$B$4:$B$153,0),MATCH('Scenario 4'!AQ$4,'Scenario 4_issuedGoos'!$C$3:$W$3,0))</f>
        <v>36827325.673552759</v>
      </c>
      <c r="AR141" s="4">
        <f t="array" ref="AR141">U141*INDEX('Scenario 4_issuedGoos'!$C$4:$W$153,MATCH('Scenario 4'!$A141&amp;$B141,'Scenario 4_issuedGoos'!$A$4:$A$153&amp;'Scenario 4_issuedGoos'!$B$4:$B$153,0),MATCH('Scenario 4'!AR$4,'Scenario 4_issuedGoos'!$C$3:$W$3,0))</f>
        <v>40017516.479295671</v>
      </c>
      <c r="AS141" s="4">
        <f t="array" ref="AS141">V141*INDEX('Scenario 4_issuedGoos'!$C$4:$W$153,MATCH('Scenario 4'!$A141&amp;$B141,'Scenario 4_issuedGoos'!$A$4:$A$153&amp;'Scenario 4_issuedGoos'!$B$4:$B$153,0),MATCH('Scenario 4'!AS$4,'Scenario 4_issuedGoos'!$C$3:$W$3,0))</f>
        <v>43434658.051428914</v>
      </c>
      <c r="AT141" s="4">
        <f t="array" ref="AT141">W141*INDEX('Scenario 4_issuedGoos'!$C$4:$W$153,MATCH('Scenario 4'!$A141&amp;$B141,'Scenario 4_issuedGoos'!$A$4:$A$153&amp;'Scenario 4_issuedGoos'!$B$4:$B$153,0),MATCH('Scenario 4'!AT$4,'Scenario 4_issuedGoos'!$C$3:$W$3,0))</f>
        <v>47093469.989577331</v>
      </c>
    </row>
    <row r="142" spans="1:46" x14ac:dyDescent="0.2">
      <c r="A142" s="8" t="s">
        <v>52</v>
      </c>
      <c r="B142" s="9" t="s">
        <v>31</v>
      </c>
      <c r="C142" s="10">
        <v>3.1861242000000005</v>
      </c>
      <c r="D142" s="11">
        <v>3.1861242000000005</v>
      </c>
      <c r="E142" s="11">
        <v>3.1861242000000005</v>
      </c>
      <c r="F142" s="11">
        <v>3.1861242000000005</v>
      </c>
      <c r="G142" s="11">
        <v>3.1861242000000005</v>
      </c>
      <c r="H142" s="11">
        <v>2.4891595312499999</v>
      </c>
      <c r="I142" s="11">
        <v>2.4891595312499999</v>
      </c>
      <c r="J142" s="11">
        <v>2.4891595312499999</v>
      </c>
      <c r="K142" s="11">
        <v>2.4891595312499999</v>
      </c>
      <c r="L142" s="11">
        <v>2.4891595312499999</v>
      </c>
      <c r="M142" s="11">
        <v>2.4891595312499999</v>
      </c>
      <c r="N142" s="11">
        <v>2.4891595312499999</v>
      </c>
      <c r="O142" s="11">
        <v>2.4891595312499999</v>
      </c>
      <c r="P142" s="11">
        <v>2.4891595312499999</v>
      </c>
      <c r="Q142" s="11">
        <v>2.4891595312499999</v>
      </c>
      <c r="R142" s="11">
        <v>2.4891595312499999</v>
      </c>
      <c r="S142" s="11">
        <v>2.4891595312499999</v>
      </c>
      <c r="T142" s="11">
        <v>2.4891595312499999</v>
      </c>
      <c r="U142" s="11">
        <v>2.4891595312499999</v>
      </c>
      <c r="V142" s="11">
        <v>2.4891595312499999</v>
      </c>
      <c r="W142" s="19">
        <v>2.4891595312499999</v>
      </c>
      <c r="Z142" s="4">
        <f t="array" ref="Z142">C142*INDEX('Scenario 4_issuedGoos'!$C$4:$W$153,MATCH('Scenario 4'!$A142&amp;$B142,'Scenario 4_issuedGoos'!$A$4:$A$153&amp;'Scenario 4_issuedGoos'!$B$4:$B$153,0),MATCH('Scenario 4'!Z$4,'Scenario 4_issuedGoos'!$C$3:$W$3,0))</f>
        <v>15850136.492644565</v>
      </c>
      <c r="AA142" s="4">
        <f t="array" ref="AA142">D142*INDEX('Scenario 4_issuedGoos'!$C$4:$W$153,MATCH('Scenario 4'!$A142&amp;$B142,'Scenario 4_issuedGoos'!$A$4:$A$153&amp;'Scenario 4_issuedGoos'!$B$4:$B$153,0),MATCH('Scenario 4'!AA$4,'Scenario 4_issuedGoos'!$C$3:$W$3,0))</f>
        <v>18017181.558709841</v>
      </c>
      <c r="AB142" s="4">
        <f t="array" ref="AB142">E142*INDEX('Scenario 4_issuedGoos'!$C$4:$W$153,MATCH('Scenario 4'!$A142&amp;$B142,'Scenario 4_issuedGoos'!$A$4:$A$153&amp;'Scenario 4_issuedGoos'!$B$4:$B$153,0),MATCH('Scenario 4'!AB$4,'Scenario 4_issuedGoos'!$C$3:$W$3,0))</f>
        <v>20361305.790150072</v>
      </c>
      <c r="AC142" s="4">
        <f t="array" ref="AC142">F142*INDEX('Scenario 4_issuedGoos'!$C$4:$W$153,MATCH('Scenario 4'!$A142&amp;$B142,'Scenario 4_issuedGoos'!$A$4:$A$153&amp;'Scenario 4_issuedGoos'!$B$4:$B$153,0),MATCH('Scenario 4'!AC$4,'Scenario 4_issuedGoos'!$C$3:$W$3,0))</f>
        <v>22894799.490837518</v>
      </c>
      <c r="AD142" s="4">
        <f t="array" ref="AD142">G142*INDEX('Scenario 4_issuedGoos'!$C$4:$W$153,MATCH('Scenario 4'!$A142&amp;$B142,'Scenario 4_issuedGoos'!$A$4:$A$153&amp;'Scenario 4_issuedGoos'!$B$4:$B$153,0),MATCH('Scenario 4'!AD$4,'Scenario 4_issuedGoos'!$C$3:$W$3,0))</f>
        <v>25630739.297118336</v>
      </c>
      <c r="AE142" s="4">
        <f t="array" ref="AE142">H142*INDEX('Scenario 4_issuedGoos'!$C$4:$W$153,MATCH('Scenario 4'!$A142&amp;$B142,'Scenario 4_issuedGoos'!$A$4:$A$153&amp;'Scenario 4_issuedGoos'!$B$4:$B$153,0),MATCH('Scenario 4'!AE$4,'Scenario 4_issuedGoos'!$C$3:$W$3,0))</f>
        <v>22330496.941640727</v>
      </c>
      <c r="AF142" s="4">
        <f t="array" ref="AF142">I142*INDEX('Scenario 4_issuedGoos'!$C$4:$W$153,MATCH('Scenario 4'!$A142&amp;$B142,'Scenario 4_issuedGoos'!$A$4:$A$153&amp;'Scenario 4_issuedGoos'!$B$4:$B$153,0),MATCH('Scenario 4'!AF$4,'Scenario 4_issuedGoos'!$C$3:$W$3,0))</f>
        <v>24990795.713534158</v>
      </c>
      <c r="AG142" s="4">
        <f t="array" ref="AG142">J142*INDEX('Scenario 4_issuedGoos'!$C$4:$W$153,MATCH('Scenario 4'!$A142&amp;$B142,'Scenario 4_issuedGoos'!$A$4:$A$153&amp;'Scenario 4_issuedGoos'!$B$4:$B$153,0),MATCH('Scenario 4'!AG$4,'Scenario 4_issuedGoos'!$C$3:$W$3,0))</f>
        <v>27861298.1202632</v>
      </c>
      <c r="AH142" s="4">
        <f t="array" ref="AH142">K142*INDEX('Scenario 4_issuedGoos'!$C$4:$W$153,MATCH('Scenario 4'!$A142&amp;$B142,'Scenario 4_issuedGoos'!$A$4:$A$153&amp;'Scenario 4_issuedGoos'!$B$4:$B$153,0),MATCH('Scenario 4'!AH$4,'Scenario 4_issuedGoos'!$C$3:$W$3,0))</f>
        <v>30956373.778381001</v>
      </c>
      <c r="AI142" s="4">
        <f t="array" ref="AI142">L142*INDEX('Scenario 4_issuedGoos'!$C$4:$W$153,MATCH('Scenario 4'!$A142&amp;$B142,'Scenario 4_issuedGoos'!$A$4:$A$153&amp;'Scenario 4_issuedGoos'!$B$4:$B$153,0),MATCH('Scenario 4'!AI$4,'Scenario 4_issuedGoos'!$C$3:$W$3,0))</f>
        <v>34291303.757010184</v>
      </c>
      <c r="AJ142" s="4">
        <f t="array" ref="AJ142">M142*INDEX('Scenario 4_issuedGoos'!$C$4:$W$153,MATCH('Scenario 4'!$A142&amp;$B142,'Scenario 4_issuedGoos'!$A$4:$A$153&amp;'Scenario 4_issuedGoos'!$B$4:$B$153,0),MATCH('Scenario 4'!AJ$4,'Scenario 4_issuedGoos'!$C$3:$W$3,0))</f>
        <v>37882335.799056314</v>
      </c>
      <c r="AK142" s="4">
        <f t="array" ref="AK142">N142*INDEX('Scenario 4_issuedGoos'!$C$4:$W$153,MATCH('Scenario 4'!$A142&amp;$B142,'Scenario 4_issuedGoos'!$A$4:$A$153&amp;'Scenario 4_issuedGoos'!$B$4:$B$153,0),MATCH('Scenario 4'!AK$4,'Scenario 4_issuedGoos'!$C$3:$W$3,0))</f>
        <v>41612138.802165471</v>
      </c>
      <c r="AL142" s="4">
        <f t="array" ref="AL142">O142*INDEX('Scenario 4_issuedGoos'!$C$4:$W$153,MATCH('Scenario 4'!$A142&amp;$B142,'Scenario 4_issuedGoos'!$A$4:$A$153&amp;'Scenario 4_issuedGoos'!$B$4:$B$153,0),MATCH('Scenario 4'!AL$4,'Scenario 4_issuedGoos'!$C$3:$W$3,0))</f>
        <v>45620216.26608777</v>
      </c>
      <c r="AM142" s="4">
        <f t="array" ref="AM142">P142*INDEX('Scenario 4_issuedGoos'!$C$4:$W$153,MATCH('Scenario 4'!$A142&amp;$B142,'Scenario 4_issuedGoos'!$A$4:$A$153&amp;'Scenario 4_issuedGoos'!$B$4:$B$153,0),MATCH('Scenario 4'!AM$4,'Scenario 4_issuedGoos'!$C$3:$W$3,0))</f>
        <v>49925071.129397199</v>
      </c>
      <c r="AN142" s="4">
        <f t="array" ref="AN142">Q142*INDEX('Scenario 4_issuedGoos'!$C$4:$W$153,MATCH('Scenario 4'!$A142&amp;$B142,'Scenario 4_issuedGoos'!$A$4:$A$153&amp;'Scenario 4_issuedGoos'!$B$4:$B$153,0),MATCH('Scenario 4'!AN$4,'Scenario 4_issuedGoos'!$C$3:$W$3,0))</f>
        <v>54546360.938372195</v>
      </c>
      <c r="AO142" s="4">
        <f t="array" ref="AO142">R142*INDEX('Scenario 4_issuedGoos'!$C$4:$W$153,MATCH('Scenario 4'!$A142&amp;$B142,'Scenario 4_issuedGoos'!$A$4:$A$153&amp;'Scenario 4_issuedGoos'!$B$4:$B$153,0),MATCH('Scenario 4'!AO$4,'Scenario 4_issuedGoos'!$C$3:$W$3,0))</f>
        <v>59504967.05042094</v>
      </c>
      <c r="AP142" s="4">
        <f t="array" ref="AP142">S142*INDEX('Scenario 4_issuedGoos'!$C$4:$W$153,MATCH('Scenario 4'!$A142&amp;$B142,'Scenario 4_issuedGoos'!$A$4:$A$153&amp;'Scenario 4_issuedGoos'!$B$4:$B$153,0),MATCH('Scenario 4'!AP$4,'Scenario 4_issuedGoos'!$C$3:$W$3,0))</f>
        <v>64823067.87132892</v>
      </c>
      <c r="AQ142" s="4">
        <f t="array" ref="AQ142">T142*INDEX('Scenario 4_issuedGoos'!$C$4:$W$153,MATCH('Scenario 4'!$A142&amp;$B142,'Scenario 4_issuedGoos'!$A$4:$A$153&amp;'Scenario 4_issuedGoos'!$B$4:$B$153,0),MATCH('Scenario 4'!AQ$4,'Scenario 4_issuedGoos'!$C$3:$W$3,0))</f>
        <v>70524216.356701568</v>
      </c>
      <c r="AR142" s="4">
        <f t="array" ref="AR142">U142*INDEX('Scenario 4_issuedGoos'!$C$4:$W$153,MATCH('Scenario 4'!$A142&amp;$B142,'Scenario 4_issuedGoos'!$A$4:$A$153&amp;'Scenario 4_issuedGoos'!$B$4:$B$153,0),MATCH('Scenario 4'!AR$4,'Scenario 4_issuedGoos'!$C$3:$W$3,0))</f>
        <v>76633422.020933315</v>
      </c>
      <c r="AS142" s="4">
        <f t="array" ref="AS142">V142*INDEX('Scenario 4_issuedGoos'!$C$4:$W$153,MATCH('Scenario 4'!$A142&amp;$B142,'Scenario 4_issuedGoos'!$A$4:$A$153&amp;'Scenario 4_issuedGoos'!$B$4:$B$153,0),MATCH('Scenario 4'!AS$4,'Scenario 4_issuedGoos'!$C$3:$W$3,0))</f>
        <v>83177237.710696265</v>
      </c>
      <c r="AT142" s="4">
        <f t="array" ref="AT142">W142*INDEX('Scenario 4_issuedGoos'!$C$4:$W$153,MATCH('Scenario 4'!$A142&amp;$B142,'Scenario 4_issuedGoos'!$A$4:$A$153&amp;'Scenario 4_issuedGoos'!$B$4:$B$153,0),MATCH('Scenario 4'!AT$4,'Scenario 4_issuedGoos'!$C$3:$W$3,0))</f>
        <v>90183851.414383292</v>
      </c>
    </row>
    <row r="143" spans="1:46" x14ac:dyDescent="0.2">
      <c r="A143" s="1" t="s">
        <v>53</v>
      </c>
      <c r="B143" s="1" t="s">
        <v>27</v>
      </c>
      <c r="C143" s="6">
        <v>3.3045300000000002</v>
      </c>
      <c r="D143" s="7">
        <v>3.3045300000000002</v>
      </c>
      <c r="E143" s="7">
        <v>3.1125937499999998</v>
      </c>
      <c r="F143" s="7">
        <v>3.1125937499999998</v>
      </c>
      <c r="G143" s="7">
        <v>3.1125937499999998</v>
      </c>
      <c r="H143" s="7">
        <v>2.3982524999999999</v>
      </c>
      <c r="I143" s="7">
        <v>2.3982524999999999</v>
      </c>
      <c r="J143" s="7">
        <v>2.3982524999999999</v>
      </c>
      <c r="K143" s="7">
        <v>2.3982524999999999</v>
      </c>
      <c r="L143" s="7">
        <v>2.3982524999999999</v>
      </c>
      <c r="M143" s="7">
        <v>2.3982524999999999</v>
      </c>
      <c r="N143" s="7">
        <v>2.3982524999999999</v>
      </c>
      <c r="O143" s="7">
        <v>2.3982524999999999</v>
      </c>
      <c r="P143" s="7">
        <v>2.3982524999999999</v>
      </c>
      <c r="Q143" s="7">
        <v>2.3982524999999999</v>
      </c>
      <c r="R143" s="7">
        <v>2.3982524999999999</v>
      </c>
      <c r="S143" s="7">
        <v>2.3982524999999999</v>
      </c>
      <c r="T143" s="7">
        <v>2.3982524999999999</v>
      </c>
      <c r="U143" s="7">
        <v>2.3982524999999999</v>
      </c>
      <c r="V143" s="7">
        <v>2.3982524999999999</v>
      </c>
      <c r="W143" s="18">
        <v>2.3982524999999999</v>
      </c>
      <c r="Z143" s="4">
        <f t="array" ref="Z143">C143*INDEX('Scenario 4_issuedGoos'!$C$4:$W$153,MATCH('Scenario 4'!$A143&amp;$B143,'Scenario 4_issuedGoos'!$A$4:$A$153&amp;'Scenario 4_issuedGoos'!$B$4:$B$153,0),MATCH('Scenario 4'!Z$4,'Scenario 4_issuedGoos'!$C$3:$W$3,0))</f>
        <v>8005277.896597377</v>
      </c>
      <c r="AA143" s="4">
        <f t="array" ref="AA143">D143*INDEX('Scenario 4_issuedGoos'!$C$4:$W$153,MATCH('Scenario 4'!$A143&amp;$B143,'Scenario 4_issuedGoos'!$A$4:$A$153&amp;'Scenario 4_issuedGoos'!$B$4:$B$153,0),MATCH('Scenario 4'!AA$4,'Scenario 4_issuedGoos'!$C$3:$W$3,0))</f>
        <v>9099766.7659110837</v>
      </c>
      <c r="AB143" s="4">
        <f t="array" ref="AB143">E143*INDEX('Scenario 4_issuedGoos'!$C$4:$W$153,MATCH('Scenario 4'!$A143&amp;$B143,'Scenario 4_issuedGoos'!$A$4:$A$153&amp;'Scenario 4_issuedGoos'!$B$4:$B$153,0),MATCH('Scenario 4'!AB$4,'Scenario 4_issuedGoos'!$C$3:$W$3,0))</f>
        <v>9686386.0678039491</v>
      </c>
      <c r="AC143" s="4">
        <f t="array" ref="AC143">F143*INDEX('Scenario 4_issuedGoos'!$C$4:$W$153,MATCH('Scenario 4'!$A143&amp;$B143,'Scenario 4_issuedGoos'!$A$4:$A$153&amp;'Scenario 4_issuedGoos'!$B$4:$B$153,0),MATCH('Scenario 4'!AC$4,'Scenario 4_issuedGoos'!$C$3:$W$3,0))</f>
        <v>10891632.840193154</v>
      </c>
      <c r="AD143" s="4">
        <f t="array" ref="AD143">G143*INDEX('Scenario 4_issuedGoos'!$C$4:$W$153,MATCH('Scenario 4'!$A143&amp;$B143,'Scenario 4_issuedGoos'!$A$4:$A$153&amp;'Scenario 4_issuedGoos'!$B$4:$B$153,0),MATCH('Scenario 4'!AD$4,'Scenario 4_issuedGoos'!$C$3:$W$3,0))</f>
        <v>12193188.32465177</v>
      </c>
      <c r="AE143" s="4">
        <f t="array" ref="AE143">H143*INDEX('Scenario 4_issuedGoos'!$C$4:$W$153,MATCH('Scenario 4'!$A143&amp;$B143,'Scenario 4_issuedGoos'!$A$4:$A$153&amp;'Scenario 4_issuedGoos'!$B$4:$B$153,0),MATCH('Scenario 4'!AE$4,'Scenario 4_issuedGoos'!$C$3:$W$3,0))</f>
        <v>10477000.646900188</v>
      </c>
      <c r="AF143" s="4">
        <f t="array" ref="AF143">I143*INDEX('Scenario 4_issuedGoos'!$C$4:$W$153,MATCH('Scenario 4'!$A143&amp;$B143,'Scenario 4_issuedGoos'!$A$4:$A$153&amp;'Scenario 4_issuedGoos'!$B$4:$B$153,0),MATCH('Scenario 4'!AF$4,'Scenario 4_issuedGoos'!$C$3:$W$3,0))</f>
        <v>11725157.014710488</v>
      </c>
      <c r="AG143" s="4">
        <f t="array" ref="AG143">J143*INDEX('Scenario 4_issuedGoos'!$C$4:$W$153,MATCH('Scenario 4'!$A143&amp;$B143,'Scenario 4_issuedGoos'!$A$4:$A$153&amp;'Scenario 4_issuedGoos'!$B$4:$B$153,0),MATCH('Scenario 4'!AG$4,'Scenario 4_issuedGoos'!$C$3:$W$3,0))</f>
        <v>13071936.517684577</v>
      </c>
      <c r="AH143" s="4">
        <f t="array" ref="AH143">K143*INDEX('Scenario 4_issuedGoos'!$C$4:$W$153,MATCH('Scenario 4'!$A143&amp;$B143,'Scenario 4_issuedGoos'!$A$4:$A$153&amp;'Scenario 4_issuedGoos'!$B$4:$B$153,0),MATCH('Scenario 4'!AH$4,'Scenario 4_issuedGoos'!$C$3:$W$3,0))</f>
        <v>14524081.0784193</v>
      </c>
      <c r="AI143" s="4">
        <f t="array" ref="AI143">L143*INDEX('Scenario 4_issuedGoos'!$C$4:$W$153,MATCH('Scenario 4'!$A143&amp;$B143,'Scenario 4_issuedGoos'!$A$4:$A$153&amp;'Scenario 4_issuedGoos'!$B$4:$B$153,0),MATCH('Scenario 4'!AI$4,'Scenario 4_issuedGoos'!$C$3:$W$3,0))</f>
        <v>16088760.253933288</v>
      </c>
      <c r="AJ143" s="4">
        <f t="array" ref="AJ143">M143*INDEX('Scenario 4_issuedGoos'!$C$4:$W$153,MATCH('Scenario 4'!$A143&amp;$B143,'Scenario 4_issuedGoos'!$A$4:$A$153&amp;'Scenario 4_issuedGoos'!$B$4:$B$153,0),MATCH('Scenario 4'!AJ$4,'Scenario 4_issuedGoos'!$C$3:$W$3,0))</f>
        <v>17773597.144302625</v>
      </c>
      <c r="AK143" s="4">
        <f t="array" ref="AK143">N143*INDEX('Scenario 4_issuedGoos'!$C$4:$W$153,MATCH('Scenario 4'!$A143&amp;$B143,'Scenario 4_issuedGoos'!$A$4:$A$153&amp;'Scenario 4_issuedGoos'!$B$4:$B$153,0),MATCH('Scenario 4'!AK$4,'Scenario 4_issuedGoos'!$C$3:$W$3,0))</f>
        <v>19523542.458037026</v>
      </c>
      <c r="AL143" s="4">
        <f t="array" ref="AL143">O143*INDEX('Scenario 4_issuedGoos'!$C$4:$W$153,MATCH('Scenario 4'!$A143&amp;$B143,'Scenario 4_issuedGoos'!$A$4:$A$153&amp;'Scenario 4_issuedGoos'!$B$4:$B$153,0),MATCH('Scenario 4'!AL$4,'Scenario 4_issuedGoos'!$C$3:$W$3,0))</f>
        <v>21404048.310284149</v>
      </c>
      <c r="AM143" s="4">
        <f t="array" ref="AM143">P143*INDEX('Scenario 4_issuedGoos'!$C$4:$W$153,MATCH('Scenario 4'!$A143&amp;$B143,'Scenario 4_issuedGoos'!$A$4:$A$153&amp;'Scenario 4_issuedGoos'!$B$4:$B$153,0),MATCH('Scenario 4'!AM$4,'Scenario 4_issuedGoos'!$C$3:$W$3,0))</f>
        <v>23423795.891610857</v>
      </c>
      <c r="AN143" s="4">
        <f t="array" ref="AN143">Q143*INDEX('Scenario 4_issuedGoos'!$C$4:$W$153,MATCH('Scenario 4'!$A143&amp;$B143,'Scenario 4_issuedGoos'!$A$4:$A$153&amp;'Scenario 4_issuedGoos'!$B$4:$B$153,0),MATCH('Scenario 4'!AN$4,'Scenario 4_issuedGoos'!$C$3:$W$3,0))</f>
        <v>25592008.110294349</v>
      </c>
      <c r="AO143" s="4">
        <f t="array" ref="AO143">R143*INDEX('Scenario 4_issuedGoos'!$C$4:$W$153,MATCH('Scenario 4'!$A143&amp;$B143,'Scenario 4_issuedGoos'!$A$4:$A$153&amp;'Scenario 4_issuedGoos'!$B$4:$B$153,0),MATCH('Scenario 4'!AO$4,'Scenario 4_issuedGoos'!$C$3:$W$3,0))</f>
        <v>27918482.061117385</v>
      </c>
      <c r="AP143" s="4">
        <f t="array" ref="AP143">S143*INDEX('Scenario 4_issuedGoos'!$C$4:$W$153,MATCH('Scenario 4'!$A143&amp;$B143,'Scenario 4_issuedGoos'!$A$4:$A$153&amp;'Scenario 4_issuedGoos'!$B$4:$B$153,0),MATCH('Scenario 4'!AP$4,'Scenario 4_issuedGoos'!$C$3:$W$3,0))</f>
        <v>30413623.386747114</v>
      </c>
      <c r="AQ143" s="4">
        <f t="array" ref="AQ143">T143*INDEX('Scenario 4_issuedGoos'!$C$4:$W$153,MATCH('Scenario 4'!$A143&amp;$B143,'Scenario 4_issuedGoos'!$A$4:$A$153&amp;'Scenario 4_issuedGoos'!$B$4:$B$153,0),MATCH('Scenario 4'!AQ$4,'Scenario 4_issuedGoos'!$C$3:$W$3,0))</f>
        <v>33088482.63978678</v>
      </c>
      <c r="AR143" s="4">
        <f t="array" ref="AR143">U143*INDEX('Scenario 4_issuedGoos'!$C$4:$W$153,MATCH('Scenario 4'!$A143&amp;$B143,'Scenario 4_issuedGoos'!$A$4:$A$153&amp;'Scenario 4_issuedGoos'!$B$4:$B$153,0),MATCH('Scenario 4'!AR$4,'Scenario 4_issuedGoos'!$C$3:$W$3,0))</f>
        <v>35954793.759663716</v>
      </c>
      <c r="AS143" s="4">
        <f t="array" ref="AS143">V143*INDEX('Scenario 4_issuedGoos'!$C$4:$W$153,MATCH('Scenario 4'!$A143&amp;$B143,'Scenario 4_issuedGoos'!$A$4:$A$153&amp;'Scenario 4_issuedGoos'!$B$4:$B$153,0),MATCH('Scenario 4'!AS$4,'Scenario 4_issuedGoos'!$C$3:$W$3,0))</f>
        <v>39025014.784928709</v>
      </c>
      <c r="AT143" s="4">
        <f t="array" ref="AT143">W143*INDEX('Scenario 4_issuedGoos'!$C$4:$W$153,MATCH('Scenario 4'!$A143&amp;$B143,'Scenario 4_issuedGoos'!$A$4:$A$153&amp;'Scenario 4_issuedGoos'!$B$4:$B$153,0),MATCH('Scenario 4'!AT$4,'Scenario 4_issuedGoos'!$C$3:$W$3,0))</f>
        <v>42312370.928321242</v>
      </c>
    </row>
    <row r="144" spans="1:46" x14ac:dyDescent="0.2">
      <c r="A144" s="8" t="s">
        <v>53</v>
      </c>
      <c r="B144" s="9" t="s">
        <v>28</v>
      </c>
      <c r="C144" s="10">
        <v>47.457627118644069</v>
      </c>
      <c r="D144" s="11">
        <v>46.949152542372886</v>
      </c>
      <c r="E144" s="11">
        <v>46.440677966101696</v>
      </c>
      <c r="F144" s="11">
        <v>45.932203389830512</v>
      </c>
      <c r="G144" s="11">
        <v>45.423728813559322</v>
      </c>
      <c r="H144" s="11">
        <v>17.235584999999997</v>
      </c>
      <c r="I144" s="11">
        <v>17.235584999999997</v>
      </c>
      <c r="J144" s="11">
        <v>17.235584999999997</v>
      </c>
      <c r="K144" s="11">
        <v>17.235584999999997</v>
      </c>
      <c r="L144" s="11">
        <v>17.235584999999997</v>
      </c>
      <c r="M144" s="11">
        <v>17.235584999999997</v>
      </c>
      <c r="N144" s="11">
        <v>17.235584999999997</v>
      </c>
      <c r="O144" s="11">
        <v>17.235584999999997</v>
      </c>
      <c r="P144" s="11">
        <v>17.235584999999997</v>
      </c>
      <c r="Q144" s="11">
        <v>17.235584999999997</v>
      </c>
      <c r="R144" s="11">
        <v>17.235584999999997</v>
      </c>
      <c r="S144" s="11">
        <v>17.235584999999997</v>
      </c>
      <c r="T144" s="11">
        <v>17.235584999999997</v>
      </c>
      <c r="U144" s="11">
        <v>17.235584999999997</v>
      </c>
      <c r="V144" s="11">
        <v>17.235584999999997</v>
      </c>
      <c r="W144" s="19">
        <v>17.235584999999997</v>
      </c>
      <c r="Z144" s="4">
        <f t="array" ref="Z144">C144*INDEX('Scenario 4_issuedGoos'!$C$4:$W$153,MATCH('Scenario 4'!$A144&amp;$B144,'Scenario 4_issuedGoos'!$A$4:$A$153&amp;'Scenario 4_issuedGoos'!$B$4:$B$153,0),MATCH('Scenario 4'!Z$4,'Scenario 4_issuedGoos'!$C$3:$W$3,0))</f>
        <v>0</v>
      </c>
      <c r="AA144" s="4">
        <f t="array" ref="AA144">D144*INDEX('Scenario 4_issuedGoos'!$C$4:$W$153,MATCH('Scenario 4'!$A144&amp;$B144,'Scenario 4_issuedGoos'!$A$4:$A$153&amp;'Scenario 4_issuedGoos'!$B$4:$B$153,0),MATCH('Scenario 4'!AA$4,'Scenario 4_issuedGoos'!$C$3:$W$3,0))</f>
        <v>0</v>
      </c>
      <c r="AB144" s="4">
        <f t="array" ref="AB144">E144*INDEX('Scenario 4_issuedGoos'!$C$4:$W$153,MATCH('Scenario 4'!$A144&amp;$B144,'Scenario 4_issuedGoos'!$A$4:$A$153&amp;'Scenario 4_issuedGoos'!$B$4:$B$153,0),MATCH('Scenario 4'!AB$4,'Scenario 4_issuedGoos'!$C$3:$W$3,0))</f>
        <v>0</v>
      </c>
      <c r="AC144" s="4">
        <f t="array" ref="AC144">F144*INDEX('Scenario 4_issuedGoos'!$C$4:$W$153,MATCH('Scenario 4'!$A144&amp;$B144,'Scenario 4_issuedGoos'!$A$4:$A$153&amp;'Scenario 4_issuedGoos'!$B$4:$B$153,0),MATCH('Scenario 4'!AC$4,'Scenario 4_issuedGoos'!$C$3:$W$3,0))</f>
        <v>0</v>
      </c>
      <c r="AD144" s="4">
        <f t="array" ref="AD144">G144*INDEX('Scenario 4_issuedGoos'!$C$4:$W$153,MATCH('Scenario 4'!$A144&amp;$B144,'Scenario 4_issuedGoos'!$A$4:$A$153&amp;'Scenario 4_issuedGoos'!$B$4:$B$153,0),MATCH('Scenario 4'!AD$4,'Scenario 4_issuedGoos'!$C$3:$W$3,0))</f>
        <v>0</v>
      </c>
      <c r="AE144" s="4">
        <f t="array" ref="AE144">H144*INDEX('Scenario 4_issuedGoos'!$C$4:$W$153,MATCH('Scenario 4'!$A144&amp;$B144,'Scenario 4_issuedGoos'!$A$4:$A$153&amp;'Scenario 4_issuedGoos'!$B$4:$B$153,0),MATCH('Scenario 4'!AE$4,'Scenario 4_issuedGoos'!$C$3:$W$3,0))</f>
        <v>360713.7819892416</v>
      </c>
      <c r="AF144" s="4">
        <f t="array" ref="AF144">I144*INDEX('Scenario 4_issuedGoos'!$C$4:$W$153,MATCH('Scenario 4'!$A144&amp;$B144,'Scenario 4_issuedGoos'!$A$4:$A$153&amp;'Scenario 4_issuedGoos'!$B$4:$B$153,0),MATCH('Scenario 4'!AF$4,'Scenario 4_issuedGoos'!$C$3:$W$3,0))</f>
        <v>411213.71146773436</v>
      </c>
      <c r="AG144" s="4">
        <f t="array" ref="AG144">J144*INDEX('Scenario 4_issuedGoos'!$C$4:$W$153,MATCH('Scenario 4'!$A144&amp;$B144,'Scenario 4_issuedGoos'!$A$4:$A$153&amp;'Scenario 4_issuedGoos'!$B$4:$B$153,0),MATCH('Scenario 4'!AG$4,'Scenario 4_issuedGoos'!$C$3:$W$3,0))</f>
        <v>465861.84943910595</v>
      </c>
      <c r="AH144" s="4">
        <f t="array" ref="AH144">K144*INDEX('Scenario 4_issuedGoos'!$C$4:$W$153,MATCH('Scenario 4'!$A144&amp;$B144,'Scenario 4_issuedGoos'!$A$4:$A$153&amp;'Scenario 4_issuedGoos'!$B$4:$B$153,0),MATCH('Scenario 4'!AH$4,'Scenario 4_issuedGoos'!$C$3:$W$3,0))</f>
        <v>524946.76692894229</v>
      </c>
      <c r="AI144" s="4">
        <f t="array" ref="AI144">L144*INDEX('Scenario 4_issuedGoos'!$C$4:$W$153,MATCH('Scenario 4'!$A144&amp;$B144,'Scenario 4_issuedGoos'!$A$4:$A$153&amp;'Scenario 4_issuedGoos'!$B$4:$B$153,0),MATCH('Scenario 4'!AI$4,'Scenario 4_issuedGoos'!$C$3:$W$3,0))</f>
        <v>588775.52154416719</v>
      </c>
      <c r="AJ144" s="4">
        <f t="array" ref="AJ144">M144*INDEX('Scenario 4_issuedGoos'!$C$4:$W$153,MATCH('Scenario 4'!$A144&amp;$B144,'Scenario 4_issuedGoos'!$A$4:$A$153&amp;'Scenario 4_issuedGoos'!$B$4:$B$153,0),MATCH('Scenario 4'!AJ$4,'Scenario 4_issuedGoos'!$C$3:$W$3,0))</f>
        <v>657674.78470359021</v>
      </c>
      <c r="AK144" s="4">
        <f t="array" ref="AK144">N144*INDEX('Scenario 4_issuedGoos'!$C$4:$W$153,MATCH('Scenario 4'!$A144&amp;$B144,'Scenario 4_issuedGoos'!$A$4:$A$153&amp;'Scenario 4_issuedGoos'!$B$4:$B$153,0),MATCH('Scenario 4'!AK$4,'Scenario 4_issuedGoos'!$C$3:$W$3,0))</f>
        <v>745803.20585387305</v>
      </c>
      <c r="AL144" s="4">
        <f t="array" ref="AL144">O144*INDEX('Scenario 4_issuedGoos'!$C$4:$W$153,MATCH('Scenario 4'!$A144&amp;$B144,'Scenario 4_issuedGoos'!$A$4:$A$153&amp;'Scenario 4_issuedGoos'!$B$4:$B$153,0),MATCH('Scenario 4'!AL$4,'Scenario 4_issuedGoos'!$C$3:$W$3,0))</f>
        <v>841100.28215742251</v>
      </c>
      <c r="AM144" s="4">
        <f t="array" ref="AM144">P144*INDEX('Scenario 4_issuedGoos'!$C$4:$W$153,MATCH('Scenario 4'!$A144&amp;$B144,'Scenario 4_issuedGoos'!$A$4:$A$153&amp;'Scenario 4_issuedGoos'!$B$4:$B$153,0),MATCH('Scenario 4'!AM$4,'Scenario 4_issuedGoos'!$C$3:$W$3,0))</f>
        <v>944062.55807669426</v>
      </c>
      <c r="AN144" s="4">
        <f t="array" ref="AN144">Q144*INDEX('Scenario 4_issuedGoos'!$C$4:$W$153,MATCH('Scenario 4'!$A144&amp;$B144,'Scenario 4_issuedGoos'!$A$4:$A$153&amp;'Scenario 4_issuedGoos'!$B$4:$B$153,0),MATCH('Scenario 4'!AN$4,'Scenario 4_issuedGoos'!$C$3:$W$3,0))</f>
        <v>1055218.3108824987</v>
      </c>
      <c r="AO144" s="4">
        <f t="array" ref="AO144">R144*INDEX('Scenario 4_issuedGoos'!$C$4:$W$153,MATCH('Scenario 4'!$A144&amp;$B144,'Scenario 4_issuedGoos'!$A$4:$A$153&amp;'Scenario 4_issuedGoos'!$B$4:$B$153,0),MATCH('Scenario 4'!AO$4,'Scenario 4_issuedGoos'!$C$3:$W$3,0))</f>
        <v>1175129.4825736908</v>
      </c>
      <c r="AP144" s="4">
        <f t="array" ref="AP144">S144*INDEX('Scenario 4_issuedGoos'!$C$4:$W$153,MATCH('Scenario 4'!$A144&amp;$B144,'Scenario 4_issuedGoos'!$A$4:$A$153&amp;'Scenario 4_issuedGoos'!$B$4:$B$153,0),MATCH('Scenario 4'!AP$4,'Scenario 4_issuedGoos'!$C$3:$W$3,0))</f>
        <v>1304393.7256567972</v>
      </c>
      <c r="AQ144" s="4">
        <f t="array" ref="AQ144">T144*INDEX('Scenario 4_issuedGoos'!$C$4:$W$153,MATCH('Scenario 4'!$A144&amp;$B144,'Scenario 4_issuedGoos'!$A$4:$A$153&amp;'Scenario 4_issuedGoos'!$B$4:$B$153,0),MATCH('Scenario 4'!AQ$4,'Scenario 4_issuedGoos'!$C$3:$W$3,0))</f>
        <v>1443646.5693417802</v>
      </c>
      <c r="AR144" s="4">
        <f t="array" ref="AR144">U144*INDEX('Scenario 4_issuedGoos'!$C$4:$W$153,MATCH('Scenario 4'!$A144&amp;$B144,'Scenario 4_issuedGoos'!$A$4:$A$153&amp;'Scenario 4_issuedGoos'!$B$4:$B$153,0),MATCH('Scenario 4'!AR$4,'Scenario 4_issuedGoos'!$C$3:$W$3,0))</f>
        <v>1593563.7130811187</v>
      </c>
      <c r="AS144" s="4">
        <f t="array" ref="AS144">V144*INDEX('Scenario 4_issuedGoos'!$C$4:$W$153,MATCH('Scenario 4'!$A144&amp;$B144,'Scenario 4_issuedGoos'!$A$4:$A$153&amp;'Scenario 4_issuedGoos'!$B$4:$B$153,0),MATCH('Scenario 4'!AS$4,'Scenario 4_issuedGoos'!$C$3:$W$3,0))</f>
        <v>1754863.4547710358</v>
      </c>
      <c r="AT144" s="4">
        <f t="array" ref="AT144">W144*INDEX('Scenario 4_issuedGoos'!$C$4:$W$153,MATCH('Scenario 4'!$A144&amp;$B144,'Scenario 4_issuedGoos'!$A$4:$A$153&amp;'Scenario 4_issuedGoos'!$B$4:$B$153,0),MATCH('Scenario 4'!AT$4,'Scenario 4_issuedGoos'!$C$3:$W$3,0))</f>
        <v>1928309.2613472366</v>
      </c>
    </row>
    <row r="145" spans="1:46" x14ac:dyDescent="0.2">
      <c r="A145" s="8" t="s">
        <v>53</v>
      </c>
      <c r="B145" s="9" t="s">
        <v>56</v>
      </c>
      <c r="C145" s="10">
        <v>1.6689375000000004</v>
      </c>
      <c r="D145" s="11">
        <v>1.6689375000000004</v>
      </c>
      <c r="E145" s="11">
        <v>1.6689375000000004</v>
      </c>
      <c r="F145" s="11">
        <v>1.6689375000000004</v>
      </c>
      <c r="G145" s="11">
        <v>1.6689375000000004</v>
      </c>
      <c r="H145" s="11">
        <v>1.1267578124999997</v>
      </c>
      <c r="I145" s="11">
        <v>1.0678125000000001</v>
      </c>
      <c r="J145" s="11">
        <v>1.0659093749999997</v>
      </c>
      <c r="K145" s="11">
        <v>1.0659093749999997</v>
      </c>
      <c r="L145" s="11">
        <v>1.0659093749999997</v>
      </c>
      <c r="M145" s="11">
        <v>1.0575000000000001</v>
      </c>
      <c r="N145" s="11">
        <v>1.0543741071428572</v>
      </c>
      <c r="O145" s="11">
        <v>1.0575000000000001</v>
      </c>
      <c r="P145" s="11">
        <v>1.0668375000000001</v>
      </c>
      <c r="Q145" s="11">
        <v>1.1620124999999999</v>
      </c>
      <c r="R145" s="11">
        <v>1.2000656249999997</v>
      </c>
      <c r="S145" s="11">
        <v>1.2000656249999997</v>
      </c>
      <c r="T145" s="11">
        <v>1.2385714285714287</v>
      </c>
      <c r="U145" s="11">
        <v>1.2528281250000002</v>
      </c>
      <c r="V145" s="11">
        <v>1.3552734375</v>
      </c>
      <c r="W145" s="19">
        <v>1.4279296875</v>
      </c>
      <c r="Z145" s="4">
        <f t="array" ref="Z145">C145*INDEX('Scenario 4_issuedGoos'!$C$4:$W$153,MATCH('Scenario 4'!$A145&amp;$B145,'Scenario 4_issuedGoos'!$A$4:$A$153&amp;'Scenario 4_issuedGoos'!$B$4:$B$153,0),MATCH('Scenario 4'!Z$4,'Scenario 4_issuedGoos'!$C$3:$W$3,0))</f>
        <v>7530736.3656166093</v>
      </c>
      <c r="AA145" s="4">
        <f t="array" ref="AA145">D145*INDEX('Scenario 4_issuedGoos'!$C$4:$W$153,MATCH('Scenario 4'!$A145&amp;$B145,'Scenario 4_issuedGoos'!$A$4:$A$153&amp;'Scenario 4_issuedGoos'!$B$4:$B$153,0),MATCH('Scenario 4'!AA$4,'Scenario 4_issuedGoos'!$C$3:$W$3,0))</f>
        <v>8560345.4855457097</v>
      </c>
      <c r="AB145" s="4">
        <f t="array" ref="AB145">E145*INDEX('Scenario 4_issuedGoos'!$C$4:$W$153,MATCH('Scenario 4'!$A145&amp;$B145,'Scenario 4_issuedGoos'!$A$4:$A$153&amp;'Scenario 4_issuedGoos'!$B$4:$B$153,0),MATCH('Scenario 4'!AB$4,'Scenario 4_issuedGoos'!$C$3:$W$3,0))</f>
        <v>9674088.6765536871</v>
      </c>
      <c r="AC145" s="4">
        <f t="array" ref="AC145">F145*INDEX('Scenario 4_issuedGoos'!$C$4:$W$153,MATCH('Scenario 4'!$A145&amp;$B145,'Scenario 4_issuedGoos'!$A$4:$A$153&amp;'Scenario 4_issuedGoos'!$B$4:$B$153,0),MATCH('Scenario 4'!AC$4,'Scenario 4_issuedGoos'!$C$3:$W$3,0))</f>
        <v>10877805.322948577</v>
      </c>
      <c r="AD145" s="4">
        <f t="array" ref="AD145">G145*INDEX('Scenario 4_issuedGoos'!$C$4:$W$153,MATCH('Scenario 4'!$A145&amp;$B145,'Scenario 4_issuedGoos'!$A$4:$A$153&amp;'Scenario 4_issuedGoos'!$B$4:$B$153,0),MATCH('Scenario 4'!AD$4,'Scenario 4_issuedGoos'!$C$3:$W$3,0))</f>
        <v>12177708.412291596</v>
      </c>
      <c r="AE145" s="4">
        <f t="array" ref="AE145">H145*INDEX('Scenario 4_issuedGoos'!$C$4:$W$153,MATCH('Scenario 4'!$A145&amp;$B145,'Scenario 4_issuedGoos'!$A$4:$A$153&amp;'Scenario 4_issuedGoos'!$B$4:$B$153,0),MATCH('Scenario 4'!AE$4,'Scenario 4_issuedGoos'!$C$3:$W$3,0))</f>
        <v>9168605.786089316</v>
      </c>
      <c r="AF145" s="4">
        <f t="array" ref="AF145">I145*INDEX('Scenario 4_issuedGoos'!$C$4:$W$153,MATCH('Scenario 4'!$A145&amp;$B145,'Scenario 4_issuedGoos'!$A$4:$A$153&amp;'Scenario 4_issuedGoos'!$B$4:$B$153,0),MATCH('Scenario 4'!AF$4,'Scenario 4_issuedGoos'!$C$3:$W$3,0))</f>
        <v>9724100.0620055757</v>
      </c>
      <c r="AG145" s="4">
        <f t="array" ref="AG145">J145*INDEX('Scenario 4_issuedGoos'!$C$4:$W$153,MATCH('Scenario 4'!$A145&amp;$B145,'Scenario 4_issuedGoos'!$A$4:$A$153&amp;'Scenario 4_issuedGoos'!$B$4:$B$153,0),MATCH('Scenario 4'!AG$4,'Scenario 4_issuedGoos'!$C$3:$W$3,0))</f>
        <v>10821711.794282787</v>
      </c>
      <c r="AH145" s="4">
        <f t="array" ref="AH145">K145*INDEX('Scenario 4_issuedGoos'!$C$4:$W$153,MATCH('Scenario 4'!$A145&amp;$B145,'Scenario 4_issuedGoos'!$A$4:$A$153&amp;'Scenario 4_issuedGoos'!$B$4:$B$153,0),MATCH('Scenario 4'!AH$4,'Scenario 4_issuedGoos'!$C$3:$W$3,0))</f>
        <v>12023881.794010676</v>
      </c>
      <c r="AI145" s="4">
        <f t="array" ref="AI145">L145*INDEX('Scenario 4_issuedGoos'!$C$4:$W$153,MATCH('Scenario 4'!$A145&amp;$B145,'Scenario 4_issuedGoos'!$A$4:$A$153&amp;'Scenario 4_issuedGoos'!$B$4:$B$153,0),MATCH('Scenario 4'!AI$4,'Scenario 4_issuedGoos'!$C$3:$W$3,0))</f>
        <v>13319214.514225552</v>
      </c>
      <c r="AJ145" s="4">
        <f t="array" ref="AJ145">M145*INDEX('Scenario 4_issuedGoos'!$C$4:$W$153,MATCH('Scenario 4'!$A145&amp;$B145,'Scenario 4_issuedGoos'!$A$4:$A$153&amp;'Scenario 4_issuedGoos'!$B$4:$B$153,0),MATCH('Scenario 4'!AJ$4,'Scenario 4_issuedGoos'!$C$3:$W$3,0))</f>
        <v>14597936.15014462</v>
      </c>
      <c r="AK145" s="4">
        <f t="array" ref="AK145">N145*INDEX('Scenario 4_issuedGoos'!$C$4:$W$153,MATCH('Scenario 4'!$A145&amp;$B145,'Scenario 4_issuedGoos'!$A$4:$A$153&amp;'Scenario 4_issuedGoos'!$B$4:$B$153,0),MATCH('Scenario 4'!AK$4,'Scenario 4_issuedGoos'!$C$3:$W$3,0))</f>
        <v>15987814.654657403</v>
      </c>
      <c r="AL145" s="4">
        <f t="array" ref="AL145">O145*INDEX('Scenario 4_issuedGoos'!$C$4:$W$153,MATCH('Scenario 4'!$A145&amp;$B145,'Scenario 4_issuedGoos'!$A$4:$A$153&amp;'Scenario 4_issuedGoos'!$B$4:$B$153,0),MATCH('Scenario 4'!AL$4,'Scenario 4_issuedGoos'!$C$3:$W$3,0))</f>
        <v>17579723.904583782</v>
      </c>
      <c r="AM145" s="4">
        <f t="array" ref="AM145">P145*INDEX('Scenario 4_issuedGoos'!$C$4:$W$153,MATCH('Scenario 4'!$A145&amp;$B145,'Scenario 4_issuedGoos'!$A$4:$A$153&amp;'Scenario 4_issuedGoos'!$B$4:$B$153,0),MATCH('Scenario 4'!AM$4,'Scenario 4_issuedGoos'!$C$3:$W$3,0))</f>
        <v>19408469.952052202</v>
      </c>
      <c r="AN145" s="4">
        <f t="array" ref="AN145">Q145*INDEX('Scenario 4_issuedGoos'!$C$4:$W$153,MATCH('Scenario 4'!$A145&amp;$B145,'Scenario 4_issuedGoos'!$A$4:$A$153&amp;'Scenario 4_issuedGoos'!$B$4:$B$153,0),MATCH('Scenario 4'!AN$4,'Scenario 4_issuedGoos'!$C$3:$W$3,0))</f>
        <v>23096752.259950474</v>
      </c>
      <c r="AO145" s="4">
        <f t="array" ref="AO145">R145*INDEX('Scenario 4_issuedGoos'!$C$4:$W$153,MATCH('Scenario 4'!$A145&amp;$B145,'Scenario 4_issuedGoos'!$A$4:$A$153&amp;'Scenario 4_issuedGoos'!$B$4:$B$153,0),MATCH('Scenario 4'!AO$4,'Scenario 4_issuedGoos'!$C$3:$W$3,0))</f>
        <v>26021513.270580787</v>
      </c>
      <c r="AP145" s="4">
        <f t="array" ref="AP145">S145*INDEX('Scenario 4_issuedGoos'!$C$4:$W$153,MATCH('Scenario 4'!$A145&amp;$B145,'Scenario 4_issuedGoos'!$A$4:$A$153&amp;'Scenario 4_issuedGoos'!$B$4:$B$153,0),MATCH('Scenario 4'!AP$4,'Scenario 4_issuedGoos'!$C$3:$W$3,0))</f>
        <v>28347117.971248634</v>
      </c>
      <c r="AQ145" s="4">
        <f t="array" ref="AQ145">T145*INDEX('Scenario 4_issuedGoos'!$C$4:$W$153,MATCH('Scenario 4'!$A145&amp;$B145,'Scenario 4_issuedGoos'!$A$4:$A$153&amp;'Scenario 4_issuedGoos'!$B$4:$B$153,0),MATCH('Scenario 4'!AQ$4,'Scenario 4_issuedGoos'!$C$3:$W$3,0))</f>
        <v>31829781.754150212</v>
      </c>
      <c r="AR145" s="4">
        <f t="array" ref="AR145">U145*INDEX('Scenario 4_issuedGoos'!$C$4:$W$153,MATCH('Scenario 4'!$A145&amp;$B145,'Scenario 4_issuedGoos'!$A$4:$A$153&amp;'Scenario 4_issuedGoos'!$B$4:$B$153,0),MATCH('Scenario 4'!AR$4,'Scenario 4_issuedGoos'!$C$3:$W$3,0))</f>
        <v>34985174.770855434</v>
      </c>
      <c r="AS145" s="4">
        <f t="array" ref="AS145">V145*INDEX('Scenario 4_issuedGoos'!$C$4:$W$153,MATCH('Scenario 4'!$A145&amp;$B145,'Scenario 4_issuedGoos'!$A$4:$A$153&amp;'Scenario 4_issuedGoos'!$B$4:$B$153,0),MATCH('Scenario 4'!AS$4,'Scenario 4_issuedGoos'!$C$3:$W$3,0))</f>
        <v>41077665.517029054</v>
      </c>
      <c r="AT145" s="4">
        <f t="array" ref="AT145">W145*INDEX('Scenario 4_issuedGoos'!$C$4:$W$153,MATCH('Scenario 4'!$A145&amp;$B145,'Scenario 4_issuedGoos'!$A$4:$A$153&amp;'Scenario 4_issuedGoos'!$B$4:$B$153,0),MATCH('Scenario 4'!AT$4,'Scenario 4_issuedGoos'!$C$3:$W$3,0))</f>
        <v>46925610.949230626</v>
      </c>
    </row>
    <row r="146" spans="1:46" x14ac:dyDescent="0.2">
      <c r="A146" s="8" t="s">
        <v>53</v>
      </c>
      <c r="B146" s="9" t="s">
        <v>29</v>
      </c>
      <c r="C146" s="10">
        <v>47.457627118644069</v>
      </c>
      <c r="D146" s="11">
        <v>46.949152542372886</v>
      </c>
      <c r="E146" s="11">
        <v>46.440677966101696</v>
      </c>
      <c r="F146" s="11">
        <v>45.932203389830512</v>
      </c>
      <c r="G146" s="11">
        <v>45.423728813559322</v>
      </c>
      <c r="H146" s="11">
        <v>5.4084374999999998</v>
      </c>
      <c r="I146" s="11">
        <v>5.4084374999999998</v>
      </c>
      <c r="J146" s="11">
        <v>5.4084374999999998</v>
      </c>
      <c r="K146" s="11">
        <v>5.4084374999999998</v>
      </c>
      <c r="L146" s="11">
        <v>5.4084374999999998</v>
      </c>
      <c r="M146" s="11">
        <v>5.4084374999999998</v>
      </c>
      <c r="N146" s="11">
        <v>5.4084374999999998</v>
      </c>
      <c r="O146" s="11">
        <v>5.4084374999999998</v>
      </c>
      <c r="P146" s="11">
        <v>5.4084374999999998</v>
      </c>
      <c r="Q146" s="11">
        <v>5.4084374999999998</v>
      </c>
      <c r="R146" s="11">
        <v>5.4084374999999998</v>
      </c>
      <c r="S146" s="11">
        <v>5.4084374999999998</v>
      </c>
      <c r="T146" s="11">
        <v>5.4084374999999998</v>
      </c>
      <c r="U146" s="11">
        <v>5.4084374999999998</v>
      </c>
      <c r="V146" s="11">
        <v>5.4084374999999998</v>
      </c>
      <c r="W146" s="19">
        <v>5.4084374999999998</v>
      </c>
      <c r="Z146" s="4">
        <f t="array" ref="Z146">C146*INDEX('Scenario 4_issuedGoos'!$C$4:$W$153,MATCH('Scenario 4'!$A146&amp;$B146,'Scenario 4_issuedGoos'!$A$4:$A$153&amp;'Scenario 4_issuedGoos'!$B$4:$B$153,0),MATCH('Scenario 4'!Z$4,'Scenario 4_issuedGoos'!$C$3:$W$3,0))</f>
        <v>0</v>
      </c>
      <c r="AA146" s="4">
        <f t="array" ref="AA146">D146*INDEX('Scenario 4_issuedGoos'!$C$4:$W$153,MATCH('Scenario 4'!$A146&amp;$B146,'Scenario 4_issuedGoos'!$A$4:$A$153&amp;'Scenario 4_issuedGoos'!$B$4:$B$153,0),MATCH('Scenario 4'!AA$4,'Scenario 4_issuedGoos'!$C$3:$W$3,0))</f>
        <v>0</v>
      </c>
      <c r="AB146" s="4">
        <f t="array" ref="AB146">E146*INDEX('Scenario 4_issuedGoos'!$C$4:$W$153,MATCH('Scenario 4'!$A146&amp;$B146,'Scenario 4_issuedGoos'!$A$4:$A$153&amp;'Scenario 4_issuedGoos'!$B$4:$B$153,0),MATCH('Scenario 4'!AB$4,'Scenario 4_issuedGoos'!$C$3:$W$3,0))</f>
        <v>0</v>
      </c>
      <c r="AC146" s="4">
        <f t="array" ref="AC146">F146*INDEX('Scenario 4_issuedGoos'!$C$4:$W$153,MATCH('Scenario 4'!$A146&amp;$B146,'Scenario 4_issuedGoos'!$A$4:$A$153&amp;'Scenario 4_issuedGoos'!$B$4:$B$153,0),MATCH('Scenario 4'!AC$4,'Scenario 4_issuedGoos'!$C$3:$W$3,0))</f>
        <v>0</v>
      </c>
      <c r="AD146" s="4">
        <f t="array" ref="AD146">G146*INDEX('Scenario 4_issuedGoos'!$C$4:$W$153,MATCH('Scenario 4'!$A146&amp;$B146,'Scenario 4_issuedGoos'!$A$4:$A$153&amp;'Scenario 4_issuedGoos'!$B$4:$B$153,0),MATCH('Scenario 4'!AD$4,'Scenario 4_issuedGoos'!$C$3:$W$3,0))</f>
        <v>0</v>
      </c>
      <c r="AE146" s="4">
        <f t="array" ref="AE146">H146*INDEX('Scenario 4_issuedGoos'!$C$4:$W$153,MATCH('Scenario 4'!$A146&amp;$B146,'Scenario 4_issuedGoos'!$A$4:$A$153&amp;'Scenario 4_issuedGoos'!$B$4:$B$153,0),MATCH('Scenario 4'!AE$4,'Scenario 4_issuedGoos'!$C$3:$W$3,0))</f>
        <v>129360.13786277862</v>
      </c>
      <c r="AF146" s="4">
        <f t="array" ref="AF146">I146*INDEX('Scenario 4_issuedGoos'!$C$4:$W$153,MATCH('Scenario 4'!$A146&amp;$B146,'Scenario 4_issuedGoos'!$A$4:$A$153&amp;'Scenario 4_issuedGoos'!$B$4:$B$153,0),MATCH('Scenario 4'!AF$4,'Scenario 4_issuedGoos'!$C$3:$W$3,0))</f>
        <v>169785.18094489709</v>
      </c>
      <c r="AG146" s="4">
        <f t="array" ref="AG146">J146*INDEX('Scenario 4_issuedGoos'!$C$4:$W$153,MATCH('Scenario 4'!$A146&amp;$B146,'Scenario 4_issuedGoos'!$A$4:$A$153&amp;'Scenario 4_issuedGoos'!$B$4:$B$153,0),MATCH('Scenario 4'!AG$4,'Scenario 4_issuedGoos'!$C$3:$W$3,0))</f>
        <v>213929.32799057075</v>
      </c>
      <c r="AH146" s="4">
        <f t="array" ref="AH146">K146*INDEX('Scenario 4_issuedGoos'!$C$4:$W$153,MATCH('Scenario 4'!$A146&amp;$B146,'Scenario 4_issuedGoos'!$A$4:$A$153&amp;'Scenario 4_issuedGoos'!$B$4:$B$153,0),MATCH('Scenario 4'!AH$4,'Scenario 4_issuedGoos'!$C$3:$W$3,0))</f>
        <v>262063.42678844903</v>
      </c>
      <c r="AI146" s="4">
        <f t="array" ref="AI146">L146*INDEX('Scenario 4_issuedGoos'!$C$4:$W$153,MATCH('Scenario 4'!$A146&amp;$B146,'Scenario 4_issuedGoos'!$A$4:$A$153&amp;'Scenario 4_issuedGoos'!$B$4:$B$153,0),MATCH('Scenario 4'!AI$4,'Scenario 4_issuedGoos'!$C$3:$W$3,0))</f>
        <v>314476.11214613914</v>
      </c>
      <c r="AJ146" s="4">
        <f t="array" ref="AJ146">M146*INDEX('Scenario 4_issuedGoos'!$C$4:$W$153,MATCH('Scenario 4'!$A146&amp;$B146,'Scenario 4_issuedGoos'!$A$4:$A$153&amp;'Scenario 4_issuedGoos'!$B$4:$B$153,0),MATCH('Scenario 4'!AJ$4,'Scenario 4_issuedGoos'!$C$3:$W$3,0))</f>
        <v>371474.90747262671</v>
      </c>
      <c r="AK146" s="4">
        <f t="array" ref="AK146">N146*INDEX('Scenario 4_issuedGoos'!$C$4:$W$153,MATCH('Scenario 4'!$A146&amp;$B146,'Scenario 4_issuedGoos'!$A$4:$A$153&amp;'Scenario 4_issuedGoos'!$B$4:$B$153,0),MATCH('Scenario 4'!AK$4,'Scenario 4_issuedGoos'!$C$3:$W$3,0))</f>
        <v>500562.4378193646</v>
      </c>
      <c r="AL146" s="4">
        <f t="array" ref="AL146">O146*INDEX('Scenario 4_issuedGoos'!$C$4:$W$153,MATCH('Scenario 4'!$A146&amp;$B146,'Scenario 4_issuedGoos'!$A$4:$A$153&amp;'Scenario 4_issuedGoos'!$B$4:$B$153,0),MATCH('Scenario 4'!AL$4,'Scenario 4_issuedGoos'!$C$3:$W$3,0))</f>
        <v>641630.033932094</v>
      </c>
      <c r="AM146" s="4">
        <f t="array" ref="AM146">P146*INDEX('Scenario 4_issuedGoos'!$C$4:$W$153,MATCH('Scenario 4'!$A146&amp;$B146,'Scenario 4_issuedGoos'!$A$4:$A$153&amp;'Scenario 4_issuedGoos'!$B$4:$B$153,0),MATCH('Scenario 4'!AM$4,'Scenario 4_issuedGoos'!$C$3:$W$3,0))</f>
        <v>795552.98356154747</v>
      </c>
      <c r="AN146" s="4">
        <f t="array" ref="AN146">Q146*INDEX('Scenario 4_issuedGoos'!$C$4:$W$153,MATCH('Scenario 4'!$A146&amp;$B146,'Scenario 4_issuedGoos'!$A$4:$A$153&amp;'Scenario 4_issuedGoos'!$B$4:$B$153,0),MATCH('Scenario 4'!AN$4,'Scenario 4_issuedGoos'!$C$3:$W$3,0))</f>
        <v>963264.15306911874</v>
      </c>
      <c r="AO146" s="4">
        <f t="array" ref="AO146">R146*INDEX('Scenario 4_issuedGoos'!$C$4:$W$153,MATCH('Scenario 4'!$A146&amp;$B146,'Scenario 4_issuedGoos'!$A$4:$A$153&amp;'Scenario 4_issuedGoos'!$B$4:$B$153,0),MATCH('Scenario 4'!AO$4,'Scenario 4_issuedGoos'!$C$3:$W$3,0))</f>
        <v>1145757.5570685419</v>
      </c>
      <c r="AP146" s="4">
        <f t="array" ref="AP146">S146*INDEX('Scenario 4_issuedGoos'!$C$4:$W$153,MATCH('Scenario 4'!$A146&amp;$B146,'Scenario 4_issuedGoos'!$A$4:$A$153&amp;'Scenario 4_issuedGoos'!$B$4:$B$153,0),MATCH('Scenario 4'!AP$4,'Scenario 4_issuedGoos'!$C$3:$W$3,0))</f>
        <v>1344092.141085234</v>
      </c>
      <c r="AQ146" s="4">
        <f t="array" ref="AQ146">T146*INDEX('Scenario 4_issuedGoos'!$C$4:$W$153,MATCH('Scenario 4'!$A146&amp;$B146,'Scenario 4_issuedGoos'!$A$4:$A$153&amp;'Scenario 4_issuedGoos'!$B$4:$B$153,0),MATCH('Scenario 4'!AQ$4,'Scenario 4_issuedGoos'!$C$3:$W$3,0))</f>
        <v>1559395.7896109249</v>
      </c>
      <c r="AR146" s="4">
        <f t="array" ref="AR146">U146*INDEX('Scenario 4_issuedGoos'!$C$4:$W$153,MATCH('Scenario 4'!$A146&amp;$B146,'Scenario 4_issuedGoos'!$A$4:$A$153&amp;'Scenario 4_issuedGoos'!$B$4:$B$153,0),MATCH('Scenario 4'!AR$4,'Scenario 4_issuedGoos'!$C$3:$W$3,0))</f>
        <v>1792869.572636469</v>
      </c>
      <c r="AS146" s="4">
        <f t="array" ref="AS146">V146*INDEX('Scenario 4_issuedGoos'!$C$4:$W$153,MATCH('Scenario 4'!$A146&amp;$B146,'Scenario 4_issuedGoos'!$A$4:$A$153&amp;'Scenario 4_issuedGoos'!$B$4:$B$153,0),MATCH('Scenario 4'!AS$4,'Scenario 4_issuedGoos'!$C$3:$W$3,0))</f>
        <v>2045792.2444905436</v>
      </c>
      <c r="AT146" s="4">
        <f t="array" ref="AT146">W146*INDEX('Scenario 4_issuedGoos'!$C$4:$W$153,MATCH('Scenario 4'!$A146&amp;$B146,'Scenario 4_issuedGoos'!$A$4:$A$153&amp;'Scenario 4_issuedGoos'!$B$4:$B$153,0),MATCH('Scenario 4'!AT$4,'Scenario 4_issuedGoos'!$C$3:$W$3,0))</f>
        <v>2319525.0095984326</v>
      </c>
    </row>
    <row r="147" spans="1:46" x14ac:dyDescent="0.2">
      <c r="A147" s="8" t="s">
        <v>53</v>
      </c>
      <c r="B147" s="9" t="s">
        <v>30</v>
      </c>
      <c r="C147" s="10">
        <v>13.994521875</v>
      </c>
      <c r="D147" s="11">
        <v>13.994521875</v>
      </c>
      <c r="E147" s="11">
        <v>13.994521875</v>
      </c>
      <c r="F147" s="11">
        <v>13.994521875</v>
      </c>
      <c r="G147" s="11">
        <v>13.994521875</v>
      </c>
      <c r="H147" s="11">
        <v>7.6472099999999994</v>
      </c>
      <c r="I147" s="11">
        <v>7.6472099999999994</v>
      </c>
      <c r="J147" s="11">
        <v>7.6472099999999994</v>
      </c>
      <c r="K147" s="11">
        <v>7.6472099999999994</v>
      </c>
      <c r="L147" s="11">
        <v>7.6472099999999994</v>
      </c>
      <c r="M147" s="11">
        <v>7.6472099999999994</v>
      </c>
      <c r="N147" s="11">
        <v>7.6472099999999994</v>
      </c>
      <c r="O147" s="11">
        <v>7.6472099999999994</v>
      </c>
      <c r="P147" s="11">
        <v>7.6472099999999994</v>
      </c>
      <c r="Q147" s="11">
        <v>7.6472099999999994</v>
      </c>
      <c r="R147" s="11">
        <v>7.6472099999999994</v>
      </c>
      <c r="S147" s="11">
        <v>7.6472099999999994</v>
      </c>
      <c r="T147" s="11">
        <v>7.6676561718749996</v>
      </c>
      <c r="U147" s="11">
        <v>7.6676561718749996</v>
      </c>
      <c r="V147" s="11">
        <v>7.6676561718749996</v>
      </c>
      <c r="W147" s="19">
        <v>7.6676561718749996</v>
      </c>
      <c r="Z147" s="4">
        <f t="array" ref="Z147">C147*INDEX('Scenario 4_issuedGoos'!$C$4:$W$153,MATCH('Scenario 4'!$A147&amp;$B147,'Scenario 4_issuedGoos'!$A$4:$A$153&amp;'Scenario 4_issuedGoos'!$B$4:$B$153,0),MATCH('Scenario 4'!Z$4,'Scenario 4_issuedGoos'!$C$3:$W$3,0))</f>
        <v>1662126.7607097996</v>
      </c>
      <c r="AA147" s="4">
        <f t="array" ref="AA147">D147*INDEX('Scenario 4_issuedGoos'!$C$4:$W$153,MATCH('Scenario 4'!$A147&amp;$B147,'Scenario 4_issuedGoos'!$A$4:$A$153&amp;'Scenario 4_issuedGoos'!$B$4:$B$153,0),MATCH('Scenario 4'!AA$4,'Scenario 4_issuedGoos'!$C$3:$W$3,0))</f>
        <v>1889374.2419944417</v>
      </c>
      <c r="AB147" s="4">
        <f t="array" ref="AB147">E147*INDEX('Scenario 4_issuedGoos'!$C$4:$W$153,MATCH('Scenario 4'!$A147&amp;$B147,'Scenario 4_issuedGoos'!$A$4:$A$153&amp;'Scenario 4_issuedGoos'!$B$4:$B$153,0),MATCH('Scenario 4'!AB$4,'Scenario 4_issuedGoos'!$C$3:$W$3,0))</f>
        <v>2135191.1545057674</v>
      </c>
      <c r="AC147" s="4">
        <f t="array" ref="AC147">F147*INDEX('Scenario 4_issuedGoos'!$C$4:$W$153,MATCH('Scenario 4'!$A147&amp;$B147,'Scenario 4_issuedGoos'!$A$4:$A$153&amp;'Scenario 4_issuedGoos'!$B$4:$B$153,0),MATCH('Scenario 4'!AC$4,'Scenario 4_issuedGoos'!$C$3:$W$3,0))</f>
        <v>2400866.3226632453</v>
      </c>
      <c r="AD147" s="4">
        <f t="array" ref="AD147">G147*INDEX('Scenario 4_issuedGoos'!$C$4:$W$153,MATCH('Scenario 4'!$A147&amp;$B147,'Scenario 4_issuedGoos'!$A$4:$A$153&amp;'Scenario 4_issuedGoos'!$B$4:$B$153,0),MATCH('Scenario 4'!AD$4,'Scenario 4_issuedGoos'!$C$3:$W$3,0))</f>
        <v>2687771.0297502028</v>
      </c>
      <c r="AE147" s="4">
        <f t="array" ref="AE147">H147*INDEX('Scenario 4_issuedGoos'!$C$4:$W$153,MATCH('Scenario 4'!$A147&amp;$B147,'Scenario 4_issuedGoos'!$A$4:$A$153&amp;'Scenario 4_issuedGoos'!$B$4:$B$153,0),MATCH('Scenario 4'!AE$4,'Scenario 4_issuedGoos'!$C$3:$W$3,0))</f>
        <v>5790065.2598560844</v>
      </c>
      <c r="AF147" s="4">
        <f t="array" ref="AF147">I147*INDEX('Scenario 4_issuedGoos'!$C$4:$W$153,MATCH('Scenario 4'!$A147&amp;$B147,'Scenario 4_issuedGoos'!$A$4:$A$153&amp;'Scenario 4_issuedGoos'!$B$4:$B$153,0),MATCH('Scenario 4'!AF$4,'Scenario 4_issuedGoos'!$C$3:$W$3,0))</f>
        <v>6479853.0214197747</v>
      </c>
      <c r="AG147" s="4">
        <f t="array" ref="AG147">J147*INDEX('Scenario 4_issuedGoos'!$C$4:$W$153,MATCH('Scenario 4'!$A147&amp;$B147,'Scenario 4_issuedGoos'!$A$4:$A$153&amp;'Scenario 4_issuedGoos'!$B$4:$B$153,0),MATCH('Scenario 4'!AG$4,'Scenario 4_issuedGoos'!$C$3:$W$3,0))</f>
        <v>7224144.3959901948</v>
      </c>
      <c r="AH147" s="4">
        <f t="array" ref="AH147">K147*INDEX('Scenario 4_issuedGoos'!$C$4:$W$153,MATCH('Scenario 4'!$A147&amp;$B147,'Scenario 4_issuedGoos'!$A$4:$A$153&amp;'Scenario 4_issuedGoos'!$B$4:$B$153,0),MATCH('Scenario 4'!AH$4,'Scenario 4_issuedGoos'!$C$3:$W$3,0))</f>
        <v>8026665.2754640458</v>
      </c>
      <c r="AI147" s="4">
        <f t="array" ref="AI147">L147*INDEX('Scenario 4_issuedGoos'!$C$4:$W$153,MATCH('Scenario 4'!$A147&amp;$B147,'Scenario 4_issuedGoos'!$A$4:$A$153&amp;'Scenario 4_issuedGoos'!$B$4:$B$153,0),MATCH('Scenario 4'!AI$4,'Scenario 4_issuedGoos'!$C$3:$W$3,0))</f>
        <v>8891377.8818954211</v>
      </c>
      <c r="AJ147" s="4">
        <f t="array" ref="AJ147">M147*INDEX('Scenario 4_issuedGoos'!$C$4:$W$153,MATCH('Scenario 4'!$A147&amp;$B147,'Scenario 4_issuedGoos'!$A$4:$A$153&amp;'Scenario 4_issuedGoos'!$B$4:$B$153,0),MATCH('Scenario 4'!AJ$4,'Scenario 4_issuedGoos'!$C$3:$W$3,0))</f>
        <v>9822495.0857812036</v>
      </c>
      <c r="AK147" s="4">
        <f t="array" ref="AK147">N147*INDEX('Scenario 4_issuedGoos'!$C$4:$W$153,MATCH('Scenario 4'!$A147&amp;$B147,'Scenario 4_issuedGoos'!$A$4:$A$153&amp;'Scenario 4_issuedGoos'!$B$4:$B$153,0),MATCH('Scenario 4'!AK$4,'Scenario 4_issuedGoos'!$C$3:$W$3,0))</f>
        <v>10789594.154415864</v>
      </c>
      <c r="AL147" s="4">
        <f t="array" ref="AL147">O147*INDEX('Scenario 4_issuedGoos'!$C$4:$W$153,MATCH('Scenario 4'!$A147&amp;$B147,'Scenario 4_issuedGoos'!$A$4:$A$153&amp;'Scenario 4_issuedGoos'!$B$4:$B$153,0),MATCH('Scenario 4'!AL$4,'Scenario 4_issuedGoos'!$C$3:$W$3,0))</f>
        <v>11828846.892199509</v>
      </c>
      <c r="AM147" s="4">
        <f t="array" ref="AM147">P147*INDEX('Scenario 4_issuedGoos'!$C$4:$W$153,MATCH('Scenario 4'!$A147&amp;$B147,'Scenario 4_issuedGoos'!$A$4:$A$153&amp;'Scenario 4_issuedGoos'!$B$4:$B$153,0),MATCH('Scenario 4'!AM$4,'Scenario 4_issuedGoos'!$C$3:$W$3,0))</f>
        <v>12945050.918375472</v>
      </c>
      <c r="AN147" s="4">
        <f t="array" ref="AN147">Q147*INDEX('Scenario 4_issuedGoos'!$C$4:$W$153,MATCH('Scenario 4'!$A147&amp;$B147,'Scenario 4_issuedGoos'!$A$4:$A$153&amp;'Scenario 4_issuedGoos'!$B$4:$B$153,0),MATCH('Scenario 4'!AN$4,'Scenario 4_issuedGoos'!$C$3:$W$3,0))</f>
        <v>14143303.229938544</v>
      </c>
      <c r="AO147" s="4">
        <f t="array" ref="AO147">R147*INDEX('Scenario 4_issuedGoos'!$C$4:$W$153,MATCH('Scenario 4'!$A147&amp;$B147,'Scenario 4_issuedGoos'!$A$4:$A$153&amp;'Scenario 4_issuedGoos'!$B$4:$B$153,0),MATCH('Scenario 4'!AO$4,'Scenario 4_issuedGoos'!$C$3:$W$3,0))</f>
        <v>15429018.145361912</v>
      </c>
      <c r="AP147" s="4">
        <f t="array" ref="AP147">S147*INDEX('Scenario 4_issuedGoos'!$C$4:$W$153,MATCH('Scenario 4'!$A147&amp;$B147,'Scenario 4_issuedGoos'!$A$4:$A$153&amp;'Scenario 4_issuedGoos'!$B$4:$B$153,0),MATCH('Scenario 4'!AP$4,'Scenario 4_issuedGoos'!$C$3:$W$3,0))</f>
        <v>16807946.294252865</v>
      </c>
      <c r="AQ147" s="4">
        <f t="array" ref="AQ147">T147*INDEX('Scenario 4_issuedGoos'!$C$4:$W$153,MATCH('Scenario 4'!$A147&amp;$B147,'Scenario 4_issuedGoos'!$A$4:$A$153&amp;'Scenario 4_issuedGoos'!$B$4:$B$153,0),MATCH('Scenario 4'!AQ$4,'Scenario 4_issuedGoos'!$C$3:$W$3,0))</f>
        <v>18335086.096590515</v>
      </c>
      <c r="AR147" s="4">
        <f t="array" ref="AR147">U147*INDEX('Scenario 4_issuedGoos'!$C$4:$W$153,MATCH('Scenario 4'!$A147&amp;$B147,'Scenario 4_issuedGoos'!$A$4:$A$153&amp;'Scenario 4_issuedGoos'!$B$4:$B$153,0),MATCH('Scenario 4'!AR$4,'Scenario 4_issuedGoos'!$C$3:$W$3,0))</f>
        <v>19923374.738734677</v>
      </c>
      <c r="AS147" s="4">
        <f t="array" ref="AS147">V147*INDEX('Scenario 4_issuedGoos'!$C$4:$W$153,MATCH('Scenario 4'!$A147&amp;$B147,'Scenario 4_issuedGoos'!$A$4:$A$153&amp;'Scenario 4_issuedGoos'!$B$4:$B$153,0),MATCH('Scenario 4'!AS$4,'Scenario 4_issuedGoos'!$C$3:$W$3,0))</f>
        <v>21624654.529851753</v>
      </c>
      <c r="AT147" s="4">
        <f t="array" ref="AT147">W147*INDEX('Scenario 4_issuedGoos'!$C$4:$W$153,MATCH('Scenario 4'!$A147&amp;$B147,'Scenario 4_issuedGoos'!$A$4:$A$153&amp;'Scenario 4_issuedGoos'!$B$4:$B$153,0),MATCH('Scenario 4'!AT$4,'Scenario 4_issuedGoos'!$C$3:$W$3,0))</f>
        <v>23446253.863233726</v>
      </c>
    </row>
    <row r="148" spans="1:46" x14ac:dyDescent="0.2">
      <c r="A148" s="8" t="s">
        <v>53</v>
      </c>
      <c r="B148" s="9" t="s">
        <v>31</v>
      </c>
      <c r="C148" s="10">
        <v>10.772240625000002</v>
      </c>
      <c r="D148" s="11">
        <v>10.772240625000002</v>
      </c>
      <c r="E148" s="11">
        <v>10.772240625000002</v>
      </c>
      <c r="F148" s="11">
        <v>9.0140625000000032</v>
      </c>
      <c r="G148" s="11">
        <v>9.0140625000000032</v>
      </c>
      <c r="H148" s="11">
        <v>4.1033249999999999</v>
      </c>
      <c r="I148" s="11">
        <v>4.1033249999999999</v>
      </c>
      <c r="J148" s="11">
        <v>4.1033249999999999</v>
      </c>
      <c r="K148" s="11">
        <v>4.1033249999999999</v>
      </c>
      <c r="L148" s="11">
        <v>4.1033249999999999</v>
      </c>
      <c r="M148" s="11">
        <v>4.1033249999999999</v>
      </c>
      <c r="N148" s="11">
        <v>4.1033249999999999</v>
      </c>
      <c r="O148" s="11">
        <v>4.1033249999999999</v>
      </c>
      <c r="P148" s="11">
        <v>4.1033249999999999</v>
      </c>
      <c r="Q148" s="11">
        <v>4.1033249999999999</v>
      </c>
      <c r="R148" s="11">
        <v>4.1033249999999999</v>
      </c>
      <c r="S148" s="11">
        <v>4.1033249999999999</v>
      </c>
      <c r="T148" s="11">
        <v>4.1033249999999999</v>
      </c>
      <c r="U148" s="11">
        <v>4.1033249999999999</v>
      </c>
      <c r="V148" s="11">
        <v>4.1033249999999999</v>
      </c>
      <c r="W148" s="19">
        <v>4.1033249999999999</v>
      </c>
      <c r="Z148" s="4">
        <f t="array" ref="Z148">C148*INDEX('Scenario 4_issuedGoos'!$C$4:$W$153,MATCH('Scenario 4'!$A148&amp;$B148,'Scenario 4_issuedGoos'!$A$4:$A$153&amp;'Scenario 4_issuedGoos'!$B$4:$B$153,0),MATCH('Scenario 4'!Z$4,'Scenario 4_issuedGoos'!$C$3:$W$3,0))</f>
        <v>2441242.6427697786</v>
      </c>
      <c r="AA148" s="4">
        <f t="array" ref="AA148">D148*INDEX('Scenario 4_issuedGoos'!$C$4:$W$153,MATCH('Scenario 4'!$A148&amp;$B148,'Scenario 4_issuedGoos'!$A$4:$A$153&amp;'Scenario 4_issuedGoos'!$B$4:$B$153,0),MATCH('Scenario 4'!AA$4,'Scenario 4_issuedGoos'!$C$3:$W$3,0))</f>
        <v>2775011.5555193606</v>
      </c>
      <c r="AB148" s="4">
        <f t="array" ref="AB148">E148*INDEX('Scenario 4_issuedGoos'!$C$4:$W$153,MATCH('Scenario 4'!$A148&amp;$B148,'Scenario 4_issuedGoos'!$A$4:$A$153&amp;'Scenario 4_issuedGoos'!$B$4:$B$153,0),MATCH('Scenario 4'!AB$4,'Scenario 4_issuedGoos'!$C$3:$W$3,0))</f>
        <v>3136054.2529369784</v>
      </c>
      <c r="AC148" s="4">
        <f t="array" ref="AC148">F148*INDEX('Scenario 4_issuedGoos'!$C$4:$W$153,MATCH('Scenario 4'!$A148&amp;$B148,'Scenario 4_issuedGoos'!$A$4:$A$153&amp;'Scenario 4_issuedGoos'!$B$4:$B$153,0),MATCH('Scenario 4'!AC$4,'Scenario 4_issuedGoos'!$C$3:$W$3,0))</f>
        <v>2950728.8604617156</v>
      </c>
      <c r="AD148" s="4">
        <f t="array" ref="AD148">G148*INDEX('Scenario 4_issuedGoos'!$C$4:$W$153,MATCH('Scenario 4'!$A148&amp;$B148,'Scenario 4_issuedGoos'!$A$4:$A$153&amp;'Scenario 4_issuedGoos'!$B$4:$B$153,0),MATCH('Scenario 4'!AD$4,'Scenario 4_issuedGoos'!$C$3:$W$3,0))</f>
        <v>3303342.411417231</v>
      </c>
      <c r="AE148" s="4">
        <f t="array" ref="AE148">H148*INDEX('Scenario 4_issuedGoos'!$C$4:$W$153,MATCH('Scenario 4'!$A148&amp;$B148,'Scenario 4_issuedGoos'!$A$4:$A$153&amp;'Scenario 4_issuedGoos'!$B$4:$B$153,0),MATCH('Scenario 4'!AE$4,'Scenario 4_issuedGoos'!$C$3:$W$3,0))</f>
        <v>1676934.7672536378</v>
      </c>
      <c r="AF148" s="4">
        <f t="array" ref="AF148">I148*INDEX('Scenario 4_issuedGoos'!$C$4:$W$153,MATCH('Scenario 4'!$A148&amp;$B148,'Scenario 4_issuedGoos'!$A$4:$A$153&amp;'Scenario 4_issuedGoos'!$B$4:$B$153,0),MATCH('Scenario 4'!AF$4,'Scenario 4_issuedGoos'!$C$3:$W$3,0))</f>
        <v>1876713.0128309515</v>
      </c>
      <c r="AG148" s="4">
        <f t="array" ref="AG148">J148*INDEX('Scenario 4_issuedGoos'!$C$4:$W$153,MATCH('Scenario 4'!$A148&amp;$B148,'Scenario 4_issuedGoos'!$A$4:$A$153&amp;'Scenario 4_issuedGoos'!$B$4:$B$153,0),MATCH('Scenario 4'!AG$4,'Scenario 4_issuedGoos'!$C$3:$W$3,0))</f>
        <v>2092276.746047867</v>
      </c>
      <c r="AH148" s="4">
        <f t="array" ref="AH148">K148*INDEX('Scenario 4_issuedGoos'!$C$4:$W$153,MATCH('Scenario 4'!$A148&amp;$B148,'Scenario 4_issuedGoos'!$A$4:$A$153&amp;'Scenario 4_issuedGoos'!$B$4:$B$153,0),MATCH('Scenario 4'!AH$4,'Scenario 4_issuedGoos'!$C$3:$W$3,0))</f>
        <v>2324705.0700543923</v>
      </c>
      <c r="AI148" s="4">
        <f t="array" ref="AI148">L148*INDEX('Scenario 4_issuedGoos'!$C$4:$W$153,MATCH('Scenario 4'!$A148&amp;$B148,'Scenario 4_issuedGoos'!$A$4:$A$153&amp;'Scenario 4_issuedGoos'!$B$4:$B$153,0),MATCH('Scenario 4'!AI$4,'Scenario 4_issuedGoos'!$C$3:$W$3,0))</f>
        <v>2575145.5345964544</v>
      </c>
      <c r="AJ148" s="4">
        <f t="array" ref="AJ148">M148*INDEX('Scenario 4_issuedGoos'!$C$4:$W$153,MATCH('Scenario 4'!$A148&amp;$B148,'Scenario 4_issuedGoos'!$A$4:$A$153&amp;'Scenario 4_issuedGoos'!$B$4:$B$153,0),MATCH('Scenario 4'!AJ$4,'Scenario 4_issuedGoos'!$C$3:$W$3,0))</f>
        <v>2844818.2829175843</v>
      </c>
      <c r="AK148" s="4">
        <f t="array" ref="AK148">N148*INDEX('Scenario 4_issuedGoos'!$C$4:$W$153,MATCH('Scenario 4'!$A148&amp;$B148,'Scenario 4_issuedGoos'!$A$4:$A$153&amp;'Scenario 4_issuedGoos'!$B$4:$B$153,0),MATCH('Scenario 4'!AK$4,'Scenario 4_issuedGoos'!$C$3:$W$3,0))</f>
        <v>3124912.198752366</v>
      </c>
      <c r="AL148" s="4">
        <f t="array" ref="AL148">O148*INDEX('Scenario 4_issuedGoos'!$C$4:$W$153,MATCH('Scenario 4'!$A148&amp;$B148,'Scenario 4_issuedGoos'!$A$4:$A$153&amp;'Scenario 4_issuedGoos'!$B$4:$B$153,0),MATCH('Scenario 4'!AL$4,'Scenario 4_issuedGoos'!$C$3:$W$3,0))</f>
        <v>3425903.4604633306</v>
      </c>
      <c r="AM148" s="4">
        <f t="array" ref="AM148">P148*INDEX('Scenario 4_issuedGoos'!$C$4:$W$153,MATCH('Scenario 4'!$A148&amp;$B148,'Scenario 4_issuedGoos'!$A$4:$A$153&amp;'Scenario 4_issuedGoos'!$B$4:$B$153,0),MATCH('Scenario 4'!AM$4,'Scenario 4_issuedGoos'!$C$3:$W$3,0))</f>
        <v>3749181.5678485157</v>
      </c>
      <c r="AN148" s="4">
        <f t="array" ref="AN148">Q148*INDEX('Scenario 4_issuedGoos'!$C$4:$W$153,MATCH('Scenario 4'!$A148&amp;$B148,'Scenario 4_issuedGoos'!$A$4:$A$153&amp;'Scenario 4_issuedGoos'!$B$4:$B$153,0),MATCH('Scenario 4'!AN$4,'Scenario 4_issuedGoos'!$C$3:$W$3,0))</f>
        <v>4096222.7273210562</v>
      </c>
      <c r="AO148" s="4">
        <f t="array" ref="AO148">R148*INDEX('Scenario 4_issuedGoos'!$C$4:$W$153,MATCH('Scenario 4'!$A148&amp;$B148,'Scenario 4_issuedGoos'!$A$4:$A$153&amp;'Scenario 4_issuedGoos'!$B$4:$B$153,0),MATCH('Scenario 4'!AO$4,'Scenario 4_issuedGoos'!$C$3:$W$3,0))</f>
        <v>4468595.0488212062</v>
      </c>
      <c r="AP148" s="4">
        <f t="array" ref="AP148">S148*INDEX('Scenario 4_issuedGoos'!$C$4:$W$153,MATCH('Scenario 4'!$A148&amp;$B148,'Scenario 4_issuedGoos'!$A$4:$A$153&amp;'Scenario 4_issuedGoos'!$B$4:$B$153,0),MATCH('Scenario 4'!AP$4,'Scenario 4_issuedGoos'!$C$3:$W$3,0))</f>
        <v>4867964.045653088</v>
      </c>
      <c r="AQ148" s="4">
        <f t="array" ref="AQ148">T148*INDEX('Scenario 4_issuedGoos'!$C$4:$W$153,MATCH('Scenario 4'!$A148&amp;$B148,'Scenario 4_issuedGoos'!$A$4:$A$153&amp;'Scenario 4_issuedGoos'!$B$4:$B$153,0),MATCH('Scenario 4'!AQ$4,'Scenario 4_issuedGoos'!$C$3:$W$3,0))</f>
        <v>5296098.4545461377</v>
      </c>
      <c r="AR148" s="4">
        <f t="array" ref="AR148">U148*INDEX('Scenario 4_issuedGoos'!$C$4:$W$153,MATCH('Scenario 4'!$A148&amp;$B148,'Scenario 4_issuedGoos'!$A$4:$A$153&amp;'Scenario 4_issuedGoos'!$B$4:$B$153,0),MATCH('Scenario 4'!AR$4,'Scenario 4_issuedGoos'!$C$3:$W$3,0))</f>
        <v>5754876.3942143274</v>
      </c>
      <c r="AS148" s="4">
        <f t="array" ref="AS148">V148*INDEX('Scenario 4_issuedGoos'!$C$4:$W$153,MATCH('Scenario 4'!$A148&amp;$B148,'Scenario 4_issuedGoos'!$A$4:$A$153&amp;'Scenario 4_issuedGoos'!$B$4:$B$153,0),MATCH('Scenario 4'!AS$4,'Scenario 4_issuedGoos'!$C$3:$W$3,0))</f>
        <v>6246291.8817129694</v>
      </c>
      <c r="AT148" s="4">
        <f t="array" ref="AT148">W148*INDEX('Scenario 4_issuedGoos'!$C$4:$W$153,MATCH('Scenario 4'!$A148&amp;$B148,'Scenario 4_issuedGoos'!$A$4:$A$153&amp;'Scenario 4_issuedGoos'!$B$4:$B$153,0),MATCH('Scenario 4'!AT$4,'Scenario 4_issuedGoos'!$C$3:$W$3,0))</f>
        <v>6772461.7269759504</v>
      </c>
    </row>
    <row r="149" spans="1:46" x14ac:dyDescent="0.2">
      <c r="A149" s="1" t="s">
        <v>54</v>
      </c>
      <c r="B149" s="1" t="s">
        <v>27</v>
      </c>
      <c r="C149" s="6">
        <v>47.457627118644069</v>
      </c>
      <c r="D149" s="7">
        <v>46.949152542372886</v>
      </c>
      <c r="E149" s="7">
        <v>46.440677966101696</v>
      </c>
      <c r="F149" s="7">
        <v>45.932203389830512</v>
      </c>
      <c r="G149" s="7">
        <v>45.423728813559322</v>
      </c>
      <c r="H149" s="7">
        <v>3.4358187499999997</v>
      </c>
      <c r="I149" s="7">
        <v>3.3980624999999991</v>
      </c>
      <c r="J149" s="7">
        <v>2.8840546874999999</v>
      </c>
      <c r="K149" s="7">
        <v>2.8704900000000002</v>
      </c>
      <c r="L149" s="7">
        <v>2.8010062499999999</v>
      </c>
      <c r="M149" s="7">
        <v>2.8010062499999999</v>
      </c>
      <c r="N149" s="7">
        <v>2.8010062499999999</v>
      </c>
      <c r="O149" s="7">
        <v>2.8010062499999999</v>
      </c>
      <c r="P149" s="7">
        <v>2.8010062499999999</v>
      </c>
      <c r="Q149" s="7">
        <v>2.8704900000000002</v>
      </c>
      <c r="R149" s="7">
        <v>2.88225</v>
      </c>
      <c r="S149" s="7">
        <v>3.2092593750000002</v>
      </c>
      <c r="T149" s="7">
        <v>3.4358187499999997</v>
      </c>
      <c r="U149" s="7">
        <v>3.4358187499999997</v>
      </c>
      <c r="V149" s="7">
        <v>3.4358187499999997</v>
      </c>
      <c r="W149" s="18">
        <v>3.4358187499999997</v>
      </c>
      <c r="Z149" s="4">
        <f t="array" ref="Z149">C149*INDEX('Scenario 4_issuedGoos'!$C$4:$W$153,MATCH('Scenario 4'!$A149&amp;$B149,'Scenario 4_issuedGoos'!$A$4:$A$153&amp;'Scenario 4_issuedGoos'!$B$4:$B$153,0),MATCH('Scenario 4'!Z$4,'Scenario 4_issuedGoos'!$C$3:$W$3,0))</f>
        <v>0</v>
      </c>
      <c r="AA149" s="4">
        <f t="array" ref="AA149">D149*INDEX('Scenario 4_issuedGoos'!$C$4:$W$153,MATCH('Scenario 4'!$A149&amp;$B149,'Scenario 4_issuedGoos'!$A$4:$A$153&amp;'Scenario 4_issuedGoos'!$B$4:$B$153,0),MATCH('Scenario 4'!AA$4,'Scenario 4_issuedGoos'!$C$3:$W$3,0))</f>
        <v>0</v>
      </c>
      <c r="AB149" s="4">
        <f t="array" ref="AB149">E149*INDEX('Scenario 4_issuedGoos'!$C$4:$W$153,MATCH('Scenario 4'!$A149&amp;$B149,'Scenario 4_issuedGoos'!$A$4:$A$153&amp;'Scenario 4_issuedGoos'!$B$4:$B$153,0),MATCH('Scenario 4'!AB$4,'Scenario 4_issuedGoos'!$C$3:$W$3,0))</f>
        <v>0</v>
      </c>
      <c r="AC149" s="4">
        <f t="array" ref="AC149">F149*INDEX('Scenario 4_issuedGoos'!$C$4:$W$153,MATCH('Scenario 4'!$A149&amp;$B149,'Scenario 4_issuedGoos'!$A$4:$A$153&amp;'Scenario 4_issuedGoos'!$B$4:$B$153,0),MATCH('Scenario 4'!AC$4,'Scenario 4_issuedGoos'!$C$3:$W$3,0))</f>
        <v>0</v>
      </c>
      <c r="AD149" s="4">
        <f t="array" ref="AD149">G149*INDEX('Scenario 4_issuedGoos'!$C$4:$W$153,MATCH('Scenario 4'!$A149&amp;$B149,'Scenario 4_issuedGoos'!$A$4:$A$153&amp;'Scenario 4_issuedGoos'!$B$4:$B$153,0),MATCH('Scenario 4'!AD$4,'Scenario 4_issuedGoos'!$C$3:$W$3,0))</f>
        <v>0</v>
      </c>
      <c r="AE149" s="4">
        <f t="array" ref="AE149">H149*INDEX('Scenario 4_issuedGoos'!$C$4:$W$153,MATCH('Scenario 4'!$A149&amp;$B149,'Scenario 4_issuedGoos'!$A$4:$A$153&amp;'Scenario 4_issuedGoos'!$B$4:$B$153,0),MATCH('Scenario 4'!AE$4,'Scenario 4_issuedGoos'!$C$3:$W$3,0))</f>
        <v>59480.965936770961</v>
      </c>
      <c r="AF149" s="4">
        <f t="array" ref="AF149">I149*INDEX('Scenario 4_issuedGoos'!$C$4:$W$153,MATCH('Scenario 4'!$A149&amp;$B149,'Scenario 4_issuedGoos'!$A$4:$A$153&amp;'Scenario 4_issuedGoos'!$B$4:$B$153,0),MATCH('Scenario 4'!AF$4,'Scenario 4_issuedGoos'!$C$3:$W$3,0))</f>
        <v>65835.60428439363</v>
      </c>
      <c r="AG149" s="4">
        <f t="array" ref="AG149">J149*INDEX('Scenario 4_issuedGoos'!$C$4:$W$153,MATCH('Scenario 4'!$A149&amp;$B149,'Scenario 4_issuedGoos'!$A$4:$A$153&amp;'Scenario 4_issuedGoos'!$B$4:$B$153,0),MATCH('Scenario 4'!AG$4,'Scenario 4_issuedGoos'!$C$3:$W$3,0))</f>
        <v>62295.147403433395</v>
      </c>
      <c r="AH149" s="4">
        <f t="array" ref="AH149">K149*INDEX('Scenario 4_issuedGoos'!$C$4:$W$153,MATCH('Scenario 4'!$A149&amp;$B149,'Scenario 4_issuedGoos'!$A$4:$A$153&amp;'Scenario 4_issuedGoos'!$B$4:$B$153,0),MATCH('Scenario 4'!AH$4,'Scenario 4_issuedGoos'!$C$3:$W$3,0))</f>
        <v>68889.891278411</v>
      </c>
      <c r="AI149" s="4">
        <f t="array" ref="AI149">L149*INDEX('Scenario 4_issuedGoos'!$C$4:$W$153,MATCH('Scenario 4'!$A149&amp;$B149,'Scenario 4_issuedGoos'!$A$4:$A$153&amp;'Scenario 4_issuedGoos'!$B$4:$B$153,0),MATCH('Scenario 4'!AI$4,'Scenario 4_issuedGoos'!$C$3:$W$3,0))</f>
        <v>74464.187382444536</v>
      </c>
      <c r="AJ149" s="4">
        <f t="array" ref="AJ149">M149*INDEX('Scenario 4_issuedGoos'!$C$4:$W$153,MATCH('Scenario 4'!$A149&amp;$B149,'Scenario 4_issuedGoos'!$A$4:$A$153&amp;'Scenario 4_issuedGoos'!$B$4:$B$153,0),MATCH('Scenario 4'!AJ$4,'Scenario 4_issuedGoos'!$C$3:$W$3,0))</f>
        <v>82262.178522417176</v>
      </c>
      <c r="AK149" s="4">
        <f t="array" ref="AK149">N149*INDEX('Scenario 4_issuedGoos'!$C$4:$W$153,MATCH('Scenario 4'!$A149&amp;$B149,'Scenario 4_issuedGoos'!$A$4:$A$153&amp;'Scenario 4_issuedGoos'!$B$4:$B$153,0),MATCH('Scenario 4'!AK$4,'Scenario 4_issuedGoos'!$C$3:$W$3,0))</f>
        <v>90361.513318527068</v>
      </c>
      <c r="AL149" s="4">
        <f t="array" ref="AL149">O149*INDEX('Scenario 4_issuedGoos'!$C$4:$W$153,MATCH('Scenario 4'!$A149&amp;$B149,'Scenario 4_issuedGoos'!$A$4:$A$153&amp;'Scenario 4_issuedGoos'!$B$4:$B$153,0),MATCH('Scenario 4'!AL$4,'Scenario 4_issuedGoos'!$C$3:$W$3,0))</f>
        <v>99065.126147941934</v>
      </c>
      <c r="AM149" s="4">
        <f t="array" ref="AM149">P149*INDEX('Scenario 4_issuedGoos'!$C$4:$W$153,MATCH('Scenario 4'!$A149&amp;$B149,'Scenario 4_issuedGoos'!$A$4:$A$153&amp;'Scenario 4_issuedGoos'!$B$4:$B$153,0),MATCH('Scenario 4'!AM$4,'Scenario 4_issuedGoos'!$C$3:$W$3,0))</f>
        <v>108413.19647700178</v>
      </c>
      <c r="AN149" s="4">
        <f t="array" ref="AN149">Q149*INDEX('Scenario 4_issuedGoos'!$C$4:$W$153,MATCH('Scenario 4'!$A149&amp;$B149,'Scenario 4_issuedGoos'!$A$4:$A$153&amp;'Scenario 4_issuedGoos'!$B$4:$B$153,0),MATCH('Scenario 4'!AN$4,'Scenario 4_issuedGoos'!$C$3:$W$3,0))</f>
        <v>121386.72641631098</v>
      </c>
      <c r="AO149" s="4">
        <f t="array" ref="AO149">R149*INDEX('Scenario 4_issuedGoos'!$C$4:$W$153,MATCH('Scenario 4'!$A149&amp;$B149,'Scenario 4_issuedGoos'!$A$4:$A$153&amp;'Scenario 4_issuedGoos'!$B$4:$B$153,0),MATCH('Scenario 4'!AO$4,'Scenario 4_issuedGoos'!$C$3:$W$3,0))</f>
        <v>132964.05342669954</v>
      </c>
      <c r="AP149" s="4">
        <f t="array" ref="AP149">S149*INDEX('Scenario 4_issuedGoos'!$C$4:$W$153,MATCH('Scenario 4'!$A149&amp;$B149,'Scenario 4_issuedGoos'!$A$4:$A$153&amp;'Scenario 4_issuedGoos'!$B$4:$B$153,0),MATCH('Scenario 4'!AP$4,'Scenario 4_issuedGoos'!$C$3:$W$3,0))</f>
        <v>161281.21213412314</v>
      </c>
      <c r="AQ149" s="4">
        <f t="array" ref="AQ149">T149*INDEX('Scenario 4_issuedGoos'!$C$4:$W$153,MATCH('Scenario 4'!$A149&amp;$B149,'Scenario 4_issuedGoos'!$A$4:$A$153&amp;'Scenario 4_issuedGoos'!$B$4:$B$153,0),MATCH('Scenario 4'!AQ$4,'Scenario 4_issuedGoos'!$C$3:$W$3,0))</f>
        <v>187852.89560699969</v>
      </c>
      <c r="AR149" s="4">
        <f t="array" ref="AR149">U149*INDEX('Scenario 4_issuedGoos'!$C$4:$W$153,MATCH('Scenario 4'!$A149&amp;$B149,'Scenario 4_issuedGoos'!$A$4:$A$153&amp;'Scenario 4_issuedGoos'!$B$4:$B$153,0),MATCH('Scenario 4'!AR$4,'Scenario 4_issuedGoos'!$C$3:$W$3,0))</f>
        <v>204125.77367883833</v>
      </c>
      <c r="AS149" s="4">
        <f t="array" ref="AS149">V149*INDEX('Scenario 4_issuedGoos'!$C$4:$W$153,MATCH('Scenario 4'!$A149&amp;$B149,'Scenario 4_issuedGoos'!$A$4:$A$153&amp;'Scenario 4_issuedGoos'!$B$4:$B$153,0),MATCH('Scenario 4'!AS$4,'Scenario 4_issuedGoos'!$C$3:$W$3,0))</f>
        <v>221556.3073188437</v>
      </c>
      <c r="AT149" s="4">
        <f t="array" ref="AT149">W149*INDEX('Scenario 4_issuedGoos'!$C$4:$W$153,MATCH('Scenario 4'!$A149&amp;$B149,'Scenario 4_issuedGoos'!$A$4:$A$153&amp;'Scenario 4_issuedGoos'!$B$4:$B$153,0),MATCH('Scenario 4'!AT$4,'Scenario 4_issuedGoos'!$C$3:$W$3,0))</f>
        <v>240219.5798886526</v>
      </c>
    </row>
    <row r="150" spans="1:46" x14ac:dyDescent="0.2">
      <c r="A150" s="8" t="s">
        <v>54</v>
      </c>
      <c r="B150" s="9" t="s">
        <v>28</v>
      </c>
      <c r="C150" s="10">
        <v>47.457627118644069</v>
      </c>
      <c r="D150" s="11">
        <v>46.949152542372886</v>
      </c>
      <c r="E150" s="11">
        <v>46.440677966101696</v>
      </c>
      <c r="F150" s="11">
        <v>45.932203389830512</v>
      </c>
      <c r="G150" s="11">
        <v>45.423728813559322</v>
      </c>
      <c r="H150" s="11">
        <v>15.313499999999999</v>
      </c>
      <c r="I150" s="11">
        <v>15.313499999999999</v>
      </c>
      <c r="J150" s="11">
        <v>15.313499999999999</v>
      </c>
      <c r="K150" s="11">
        <v>15.313499999999999</v>
      </c>
      <c r="L150" s="11">
        <v>15.313499999999999</v>
      </c>
      <c r="M150" s="11">
        <v>15.313499999999999</v>
      </c>
      <c r="N150" s="11">
        <v>15.313499999999999</v>
      </c>
      <c r="O150" s="11">
        <v>15.313499999999999</v>
      </c>
      <c r="P150" s="11">
        <v>15.313499999999999</v>
      </c>
      <c r="Q150" s="11">
        <v>15.313499999999999</v>
      </c>
      <c r="R150" s="11">
        <v>15.313499999999999</v>
      </c>
      <c r="S150" s="11">
        <v>15.313499999999999</v>
      </c>
      <c r="T150" s="11">
        <v>15.313499999999999</v>
      </c>
      <c r="U150" s="11">
        <v>15.313499999999999</v>
      </c>
      <c r="V150" s="11">
        <v>15.313499999999999</v>
      </c>
      <c r="W150" s="19">
        <v>15.313499999999999</v>
      </c>
      <c r="Z150" s="4">
        <f t="array" ref="Z150">C150*INDEX('Scenario 4_issuedGoos'!$C$4:$W$153,MATCH('Scenario 4'!$A150&amp;$B150,'Scenario 4_issuedGoos'!$A$4:$A$153&amp;'Scenario 4_issuedGoos'!$B$4:$B$153,0),MATCH('Scenario 4'!Z$4,'Scenario 4_issuedGoos'!$C$3:$W$3,0))</f>
        <v>0</v>
      </c>
      <c r="AA150" s="4">
        <f t="array" ref="AA150">D150*INDEX('Scenario 4_issuedGoos'!$C$4:$W$153,MATCH('Scenario 4'!$A150&amp;$B150,'Scenario 4_issuedGoos'!$A$4:$A$153&amp;'Scenario 4_issuedGoos'!$B$4:$B$153,0),MATCH('Scenario 4'!AA$4,'Scenario 4_issuedGoos'!$C$3:$W$3,0))</f>
        <v>0</v>
      </c>
      <c r="AB150" s="4">
        <f t="array" ref="AB150">E150*INDEX('Scenario 4_issuedGoos'!$C$4:$W$153,MATCH('Scenario 4'!$A150&amp;$B150,'Scenario 4_issuedGoos'!$A$4:$A$153&amp;'Scenario 4_issuedGoos'!$B$4:$B$153,0),MATCH('Scenario 4'!AB$4,'Scenario 4_issuedGoos'!$C$3:$W$3,0))</f>
        <v>0</v>
      </c>
      <c r="AC150" s="4">
        <f t="array" ref="AC150">F150*INDEX('Scenario 4_issuedGoos'!$C$4:$W$153,MATCH('Scenario 4'!$A150&amp;$B150,'Scenario 4_issuedGoos'!$A$4:$A$153&amp;'Scenario 4_issuedGoos'!$B$4:$B$153,0),MATCH('Scenario 4'!AC$4,'Scenario 4_issuedGoos'!$C$3:$W$3,0))</f>
        <v>0</v>
      </c>
      <c r="AD150" s="4">
        <f t="array" ref="AD150">G150*INDEX('Scenario 4_issuedGoos'!$C$4:$W$153,MATCH('Scenario 4'!$A150&amp;$B150,'Scenario 4_issuedGoos'!$A$4:$A$153&amp;'Scenario 4_issuedGoos'!$B$4:$B$153,0),MATCH('Scenario 4'!AD$4,'Scenario 4_issuedGoos'!$C$3:$W$3,0))</f>
        <v>0</v>
      </c>
      <c r="AE150" s="4">
        <f t="array" ref="AE150">H150*INDEX('Scenario 4_issuedGoos'!$C$4:$W$153,MATCH('Scenario 4'!$A150&amp;$B150,'Scenario 4_issuedGoos'!$A$4:$A$153&amp;'Scenario 4_issuedGoos'!$B$4:$B$153,0),MATCH('Scenario 4'!AE$4,'Scenario 4_issuedGoos'!$C$3:$W$3,0))</f>
        <v>19026.055487217691</v>
      </c>
      <c r="AF150" s="4">
        <f t="array" ref="AF150">I150*INDEX('Scenario 4_issuedGoos'!$C$4:$W$153,MATCH('Scenario 4'!$A150&amp;$B150,'Scenario 4_issuedGoos'!$A$4:$A$153&amp;'Scenario 4_issuedGoos'!$B$4:$B$153,0),MATCH('Scenario 4'!AF$4,'Scenario 4_issuedGoos'!$C$3:$W$3,0))</f>
        <v>21689.703255428143</v>
      </c>
      <c r="AG150" s="4">
        <f t="array" ref="AG150">J150*INDEX('Scenario 4_issuedGoos'!$C$4:$W$153,MATCH('Scenario 4'!$A150&amp;$B150,'Scenario 4_issuedGoos'!$A$4:$A$153&amp;'Scenario 4_issuedGoos'!$B$4:$B$153,0),MATCH('Scenario 4'!AG$4,'Scenario 4_issuedGoos'!$C$3:$W$3,0))</f>
        <v>24572.150661741653</v>
      </c>
      <c r="AH150" s="4">
        <f t="array" ref="AH150">K150*INDEX('Scenario 4_issuedGoos'!$C$4:$W$153,MATCH('Scenario 4'!$A150&amp;$B150,'Scenario 4_issuedGoos'!$A$4:$A$153&amp;'Scenario 4_issuedGoos'!$B$4:$B$153,0),MATCH('Scenario 4'!AH$4,'Scenario 4_issuedGoos'!$C$3:$W$3,0))</f>
        <v>27688.618550547941</v>
      </c>
      <c r="AI150" s="4">
        <f t="array" ref="AI150">L150*INDEX('Scenario 4_issuedGoos'!$C$4:$W$153,MATCH('Scenario 4'!$A150&amp;$B150,'Scenario 4_issuedGoos'!$A$4:$A$153&amp;'Scenario 4_issuedGoos'!$B$4:$B$153,0),MATCH('Scenario 4'!AI$4,'Scenario 4_issuedGoos'!$C$3:$W$3,0))</f>
        <v>31055.302851580531</v>
      </c>
      <c r="AJ150" s="4">
        <f t="array" ref="AJ150">M150*INDEX('Scenario 4_issuedGoos'!$C$4:$W$153,MATCH('Scenario 4'!$A150&amp;$B150,'Scenario 4_issuedGoos'!$A$4:$A$153&amp;'Scenario 4_issuedGoos'!$B$4:$B$153,0),MATCH('Scenario 4'!AJ$4,'Scenario 4_issuedGoos'!$C$3:$W$3,0))</f>
        <v>34689.434036339997</v>
      </c>
      <c r="AK150" s="4">
        <f t="array" ref="AK150">N150*INDEX('Scenario 4_issuedGoos'!$C$4:$W$153,MATCH('Scenario 4'!$A150&amp;$B150,'Scenario 4_issuedGoos'!$A$4:$A$153&amp;'Scenario 4_issuedGoos'!$B$4:$B$153,0),MATCH('Scenario 4'!AK$4,'Scenario 4_issuedGoos'!$C$3:$W$3,0))</f>
        <v>39337.818197209504</v>
      </c>
      <c r="AL150" s="4">
        <f t="array" ref="AL150">O150*INDEX('Scenario 4_issuedGoos'!$C$4:$W$153,MATCH('Scenario 4'!$A150&amp;$B150,'Scenario 4_issuedGoos'!$A$4:$A$153&amp;'Scenario 4_issuedGoos'!$B$4:$B$153,0),MATCH('Scenario 4'!AL$4,'Scenario 4_issuedGoos'!$C$3:$W$3,0))</f>
        <v>44364.317189075242</v>
      </c>
      <c r="AM150" s="4">
        <f t="array" ref="AM150">P150*INDEX('Scenario 4_issuedGoos'!$C$4:$W$153,MATCH('Scenario 4'!$A150&amp;$B150,'Scenario 4_issuedGoos'!$A$4:$A$153&amp;'Scenario 4_issuedGoos'!$B$4:$B$153,0),MATCH('Scenario 4'!AM$4,'Scenario 4_issuedGoos'!$C$3:$W$3,0))</f>
        <v>49795.121534634367</v>
      </c>
      <c r="AN150" s="4">
        <f t="array" ref="AN150">Q150*INDEX('Scenario 4_issuedGoos'!$C$4:$W$153,MATCH('Scenario 4'!$A150&amp;$B150,'Scenario 4_issuedGoos'!$A$4:$A$153&amp;'Scenario 4_issuedGoos'!$B$4:$B$153,0),MATCH('Scenario 4'!AN$4,'Scenario 4_issuedGoos'!$C$3:$W$3,0))</f>
        <v>55658.095521776806</v>
      </c>
      <c r="AO150" s="4">
        <f t="array" ref="AO150">R150*INDEX('Scenario 4_issuedGoos'!$C$4:$W$153,MATCH('Scenario 4'!$A150&amp;$B150,'Scenario 4_issuedGoos'!$A$4:$A$153&amp;'Scenario 4_issuedGoos'!$B$4:$B$153,0),MATCH('Scenario 4'!AO$4,'Scenario 4_issuedGoos'!$C$3:$W$3,0))</f>
        <v>61982.879103796913</v>
      </c>
      <c r="AP150" s="4">
        <f t="array" ref="AP150">S150*INDEX('Scenario 4_issuedGoos'!$C$4:$W$153,MATCH('Scenario 4'!$A150&amp;$B150,'Scenario 4_issuedGoos'!$A$4:$A$153&amp;'Scenario 4_issuedGoos'!$B$4:$B$153,0),MATCH('Scenario 4'!AP$4,'Scenario 4_issuedGoos'!$C$3:$W$3,0))</f>
        <v>68800.995805214669</v>
      </c>
      <c r="AQ150" s="4">
        <f t="array" ref="AQ150">T150*INDEX('Scenario 4_issuedGoos'!$C$4:$W$153,MATCH('Scenario 4'!$A150&amp;$B150,'Scenario 4_issuedGoos'!$A$4:$A$153&amp;'Scenario 4_issuedGoos'!$B$4:$B$153,0),MATCH('Scenario 4'!AQ$4,'Scenario 4_issuedGoos'!$C$3:$W$3,0))</f>
        <v>76145.9669790146</v>
      </c>
      <c r="AR150" s="4">
        <f t="array" ref="AR150">U150*INDEX('Scenario 4_issuedGoos'!$C$4:$W$153,MATCH('Scenario 4'!$A150&amp;$B150,'Scenario 4_issuedGoos'!$A$4:$A$153&amp;'Scenario 4_issuedGoos'!$B$4:$B$153,0),MATCH('Scenario 4'!AR$4,'Scenario 4_issuedGoos'!$C$3:$W$3,0))</f>
        <v>84053.432780681411</v>
      </c>
      <c r="AS150" s="4">
        <f t="array" ref="AS150">V150*INDEX('Scenario 4_issuedGoos'!$C$4:$W$153,MATCH('Scenario 4'!$A150&amp;$B150,'Scenario 4_issuedGoos'!$A$4:$A$153&amp;'Scenario 4_issuedGoos'!$B$4:$B$153,0),MATCH('Scenario 4'!AS$4,'Scenario 4_issuedGoos'!$C$3:$W$3,0))</f>
        <v>92561.280245067508</v>
      </c>
      <c r="AT150" s="4">
        <f t="array" ref="AT150">W150*INDEX('Scenario 4_issuedGoos'!$C$4:$W$153,MATCH('Scenario 4'!$A150&amp;$B150,'Scenario 4_issuedGoos'!$A$4:$A$153&amp;'Scenario 4_issuedGoos'!$B$4:$B$153,0),MATCH('Scenario 4'!AT$4,'Scenario 4_issuedGoos'!$C$3:$W$3,0))</f>
        <v>101709.77887394051</v>
      </c>
    </row>
    <row r="151" spans="1:46" x14ac:dyDescent="0.2">
      <c r="A151" s="8" t="s">
        <v>54</v>
      </c>
      <c r="B151" s="9" t="s">
        <v>56</v>
      </c>
      <c r="C151" s="10">
        <v>47.457627118644069</v>
      </c>
      <c r="D151" s="11">
        <v>46.949152542372886</v>
      </c>
      <c r="E151" s="11">
        <v>46.440677966101696</v>
      </c>
      <c r="F151" s="11">
        <v>45.932203389830512</v>
      </c>
      <c r="G151" s="11">
        <v>45.423728813559322</v>
      </c>
      <c r="H151" s="11">
        <v>1.65871875</v>
      </c>
      <c r="I151" s="11">
        <v>1.65871875</v>
      </c>
      <c r="J151" s="11">
        <v>1.65871875</v>
      </c>
      <c r="K151" s="11">
        <v>1.65871875</v>
      </c>
      <c r="L151" s="11">
        <v>1.65871875</v>
      </c>
      <c r="M151" s="11">
        <v>1.65871875</v>
      </c>
      <c r="N151" s="11">
        <v>1.65871875</v>
      </c>
      <c r="O151" s="11">
        <v>1.65871875</v>
      </c>
      <c r="P151" s="11">
        <v>1.65871875</v>
      </c>
      <c r="Q151" s="11">
        <v>1.65871875</v>
      </c>
      <c r="R151" s="11">
        <v>1.65871875</v>
      </c>
      <c r="S151" s="11">
        <v>1.65871875</v>
      </c>
      <c r="T151" s="11">
        <v>1.65871875</v>
      </c>
      <c r="U151" s="11">
        <v>1.65871875</v>
      </c>
      <c r="V151" s="11">
        <v>1.65871875</v>
      </c>
      <c r="W151" s="19">
        <v>1.65871875</v>
      </c>
      <c r="Z151" s="4">
        <f t="array" ref="Z151">C151*INDEX('Scenario 4_issuedGoos'!$C$4:$W$153,MATCH('Scenario 4'!$A151&amp;$B151,'Scenario 4_issuedGoos'!$A$4:$A$153&amp;'Scenario 4_issuedGoos'!$B$4:$B$153,0),MATCH('Scenario 4'!Z$4,'Scenario 4_issuedGoos'!$C$3:$W$3,0))</f>
        <v>0</v>
      </c>
      <c r="AA151" s="4">
        <f t="array" ref="AA151">D151*INDEX('Scenario 4_issuedGoos'!$C$4:$W$153,MATCH('Scenario 4'!$A151&amp;$B151,'Scenario 4_issuedGoos'!$A$4:$A$153&amp;'Scenario 4_issuedGoos'!$B$4:$B$153,0),MATCH('Scenario 4'!AA$4,'Scenario 4_issuedGoos'!$C$3:$W$3,0))</f>
        <v>0</v>
      </c>
      <c r="AB151" s="4">
        <f t="array" ref="AB151">E151*INDEX('Scenario 4_issuedGoos'!$C$4:$W$153,MATCH('Scenario 4'!$A151&amp;$B151,'Scenario 4_issuedGoos'!$A$4:$A$153&amp;'Scenario 4_issuedGoos'!$B$4:$B$153,0),MATCH('Scenario 4'!AB$4,'Scenario 4_issuedGoos'!$C$3:$W$3,0))</f>
        <v>0</v>
      </c>
      <c r="AC151" s="4">
        <f t="array" ref="AC151">F151*INDEX('Scenario 4_issuedGoos'!$C$4:$W$153,MATCH('Scenario 4'!$A151&amp;$B151,'Scenario 4_issuedGoos'!$A$4:$A$153&amp;'Scenario 4_issuedGoos'!$B$4:$B$153,0),MATCH('Scenario 4'!AC$4,'Scenario 4_issuedGoos'!$C$3:$W$3,0))</f>
        <v>0</v>
      </c>
      <c r="AD151" s="4">
        <f t="array" ref="AD151">G151*INDEX('Scenario 4_issuedGoos'!$C$4:$W$153,MATCH('Scenario 4'!$A151&amp;$B151,'Scenario 4_issuedGoos'!$A$4:$A$153&amp;'Scenario 4_issuedGoos'!$B$4:$B$153,0),MATCH('Scenario 4'!AD$4,'Scenario 4_issuedGoos'!$C$3:$W$3,0))</f>
        <v>0</v>
      </c>
      <c r="AE151" s="4">
        <f t="array" ref="AE151">H151*INDEX('Scenario 4_issuedGoos'!$C$4:$W$153,MATCH('Scenario 4'!$A151&amp;$B151,'Scenario 4_issuedGoos'!$A$4:$A$153&amp;'Scenario 4_issuedGoos'!$B$4:$B$153,0),MATCH('Scenario 4'!AE$4,'Scenario 4_issuedGoos'!$C$3:$W$3,0))</f>
        <v>110402.84824030782</v>
      </c>
      <c r="AF151" s="4">
        <f t="array" ref="AF151">I151*INDEX('Scenario 4_issuedGoos'!$C$4:$W$153,MATCH('Scenario 4'!$A151&amp;$B151,'Scenario 4_issuedGoos'!$A$4:$A$153&amp;'Scenario 4_issuedGoos'!$B$4:$B$153,0),MATCH('Scenario 4'!AF$4,'Scenario 4_issuedGoos'!$C$3:$W$3,0))</f>
        <v>117035.85136258551</v>
      </c>
      <c r="AG151" s="4">
        <f t="array" ref="AG151">J151*INDEX('Scenario 4_issuedGoos'!$C$4:$W$153,MATCH('Scenario 4'!$A151&amp;$B151,'Scenario 4_issuedGoos'!$A$4:$A$153&amp;'Scenario 4_issuedGoos'!$B$4:$B$153,0),MATCH('Scenario 4'!AG$4,'Scenario 4_issuedGoos'!$C$3:$W$3,0))</f>
        <v>124056.14767649025</v>
      </c>
      <c r="AH151" s="4">
        <f t="array" ref="AH151">K151*INDEX('Scenario 4_issuedGoos'!$C$4:$W$153,MATCH('Scenario 4'!$A151&amp;$B151,'Scenario 4_issuedGoos'!$A$4:$A$153&amp;'Scenario 4_issuedGoos'!$B$4:$B$153,0),MATCH('Scenario 4'!AH$4,'Scenario 4_issuedGoos'!$C$3:$W$3,0))</f>
        <v>131485.88399337899</v>
      </c>
      <c r="AI151" s="4">
        <f t="array" ref="AI151">L151*INDEX('Scenario 4_issuedGoos'!$C$4:$W$153,MATCH('Scenario 4'!$A151&amp;$B151,'Scenario 4_issuedGoos'!$A$4:$A$153&amp;'Scenario 4_issuedGoos'!$B$4:$B$153,0),MATCH('Scenario 4'!AI$4,'Scenario 4_issuedGoos'!$C$3:$W$3,0))</f>
        <v>139348.45357276531</v>
      </c>
      <c r="AJ151" s="4">
        <f t="array" ref="AJ151">M151*INDEX('Scenario 4_issuedGoos'!$C$4:$W$153,MATCH('Scenario 4'!$A151&amp;$B151,'Scenario 4_issuedGoos'!$A$4:$A$153&amp;'Scenario 4_issuedGoos'!$B$4:$B$153,0),MATCH('Scenario 4'!AJ$4,'Scenario 4_issuedGoos'!$C$3:$W$3,0))</f>
        <v>147668.56540010698</v>
      </c>
      <c r="AK151" s="4">
        <f t="array" ref="AK151">N151*INDEX('Scenario 4_issuedGoos'!$C$4:$W$153,MATCH('Scenario 4'!$A151&amp;$B151,'Scenario 4_issuedGoos'!$A$4:$A$153&amp;'Scenario 4_issuedGoos'!$B$4:$B$153,0),MATCH('Scenario 4'!AK$4,'Scenario 4_issuedGoos'!$C$3:$W$3,0))</f>
        <v>155841.06234018921</v>
      </c>
      <c r="AL151" s="4">
        <f t="array" ref="AL151">O151*INDEX('Scenario 4_issuedGoos'!$C$4:$W$153,MATCH('Scenario 4'!$A151&amp;$B151,'Scenario 4_issuedGoos'!$A$4:$A$153&amp;'Scenario 4_issuedGoos'!$B$4:$B$153,0),MATCH('Scenario 4'!AL$4,'Scenario 4_issuedGoos'!$C$3:$W$3,0))</f>
        <v>164461.63756077946</v>
      </c>
      <c r="AM151" s="4">
        <f t="array" ref="AM151">P151*INDEX('Scenario 4_issuedGoos'!$C$4:$W$153,MATCH('Scenario 4'!$A151&amp;$B151,'Scenario 4_issuedGoos'!$A$4:$A$153&amp;'Scenario 4_issuedGoos'!$B$4:$B$153,0),MATCH('Scenario 4'!AM$4,'Scenario 4_issuedGoos'!$C$3:$W$3,0))</f>
        <v>173554.66764757709</v>
      </c>
      <c r="AN151" s="4">
        <f t="array" ref="AN151">Q151*INDEX('Scenario 4_issuedGoos'!$C$4:$W$153,MATCH('Scenario 4'!$A151&amp;$B151,'Scenario 4_issuedGoos'!$A$4:$A$153&amp;'Scenario 4_issuedGoos'!$B$4:$B$153,0),MATCH('Scenario 4'!AN$4,'Scenario 4_issuedGoos'!$C$3:$W$3,0))</f>
        <v>183145.84664915391</v>
      </c>
      <c r="AO151" s="4">
        <f t="array" ref="AO151">R151*INDEX('Scenario 4_issuedGoos'!$C$4:$W$153,MATCH('Scenario 4'!$A151&amp;$B151,'Scenario 4_issuedGoos'!$A$4:$A$153&amp;'Scenario 4_issuedGoos'!$B$4:$B$153,0),MATCH('Scenario 4'!AO$4,'Scenario 4_issuedGoos'!$C$3:$W$3,0))</f>
        <v>193262.25688176948</v>
      </c>
      <c r="AP151" s="4">
        <f t="array" ref="AP151">S151*INDEX('Scenario 4_issuedGoos'!$C$4:$W$153,MATCH('Scenario 4'!$A151&amp;$B151,'Scenario 4_issuedGoos'!$A$4:$A$153&amp;'Scenario 4_issuedGoos'!$B$4:$B$153,0),MATCH('Scenario 4'!AP$4,'Scenario 4_issuedGoos'!$C$3:$W$3,0))</f>
        <v>203932.44352102361</v>
      </c>
      <c r="AQ151" s="4">
        <f t="array" ref="AQ151">T151*INDEX('Scenario 4_issuedGoos'!$C$4:$W$153,MATCH('Scenario 4'!$A151&amp;$B151,'Scenario 4_issuedGoos'!$A$4:$A$153&amp;'Scenario 4_issuedGoos'!$B$4:$B$153,0),MATCH('Scenario 4'!AQ$4,'Scenario 4_issuedGoos'!$C$3:$W$3,0))</f>
        <v>215186.49318199832</v>
      </c>
      <c r="AR151" s="4">
        <f t="array" ref="AR151">U151*INDEX('Scenario 4_issuedGoos'!$C$4:$W$153,MATCH('Scenario 4'!$A151&amp;$B151,'Scenario 4_issuedGoos'!$A$4:$A$153&amp;'Scenario 4_issuedGoos'!$B$4:$B$153,0),MATCH('Scenario 4'!AR$4,'Scenario 4_issuedGoos'!$C$3:$W$3,0))</f>
        <v>227056.11670026893</v>
      </c>
      <c r="AS151" s="4">
        <f t="array" ref="AS151">V151*INDEX('Scenario 4_issuedGoos'!$C$4:$W$153,MATCH('Scenario 4'!$A151&amp;$B151,'Scenario 4_issuedGoos'!$A$4:$A$153&amp;'Scenario 4_issuedGoos'!$B$4:$B$153,0),MATCH('Scenario 4'!AS$4,'Scenario 4_issuedGoos'!$C$3:$W$3,0))</f>
        <v>239574.73633741058</v>
      </c>
      <c r="AT151" s="4">
        <f t="array" ref="AT151">W151*INDEX('Scenario 4_issuedGoos'!$C$4:$W$153,MATCH('Scenario 4'!$A151&amp;$B151,'Scenario 4_issuedGoos'!$A$4:$A$153&amp;'Scenario 4_issuedGoos'!$B$4:$B$153,0),MATCH('Scenario 4'!AT$4,'Scenario 4_issuedGoos'!$C$3:$W$3,0))</f>
        <v>252777.57764651664</v>
      </c>
    </row>
    <row r="152" spans="1:46" x14ac:dyDescent="0.2">
      <c r="A152" s="8" t="s">
        <v>54</v>
      </c>
      <c r="B152" s="9" t="s">
        <v>29</v>
      </c>
      <c r="C152" s="10">
        <v>47.457627118644069</v>
      </c>
      <c r="D152" s="11">
        <v>46.949152542372886</v>
      </c>
      <c r="E152" s="11">
        <v>46.440677966101696</v>
      </c>
      <c r="F152" s="11">
        <v>45.932203389830512</v>
      </c>
      <c r="G152" s="11">
        <v>45.423728813559322</v>
      </c>
      <c r="H152" s="11">
        <v>8.3074500000000011</v>
      </c>
      <c r="I152" s="11">
        <v>8.3074500000000011</v>
      </c>
      <c r="J152" s="11">
        <v>8.3074500000000011</v>
      </c>
      <c r="K152" s="11">
        <v>8.3074500000000011</v>
      </c>
      <c r="L152" s="11">
        <v>8.3074500000000011</v>
      </c>
      <c r="M152" s="11">
        <v>8.3074500000000011</v>
      </c>
      <c r="N152" s="11">
        <v>8.3074500000000011</v>
      </c>
      <c r="O152" s="11">
        <v>8.3074500000000011</v>
      </c>
      <c r="P152" s="11">
        <v>8.3074500000000011</v>
      </c>
      <c r="Q152" s="11">
        <v>8.3074500000000011</v>
      </c>
      <c r="R152" s="11">
        <v>8.3074500000000011</v>
      </c>
      <c r="S152" s="11">
        <v>8.3074500000000011</v>
      </c>
      <c r="T152" s="11">
        <v>8.3074500000000011</v>
      </c>
      <c r="U152" s="11">
        <v>8.3074500000000011</v>
      </c>
      <c r="V152" s="11">
        <v>8.3074500000000011</v>
      </c>
      <c r="W152" s="19">
        <v>8.3074500000000011</v>
      </c>
      <c r="Z152" s="4">
        <f t="array" ref="Z152">C152*INDEX('Scenario 4_issuedGoos'!$C$4:$W$153,MATCH('Scenario 4'!$A152&amp;$B152,'Scenario 4_issuedGoos'!$A$4:$A$153&amp;'Scenario 4_issuedGoos'!$B$4:$B$153,0),MATCH('Scenario 4'!Z$4,'Scenario 4_issuedGoos'!$C$3:$W$3,0))</f>
        <v>0</v>
      </c>
      <c r="AA152" s="4">
        <f t="array" ref="AA152">D152*INDEX('Scenario 4_issuedGoos'!$C$4:$W$153,MATCH('Scenario 4'!$A152&amp;$B152,'Scenario 4_issuedGoos'!$A$4:$A$153&amp;'Scenario 4_issuedGoos'!$B$4:$B$153,0),MATCH('Scenario 4'!AA$4,'Scenario 4_issuedGoos'!$C$3:$W$3,0))</f>
        <v>0</v>
      </c>
      <c r="AB152" s="4">
        <f t="array" ref="AB152">E152*INDEX('Scenario 4_issuedGoos'!$C$4:$W$153,MATCH('Scenario 4'!$A152&amp;$B152,'Scenario 4_issuedGoos'!$A$4:$A$153&amp;'Scenario 4_issuedGoos'!$B$4:$B$153,0),MATCH('Scenario 4'!AB$4,'Scenario 4_issuedGoos'!$C$3:$W$3,0))</f>
        <v>0</v>
      </c>
      <c r="AC152" s="4">
        <f t="array" ref="AC152">F152*INDEX('Scenario 4_issuedGoos'!$C$4:$W$153,MATCH('Scenario 4'!$A152&amp;$B152,'Scenario 4_issuedGoos'!$A$4:$A$153&amp;'Scenario 4_issuedGoos'!$B$4:$B$153,0),MATCH('Scenario 4'!AC$4,'Scenario 4_issuedGoos'!$C$3:$W$3,0))</f>
        <v>0</v>
      </c>
      <c r="AD152" s="4">
        <f t="array" ref="AD152">G152*INDEX('Scenario 4_issuedGoos'!$C$4:$W$153,MATCH('Scenario 4'!$A152&amp;$B152,'Scenario 4_issuedGoos'!$A$4:$A$153&amp;'Scenario 4_issuedGoos'!$B$4:$B$153,0),MATCH('Scenario 4'!AD$4,'Scenario 4_issuedGoos'!$C$3:$W$3,0))</f>
        <v>0</v>
      </c>
      <c r="AE152" s="4">
        <f t="array" ref="AE152">H152*INDEX('Scenario 4_issuedGoos'!$C$4:$W$153,MATCH('Scenario 4'!$A152&amp;$B152,'Scenario 4_issuedGoos'!$A$4:$A$153&amp;'Scenario 4_issuedGoos'!$B$4:$B$153,0),MATCH('Scenario 4'!AE$4,'Scenario 4_issuedGoos'!$C$3:$W$3,0))</f>
        <v>11795.978686017397</v>
      </c>
      <c r="AF152" s="4">
        <f t="array" ref="AF152">I152*INDEX('Scenario 4_issuedGoos'!$C$4:$W$153,MATCH('Scenario 4'!$A152&amp;$B152,'Scenario 4_issuedGoos'!$A$4:$A$153&amp;'Scenario 4_issuedGoos'!$B$4:$B$153,0),MATCH('Scenario 4'!AF$4,'Scenario 4_issuedGoos'!$C$3:$W$3,0))</f>
        <v>15482.222025397848</v>
      </c>
      <c r="AG152" s="4">
        <f t="array" ref="AG152">J152*INDEX('Scenario 4_issuedGoos'!$C$4:$W$153,MATCH('Scenario 4'!$A152&amp;$B152,'Scenario 4_issuedGoos'!$A$4:$A$153&amp;'Scenario 4_issuedGoos'!$B$4:$B$153,0),MATCH('Scenario 4'!AG$4,'Scenario 4_issuedGoos'!$C$3:$W$3,0))</f>
        <v>19507.599752001355</v>
      </c>
      <c r="AH152" s="4">
        <f t="array" ref="AH152">K152*INDEX('Scenario 4_issuedGoos'!$C$4:$W$153,MATCH('Scenario 4'!$A152&amp;$B152,'Scenario 4_issuedGoos'!$A$4:$A$153&amp;'Scenario 4_issuedGoos'!$B$4:$B$153,0),MATCH('Scenario 4'!AH$4,'Scenario 4_issuedGoos'!$C$3:$W$3,0))</f>
        <v>23896.809696201628</v>
      </c>
      <c r="AI152" s="4">
        <f t="array" ref="AI152">L152*INDEX('Scenario 4_issuedGoos'!$C$4:$W$153,MATCH('Scenario 4'!$A152&amp;$B152,'Scenario 4_issuedGoos'!$A$4:$A$153&amp;'Scenario 4_issuedGoos'!$B$4:$B$153,0),MATCH('Scenario 4'!AI$4,'Scenario 4_issuedGoos'!$C$3:$W$3,0))</f>
        <v>28676.171635441955</v>
      </c>
      <c r="AJ152" s="4">
        <f t="array" ref="AJ152">M152*INDEX('Scenario 4_issuedGoos'!$C$4:$W$153,MATCH('Scenario 4'!$A152&amp;$B152,'Scenario 4_issuedGoos'!$A$4:$A$153&amp;'Scenario 4_issuedGoos'!$B$4:$B$153,0),MATCH('Scenario 4'!AJ$4,'Scenario 4_issuedGoos'!$C$3:$W$3,0))</f>
        <v>33873.727744365868</v>
      </c>
      <c r="AK152" s="4">
        <f t="array" ref="AK152">N152*INDEX('Scenario 4_issuedGoos'!$C$4:$W$153,MATCH('Scenario 4'!$A152&amp;$B152,'Scenario 4_issuedGoos'!$A$4:$A$153&amp;'Scenario 4_issuedGoos'!$B$4:$B$153,0),MATCH('Scenario 4'!AK$4,'Scenario 4_issuedGoos'!$C$3:$W$3,0))</f>
        <v>45644.848135533</v>
      </c>
      <c r="AL152" s="4">
        <f t="array" ref="AL152">O152*INDEX('Scenario 4_issuedGoos'!$C$4:$W$153,MATCH('Scenario 4'!$A152&amp;$B152,'Scenario 4_issuedGoos'!$A$4:$A$153&amp;'Scenario 4_issuedGoos'!$B$4:$B$153,0),MATCH('Scenario 4'!AL$4,'Scenario 4_issuedGoos'!$C$3:$W$3,0))</f>
        <v>58508.396246455966</v>
      </c>
      <c r="AM152" s="4">
        <f t="array" ref="AM152">P152*INDEX('Scenario 4_issuedGoos'!$C$4:$W$153,MATCH('Scenario 4'!$A152&amp;$B152,'Scenario 4_issuedGoos'!$A$4:$A$153&amp;'Scenario 4_issuedGoos'!$B$4:$B$153,0),MATCH('Scenario 4'!AM$4,'Scenario 4_issuedGoos'!$C$3:$W$3,0))</f>
        <v>72544.187048132429</v>
      </c>
      <c r="AN152" s="4">
        <f t="array" ref="AN152">Q152*INDEX('Scenario 4_issuedGoos'!$C$4:$W$153,MATCH('Scenario 4'!$A152&amp;$B152,'Scenario 4_issuedGoos'!$A$4:$A$153&amp;'Scenario 4_issuedGoos'!$B$4:$B$153,0),MATCH('Scenario 4'!AN$4,'Scenario 4_issuedGoos'!$C$3:$W$3,0))</f>
        <v>87837.285939359965</v>
      </c>
      <c r="AO152" s="4">
        <f t="array" ref="AO152">R152*INDEX('Scenario 4_issuedGoos'!$C$4:$W$153,MATCH('Scenario 4'!$A152&amp;$B152,'Scenario 4_issuedGoos'!$A$4:$A$153&amp;'Scenario 4_issuedGoos'!$B$4:$B$153,0),MATCH('Scenario 4'!AO$4,'Scenario 4_issuedGoos'!$C$3:$W$3,0))</f>
        <v>104478.33425209072</v>
      </c>
      <c r="AP152" s="4">
        <f t="array" ref="AP152">S152*INDEX('Scenario 4_issuedGoos'!$C$4:$W$153,MATCH('Scenario 4'!$A152&amp;$B152,'Scenario 4_issuedGoos'!$A$4:$A$153&amp;'Scenario 4_issuedGoos'!$B$4:$B$153,0),MATCH('Scenario 4'!AP$4,'Scenario 4_issuedGoos'!$C$3:$W$3,0))</f>
        <v>122563.89418124522</v>
      </c>
      <c r="AQ152" s="4">
        <f t="array" ref="AQ152">T152*INDEX('Scenario 4_issuedGoos'!$C$4:$W$153,MATCH('Scenario 4'!$A152&amp;$B152,'Scenario 4_issuedGoos'!$A$4:$A$153&amp;'Scenario 4_issuedGoos'!$B$4:$B$153,0),MATCH('Scenario 4'!AQ$4,'Scenario 4_issuedGoos'!$C$3:$W$3,0))</f>
        <v>142196.8142676859</v>
      </c>
      <c r="AR152" s="4">
        <f t="array" ref="AR152">U152*INDEX('Scenario 4_issuedGoos'!$C$4:$W$153,MATCH('Scenario 4'!$A152&amp;$B152,'Scenario 4_issuedGoos'!$A$4:$A$153&amp;'Scenario 4_issuedGoos'!$B$4:$B$153,0),MATCH('Scenario 4'!AR$4,'Scenario 4_issuedGoos'!$C$3:$W$3,0))</f>
        <v>163486.61662731718</v>
      </c>
      <c r="AS152" s="4">
        <f t="array" ref="AS152">V152*INDEX('Scenario 4_issuedGoos'!$C$4:$W$153,MATCH('Scenario 4'!$A152&amp;$B152,'Scenario 4_issuedGoos'!$A$4:$A$153&amp;'Scenario 4_issuedGoos'!$B$4:$B$153,0),MATCH('Scenario 4'!AS$4,'Scenario 4_issuedGoos'!$C$3:$W$3,0))</f>
        <v>186549.90718724221</v>
      </c>
      <c r="AT152" s="4">
        <f t="array" ref="AT152">W152*INDEX('Scenario 4_issuedGoos'!$C$4:$W$153,MATCH('Scenario 4'!$A152&amp;$B152,'Scenario 4_issuedGoos'!$A$4:$A$153&amp;'Scenario 4_issuedGoos'!$B$4:$B$153,0),MATCH('Scenario 4'!AT$4,'Scenario 4_issuedGoos'!$C$3:$W$3,0))</f>
        <v>211510.81026159137</v>
      </c>
    </row>
    <row r="153" spans="1:46" x14ac:dyDescent="0.2">
      <c r="A153" s="8" t="s">
        <v>54</v>
      </c>
      <c r="B153" s="9" t="s">
        <v>30</v>
      </c>
      <c r="C153" s="10">
        <v>47.457627118644069</v>
      </c>
      <c r="D153" s="11">
        <v>46.949152542372886</v>
      </c>
      <c r="E153" s="11">
        <v>46.440677966101696</v>
      </c>
      <c r="F153" s="11">
        <v>45.932203389830512</v>
      </c>
      <c r="G153" s="11">
        <v>45.423728813559322</v>
      </c>
      <c r="H153" s="11">
        <v>9.5890500000000003</v>
      </c>
      <c r="I153" s="11">
        <v>9.5890500000000003</v>
      </c>
      <c r="J153" s="11">
        <v>9.5890500000000003</v>
      </c>
      <c r="K153" s="11">
        <v>9.5890500000000003</v>
      </c>
      <c r="L153" s="11">
        <v>9.5890500000000003</v>
      </c>
      <c r="M153" s="11">
        <v>9.5890500000000003</v>
      </c>
      <c r="N153" s="11">
        <v>9.5890500000000003</v>
      </c>
      <c r="O153" s="11">
        <v>9.5890500000000003</v>
      </c>
      <c r="P153" s="11">
        <v>9.5890500000000003</v>
      </c>
      <c r="Q153" s="11">
        <v>9.5890500000000003</v>
      </c>
      <c r="R153" s="11">
        <v>9.5890500000000003</v>
      </c>
      <c r="S153" s="11">
        <v>9.5890500000000003</v>
      </c>
      <c r="T153" s="11">
        <v>9.5890500000000003</v>
      </c>
      <c r="U153" s="11">
        <v>9.5890500000000003</v>
      </c>
      <c r="V153" s="11">
        <v>9.5890500000000003</v>
      </c>
      <c r="W153" s="19">
        <v>9.5890500000000003</v>
      </c>
      <c r="Z153" s="4">
        <f t="array" ref="Z153">C153*INDEX('Scenario 4_issuedGoos'!$C$4:$W$153,MATCH('Scenario 4'!$A153&amp;$B153,'Scenario 4_issuedGoos'!$A$4:$A$153&amp;'Scenario 4_issuedGoos'!$B$4:$B$153,0),MATCH('Scenario 4'!Z$4,'Scenario 4_issuedGoos'!$C$3:$W$3,0))</f>
        <v>0</v>
      </c>
      <c r="AA153" s="4">
        <f t="array" ref="AA153">D153*INDEX('Scenario 4_issuedGoos'!$C$4:$W$153,MATCH('Scenario 4'!$A153&amp;$B153,'Scenario 4_issuedGoos'!$A$4:$A$153&amp;'Scenario 4_issuedGoos'!$B$4:$B$153,0),MATCH('Scenario 4'!AA$4,'Scenario 4_issuedGoos'!$C$3:$W$3,0))</f>
        <v>0</v>
      </c>
      <c r="AB153" s="4">
        <f t="array" ref="AB153">E153*INDEX('Scenario 4_issuedGoos'!$C$4:$W$153,MATCH('Scenario 4'!$A153&amp;$B153,'Scenario 4_issuedGoos'!$A$4:$A$153&amp;'Scenario 4_issuedGoos'!$B$4:$B$153,0),MATCH('Scenario 4'!AB$4,'Scenario 4_issuedGoos'!$C$3:$W$3,0))</f>
        <v>0</v>
      </c>
      <c r="AC153" s="4">
        <f t="array" ref="AC153">F153*INDEX('Scenario 4_issuedGoos'!$C$4:$W$153,MATCH('Scenario 4'!$A153&amp;$B153,'Scenario 4_issuedGoos'!$A$4:$A$153&amp;'Scenario 4_issuedGoos'!$B$4:$B$153,0),MATCH('Scenario 4'!AC$4,'Scenario 4_issuedGoos'!$C$3:$W$3,0))</f>
        <v>0</v>
      </c>
      <c r="AD153" s="4">
        <f t="array" ref="AD153">G153*INDEX('Scenario 4_issuedGoos'!$C$4:$W$153,MATCH('Scenario 4'!$A153&amp;$B153,'Scenario 4_issuedGoos'!$A$4:$A$153&amp;'Scenario 4_issuedGoos'!$B$4:$B$153,0),MATCH('Scenario 4'!AD$4,'Scenario 4_issuedGoos'!$C$3:$W$3,0))</f>
        <v>0</v>
      </c>
      <c r="AE153" s="4">
        <f t="array" ref="AE153">H153*INDEX('Scenario 4_issuedGoos'!$C$4:$W$153,MATCH('Scenario 4'!$A153&amp;$B153,'Scenario 4_issuedGoos'!$A$4:$A$153&amp;'Scenario 4_issuedGoos'!$B$4:$B$153,0),MATCH('Scenario 4'!AE$4,'Scenario 4_issuedGoos'!$C$3:$W$3,0))</f>
        <v>862528.17081544141</v>
      </c>
      <c r="AF153" s="4">
        <f t="array" ref="AF153">I153*INDEX('Scenario 4_issuedGoos'!$C$4:$W$153,MATCH('Scenario 4'!$A153&amp;$B153,'Scenario 4_issuedGoos'!$A$4:$A$153&amp;'Scenario 4_issuedGoos'!$B$4:$B$153,0),MATCH('Scenario 4'!AF$4,'Scenario 4_issuedGoos'!$C$3:$W$3,0))</f>
        <v>965283.72701916797</v>
      </c>
      <c r="AG153" s="4">
        <f t="array" ref="AG153">J153*INDEX('Scenario 4_issuedGoos'!$C$4:$W$153,MATCH('Scenario 4'!$A153&amp;$B153,'Scenario 4_issuedGoos'!$A$4:$A$153&amp;'Scenario 4_issuedGoos'!$B$4:$B$153,0),MATCH('Scenario 4'!AG$4,'Scenario 4_issuedGoos'!$C$3:$W$3,0))</f>
        <v>1076158.5184162359</v>
      </c>
      <c r="AH153" s="4">
        <f t="array" ref="AH153">K153*INDEX('Scenario 4_issuedGoos'!$C$4:$W$153,MATCH('Scenario 4'!$A153&amp;$B153,'Scenario 4_issuedGoos'!$A$4:$A$153&amp;'Scenario 4_issuedGoos'!$B$4:$B$153,0),MATCH('Scenario 4'!AH$4,'Scenario 4_issuedGoos'!$C$3:$W$3,0))</f>
        <v>1195707.5796354562</v>
      </c>
      <c r="AI153" s="4">
        <f t="array" ref="AI153">L153*INDEX('Scenario 4_issuedGoos'!$C$4:$W$153,MATCH('Scenario 4'!$A153&amp;$B153,'Scenario 4_issuedGoos'!$A$4:$A$153&amp;'Scenario 4_issuedGoos'!$B$4:$B$153,0),MATCH('Scenario 4'!AI$4,'Scenario 4_issuedGoos'!$C$3:$W$3,0))</f>
        <v>1324521.1506805578</v>
      </c>
      <c r="AJ153" s="4">
        <f t="array" ref="AJ153">M153*INDEX('Scenario 4_issuedGoos'!$C$4:$W$153,MATCH('Scenario 4'!$A153&amp;$B153,'Scenario 4_issuedGoos'!$A$4:$A$153&amp;'Scenario 4_issuedGoos'!$B$4:$B$153,0),MATCH('Scenario 4'!AJ$4,'Scenario 4_issuedGoos'!$C$3:$W$3,0))</f>
        <v>1463226.8098810832</v>
      </c>
      <c r="AK153" s="4">
        <f t="array" ref="AK153">N153*INDEX('Scenario 4_issuedGoos'!$C$4:$W$153,MATCH('Scenario 4'!$A153&amp;$B153,'Scenario 4_issuedGoos'!$A$4:$A$153&amp;'Scenario 4_issuedGoos'!$B$4:$B$153,0),MATCH('Scenario 4'!AK$4,'Scenario 4_issuedGoos'!$C$3:$W$3,0))</f>
        <v>1607292.5765400797</v>
      </c>
      <c r="AL153" s="4">
        <f t="array" ref="AL153">O153*INDEX('Scenario 4_issuedGoos'!$C$4:$W$153,MATCH('Scenario 4'!$A153&amp;$B153,'Scenario 4_issuedGoos'!$A$4:$A$153&amp;'Scenario 4_issuedGoos'!$B$4:$B$153,0),MATCH('Scenario 4'!AL$4,'Scenario 4_issuedGoos'!$C$3:$W$3,0))</f>
        <v>1762106.8528402585</v>
      </c>
      <c r="AM153" s="4">
        <f t="array" ref="AM153">P153*INDEX('Scenario 4_issuedGoos'!$C$4:$W$153,MATCH('Scenario 4'!$A153&amp;$B153,'Scenario 4_issuedGoos'!$A$4:$A$153&amp;'Scenario 4_issuedGoos'!$B$4:$B$153,0),MATCH('Scenario 4'!AM$4,'Scenario 4_issuedGoos'!$C$3:$W$3,0))</f>
        <v>1928384.325329114</v>
      </c>
      <c r="AN153" s="4">
        <f t="array" ref="AN153">Q153*INDEX('Scenario 4_issuedGoos'!$C$4:$W$153,MATCH('Scenario 4'!$A153&amp;$B153,'Scenario 4_issuedGoos'!$A$4:$A$153&amp;'Scenario 4_issuedGoos'!$B$4:$B$153,0),MATCH('Scenario 4'!AN$4,'Scenario 4_issuedGoos'!$C$3:$W$3,0))</f>
        <v>2106884.2779347561</v>
      </c>
      <c r="AO153" s="4">
        <f t="array" ref="AO153">R153*INDEX('Scenario 4_issuedGoos'!$C$4:$W$153,MATCH('Scenario 4'!$A153&amp;$B153,'Scenario 4_issuedGoos'!$A$4:$A$153&amp;'Scenario 4_issuedGoos'!$B$4:$B$153,0),MATCH('Scenario 4'!AO$4,'Scenario 4_issuedGoos'!$C$3:$W$3,0))</f>
        <v>2298413.2649876317</v>
      </c>
      <c r="AP153" s="4">
        <f t="array" ref="AP153">S153*INDEX('Scenario 4_issuedGoos'!$C$4:$W$153,MATCH('Scenario 4'!$A153&amp;$B153,'Scenario 4_issuedGoos'!$A$4:$A$153&amp;'Scenario 4_issuedGoos'!$B$4:$B$153,0),MATCH('Scenario 4'!AP$4,'Scenario 4_issuedGoos'!$C$3:$W$3,0))</f>
        <v>2503827.9400509587</v>
      </c>
      <c r="AQ153" s="4">
        <f t="array" ref="AQ153">T153*INDEX('Scenario 4_issuedGoos'!$C$4:$W$153,MATCH('Scenario 4'!$A153&amp;$B153,'Scenario 4_issuedGoos'!$A$4:$A$153&amp;'Scenario 4_issuedGoos'!$B$4:$B$153,0),MATCH('Scenario 4'!AQ$4,'Scenario 4_issuedGoos'!$C$3:$W$3,0))</f>
        <v>2724038.0494581582</v>
      </c>
      <c r="AR153" s="4">
        <f t="array" ref="AR153">U153*INDEX('Scenario 4_issuedGoos'!$C$4:$W$153,MATCH('Scenario 4'!$A153&amp;$B153,'Scenario 4_issuedGoos'!$A$4:$A$153&amp;'Scenario 4_issuedGoos'!$B$4:$B$153,0),MATCH('Scenario 4'!AR$4,'Scenario 4_issuedGoos'!$C$3:$W$3,0))</f>
        <v>2960009.5999559453</v>
      </c>
      <c r="AS153" s="4">
        <f t="array" ref="AS153">V153*INDEX('Scenario 4_issuedGoos'!$C$4:$W$153,MATCH('Scenario 4'!$A153&amp;$B153,'Scenario 4_issuedGoos'!$A$4:$A$153&amp;'Scenario 4_issuedGoos'!$B$4:$B$153,0),MATCH('Scenario 4'!AS$4,'Scenario 4_issuedGoos'!$C$3:$W$3,0))</f>
        <v>3212768.2103798622</v>
      </c>
      <c r="AT153" s="4">
        <f t="array" ref="AT153">W153*INDEX('Scenario 4_issuedGoos'!$C$4:$W$153,MATCH('Scenario 4'!$A153&amp;$B153,'Scenario 4_issuedGoos'!$A$4:$A$153&amp;'Scenario 4_issuedGoos'!$B$4:$B$153,0),MATCH('Scenario 4'!AT$4,'Scenario 4_issuedGoos'!$C$3:$W$3,0))</f>
        <v>3483402.6578462785</v>
      </c>
    </row>
    <row r="154" spans="1:46" x14ac:dyDescent="0.2">
      <c r="A154" s="20" t="s">
        <v>54</v>
      </c>
      <c r="B154" s="21" t="s">
        <v>31</v>
      </c>
      <c r="C154" s="22">
        <v>7.3594000000000017</v>
      </c>
      <c r="D154" s="23">
        <v>7.3594000000000017</v>
      </c>
      <c r="E154" s="23">
        <v>7.1310240000000027</v>
      </c>
      <c r="F154" s="23">
        <v>7.1310240000000027</v>
      </c>
      <c r="G154" s="23">
        <v>7.1310240000000027</v>
      </c>
      <c r="H154" s="23">
        <v>5.6894999999999998</v>
      </c>
      <c r="I154" s="23">
        <v>5.3269000000000002</v>
      </c>
      <c r="J154" s="23">
        <v>5.2079999999999993</v>
      </c>
      <c r="K154" s="23">
        <v>5.2079999999999993</v>
      </c>
      <c r="L154" s="23">
        <v>5.0900000000000007</v>
      </c>
      <c r="M154" s="23">
        <v>5.0900000000000007</v>
      </c>
      <c r="N154" s="23">
        <v>5.0900000000000007</v>
      </c>
      <c r="O154" s="23">
        <v>5.0900000000000007</v>
      </c>
      <c r="P154" s="23">
        <v>5.1492000000000004</v>
      </c>
      <c r="Q154" s="23">
        <v>5.2079999999999993</v>
      </c>
      <c r="R154" s="23">
        <v>5.2079999999999993</v>
      </c>
      <c r="S154" s="23">
        <v>5.2221000000000002</v>
      </c>
      <c r="T154" s="23">
        <v>5.6011875</v>
      </c>
      <c r="U154" s="23">
        <v>5.6894999999999998</v>
      </c>
      <c r="V154" s="23">
        <v>5.7425624999999991</v>
      </c>
      <c r="W154" s="24">
        <v>5.7425624999999991</v>
      </c>
      <c r="Z154" s="4">
        <f t="array" ref="Z154">C154*INDEX('Scenario 4_issuedGoos'!$C$4:$W$153,MATCH('Scenario 4'!$A154&amp;$B154,'Scenario 4_issuedGoos'!$A$4:$A$153&amp;'Scenario 4_issuedGoos'!$B$4:$B$153,0),MATCH('Scenario 4'!Z$4,'Scenario 4_issuedGoos'!$C$3:$W$3,0))</f>
        <v>768837.21632668085</v>
      </c>
      <c r="AA154" s="4">
        <f t="array" ref="AA154">D154*INDEX('Scenario 4_issuedGoos'!$C$4:$W$153,MATCH('Scenario 4'!$A154&amp;$B154,'Scenario 4_issuedGoos'!$A$4:$A$153&amp;'Scenario 4_issuedGoos'!$B$4:$B$153,0),MATCH('Scenario 4'!AA$4,'Scenario 4_issuedGoos'!$C$3:$W$3,0))</f>
        <v>873953.33927119372</v>
      </c>
      <c r="AB154" s="4">
        <f t="array" ref="AB154">E154*INDEX('Scenario 4_issuedGoos'!$C$4:$W$153,MATCH('Scenario 4'!$A154&amp;$B154,'Scenario 4_issuedGoos'!$A$4:$A$153&amp;'Scenario 4_issuedGoos'!$B$4:$B$153,0),MATCH('Scenario 4'!AB$4,'Scenario 4_issuedGoos'!$C$3:$W$3,0))</f>
        <v>957010.06884710235</v>
      </c>
      <c r="AC154" s="4">
        <f t="array" ref="AC154">F154*INDEX('Scenario 4_issuedGoos'!$C$4:$W$153,MATCH('Scenario 4'!$A154&amp;$B154,'Scenario 4_issuedGoos'!$A$4:$A$153&amp;'Scenario 4_issuedGoos'!$B$4:$B$153,0),MATCH('Scenario 4'!AC$4,'Scenario 4_issuedGoos'!$C$3:$W$3,0))</f>
        <v>1076087.843421442</v>
      </c>
      <c r="AD154" s="4">
        <f t="array" ref="AD154">G154*INDEX('Scenario 4_issuedGoos'!$C$4:$W$153,MATCH('Scenario 4'!$A154&amp;$B154,'Scenario 4_issuedGoos'!$A$4:$A$153&amp;'Scenario 4_issuedGoos'!$B$4:$B$153,0),MATCH('Scenario 4'!AD$4,'Scenario 4_issuedGoos'!$C$3:$W$3,0))</f>
        <v>1204680.8702810958</v>
      </c>
      <c r="AE154" s="4">
        <f t="array" ref="AE154">H154*INDEX('Scenario 4_issuedGoos'!$C$4:$W$153,MATCH('Scenario 4'!$A154&amp;$B154,'Scenario 4_issuedGoos'!$A$4:$A$153&amp;'Scenario 4_issuedGoos'!$B$4:$B$153,0),MATCH('Scenario 4'!AE$4,'Scenario 4_issuedGoos'!$C$3:$W$3,0))</f>
        <v>1071868.3369949653</v>
      </c>
      <c r="AF154" s="4">
        <f t="array" ref="AF154">I154*INDEX('Scenario 4_issuedGoos'!$C$4:$W$153,MATCH('Scenario 4'!$A154&amp;$B154,'Scenario 4_issuedGoos'!$A$4:$A$153&amp;'Scenario 4_issuedGoos'!$B$4:$B$153,0),MATCH('Scenario 4'!AF$4,'Scenario 4_issuedGoos'!$C$3:$W$3,0))</f>
        <v>1123113.3272066407</v>
      </c>
      <c r="AG154" s="4">
        <f t="array" ref="AG154">J154*INDEX('Scenario 4_issuedGoos'!$C$4:$W$153,MATCH('Scenario 4'!$A154&amp;$B154,'Scenario 4_issuedGoos'!$A$4:$A$153&amp;'Scenario 4_issuedGoos'!$B$4:$B$153,0),MATCH('Scenario 4'!AG$4,'Scenario 4_issuedGoos'!$C$3:$W$3,0))</f>
        <v>1224168.711594421</v>
      </c>
      <c r="AH154" s="4">
        <f t="array" ref="AH154">K154*INDEX('Scenario 4_issuedGoos'!$C$4:$W$153,MATCH('Scenario 4'!$A154&amp;$B154,'Scenario 4_issuedGoos'!$A$4:$A$153&amp;'Scenario 4_issuedGoos'!$B$4:$B$153,0),MATCH('Scenario 4'!AH$4,'Scenario 4_issuedGoos'!$C$3:$W$3,0))</f>
        <v>1360160.0341929165</v>
      </c>
      <c r="AI154" s="4">
        <f t="array" ref="AI154">L154*INDEX('Scenario 4_issuedGoos'!$C$4:$W$153,MATCH('Scenario 4'!$A154&amp;$B154,'Scenario 4_issuedGoos'!$A$4:$A$153&amp;'Scenario 4_issuedGoos'!$B$4:$B$153,0),MATCH('Scenario 4'!AI$4,'Scenario 4_issuedGoos'!$C$3:$W$3,0))</f>
        <v>1472552.3122918331</v>
      </c>
      <c r="AJ154" s="4">
        <f t="array" ref="AJ154">M154*INDEX('Scenario 4_issuedGoos'!$C$4:$W$153,MATCH('Scenario 4'!$A154&amp;$B154,'Scenario 4_issuedGoos'!$A$4:$A$153&amp;'Scenario 4_issuedGoos'!$B$4:$B$153,0),MATCH('Scenario 4'!AJ$4,'Scenario 4_issuedGoos'!$C$3:$W$3,0))</f>
        <v>1626759.9963886447</v>
      </c>
      <c r="AK154" s="4">
        <f t="array" ref="AK154">N154*INDEX('Scenario 4_issuedGoos'!$C$4:$W$153,MATCH('Scenario 4'!$A154&amp;$B154,'Scenario 4_issuedGoos'!$A$4:$A$153&amp;'Scenario 4_issuedGoos'!$B$4:$B$153,0),MATCH('Scenario 4'!AK$4,'Scenario 4_issuedGoos'!$C$3:$W$3,0))</f>
        <v>1786926.8443901211</v>
      </c>
      <c r="AL154" s="4">
        <f t="array" ref="AL154">O154*INDEX('Scenario 4_issuedGoos'!$C$4:$W$153,MATCH('Scenario 4'!$A154&amp;$B154,'Scenario 4_issuedGoos'!$A$4:$A$153&amp;'Scenario 4_issuedGoos'!$B$4:$B$153,0),MATCH('Scenario 4'!AL$4,'Scenario 4_issuedGoos'!$C$3:$W$3,0))</f>
        <v>1959043.4772007696</v>
      </c>
      <c r="AM154" s="4">
        <f t="array" ref="AM154">P154*INDEX('Scenario 4_issuedGoos'!$C$4:$W$153,MATCH('Scenario 4'!$A154&amp;$B154,'Scenario 4_issuedGoos'!$A$4:$A$153&amp;'Scenario 4_issuedGoos'!$B$4:$B$153,0),MATCH('Scenario 4'!AM$4,'Scenario 4_issuedGoos'!$C$3:$W$3,0))</f>
        <v>2168839.454964601</v>
      </c>
      <c r="AN154" s="4">
        <f t="array" ref="AN154">Q154*INDEX('Scenario 4_issuedGoos'!$C$4:$W$153,MATCH('Scenario 4'!$A154&amp;$B154,'Scenario 4_issuedGoos'!$A$4:$A$153&amp;'Scenario 4_issuedGoos'!$B$4:$B$153,0),MATCH('Scenario 4'!AN$4,'Scenario 4_issuedGoos'!$C$3:$W$3,0))</f>
        <v>2396656.0389204277</v>
      </c>
      <c r="AO154" s="4">
        <f t="array" ref="AO154">R154*INDEX('Scenario 4_issuedGoos'!$C$4:$W$153,MATCH('Scenario 4'!$A154&amp;$B154,'Scenario 4_issuedGoos'!$A$4:$A$153&amp;'Scenario 4_issuedGoos'!$B$4:$B$153,0),MATCH('Scenario 4'!AO$4,'Scenario 4_issuedGoos'!$C$3:$W$3,0))</f>
        <v>2614527.0953690293</v>
      </c>
      <c r="AP154" s="4">
        <f t="array" ref="AP154">S154*INDEX('Scenario 4_issuedGoos'!$C$4:$W$153,MATCH('Scenario 4'!$A154&amp;$B154,'Scenario 4_issuedGoos'!$A$4:$A$153&amp;'Scenario 4_issuedGoos'!$B$4:$B$153,0),MATCH('Scenario 4'!AP$4,'Scenario 4_issuedGoos'!$C$3:$W$3,0))</f>
        <v>2855904.7406380125</v>
      </c>
      <c r="AQ154" s="4">
        <f t="array" ref="AQ154">T154*INDEX('Scenario 4_issuedGoos'!$C$4:$W$153,MATCH('Scenario 4'!$A154&amp;$B154,'Scenario 4_issuedGoos'!$A$4:$A$153&amp;'Scenario 4_issuedGoos'!$B$4:$B$153,0),MATCH('Scenario 4'!AQ$4,'Scenario 4_issuedGoos'!$C$3:$W$3,0))</f>
        <v>3332631.7873164243</v>
      </c>
      <c r="AR154" s="4">
        <f t="array" ref="AR154">U154*INDEX('Scenario 4_issuedGoos'!$C$4:$W$153,MATCH('Scenario 4'!$A154&amp;$B154,'Scenario 4_issuedGoos'!$A$4:$A$153&amp;'Scenario 4_issuedGoos'!$B$4:$B$153,0),MATCH('Scenario 4'!AR$4,'Scenario 4_issuedGoos'!$C$3:$W$3,0))</f>
        <v>3678419.6444208771</v>
      </c>
      <c r="AS154" s="4">
        <f t="array" ref="AS154">V154*INDEX('Scenario 4_issuedGoos'!$C$4:$W$153,MATCH('Scenario 4'!$A154&amp;$B154,'Scenario 4_issuedGoos'!$A$4:$A$153&amp;'Scenario 4_issuedGoos'!$B$4:$B$153,0),MATCH('Scenario 4'!AS$4,'Scenario 4_issuedGoos'!$C$3:$W$3,0))</f>
        <v>4029759.9513002457</v>
      </c>
      <c r="AT154" s="4">
        <f t="array" ref="AT154">W154*INDEX('Scenario 4_issuedGoos'!$C$4:$W$153,MATCH('Scenario 4'!$A154&amp;$B154,'Scenario 4_issuedGoos'!$A$4:$A$153&amp;'Scenario 4_issuedGoos'!$B$4:$B$153,0),MATCH('Scenario 4'!AT$4,'Scenario 4_issuedGoos'!$C$3:$W$3,0))</f>
        <v>4369215.4570908481</v>
      </c>
    </row>
    <row r="155" spans="1:46" x14ac:dyDescent="0.2">
      <c r="Z155" s="4">
        <f>SUM(Z5:Z154)</f>
        <v>490175915.4236964</v>
      </c>
      <c r="AA155" s="4">
        <f t="shared" ref="AA155:AT155" si="0">SUM(AA5:AA154)</f>
        <v>556035107.57580805</v>
      </c>
      <c r="AB155" s="4">
        <f t="shared" si="0"/>
        <v>625920905.6164875</v>
      </c>
      <c r="AC155" s="4">
        <f t="shared" si="0"/>
        <v>702276259.88049567</v>
      </c>
      <c r="AD155" s="4">
        <f t="shared" si="0"/>
        <v>784303688.84141445</v>
      </c>
      <c r="AE155" s="4">
        <f t="shared" si="0"/>
        <v>937762865.3622452</v>
      </c>
      <c r="AF155" s="4">
        <f t="shared" si="0"/>
        <v>1046865410.4517366</v>
      </c>
      <c r="AG155" s="4">
        <f t="shared" si="0"/>
        <v>1164755737.3865588</v>
      </c>
      <c r="AH155" s="4">
        <f t="shared" si="0"/>
        <v>1288364079.7080433</v>
      </c>
      <c r="AI155" s="4">
        <f t="shared" si="0"/>
        <v>1264590005.2077723</v>
      </c>
      <c r="AJ155" s="4">
        <f t="shared" si="0"/>
        <v>1381219728.3220754</v>
      </c>
      <c r="AK155" s="4">
        <f t="shared" si="0"/>
        <v>1503413998.9337654</v>
      </c>
      <c r="AL155" s="4">
        <f t="shared" si="0"/>
        <v>1631684698.1907635</v>
      </c>
      <c r="AM155" s="4">
        <f t="shared" si="0"/>
        <v>1759333744.2164989</v>
      </c>
      <c r="AN155" s="4">
        <f t="shared" si="0"/>
        <v>2071652298.0441549</v>
      </c>
      <c r="AO155" s="4">
        <f t="shared" si="0"/>
        <v>2219164378.0292821</v>
      </c>
      <c r="AP155" s="4">
        <f t="shared" si="0"/>
        <v>2379878048.7950358</v>
      </c>
      <c r="AQ155" s="4">
        <f t="shared" si="0"/>
        <v>2555906974.740087</v>
      </c>
      <c r="AR155" s="4">
        <f t="shared" si="0"/>
        <v>2761608523.5836415</v>
      </c>
      <c r="AS155" s="4">
        <f t="shared" si="0"/>
        <v>2957642364.2390685</v>
      </c>
      <c r="AT155" s="4">
        <f t="shared" si="0"/>
        <v>3172334336.8804293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"/>
  <sheetViews>
    <sheetView zoomScale="70" zoomScaleNormal="70" workbookViewId="0">
      <selection activeCell="A24" sqref="A24"/>
    </sheetView>
  </sheetViews>
  <sheetFormatPr baseColWidth="10" defaultRowHeight="15" x14ac:dyDescent="0.25"/>
  <cols>
    <col min="3" max="3" width="11.85546875" bestFit="1" customWidth="1"/>
  </cols>
  <sheetData>
    <row r="1" spans="1:24" x14ac:dyDescent="0.25">
      <c r="X1" t="s">
        <v>99</v>
      </c>
    </row>
    <row r="2" spans="1:24" x14ac:dyDescent="0.25">
      <c r="A2" s="48" t="s">
        <v>98</v>
      </c>
      <c r="B2" s="48"/>
      <c r="C2">
        <f t="shared" ref="C2:W2" si="0">SUM(C4:C153)</f>
        <v>620907851.06625056</v>
      </c>
      <c r="D2">
        <f t="shared" si="0"/>
        <v>683116818.09979939</v>
      </c>
      <c r="E2">
        <f t="shared" si="0"/>
        <v>744384042.51764655</v>
      </c>
      <c r="F2">
        <f t="shared" si="0"/>
        <v>805401306.22176981</v>
      </c>
      <c r="G2">
        <f t="shared" si="0"/>
        <v>868590828.11992013</v>
      </c>
      <c r="H2">
        <f t="shared" si="0"/>
        <v>931848372.08094382</v>
      </c>
      <c r="I2">
        <f t="shared" si="0"/>
        <v>985629906.86924136</v>
      </c>
      <c r="J2">
        <f t="shared" si="0"/>
        <v>1041359119.078801</v>
      </c>
      <c r="K2">
        <f t="shared" si="0"/>
        <v>1097788277.2759838</v>
      </c>
      <c r="L2">
        <f t="shared" si="0"/>
        <v>1148511337.0082223</v>
      </c>
      <c r="M2">
        <f t="shared" si="0"/>
        <v>1204050787.0112202</v>
      </c>
      <c r="N2">
        <f t="shared" si="0"/>
        <v>1248582867.5083568</v>
      </c>
      <c r="O2">
        <f t="shared" si="0"/>
        <v>1289363347.4573522</v>
      </c>
      <c r="P2">
        <f t="shared" si="0"/>
        <v>1329256479.1435883</v>
      </c>
      <c r="Q2">
        <f t="shared" si="0"/>
        <v>1371374347.5819438</v>
      </c>
      <c r="R2">
        <f t="shared" si="0"/>
        <v>1414485916.9627125</v>
      </c>
      <c r="S2">
        <f t="shared" si="0"/>
        <v>1456454772.5560861</v>
      </c>
      <c r="T2">
        <f t="shared" si="0"/>
        <v>1500257086.8817055</v>
      </c>
      <c r="U2">
        <f t="shared" si="0"/>
        <v>1544237338.8265746</v>
      </c>
      <c r="V2">
        <f t="shared" si="0"/>
        <v>1589562463.5102451</v>
      </c>
      <c r="W2">
        <f t="shared" si="0"/>
        <v>1626007249.0337567</v>
      </c>
      <c r="X2">
        <f>_xlfn.RRI(20,C2,W2)</f>
        <v>4.9312306352686797E-2</v>
      </c>
    </row>
    <row r="3" spans="1:24" x14ac:dyDescent="0.25">
      <c r="A3" t="s">
        <v>2</v>
      </c>
      <c r="B3" t="s">
        <v>3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</row>
    <row r="4" spans="1:24" x14ac:dyDescent="0.25">
      <c r="A4" t="s">
        <v>26</v>
      </c>
      <c r="B4" t="s">
        <v>27</v>
      </c>
      <c r="C4">
        <v>4649492.5464714495</v>
      </c>
      <c r="D4">
        <v>5207533.3120443597</v>
      </c>
      <c r="E4">
        <v>5809754.4228083696</v>
      </c>
      <c r="F4">
        <v>6459178.8113686796</v>
      </c>
      <c r="G4">
        <v>7159021.2527280003</v>
      </c>
      <c r="H4">
        <v>7912699.9911948303</v>
      </c>
      <c r="I4">
        <v>8678502.5511297192</v>
      </c>
      <c r="J4">
        <v>9501103.6170801204</v>
      </c>
      <c r="K4">
        <v>10384268.5332477</v>
      </c>
      <c r="L4">
        <v>10578233.580122299</v>
      </c>
      <c r="M4">
        <v>10978245.5143819</v>
      </c>
      <c r="N4">
        <v>11265320.3252465</v>
      </c>
      <c r="O4">
        <v>11552395.136111099</v>
      </c>
      <c r="P4">
        <v>11839469.946975701</v>
      </c>
      <c r="Q4">
        <v>12126544.7578403</v>
      </c>
      <c r="R4">
        <v>12413619.568704899</v>
      </c>
      <c r="S4">
        <v>12700694.3795694</v>
      </c>
      <c r="T4">
        <v>12987769.190434</v>
      </c>
      <c r="U4">
        <v>13274844.001298601</v>
      </c>
      <c r="V4">
        <v>13561918.8121632</v>
      </c>
      <c r="W4">
        <v>13848993.6230278</v>
      </c>
      <c r="X4" s="30">
        <f>IF(C4=0,IFERROR(_xlfn.RRI(15,I4,W4),"NV"),IFERROR(_xlfn.RRI(20,C4,W4),"NV"))</f>
        <v>5.6089276844718761E-2</v>
      </c>
    </row>
    <row r="5" spans="1:24" x14ac:dyDescent="0.25">
      <c r="A5" t="s">
        <v>26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30">
        <f t="shared" ref="X5:X68" si="1">IF(C5=0,IFERROR(_xlfn.RRI(15,I5,W5),"NV"),IFERROR(_xlfn.RRI(20,C5,W5),"NV"))</f>
        <v>0</v>
      </c>
    </row>
    <row r="6" spans="1:24" x14ac:dyDescent="0.25">
      <c r="A6" t="s">
        <v>26</v>
      </c>
      <c r="B6" t="s">
        <v>56</v>
      </c>
      <c r="C6">
        <v>763645.76906309696</v>
      </c>
      <c r="D6">
        <v>855299.95827518404</v>
      </c>
      <c r="E6">
        <v>954210.45198582101</v>
      </c>
      <c r="F6">
        <v>1060873.7451718301</v>
      </c>
      <c r="G6">
        <v>1175817.8415464801</v>
      </c>
      <c r="H6">
        <v>1299604.1631956699</v>
      </c>
      <c r="I6">
        <v>1425381.7354762801</v>
      </c>
      <c r="J6">
        <v>1560488.0545769599</v>
      </c>
      <c r="K6">
        <v>1705541.55124902</v>
      </c>
      <c r="L6">
        <v>1861199.1774518399</v>
      </c>
      <c r="M6">
        <v>2028158.7123968201</v>
      </c>
      <c r="N6">
        <v>2185253.5919734202</v>
      </c>
      <c r="O6">
        <v>2352987.56272669</v>
      </c>
      <c r="P6">
        <v>2532031.7965753502</v>
      </c>
      <c r="Q6">
        <v>2723097.9849020601</v>
      </c>
      <c r="R6">
        <v>2926940.71257</v>
      </c>
      <c r="S6">
        <v>3144359.9680424798</v>
      </c>
      <c r="T6">
        <v>3376203.79728078</v>
      </c>
      <c r="U6">
        <v>3623371.1095228102</v>
      </c>
      <c r="V6">
        <v>3886814.64349584</v>
      </c>
      <c r="W6">
        <v>4167544.1030923701</v>
      </c>
      <c r="X6" s="30">
        <f t="shared" si="1"/>
        <v>8.8552583154246856E-2</v>
      </c>
    </row>
    <row r="7" spans="1:24" x14ac:dyDescent="0.25">
      <c r="A7" t="s">
        <v>26</v>
      </c>
      <c r="B7" t="s">
        <v>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30">
        <f t="shared" si="1"/>
        <v>0</v>
      </c>
    </row>
    <row r="8" spans="1:24" x14ac:dyDescent="0.25">
      <c r="A8" t="s">
        <v>26</v>
      </c>
      <c r="B8" t="s">
        <v>30</v>
      </c>
      <c r="C8">
        <v>830520.03112725099</v>
      </c>
      <c r="D8">
        <v>930200.59397611697</v>
      </c>
      <c r="E8">
        <v>1037772.91303205</v>
      </c>
      <c r="F8">
        <v>1153776.96250864</v>
      </c>
      <c r="G8">
        <v>1278786.9846502999</v>
      </c>
      <c r="H8">
        <v>1413413.5665998701</v>
      </c>
      <c r="I8">
        <v>1550205.77769764</v>
      </c>
      <c r="J8">
        <v>1697143.67598869</v>
      </c>
      <c r="K8">
        <v>1854899.8496646101</v>
      </c>
      <c r="L8">
        <v>2024188.7815181401</v>
      </c>
      <c r="M8">
        <v>2205769.3569328701</v>
      </c>
      <c r="N8">
        <v>2376621.4058297798</v>
      </c>
      <c r="O8">
        <v>2559044.2362240502</v>
      </c>
      <c r="P8">
        <v>2753767.7961431802</v>
      </c>
      <c r="Q8">
        <v>2961566.1014636499</v>
      </c>
      <c r="R8">
        <v>3183259.8178258198</v>
      </c>
      <c r="S8">
        <v>3419718.9905705499</v>
      </c>
      <c r="T8">
        <v>3671865.9310451802</v>
      </c>
      <c r="U8">
        <v>3940678.2680908502</v>
      </c>
      <c r="V8">
        <v>4227192.1740134703</v>
      </c>
      <c r="W8">
        <v>4532505.7748581301</v>
      </c>
      <c r="X8" s="30">
        <f t="shared" si="1"/>
        <v>8.8552583154246856E-2</v>
      </c>
    </row>
    <row r="9" spans="1:24" x14ac:dyDescent="0.25">
      <c r="A9" t="s">
        <v>26</v>
      </c>
      <c r="B9" t="s">
        <v>31</v>
      </c>
      <c r="C9">
        <v>15696293.2438225</v>
      </c>
      <c r="D9">
        <v>17580191.628623001</v>
      </c>
      <c r="E9">
        <v>18569759.747485802</v>
      </c>
      <c r="F9">
        <v>19662399.600341901</v>
      </c>
      <c r="G9">
        <v>20755039.453198001</v>
      </c>
      <c r="H9">
        <v>21847679.3060541</v>
      </c>
      <c r="I9">
        <v>22821075.5590434</v>
      </c>
      <c r="J9">
        <v>23794471.8120327</v>
      </c>
      <c r="K9">
        <v>24767868.0650221</v>
      </c>
      <c r="L9">
        <v>25741264.318011399</v>
      </c>
      <c r="M9">
        <v>26714660.571000699</v>
      </c>
      <c r="N9">
        <v>27413233.591679201</v>
      </c>
      <c r="O9">
        <v>28111806.612357698</v>
      </c>
      <c r="P9">
        <v>28810379.6330362</v>
      </c>
      <c r="Q9">
        <v>29508952.653714601</v>
      </c>
      <c r="R9">
        <v>30207525.674393099</v>
      </c>
      <c r="S9">
        <v>30906098.6950716</v>
      </c>
      <c r="T9">
        <v>31604671.715750001</v>
      </c>
      <c r="U9">
        <v>32303244.736428499</v>
      </c>
      <c r="V9">
        <v>33001817.757107001</v>
      </c>
      <c r="W9">
        <v>33700390.777785398</v>
      </c>
      <c r="X9" s="30">
        <f t="shared" si="1"/>
        <v>3.8943407490294124E-2</v>
      </c>
    </row>
    <row r="10" spans="1:24" x14ac:dyDescent="0.25">
      <c r="A10" t="s">
        <v>32</v>
      </c>
      <c r="B10" t="s">
        <v>27</v>
      </c>
      <c r="C10">
        <v>1801044.68726993</v>
      </c>
      <c r="D10">
        <v>2017209.4291357701</v>
      </c>
      <c r="E10">
        <v>2250488.0334700099</v>
      </c>
      <c r="F10">
        <v>2293482.4683518698</v>
      </c>
      <c r="G10">
        <v>2420931.3249351899</v>
      </c>
      <c r="H10">
        <v>2548380.1815185202</v>
      </c>
      <c r="I10">
        <v>2661920.0996550401</v>
      </c>
      <c r="J10">
        <v>2775460.0177915599</v>
      </c>
      <c r="K10">
        <v>2888999.93592809</v>
      </c>
      <c r="L10">
        <v>3002539.8540646099</v>
      </c>
      <c r="M10">
        <v>3116079.7722011399</v>
      </c>
      <c r="N10">
        <v>3197563.4673937499</v>
      </c>
      <c r="O10">
        <v>3279047.16258637</v>
      </c>
      <c r="P10">
        <v>3360530.8577789902</v>
      </c>
      <c r="Q10">
        <v>3442014.5529716001</v>
      </c>
      <c r="R10">
        <v>3523498.2481642198</v>
      </c>
      <c r="S10">
        <v>3604981.9433568302</v>
      </c>
      <c r="T10">
        <v>3686465.6385494499</v>
      </c>
      <c r="U10">
        <v>3767949.33374207</v>
      </c>
      <c r="V10">
        <v>3849433.0289346799</v>
      </c>
      <c r="W10">
        <v>3930916.7241273001</v>
      </c>
      <c r="X10" s="30">
        <f t="shared" si="1"/>
        <v>3.9796778917974063E-2</v>
      </c>
    </row>
    <row r="11" spans="1:24" x14ac:dyDescent="0.25">
      <c r="A11" t="s">
        <v>32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30">
        <f t="shared" si="1"/>
        <v>0</v>
      </c>
    </row>
    <row r="12" spans="1:24" x14ac:dyDescent="0.25">
      <c r="A12" t="s">
        <v>32</v>
      </c>
      <c r="B12" t="s">
        <v>56</v>
      </c>
      <c r="C12">
        <v>9703.8962567959607</v>
      </c>
      <c r="D12">
        <v>10868.5759808858</v>
      </c>
      <c r="E12">
        <v>12125.463936742701</v>
      </c>
      <c r="F12">
        <v>13480.869248233101</v>
      </c>
      <c r="G12">
        <v>13616.002938006601</v>
      </c>
      <c r="H12">
        <v>14332.8113777217</v>
      </c>
      <c r="I12">
        <v>14971.3920111353</v>
      </c>
      <c r="J12">
        <v>15609.9726445489</v>
      </c>
      <c r="K12">
        <v>16248.553277962499</v>
      </c>
      <c r="L12">
        <v>16887.133911376099</v>
      </c>
      <c r="M12">
        <v>17525.714544789698</v>
      </c>
      <c r="N12">
        <v>17984.001907886199</v>
      </c>
      <c r="O12">
        <v>18442.289270982699</v>
      </c>
      <c r="P12">
        <v>18900.5766340792</v>
      </c>
      <c r="Q12">
        <v>19358.863997175798</v>
      </c>
      <c r="R12">
        <v>19817.151360272299</v>
      </c>
      <c r="S12">
        <v>20275.438723368799</v>
      </c>
      <c r="T12">
        <v>20733.7260864653</v>
      </c>
      <c r="U12">
        <v>21192.0134495618</v>
      </c>
      <c r="V12">
        <v>21650.300812658301</v>
      </c>
      <c r="W12">
        <v>22108.588175754801</v>
      </c>
      <c r="X12" s="30">
        <f t="shared" si="1"/>
        <v>4.2031249570978479E-2</v>
      </c>
    </row>
    <row r="13" spans="1:24" x14ac:dyDescent="0.25">
      <c r="A13" t="s">
        <v>32</v>
      </c>
      <c r="B13" t="s">
        <v>29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30">
        <f t="shared" si="1"/>
        <v>0</v>
      </c>
    </row>
    <row r="14" spans="1:24" x14ac:dyDescent="0.25">
      <c r="A14" t="s">
        <v>32</v>
      </c>
      <c r="B14" t="s">
        <v>30</v>
      </c>
      <c r="C14">
        <v>171357.16221973399</v>
      </c>
      <c r="D14">
        <v>191923.76836776899</v>
      </c>
      <c r="E14">
        <v>214118.642225057</v>
      </c>
      <c r="F14">
        <v>238053.19404715599</v>
      </c>
      <c r="G14">
        <v>263845.90444590099</v>
      </c>
      <c r="H14">
        <v>291622.75289940299</v>
      </c>
      <c r="I14">
        <v>319846.42509146599</v>
      </c>
      <c r="J14">
        <v>350163.40762048698</v>
      </c>
      <c r="K14">
        <v>382712.47233968199</v>
      </c>
      <c r="L14">
        <v>417641.03501174401</v>
      </c>
      <c r="M14">
        <v>455105.67277016398</v>
      </c>
      <c r="N14">
        <v>490356.74578602501</v>
      </c>
      <c r="O14">
        <v>527995.16192154796</v>
      </c>
      <c r="P14">
        <v>568171.52780615701</v>
      </c>
      <c r="Q14">
        <v>611045.54237442301</v>
      </c>
      <c r="R14">
        <v>656786.52958000102</v>
      </c>
      <c r="S14">
        <v>705574.00165019999</v>
      </c>
      <c r="T14">
        <v>757598.25460346998</v>
      </c>
      <c r="U14">
        <v>813060.99784793996</v>
      </c>
      <c r="V14">
        <v>872176.01978035003</v>
      </c>
      <c r="W14">
        <v>935169.89141138003</v>
      </c>
      <c r="X14" s="30">
        <f t="shared" si="1"/>
        <v>8.8552583154246856E-2</v>
      </c>
    </row>
    <row r="15" spans="1:24" x14ac:dyDescent="0.25">
      <c r="A15" t="s">
        <v>32</v>
      </c>
      <c r="B15" t="s">
        <v>31</v>
      </c>
      <c r="C15">
        <v>9274514.3374096602</v>
      </c>
      <c r="D15">
        <v>9713069.3656285293</v>
      </c>
      <c r="E15">
        <v>10320313.965793001</v>
      </c>
      <c r="F15">
        <v>10927558.565957399</v>
      </c>
      <c r="G15">
        <v>11534803.1661219</v>
      </c>
      <c r="H15">
        <v>12142047.766286399</v>
      </c>
      <c r="I15">
        <v>12683021.6442784</v>
      </c>
      <c r="J15">
        <v>13223995.522270299</v>
      </c>
      <c r="K15">
        <v>13764969.4002623</v>
      </c>
      <c r="L15">
        <v>14305943.2782542</v>
      </c>
      <c r="M15">
        <v>14846917.1562462</v>
      </c>
      <c r="N15">
        <v>15235155.507170999</v>
      </c>
      <c r="O15">
        <v>15623393.858095899</v>
      </c>
      <c r="P15">
        <v>16011632.2090207</v>
      </c>
      <c r="Q15">
        <v>16399870.5599455</v>
      </c>
      <c r="R15">
        <v>16788108.910870399</v>
      </c>
      <c r="S15">
        <v>17176347.2617952</v>
      </c>
      <c r="T15">
        <v>17564585.612720001</v>
      </c>
      <c r="U15">
        <v>17952823.963644899</v>
      </c>
      <c r="V15">
        <v>18341062.314569701</v>
      </c>
      <c r="W15">
        <v>18729300.665494502</v>
      </c>
      <c r="X15" s="30">
        <f t="shared" si="1"/>
        <v>3.57656862420761E-2</v>
      </c>
    </row>
    <row r="16" spans="1:24" x14ac:dyDescent="0.25">
      <c r="A16" t="s">
        <v>33</v>
      </c>
      <c r="B16" t="s">
        <v>27</v>
      </c>
      <c r="C16">
        <v>1565387.38620471</v>
      </c>
      <c r="D16">
        <v>1753268.09935454</v>
      </c>
      <c r="E16">
        <v>1956023.41535383</v>
      </c>
      <c r="F16">
        <v>2174671.09270467</v>
      </c>
      <c r="G16">
        <v>2410293.4792522099</v>
      </c>
      <c r="H16">
        <v>2664041.4267227398</v>
      </c>
      <c r="I16">
        <v>2921871.2125893999</v>
      </c>
      <c r="J16">
        <v>3198823.8734759199</v>
      </c>
      <c r="K16">
        <v>3496167.1224196102</v>
      </c>
      <c r="L16">
        <v>3815247.6365739899</v>
      </c>
      <c r="M16">
        <v>4157495.7843377599</v>
      </c>
      <c r="N16">
        <v>4479522.50521944</v>
      </c>
      <c r="O16">
        <v>4823358.1587284403</v>
      </c>
      <c r="P16">
        <v>5190378.57132529</v>
      </c>
      <c r="Q16">
        <v>5582042.6297850097</v>
      </c>
      <c r="R16">
        <v>5999897.14766239</v>
      </c>
      <c r="S16">
        <v>6445582.0107530402</v>
      </c>
      <c r="T16">
        <v>6920835.6172836097</v>
      </c>
      <c r="U16">
        <v>7427500.6294403402</v>
      </c>
      <c r="V16">
        <v>7967530.05376954</v>
      </c>
      <c r="W16">
        <v>8542993.6689580604</v>
      </c>
      <c r="X16" s="30">
        <f t="shared" si="1"/>
        <v>8.8552583154247078E-2</v>
      </c>
    </row>
    <row r="17" spans="1:24" x14ac:dyDescent="0.25">
      <c r="A17" t="s">
        <v>33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28879.2048621457</v>
      </c>
      <c r="I17">
        <v>31674.1761155643</v>
      </c>
      <c r="J17">
        <v>34676.446482169398</v>
      </c>
      <c r="K17">
        <v>37899.758445146101</v>
      </c>
      <c r="L17">
        <v>41358.710488215103</v>
      </c>
      <c r="M17">
        <v>45068.808339478099</v>
      </c>
      <c r="N17">
        <v>48559.698364738601</v>
      </c>
      <c r="O17">
        <v>52287.005371676401</v>
      </c>
      <c r="P17">
        <v>56265.643833396098</v>
      </c>
      <c r="Q17">
        <v>60511.428627858601</v>
      </c>
      <c r="R17">
        <v>65041.127792183899</v>
      </c>
      <c r="S17">
        <v>69872.518301372096</v>
      </c>
      <c r="T17">
        <v>75024.445041998595</v>
      </c>
      <c r="U17">
        <v>80516.883160934303</v>
      </c>
      <c r="V17">
        <v>86371.003979158602</v>
      </c>
      <c r="W17">
        <v>92609.244671302993</v>
      </c>
      <c r="X17" s="30">
        <f t="shared" si="1"/>
        <v>7.4145881626417998E-2</v>
      </c>
    </row>
    <row r="18" spans="1:24" x14ac:dyDescent="0.25">
      <c r="A18" t="s">
        <v>33</v>
      </c>
      <c r="B18" t="s">
        <v>56</v>
      </c>
      <c r="C18">
        <v>17884070.931030001</v>
      </c>
      <c r="D18">
        <v>20030550.473509599</v>
      </c>
      <c r="E18">
        <v>22346967.792909499</v>
      </c>
      <c r="F18">
        <v>24844950.468065601</v>
      </c>
      <c r="G18">
        <v>27536863.991255101</v>
      </c>
      <c r="H18">
        <v>30435856.4905934</v>
      </c>
      <c r="I18">
        <v>33381482.7420935</v>
      </c>
      <c r="J18">
        <v>36545581.977517001</v>
      </c>
      <c r="K18">
        <v>39942637.429627702</v>
      </c>
      <c r="L18">
        <v>43588034.472005598</v>
      </c>
      <c r="M18">
        <v>47498114.625047296</v>
      </c>
      <c r="N18">
        <v>51177171.175961502</v>
      </c>
      <c r="O18">
        <v>50019874.668392703</v>
      </c>
      <c r="P18">
        <v>51262858.992484398</v>
      </c>
      <c r="Q18">
        <v>52505843.316576101</v>
      </c>
      <c r="R18">
        <v>53748827.640667804</v>
      </c>
      <c r="S18">
        <v>54991811.964759402</v>
      </c>
      <c r="T18">
        <v>56234796.288851097</v>
      </c>
      <c r="U18">
        <v>57477780.6129428</v>
      </c>
      <c r="V18">
        <v>58720764.937034503</v>
      </c>
      <c r="W18">
        <v>59963749.261126198</v>
      </c>
      <c r="X18" s="30">
        <f t="shared" si="1"/>
        <v>6.2358555591804254E-2</v>
      </c>
    </row>
    <row r="19" spans="1:24" x14ac:dyDescent="0.25">
      <c r="A19" t="s">
        <v>33</v>
      </c>
      <c r="B19" t="s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30">
        <f t="shared" si="1"/>
        <v>0</v>
      </c>
    </row>
    <row r="20" spans="1:24" x14ac:dyDescent="0.25">
      <c r="A20" t="s">
        <v>33</v>
      </c>
      <c r="B20" t="s">
        <v>30</v>
      </c>
      <c r="C20">
        <v>12770.430948655599</v>
      </c>
      <c r="D20">
        <v>14303.161884785801</v>
      </c>
      <c r="E20">
        <v>15957.2398371574</v>
      </c>
      <c r="F20">
        <v>17740.9676800542</v>
      </c>
      <c r="G20">
        <v>19663.175207647801</v>
      </c>
      <c r="H20">
        <v>21733.2510688006</v>
      </c>
      <c r="I20">
        <v>23836.626569289201</v>
      </c>
      <c r="J20">
        <v>26096.0064921546</v>
      </c>
      <c r="K20">
        <v>28521.732840883298</v>
      </c>
      <c r="L20">
        <v>31124.791808254598</v>
      </c>
      <c r="M20">
        <v>33916.852340260702</v>
      </c>
      <c r="N20">
        <v>36543.946463340399</v>
      </c>
      <c r="O20">
        <v>39348.957867877398</v>
      </c>
      <c r="P20">
        <v>42343.1105467097</v>
      </c>
      <c r="Q20">
        <v>45538.306098755602</v>
      </c>
      <c r="R20">
        <v>48947.163429639302</v>
      </c>
      <c r="S20">
        <v>52583.0607283645</v>
      </c>
      <c r="T20">
        <v>56460.179848388099</v>
      </c>
      <c r="U20">
        <v>60593.553228593199</v>
      </c>
      <c r="V20">
        <v>64999.113497197701</v>
      </c>
      <c r="W20">
        <v>69693.745909591293</v>
      </c>
      <c r="X20" s="30">
        <f t="shared" si="1"/>
        <v>8.8552583154246856E-2</v>
      </c>
    </row>
    <row r="21" spans="1:24" x14ac:dyDescent="0.25">
      <c r="A21" t="s">
        <v>33</v>
      </c>
      <c r="B21" t="s">
        <v>31</v>
      </c>
      <c r="C21">
        <v>85228.506581971495</v>
      </c>
      <c r="D21">
        <v>95457.790871873905</v>
      </c>
      <c r="E21">
        <v>106496.932324311</v>
      </c>
      <c r="F21">
        <v>118401.343444813</v>
      </c>
      <c r="G21">
        <v>131229.95334655399</v>
      </c>
      <c r="H21">
        <v>145045.42087985799</v>
      </c>
      <c r="I21">
        <v>159083.126687007</v>
      </c>
      <c r="J21">
        <v>174161.989522672</v>
      </c>
      <c r="K21">
        <v>190351.030825186</v>
      </c>
      <c r="L21">
        <v>207723.571284145</v>
      </c>
      <c r="M21">
        <v>226357.48821193699</v>
      </c>
      <c r="N21">
        <v>243890.43676007699</v>
      </c>
      <c r="O21">
        <v>262610.786442501</v>
      </c>
      <c r="P21">
        <v>282593.445001268</v>
      </c>
      <c r="Q21">
        <v>303917.842449805</v>
      </c>
      <c r="R21">
        <v>326668.19603069202</v>
      </c>
      <c r="S21">
        <v>350933.79036354402</v>
      </c>
      <c r="T21">
        <v>376809.27363960398</v>
      </c>
      <c r="U21">
        <v>404394.97076736199</v>
      </c>
      <c r="V21">
        <v>433797.21442379599</v>
      </c>
      <c r="W21">
        <v>465128.69501895498</v>
      </c>
      <c r="X21" s="30">
        <f t="shared" si="1"/>
        <v>8.8552583154246856E-2</v>
      </c>
    </row>
    <row r="22" spans="1:24" x14ac:dyDescent="0.25">
      <c r="A22" t="s">
        <v>34</v>
      </c>
      <c r="B22" t="s">
        <v>27</v>
      </c>
      <c r="C22">
        <v>0</v>
      </c>
      <c r="D22">
        <v>0</v>
      </c>
      <c r="E22">
        <v>0</v>
      </c>
      <c r="F22">
        <v>0</v>
      </c>
      <c r="G22">
        <v>0</v>
      </c>
      <c r="H22">
        <v>22688.312053676</v>
      </c>
      <c r="I22">
        <v>24884.119738870799</v>
      </c>
      <c r="J22">
        <v>27242.787412451002</v>
      </c>
      <c r="K22">
        <v>29775.111554041901</v>
      </c>
      <c r="L22">
        <v>32492.5611412609</v>
      </c>
      <c r="M22">
        <v>35407.317908316603</v>
      </c>
      <c r="N22">
        <v>38149.858868715099</v>
      </c>
      <c r="O22">
        <v>41078.135630382698</v>
      </c>
      <c r="P22">
        <v>44203.8654210452</v>
      </c>
      <c r="Q22">
        <v>47539.472851698003</v>
      </c>
      <c r="R22">
        <v>51098.131361863503</v>
      </c>
      <c r="S22">
        <v>54893.807040916297</v>
      </c>
      <c r="T22">
        <v>58941.3049594697</v>
      </c>
      <c r="U22">
        <v>63256.318152276101</v>
      </c>
      <c r="V22">
        <v>67855.479401964607</v>
      </c>
      <c r="W22">
        <v>72756.415981241196</v>
      </c>
      <c r="X22" s="30">
        <f t="shared" si="1"/>
        <v>7.4145881626417998E-2</v>
      </c>
    </row>
    <row r="23" spans="1:24" x14ac:dyDescent="0.25">
      <c r="A23" t="s">
        <v>34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30">
        <f t="shared" si="1"/>
        <v>0</v>
      </c>
    </row>
    <row r="24" spans="1:24" x14ac:dyDescent="0.25">
      <c r="A24" t="s">
        <v>34</v>
      </c>
      <c r="B24" t="s">
        <v>56</v>
      </c>
      <c r="C24">
        <v>133748.50236531999</v>
      </c>
      <c r="D24">
        <v>138532.65457229901</v>
      </c>
      <c r="E24">
        <v>147193.48085375901</v>
      </c>
      <c r="F24">
        <v>155854.30713521899</v>
      </c>
      <c r="G24">
        <v>164515.13341667899</v>
      </c>
      <c r="H24">
        <v>173175.95969813899</v>
      </c>
      <c r="I24">
        <v>180891.599785884</v>
      </c>
      <c r="J24">
        <v>188607.23987362999</v>
      </c>
      <c r="K24">
        <v>196322.87996137599</v>
      </c>
      <c r="L24">
        <v>204038.520049121</v>
      </c>
      <c r="M24">
        <v>211754.16013686699</v>
      </c>
      <c r="N24">
        <v>217291.40972665299</v>
      </c>
      <c r="O24">
        <v>222828.65931643901</v>
      </c>
      <c r="P24">
        <v>228365.908906225</v>
      </c>
      <c r="Q24">
        <v>233903.15849601099</v>
      </c>
      <c r="R24">
        <v>239440.40808579599</v>
      </c>
      <c r="S24">
        <v>244977.65767558201</v>
      </c>
      <c r="T24">
        <v>250514.90726536801</v>
      </c>
      <c r="U24">
        <v>256052.156855154</v>
      </c>
      <c r="V24">
        <v>261589.40644493999</v>
      </c>
      <c r="W24">
        <v>267126.65603472601</v>
      </c>
      <c r="X24" s="30">
        <f t="shared" si="1"/>
        <v>3.5193210629947957E-2</v>
      </c>
    </row>
    <row r="25" spans="1:24" x14ac:dyDescent="0.25">
      <c r="A25" t="s">
        <v>34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30">
        <f t="shared" si="1"/>
        <v>0</v>
      </c>
    </row>
    <row r="26" spans="1:24" x14ac:dyDescent="0.25">
      <c r="A26" t="s">
        <v>34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2080.6386727347399</v>
      </c>
      <c r="I26">
        <v>2282.0058955098798</v>
      </c>
      <c r="J26">
        <v>2498.3082438807</v>
      </c>
      <c r="K26">
        <v>2730.5358123498299</v>
      </c>
      <c r="L26">
        <v>2979.7403670561698</v>
      </c>
      <c r="M26">
        <v>3247.03903770227</v>
      </c>
      <c r="N26">
        <v>3498.5446045449899</v>
      </c>
      <c r="O26">
        <v>3767.0831304777198</v>
      </c>
      <c r="P26">
        <v>4053.72914749236</v>
      </c>
      <c r="Q26">
        <v>4359.6220583822696</v>
      </c>
      <c r="R26">
        <v>4685.9699374924403</v>
      </c>
      <c r="S26">
        <v>5034.0535493676798</v>
      </c>
      <c r="T26">
        <v>5405.2305975867002</v>
      </c>
      <c r="U26">
        <v>5800.9402167542103</v>
      </c>
      <c r="V26">
        <v>6222.7077213445</v>
      </c>
      <c r="W26">
        <v>6672.1496258519401</v>
      </c>
      <c r="X26" s="30">
        <f t="shared" si="1"/>
        <v>7.4145881626417998E-2</v>
      </c>
    </row>
    <row r="27" spans="1:24" x14ac:dyDescent="0.25">
      <c r="A27" t="s">
        <v>34</v>
      </c>
      <c r="B27" t="s">
        <v>31</v>
      </c>
      <c r="C27">
        <v>3337439.9449106301</v>
      </c>
      <c r="D27">
        <v>3468870.2316898</v>
      </c>
      <c r="E27">
        <v>3685738.1070824098</v>
      </c>
      <c r="F27">
        <v>3902605.9824750298</v>
      </c>
      <c r="G27">
        <v>4119473.85786764</v>
      </c>
      <c r="H27">
        <v>4336341.7332602497</v>
      </c>
      <c r="I27">
        <v>4529542.0606592</v>
      </c>
      <c r="J27">
        <v>4722742.3880581502</v>
      </c>
      <c r="K27">
        <v>4915942.7154570902</v>
      </c>
      <c r="L27">
        <v>5109143.0428560404</v>
      </c>
      <c r="M27">
        <v>5302343.3702549804</v>
      </c>
      <c r="N27">
        <v>5440996.6020633802</v>
      </c>
      <c r="O27">
        <v>5579649.8338717697</v>
      </c>
      <c r="P27">
        <v>5718303.0656801602</v>
      </c>
      <c r="Q27">
        <v>5856956.2974885497</v>
      </c>
      <c r="R27">
        <v>5995609.5292969402</v>
      </c>
      <c r="S27">
        <v>6134262.76110534</v>
      </c>
      <c r="T27">
        <v>6272915.9929137304</v>
      </c>
      <c r="U27">
        <v>6411569.22472212</v>
      </c>
      <c r="V27">
        <v>6550222.4565305104</v>
      </c>
      <c r="W27">
        <v>6688875.6883389</v>
      </c>
      <c r="X27" s="30">
        <f t="shared" si="1"/>
        <v>3.5373352368508915E-2</v>
      </c>
    </row>
    <row r="28" spans="1:24" x14ac:dyDescent="0.25">
      <c r="A28" t="s">
        <v>35</v>
      </c>
      <c r="B28" t="s">
        <v>27</v>
      </c>
      <c r="C28">
        <v>6791234.2691352498</v>
      </c>
      <c r="D28">
        <v>7606330.8700770698</v>
      </c>
      <c r="E28">
        <v>8485959.0454402305</v>
      </c>
      <c r="F28">
        <v>9434534.2111645099</v>
      </c>
      <c r="G28">
        <v>9615599.7046803404</v>
      </c>
      <c r="H28">
        <v>10121808.689256599</v>
      </c>
      <c r="I28">
        <v>10572773.3209494</v>
      </c>
      <c r="J28">
        <v>11023737.952642201</v>
      </c>
      <c r="K28">
        <v>11474702.5843351</v>
      </c>
      <c r="L28">
        <v>11925667.216027901</v>
      </c>
      <c r="M28">
        <v>12376631.847720699</v>
      </c>
      <c r="N28">
        <v>12700273.6575318</v>
      </c>
      <c r="O28">
        <v>13023915.4673429</v>
      </c>
      <c r="P28">
        <v>13347557.2771539</v>
      </c>
      <c r="Q28">
        <v>13671199.086965</v>
      </c>
      <c r="R28">
        <v>13994840.896776101</v>
      </c>
      <c r="S28">
        <v>14318482.706587199</v>
      </c>
      <c r="T28">
        <v>14642124.516398299</v>
      </c>
      <c r="U28">
        <v>14965766.3262094</v>
      </c>
      <c r="V28">
        <v>15289408.1360205</v>
      </c>
      <c r="W28">
        <v>15613049.945831601</v>
      </c>
      <c r="X28" s="30">
        <f t="shared" si="1"/>
        <v>4.2502132080962207E-2</v>
      </c>
    </row>
    <row r="29" spans="1:24" x14ac:dyDescent="0.25">
      <c r="A29" t="s">
        <v>35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30">
        <f t="shared" si="1"/>
        <v>0</v>
      </c>
    </row>
    <row r="30" spans="1:24" x14ac:dyDescent="0.25">
      <c r="A30" t="s">
        <v>35</v>
      </c>
      <c r="B30" t="s">
        <v>56</v>
      </c>
      <c r="C30">
        <v>14491986.966910901</v>
      </c>
      <c r="D30">
        <v>14901017.039003501</v>
      </c>
      <c r="E30">
        <v>15832603.3165517</v>
      </c>
      <c r="F30">
        <v>16764189.5941</v>
      </c>
      <c r="G30">
        <v>17695775.8716482</v>
      </c>
      <c r="H30">
        <v>18627362.149196502</v>
      </c>
      <c r="I30">
        <v>19457281.1655416</v>
      </c>
      <c r="J30">
        <v>20287200.181886598</v>
      </c>
      <c r="K30">
        <v>21117119.198231701</v>
      </c>
      <c r="L30">
        <v>21947038.214576799</v>
      </c>
      <c r="M30">
        <v>22776957.230921902</v>
      </c>
      <c r="N30">
        <v>23372561.572305199</v>
      </c>
      <c r="O30">
        <v>23968165.913688499</v>
      </c>
      <c r="P30">
        <v>24563770.2550718</v>
      </c>
      <c r="Q30">
        <v>25159374.596455101</v>
      </c>
      <c r="R30">
        <v>25754978.937838402</v>
      </c>
      <c r="S30">
        <v>26350583.279221699</v>
      </c>
      <c r="T30">
        <v>26946187.620604999</v>
      </c>
      <c r="U30">
        <v>27541791.9619883</v>
      </c>
      <c r="V30">
        <v>28137396.303371601</v>
      </c>
      <c r="W30">
        <v>28733000.644754998</v>
      </c>
      <c r="X30" s="30">
        <f t="shared" si="1"/>
        <v>3.4814850011632981E-2</v>
      </c>
    </row>
    <row r="31" spans="1:24" x14ac:dyDescent="0.25">
      <c r="A31" t="s">
        <v>35</v>
      </c>
      <c r="B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30">
        <f t="shared" si="1"/>
        <v>0</v>
      </c>
    </row>
    <row r="32" spans="1:24" x14ac:dyDescent="0.25">
      <c r="A32" t="s">
        <v>35</v>
      </c>
      <c r="B32" t="s">
        <v>30</v>
      </c>
      <c r="C32">
        <v>1487.58468222223</v>
      </c>
      <c r="D32">
        <v>1666.12736975741</v>
      </c>
      <c r="E32">
        <v>1858.8053643405599</v>
      </c>
      <c r="F32">
        <v>2066.58583995763</v>
      </c>
      <c r="G32">
        <v>2290.4973497255501</v>
      </c>
      <c r="H32">
        <v>2531.6335458703802</v>
      </c>
      <c r="I32">
        <v>2776.6487053484302</v>
      </c>
      <c r="J32">
        <v>3039.8362969096102</v>
      </c>
      <c r="K32">
        <v>3322.4010258635399</v>
      </c>
      <c r="L32">
        <v>3625.6226369705901</v>
      </c>
      <c r="M32">
        <v>3950.8604066236799</v>
      </c>
      <c r="N32">
        <v>4256.8817924298401</v>
      </c>
      <c r="O32">
        <v>4583.6281658000498</v>
      </c>
      <c r="P32">
        <v>4932.4069720261996</v>
      </c>
      <c r="Q32">
        <v>5304.60458846048</v>
      </c>
      <c r="R32">
        <v>5701.6909491081096</v>
      </c>
      <c r="S32">
        <v>6125.2244343493503</v>
      </c>
      <c r="T32">
        <v>6576.8570407419502</v>
      </c>
      <c r="U32">
        <v>7058.3398466879398</v>
      </c>
      <c r="V32">
        <v>7571.5287906266703</v>
      </c>
      <c r="W32">
        <v>8118.3907793425597</v>
      </c>
      <c r="X32" s="30">
        <f t="shared" si="1"/>
        <v>8.8552583154247078E-2</v>
      </c>
    </row>
    <row r="33" spans="1:24" x14ac:dyDescent="0.25">
      <c r="A33" t="s">
        <v>35</v>
      </c>
      <c r="B33" t="s">
        <v>31</v>
      </c>
      <c r="C33">
        <v>5034625.00018558</v>
      </c>
      <c r="D33">
        <v>5121014.6377384001</v>
      </c>
      <c r="E33">
        <v>5441171.7754125204</v>
      </c>
      <c r="F33">
        <v>5761328.91308665</v>
      </c>
      <c r="G33">
        <v>6081486.0507607805</v>
      </c>
      <c r="H33">
        <v>6401643.18843491</v>
      </c>
      <c r="I33">
        <v>6686860.4604986999</v>
      </c>
      <c r="J33">
        <v>6972077.7325624898</v>
      </c>
      <c r="K33">
        <v>7257295.0046262797</v>
      </c>
      <c r="L33">
        <v>7542512.2766900696</v>
      </c>
      <c r="M33">
        <v>7827729.5487538604</v>
      </c>
      <c r="N33">
        <v>8032420.1777586304</v>
      </c>
      <c r="O33">
        <v>8237110.8067634003</v>
      </c>
      <c r="P33">
        <v>8441801.4357681703</v>
      </c>
      <c r="Q33">
        <v>8646492.0647729393</v>
      </c>
      <c r="R33">
        <v>8851182.6937777102</v>
      </c>
      <c r="S33">
        <v>9055873.3227824792</v>
      </c>
      <c r="T33">
        <v>9260563.9517872594</v>
      </c>
      <c r="U33">
        <v>9465254.5807920191</v>
      </c>
      <c r="V33">
        <v>9669945.2097967993</v>
      </c>
      <c r="W33">
        <v>9874635.8388015702</v>
      </c>
      <c r="X33" s="30">
        <f t="shared" si="1"/>
        <v>3.4255164077537925E-2</v>
      </c>
    </row>
    <row r="34" spans="1:24" x14ac:dyDescent="0.25">
      <c r="A34" t="s">
        <v>36</v>
      </c>
      <c r="B34" t="s">
        <v>27</v>
      </c>
      <c r="C34">
        <v>4156177.06714324</v>
      </c>
      <c r="D34">
        <v>4655009.1889766902</v>
      </c>
      <c r="E34">
        <v>5193334.0803256296</v>
      </c>
      <c r="F34">
        <v>5773853.9378370196</v>
      </c>
      <c r="G34">
        <v>5841234.2401970299</v>
      </c>
      <c r="H34">
        <v>6148743.42778969</v>
      </c>
      <c r="I34">
        <v>6422693.0646989504</v>
      </c>
      <c r="J34">
        <v>6696642.7016081996</v>
      </c>
      <c r="K34">
        <v>6970592.3385174498</v>
      </c>
      <c r="L34">
        <v>7244541.9754267</v>
      </c>
      <c r="M34">
        <v>7518491.6123359604</v>
      </c>
      <c r="N34">
        <v>7715095.84702635</v>
      </c>
      <c r="O34">
        <v>7911700.0817167498</v>
      </c>
      <c r="P34">
        <v>8108304.3164071403</v>
      </c>
      <c r="Q34">
        <v>8304908.5510975402</v>
      </c>
      <c r="R34">
        <v>8501512.7857879307</v>
      </c>
      <c r="S34">
        <v>8698117.0204783194</v>
      </c>
      <c r="T34">
        <v>8894721.2551687192</v>
      </c>
      <c r="U34">
        <v>9091325.4898591097</v>
      </c>
      <c r="V34">
        <v>9287929.7245495096</v>
      </c>
      <c r="W34">
        <v>9484533.9592399001</v>
      </c>
      <c r="X34" s="30">
        <f t="shared" si="1"/>
        <v>4.2116081281838857E-2</v>
      </c>
    </row>
    <row r="35" spans="1:24" x14ac:dyDescent="0.25">
      <c r="A35" t="s">
        <v>36</v>
      </c>
      <c r="B35" t="s">
        <v>28</v>
      </c>
      <c r="C35">
        <v>2624.15299534111</v>
      </c>
      <c r="D35">
        <v>2939.1087312335999</v>
      </c>
      <c r="E35">
        <v>3278.9996582270001</v>
      </c>
      <c r="F35">
        <v>3645.5319060916399</v>
      </c>
      <c r="G35">
        <v>4040.5198795971901</v>
      </c>
      <c r="H35">
        <v>4465.8928206880601</v>
      </c>
      <c r="I35">
        <v>4898.1083929053202</v>
      </c>
      <c r="J35">
        <v>5362.3807902925801</v>
      </c>
      <c r="K35">
        <v>5860.8351564363102</v>
      </c>
      <c r="L35">
        <v>6395.7290072186797</v>
      </c>
      <c r="M35">
        <v>6969.4601551881997</v>
      </c>
      <c r="N35">
        <v>7509.2929094499696</v>
      </c>
      <c r="O35">
        <v>8085.6852887499599</v>
      </c>
      <c r="P35">
        <v>8700.9436737063097</v>
      </c>
      <c r="Q35">
        <v>9357.5136839364295</v>
      </c>
      <c r="R35">
        <v>10057.988336005201</v>
      </c>
      <c r="S35">
        <v>10805.1166690712</v>
      </c>
      <c r="T35">
        <v>11601.8128646036</v>
      </c>
      <c r="U35">
        <v>12451.1658880167</v>
      </c>
      <c r="V35">
        <v>13356.4496816096</v>
      </c>
      <c r="W35">
        <v>14321.1339398416</v>
      </c>
      <c r="X35" s="30">
        <f t="shared" si="1"/>
        <v>8.8552583154246634E-2</v>
      </c>
    </row>
    <row r="36" spans="1:24" x14ac:dyDescent="0.25">
      <c r="A36" t="s">
        <v>36</v>
      </c>
      <c r="B36" t="s">
        <v>56</v>
      </c>
      <c r="C36">
        <v>112351964.225633</v>
      </c>
      <c r="D36">
        <v>125836656.48041999</v>
      </c>
      <c r="E36">
        <v>140388938.05012199</v>
      </c>
      <c r="F36">
        <v>156081856.13559201</v>
      </c>
      <c r="G36">
        <v>172993093.684484</v>
      </c>
      <c r="H36">
        <v>179318820.68162</v>
      </c>
      <c r="I36">
        <v>187308148.32126501</v>
      </c>
      <c r="J36">
        <v>195297475.96090999</v>
      </c>
      <c r="K36">
        <v>203286803.600555</v>
      </c>
      <c r="L36">
        <v>211276131.24020001</v>
      </c>
      <c r="M36">
        <v>219265458.87984499</v>
      </c>
      <c r="N36">
        <v>224999124.614921</v>
      </c>
      <c r="O36">
        <v>230732790.349998</v>
      </c>
      <c r="P36">
        <v>236466456.08507401</v>
      </c>
      <c r="Q36">
        <v>242200121.820151</v>
      </c>
      <c r="R36">
        <v>247933787.55522701</v>
      </c>
      <c r="S36">
        <v>253667453.29030299</v>
      </c>
      <c r="T36">
        <v>259401119.02537999</v>
      </c>
      <c r="U36">
        <v>265134784.760456</v>
      </c>
      <c r="V36">
        <v>270868450.49553299</v>
      </c>
      <c r="W36">
        <v>276602116.230609</v>
      </c>
      <c r="X36" s="30">
        <f t="shared" si="1"/>
        <v>4.6077212065800399E-2</v>
      </c>
    </row>
    <row r="37" spans="1:24" x14ac:dyDescent="0.25">
      <c r="A37" t="s">
        <v>36</v>
      </c>
      <c r="B37" t="s">
        <v>29</v>
      </c>
      <c r="C37">
        <v>0</v>
      </c>
      <c r="D37">
        <v>0</v>
      </c>
      <c r="E37">
        <v>0</v>
      </c>
      <c r="F37">
        <v>0</v>
      </c>
      <c r="G37">
        <v>0</v>
      </c>
      <c r="H37">
        <v>1517.9727700844401</v>
      </c>
      <c r="I37">
        <v>1664.88437226015</v>
      </c>
      <c r="J37">
        <v>1822.6922027282201</v>
      </c>
      <c r="K37">
        <v>1992.11860531244</v>
      </c>
      <c r="L37">
        <v>2173.9309176482602</v>
      </c>
      <c r="M37">
        <v>2368.94416470439</v>
      </c>
      <c r="N37">
        <v>2552.4352278067099</v>
      </c>
      <c r="O37">
        <v>2748.3530368074998</v>
      </c>
      <c r="P37">
        <v>2957.48153863885</v>
      </c>
      <c r="Q37">
        <v>3180.65200806132</v>
      </c>
      <c r="R37">
        <v>3418.7458205794301</v>
      </c>
      <c r="S37">
        <v>3672.6973843292099</v>
      </c>
      <c r="T37">
        <v>3943.4972399025201</v>
      </c>
      <c r="U37">
        <v>4232.1953375723297</v>
      </c>
      <c r="V37">
        <v>4539.9045019093701</v>
      </c>
      <c r="W37">
        <v>4867.8040943361802</v>
      </c>
      <c r="X37" s="30">
        <f t="shared" si="1"/>
        <v>7.4145881626417998E-2</v>
      </c>
    </row>
    <row r="38" spans="1:24" x14ac:dyDescent="0.25">
      <c r="A38" t="s">
        <v>36</v>
      </c>
      <c r="B38" t="s">
        <v>30</v>
      </c>
      <c r="C38">
        <v>2783056.7140741898</v>
      </c>
      <c r="D38">
        <v>3117084.3706048802</v>
      </c>
      <c r="E38">
        <v>3477557.1510034599</v>
      </c>
      <c r="F38">
        <v>3866284.4985153801</v>
      </c>
      <c r="G38">
        <v>4285190.68790098</v>
      </c>
      <c r="H38">
        <v>4736321.7849788601</v>
      </c>
      <c r="I38">
        <v>5194709.8638455402</v>
      </c>
      <c r="J38">
        <v>5687095.9461364402</v>
      </c>
      <c r="K38">
        <v>6215733.8619968202</v>
      </c>
      <c r="L38">
        <v>6783017.8295778995</v>
      </c>
      <c r="M38">
        <v>7391490.8592620902</v>
      </c>
      <c r="N38">
        <v>7964012.80211097</v>
      </c>
      <c r="O38">
        <v>8575308.2120965905</v>
      </c>
      <c r="P38">
        <v>9227823.1310754791</v>
      </c>
      <c r="Q38">
        <v>9924151.2714220192</v>
      </c>
      <c r="R38">
        <v>10667042.6679755</v>
      </c>
      <c r="S38">
        <v>11459412.8260058</v>
      </c>
      <c r="T38">
        <v>12304352.3931692</v>
      </c>
      <c r="U38">
        <v>13205137.384983899</v>
      </c>
      <c r="V38">
        <v>14165239.9949972</v>
      </c>
      <c r="W38">
        <v>15188340.0225493</v>
      </c>
      <c r="X38" s="30">
        <f t="shared" si="1"/>
        <v>8.8552583154246634E-2</v>
      </c>
    </row>
    <row r="39" spans="1:24" x14ac:dyDescent="0.25">
      <c r="A39" t="s">
        <v>36</v>
      </c>
      <c r="B39" t="s">
        <v>31</v>
      </c>
      <c r="C39">
        <v>23383547.5385185</v>
      </c>
      <c r="D39">
        <v>26190084.518582799</v>
      </c>
      <c r="E39">
        <v>29218816.327807199</v>
      </c>
      <c r="F39">
        <v>32484946.106657598</v>
      </c>
      <c r="G39">
        <v>36004641.822573498</v>
      </c>
      <c r="H39">
        <v>39795094.744814299</v>
      </c>
      <c r="I39">
        <v>43646521.62342</v>
      </c>
      <c r="J39">
        <v>47783603.453024201</v>
      </c>
      <c r="K39">
        <v>52225277.161530197</v>
      </c>
      <c r="L39">
        <v>56991659.232254297</v>
      </c>
      <c r="M39">
        <v>62104116.317147002</v>
      </c>
      <c r="N39">
        <v>66914508.4301605</v>
      </c>
      <c r="O39">
        <v>72050679.463682398</v>
      </c>
      <c r="P39">
        <v>77533181.329481199</v>
      </c>
      <c r="Q39">
        <v>83383806.683200702</v>
      </c>
      <c r="R39">
        <v>89625661.618968397</v>
      </c>
      <c r="S39">
        <v>96283242.531604797</v>
      </c>
      <c r="T39">
        <v>103382517.381457</v>
      </c>
      <c r="U39">
        <v>110951011.60996599</v>
      </c>
      <c r="V39">
        <v>119017898.96787199</v>
      </c>
      <c r="W39">
        <v>118543557.165013</v>
      </c>
      <c r="X39" s="30">
        <f t="shared" si="1"/>
        <v>8.4547001075319095E-2</v>
      </c>
    </row>
    <row r="40" spans="1:24" x14ac:dyDescent="0.25">
      <c r="A40" t="s">
        <v>37</v>
      </c>
      <c r="B40" t="s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155724.55632608701</v>
      </c>
      <c r="I40">
        <v>170795.804321328</v>
      </c>
      <c r="J40">
        <v>186984.865725279</v>
      </c>
      <c r="K40">
        <v>204365.84375882099</v>
      </c>
      <c r="L40">
        <v>223017.45743140401</v>
      </c>
      <c r="M40">
        <v>243023.31786184901</v>
      </c>
      <c r="N40">
        <v>261847.14985313101</v>
      </c>
      <c r="O40">
        <v>281945.806748887</v>
      </c>
      <c r="P40">
        <v>303399.711459585</v>
      </c>
      <c r="Q40">
        <v>326294.14212448098</v>
      </c>
      <c r="R40">
        <v>350719.51657721697</v>
      </c>
      <c r="S40">
        <v>376771.69311991701</v>
      </c>
      <c r="T40">
        <v>404552.288525443</v>
      </c>
      <c r="U40">
        <v>434169.01423872099</v>
      </c>
      <c r="V40">
        <v>465736.03180201398</v>
      </c>
      <c r="W40">
        <v>499374.32858604001</v>
      </c>
      <c r="X40" s="30">
        <f t="shared" si="1"/>
        <v>7.414588162641822E-2</v>
      </c>
    </row>
    <row r="41" spans="1:24" x14ac:dyDescent="0.25">
      <c r="A41" t="s">
        <v>37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30">
        <f t="shared" si="1"/>
        <v>0</v>
      </c>
    </row>
    <row r="42" spans="1:24" x14ac:dyDescent="0.25">
      <c r="A42" t="s">
        <v>37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828795.29832696298</v>
      </c>
      <c r="I42">
        <v>909007.30710109498</v>
      </c>
      <c r="J42">
        <v>995168.52850682195</v>
      </c>
      <c r="K42">
        <v>1087673.35378537</v>
      </c>
      <c r="L42">
        <v>1186940.7402705001</v>
      </c>
      <c r="M42">
        <v>1293415.6820196901</v>
      </c>
      <c r="N42">
        <v>1393599.64670026</v>
      </c>
      <c r="O42">
        <v>1500568.4686438499</v>
      </c>
      <c r="P42">
        <v>1614750.1736650399</v>
      </c>
      <c r="Q42">
        <v>1736598.6280167401</v>
      </c>
      <c r="R42">
        <v>1866595.05236946</v>
      </c>
      <c r="S42">
        <v>2005249.6225874</v>
      </c>
      <c r="T42">
        <v>2153103.1621962101</v>
      </c>
      <c r="U42">
        <v>2310728.9317094302</v>
      </c>
      <c r="V42">
        <v>2478734.5202684798</v>
      </c>
      <c r="W42">
        <v>2657763.8453541701</v>
      </c>
      <c r="X42" s="30">
        <f t="shared" si="1"/>
        <v>7.4145881626417776E-2</v>
      </c>
    </row>
    <row r="43" spans="1:24" x14ac:dyDescent="0.25">
      <c r="A43" t="s">
        <v>37</v>
      </c>
      <c r="B43" t="s">
        <v>29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30">
        <f t="shared" si="1"/>
        <v>0</v>
      </c>
    </row>
    <row r="44" spans="1:24" x14ac:dyDescent="0.25">
      <c r="A44" t="s">
        <v>37</v>
      </c>
      <c r="B44" t="s">
        <v>30</v>
      </c>
      <c r="C44">
        <v>0</v>
      </c>
      <c r="D44">
        <v>0</v>
      </c>
      <c r="E44">
        <v>0</v>
      </c>
      <c r="F44">
        <v>0</v>
      </c>
      <c r="G44">
        <v>0</v>
      </c>
      <c r="H44">
        <v>485960.86885327398</v>
      </c>
      <c r="I44">
        <v>532992.86524011404</v>
      </c>
      <c r="J44">
        <v>583513.15909350396</v>
      </c>
      <c r="K44">
        <v>637753.00016913295</v>
      </c>
      <c r="L44">
        <v>695958.04245459195</v>
      </c>
      <c r="M44">
        <v>758389.20646817295</v>
      </c>
      <c r="N44">
        <v>817131.68077952298</v>
      </c>
      <c r="O44">
        <v>879852.42950583703</v>
      </c>
      <c r="P44">
        <v>946802.42390283395</v>
      </c>
      <c r="Q44">
        <v>1018247.78666576</v>
      </c>
      <c r="R44">
        <v>1094470.6796452301</v>
      </c>
      <c r="S44">
        <v>1175770.24245598</v>
      </c>
      <c r="T44">
        <v>1262463.5848486901</v>
      </c>
      <c r="U44">
        <v>1354886.83587453</v>
      </c>
      <c r="V44">
        <v>1453396.2530408399</v>
      </c>
      <c r="W44">
        <v>1558369.39483409</v>
      </c>
      <c r="X44" s="30">
        <f t="shared" si="1"/>
        <v>7.4145881626417554E-2</v>
      </c>
    </row>
    <row r="45" spans="1:24" x14ac:dyDescent="0.25">
      <c r="A45" t="s">
        <v>37</v>
      </c>
      <c r="B45" t="s">
        <v>31</v>
      </c>
      <c r="C45">
        <v>0</v>
      </c>
      <c r="D45">
        <v>0</v>
      </c>
      <c r="E45">
        <v>0</v>
      </c>
      <c r="F45">
        <v>0</v>
      </c>
      <c r="G45">
        <v>0</v>
      </c>
      <c r="H45">
        <v>1089404.4429385499</v>
      </c>
      <c r="I45">
        <v>1194838.5819979301</v>
      </c>
      <c r="J45">
        <v>1308092.6238559</v>
      </c>
      <c r="K45">
        <v>1429684.97344467</v>
      </c>
      <c r="L45">
        <v>1560166.32643268</v>
      </c>
      <c r="M45">
        <v>1700121.6022858899</v>
      </c>
      <c r="N45">
        <v>1831807.7453594999</v>
      </c>
      <c r="O45">
        <v>1972412.19873475</v>
      </c>
      <c r="P45">
        <v>2122497.5780841401</v>
      </c>
      <c r="Q45">
        <v>2282660.4648716198</v>
      </c>
      <c r="R45">
        <v>2453533.3963926402</v>
      </c>
      <c r="S45">
        <v>2635786.9699035902</v>
      </c>
      <c r="T45">
        <v>2830132.0672746501</v>
      </c>
      <c r="U45">
        <v>3037322.2069580499</v>
      </c>
      <c r="V45">
        <v>3258156.0304416101</v>
      </c>
      <c r="W45">
        <v>3493479.9307561298</v>
      </c>
      <c r="X45" s="30">
        <f t="shared" si="1"/>
        <v>7.4145881626417998E-2</v>
      </c>
    </row>
    <row r="46" spans="1:24" x14ac:dyDescent="0.25">
      <c r="A46" t="s">
        <v>38</v>
      </c>
      <c r="B46" t="s">
        <v>27</v>
      </c>
      <c r="C46">
        <v>0</v>
      </c>
      <c r="D46">
        <v>0</v>
      </c>
      <c r="E46">
        <v>0</v>
      </c>
      <c r="F46">
        <v>0</v>
      </c>
      <c r="G46">
        <v>0</v>
      </c>
      <c r="H46">
        <v>51327.984776462501</v>
      </c>
      <c r="I46">
        <v>56295.581447871104</v>
      </c>
      <c r="J46">
        <v>61631.617824479399</v>
      </c>
      <c r="K46">
        <v>67360.518885128797</v>
      </c>
      <c r="L46">
        <v>73508.231007281996</v>
      </c>
      <c r="M46">
        <v>80102.313044437702</v>
      </c>
      <c r="N46">
        <v>86306.789619474497</v>
      </c>
      <c r="O46">
        <v>92931.458069404005</v>
      </c>
      <c r="P46">
        <v>100002.826390277</v>
      </c>
      <c r="Q46">
        <v>107549.00289806499</v>
      </c>
      <c r="R46">
        <v>115599.789990655</v>
      </c>
      <c r="S46">
        <v>124186.78328526</v>
      </c>
      <c r="T46">
        <v>133343.47643434801</v>
      </c>
      <c r="U46">
        <v>143105.371940132</v>
      </c>
      <c r="V46">
        <v>153510.09830540899</v>
      </c>
      <c r="W46">
        <v>164597.53387736299</v>
      </c>
      <c r="X46" s="30">
        <f t="shared" si="1"/>
        <v>7.4145881626417998E-2</v>
      </c>
    </row>
    <row r="47" spans="1:24" x14ac:dyDescent="0.25">
      <c r="A47" t="s">
        <v>38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30">
        <f t="shared" si="1"/>
        <v>0</v>
      </c>
    </row>
    <row r="48" spans="1:24" x14ac:dyDescent="0.25">
      <c r="A48" t="s">
        <v>38</v>
      </c>
      <c r="B48" t="s">
        <v>56</v>
      </c>
      <c r="C48">
        <v>939463.71727103798</v>
      </c>
      <c r="D48">
        <v>1052219.90448371</v>
      </c>
      <c r="E48">
        <v>1173903.0511244801</v>
      </c>
      <c r="F48">
        <v>1305123.9626681199</v>
      </c>
      <c r="G48">
        <v>1446532.2077383201</v>
      </c>
      <c r="H48">
        <v>1598818.4674088601</v>
      </c>
      <c r="I48">
        <v>1652576.4038694701</v>
      </c>
      <c r="J48">
        <v>1723064.3909559399</v>
      </c>
      <c r="K48">
        <v>1793552.3780424099</v>
      </c>
      <c r="L48">
        <v>1864040.3651288799</v>
      </c>
      <c r="M48">
        <v>1934528.3522153399</v>
      </c>
      <c r="N48">
        <v>1985115.1568278701</v>
      </c>
      <c r="O48">
        <v>2035701.9614404</v>
      </c>
      <c r="P48">
        <v>2086288.7660529299</v>
      </c>
      <c r="Q48">
        <v>2136875.5706654498</v>
      </c>
      <c r="R48">
        <v>2187462.3752779802</v>
      </c>
      <c r="S48">
        <v>2238049.1798905102</v>
      </c>
      <c r="T48">
        <v>2288635.9845030401</v>
      </c>
      <c r="U48">
        <v>2339222.7891155598</v>
      </c>
      <c r="V48">
        <v>2389809.5937280902</v>
      </c>
      <c r="W48">
        <v>2440396.3983406201</v>
      </c>
      <c r="X48" s="30">
        <f t="shared" si="1"/>
        <v>4.888776175805809E-2</v>
      </c>
    </row>
    <row r="49" spans="1:24" x14ac:dyDescent="0.25">
      <c r="A49" t="s">
        <v>38</v>
      </c>
      <c r="B49" t="s">
        <v>29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30">
        <f t="shared" si="1"/>
        <v>0</v>
      </c>
    </row>
    <row r="50" spans="1:24" x14ac:dyDescent="0.25">
      <c r="A50" t="s">
        <v>38</v>
      </c>
      <c r="B50" t="s">
        <v>30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30">
        <f t="shared" si="1"/>
        <v>0</v>
      </c>
    </row>
    <row r="51" spans="1:24" x14ac:dyDescent="0.25">
      <c r="A51" t="s">
        <v>38</v>
      </c>
      <c r="B51" t="s">
        <v>31</v>
      </c>
      <c r="C51">
        <v>1568559.8735499999</v>
      </c>
      <c r="D51">
        <v>1756821.3545468999</v>
      </c>
      <c r="E51">
        <v>1959987.58395962</v>
      </c>
      <c r="F51">
        <v>2179078.3829272501</v>
      </c>
      <c r="G51">
        <v>2415178.2928317399</v>
      </c>
      <c r="H51">
        <v>2669440.4977693502</v>
      </c>
      <c r="I51">
        <v>2927792.8135478501</v>
      </c>
      <c r="J51">
        <v>3205306.7596597699</v>
      </c>
      <c r="K51">
        <v>3503252.6183490101</v>
      </c>
      <c r="L51">
        <v>3822979.7960080202</v>
      </c>
      <c r="M51">
        <v>4165921.5598870702</v>
      </c>
      <c r="N51">
        <v>4488600.9151938399</v>
      </c>
      <c r="O51">
        <v>4833133.4021315696</v>
      </c>
      <c r="P51">
        <v>5200897.6354750898</v>
      </c>
      <c r="Q51">
        <v>5593355.4586476302</v>
      </c>
      <c r="R51">
        <v>6012056.8200487401</v>
      </c>
      <c r="S51">
        <v>6458644.9289433397</v>
      </c>
      <c r="T51">
        <v>6934861.7066772804</v>
      </c>
      <c r="U51">
        <v>7442553.5498622498</v>
      </c>
      <c r="V51">
        <v>7983677.4230990298</v>
      </c>
      <c r="W51">
        <v>8560307.2997848298</v>
      </c>
      <c r="X51" s="30">
        <f t="shared" si="1"/>
        <v>8.8552583154247078E-2</v>
      </c>
    </row>
    <row r="52" spans="1:24" x14ac:dyDescent="0.25">
      <c r="A52" t="s">
        <v>39</v>
      </c>
      <c r="B52" t="s">
        <v>27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30">
        <f t="shared" si="1"/>
        <v>0</v>
      </c>
    </row>
    <row r="53" spans="1:24" x14ac:dyDescent="0.25">
      <c r="A53" t="s">
        <v>39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771.91463271644</v>
      </c>
      <c r="I53">
        <v>846.62164832972701</v>
      </c>
      <c r="J53">
        <v>926.86957892255202</v>
      </c>
      <c r="K53">
        <v>1013.02574845383</v>
      </c>
      <c r="L53">
        <v>1105.48036099094</v>
      </c>
      <c r="M53">
        <v>1204.64787041062</v>
      </c>
      <c r="N53">
        <v>1297.9561558902701</v>
      </c>
      <c r="O53">
        <v>1397.5836502418599</v>
      </c>
      <c r="P53">
        <v>1503.92900363888</v>
      </c>
      <c r="Q53">
        <v>1617.4149332500001</v>
      </c>
      <c r="R53">
        <v>1738.4896333131301</v>
      </c>
      <c r="S53">
        <v>1867.6282660494601</v>
      </c>
      <c r="T53">
        <v>2005.3345379761299</v>
      </c>
      <c r="U53">
        <v>2152.1423664303502</v>
      </c>
      <c r="V53">
        <v>2308.6176413850399</v>
      </c>
      <c r="W53">
        <v>2475.3600879191299</v>
      </c>
      <c r="X53" s="30">
        <f t="shared" si="1"/>
        <v>7.4145881626417776E-2</v>
      </c>
    </row>
    <row r="54" spans="1:24" x14ac:dyDescent="0.25">
      <c r="A54" t="s">
        <v>39</v>
      </c>
      <c r="B54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2110.4983361580098</v>
      </c>
      <c r="I54">
        <v>2314.7554203854702</v>
      </c>
      <c r="J54">
        <v>2534.1619671952899</v>
      </c>
      <c r="K54">
        <v>2769.7222801351199</v>
      </c>
      <c r="L54">
        <v>3022.5032194509499</v>
      </c>
      <c r="M54">
        <v>3293.6379469980202</v>
      </c>
      <c r="N54">
        <v>3548.7529207374801</v>
      </c>
      <c r="O54">
        <v>3821.1452969833899</v>
      </c>
      <c r="P54">
        <v>4111.9050285520498</v>
      </c>
      <c r="Q54">
        <v>4422.1878700351199</v>
      </c>
      <c r="R54">
        <v>4753.2192330951102</v>
      </c>
      <c r="S54">
        <v>5106.2982627860101</v>
      </c>
      <c r="T54">
        <v>5482.8021473632598</v>
      </c>
      <c r="U54">
        <v>5884.1906747412804</v>
      </c>
      <c r="V54">
        <v>6312.0110494886903</v>
      </c>
      <c r="W54">
        <v>6767.9029850239904</v>
      </c>
      <c r="X54" s="30">
        <f t="shared" si="1"/>
        <v>7.4145881626417998E-2</v>
      </c>
    </row>
    <row r="55" spans="1:24" x14ac:dyDescent="0.25">
      <c r="A55" t="s">
        <v>39</v>
      </c>
      <c r="B55" t="s">
        <v>29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30">
        <f t="shared" si="1"/>
        <v>0</v>
      </c>
    </row>
    <row r="56" spans="1:24" x14ac:dyDescent="0.25">
      <c r="A56" t="s">
        <v>39</v>
      </c>
      <c r="B56" t="s">
        <v>30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30">
        <f t="shared" si="1"/>
        <v>0</v>
      </c>
    </row>
    <row r="57" spans="1:24" x14ac:dyDescent="0.25">
      <c r="A57" t="s">
        <v>39</v>
      </c>
      <c r="B57" t="s">
        <v>31</v>
      </c>
      <c r="C57">
        <v>0</v>
      </c>
      <c r="D57">
        <v>0</v>
      </c>
      <c r="E57">
        <v>0</v>
      </c>
      <c r="F57">
        <v>0</v>
      </c>
      <c r="G57">
        <v>0</v>
      </c>
      <c r="H57">
        <v>1.5761997231543099</v>
      </c>
      <c r="I57">
        <v>1.72874661414012</v>
      </c>
      <c r="J57">
        <v>1.8926076949166299</v>
      </c>
      <c r="K57">
        <v>2.0685330172354299</v>
      </c>
      <c r="L57">
        <v>2.25731935254883</v>
      </c>
      <c r="M57">
        <v>2.4598129888504801</v>
      </c>
      <c r="N57">
        <v>2.6503424690644599</v>
      </c>
      <c r="O57">
        <v>2.85377536482771</v>
      </c>
      <c r="P57">
        <v>3.0709256939946301</v>
      </c>
      <c r="Q57">
        <v>3.30265661766617</v>
      </c>
      <c r="R57">
        <v>3.54988331946987</v>
      </c>
      <c r="S57">
        <v>3.8135760499097802</v>
      </c>
      <c r="T57">
        <v>4.0947633450950098</v>
      </c>
      <c r="U57">
        <v>4.3945354296739803</v>
      </c>
      <c r="V57">
        <v>4.7140478143481204</v>
      </c>
      <c r="W57">
        <v>5.0545250989154802</v>
      </c>
      <c r="X57" s="30">
        <f t="shared" si="1"/>
        <v>7.4145881626417998E-2</v>
      </c>
    </row>
    <row r="58" spans="1:24" x14ac:dyDescent="0.25">
      <c r="A58" t="s">
        <v>40</v>
      </c>
      <c r="B58" t="s">
        <v>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30">
        <f t="shared" si="1"/>
        <v>0</v>
      </c>
    </row>
    <row r="59" spans="1:24" x14ac:dyDescent="0.25">
      <c r="A59" t="s">
        <v>40</v>
      </c>
      <c r="B59" t="s">
        <v>28</v>
      </c>
      <c r="C59">
        <v>8195995.0989059899</v>
      </c>
      <c r="D59">
        <v>8335753.0122811096</v>
      </c>
      <c r="E59">
        <v>8856890.1332538798</v>
      </c>
      <c r="F59">
        <v>9378027.2542266604</v>
      </c>
      <c r="G59">
        <v>9899164.3751994297</v>
      </c>
      <c r="H59">
        <v>10420301.496172201</v>
      </c>
      <c r="I59">
        <v>10884565.104645301</v>
      </c>
      <c r="J59">
        <v>11348828.713118499</v>
      </c>
      <c r="K59">
        <v>11813092.321591699</v>
      </c>
      <c r="L59">
        <v>12277355.930064799</v>
      </c>
      <c r="M59">
        <v>12741619.538538</v>
      </c>
      <c r="N59">
        <v>13074805.5667009</v>
      </c>
      <c r="O59">
        <v>13407991.5948638</v>
      </c>
      <c r="P59">
        <v>13741177.623026799</v>
      </c>
      <c r="Q59">
        <v>14074363.6511897</v>
      </c>
      <c r="R59">
        <v>14407549.6793526</v>
      </c>
      <c r="S59">
        <v>14740735.7075155</v>
      </c>
      <c r="T59">
        <v>15073921.735678401</v>
      </c>
      <c r="U59">
        <v>15407107.7638414</v>
      </c>
      <c r="V59">
        <v>15740293.7920043</v>
      </c>
      <c r="W59">
        <v>16073479.820167201</v>
      </c>
      <c r="X59" s="30">
        <f t="shared" si="1"/>
        <v>3.4249717552647718E-2</v>
      </c>
    </row>
    <row r="60" spans="1:24" x14ac:dyDescent="0.25">
      <c r="A60" t="s">
        <v>40</v>
      </c>
      <c r="B60" t="s">
        <v>56</v>
      </c>
      <c r="C60">
        <v>51673427.220556498</v>
      </c>
      <c r="D60">
        <v>57875368.313637502</v>
      </c>
      <c r="E60">
        <v>64568319.9479753</v>
      </c>
      <c r="F60">
        <v>68345837.751790598</v>
      </c>
      <c r="G60">
        <v>72143817.023005396</v>
      </c>
      <c r="H60">
        <v>75941796.294220194</v>
      </c>
      <c r="I60">
        <v>79325288.834665507</v>
      </c>
      <c r="J60">
        <v>82708781.375110701</v>
      </c>
      <c r="K60">
        <v>86092273.915555894</v>
      </c>
      <c r="L60">
        <v>89475766.456001207</v>
      </c>
      <c r="M60">
        <v>92859258.996446401</v>
      </c>
      <c r="N60">
        <v>95287475.251813203</v>
      </c>
      <c r="O60">
        <v>97715691.507180095</v>
      </c>
      <c r="P60">
        <v>100143907.762546</v>
      </c>
      <c r="Q60">
        <v>102572124.017913</v>
      </c>
      <c r="R60">
        <v>105000340.27327999</v>
      </c>
      <c r="S60">
        <v>107428556.52864701</v>
      </c>
      <c r="T60">
        <v>109856772.784014</v>
      </c>
      <c r="U60">
        <v>112284989.039381</v>
      </c>
      <c r="V60">
        <v>114713205.29474799</v>
      </c>
      <c r="W60">
        <v>117141421.55011401</v>
      </c>
      <c r="X60" s="30">
        <f t="shared" si="1"/>
        <v>4.1770753978260799E-2</v>
      </c>
    </row>
    <row r="61" spans="1:24" x14ac:dyDescent="0.25">
      <c r="A61" t="s">
        <v>40</v>
      </c>
      <c r="B61" t="s">
        <v>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30">
        <f t="shared" si="1"/>
        <v>0</v>
      </c>
    </row>
    <row r="62" spans="1:24" x14ac:dyDescent="0.25">
      <c r="A62" t="s">
        <v>40</v>
      </c>
      <c r="B62" t="s">
        <v>30</v>
      </c>
      <c r="C62">
        <v>12912879.891969999</v>
      </c>
      <c r="D62">
        <v>14462707.8159086</v>
      </c>
      <c r="E62">
        <v>16135236.3325112</v>
      </c>
      <c r="F62">
        <v>17938860.9312342</v>
      </c>
      <c r="G62">
        <v>19882509.898998301</v>
      </c>
      <c r="H62">
        <v>21975676.6112107</v>
      </c>
      <c r="I62">
        <v>24102514.406640001</v>
      </c>
      <c r="J62">
        <v>26387096.790084299</v>
      </c>
      <c r="K62">
        <v>28839881.1258564</v>
      </c>
      <c r="L62">
        <v>31471976.153230399</v>
      </c>
      <c r="M62">
        <v>34295180.980527297</v>
      </c>
      <c r="N62">
        <v>36951579.2659586</v>
      </c>
      <c r="O62">
        <v>39787879.4274818</v>
      </c>
      <c r="P62">
        <v>39527113.6619462</v>
      </c>
      <c r="Q62">
        <v>40485538.213834599</v>
      </c>
      <c r="R62">
        <v>41443962.765722901</v>
      </c>
      <c r="S62">
        <v>42402387.317611299</v>
      </c>
      <c r="T62">
        <v>43360811.869499698</v>
      </c>
      <c r="U62">
        <v>44319236.421388097</v>
      </c>
      <c r="V62">
        <v>45277660.973276503</v>
      </c>
      <c r="W62">
        <v>46236085.525164902</v>
      </c>
      <c r="X62" s="30">
        <f t="shared" si="1"/>
        <v>6.5854436756252355E-2</v>
      </c>
    </row>
    <row r="63" spans="1:24" x14ac:dyDescent="0.25">
      <c r="A63" t="s">
        <v>40</v>
      </c>
      <c r="B63" t="s">
        <v>31</v>
      </c>
      <c r="C63">
        <v>24094458.189342499</v>
      </c>
      <c r="D63">
        <v>26986319.991390001</v>
      </c>
      <c r="E63">
        <v>28519866.535762101</v>
      </c>
      <c r="F63">
        <v>30197968.094363499</v>
      </c>
      <c r="G63">
        <v>31876069.652964901</v>
      </c>
      <c r="H63">
        <v>33554171.211566299</v>
      </c>
      <c r="I63">
        <v>35049135.691407003</v>
      </c>
      <c r="J63">
        <v>36544100.171247698</v>
      </c>
      <c r="K63">
        <v>38039064.651088402</v>
      </c>
      <c r="L63">
        <v>39534029.130929098</v>
      </c>
      <c r="M63">
        <v>41028993.610769801</v>
      </c>
      <c r="N63">
        <v>42101878.213809997</v>
      </c>
      <c r="O63">
        <v>43174762.816850297</v>
      </c>
      <c r="P63">
        <v>44247647.419890501</v>
      </c>
      <c r="Q63">
        <v>45320532.022930697</v>
      </c>
      <c r="R63">
        <v>46393416.625970997</v>
      </c>
      <c r="S63">
        <v>47466301.2290112</v>
      </c>
      <c r="T63">
        <v>48539185.832051501</v>
      </c>
      <c r="U63">
        <v>49612070.435091697</v>
      </c>
      <c r="V63">
        <v>50684955.038131997</v>
      </c>
      <c r="W63">
        <v>51757839.6411722</v>
      </c>
      <c r="X63" s="30">
        <f t="shared" si="1"/>
        <v>3.8969859336891455E-2</v>
      </c>
    </row>
    <row r="64" spans="1:24" x14ac:dyDescent="0.25">
      <c r="A64" t="s">
        <v>41</v>
      </c>
      <c r="B64" t="s">
        <v>27</v>
      </c>
      <c r="C64">
        <v>8385.5288017668699</v>
      </c>
      <c r="D64">
        <v>9391.9756054773006</v>
      </c>
      <c r="E64">
        <v>10478.103267554299</v>
      </c>
      <c r="F64">
        <v>11649.3637568254</v>
      </c>
      <c r="G64">
        <v>12911.555036854699</v>
      </c>
      <c r="H64">
        <v>14270.842035494799</v>
      </c>
      <c r="I64">
        <v>15651.994786814799</v>
      </c>
      <c r="J64">
        <v>17135.5857081781</v>
      </c>
      <c r="K64">
        <v>18728.405734710599</v>
      </c>
      <c r="L64">
        <v>20437.668799625899</v>
      </c>
      <c r="M64">
        <v>22271.0371566961</v>
      </c>
      <c r="N64">
        <v>23996.082577841898</v>
      </c>
      <c r="O64">
        <v>25837.954948210499</v>
      </c>
      <c r="P64">
        <v>27804.024349171501</v>
      </c>
      <c r="Q64">
        <v>29902.105802857899</v>
      </c>
      <c r="R64">
        <v>32140.485341040101</v>
      </c>
      <c r="S64">
        <v>34527.947568533396</v>
      </c>
      <c r="T64">
        <v>37073.804805423402</v>
      </c>
      <c r="U64">
        <v>39787.927897081099</v>
      </c>
      <c r="V64">
        <v>42680.778785891001</v>
      </c>
      <c r="W64">
        <v>45763.444943839197</v>
      </c>
      <c r="X64" s="30">
        <f t="shared" si="1"/>
        <v>8.8552583154246856E-2</v>
      </c>
    </row>
    <row r="65" spans="1:24" x14ac:dyDescent="0.25">
      <c r="A65" t="s">
        <v>41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2340.9444336822598</v>
      </c>
      <c r="I65">
        <v>2567.5044248324498</v>
      </c>
      <c r="J65">
        <v>2810.8680540134501</v>
      </c>
      <c r="K65">
        <v>3072.1492850504701</v>
      </c>
      <c r="L65">
        <v>3352.5314690561599</v>
      </c>
      <c r="M65">
        <v>3653.2714982498001</v>
      </c>
      <c r="N65">
        <v>3936.2425707651</v>
      </c>
      <c r="O65">
        <v>4238.3775717863</v>
      </c>
      <c r="P65">
        <v>4560.8854664827104</v>
      </c>
      <c r="Q65">
        <v>4905.0482067192997</v>
      </c>
      <c r="R65">
        <v>5272.22500731333</v>
      </c>
      <c r="S65">
        <v>5663.8568674499802</v>
      </c>
      <c r="T65">
        <v>6081.4713510820002</v>
      </c>
      <c r="U65">
        <v>6526.6876409085999</v>
      </c>
      <c r="V65">
        <v>7001.2218813401596</v>
      </c>
      <c r="W65">
        <v>7506.8928267126003</v>
      </c>
      <c r="X65" s="30">
        <f t="shared" si="1"/>
        <v>7.4145881626417998E-2</v>
      </c>
    </row>
    <row r="66" spans="1:24" x14ac:dyDescent="0.25">
      <c r="A66" t="s">
        <v>41</v>
      </c>
      <c r="B66" t="s">
        <v>56</v>
      </c>
      <c r="C66">
        <v>3338365.9482831801</v>
      </c>
      <c r="D66">
        <v>3739042.8546170299</v>
      </c>
      <c r="E66">
        <v>4171441.5367135499</v>
      </c>
      <c r="F66">
        <v>4637732.4798831902</v>
      </c>
      <c r="G66">
        <v>4683849.9264517296</v>
      </c>
      <c r="H66">
        <v>4930429.1298292298</v>
      </c>
      <c r="I66">
        <v>5150098.28431354</v>
      </c>
      <c r="J66">
        <v>5369767.4387978502</v>
      </c>
      <c r="K66">
        <v>5589436.5932821603</v>
      </c>
      <c r="L66">
        <v>5809105.7477664696</v>
      </c>
      <c r="M66">
        <v>6028774.9022507798</v>
      </c>
      <c r="N66">
        <v>6186423.90113148</v>
      </c>
      <c r="O66">
        <v>6344072.90001217</v>
      </c>
      <c r="P66">
        <v>6501721.8988928702</v>
      </c>
      <c r="Q66">
        <v>6659370.8977735704</v>
      </c>
      <c r="R66">
        <v>6817019.8966542603</v>
      </c>
      <c r="S66">
        <v>6974668.8955349596</v>
      </c>
      <c r="T66">
        <v>7132317.8944156496</v>
      </c>
      <c r="U66">
        <v>7289966.8932963498</v>
      </c>
      <c r="V66">
        <v>7447615.89217705</v>
      </c>
      <c r="W66">
        <v>7605264.89105774</v>
      </c>
      <c r="X66" s="30">
        <f t="shared" si="1"/>
        <v>4.2027115246592528E-2</v>
      </c>
    </row>
    <row r="67" spans="1:24" x14ac:dyDescent="0.25">
      <c r="A67" t="s">
        <v>41</v>
      </c>
      <c r="B67" t="s">
        <v>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30">
        <f t="shared" si="1"/>
        <v>0</v>
      </c>
    </row>
    <row r="68" spans="1:24" x14ac:dyDescent="0.25">
      <c r="A68" t="s">
        <v>41</v>
      </c>
      <c r="B68" t="s">
        <v>30</v>
      </c>
      <c r="C68">
        <v>0</v>
      </c>
      <c r="D68">
        <v>0</v>
      </c>
      <c r="E68">
        <v>0</v>
      </c>
      <c r="F68">
        <v>0</v>
      </c>
      <c r="G68">
        <v>0</v>
      </c>
      <c r="H68">
        <v>5195.5456571881396</v>
      </c>
      <c r="I68">
        <v>5698.3780872007601</v>
      </c>
      <c r="J68">
        <v>6238.5048960716604</v>
      </c>
      <c r="K68">
        <v>6818.3984406116597</v>
      </c>
      <c r="L68">
        <v>7440.6850773654796</v>
      </c>
      <c r="M68">
        <v>8108.1543816931398</v>
      </c>
      <c r="N68">
        <v>8736.1868568613609</v>
      </c>
      <c r="O68">
        <v>9406.7521935921595</v>
      </c>
      <c r="P68">
        <v>10122.5335968539</v>
      </c>
      <c r="Q68">
        <v>10886.3762599578</v>
      </c>
      <c r="R68">
        <v>11701.29685538</v>
      </c>
      <c r="S68">
        <v>12570.493569694499</v>
      </c>
      <c r="T68">
        <v>13497.356713302001</v>
      </c>
      <c r="U68">
        <v>14485.479937345999</v>
      </c>
      <c r="V68">
        <v>15538.6720920112</v>
      </c>
      <c r="W68">
        <v>16660.969762299501</v>
      </c>
      <c r="X68" s="30">
        <f t="shared" si="1"/>
        <v>7.4145881626417776E-2</v>
      </c>
    </row>
    <row r="69" spans="1:24" x14ac:dyDescent="0.25">
      <c r="A69" t="s">
        <v>41</v>
      </c>
      <c r="B69" t="s">
        <v>31</v>
      </c>
      <c r="C69">
        <v>429182.171813722</v>
      </c>
      <c r="D69">
        <v>480693.41639264597</v>
      </c>
      <c r="E69">
        <v>536282.82999992697</v>
      </c>
      <c r="F69">
        <v>596229.45142695506</v>
      </c>
      <c r="G69">
        <v>660830.02792168595</v>
      </c>
      <c r="H69">
        <v>730400.08843732195</v>
      </c>
      <c r="I69">
        <v>801089.26635692001</v>
      </c>
      <c r="J69">
        <v>877021.36184738495</v>
      </c>
      <c r="K69">
        <v>958543.94372100395</v>
      </c>
      <c r="L69">
        <v>1046026.23037736</v>
      </c>
      <c r="M69">
        <v>1139860.38584006</v>
      </c>
      <c r="N69">
        <v>1228150.4338294801</v>
      </c>
      <c r="O69">
        <v>1322419.8356532401</v>
      </c>
      <c r="P69">
        <v>1423045.8015748099</v>
      </c>
      <c r="Q69">
        <v>1439380.7249761401</v>
      </c>
      <c r="R69">
        <v>1473455.5548337901</v>
      </c>
      <c r="S69">
        <v>1507530.38469145</v>
      </c>
      <c r="T69">
        <v>1541605.21454911</v>
      </c>
      <c r="U69">
        <v>1575680.04440676</v>
      </c>
      <c r="V69">
        <v>1609754.87426442</v>
      </c>
      <c r="W69">
        <v>1643829.70412207</v>
      </c>
      <c r="X69" s="30">
        <f t="shared" ref="X69:X132" si="2">IF(C69=0,IFERROR(_xlfn.RRI(15,I69,W69),"NV"),IFERROR(_xlfn.RRI(20,C69,W69),"NV"))</f>
        <v>6.945067159601459E-2</v>
      </c>
    </row>
    <row r="70" spans="1:24" x14ac:dyDescent="0.25">
      <c r="A70" t="s">
        <v>42</v>
      </c>
      <c r="B70" t="s">
        <v>27</v>
      </c>
      <c r="C70">
        <v>0</v>
      </c>
      <c r="D70">
        <v>0</v>
      </c>
      <c r="E70">
        <v>0</v>
      </c>
      <c r="F70">
        <v>0</v>
      </c>
      <c r="G70">
        <v>0</v>
      </c>
      <c r="H70">
        <v>22739.190356951302</v>
      </c>
      <c r="I70">
        <v>24939.9221179909</v>
      </c>
      <c r="J70">
        <v>27303.879079242</v>
      </c>
      <c r="K70">
        <v>29841.8819313233</v>
      </c>
      <c r="L70">
        <v>32565.425370914701</v>
      </c>
      <c r="M70">
        <v>35486.718449636799</v>
      </c>
      <c r="N70">
        <v>38235.409529550503</v>
      </c>
      <c r="O70">
        <v>41170.252921331499</v>
      </c>
      <c r="P70">
        <v>44302.9921284667</v>
      </c>
      <c r="Q70">
        <v>47646.079624012098</v>
      </c>
      <c r="R70">
        <v>51212.718388790803</v>
      </c>
      <c r="S70">
        <v>55016.905830987402</v>
      </c>
      <c r="T70">
        <v>59073.480221431601</v>
      </c>
      <c r="U70">
        <v>63398.1697863429</v>
      </c>
      <c r="V70">
        <v>68007.6446071916</v>
      </c>
      <c r="W70">
        <v>72919.571485659399</v>
      </c>
      <c r="X70" s="30">
        <f t="shared" si="2"/>
        <v>7.4145881626417776E-2</v>
      </c>
    </row>
    <row r="71" spans="1:24" x14ac:dyDescent="0.25">
      <c r="A71" t="s">
        <v>42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30">
        <f t="shared" si="2"/>
        <v>0</v>
      </c>
    </row>
    <row r="72" spans="1:24" x14ac:dyDescent="0.25">
      <c r="A72" t="s">
        <v>42</v>
      </c>
      <c r="B72" t="s">
        <v>56</v>
      </c>
      <c r="C72">
        <v>199390.14744260101</v>
      </c>
      <c r="D72">
        <v>223321.324751618</v>
      </c>
      <c r="E72">
        <v>249147.14442293099</v>
      </c>
      <c r="F72">
        <v>276997.24274949601</v>
      </c>
      <c r="G72">
        <v>307009.48304765997</v>
      </c>
      <c r="H72">
        <v>339330.45426876697</v>
      </c>
      <c r="I72">
        <v>372171.34686321102</v>
      </c>
      <c r="J72">
        <v>407448.00258142798</v>
      </c>
      <c r="K72">
        <v>445321.89550430898</v>
      </c>
      <c r="L72">
        <v>485964.55771302502</v>
      </c>
      <c r="M72">
        <v>529558.18140385102</v>
      </c>
      <c r="N72">
        <v>570576.11467896798</v>
      </c>
      <c r="O72">
        <v>614371.94582808705</v>
      </c>
      <c r="P72">
        <v>661120.91980542103</v>
      </c>
      <c r="Q72">
        <v>711008.86131591804</v>
      </c>
      <c r="R72">
        <v>764232.79467795196</v>
      </c>
      <c r="S72">
        <v>821001.59922289802</v>
      </c>
      <c r="T72">
        <v>881536.70223564503</v>
      </c>
      <c r="U72">
        <v>946072.81155160896</v>
      </c>
      <c r="V72">
        <v>1014858.69004358</v>
      </c>
      <c r="W72">
        <v>1088157.9743558599</v>
      </c>
      <c r="X72" s="30">
        <f t="shared" si="2"/>
        <v>8.8552583154246411E-2</v>
      </c>
    </row>
    <row r="73" spans="1:24" x14ac:dyDescent="0.25">
      <c r="A73" t="s">
        <v>42</v>
      </c>
      <c r="B73" t="s">
        <v>29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30">
        <f t="shared" si="2"/>
        <v>0</v>
      </c>
    </row>
    <row r="74" spans="1:24" x14ac:dyDescent="0.25">
      <c r="A74" t="s">
        <v>42</v>
      </c>
      <c r="B74" t="s">
        <v>30</v>
      </c>
      <c r="C74">
        <v>0</v>
      </c>
      <c r="D74">
        <v>0</v>
      </c>
      <c r="E74">
        <v>0</v>
      </c>
      <c r="F74">
        <v>0</v>
      </c>
      <c r="G74">
        <v>0</v>
      </c>
      <c r="H74">
        <v>4219.2395291594803</v>
      </c>
      <c r="I74">
        <v>4627.5836387559903</v>
      </c>
      <c r="J74">
        <v>5066.2140604892702</v>
      </c>
      <c r="K74">
        <v>5537.1385652989702</v>
      </c>
      <c r="L74">
        <v>6042.4899854384303</v>
      </c>
      <c r="M74">
        <v>6584.5337011785796</v>
      </c>
      <c r="N74">
        <v>7094.5512469121104</v>
      </c>
      <c r="O74">
        <v>7639.1092129660501</v>
      </c>
      <c r="P74">
        <v>8220.3865975081007</v>
      </c>
      <c r="Q74">
        <v>8840.6939474719493</v>
      </c>
      <c r="R74">
        <v>9502.4810659384002</v>
      </c>
      <c r="S74">
        <v>10208.3451613828</v>
      </c>
      <c r="T74">
        <v>10961.0394637068</v>
      </c>
      <c r="U74">
        <v>11763.4823333598</v>
      </c>
      <c r="V74">
        <v>12618.766891318701</v>
      </c>
      <c r="W74">
        <v>13530.1711992402</v>
      </c>
      <c r="X74" s="30">
        <f t="shared" si="2"/>
        <v>7.4145881626417554E-2</v>
      </c>
    </row>
    <row r="75" spans="1:24" x14ac:dyDescent="0.25">
      <c r="A75" t="s">
        <v>42</v>
      </c>
      <c r="B75" t="s">
        <v>31</v>
      </c>
      <c r="C75">
        <v>6448.21108634947</v>
      </c>
      <c r="D75">
        <v>7222.1374052405499</v>
      </c>
      <c r="E75">
        <v>8057.3358283048601</v>
      </c>
      <c r="F75">
        <v>8957.9987501625092</v>
      </c>
      <c r="G75">
        <v>9928.5846246351502</v>
      </c>
      <c r="H75">
        <v>10973.8340896796</v>
      </c>
      <c r="I75">
        <v>12035.8976391038</v>
      </c>
      <c r="J75">
        <v>13176.732958246301</v>
      </c>
      <c r="K75">
        <v>14401.5620652052</v>
      </c>
      <c r="L75">
        <v>15715.932250464501</v>
      </c>
      <c r="M75">
        <v>17125.735549086599</v>
      </c>
      <c r="N75">
        <v>18452.2418758844</v>
      </c>
      <c r="O75">
        <v>19868.584496489199</v>
      </c>
      <c r="P75">
        <v>21380.430774464901</v>
      </c>
      <c r="Q75">
        <v>22993.790218996801</v>
      </c>
      <c r="R75">
        <v>24715.0345310458</v>
      </c>
      <c r="S75">
        <v>26550.918798752198</v>
      </c>
      <c r="T75">
        <v>28508.603906901699</v>
      </c>
      <c r="U75">
        <v>30595.680228869202</v>
      </c>
      <c r="V75">
        <v>32820.192673266203</v>
      </c>
      <c r="W75">
        <v>35190.667161530699</v>
      </c>
      <c r="X75" s="30">
        <f t="shared" si="2"/>
        <v>8.8552583154246856E-2</v>
      </c>
    </row>
    <row r="76" spans="1:24" x14ac:dyDescent="0.25">
      <c r="A76" t="s">
        <v>43</v>
      </c>
      <c r="B76" t="s">
        <v>27</v>
      </c>
      <c r="C76">
        <v>15720.397032938699</v>
      </c>
      <c r="D76">
        <v>17607.1883994565</v>
      </c>
      <c r="E76">
        <v>19643.357910043698</v>
      </c>
      <c r="F76">
        <v>21839.126400690999</v>
      </c>
      <c r="G76">
        <v>24205.363345627899</v>
      </c>
      <c r="H76">
        <v>26753.626169056799</v>
      </c>
      <c r="I76">
        <v>29342.8808394732</v>
      </c>
      <c r="J76">
        <v>32124.176911508599</v>
      </c>
      <c r="K76">
        <v>35110.245388648902</v>
      </c>
      <c r="L76">
        <v>38314.610271224301</v>
      </c>
      <c r="M76">
        <v>41751.636028585701</v>
      </c>
      <c r="N76">
        <v>44985.588181317202</v>
      </c>
      <c r="O76">
        <v>48438.556459250198</v>
      </c>
      <c r="P76">
        <v>52124.357594523302</v>
      </c>
      <c r="Q76">
        <v>56057.642452175598</v>
      </c>
      <c r="R76">
        <v>60253.944901606897</v>
      </c>
      <c r="S76">
        <v>64729.733489850703</v>
      </c>
      <c r="T76">
        <v>69502.466074665004</v>
      </c>
      <c r="U76">
        <v>74590.647584236096</v>
      </c>
      <c r="V76">
        <v>80013.891079577603</v>
      </c>
      <c r="W76">
        <v>85792.982305492595</v>
      </c>
      <c r="X76" s="30">
        <f t="shared" si="2"/>
        <v>8.8552583154246856E-2</v>
      </c>
    </row>
    <row r="77" spans="1:24" x14ac:dyDescent="0.25">
      <c r="A77" t="s">
        <v>43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30">
        <f t="shared" si="2"/>
        <v>0</v>
      </c>
    </row>
    <row r="78" spans="1:24" x14ac:dyDescent="0.25">
      <c r="A78" t="s">
        <v>43</v>
      </c>
      <c r="B78" t="s">
        <v>56</v>
      </c>
      <c r="C78">
        <v>42511.2627577475</v>
      </c>
      <c r="D78">
        <v>47613.543786847797</v>
      </c>
      <c r="E78">
        <v>53119.774761963803</v>
      </c>
      <c r="F78">
        <v>59057.594975124201</v>
      </c>
      <c r="G78">
        <v>65456.397772695702</v>
      </c>
      <c r="H78">
        <v>72347.436862586605</v>
      </c>
      <c r="I78">
        <v>79349.326535612199</v>
      </c>
      <c r="J78">
        <v>86870.536583783905</v>
      </c>
      <c r="K78">
        <v>94945.494320433703</v>
      </c>
      <c r="L78">
        <v>103610.77148928901</v>
      </c>
      <c r="M78">
        <v>112905.212639228</v>
      </c>
      <c r="N78">
        <v>121650.500014776</v>
      </c>
      <c r="O78">
        <v>130988.05309627901</v>
      </c>
      <c r="P78">
        <v>140955.23523589701</v>
      </c>
      <c r="Q78">
        <v>151591.66545673501</v>
      </c>
      <c r="R78">
        <v>162939.350611567</v>
      </c>
      <c r="S78">
        <v>175042.82511824099</v>
      </c>
      <c r="T78">
        <v>187949.298699053</v>
      </c>
      <c r="U78">
        <v>201708.81257515101</v>
      </c>
      <c r="V78">
        <v>216374.40459211101</v>
      </c>
      <c r="W78">
        <v>232002.28377932901</v>
      </c>
      <c r="X78" s="30">
        <f t="shared" si="2"/>
        <v>8.8552583154246856E-2</v>
      </c>
    </row>
    <row r="79" spans="1:24" x14ac:dyDescent="0.25">
      <c r="A79" t="s">
        <v>43</v>
      </c>
      <c r="B79" t="s">
        <v>29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30">
        <f t="shared" si="2"/>
        <v>0</v>
      </c>
    </row>
    <row r="80" spans="1:24" x14ac:dyDescent="0.25">
      <c r="A80" t="s">
        <v>43</v>
      </c>
      <c r="B80" t="s">
        <v>30</v>
      </c>
      <c r="C80">
        <v>876.26017783730595</v>
      </c>
      <c r="D80">
        <v>981.43055838829298</v>
      </c>
      <c r="E80">
        <v>1094.92732654978</v>
      </c>
      <c r="F80">
        <v>1217.32019513145</v>
      </c>
      <c r="G80">
        <v>1349.2150322549201</v>
      </c>
      <c r="H80">
        <v>1491.2560526028999</v>
      </c>
      <c r="I80">
        <v>1635.5819721844</v>
      </c>
      <c r="J80">
        <v>1790.6123435925399</v>
      </c>
      <c r="K80">
        <v>1957.05679721103</v>
      </c>
      <c r="L80">
        <v>2135.6691653323901</v>
      </c>
      <c r="M80">
        <v>2327.2501282728599</v>
      </c>
      <c r="N80">
        <v>2507.51170070848</v>
      </c>
      <c r="O80">
        <v>2699.98130506698</v>
      </c>
      <c r="P80">
        <v>2905.4290906095598</v>
      </c>
      <c r="Q80">
        <v>3124.6717014437199</v>
      </c>
      <c r="R80">
        <v>3358.5750006347798</v>
      </c>
      <c r="S80">
        <v>3608.0569504913401</v>
      </c>
      <c r="T80">
        <v>3874.09065783196</v>
      </c>
      <c r="U80">
        <v>4157.7075935304201</v>
      </c>
      <c r="V80">
        <v>4460.00099615415</v>
      </c>
      <c r="W80">
        <v>4782.1294700564204</v>
      </c>
      <c r="X80" s="30">
        <f t="shared" si="2"/>
        <v>8.8552583154246856E-2</v>
      </c>
    </row>
    <row r="81" spans="1:24" x14ac:dyDescent="0.25">
      <c r="A81" t="s">
        <v>43</v>
      </c>
      <c r="B81" t="s">
        <v>31</v>
      </c>
      <c r="C81">
        <v>103157.837678672</v>
      </c>
      <c r="D81">
        <v>115539.033720537</v>
      </c>
      <c r="E81">
        <v>117047.120490132</v>
      </c>
      <c r="F81">
        <v>123934.142737519</v>
      </c>
      <c r="G81">
        <v>130821.164984906</v>
      </c>
      <c r="H81">
        <v>137708.18723229301</v>
      </c>
      <c r="I81">
        <v>143843.60470982399</v>
      </c>
      <c r="J81">
        <v>149979.02218735599</v>
      </c>
      <c r="K81">
        <v>156114.439664887</v>
      </c>
      <c r="L81">
        <v>162249.857142419</v>
      </c>
      <c r="M81">
        <v>168385.27461995001</v>
      </c>
      <c r="N81">
        <v>172788.45277811601</v>
      </c>
      <c r="O81">
        <v>177191.630936281</v>
      </c>
      <c r="P81">
        <v>181594.80909444601</v>
      </c>
      <c r="Q81">
        <v>185997.98725261199</v>
      </c>
      <c r="R81">
        <v>190401.165410777</v>
      </c>
      <c r="S81">
        <v>194804.343568943</v>
      </c>
      <c r="T81">
        <v>199207.52172710799</v>
      </c>
      <c r="U81">
        <v>203610.699885273</v>
      </c>
      <c r="V81">
        <v>208013.87804343901</v>
      </c>
      <c r="W81">
        <v>212417.05620160399</v>
      </c>
      <c r="X81" s="30">
        <f t="shared" si="2"/>
        <v>3.6774621320663003E-2</v>
      </c>
    </row>
    <row r="82" spans="1:24" x14ac:dyDescent="0.25">
      <c r="A82" t="s">
        <v>44</v>
      </c>
      <c r="B82" t="s">
        <v>27</v>
      </c>
      <c r="C82">
        <v>8010102.1420622095</v>
      </c>
      <c r="D82">
        <v>8246197.5616378998</v>
      </c>
      <c r="E82">
        <v>8761735.8279365003</v>
      </c>
      <c r="F82">
        <v>9277274.0942350905</v>
      </c>
      <c r="G82">
        <v>9792812.3605336808</v>
      </c>
      <c r="H82">
        <v>10308350.6268322</v>
      </c>
      <c r="I82">
        <v>10767626.4031788</v>
      </c>
      <c r="J82">
        <v>11226902.1795254</v>
      </c>
      <c r="K82">
        <v>11686177.955871901</v>
      </c>
      <c r="L82">
        <v>12145453.7322185</v>
      </c>
      <c r="M82">
        <v>12604729.5085651</v>
      </c>
      <c r="N82">
        <v>12934335.941116599</v>
      </c>
      <c r="O82">
        <v>13263942.373668199</v>
      </c>
      <c r="P82">
        <v>13593548.806219701</v>
      </c>
      <c r="Q82">
        <v>13923155.238771301</v>
      </c>
      <c r="R82">
        <v>14252761.671322901</v>
      </c>
      <c r="S82">
        <v>14582368.1038744</v>
      </c>
      <c r="T82">
        <v>14911974.536426</v>
      </c>
      <c r="U82">
        <v>15241580.9689775</v>
      </c>
      <c r="V82">
        <v>15571187.4015291</v>
      </c>
      <c r="W82">
        <v>15900793.8340807</v>
      </c>
      <c r="X82" s="30">
        <f t="shared" si="2"/>
        <v>3.4877721326298072E-2</v>
      </c>
    </row>
    <row r="83" spans="1:24" x14ac:dyDescent="0.25">
      <c r="A83" t="s">
        <v>44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30">
        <f t="shared" si="2"/>
        <v>0</v>
      </c>
    </row>
    <row r="84" spans="1:24" x14ac:dyDescent="0.25">
      <c r="A84" t="s">
        <v>44</v>
      </c>
      <c r="B84" t="s">
        <v>56</v>
      </c>
      <c r="C84">
        <v>270614.959137381</v>
      </c>
      <c r="D84">
        <v>303094.671162538</v>
      </c>
      <c r="E84">
        <v>306912.93374307</v>
      </c>
      <c r="F84">
        <v>324971.61125557998</v>
      </c>
      <c r="G84">
        <v>343030.28876809101</v>
      </c>
      <c r="H84">
        <v>361088.96628060198</v>
      </c>
      <c r="I84">
        <v>377176.83730111498</v>
      </c>
      <c r="J84">
        <v>393264.70832162799</v>
      </c>
      <c r="K84">
        <v>409352.57934214099</v>
      </c>
      <c r="L84">
        <v>425440.45036265498</v>
      </c>
      <c r="M84">
        <v>441528.32138316799</v>
      </c>
      <c r="N84">
        <v>453074.03323542897</v>
      </c>
      <c r="O84">
        <v>464619.74508769001</v>
      </c>
      <c r="P84">
        <v>476165.45693995099</v>
      </c>
      <c r="Q84">
        <v>487711.16879221197</v>
      </c>
      <c r="R84">
        <v>499256.88064447301</v>
      </c>
      <c r="S84">
        <v>510802.592496734</v>
      </c>
      <c r="T84">
        <v>522348.30434899498</v>
      </c>
      <c r="U84">
        <v>533894.01620125596</v>
      </c>
      <c r="V84">
        <v>545439.72805351706</v>
      </c>
      <c r="W84">
        <v>556985.43990577804</v>
      </c>
      <c r="X84" s="30">
        <f t="shared" si="2"/>
        <v>3.6751332272281445E-2</v>
      </c>
    </row>
    <row r="85" spans="1:24" x14ac:dyDescent="0.25">
      <c r="A85" t="s">
        <v>44</v>
      </c>
      <c r="B85" t="s">
        <v>29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30">
        <f t="shared" si="2"/>
        <v>0</v>
      </c>
    </row>
    <row r="86" spans="1:24" x14ac:dyDescent="0.25">
      <c r="A86" t="s">
        <v>44</v>
      </c>
      <c r="B86" t="s">
        <v>30</v>
      </c>
      <c r="C86">
        <v>1748513.80434597</v>
      </c>
      <c r="D86">
        <v>1958373.6916862701</v>
      </c>
      <c r="E86">
        <v>2184848.28324972</v>
      </c>
      <c r="F86">
        <v>2429074.3997403099</v>
      </c>
      <c r="G86">
        <v>2692261.0071718302</v>
      </c>
      <c r="H86">
        <v>2975693.5893471502</v>
      </c>
      <c r="I86">
        <v>3263685.5226745498</v>
      </c>
      <c r="J86">
        <v>3573037.4153613201</v>
      </c>
      <c r="K86">
        <v>3905165.2835100801</v>
      </c>
      <c r="L86">
        <v>4261573.3449353203</v>
      </c>
      <c r="M86">
        <v>4643859.2992943004</v>
      </c>
      <c r="N86">
        <v>5003558.2286405098</v>
      </c>
      <c r="O86">
        <v>5387617.4026730899</v>
      </c>
      <c r="P86">
        <v>5797573.5985373296</v>
      </c>
      <c r="Q86">
        <v>6235056.3704813197</v>
      </c>
      <c r="R86">
        <v>6701793.4856233597</v>
      </c>
      <c r="S86">
        <v>7199616.6713533998</v>
      </c>
      <c r="T86">
        <v>7730467.6919423901</v>
      </c>
      <c r="U86">
        <v>8296404.7729118904</v>
      </c>
      <c r="V86">
        <v>8899609.3927484807</v>
      </c>
      <c r="W86">
        <v>9542393.4626364596</v>
      </c>
      <c r="X86" s="30">
        <f t="shared" si="2"/>
        <v>8.8552583154247078E-2</v>
      </c>
    </row>
    <row r="87" spans="1:24" x14ac:dyDescent="0.25">
      <c r="A87" t="s">
        <v>44</v>
      </c>
      <c r="B87" t="s">
        <v>31</v>
      </c>
      <c r="C87">
        <v>31103081.989329401</v>
      </c>
      <c r="D87">
        <v>32186890.585411899</v>
      </c>
      <c r="E87">
        <v>34199160.318936199</v>
      </c>
      <c r="F87">
        <v>36211430.052460499</v>
      </c>
      <c r="G87">
        <v>38223699.785984799</v>
      </c>
      <c r="H87">
        <v>40235969.519509099</v>
      </c>
      <c r="I87">
        <v>42028633.235276401</v>
      </c>
      <c r="J87">
        <v>43821296.951043703</v>
      </c>
      <c r="K87">
        <v>45613960.666810997</v>
      </c>
      <c r="L87">
        <v>47406624.382578298</v>
      </c>
      <c r="M87">
        <v>49199288.0983456</v>
      </c>
      <c r="N87">
        <v>50485821.206664398</v>
      </c>
      <c r="O87">
        <v>51772354.314983301</v>
      </c>
      <c r="P87">
        <v>53058887.423302099</v>
      </c>
      <c r="Q87">
        <v>54345420.531620897</v>
      </c>
      <c r="R87">
        <v>55631953.639939703</v>
      </c>
      <c r="S87">
        <v>56918486.748258501</v>
      </c>
      <c r="T87">
        <v>58205019.8565773</v>
      </c>
      <c r="U87">
        <v>59491552.964896098</v>
      </c>
      <c r="V87">
        <v>60778086.073214903</v>
      </c>
      <c r="W87">
        <v>62064619.181533702</v>
      </c>
      <c r="X87" s="30">
        <f t="shared" si="2"/>
        <v>3.5147013518210812E-2</v>
      </c>
    </row>
    <row r="88" spans="1:24" x14ac:dyDescent="0.25">
      <c r="A88" t="s">
        <v>57</v>
      </c>
      <c r="B88" t="s">
        <v>27</v>
      </c>
      <c r="C88">
        <v>30299.3377452686</v>
      </c>
      <c r="D88">
        <v>33935.920762173002</v>
      </c>
      <c r="E88">
        <v>37860.413736404698</v>
      </c>
      <c r="F88">
        <v>42092.516206154098</v>
      </c>
      <c r="G88">
        <v>46653.177888537502</v>
      </c>
      <c r="H88">
        <v>51564.674448643796</v>
      </c>
      <c r="I88">
        <v>56555.1782891689</v>
      </c>
      <c r="J88">
        <v>61915.820827624899</v>
      </c>
      <c r="K88">
        <v>67671.139674203601</v>
      </c>
      <c r="L88">
        <v>73847.200853371105</v>
      </c>
      <c r="M88">
        <v>80471.690301269904</v>
      </c>
      <c r="N88">
        <v>86704.777692277697</v>
      </c>
      <c r="O88">
        <v>93359.994596633202</v>
      </c>
      <c r="P88">
        <v>100463.971247193</v>
      </c>
      <c r="Q88">
        <v>108044.945576318</v>
      </c>
      <c r="R88">
        <v>116132.857410237</v>
      </c>
      <c r="S88">
        <v>124759.44806360699</v>
      </c>
      <c r="T88">
        <v>133958.36563878899</v>
      </c>
      <c r="U88">
        <v>132679.093263969</v>
      </c>
      <c r="V88">
        <v>135548.341716208</v>
      </c>
      <c r="W88">
        <v>138417.59016844601</v>
      </c>
      <c r="X88" s="30">
        <f t="shared" si="2"/>
        <v>7.8916680166365216E-2</v>
      </c>
    </row>
    <row r="89" spans="1:24" x14ac:dyDescent="0.25">
      <c r="A89" t="s">
        <v>57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30">
        <f t="shared" si="2"/>
        <v>0</v>
      </c>
    </row>
    <row r="90" spans="1:24" x14ac:dyDescent="0.25">
      <c r="A90" t="s">
        <v>57</v>
      </c>
      <c r="B90" t="s">
        <v>56</v>
      </c>
      <c r="C90">
        <v>57927796.921753697</v>
      </c>
      <c r="D90">
        <v>59831919.7461669</v>
      </c>
      <c r="E90">
        <v>63572509.750795498</v>
      </c>
      <c r="F90">
        <v>67313099.755424097</v>
      </c>
      <c r="G90">
        <v>71053689.760052696</v>
      </c>
      <c r="H90">
        <v>74794279.764681295</v>
      </c>
      <c r="I90">
        <v>78126646.129460499</v>
      </c>
      <c r="J90">
        <v>81459012.494239703</v>
      </c>
      <c r="K90">
        <v>84791378.859018907</v>
      </c>
      <c r="L90">
        <v>88123745.223798096</v>
      </c>
      <c r="M90">
        <v>91456111.5885773</v>
      </c>
      <c r="N90">
        <v>93847636.345634997</v>
      </c>
      <c r="O90">
        <v>96239161.102692604</v>
      </c>
      <c r="P90">
        <v>98630685.859750196</v>
      </c>
      <c r="Q90">
        <v>101022210.616807</v>
      </c>
      <c r="R90">
        <v>103413735.37386499</v>
      </c>
      <c r="S90">
        <v>105805260.130923</v>
      </c>
      <c r="T90">
        <v>108196784.88798</v>
      </c>
      <c r="U90">
        <v>110588309.64503799</v>
      </c>
      <c r="V90">
        <v>112979834.402095</v>
      </c>
      <c r="W90">
        <v>115371359.159153</v>
      </c>
      <c r="X90" s="30">
        <f t="shared" si="2"/>
        <v>3.5048141402619581E-2</v>
      </c>
    </row>
    <row r="91" spans="1:24" x14ac:dyDescent="0.25">
      <c r="A91" t="s">
        <v>57</v>
      </c>
      <c r="B91" t="s">
        <v>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30">
        <f t="shared" si="2"/>
        <v>0</v>
      </c>
    </row>
    <row r="92" spans="1:24" x14ac:dyDescent="0.25">
      <c r="A92" t="s">
        <v>57</v>
      </c>
      <c r="B92" t="s">
        <v>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30">
        <f t="shared" si="2"/>
        <v>0</v>
      </c>
    </row>
    <row r="93" spans="1:24" x14ac:dyDescent="0.25">
      <c r="A93" t="s">
        <v>57</v>
      </c>
      <c r="B93" t="s">
        <v>31</v>
      </c>
      <c r="C93">
        <v>1719108.1913020599</v>
      </c>
      <c r="D93">
        <v>1797976.23901402</v>
      </c>
      <c r="E93">
        <v>1910382.65981329</v>
      </c>
      <c r="F93">
        <v>2022789.08061255</v>
      </c>
      <c r="G93">
        <v>2135195.5014118198</v>
      </c>
      <c r="H93">
        <v>2247601.9222110901</v>
      </c>
      <c r="I93">
        <v>2347741.0380706699</v>
      </c>
      <c r="J93">
        <v>2447880.1539302501</v>
      </c>
      <c r="K93">
        <v>2548019.2697898299</v>
      </c>
      <c r="L93">
        <v>2648158.3856494101</v>
      </c>
      <c r="M93">
        <v>2748297.5015089898</v>
      </c>
      <c r="N93">
        <v>2820163.9016921301</v>
      </c>
      <c r="O93">
        <v>2892030.30187527</v>
      </c>
      <c r="P93">
        <v>2963896.7020584</v>
      </c>
      <c r="Q93">
        <v>3035763.1022415399</v>
      </c>
      <c r="R93">
        <v>3107629.5024246802</v>
      </c>
      <c r="S93">
        <v>3179495.9026078102</v>
      </c>
      <c r="T93">
        <v>3251362.3027909501</v>
      </c>
      <c r="U93">
        <v>3323228.7029740899</v>
      </c>
      <c r="V93">
        <v>3395095.1031572302</v>
      </c>
      <c r="W93">
        <v>3466961.5033403598</v>
      </c>
      <c r="X93" s="30">
        <f t="shared" si="2"/>
        <v>3.5695979820037138E-2</v>
      </c>
    </row>
    <row r="94" spans="1:24" x14ac:dyDescent="0.25">
      <c r="A94" t="s">
        <v>45</v>
      </c>
      <c r="B94" t="s">
        <v>27</v>
      </c>
      <c r="C94">
        <v>0</v>
      </c>
      <c r="D94">
        <v>0</v>
      </c>
      <c r="E94">
        <v>0</v>
      </c>
      <c r="F94">
        <v>0</v>
      </c>
      <c r="G94">
        <v>0</v>
      </c>
      <c r="H94">
        <v>150520.038279773</v>
      </c>
      <c r="I94">
        <v>165087.585484193</v>
      </c>
      <c r="J94">
        <v>180735.58731335599</v>
      </c>
      <c r="K94">
        <v>197535.670361725</v>
      </c>
      <c r="L94">
        <v>215563.92274664799</v>
      </c>
      <c r="M94">
        <v>234901.16119415799</v>
      </c>
      <c r="N94">
        <v>253095.876136654</v>
      </c>
      <c r="O94">
        <v>272522.80967041402</v>
      </c>
      <c r="P94">
        <v>293259.69686720899</v>
      </c>
      <c r="Q94">
        <v>315388.96575950598</v>
      </c>
      <c r="R94">
        <v>338998.012298866</v>
      </c>
      <c r="S94">
        <v>364179.49107776303</v>
      </c>
      <c r="T94">
        <v>391031.62270380202</v>
      </c>
      <c r="U94">
        <v>419658.51876475097</v>
      </c>
      <c r="V94">
        <v>450170.52537503501</v>
      </c>
      <c r="W94">
        <v>482684.58634943602</v>
      </c>
      <c r="X94" s="30">
        <f t="shared" si="2"/>
        <v>7.414588162641822E-2</v>
      </c>
    </row>
    <row r="95" spans="1:24" x14ac:dyDescent="0.25">
      <c r="A95" t="s">
        <v>45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30">
        <f t="shared" si="2"/>
        <v>0</v>
      </c>
    </row>
    <row r="96" spans="1:24" x14ac:dyDescent="0.25">
      <c r="A96" t="s">
        <v>45</v>
      </c>
      <c r="B96" t="s">
        <v>56</v>
      </c>
      <c r="C96">
        <v>7173190.3875637101</v>
      </c>
      <c r="D96">
        <v>8034130.0740923304</v>
      </c>
      <c r="E96">
        <v>8963230.7533049006</v>
      </c>
      <c r="F96">
        <v>9965156.17525349</v>
      </c>
      <c r="G96">
        <v>11044866.062513599</v>
      </c>
      <c r="H96">
        <v>12207634.048061701</v>
      </c>
      <c r="I96">
        <v>13389106.5435635</v>
      </c>
      <c r="J96">
        <v>14658207.203495299</v>
      </c>
      <c r="K96">
        <v>16020745.163061401</v>
      </c>
      <c r="L96">
        <v>17482891.400575399</v>
      </c>
      <c r="M96">
        <v>19051200.398933101</v>
      </c>
      <c r="N96">
        <v>20526847.2574195</v>
      </c>
      <c r="O96">
        <v>22102430.800757099</v>
      </c>
      <c r="P96">
        <v>23784255.580285002</v>
      </c>
      <c r="Q96">
        <v>25579006.760763701</v>
      </c>
      <c r="R96">
        <v>27493772.420339599</v>
      </c>
      <c r="S96">
        <v>29536067.1289712</v>
      </c>
      <c r="T96">
        <v>31713856.877415098</v>
      </c>
      <c r="U96">
        <v>34035585.432880998</v>
      </c>
      <c r="V96">
        <v>36510202.201699898</v>
      </c>
      <c r="W96">
        <v>39147191.6838184</v>
      </c>
      <c r="X96" s="30">
        <f t="shared" si="2"/>
        <v>8.8552583154246856E-2</v>
      </c>
    </row>
    <row r="97" spans="1:24" x14ac:dyDescent="0.25">
      <c r="A97" t="s">
        <v>45</v>
      </c>
      <c r="B97" t="s">
        <v>29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30">
        <f t="shared" si="2"/>
        <v>0</v>
      </c>
    </row>
    <row r="98" spans="1:24" x14ac:dyDescent="0.25">
      <c r="A98" t="s">
        <v>45</v>
      </c>
      <c r="B98" t="s">
        <v>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30">
        <f t="shared" si="2"/>
        <v>0</v>
      </c>
    </row>
    <row r="99" spans="1:24" x14ac:dyDescent="0.25">
      <c r="A99" t="s">
        <v>45</v>
      </c>
      <c r="B99" t="s">
        <v>31</v>
      </c>
      <c r="C99">
        <v>252610.522705699</v>
      </c>
      <c r="D99">
        <v>282929.308696536</v>
      </c>
      <c r="E99">
        <v>315648.44697969302</v>
      </c>
      <c r="F99">
        <v>350932.17581942299</v>
      </c>
      <c r="G99">
        <v>388955.156425678</v>
      </c>
      <c r="H99">
        <v>429903.10465301003</v>
      </c>
      <c r="I99">
        <v>471509.74946875998</v>
      </c>
      <c r="J99">
        <v>516202.30100445298</v>
      </c>
      <c r="K99">
        <v>564185.33332004305</v>
      </c>
      <c r="L99">
        <v>615676.16311468103</v>
      </c>
      <c r="M99">
        <v>670905.61255548301</v>
      </c>
      <c r="N99">
        <v>722871.87918316398</v>
      </c>
      <c r="O99">
        <v>778357.50844222505</v>
      </c>
      <c r="P99">
        <v>837584.52092923305</v>
      </c>
      <c r="Q99">
        <v>900788.34089383797</v>
      </c>
      <c r="R99">
        <v>968218.58155257895</v>
      </c>
      <c r="S99">
        <v>1040139.87542496</v>
      </c>
      <c r="T99">
        <v>1116832.7522306901</v>
      </c>
      <c r="U99">
        <v>1198594.5670284401</v>
      </c>
      <c r="V99">
        <v>1285740.4814253901</v>
      </c>
      <c r="W99">
        <v>1378604.50084446</v>
      </c>
      <c r="X99" s="30">
        <f t="shared" si="2"/>
        <v>8.8552583154246634E-2</v>
      </c>
    </row>
    <row r="100" spans="1:24" x14ac:dyDescent="0.25">
      <c r="A100" t="s">
        <v>46</v>
      </c>
      <c r="B100" t="s">
        <v>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340970.15739580197</v>
      </c>
      <c r="I100">
        <v>373969.742832591</v>
      </c>
      <c r="J100">
        <v>409416.861419569</v>
      </c>
      <c r="K100">
        <v>447473.767508163</v>
      </c>
      <c r="L100">
        <v>488312.82205206697</v>
      </c>
      <c r="M100">
        <v>532117.09763159195</v>
      </c>
      <c r="N100">
        <v>573333.23661624605</v>
      </c>
      <c r="O100">
        <v>617340.69675528596</v>
      </c>
      <c r="P100">
        <v>664315.56981669005</v>
      </c>
      <c r="Q100">
        <v>714444.57844234596</v>
      </c>
      <c r="R100">
        <v>767925.69900602603</v>
      </c>
      <c r="S100">
        <v>824968.82017996802</v>
      </c>
      <c r="T100">
        <v>885796.43922378903</v>
      </c>
      <c r="U100">
        <v>950644.39812154195</v>
      </c>
      <c r="V100">
        <v>1019762.66181101</v>
      </c>
      <c r="W100">
        <v>1093416.1408741199</v>
      </c>
      <c r="X100" s="30">
        <f t="shared" si="2"/>
        <v>7.4145881626417554E-2</v>
      </c>
    </row>
    <row r="101" spans="1:24" x14ac:dyDescent="0.25">
      <c r="A101" t="s">
        <v>46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20556.9609706747</v>
      </c>
      <c r="I101">
        <v>22546.493412615098</v>
      </c>
      <c r="J101">
        <v>24683.586696323</v>
      </c>
      <c r="K101">
        <v>26978.0230748701</v>
      </c>
      <c r="L101">
        <v>29440.194124531099</v>
      </c>
      <c r="M101">
        <v>32081.137221470999</v>
      </c>
      <c r="N101">
        <v>34566.042548496203</v>
      </c>
      <c r="O101">
        <v>37219.235565170202</v>
      </c>
      <c r="P101">
        <v>40051.332777140298</v>
      </c>
      <c r="Q101">
        <v>43073.591621394597</v>
      </c>
      <c r="R101">
        <v>46297.948018131399</v>
      </c>
      <c r="S101">
        <v>49737.056075488399</v>
      </c>
      <c r="T101">
        <v>53404.330068535797</v>
      </c>
      <c r="U101">
        <v>57313.988820699196</v>
      </c>
      <c r="V101">
        <v>61481.102622907601</v>
      </c>
      <c r="W101">
        <v>65921.642833285106</v>
      </c>
      <c r="X101" s="30">
        <f t="shared" si="2"/>
        <v>7.414588162641822E-2</v>
      </c>
    </row>
    <row r="102" spans="1:24" x14ac:dyDescent="0.25">
      <c r="A102" t="s">
        <v>46</v>
      </c>
      <c r="B102" t="s">
        <v>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1189406.6946312201</v>
      </c>
      <c r="I102">
        <v>1304519.1963772599</v>
      </c>
      <c r="J102">
        <v>1428169.4315613201</v>
      </c>
      <c r="K102">
        <v>1560923.39227285</v>
      </c>
      <c r="L102">
        <v>1703382.3254766299</v>
      </c>
      <c r="M102">
        <v>1856184.8435201</v>
      </c>
      <c r="N102">
        <v>1999959.1609255199</v>
      </c>
      <c r="O102">
        <v>2153470.4479626701</v>
      </c>
      <c r="P102">
        <v>2317332.9658012302</v>
      </c>
      <c r="Q102">
        <v>2492198.05930374</v>
      </c>
      <c r="R102">
        <v>2678756.3297419902</v>
      </c>
      <c r="S102">
        <v>2877739.9320758199</v>
      </c>
      <c r="T102">
        <v>3089925.00381866</v>
      </c>
      <c r="U102">
        <v>3316134.23290561</v>
      </c>
      <c r="V102">
        <v>3557239.5723917</v>
      </c>
      <c r="W102">
        <v>3814165.11024414</v>
      </c>
      <c r="X102" s="30">
        <f t="shared" si="2"/>
        <v>7.414588162641822E-2</v>
      </c>
    </row>
    <row r="103" spans="1:24" x14ac:dyDescent="0.25">
      <c r="A103" t="s">
        <v>46</v>
      </c>
      <c r="B103" t="s">
        <v>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30">
        <f t="shared" si="2"/>
        <v>0</v>
      </c>
    </row>
    <row r="104" spans="1:24" x14ac:dyDescent="0.25">
      <c r="A104" t="s">
        <v>46</v>
      </c>
      <c r="B104" t="s">
        <v>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100215.392332488</v>
      </c>
      <c r="I104">
        <v>109914.38307882</v>
      </c>
      <c r="J104">
        <v>120332.734418954</v>
      </c>
      <c r="K104">
        <v>131518.134935404</v>
      </c>
      <c r="L104">
        <v>143521.24366745201</v>
      </c>
      <c r="M104">
        <v>156395.867935366</v>
      </c>
      <c r="N104">
        <v>168509.806499153</v>
      </c>
      <c r="O104">
        <v>181444.14924947999</v>
      </c>
      <c r="P104">
        <v>195250.65175859199</v>
      </c>
      <c r="Q104">
        <v>209984.194145491</v>
      </c>
      <c r="R104">
        <v>225702.964141684</v>
      </c>
      <c r="S104">
        <v>242468.650652132</v>
      </c>
      <c r="T104">
        <v>260346.64840327101</v>
      </c>
      <c r="U104">
        <v>279406.27430289402</v>
      </c>
      <c r="V104">
        <v>299720.99617146997</v>
      </c>
      <c r="W104">
        <v>321368.67454114702</v>
      </c>
      <c r="X104" s="30">
        <f t="shared" si="2"/>
        <v>7.4145881626417776E-2</v>
      </c>
    </row>
    <row r="105" spans="1:24" x14ac:dyDescent="0.25">
      <c r="A105" t="s">
        <v>46</v>
      </c>
      <c r="B105" t="s">
        <v>31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1313664.4136693401</v>
      </c>
      <c r="I105">
        <v>1440802.7573450599</v>
      </c>
      <c r="J105">
        <v>1577370.7743541701</v>
      </c>
      <c r="K105">
        <v>1723993.5861708301</v>
      </c>
      <c r="L105">
        <v>1881335.2522332701</v>
      </c>
      <c r="M105">
        <v>2050101.1009365299</v>
      </c>
      <c r="N105">
        <v>2208895.5698323501</v>
      </c>
      <c r="O105">
        <v>2378444.2328654099</v>
      </c>
      <c r="P105">
        <v>2559425.52327719</v>
      </c>
      <c r="Q105">
        <v>2752558.8321479899</v>
      </c>
      <c r="R105">
        <v>2958606.9080976699</v>
      </c>
      <c r="S105">
        <v>3178378.3945619501</v>
      </c>
      <c r="T105">
        <v>3412730.5124024199</v>
      </c>
      <c r="U105">
        <v>3662571.8960405299</v>
      </c>
      <c r="V105">
        <v>3928865.59176144</v>
      </c>
      <c r="W105">
        <v>4212632.22731434</v>
      </c>
      <c r="X105" s="30">
        <f t="shared" si="2"/>
        <v>7.4145881626417776E-2</v>
      </c>
    </row>
    <row r="106" spans="1:24" x14ac:dyDescent="0.25">
      <c r="A106" t="s">
        <v>47</v>
      </c>
      <c r="B106" t="s">
        <v>27</v>
      </c>
      <c r="C106">
        <v>1041320.50247072</v>
      </c>
      <c r="D106">
        <v>1166301.7309806</v>
      </c>
      <c r="E106">
        <v>1301177.78108529</v>
      </c>
      <c r="F106">
        <v>1446625.681873</v>
      </c>
      <c r="G106">
        <v>1603365.4282867699</v>
      </c>
      <c r="H106">
        <v>1772162.5851372301</v>
      </c>
      <c r="I106">
        <v>1943675.04559056</v>
      </c>
      <c r="J106">
        <v>2127908.3456263901</v>
      </c>
      <c r="K106">
        <v>2325705.7880518301</v>
      </c>
      <c r="L106">
        <v>2537963.2038557399</v>
      </c>
      <c r="M106">
        <v>2765632.0967699098</v>
      </c>
      <c r="N106">
        <v>2979849.3759895498</v>
      </c>
      <c r="O106">
        <v>3208574.30288922</v>
      </c>
      <c r="P106">
        <v>3452722.0990388901</v>
      </c>
      <c r="Q106">
        <v>3713263.2390462998</v>
      </c>
      <c r="R106">
        <v>3991226.6878068601</v>
      </c>
      <c r="S106">
        <v>4287703.3233458502</v>
      </c>
      <c r="T106">
        <v>4603849.5557192303</v>
      </c>
      <c r="U106">
        <v>4940891.1530215796</v>
      </c>
      <c r="V106">
        <v>5300127.2861648696</v>
      </c>
      <c r="W106">
        <v>5682934.8047399297</v>
      </c>
      <c r="X106" s="30">
        <f t="shared" si="2"/>
        <v>8.85525831542473E-2</v>
      </c>
    </row>
    <row r="107" spans="1:24" x14ac:dyDescent="0.25">
      <c r="A107" t="s">
        <v>47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30">
        <f t="shared" si="2"/>
        <v>0</v>
      </c>
    </row>
    <row r="108" spans="1:24" x14ac:dyDescent="0.25">
      <c r="A108" t="s">
        <v>47</v>
      </c>
      <c r="B108" t="s">
        <v>56</v>
      </c>
      <c r="C108">
        <v>31162042.3517843</v>
      </c>
      <c r="D108">
        <v>34902168.784291901</v>
      </c>
      <c r="E108">
        <v>38938402.754170798</v>
      </c>
      <c r="F108">
        <v>43291004.699076898</v>
      </c>
      <c r="G108">
        <v>47981520.831588201</v>
      </c>
      <c r="H108">
        <v>53032861.065602899</v>
      </c>
      <c r="I108">
        <v>58165458.132331498</v>
      </c>
      <c r="J108">
        <v>63678732.753068998</v>
      </c>
      <c r="K108">
        <v>69597921.190549403</v>
      </c>
      <c r="L108">
        <v>69014345.308514193</v>
      </c>
      <c r="M108">
        <v>71624096.884656295</v>
      </c>
      <c r="N108">
        <v>73497025.854915902</v>
      </c>
      <c r="O108">
        <v>75369954.825175598</v>
      </c>
      <c r="P108">
        <v>77242883.795435295</v>
      </c>
      <c r="Q108">
        <v>79115812.765695006</v>
      </c>
      <c r="R108">
        <v>80988741.735954702</v>
      </c>
      <c r="S108">
        <v>82861670.706214398</v>
      </c>
      <c r="T108">
        <v>84734599.676474094</v>
      </c>
      <c r="U108">
        <v>86607528.646733806</v>
      </c>
      <c r="V108">
        <v>88480457.616993502</v>
      </c>
      <c r="W108">
        <v>90353386.587253198</v>
      </c>
      <c r="X108" s="30">
        <f t="shared" si="2"/>
        <v>5.4668381117920495E-2</v>
      </c>
    </row>
    <row r="109" spans="1:24" x14ac:dyDescent="0.25">
      <c r="A109" t="s">
        <v>47</v>
      </c>
      <c r="B109" t="s">
        <v>29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30">
        <f t="shared" si="2"/>
        <v>0</v>
      </c>
    </row>
    <row r="110" spans="1:24" x14ac:dyDescent="0.25">
      <c r="A110" t="s">
        <v>47</v>
      </c>
      <c r="B110" t="s">
        <v>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30">
        <f t="shared" si="2"/>
        <v>0</v>
      </c>
    </row>
    <row r="111" spans="1:24" x14ac:dyDescent="0.25">
      <c r="A111" t="s">
        <v>47</v>
      </c>
      <c r="B111" t="s">
        <v>31</v>
      </c>
      <c r="C111">
        <v>9118025.1307709701</v>
      </c>
      <c r="D111">
        <v>10212387.509811601</v>
      </c>
      <c r="E111">
        <v>11393391.063929399</v>
      </c>
      <c r="F111">
        <v>12666964.0046845</v>
      </c>
      <c r="G111">
        <v>14039410.761855301</v>
      </c>
      <c r="H111">
        <v>15517434.784731399</v>
      </c>
      <c r="I111">
        <v>17019234.5869473</v>
      </c>
      <c r="J111">
        <v>18632420.7824229</v>
      </c>
      <c r="K111">
        <v>19231913.4827144</v>
      </c>
      <c r="L111">
        <v>19987742.465360198</v>
      </c>
      <c r="M111">
        <v>20743571.4480059</v>
      </c>
      <c r="N111">
        <v>21286003.9197785</v>
      </c>
      <c r="O111">
        <v>21828436.391550999</v>
      </c>
      <c r="P111">
        <v>22370868.863323599</v>
      </c>
      <c r="Q111">
        <v>22913301.335096199</v>
      </c>
      <c r="R111">
        <v>23455733.806868698</v>
      </c>
      <c r="S111">
        <v>23998166.278641298</v>
      </c>
      <c r="T111">
        <v>24540598.750413898</v>
      </c>
      <c r="U111">
        <v>25083031.222186498</v>
      </c>
      <c r="V111">
        <v>25625463.693959001</v>
      </c>
      <c r="W111">
        <v>26167896.165731601</v>
      </c>
      <c r="X111" s="30">
        <f t="shared" si="2"/>
        <v>5.4128125803055038E-2</v>
      </c>
    </row>
    <row r="112" spans="1:24" x14ac:dyDescent="0.25">
      <c r="A112" t="s">
        <v>48</v>
      </c>
      <c r="B112" t="s">
        <v>27</v>
      </c>
      <c r="C112">
        <v>708645.56647923705</v>
      </c>
      <c r="D112">
        <v>793698.52881553199</v>
      </c>
      <c r="E112">
        <v>885485.17346925801</v>
      </c>
      <c r="F112">
        <v>984466.23626631696</v>
      </c>
      <c r="G112">
        <v>1091131.6924094099</v>
      </c>
      <c r="H112">
        <v>1107426.1487175601</v>
      </c>
      <c r="I112">
        <v>1156766.14719169</v>
      </c>
      <c r="J112">
        <v>1206106.14566583</v>
      </c>
      <c r="K112">
        <v>1255446.1441399599</v>
      </c>
      <c r="L112">
        <v>1304786.1426140899</v>
      </c>
      <c r="M112">
        <v>1354126.1410882301</v>
      </c>
      <c r="N112">
        <v>1389535.7614442699</v>
      </c>
      <c r="O112">
        <v>1424945.38180031</v>
      </c>
      <c r="P112">
        <v>1460355.0021563601</v>
      </c>
      <c r="Q112">
        <v>1495764.6225123999</v>
      </c>
      <c r="R112">
        <v>1531174.24286844</v>
      </c>
      <c r="S112">
        <v>1566583.8632244901</v>
      </c>
      <c r="T112">
        <v>1601993.4835805299</v>
      </c>
      <c r="U112">
        <v>1637403.10393657</v>
      </c>
      <c r="V112">
        <v>1672812.7242926101</v>
      </c>
      <c r="W112">
        <v>1708222.3446486599</v>
      </c>
      <c r="X112" s="30">
        <f t="shared" si="2"/>
        <v>4.4974676853395623E-2</v>
      </c>
    </row>
    <row r="113" spans="1:24" x14ac:dyDescent="0.25">
      <c r="A113" t="s">
        <v>48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30">
        <f t="shared" si="2"/>
        <v>0</v>
      </c>
    </row>
    <row r="114" spans="1:24" x14ac:dyDescent="0.25">
      <c r="A114" t="s">
        <v>48</v>
      </c>
      <c r="B114" t="s">
        <v>56</v>
      </c>
      <c r="C114">
        <v>22183388.533350699</v>
      </c>
      <c r="D114">
        <v>24845880.191617198</v>
      </c>
      <c r="E114">
        <v>26071741.081782401</v>
      </c>
      <c r="F114">
        <v>27605795.572883502</v>
      </c>
      <c r="G114">
        <v>29139850.0639847</v>
      </c>
      <c r="H114">
        <v>30673904.555085801</v>
      </c>
      <c r="I114">
        <v>32040542.326549299</v>
      </c>
      <c r="J114">
        <v>33407180.098012701</v>
      </c>
      <c r="K114">
        <v>34773817.869476102</v>
      </c>
      <c r="L114">
        <v>36140455.640939496</v>
      </c>
      <c r="M114">
        <v>37507093.412402898</v>
      </c>
      <c r="N114">
        <v>38487882.349336497</v>
      </c>
      <c r="O114">
        <v>39468671.28627</v>
      </c>
      <c r="P114">
        <v>40449460.223203503</v>
      </c>
      <c r="Q114">
        <v>41430249.160136998</v>
      </c>
      <c r="R114">
        <v>42411038.097070597</v>
      </c>
      <c r="S114">
        <v>43391827.0340041</v>
      </c>
      <c r="T114">
        <v>44372615.970937602</v>
      </c>
      <c r="U114">
        <v>45353404.907871097</v>
      </c>
      <c r="V114">
        <v>46334193.844804697</v>
      </c>
      <c r="W114">
        <v>47314982.781738199</v>
      </c>
      <c r="X114" s="30">
        <f t="shared" si="2"/>
        <v>3.8600530359466978E-2</v>
      </c>
    </row>
    <row r="115" spans="1:24" x14ac:dyDescent="0.25">
      <c r="A115" t="s">
        <v>48</v>
      </c>
      <c r="B115" t="s">
        <v>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30">
        <f t="shared" si="2"/>
        <v>0</v>
      </c>
    </row>
    <row r="116" spans="1:24" x14ac:dyDescent="0.25">
      <c r="A116" t="s">
        <v>48</v>
      </c>
      <c r="B116" t="s">
        <v>30</v>
      </c>
      <c r="C116">
        <v>454836.655321247</v>
      </c>
      <c r="D116">
        <v>509426.998849964</v>
      </c>
      <c r="E116">
        <v>568339.28509324999</v>
      </c>
      <c r="F116">
        <v>597994.55563919398</v>
      </c>
      <c r="G116">
        <v>631225.12243486498</v>
      </c>
      <c r="H116">
        <v>664455.68923053599</v>
      </c>
      <c r="I116">
        <v>694059.68831501703</v>
      </c>
      <c r="J116">
        <v>723663.68739949795</v>
      </c>
      <c r="K116">
        <v>753267.68648397794</v>
      </c>
      <c r="L116">
        <v>782871.68556845898</v>
      </c>
      <c r="M116">
        <v>812475.68465294002</v>
      </c>
      <c r="N116">
        <v>833721.45686656598</v>
      </c>
      <c r="O116">
        <v>854967.229080191</v>
      </c>
      <c r="P116">
        <v>876213.00129381695</v>
      </c>
      <c r="Q116">
        <v>897458.77350744302</v>
      </c>
      <c r="R116">
        <v>918704.54572106805</v>
      </c>
      <c r="S116">
        <v>939950.317934694</v>
      </c>
      <c r="T116">
        <v>961196.09014831996</v>
      </c>
      <c r="U116">
        <v>982441.86236194603</v>
      </c>
      <c r="V116">
        <v>1003687.63457557</v>
      </c>
      <c r="W116">
        <v>1024933.40678919</v>
      </c>
      <c r="X116" s="30">
        <f t="shared" si="2"/>
        <v>4.1458597599393743E-2</v>
      </c>
    </row>
    <row r="117" spans="1:24" x14ac:dyDescent="0.25">
      <c r="A117" t="s">
        <v>48</v>
      </c>
      <c r="B117" t="s">
        <v>31</v>
      </c>
      <c r="C117">
        <v>77041.821402093803</v>
      </c>
      <c r="D117">
        <v>86288.524470578704</v>
      </c>
      <c r="E117">
        <v>96267.293292406903</v>
      </c>
      <c r="F117">
        <v>107028.217685241</v>
      </c>
      <c r="G117">
        <v>118624.566284128</v>
      </c>
      <c r="H117">
        <v>131112.979198691</v>
      </c>
      <c r="I117">
        <v>143802.28313069601</v>
      </c>
      <c r="J117">
        <v>157432.73500790499</v>
      </c>
      <c r="K117">
        <v>172066.726365009</v>
      </c>
      <c r="L117">
        <v>187770.53502030301</v>
      </c>
      <c r="M117">
        <v>204614.55772521399</v>
      </c>
      <c r="N117">
        <v>220463.36635591299</v>
      </c>
      <c r="O117">
        <v>237385.51945536799</v>
      </c>
      <c r="P117">
        <v>255448.72944887899</v>
      </c>
      <c r="Q117">
        <v>274724.79664310301</v>
      </c>
      <c r="R117">
        <v>295289.84873312799</v>
      </c>
      <c r="S117">
        <v>317224.59404054697</v>
      </c>
      <c r="T117">
        <v>320398.69671610597</v>
      </c>
      <c r="U117">
        <v>327480.62078731501</v>
      </c>
      <c r="V117">
        <v>334562.544858523</v>
      </c>
      <c r="W117">
        <v>341644.46892973199</v>
      </c>
      <c r="X117" s="30">
        <f t="shared" si="2"/>
        <v>7.7314220666416578E-2</v>
      </c>
    </row>
    <row r="118" spans="1:24" x14ac:dyDescent="0.25">
      <c r="A118" t="s">
        <v>49</v>
      </c>
      <c r="B118" t="s">
        <v>27</v>
      </c>
      <c r="C118">
        <v>15636.4353515903</v>
      </c>
      <c r="D118">
        <v>17513.1494805451</v>
      </c>
      <c r="E118">
        <v>19538.443934016301</v>
      </c>
      <c r="F118">
        <v>21722.4849591333</v>
      </c>
      <c r="G118">
        <v>24076.083976926999</v>
      </c>
      <c r="H118">
        <v>26610.736684102201</v>
      </c>
      <c r="I118">
        <v>29186.162303311299</v>
      </c>
      <c r="J118">
        <v>31952.603642730999</v>
      </c>
      <c r="K118">
        <v>34922.723710334503</v>
      </c>
      <c r="L118">
        <v>38109.974275591499</v>
      </c>
      <c r="M118">
        <v>41528.643088098303</v>
      </c>
      <c r="N118">
        <v>44745.322899706603</v>
      </c>
      <c r="O118">
        <v>48179.8490847555</v>
      </c>
      <c r="P118">
        <v>51845.964581059998</v>
      </c>
      <c r="Q118">
        <v>55758.2420042831</v>
      </c>
      <c r="R118">
        <v>59932.132258375903</v>
      </c>
      <c r="S118">
        <v>64384.015932867202</v>
      </c>
      <c r="T118">
        <v>69131.257644161698</v>
      </c>
      <c r="U118">
        <v>74192.263486753494</v>
      </c>
      <c r="V118">
        <v>79586.541769493997</v>
      </c>
      <c r="W118">
        <v>85334.767221791699</v>
      </c>
      <c r="X118" s="30">
        <f t="shared" si="2"/>
        <v>8.8552583154247078E-2</v>
      </c>
    </row>
    <row r="119" spans="1:24" x14ac:dyDescent="0.25">
      <c r="A119" t="s">
        <v>49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30">
        <f t="shared" si="2"/>
        <v>0</v>
      </c>
    </row>
    <row r="120" spans="1:24" x14ac:dyDescent="0.25">
      <c r="A120" t="s">
        <v>49</v>
      </c>
      <c r="B120" t="s">
        <v>56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1804618.69285895</v>
      </c>
      <c r="I120">
        <v>1979272.3024025499</v>
      </c>
      <c r="J120">
        <v>2166879.7261683499</v>
      </c>
      <c r="K120">
        <v>2368299.7115547401</v>
      </c>
      <c r="L120">
        <v>2584444.4961643298</v>
      </c>
      <c r="M120">
        <v>2816283.0099560102</v>
      </c>
      <c r="N120">
        <v>3034423.5517185498</v>
      </c>
      <c r="O120">
        <v>3267337.4401324498</v>
      </c>
      <c r="P120">
        <v>3515956.6585084498</v>
      </c>
      <c r="Q120">
        <v>3781269.4551217202</v>
      </c>
      <c r="R120">
        <v>4064323.6397500401</v>
      </c>
      <c r="S120">
        <v>4366230.0692034001</v>
      </c>
      <c r="T120">
        <v>4688166.3325027097</v>
      </c>
      <c r="U120">
        <v>5031380.6469589397</v>
      </c>
      <c r="V120">
        <v>5397195.9770295499</v>
      </c>
      <c r="W120">
        <v>5787014.3884898098</v>
      </c>
      <c r="X120" s="30">
        <f t="shared" si="2"/>
        <v>7.4145881626417998E-2</v>
      </c>
    </row>
    <row r="121" spans="1:24" x14ac:dyDescent="0.25">
      <c r="A121" t="s">
        <v>49</v>
      </c>
      <c r="B121" t="s">
        <v>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30">
        <f t="shared" si="2"/>
        <v>0</v>
      </c>
    </row>
    <row r="122" spans="1:24" x14ac:dyDescent="0.25">
      <c r="A122" t="s">
        <v>49</v>
      </c>
      <c r="B122" t="s">
        <v>30</v>
      </c>
      <c r="C122">
        <v>567.82829616114498</v>
      </c>
      <c r="D122">
        <v>635.98010712473103</v>
      </c>
      <c r="E122">
        <v>709.527528444273</v>
      </c>
      <c r="F122">
        <v>788.83974162795698</v>
      </c>
      <c r="G122">
        <v>874.30935730889905</v>
      </c>
      <c r="H122">
        <v>966.35383520386495</v>
      </c>
      <c r="I122">
        <v>1059.8789583129801</v>
      </c>
      <c r="J122">
        <v>1160.3407091449999</v>
      </c>
      <c r="K122">
        <v>1268.1989376644401</v>
      </c>
      <c r="L122">
        <v>1383.9421372629599</v>
      </c>
      <c r="M122">
        <v>1508.0891594771799</v>
      </c>
      <c r="N122">
        <v>1624.9010654935801</v>
      </c>
      <c r="O122">
        <v>1749.6239392129301</v>
      </c>
      <c r="P122">
        <v>1882.7568476404799</v>
      </c>
      <c r="Q122">
        <v>2024.82898706275</v>
      </c>
      <c r="R122">
        <v>2176.4014483081401</v>
      </c>
      <c r="S122">
        <v>2338.0690832104201</v>
      </c>
      <c r="T122">
        <v>2510.4624779821602</v>
      </c>
      <c r="U122">
        <v>2694.25003952305</v>
      </c>
      <c r="V122">
        <v>2890.1402010230699</v>
      </c>
      <c r="W122">
        <v>3098.88375357428</v>
      </c>
      <c r="X122" s="30">
        <f t="shared" si="2"/>
        <v>8.8552583154246856E-2</v>
      </c>
    </row>
    <row r="123" spans="1:24" x14ac:dyDescent="0.25">
      <c r="A123" t="s">
        <v>49</v>
      </c>
      <c r="B123" t="s">
        <v>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64315.376697924497</v>
      </c>
      <c r="I123">
        <v>70539.9119606358</v>
      </c>
      <c r="J123">
        <v>77226.112307873496</v>
      </c>
      <c r="K123">
        <v>84404.582909933204</v>
      </c>
      <c r="L123">
        <v>92107.835291429306</v>
      </c>
      <c r="M123">
        <v>100370.4014538</v>
      </c>
      <c r="N123">
        <v>108144.78125606199</v>
      </c>
      <c r="O123">
        <v>116445.673034915</v>
      </c>
      <c r="P123">
        <v>125306.292038514</v>
      </c>
      <c r="Q123">
        <v>134761.858759886</v>
      </c>
      <c r="R123">
        <v>144849.716423298</v>
      </c>
      <c r="S123">
        <v>155609.45520615199</v>
      </c>
      <c r="T123">
        <v>167083.04357623399</v>
      </c>
      <c r="U123">
        <v>179314.96714530699</v>
      </c>
      <c r="V123">
        <v>192352.37546234799</v>
      </c>
      <c r="W123">
        <v>206245.237193229</v>
      </c>
      <c r="X123" s="30">
        <f t="shared" si="2"/>
        <v>7.4145881626417776E-2</v>
      </c>
    </row>
    <row r="124" spans="1:24" x14ac:dyDescent="0.25">
      <c r="A124" t="s">
        <v>50</v>
      </c>
      <c r="B124" t="s">
        <v>27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159589.42358702901</v>
      </c>
      <c r="I124">
        <v>175034.719030743</v>
      </c>
      <c r="J124">
        <v>191625.57045986201</v>
      </c>
      <c r="K124">
        <v>209437.92023431501</v>
      </c>
      <c r="L124">
        <v>228552.44106006401</v>
      </c>
      <c r="M124">
        <v>249054.81916780199</v>
      </c>
      <c r="N124">
        <v>268345.83253179101</v>
      </c>
      <c r="O124">
        <v>288943.31018425903</v>
      </c>
      <c r="P124">
        <v>310929.67102064501</v>
      </c>
      <c r="Q124">
        <v>334392.30966520798</v>
      </c>
      <c r="R124">
        <v>359423.88799667702</v>
      </c>
      <c r="S124">
        <v>386122.64338712901</v>
      </c>
      <c r="T124">
        <v>414592.71459663397</v>
      </c>
      <c r="U124">
        <v>444944.48631862202</v>
      </c>
      <c r="V124">
        <v>477294.95342631801</v>
      </c>
      <c r="W124">
        <v>511768.10602898599</v>
      </c>
      <c r="X124" s="30">
        <f t="shared" si="2"/>
        <v>7.4145881626417998E-2</v>
      </c>
    </row>
    <row r="125" spans="1:24" x14ac:dyDescent="0.25">
      <c r="A125" t="s">
        <v>50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30">
        <f t="shared" si="2"/>
        <v>0</v>
      </c>
    </row>
    <row r="126" spans="1:24" x14ac:dyDescent="0.25">
      <c r="A126" t="s">
        <v>50</v>
      </c>
      <c r="B126" t="s">
        <v>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1055583.84314916</v>
      </c>
      <c r="I126">
        <v>1157744.7756006699</v>
      </c>
      <c r="J126">
        <v>1267482.84168946</v>
      </c>
      <c r="K126">
        <v>1385300.35244813</v>
      </c>
      <c r="L126">
        <v>1511730.9071784399</v>
      </c>
      <c r="M126">
        <v>1647341.26650066</v>
      </c>
      <c r="N126">
        <v>1774939.20856539</v>
      </c>
      <c r="O126">
        <v>1911178.5916703399</v>
      </c>
      <c r="P126">
        <v>2056604.5650643699</v>
      </c>
      <c r="Q126">
        <v>2211795.1893186299</v>
      </c>
      <c r="R126">
        <v>2377363.3645856502</v>
      </c>
      <c r="S126">
        <v>2553958.8694060799</v>
      </c>
      <c r="T126">
        <v>2742270.5162970899</v>
      </c>
      <c r="U126">
        <v>2943028.43070368</v>
      </c>
      <c r="V126">
        <v>3157006.4602601901</v>
      </c>
      <c r="W126">
        <v>3385024.7216956001</v>
      </c>
      <c r="X126" s="30">
        <f t="shared" si="2"/>
        <v>7.414588162641822E-2</v>
      </c>
    </row>
    <row r="127" spans="1:24" x14ac:dyDescent="0.25">
      <c r="A127" t="s">
        <v>50</v>
      </c>
      <c r="B127" t="s">
        <v>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30">
        <f t="shared" si="2"/>
        <v>0</v>
      </c>
    </row>
    <row r="128" spans="1:24" x14ac:dyDescent="0.25">
      <c r="A128" t="s">
        <v>50</v>
      </c>
      <c r="B128" t="s">
        <v>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110218.78198545999</v>
      </c>
      <c r="I128">
        <v>120885.915263772</v>
      </c>
      <c r="J128">
        <v>132344.21491495101</v>
      </c>
      <c r="K128">
        <v>144646.129743089</v>
      </c>
      <c r="L128">
        <v>157847.375516753</v>
      </c>
      <c r="M128">
        <v>172007.130543426</v>
      </c>
      <c r="N128">
        <v>185330.26906008701</v>
      </c>
      <c r="O128">
        <v>199555.70360205599</v>
      </c>
      <c r="P128">
        <v>214740.355925571</v>
      </c>
      <c r="Q128">
        <v>230944.58422243301</v>
      </c>
      <c r="R128">
        <v>248232.38445916699</v>
      </c>
      <c r="S128">
        <v>266671.60325901798</v>
      </c>
      <c r="T128">
        <v>286334.16297770699</v>
      </c>
      <c r="U128">
        <v>307296.29966011702</v>
      </c>
      <c r="V128">
        <v>329638.814603323</v>
      </c>
      <c r="W128">
        <v>353447.34029169998</v>
      </c>
      <c r="X128" s="30">
        <f t="shared" si="2"/>
        <v>7.414588162641822E-2</v>
      </c>
    </row>
    <row r="129" spans="1:24" x14ac:dyDescent="0.25">
      <c r="A129" t="s">
        <v>50</v>
      </c>
      <c r="B129" t="s">
        <v>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454.67795664102698</v>
      </c>
      <c r="I129">
        <v>498.68234749738798</v>
      </c>
      <c r="J129">
        <v>545.95048254778305</v>
      </c>
      <c r="K129">
        <v>596.69872523447395</v>
      </c>
      <c r="L129">
        <v>651.15691598346496</v>
      </c>
      <c r="M129">
        <v>709.56917899426901</v>
      </c>
      <c r="N129">
        <v>764.53020548792006</v>
      </c>
      <c r="O129">
        <v>823.21341168344998</v>
      </c>
      <c r="P129">
        <v>885.85361298481405</v>
      </c>
      <c r="Q129">
        <v>952.69980088710497</v>
      </c>
      <c r="R129">
        <v>1024.01597354716</v>
      </c>
      <c r="S129">
        <v>1100.0820139710099</v>
      </c>
      <c r="T129">
        <v>1181.1946185033701</v>
      </c>
      <c r="U129">
        <v>1267.6682784540401</v>
      </c>
      <c r="V129">
        <v>1359.8363178535201</v>
      </c>
      <c r="W129">
        <v>1458.0519904968201</v>
      </c>
      <c r="X129" s="30">
        <f t="shared" si="2"/>
        <v>7.4145881626417998E-2</v>
      </c>
    </row>
    <row r="130" spans="1:24" x14ac:dyDescent="0.25">
      <c r="A130" t="s">
        <v>51</v>
      </c>
      <c r="B130" t="s">
        <v>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31326.9145997958</v>
      </c>
      <c r="I130">
        <v>34358.778745041003</v>
      </c>
      <c r="J130">
        <v>37615.512018311201</v>
      </c>
      <c r="K130">
        <v>41112.021672045797</v>
      </c>
      <c r="L130">
        <v>44864.143511108101</v>
      </c>
      <c r="M130">
        <v>48888.697479896597</v>
      </c>
      <c r="N130">
        <v>52675.464263145499</v>
      </c>
      <c r="O130">
        <v>56718.685981019502</v>
      </c>
      <c r="P130">
        <v>61034.541210023097</v>
      </c>
      <c r="Q130">
        <v>65640.185246974506</v>
      </c>
      <c r="R130">
        <v>70553.807334595898</v>
      </c>
      <c r="S130">
        <v>75794.691167862096</v>
      </c>
      <c r="T130">
        <v>81383.278866118402</v>
      </c>
      <c r="U130">
        <v>87341.238606280705</v>
      </c>
      <c r="V130">
        <v>93691.536123293903</v>
      </c>
      <c r="W130">
        <v>100458.510295492</v>
      </c>
      <c r="X130" s="30">
        <f t="shared" si="2"/>
        <v>7.4145881626417331E-2</v>
      </c>
    </row>
    <row r="131" spans="1:24" x14ac:dyDescent="0.25">
      <c r="A131" t="s">
        <v>51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30">
        <f t="shared" si="2"/>
        <v>0</v>
      </c>
    </row>
    <row r="132" spans="1:24" x14ac:dyDescent="0.25">
      <c r="A132" t="s">
        <v>51</v>
      </c>
      <c r="B132" t="s">
        <v>56</v>
      </c>
      <c r="C132">
        <v>2453728.6816282701</v>
      </c>
      <c r="D132">
        <v>2748229.77359006</v>
      </c>
      <c r="E132">
        <v>3066046.65304395</v>
      </c>
      <c r="F132">
        <v>3408774.6460092599</v>
      </c>
      <c r="G132">
        <v>3778110.3216384999</v>
      </c>
      <c r="H132">
        <v>4175857.6282156301</v>
      </c>
      <c r="I132">
        <v>4580003.1746371696</v>
      </c>
      <c r="J132">
        <v>5014123.6316303303</v>
      </c>
      <c r="K132">
        <v>5480206.1263862196</v>
      </c>
      <c r="L132">
        <v>5980361.5615386097</v>
      </c>
      <c r="M132">
        <v>6516832.0248902803</v>
      </c>
      <c r="N132">
        <v>7021605.6088871704</v>
      </c>
      <c r="O132">
        <v>7560564.4712215196</v>
      </c>
      <c r="P132">
        <v>8135865.2057670904</v>
      </c>
      <c r="Q132">
        <v>8749794.6025891695</v>
      </c>
      <c r="R132">
        <v>9404777.2760790307</v>
      </c>
      <c r="S132">
        <v>10103383.730411399</v>
      </c>
      <c r="T132">
        <v>10848338.8869868</v>
      </c>
      <c r="U132">
        <v>10790084.4113393</v>
      </c>
      <c r="V132">
        <v>11023425.115101701</v>
      </c>
      <c r="W132">
        <v>11256765.818863999</v>
      </c>
      <c r="X132" s="30">
        <f t="shared" si="2"/>
        <v>7.9143886149648512E-2</v>
      </c>
    </row>
    <row r="133" spans="1:24" x14ac:dyDescent="0.25">
      <c r="A133" t="s">
        <v>51</v>
      </c>
      <c r="B133" t="s">
        <v>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30">
        <f t="shared" ref="X133:X153" si="3">IF(C133=0,IFERROR(_xlfn.RRI(15,I133,W133),"NV"),IFERROR(_xlfn.RRI(20,C133,W133),"NV"))</f>
        <v>0</v>
      </c>
    </row>
    <row r="134" spans="1:24" x14ac:dyDescent="0.25">
      <c r="A134" t="s">
        <v>51</v>
      </c>
      <c r="B134" t="s">
        <v>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35726.931118083397</v>
      </c>
      <c r="I134">
        <v>39184.635231633903</v>
      </c>
      <c r="J134">
        <v>42898.792428744302</v>
      </c>
      <c r="K134">
        <v>46886.403757486703</v>
      </c>
      <c r="L134">
        <v>51165.529238031399</v>
      </c>
      <c r="M134">
        <v>55755.3512572369</v>
      </c>
      <c r="N134">
        <v>60073.987731773799</v>
      </c>
      <c r="O134">
        <v>64685.099475621202</v>
      </c>
      <c r="P134">
        <v>69607.137424524</v>
      </c>
      <c r="Q134">
        <v>74859.666419628003</v>
      </c>
      <c r="R134">
        <v>80463.430470681094</v>
      </c>
      <c r="S134">
        <v>86440.421760790297</v>
      </c>
      <c r="T134">
        <v>92813.953603733898</v>
      </c>
      <c r="U134">
        <v>99608.737576569794</v>
      </c>
      <c r="V134">
        <v>106850.965062679</v>
      </c>
      <c r="W134">
        <v>114568.39345345899</v>
      </c>
      <c r="X134" s="30">
        <f t="shared" si="3"/>
        <v>7.4145881626417554E-2</v>
      </c>
    </row>
    <row r="135" spans="1:24" x14ac:dyDescent="0.25">
      <c r="A135" t="s">
        <v>51</v>
      </c>
      <c r="B135" t="s">
        <v>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1097.04216335159</v>
      </c>
      <c r="I135">
        <v>1203.2154920492601</v>
      </c>
      <c r="J135">
        <v>1317.2635482083101</v>
      </c>
      <c r="K135">
        <v>1439.7083712531501</v>
      </c>
      <c r="L135">
        <v>1571.10451773195</v>
      </c>
      <c r="M135">
        <v>1712.0410079305</v>
      </c>
      <c r="N135">
        <v>1844.6503911740899</v>
      </c>
      <c r="O135">
        <v>1986.2406102222001</v>
      </c>
      <c r="P135">
        <v>2137.3782251971902</v>
      </c>
      <c r="Q135">
        <v>2298.6640001441301</v>
      </c>
      <c r="R135">
        <v>2470.7349070227601</v>
      </c>
      <c r="S135">
        <v>2654.2662445889</v>
      </c>
      <c r="T135">
        <v>2849.9738786440998</v>
      </c>
      <c r="U135">
        <v>3058.61661049334</v>
      </c>
      <c r="V135">
        <v>3280.9986808309</v>
      </c>
      <c r="W135">
        <v>3517.9724166759702</v>
      </c>
      <c r="X135" s="30">
        <f t="shared" si="3"/>
        <v>7.4145881626417776E-2</v>
      </c>
    </row>
    <row r="136" spans="1:24" x14ac:dyDescent="0.25">
      <c r="A136" t="s">
        <v>52</v>
      </c>
      <c r="B136" t="s">
        <v>27</v>
      </c>
      <c r="C136">
        <v>2980419.6199909099</v>
      </c>
      <c r="D136">
        <v>3338135.1405223799</v>
      </c>
      <c r="E136">
        <v>3724171.1640570201</v>
      </c>
      <c r="F136">
        <v>4140465.4520938201</v>
      </c>
      <c r="G136">
        <v>4589078.7410241598</v>
      </c>
      <c r="H136">
        <v>5072202.1952173002</v>
      </c>
      <c r="I136">
        <v>5076260.9391893204</v>
      </c>
      <c r="J136">
        <v>5292780.6805406399</v>
      </c>
      <c r="K136">
        <v>5509300.4218919603</v>
      </c>
      <c r="L136">
        <v>5725820.1632432798</v>
      </c>
      <c r="M136">
        <v>5942339.9045946002</v>
      </c>
      <c r="N136">
        <v>6097728.6779618803</v>
      </c>
      <c r="O136">
        <v>6253117.4513291502</v>
      </c>
      <c r="P136">
        <v>6408506.2246964201</v>
      </c>
      <c r="Q136">
        <v>6563894.9980637003</v>
      </c>
      <c r="R136">
        <v>6719283.7714309702</v>
      </c>
      <c r="S136">
        <v>6874672.5447982401</v>
      </c>
      <c r="T136">
        <v>7030061.31816551</v>
      </c>
      <c r="U136">
        <v>7185450.0915327901</v>
      </c>
      <c r="V136">
        <v>7340838.86490006</v>
      </c>
      <c r="W136">
        <v>7496227.6382673299</v>
      </c>
      <c r="X136" s="30">
        <f t="shared" si="3"/>
        <v>4.7196706429623703E-2</v>
      </c>
    </row>
    <row r="137" spans="1:24" x14ac:dyDescent="0.25">
      <c r="A137" t="s">
        <v>52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30">
        <f t="shared" si="3"/>
        <v>0</v>
      </c>
    </row>
    <row r="138" spans="1:24" x14ac:dyDescent="0.25">
      <c r="A138" t="s">
        <v>52</v>
      </c>
      <c r="B138" t="s">
        <v>56</v>
      </c>
      <c r="C138">
        <v>31063312.1779822</v>
      </c>
      <c r="D138">
        <v>34791588.830922902</v>
      </c>
      <c r="E138">
        <v>38815034.868712798</v>
      </c>
      <c r="F138">
        <v>40124781.806298703</v>
      </c>
      <c r="G138">
        <v>42354516.557898</v>
      </c>
      <c r="H138">
        <v>44584251.309497401</v>
      </c>
      <c r="I138">
        <v>46570647.327081501</v>
      </c>
      <c r="J138">
        <v>48557043.344665602</v>
      </c>
      <c r="K138">
        <v>50543439.362249598</v>
      </c>
      <c r="L138">
        <v>52529835.379833698</v>
      </c>
      <c r="M138">
        <v>54516231.397417799</v>
      </c>
      <c r="N138">
        <v>55941799.517292798</v>
      </c>
      <c r="O138">
        <v>57367367.637167796</v>
      </c>
      <c r="P138">
        <v>58792935.757042803</v>
      </c>
      <c r="Q138">
        <v>60218503.876917802</v>
      </c>
      <c r="R138">
        <v>61644071.996792801</v>
      </c>
      <c r="S138">
        <v>63069640.1166678</v>
      </c>
      <c r="T138">
        <v>64495208.236542799</v>
      </c>
      <c r="U138">
        <v>65920776.356417798</v>
      </c>
      <c r="V138">
        <v>67346344.476292804</v>
      </c>
      <c r="W138">
        <v>68771912.596167803</v>
      </c>
      <c r="X138" s="30">
        <f t="shared" si="3"/>
        <v>4.053853184945333E-2</v>
      </c>
    </row>
    <row r="139" spans="1:24" x14ac:dyDescent="0.25">
      <c r="A139" t="s">
        <v>52</v>
      </c>
      <c r="B139" t="s">
        <v>29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30">
        <f t="shared" si="3"/>
        <v>0</v>
      </c>
    </row>
    <row r="140" spans="1:24" x14ac:dyDescent="0.25">
      <c r="A140" t="s">
        <v>52</v>
      </c>
      <c r="B140" t="s">
        <v>30</v>
      </c>
      <c r="C140">
        <v>10178586.873151099</v>
      </c>
      <c r="D140">
        <v>11400239.8501957</v>
      </c>
      <c r="E140">
        <v>12718611.6577619</v>
      </c>
      <c r="F140">
        <v>14140320.0464592</v>
      </c>
      <c r="G140">
        <v>15672402.744881799</v>
      </c>
      <c r="H140">
        <v>16388768.482665099</v>
      </c>
      <c r="I140">
        <v>17118949.734809101</v>
      </c>
      <c r="J140">
        <v>17849130.986953199</v>
      </c>
      <c r="K140">
        <v>18579312.2390972</v>
      </c>
      <c r="L140">
        <v>19309493.491241202</v>
      </c>
      <c r="M140">
        <v>20039674.7433853</v>
      </c>
      <c r="N140">
        <v>20563700.720870301</v>
      </c>
      <c r="O140">
        <v>21087726.698355399</v>
      </c>
      <c r="P140">
        <v>21611752.675840501</v>
      </c>
      <c r="Q140">
        <v>22135778.653325599</v>
      </c>
      <c r="R140">
        <v>22659804.6308107</v>
      </c>
      <c r="S140">
        <v>23183830.608295701</v>
      </c>
      <c r="T140">
        <v>23707856.585780799</v>
      </c>
      <c r="U140">
        <v>24231882.563265901</v>
      </c>
      <c r="V140">
        <v>24755908.540750999</v>
      </c>
      <c r="W140">
        <v>25279934.518236</v>
      </c>
      <c r="X140" s="30">
        <f t="shared" si="3"/>
        <v>4.6536603729621762E-2</v>
      </c>
    </row>
    <row r="141" spans="1:24" x14ac:dyDescent="0.25">
      <c r="A141" t="s">
        <v>52</v>
      </c>
      <c r="B141" t="s">
        <v>31</v>
      </c>
      <c r="C141">
        <v>54034545.686848603</v>
      </c>
      <c r="D141">
        <v>60519872.621151797</v>
      </c>
      <c r="E141">
        <v>61953903.122041203</v>
      </c>
      <c r="F141">
        <v>65599254.731950499</v>
      </c>
      <c r="G141">
        <v>69244606.341859803</v>
      </c>
      <c r="H141">
        <v>72889957.951769099</v>
      </c>
      <c r="I141">
        <v>76137479.620175406</v>
      </c>
      <c r="J141">
        <v>79385001.288581699</v>
      </c>
      <c r="K141">
        <v>82632522.956988007</v>
      </c>
      <c r="L141">
        <v>85880044.6253943</v>
      </c>
      <c r="M141">
        <v>89127566.293800503</v>
      </c>
      <c r="N141">
        <v>91458200.929644197</v>
      </c>
      <c r="O141">
        <v>93788835.565487802</v>
      </c>
      <c r="P141">
        <v>96119470.201331496</v>
      </c>
      <c r="Q141">
        <v>98450104.837175101</v>
      </c>
      <c r="R141">
        <v>100780739.47301801</v>
      </c>
      <c r="S141">
        <v>103111374.108862</v>
      </c>
      <c r="T141">
        <v>105442008.744706</v>
      </c>
      <c r="U141">
        <v>107772643.380549</v>
      </c>
      <c r="V141">
        <v>110103278.01639301</v>
      </c>
      <c r="W141">
        <v>112433912.652236</v>
      </c>
      <c r="X141" s="30">
        <f t="shared" si="3"/>
        <v>3.7316511865830737E-2</v>
      </c>
    </row>
    <row r="142" spans="1:24" x14ac:dyDescent="0.25">
      <c r="A142" t="s">
        <v>53</v>
      </c>
      <c r="B142" t="s">
        <v>27</v>
      </c>
      <c r="C142">
        <v>6186017.3408983396</v>
      </c>
      <c r="D142">
        <v>6928474.6775343502</v>
      </c>
      <c r="E142">
        <v>7729712.70448172</v>
      </c>
      <c r="F142">
        <v>8593753.3474299908</v>
      </c>
      <c r="G142">
        <v>9524873.7729118802</v>
      </c>
      <c r="H142">
        <v>10527621.857573301</v>
      </c>
      <c r="I142">
        <v>11546500.341217101</v>
      </c>
      <c r="J142">
        <v>12640947.6185812</v>
      </c>
      <c r="K142">
        <v>13815973.3728287</v>
      </c>
      <c r="L142">
        <v>15076899.3334546</v>
      </c>
      <c r="M142">
        <v>16429377.956710899</v>
      </c>
      <c r="N142">
        <v>17701946.585512999</v>
      </c>
      <c r="O142">
        <v>19060698.632303599</v>
      </c>
      <c r="P142">
        <v>19358574.300793398</v>
      </c>
      <c r="Q142">
        <v>19827966.856448099</v>
      </c>
      <c r="R142">
        <v>20297359.4121028</v>
      </c>
      <c r="S142">
        <v>20766751.967757601</v>
      </c>
      <c r="T142">
        <v>21236144.523412298</v>
      </c>
      <c r="U142">
        <v>21705537.079066999</v>
      </c>
      <c r="V142">
        <v>22174929.634721801</v>
      </c>
      <c r="W142">
        <v>22644322.190376502</v>
      </c>
      <c r="X142" s="30">
        <f t="shared" si="3"/>
        <v>6.7031915550735066E-2</v>
      </c>
    </row>
    <row r="143" spans="1:24" x14ac:dyDescent="0.25">
      <c r="A143" t="s">
        <v>53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30">
        <f t="shared" si="3"/>
        <v>0</v>
      </c>
    </row>
    <row r="144" spans="1:24" x14ac:dyDescent="0.25">
      <c r="A144" t="s">
        <v>53</v>
      </c>
      <c r="B144" t="s">
        <v>56</v>
      </c>
      <c r="C144">
        <v>6548603.96838082</v>
      </c>
      <c r="D144">
        <v>7334579.6281810096</v>
      </c>
      <c r="E144">
        <v>8182781.3440402802</v>
      </c>
      <c r="F144">
        <v>9097466.7824150193</v>
      </c>
      <c r="G144">
        <v>10083163.8112671</v>
      </c>
      <c r="H144">
        <v>11144686.876048399</v>
      </c>
      <c r="I144">
        <v>12223285.8054717</v>
      </c>
      <c r="J144">
        <v>13381882.9106472</v>
      </c>
      <c r="K144">
        <v>14625781.511826601</v>
      </c>
      <c r="L144">
        <v>15960615.2658474</v>
      </c>
      <c r="M144">
        <v>17392367.941490602</v>
      </c>
      <c r="N144">
        <v>18739526.7859242</v>
      </c>
      <c r="O144">
        <v>20177920.594947401</v>
      </c>
      <c r="P144">
        <v>21713304.967908099</v>
      </c>
      <c r="Q144">
        <v>23351782.9766775</v>
      </c>
      <c r="R144">
        <v>25099825.5239041</v>
      </c>
      <c r="S144">
        <v>24784509.356034402</v>
      </c>
      <c r="T144">
        <v>25344715.603277098</v>
      </c>
      <c r="U144">
        <v>25904921.850519799</v>
      </c>
      <c r="V144">
        <v>26465128.097762499</v>
      </c>
      <c r="W144">
        <v>27025334.345005199</v>
      </c>
      <c r="X144" s="30">
        <f t="shared" si="3"/>
        <v>7.3448262630131156E-2</v>
      </c>
    </row>
    <row r="145" spans="1:24" x14ac:dyDescent="0.25">
      <c r="A145" t="s">
        <v>53</v>
      </c>
      <c r="B145" t="s">
        <v>29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30">
        <f t="shared" si="3"/>
        <v>0</v>
      </c>
    </row>
    <row r="146" spans="1:24" x14ac:dyDescent="0.25">
      <c r="A146" t="s">
        <v>53</v>
      </c>
      <c r="B146" t="s">
        <v>30</v>
      </c>
      <c r="C146">
        <v>2154499.14528492</v>
      </c>
      <c r="D146">
        <v>2413086.1503062299</v>
      </c>
      <c r="E146">
        <v>2692145.6079664701</v>
      </c>
      <c r="F146">
        <v>2993078.2960169599</v>
      </c>
      <c r="G146">
        <v>3317373.88885258</v>
      </c>
      <c r="H146">
        <v>3666616.3452317198</v>
      </c>
      <c r="I146">
        <v>4021476.7830850701</v>
      </c>
      <c r="J146">
        <v>4402656.7238606699</v>
      </c>
      <c r="K146">
        <v>4811900.9667561203</v>
      </c>
      <c r="L146">
        <v>5251062.9921314698</v>
      </c>
      <c r="M146">
        <v>5722111.4676274499</v>
      </c>
      <c r="N146">
        <v>6165328.4636329096</v>
      </c>
      <c r="O146">
        <v>6638561.8805698399</v>
      </c>
      <c r="P146">
        <v>7143705.3180413796</v>
      </c>
      <c r="Q146">
        <v>7682766.6945586503</v>
      </c>
      <c r="R146">
        <v>8257874.9454325503</v>
      </c>
      <c r="S146">
        <v>8871287.1046574395</v>
      </c>
      <c r="T146">
        <v>9525395.7924412303</v>
      </c>
      <c r="U146">
        <v>10222737.1312417</v>
      </c>
      <c r="V146">
        <v>10965999.114441199</v>
      </c>
      <c r="W146">
        <v>10834019.355601599</v>
      </c>
      <c r="X146" s="30">
        <f t="shared" si="3"/>
        <v>8.4107038473301365E-2</v>
      </c>
    </row>
    <row r="147" spans="1:24" x14ac:dyDescent="0.25">
      <c r="A147" t="s">
        <v>53</v>
      </c>
      <c r="B147" t="s">
        <v>31</v>
      </c>
      <c r="C147">
        <v>2373785.1134895999</v>
      </c>
      <c r="D147">
        <v>2658691.2293285499</v>
      </c>
      <c r="E147">
        <v>2822300.6036096099</v>
      </c>
      <c r="F147">
        <v>2988364.0399801899</v>
      </c>
      <c r="G147">
        <v>3154427.4763507699</v>
      </c>
      <c r="H147">
        <v>3320490.9127213499</v>
      </c>
      <c r="I147">
        <v>3468431.2668088698</v>
      </c>
      <c r="J147">
        <v>3616371.6208963799</v>
      </c>
      <c r="K147">
        <v>3764311.9749838999</v>
      </c>
      <c r="L147">
        <v>3912252.32907141</v>
      </c>
      <c r="M147">
        <v>4060192.6831589299</v>
      </c>
      <c r="N147">
        <v>4166364.3883794602</v>
      </c>
      <c r="O147">
        <v>4272536.0936000003</v>
      </c>
      <c r="P147">
        <v>4378707.7988205301</v>
      </c>
      <c r="Q147">
        <v>4484879.5040410701</v>
      </c>
      <c r="R147">
        <v>4591051.2092616102</v>
      </c>
      <c r="S147">
        <v>4697222.91448214</v>
      </c>
      <c r="T147">
        <v>4803394.61970268</v>
      </c>
      <c r="U147">
        <v>4909566.3249232098</v>
      </c>
      <c r="V147">
        <v>5015738.0301437499</v>
      </c>
      <c r="W147">
        <v>5121909.7353642797</v>
      </c>
      <c r="X147" s="30">
        <f t="shared" si="3"/>
        <v>3.9200928097549825E-2</v>
      </c>
    </row>
    <row r="148" spans="1:24" x14ac:dyDescent="0.25">
      <c r="A148" t="s">
        <v>54</v>
      </c>
      <c r="B148" t="s">
        <v>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16059.3257568096</v>
      </c>
      <c r="I148">
        <v>17613.570551769499</v>
      </c>
      <c r="J148">
        <v>19283.091511833201</v>
      </c>
      <c r="K148">
        <v>21075.530641524001</v>
      </c>
      <c r="L148">
        <v>22999.005955404202</v>
      </c>
      <c r="M148">
        <v>25062.139974068599</v>
      </c>
      <c r="N148">
        <v>27003.375557404899</v>
      </c>
      <c r="O148">
        <v>29076.0793491396</v>
      </c>
      <c r="P148">
        <v>31288.545081154301</v>
      </c>
      <c r="Q148">
        <v>33649.5671879976</v>
      </c>
      <c r="R148">
        <v>36168.4701428224</v>
      </c>
      <c r="S148">
        <v>38855.139475159602</v>
      </c>
      <c r="T148">
        <v>41720.054565373503</v>
      </c>
      <c r="U148">
        <v>44774.323315920898</v>
      </c>
      <c r="V148">
        <v>48029.718805109602</v>
      </c>
      <c r="W148">
        <v>51498.718034927297</v>
      </c>
      <c r="X148" s="30">
        <f t="shared" si="3"/>
        <v>7.4145881626417776E-2</v>
      </c>
    </row>
    <row r="149" spans="1:24" x14ac:dyDescent="0.25">
      <c r="A149" t="s">
        <v>54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30">
        <f t="shared" si="3"/>
        <v>0</v>
      </c>
    </row>
    <row r="150" spans="1:24" x14ac:dyDescent="0.25">
      <c r="A150" t="s">
        <v>54</v>
      </c>
      <c r="B150" t="s">
        <v>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30">
        <f t="shared" si="3"/>
        <v>0</v>
      </c>
    </row>
    <row r="151" spans="1:24" x14ac:dyDescent="0.25">
      <c r="A151" t="s">
        <v>54</v>
      </c>
      <c r="B151" t="s">
        <v>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30">
        <f t="shared" si="3"/>
        <v>0</v>
      </c>
    </row>
    <row r="152" spans="1:24" x14ac:dyDescent="0.25">
      <c r="A152" t="s">
        <v>54</v>
      </c>
      <c r="B152" t="s">
        <v>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83440.566825803704</v>
      </c>
      <c r="I152">
        <v>91516.065675592705</v>
      </c>
      <c r="J152">
        <v>100190.512993296</v>
      </c>
      <c r="K152">
        <v>109503.61487858</v>
      </c>
      <c r="L152">
        <v>119497.55066990999</v>
      </c>
      <c r="M152">
        <v>130217.121003177</v>
      </c>
      <c r="N152">
        <v>140303.33507398301</v>
      </c>
      <c r="O152">
        <v>151072.627749362</v>
      </c>
      <c r="P152">
        <v>162568.09135459401</v>
      </c>
      <c r="Q152">
        <v>174835.419750976</v>
      </c>
      <c r="R152">
        <v>187923.06075860999</v>
      </c>
      <c r="S152">
        <v>201882.37731762999</v>
      </c>
      <c r="T152">
        <v>216767.81788065401</v>
      </c>
      <c r="U152">
        <v>232637.09655668799</v>
      </c>
      <c r="V152">
        <v>249551.383555623</v>
      </c>
      <c r="W152">
        <v>267575.50651306001</v>
      </c>
      <c r="X152" s="30">
        <f t="shared" si="3"/>
        <v>7.4145881626417776E-2</v>
      </c>
    </row>
    <row r="153" spans="1:24" x14ac:dyDescent="0.25">
      <c r="A153" t="s">
        <v>54</v>
      </c>
      <c r="B153" t="s">
        <v>31</v>
      </c>
      <c r="C153">
        <v>1196786.72579273</v>
      </c>
      <c r="D153">
        <v>1224486.3181070799</v>
      </c>
      <c r="E153">
        <v>1301039.12306048</v>
      </c>
      <c r="F153">
        <v>1377591.92801388</v>
      </c>
      <c r="G153">
        <v>1454144.7329672801</v>
      </c>
      <c r="H153">
        <v>1530697.5379206899</v>
      </c>
      <c r="I153">
        <v>1598895.86814147</v>
      </c>
      <c r="J153">
        <v>1667094.1983622501</v>
      </c>
      <c r="K153">
        <v>1735292.52858303</v>
      </c>
      <c r="L153">
        <v>1803490.8588038101</v>
      </c>
      <c r="M153">
        <v>1871689.18902459</v>
      </c>
      <c r="N153">
        <v>1920632.78563414</v>
      </c>
      <c r="O153">
        <v>1969576.3822436901</v>
      </c>
      <c r="P153">
        <v>2018519.9788532499</v>
      </c>
      <c r="Q153">
        <v>2067463.5754628</v>
      </c>
      <c r="R153">
        <v>2116407.17207235</v>
      </c>
      <c r="S153">
        <v>2165350.7686819001</v>
      </c>
      <c r="T153">
        <v>2214294.3652914502</v>
      </c>
      <c r="U153">
        <v>2263237.9619009998</v>
      </c>
      <c r="V153">
        <v>2312181.5585105498</v>
      </c>
      <c r="W153">
        <v>2361125.1551200999</v>
      </c>
      <c r="X153" s="30">
        <f t="shared" si="3"/>
        <v>3.4558640496392679E-2</v>
      </c>
    </row>
  </sheetData>
  <autoFilter ref="A3:W3">
    <sortState ref="A4:W153">
      <sortCondition ref="A3"/>
    </sortState>
  </autoFilter>
  <mergeCells count="1">
    <mergeCell ref="A2:B2"/>
  </mergeCells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"/>
  <sheetViews>
    <sheetView topLeftCell="A76" zoomScale="85" zoomScaleNormal="85" workbookViewId="0">
      <selection activeCell="C90" sqref="C90"/>
    </sheetView>
  </sheetViews>
  <sheetFormatPr baseColWidth="10" defaultRowHeight="15" x14ac:dyDescent="0.25"/>
  <cols>
    <col min="3" max="3" width="11.85546875" bestFit="1" customWidth="1"/>
  </cols>
  <sheetData>
    <row r="1" spans="1:24" x14ac:dyDescent="0.25">
      <c r="X1" t="s">
        <v>99</v>
      </c>
    </row>
    <row r="2" spans="1:24" x14ac:dyDescent="0.25">
      <c r="B2" t="s">
        <v>98</v>
      </c>
      <c r="C2">
        <f t="shared" ref="C2:W2" si="0">SUM(C4:C153)</f>
        <v>631666954.4379338</v>
      </c>
      <c r="D2">
        <f t="shared" si="0"/>
        <v>705315247.94318414</v>
      </c>
      <c r="E2">
        <f t="shared" si="0"/>
        <v>778535326.66489315</v>
      </c>
      <c r="F2">
        <f t="shared" si="0"/>
        <v>851932510.50798237</v>
      </c>
      <c r="G2">
        <f t="shared" si="0"/>
        <v>928017037.04402757</v>
      </c>
      <c r="H2">
        <f t="shared" si="0"/>
        <v>1012281680.0346804</v>
      </c>
      <c r="I2">
        <f t="shared" si="0"/>
        <v>1093077492.6977789</v>
      </c>
      <c r="J2">
        <f t="shared" si="0"/>
        <v>1176646986.6222868</v>
      </c>
      <c r="K2">
        <f t="shared" si="0"/>
        <v>1261626403.4437714</v>
      </c>
      <c r="L2">
        <f t="shared" si="0"/>
        <v>1340596524.5909073</v>
      </c>
      <c r="M2">
        <f t="shared" si="0"/>
        <v>1425571118.1474998</v>
      </c>
      <c r="N2">
        <f t="shared" si="0"/>
        <v>1508008204.2630887</v>
      </c>
      <c r="O2">
        <f t="shared" si="0"/>
        <v>1586585192.1578608</v>
      </c>
      <c r="P2">
        <f t="shared" si="0"/>
        <v>1664580984.8056297</v>
      </c>
      <c r="Q2">
        <f t="shared" si="0"/>
        <v>1745837857.9036782</v>
      </c>
      <c r="R2">
        <f t="shared" si="0"/>
        <v>1828900034.57814</v>
      </c>
      <c r="S2">
        <f t="shared" si="0"/>
        <v>1911043786.3109004</v>
      </c>
      <c r="T2">
        <f t="shared" si="0"/>
        <v>1996097389.3472369</v>
      </c>
      <c r="U2">
        <f t="shared" si="0"/>
        <v>2081946380.648304</v>
      </c>
      <c r="V2">
        <f t="shared" si="0"/>
        <v>2170156707.5101318</v>
      </c>
      <c r="W2">
        <f t="shared" si="0"/>
        <v>2246900212.942688</v>
      </c>
      <c r="X2">
        <f>_xlfn.RRI(20,C2,W2)</f>
        <v>6.5503256526209697E-2</v>
      </c>
    </row>
    <row r="3" spans="1:24" x14ac:dyDescent="0.25">
      <c r="A3" t="s">
        <v>2</v>
      </c>
      <c r="B3" t="s">
        <v>3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</row>
    <row r="4" spans="1:24" x14ac:dyDescent="0.25">
      <c r="A4" t="s">
        <v>26</v>
      </c>
      <c r="B4" t="s">
        <v>27</v>
      </c>
      <c r="C4">
        <v>4730094.4007051401</v>
      </c>
      <c r="D4">
        <v>5376797.2059351103</v>
      </c>
      <c r="E4">
        <v>6076345.0556863099</v>
      </c>
      <c r="F4">
        <v>6832405.6973977899</v>
      </c>
      <c r="G4">
        <v>7648881.54064121</v>
      </c>
      <c r="H4">
        <v>8529923.9539654795</v>
      </c>
      <c r="I4">
        <v>9546119.2620405704</v>
      </c>
      <c r="J4">
        <v>10642609.2910382</v>
      </c>
      <c r="K4">
        <v>11824883.024780599</v>
      </c>
      <c r="L4">
        <v>12227494.1418806</v>
      </c>
      <c r="M4">
        <v>12864737.1286349</v>
      </c>
      <c r="N4">
        <v>13458445.6935219</v>
      </c>
      <c r="O4">
        <v>14052154.2584089</v>
      </c>
      <c r="P4">
        <v>14645862.823295901</v>
      </c>
      <c r="Q4">
        <v>15239571.3881828</v>
      </c>
      <c r="R4">
        <v>15833279.953069801</v>
      </c>
      <c r="S4">
        <v>16426988.517956801</v>
      </c>
      <c r="T4">
        <v>17020697.082843799</v>
      </c>
      <c r="U4">
        <v>17614405.647730801</v>
      </c>
      <c r="V4">
        <v>18208114.212617699</v>
      </c>
      <c r="W4">
        <v>18801822.777504701</v>
      </c>
      <c r="X4" s="30">
        <f>IF(C4=0,IFERROR(_xlfn.RRI(15,I4,W4),"NV"),IFERROR(_xlfn.RRI(20,C4,W4),"NV"))</f>
        <v>7.1436673145454321E-2</v>
      </c>
    </row>
    <row r="5" spans="1:24" x14ac:dyDescent="0.25">
      <c r="A5" t="s">
        <v>26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20916.290238006</v>
      </c>
      <c r="I5">
        <v>23844.570871326901</v>
      </c>
      <c r="J5">
        <v>27013.3888423848</v>
      </c>
      <c r="K5">
        <v>30439.4771833702</v>
      </c>
      <c r="L5">
        <v>34140.640886348199</v>
      </c>
      <c r="M5">
        <v>38135.8222666656</v>
      </c>
      <c r="N5">
        <v>43246.022450398799</v>
      </c>
      <c r="O5">
        <v>48771.9030968386</v>
      </c>
      <c r="P5">
        <v>54742.256751796398</v>
      </c>
      <c r="Q5">
        <v>61187.716014507998</v>
      </c>
      <c r="R5">
        <v>68140.865561611194</v>
      </c>
      <c r="S5">
        <v>75636.360773388398</v>
      </c>
      <c r="T5">
        <v>83711.053342439307</v>
      </c>
      <c r="U5">
        <v>92404.124266461906</v>
      </c>
      <c r="V5">
        <v>101757.22464953001</v>
      </c>
      <c r="W5">
        <v>111814.62476024</v>
      </c>
      <c r="X5" s="30">
        <f t="shared" ref="X5:X68" si="1">IF(C5=0,IFERROR(_xlfn.RRI(15,I5,W5),"NV"),IFERROR(_xlfn.RRI(20,C5,W5),"NV"))</f>
        <v>0.10851253039685904</v>
      </c>
    </row>
    <row r="6" spans="1:24" x14ac:dyDescent="0.25">
      <c r="A6" t="s">
        <v>26</v>
      </c>
      <c r="B6" t="s">
        <v>56</v>
      </c>
      <c r="C6">
        <v>776884.04492847295</v>
      </c>
      <c r="D6">
        <v>883100.33759247395</v>
      </c>
      <c r="E6">
        <v>997996.04941055295</v>
      </c>
      <c r="F6">
        <v>1122173.58156645</v>
      </c>
      <c r="G6">
        <v>1256273.8768144301</v>
      </c>
      <c r="H6">
        <v>1400978.76763328</v>
      </c>
      <c r="I6">
        <v>1567881.5510654701</v>
      </c>
      <c r="J6">
        <v>1747972.1659218001</v>
      </c>
      <c r="K6">
        <v>1942152.1383860901</v>
      </c>
      <c r="L6">
        <v>2151380.1776820198</v>
      </c>
      <c r="M6">
        <v>2376675.6405615602</v>
      </c>
      <c r="N6">
        <v>2610677.3660254902</v>
      </c>
      <c r="O6">
        <v>2862137.5749344002</v>
      </c>
      <c r="P6">
        <v>3132217.1113191401</v>
      </c>
      <c r="Q6">
        <v>3422149.2574050101</v>
      </c>
      <c r="R6">
        <v>3733244.0753211798</v>
      </c>
      <c r="S6">
        <v>4066893.00188545</v>
      </c>
      <c r="T6">
        <v>4424573.7109178398</v>
      </c>
      <c r="U6">
        <v>4807855.2583487602</v>
      </c>
      <c r="V6">
        <v>5218403.5262454804</v>
      </c>
      <c r="W6">
        <v>5657986.9827859998</v>
      </c>
      <c r="X6" s="30">
        <f t="shared" si="1"/>
        <v>0.10437174565703411</v>
      </c>
    </row>
    <row r="7" spans="1:24" x14ac:dyDescent="0.25">
      <c r="A7" t="s">
        <v>26</v>
      </c>
      <c r="B7" t="s">
        <v>29</v>
      </c>
      <c r="C7">
        <v>0</v>
      </c>
      <c r="D7">
        <v>0</v>
      </c>
      <c r="E7">
        <v>0</v>
      </c>
      <c r="F7">
        <v>0</v>
      </c>
      <c r="G7">
        <v>0</v>
      </c>
      <c r="H7">
        <v>23904.331700578299</v>
      </c>
      <c r="I7">
        <v>31374.435357009101</v>
      </c>
      <c r="J7">
        <v>39531.788549831501</v>
      </c>
      <c r="K7">
        <v>48426.440973543598</v>
      </c>
      <c r="L7">
        <v>58111.729168252299</v>
      </c>
      <c r="M7">
        <v>68644.480079998</v>
      </c>
      <c r="N7">
        <v>92498.436907797397</v>
      </c>
      <c r="O7">
        <v>118566.17821817601</v>
      </c>
      <c r="P7">
        <v>147009.44756732401</v>
      </c>
      <c r="Q7">
        <v>178000.62840584101</v>
      </c>
      <c r="R7">
        <v>211723.40370929099</v>
      </c>
      <c r="S7">
        <v>248373.45497207201</v>
      </c>
      <c r="T7">
        <v>288159.20285185799</v>
      </c>
      <c r="U7">
        <v>331302.59188219201</v>
      </c>
      <c r="V7">
        <v>378039.92180842999</v>
      </c>
      <c r="W7">
        <v>428622.728247586</v>
      </c>
      <c r="X7" s="30">
        <f t="shared" si="1"/>
        <v>0.19041927936065628</v>
      </c>
    </row>
    <row r="8" spans="1:24" x14ac:dyDescent="0.25">
      <c r="A8" t="s">
        <v>26</v>
      </c>
      <c r="B8" t="s">
        <v>30</v>
      </c>
      <c r="C8">
        <v>844917.61405011895</v>
      </c>
      <c r="D8">
        <v>960435.51811414096</v>
      </c>
      <c r="E8">
        <v>1085392.9185494301</v>
      </c>
      <c r="F8">
        <v>1220444.9702329801</v>
      </c>
      <c r="G8">
        <v>1366288.7447885</v>
      </c>
      <c r="H8">
        <v>1523665.78437399</v>
      </c>
      <c r="I8">
        <v>1705184.6384120299</v>
      </c>
      <c r="J8">
        <v>1901046.2133929399</v>
      </c>
      <c r="K8">
        <v>2112230.9842758998</v>
      </c>
      <c r="L8">
        <v>2339781.6167136799</v>
      </c>
      <c r="M8">
        <v>2584806.7349345498</v>
      </c>
      <c r="N8">
        <v>2839300.54369953</v>
      </c>
      <c r="O8">
        <v>3112781.71650367</v>
      </c>
      <c r="P8">
        <v>3406512.7552289702</v>
      </c>
      <c r="Q8">
        <v>3721834.9435355398</v>
      </c>
      <c r="R8">
        <v>4060173.0687846998</v>
      </c>
      <c r="S8">
        <v>4423040.4191999398</v>
      </c>
      <c r="T8">
        <v>4812044.07198474</v>
      </c>
      <c r="U8">
        <v>5228890.4890000103</v>
      </c>
      <c r="V8">
        <v>5675391.4375368599</v>
      </c>
      <c r="W8">
        <v>6153470.2547048898</v>
      </c>
      <c r="X8" s="30">
        <f t="shared" si="1"/>
        <v>0.10437174565703389</v>
      </c>
    </row>
    <row r="9" spans="1:24" x14ac:dyDescent="0.25">
      <c r="A9" t="s">
        <v>26</v>
      </c>
      <c r="B9" t="s">
        <v>31</v>
      </c>
      <c r="C9">
        <v>15968398.2805341</v>
      </c>
      <c r="D9">
        <v>18151612.205717299</v>
      </c>
      <c r="E9">
        <v>19421865.300181601</v>
      </c>
      <c r="F9">
        <v>20798540.3372695</v>
      </c>
      <c r="G9">
        <v>22175215.374357499</v>
      </c>
      <c r="H9">
        <v>23551890.411445498</v>
      </c>
      <c r="I9">
        <v>25102568.984819699</v>
      </c>
      <c r="J9">
        <v>26653247.558193799</v>
      </c>
      <c r="K9">
        <v>28203926.131568</v>
      </c>
      <c r="L9">
        <v>29754604.7049422</v>
      </c>
      <c r="M9">
        <v>31305283.278316401</v>
      </c>
      <c r="N9">
        <v>32750024.404598702</v>
      </c>
      <c r="O9">
        <v>34194765.530881003</v>
      </c>
      <c r="P9">
        <v>35639506.6571633</v>
      </c>
      <c r="Q9">
        <v>37084247.7834455</v>
      </c>
      <c r="R9">
        <v>38528988.909727797</v>
      </c>
      <c r="S9">
        <v>39973730.036010101</v>
      </c>
      <c r="T9">
        <v>41418471.162292399</v>
      </c>
      <c r="U9">
        <v>42863212.288574703</v>
      </c>
      <c r="V9">
        <v>44307953.414857</v>
      </c>
      <c r="W9">
        <v>45752694.5411392</v>
      </c>
      <c r="X9" s="30">
        <f t="shared" si="1"/>
        <v>5.4041635034492996E-2</v>
      </c>
    </row>
    <row r="10" spans="1:24" x14ac:dyDescent="0.25">
      <c r="A10" t="s">
        <v>32</v>
      </c>
      <c r="B10" t="s">
        <v>27</v>
      </c>
      <c r="C10">
        <v>1832266.92064288</v>
      </c>
      <c r="D10">
        <v>2082776.1192189499</v>
      </c>
      <c r="E10">
        <v>2353755.57035102</v>
      </c>
      <c r="F10">
        <v>2426005.4011926102</v>
      </c>
      <c r="G10">
        <v>2586584.99098612</v>
      </c>
      <c r="H10">
        <v>2747164.58077962</v>
      </c>
      <c r="I10">
        <v>2928040.4756027898</v>
      </c>
      <c r="J10">
        <v>3108916.37042596</v>
      </c>
      <c r="K10">
        <v>3289792.2652491299</v>
      </c>
      <c r="L10">
        <v>3470668.1600723001</v>
      </c>
      <c r="M10">
        <v>3651544.0548954699</v>
      </c>
      <c r="N10">
        <v>3820063.0816564602</v>
      </c>
      <c r="O10">
        <v>3988582.1084174602</v>
      </c>
      <c r="P10">
        <v>4157101.13517845</v>
      </c>
      <c r="Q10">
        <v>4325620.1619394403</v>
      </c>
      <c r="R10">
        <v>4494139.1887004403</v>
      </c>
      <c r="S10">
        <v>4662658.2154614301</v>
      </c>
      <c r="T10">
        <v>4831177.2422224199</v>
      </c>
      <c r="U10">
        <v>4999696.2689834097</v>
      </c>
      <c r="V10">
        <v>5168215.2957444098</v>
      </c>
      <c r="W10">
        <v>5336734.3225053996</v>
      </c>
      <c r="X10" s="30">
        <f t="shared" si="1"/>
        <v>5.4907407903773908E-2</v>
      </c>
    </row>
    <row r="11" spans="1:24" x14ac:dyDescent="0.25">
      <c r="A11" t="s">
        <v>32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7554.9942568279403</v>
      </c>
      <c r="I11">
        <v>8612.6934527838603</v>
      </c>
      <c r="J11">
        <v>9757.2750826932897</v>
      </c>
      <c r="K11">
        <v>10994.7831419617</v>
      </c>
      <c r="L11">
        <v>12331.6488194502</v>
      </c>
      <c r="M11">
        <v>13774.7141068327</v>
      </c>
      <c r="N11">
        <v>15620.525797148301</v>
      </c>
      <c r="O11">
        <v>17616.481871228301</v>
      </c>
      <c r="P11">
        <v>19772.9822382235</v>
      </c>
      <c r="Q11">
        <v>22101.0914372402</v>
      </c>
      <c r="R11">
        <v>24612.5791005629</v>
      </c>
      <c r="S11">
        <v>27319.962801624799</v>
      </c>
      <c r="T11">
        <v>30236.553425041599</v>
      </c>
      <c r="U11">
        <v>33376.503203795903</v>
      </c>
      <c r="V11">
        <v>36754.856576863</v>
      </c>
      <c r="W11">
        <v>40387.604029227397</v>
      </c>
      <c r="X11" s="30">
        <f t="shared" si="1"/>
        <v>0.10851253039685882</v>
      </c>
    </row>
    <row r="12" spans="1:24" x14ac:dyDescent="0.25">
      <c r="A12" t="s">
        <v>32</v>
      </c>
      <c r="B12" t="s">
        <v>56</v>
      </c>
      <c r="C12">
        <v>9872.1193529234606</v>
      </c>
      <c r="D12">
        <v>11221.8444827536</v>
      </c>
      <c r="E12">
        <v>12681.861827184401</v>
      </c>
      <c r="F12">
        <v>14259.8262948515</v>
      </c>
      <c r="G12">
        <v>14547.6860388072</v>
      </c>
      <c r="H12">
        <v>15450.8310986824</v>
      </c>
      <c r="I12">
        <v>16468.128322259301</v>
      </c>
      <c r="J12">
        <v>17485.425545836199</v>
      </c>
      <c r="K12">
        <v>18502.722769413002</v>
      </c>
      <c r="L12">
        <v>19520.019992989899</v>
      </c>
      <c r="M12">
        <v>20537.3172165668</v>
      </c>
      <c r="N12">
        <v>21485.115916948798</v>
      </c>
      <c r="O12">
        <v>22432.9146173308</v>
      </c>
      <c r="P12">
        <v>23380.7133177129</v>
      </c>
      <c r="Q12">
        <v>24328.512018094902</v>
      </c>
      <c r="R12">
        <v>25276.3107184769</v>
      </c>
      <c r="S12">
        <v>26224.109418858901</v>
      </c>
      <c r="T12">
        <v>27171.908119240899</v>
      </c>
      <c r="U12">
        <v>28119.706819622999</v>
      </c>
      <c r="V12">
        <v>29067.505520005001</v>
      </c>
      <c r="W12">
        <v>30015.304220386999</v>
      </c>
      <c r="X12" s="30">
        <f t="shared" si="1"/>
        <v>5.7174350533708784E-2</v>
      </c>
    </row>
    <row r="13" spans="1:24" x14ac:dyDescent="0.25">
      <c r="A13" t="s">
        <v>32</v>
      </c>
      <c r="B13" t="s">
        <v>29</v>
      </c>
      <c r="C13">
        <v>0</v>
      </c>
      <c r="D13">
        <v>0</v>
      </c>
      <c r="E13">
        <v>0</v>
      </c>
      <c r="F13">
        <v>0</v>
      </c>
      <c r="G13">
        <v>0</v>
      </c>
      <c r="H13">
        <v>8634.2791506605099</v>
      </c>
      <c r="I13">
        <v>11332.491385241899</v>
      </c>
      <c r="J13">
        <v>14278.9391454048</v>
      </c>
      <c r="K13">
        <v>17491.700453120899</v>
      </c>
      <c r="L13">
        <v>20990.040543744999</v>
      </c>
      <c r="M13">
        <v>24794.4853922988</v>
      </c>
      <c r="N13">
        <v>33410.569066122698</v>
      </c>
      <c r="O13">
        <v>42826.274893848196</v>
      </c>
      <c r="P13">
        <v>53100.024881680998</v>
      </c>
      <c r="Q13">
        <v>64294.084181062397</v>
      </c>
      <c r="R13">
        <v>76474.799348177694</v>
      </c>
      <c r="S13">
        <v>89712.850821551998</v>
      </c>
      <c r="T13">
        <v>104083.52044389299</v>
      </c>
      <c r="U13">
        <v>119666.974901414</v>
      </c>
      <c r="V13">
        <v>136548.56600357799</v>
      </c>
      <c r="W13">
        <v>154819.14877870501</v>
      </c>
      <c r="X13" s="30">
        <f t="shared" si="1"/>
        <v>0.19041927936065628</v>
      </c>
    </row>
    <row r="14" spans="1:24" x14ac:dyDescent="0.25">
      <c r="A14" t="s">
        <v>32</v>
      </c>
      <c r="B14" t="s">
        <v>30</v>
      </c>
      <c r="C14">
        <v>174327.745541051</v>
      </c>
      <c r="D14">
        <v>198161.99334253301</v>
      </c>
      <c r="E14">
        <v>223943.846560312</v>
      </c>
      <c r="F14">
        <v>251808.48011651199</v>
      </c>
      <c r="G14">
        <v>281899.71741193201</v>
      </c>
      <c r="H14">
        <v>314370.55723660201</v>
      </c>
      <c r="I14">
        <v>351822.46032329602</v>
      </c>
      <c r="J14">
        <v>392233.627325568</v>
      </c>
      <c r="K14">
        <v>435806.35487725999</v>
      </c>
      <c r="L14">
        <v>482755.77111580601</v>
      </c>
      <c r="M14">
        <v>533310.61309101398</v>
      </c>
      <c r="N14">
        <v>585819.08397433301</v>
      </c>
      <c r="O14">
        <v>642245.12541325495</v>
      </c>
      <c r="P14">
        <v>702849.22328613501</v>
      </c>
      <c r="Q14">
        <v>767908.11813276901</v>
      </c>
      <c r="R14">
        <v>837715.77940585103</v>
      </c>
      <c r="S14">
        <v>912584.43651091005</v>
      </c>
      <c r="T14">
        <v>992845.66987796</v>
      </c>
      <c r="U14">
        <v>1078851.56549043</v>
      </c>
      <c r="V14">
        <v>1170975.9364894601</v>
      </c>
      <c r="W14">
        <v>1269615.6156746701</v>
      </c>
      <c r="X14" s="30">
        <f t="shared" si="1"/>
        <v>0.10437174565703367</v>
      </c>
    </row>
    <row r="15" spans="1:24" x14ac:dyDescent="0.25">
      <c r="A15" t="s">
        <v>32</v>
      </c>
      <c r="B15" t="s">
        <v>31</v>
      </c>
      <c r="C15">
        <v>9435293.83006192</v>
      </c>
      <c r="D15">
        <v>10028779.672974</v>
      </c>
      <c r="E15">
        <v>10793879.4268112</v>
      </c>
      <c r="F15">
        <v>11558979.1806484</v>
      </c>
      <c r="G15">
        <v>12324078.934485599</v>
      </c>
      <c r="H15">
        <v>13089178.688322799</v>
      </c>
      <c r="I15">
        <v>13950982.500265799</v>
      </c>
      <c r="J15">
        <v>14812786.3122089</v>
      </c>
      <c r="K15">
        <v>15674590.1241519</v>
      </c>
      <c r="L15">
        <v>16536393.936094901</v>
      </c>
      <c r="M15">
        <v>17398197.748037901</v>
      </c>
      <c r="N15">
        <v>18201125.854016598</v>
      </c>
      <c r="O15">
        <v>19004053.959995199</v>
      </c>
      <c r="P15">
        <v>19806982.0659738</v>
      </c>
      <c r="Q15">
        <v>20609910.1719524</v>
      </c>
      <c r="R15">
        <v>21412838.277931001</v>
      </c>
      <c r="S15">
        <v>22215766.383909602</v>
      </c>
      <c r="T15">
        <v>23018694.489888199</v>
      </c>
      <c r="U15">
        <v>23821622.595866799</v>
      </c>
      <c r="V15">
        <v>24624550.7018454</v>
      </c>
      <c r="W15">
        <v>25427478.807824001</v>
      </c>
      <c r="X15" s="30">
        <f t="shared" si="1"/>
        <v>5.0817734217559751E-2</v>
      </c>
    </row>
    <row r="16" spans="1:24" x14ac:dyDescent="0.25">
      <c r="A16" t="s">
        <v>33</v>
      </c>
      <c r="B16" t="s">
        <v>27</v>
      </c>
      <c r="C16">
        <v>1592524.3532309099</v>
      </c>
      <c r="D16">
        <v>1810255.7301095501</v>
      </c>
      <c r="E16">
        <v>2045778.9337929699</v>
      </c>
      <c r="F16">
        <v>2300328.8185194698</v>
      </c>
      <c r="G16">
        <v>2575219.24438413</v>
      </c>
      <c r="H16">
        <v>2871847.8907889598</v>
      </c>
      <c r="I16">
        <v>3213979.70437545</v>
      </c>
      <c r="J16">
        <v>3583145.0795936198</v>
      </c>
      <c r="K16">
        <v>3981192.0430726702</v>
      </c>
      <c r="L16">
        <v>4410085.8402006403</v>
      </c>
      <c r="M16">
        <v>4871916.0369337304</v>
      </c>
      <c r="N16">
        <v>5351593.0864651799</v>
      </c>
      <c r="O16">
        <v>5867058.0508574499</v>
      </c>
      <c r="P16">
        <v>6420690.5289727701</v>
      </c>
      <c r="Q16">
        <v>7015018.6097724903</v>
      </c>
      <c r="R16">
        <v>7652727.7723297495</v>
      </c>
      <c r="S16">
        <v>8336670.3046182897</v>
      </c>
      <c r="T16">
        <v>9069875.2707048804</v>
      </c>
      <c r="U16">
        <v>9855559.0576385707</v>
      </c>
      <c r="V16">
        <v>10697136.5350888</v>
      </c>
      <c r="W16">
        <v>11598232.8626401</v>
      </c>
      <c r="X16" s="30">
        <f t="shared" si="1"/>
        <v>0.10437174565703411</v>
      </c>
    </row>
    <row r="17" spans="1:24" x14ac:dyDescent="0.25">
      <c r="A17" t="s">
        <v>33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31131.904608946901</v>
      </c>
      <c r="I17">
        <v>34840.741354243502</v>
      </c>
      <c r="J17">
        <v>38842.632012547503</v>
      </c>
      <c r="K17">
        <v>43157.609883296202</v>
      </c>
      <c r="L17">
        <v>47806.978961088498</v>
      </c>
      <c r="M17">
        <v>52813.390921951701</v>
      </c>
      <c r="N17">
        <v>58013.269438153999</v>
      </c>
      <c r="O17">
        <v>63601.102328671601</v>
      </c>
      <c r="P17">
        <v>69602.685334645605</v>
      </c>
      <c r="Q17">
        <v>76045.423885395299</v>
      </c>
      <c r="R17">
        <v>82958.429577883406</v>
      </c>
      <c r="S17">
        <v>90372.622279906704</v>
      </c>
      <c r="T17">
        <v>98320.838178187798</v>
      </c>
      <c r="U17">
        <v>106837.944110597</v>
      </c>
      <c r="V17">
        <v>115960.958540801</v>
      </c>
      <c r="W17">
        <v>125729.17955375</v>
      </c>
      <c r="X17" s="30">
        <f t="shared" si="1"/>
        <v>8.9322764643222197E-2</v>
      </c>
    </row>
    <row r="18" spans="1:24" x14ac:dyDescent="0.25">
      <c r="A18" t="s">
        <v>33</v>
      </c>
      <c r="B18" t="s">
        <v>56</v>
      </c>
      <c r="C18">
        <v>18194102.458961301</v>
      </c>
      <c r="D18">
        <v>20681616.682165399</v>
      </c>
      <c r="E18">
        <v>23372397.071542401</v>
      </c>
      <c r="F18">
        <v>26280551.458151702</v>
      </c>
      <c r="G18">
        <v>29421090.290743101</v>
      </c>
      <c r="H18">
        <v>32809981.627948198</v>
      </c>
      <c r="I18">
        <v>36718732.698683299</v>
      </c>
      <c r="J18">
        <v>40936333.922421902</v>
      </c>
      <c r="K18">
        <v>45483898.436787799</v>
      </c>
      <c r="L18">
        <v>50383878.567784198</v>
      </c>
      <c r="M18">
        <v>55660146.9657882</v>
      </c>
      <c r="N18">
        <v>61140310.185070597</v>
      </c>
      <c r="O18">
        <v>60843399.705867998</v>
      </c>
      <c r="P18">
        <v>63414055.198110297</v>
      </c>
      <c r="Q18">
        <v>65984710.690352701</v>
      </c>
      <c r="R18">
        <v>68555366.182595104</v>
      </c>
      <c r="S18">
        <v>71126021.674837396</v>
      </c>
      <c r="T18">
        <v>73696677.167079806</v>
      </c>
      <c r="U18">
        <v>76267332.659322098</v>
      </c>
      <c r="V18">
        <v>78837988.151564494</v>
      </c>
      <c r="W18">
        <v>81408643.6438068</v>
      </c>
      <c r="X18" s="30">
        <f t="shared" si="1"/>
        <v>7.7797058873323444E-2</v>
      </c>
    </row>
    <row r="19" spans="1:24" x14ac:dyDescent="0.25">
      <c r="A19" t="s">
        <v>33</v>
      </c>
      <c r="B19" t="s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164082.93073026999</v>
      </c>
      <c r="I19">
        <v>215358.846583479</v>
      </c>
      <c r="J19">
        <v>271352.146695184</v>
      </c>
      <c r="K19">
        <v>332406.3797016</v>
      </c>
      <c r="L19">
        <v>398887.65564191999</v>
      </c>
      <c r="M19">
        <v>471186.04322701797</v>
      </c>
      <c r="N19">
        <v>634923.19324840698</v>
      </c>
      <c r="O19">
        <v>813856.09316386795</v>
      </c>
      <c r="P19">
        <v>1009094.97508775</v>
      </c>
      <c r="Q19">
        <v>1221823.1049711099</v>
      </c>
      <c r="R19">
        <v>1453301.31040509</v>
      </c>
      <c r="S19">
        <v>1704872.7786200501</v>
      </c>
      <c r="T19">
        <v>1977968.1403804801</v>
      </c>
      <c r="U19">
        <v>2274110.85637041</v>
      </c>
      <c r="V19">
        <v>2594922.9236083799</v>
      </c>
      <c r="W19">
        <v>2942130.92042922</v>
      </c>
      <c r="X19" s="30">
        <f t="shared" si="1"/>
        <v>0.19041927936065628</v>
      </c>
    </row>
    <row r="20" spans="1:24" x14ac:dyDescent="0.25">
      <c r="A20" t="s">
        <v>33</v>
      </c>
      <c r="B20" t="s">
        <v>30</v>
      </c>
      <c r="C20">
        <v>12991.814336957999</v>
      </c>
      <c r="D20">
        <v>14768.067000221001</v>
      </c>
      <c r="E20">
        <v>16689.465393967799</v>
      </c>
      <c r="F20">
        <v>18766.083459588801</v>
      </c>
      <c r="G20">
        <v>21008.639668287</v>
      </c>
      <c r="H20">
        <v>23428.536289206</v>
      </c>
      <c r="I20">
        <v>26219.647766945502</v>
      </c>
      <c r="J20">
        <v>29231.299051736001</v>
      </c>
      <c r="K20">
        <v>32478.5663455881</v>
      </c>
      <c r="L20">
        <v>35977.482121196103</v>
      </c>
      <c r="M20">
        <v>39745.093058500897</v>
      </c>
      <c r="N20">
        <v>43658.298628368197</v>
      </c>
      <c r="O20">
        <v>47863.462022575899</v>
      </c>
      <c r="P20">
        <v>52379.996009633498</v>
      </c>
      <c r="Q20">
        <v>57228.524740340399</v>
      </c>
      <c r="R20">
        <v>62430.956354094</v>
      </c>
      <c r="S20">
        <v>68010.559817372006</v>
      </c>
      <c r="T20">
        <v>73992.046236092603</v>
      </c>
      <c r="U20">
        <v>80401.654897141794</v>
      </c>
      <c r="V20">
        <v>87267.244308705805</v>
      </c>
      <c r="W20">
        <v>94618.388524183203</v>
      </c>
      <c r="X20" s="30">
        <f t="shared" si="1"/>
        <v>0.10437174565703433</v>
      </c>
    </row>
    <row r="21" spans="1:24" x14ac:dyDescent="0.25">
      <c r="A21" t="s">
        <v>33</v>
      </c>
      <c r="B21" t="s">
        <v>31</v>
      </c>
      <c r="C21">
        <v>86705.995919875393</v>
      </c>
      <c r="D21">
        <v>98560.5184814721</v>
      </c>
      <c r="E21">
        <v>111383.728309428</v>
      </c>
      <c r="F21">
        <v>125242.857823977</v>
      </c>
      <c r="G21">
        <v>140209.440969207</v>
      </c>
      <c r="H21">
        <v>156359.57528439999</v>
      </c>
      <c r="I21">
        <v>174987.15832431201</v>
      </c>
      <c r="J21">
        <v>195086.600730003</v>
      </c>
      <c r="K21">
        <v>216758.51948045299</v>
      </c>
      <c r="L21">
        <v>240109.91360412299</v>
      </c>
      <c r="M21">
        <v>265254.55084145901</v>
      </c>
      <c r="N21">
        <v>291370.87127018801</v>
      </c>
      <c r="O21">
        <v>319435.687364685</v>
      </c>
      <c r="P21">
        <v>349578.55789045698</v>
      </c>
      <c r="Q21">
        <v>381937.12625039503</v>
      </c>
      <c r="R21">
        <v>416657.60505160003</v>
      </c>
      <c r="S21">
        <v>453895.28891729901</v>
      </c>
      <c r="T21">
        <v>493815.09715694003</v>
      </c>
      <c r="U21">
        <v>536592.14799825102</v>
      </c>
      <c r="V21">
        <v>582412.36618080095</v>
      </c>
      <c r="W21">
        <v>631473.12581161095</v>
      </c>
      <c r="X21" s="30">
        <f t="shared" si="1"/>
        <v>0.10437174565703389</v>
      </c>
    </row>
    <row r="22" spans="1:24" x14ac:dyDescent="0.25">
      <c r="A22" t="s">
        <v>34</v>
      </c>
      <c r="B22" t="s">
        <v>27</v>
      </c>
      <c r="C22">
        <v>0</v>
      </c>
      <c r="D22">
        <v>0</v>
      </c>
      <c r="E22">
        <v>0</v>
      </c>
      <c r="F22">
        <v>0</v>
      </c>
      <c r="G22">
        <v>0</v>
      </c>
      <c r="H22">
        <v>24458.096057862898</v>
      </c>
      <c r="I22">
        <v>27371.8620647563</v>
      </c>
      <c r="J22">
        <v>30515.8594321944</v>
      </c>
      <c r="K22">
        <v>33905.826881214402</v>
      </c>
      <c r="L22">
        <v>37558.5014265559</v>
      </c>
      <c r="M22">
        <v>41491.678859228501</v>
      </c>
      <c r="N22">
        <v>45576.849035483698</v>
      </c>
      <c r="O22">
        <v>49966.807032216399</v>
      </c>
      <c r="P22">
        <v>54681.8187060337</v>
      </c>
      <c r="Q22">
        <v>59743.414529652102</v>
      </c>
      <c r="R22">
        <v>65174.465388867298</v>
      </c>
      <c r="S22">
        <v>70999.262797679898</v>
      </c>
      <c r="T22">
        <v>77243.603783901606</v>
      </c>
      <c r="U22">
        <v>83934.880711751204</v>
      </c>
      <c r="V22">
        <v>91102.176322926098</v>
      </c>
      <c r="W22">
        <v>98776.364293438994</v>
      </c>
      <c r="X22" s="30">
        <f t="shared" si="1"/>
        <v>8.9322764643222641E-2</v>
      </c>
    </row>
    <row r="23" spans="1:24" x14ac:dyDescent="0.25">
      <c r="A23" t="s">
        <v>34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2384.31207213581</v>
      </c>
      <c r="I23">
        <v>2718.1157622348201</v>
      </c>
      <c r="J23">
        <v>3079.3390411634</v>
      </c>
      <c r="K23">
        <v>3469.8893585792398</v>
      </c>
      <c r="L23">
        <v>3891.7963601337601</v>
      </c>
      <c r="M23">
        <v>4347.2193384472903</v>
      </c>
      <c r="N23">
        <v>4929.7467297992298</v>
      </c>
      <c r="O23">
        <v>5559.6588119402404</v>
      </c>
      <c r="P23">
        <v>6240.2377354708597</v>
      </c>
      <c r="Q23">
        <v>6974.9754043246903</v>
      </c>
      <c r="R23">
        <v>7767.5862457252197</v>
      </c>
      <c r="S23">
        <v>8622.0207327549997</v>
      </c>
      <c r="T23">
        <v>9542.4797028734301</v>
      </c>
      <c r="U23">
        <v>10533.429518171801</v>
      </c>
      <c r="V23">
        <v>11599.6181157428</v>
      </c>
      <c r="W23">
        <v>12746.091999275601</v>
      </c>
      <c r="X23" s="30">
        <f t="shared" si="1"/>
        <v>0.10851253039685904</v>
      </c>
    </row>
    <row r="24" spans="1:24" x14ac:dyDescent="0.25">
      <c r="A24" t="s">
        <v>34</v>
      </c>
      <c r="B24" t="s">
        <v>56</v>
      </c>
      <c r="C24">
        <v>136067.11610302899</v>
      </c>
      <c r="D24">
        <v>143035.47292003699</v>
      </c>
      <c r="E24">
        <v>153947.708375366</v>
      </c>
      <c r="F24">
        <v>164859.943830695</v>
      </c>
      <c r="G24">
        <v>175772.17928602401</v>
      </c>
      <c r="H24">
        <v>186684.41474135299</v>
      </c>
      <c r="I24">
        <v>198975.89185274599</v>
      </c>
      <c r="J24">
        <v>211267.368964138</v>
      </c>
      <c r="K24">
        <v>223558.84607553101</v>
      </c>
      <c r="L24">
        <v>235850.32318692401</v>
      </c>
      <c r="M24">
        <v>248141.80029831699</v>
      </c>
      <c r="N24">
        <v>259593.56263675299</v>
      </c>
      <c r="O24">
        <v>271045.32497518999</v>
      </c>
      <c r="P24">
        <v>282497.08731362602</v>
      </c>
      <c r="Q24">
        <v>293948.84965206299</v>
      </c>
      <c r="R24">
        <v>305400.61199049902</v>
      </c>
      <c r="S24">
        <v>316852.37432893499</v>
      </c>
      <c r="T24">
        <v>328304.13666737103</v>
      </c>
      <c r="U24">
        <v>339755.89900580799</v>
      </c>
      <c r="V24">
        <v>351207.66134424403</v>
      </c>
      <c r="W24">
        <v>362659.42368268</v>
      </c>
      <c r="X24" s="30">
        <f t="shared" si="1"/>
        <v>5.0236939223458288E-2</v>
      </c>
    </row>
    <row r="25" spans="1:24" x14ac:dyDescent="0.25">
      <c r="A25" t="s">
        <v>34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2724.9280824409202</v>
      </c>
      <c r="I25">
        <v>3576.46810820371</v>
      </c>
      <c r="J25">
        <v>4506.3498163366803</v>
      </c>
      <c r="K25">
        <v>5520.2785250124298</v>
      </c>
      <c r="L25">
        <v>6624.3342300149197</v>
      </c>
      <c r="M25">
        <v>7824.99480920513</v>
      </c>
      <c r="N25">
        <v>10544.1805054039</v>
      </c>
      <c r="O25">
        <v>13515.722284199501</v>
      </c>
      <c r="P25">
        <v>16758.057789611201</v>
      </c>
      <c r="Q25">
        <v>20290.837539853601</v>
      </c>
      <c r="R25">
        <v>24135.0001206462</v>
      </c>
      <c r="S25">
        <v>28312.851865668399</v>
      </c>
      <c r="T25">
        <v>32848.151284891203</v>
      </c>
      <c r="U25">
        <v>37766.198516372198</v>
      </c>
      <c r="V25">
        <v>43093.930092788898</v>
      </c>
      <c r="W25">
        <v>48860.019330556497</v>
      </c>
      <c r="X25" s="30">
        <f t="shared" si="1"/>
        <v>0.1904192793606565</v>
      </c>
    </row>
    <row r="26" spans="1:24" x14ac:dyDescent="0.25">
      <c r="A26" t="s">
        <v>34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2242.9372621047701</v>
      </c>
      <c r="I26">
        <v>2510.1450747838098</v>
      </c>
      <c r="J26">
        <v>2798.4663255754999</v>
      </c>
      <c r="K26">
        <v>3109.3443387593902</v>
      </c>
      <c r="L26">
        <v>3444.3139874477301</v>
      </c>
      <c r="M26">
        <v>3805.0072401580101</v>
      </c>
      <c r="N26">
        <v>4179.6390344188803</v>
      </c>
      <c r="O26">
        <v>4582.2214900054496</v>
      </c>
      <c r="P26">
        <v>5014.6130935646197</v>
      </c>
      <c r="Q26">
        <v>5478.7883037546999</v>
      </c>
      <c r="R26">
        <v>5976.8445022298802</v>
      </c>
      <c r="S26">
        <v>6511.0093497931903</v>
      </c>
      <c r="T26">
        <v>7083.64857085725</v>
      </c>
      <c r="U26">
        <v>7697.2741906532401</v>
      </c>
      <c r="V26">
        <v>8354.5532510016801</v>
      </c>
      <c r="W26">
        <v>9058.3170319083292</v>
      </c>
      <c r="X26" s="30">
        <f t="shared" si="1"/>
        <v>8.9322764643222641E-2</v>
      </c>
    </row>
    <row r="27" spans="1:24" x14ac:dyDescent="0.25">
      <c r="A27" t="s">
        <v>34</v>
      </c>
      <c r="B27" t="s">
        <v>31</v>
      </c>
      <c r="C27">
        <v>3395296.5486721601</v>
      </c>
      <c r="D27">
        <v>3581621.2114021201</v>
      </c>
      <c r="E27">
        <v>3854864.5766508901</v>
      </c>
      <c r="F27">
        <v>4128107.94189966</v>
      </c>
      <c r="G27">
        <v>4401351.3071484398</v>
      </c>
      <c r="H27">
        <v>4674594.6723972103</v>
      </c>
      <c r="I27">
        <v>4982374.3737740796</v>
      </c>
      <c r="J27">
        <v>5290154.0751509499</v>
      </c>
      <c r="K27">
        <v>5597933.7765278202</v>
      </c>
      <c r="L27">
        <v>5905713.4779046904</v>
      </c>
      <c r="M27">
        <v>6213493.1792815598</v>
      </c>
      <c r="N27">
        <v>6500246.34660397</v>
      </c>
      <c r="O27">
        <v>6786999.5139263803</v>
      </c>
      <c r="P27">
        <v>7073752.6812487897</v>
      </c>
      <c r="Q27">
        <v>7360505.8485711999</v>
      </c>
      <c r="R27">
        <v>7647259.0158936102</v>
      </c>
      <c r="S27">
        <v>7934012.1832160205</v>
      </c>
      <c r="T27">
        <v>8220765.3505384298</v>
      </c>
      <c r="U27">
        <v>8507518.5178608391</v>
      </c>
      <c r="V27">
        <v>8794271.6851832494</v>
      </c>
      <c r="W27">
        <v>9081024.8525056597</v>
      </c>
      <c r="X27" s="30">
        <f t="shared" si="1"/>
        <v>5.0419698834118343E-2</v>
      </c>
    </row>
    <row r="28" spans="1:24" x14ac:dyDescent="0.25">
      <c r="A28" t="s">
        <v>35</v>
      </c>
      <c r="B28" t="s">
        <v>27</v>
      </c>
      <c r="C28">
        <v>6908964.5524202697</v>
      </c>
      <c r="D28">
        <v>7853564.4649756197</v>
      </c>
      <c r="E28">
        <v>8875351.9574054405</v>
      </c>
      <c r="F28">
        <v>9979684.2879158091</v>
      </c>
      <c r="G28">
        <v>10273552.834516</v>
      </c>
      <c r="H28">
        <v>10911352.445059501</v>
      </c>
      <c r="I28">
        <v>11629766.132772001</v>
      </c>
      <c r="J28">
        <v>12348179.8204845</v>
      </c>
      <c r="K28">
        <v>13066593.508197101</v>
      </c>
      <c r="L28">
        <v>13785007.195909601</v>
      </c>
      <c r="M28">
        <v>14503420.883622101</v>
      </c>
      <c r="N28">
        <v>15172754.8243523</v>
      </c>
      <c r="O28">
        <v>15842088.765082501</v>
      </c>
      <c r="P28">
        <v>16511422.7058127</v>
      </c>
      <c r="Q28">
        <v>17180756.646542899</v>
      </c>
      <c r="R28">
        <v>17850090.587273002</v>
      </c>
      <c r="S28">
        <v>18519424.528003201</v>
      </c>
      <c r="T28">
        <v>19188758.4687334</v>
      </c>
      <c r="U28">
        <v>19858092.409463599</v>
      </c>
      <c r="V28">
        <v>20527426.350193799</v>
      </c>
      <c r="W28">
        <v>21196760.290924001</v>
      </c>
      <c r="X28" s="30">
        <f t="shared" si="1"/>
        <v>5.7652076045179523E-2</v>
      </c>
    </row>
    <row r="29" spans="1:24" x14ac:dyDescent="0.25">
      <c r="A29" t="s">
        <v>35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17352.4622519607</v>
      </c>
      <c r="I29">
        <v>19781.806967235199</v>
      </c>
      <c r="J29">
        <v>22410.7049984072</v>
      </c>
      <c r="K29">
        <v>25253.038315278402</v>
      </c>
      <c r="L29">
        <v>28323.578201340701</v>
      </c>
      <c r="M29">
        <v>31638.039480220999</v>
      </c>
      <c r="N29">
        <v>35877.536770570601</v>
      </c>
      <c r="O29">
        <v>40461.8886912546</v>
      </c>
      <c r="P29">
        <v>45414.981962080601</v>
      </c>
      <c r="Q29">
        <v>50762.229838261097</v>
      </c>
      <c r="R29">
        <v>56530.665047154398</v>
      </c>
      <c r="S29">
        <v>62749.038202341399</v>
      </c>
      <c r="T29">
        <v>69447.922010429204</v>
      </c>
      <c r="U29">
        <v>76659.821603820004</v>
      </c>
      <c r="V29">
        <v>84419.291351523701</v>
      </c>
      <c r="W29">
        <v>92763.058519988306</v>
      </c>
      <c r="X29" s="30">
        <f t="shared" si="1"/>
        <v>0.10851253039685904</v>
      </c>
    </row>
    <row r="30" spans="1:24" x14ac:dyDescent="0.25">
      <c r="A30" t="s">
        <v>35</v>
      </c>
      <c r="B30" t="s">
        <v>56</v>
      </c>
      <c r="C30">
        <v>14743214.602913899</v>
      </c>
      <c r="D30">
        <v>15385354.635293201</v>
      </c>
      <c r="E30">
        <v>16559109.710986299</v>
      </c>
      <c r="F30">
        <v>17732864.786679398</v>
      </c>
      <c r="G30">
        <v>18906619.862372499</v>
      </c>
      <c r="H30">
        <v>20080374.9380656</v>
      </c>
      <c r="I30">
        <v>21402485.673883501</v>
      </c>
      <c r="J30">
        <v>22724596.4097014</v>
      </c>
      <c r="K30">
        <v>24046707.145519301</v>
      </c>
      <c r="L30">
        <v>25368817.881337199</v>
      </c>
      <c r="M30">
        <v>26690928.617155101</v>
      </c>
      <c r="N30">
        <v>27922716.936367601</v>
      </c>
      <c r="O30">
        <v>29154505.255580101</v>
      </c>
      <c r="P30">
        <v>30386293.574792601</v>
      </c>
      <c r="Q30">
        <v>31618081.894005101</v>
      </c>
      <c r="R30">
        <v>32849870.213217601</v>
      </c>
      <c r="S30">
        <v>34081658.532430097</v>
      </c>
      <c r="T30">
        <v>35313446.851642601</v>
      </c>
      <c r="U30">
        <v>36545235.170855097</v>
      </c>
      <c r="V30">
        <v>37777023.490067601</v>
      </c>
      <c r="W30">
        <v>39008811.809280097</v>
      </c>
      <c r="X30" s="30">
        <f t="shared" si="1"/>
        <v>4.9853080158675622E-2</v>
      </c>
    </row>
    <row r="31" spans="1:24" x14ac:dyDescent="0.25">
      <c r="A31" t="s">
        <v>35</v>
      </c>
      <c r="B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19831.385430812199</v>
      </c>
      <c r="I31">
        <v>26028.693377941101</v>
      </c>
      <c r="J31">
        <v>32796.153656205701</v>
      </c>
      <c r="K31">
        <v>40175.2882288521</v>
      </c>
      <c r="L31">
        <v>48210.345874622501</v>
      </c>
      <c r="M31">
        <v>56948.471064397803</v>
      </c>
      <c r="N31">
        <v>76738.064759276094</v>
      </c>
      <c r="O31">
        <v>98364.246645981199</v>
      </c>
      <c r="P31">
        <v>121961.201559458</v>
      </c>
      <c r="Q31">
        <v>147671.94134766801</v>
      </c>
      <c r="R31">
        <v>175648.852110801</v>
      </c>
      <c r="S31">
        <v>206054.27409687801</v>
      </c>
      <c r="T31">
        <v>239061.11615128501</v>
      </c>
      <c r="U31">
        <v>274853.50672589103</v>
      </c>
      <c r="V31">
        <v>313627.48356757901</v>
      </c>
      <c r="W31">
        <v>355591.72432662098</v>
      </c>
      <c r="X31" s="30">
        <f t="shared" si="1"/>
        <v>0.19041927936065606</v>
      </c>
    </row>
    <row r="32" spans="1:24" x14ac:dyDescent="0.25">
      <c r="A32" t="s">
        <v>35</v>
      </c>
      <c r="B32" t="s">
        <v>30</v>
      </c>
      <c r="C32">
        <v>1513.37289083173</v>
      </c>
      <c r="D32">
        <v>1720.2826078373801</v>
      </c>
      <c r="E32">
        <v>1944.0998643165001</v>
      </c>
      <c r="F32">
        <v>2185.99813992395</v>
      </c>
      <c r="G32">
        <v>2447.2259934313502</v>
      </c>
      <c r="H32">
        <v>2729.11163693967</v>
      </c>
      <c r="I32">
        <v>3054.2388544434102</v>
      </c>
      <c r="J32">
        <v>3405.0560146051698</v>
      </c>
      <c r="K32">
        <v>3783.31929364699</v>
      </c>
      <c r="L32">
        <v>4190.8962605564802</v>
      </c>
      <c r="M32">
        <v>4629.7726259228102</v>
      </c>
      <c r="N32">
        <v>5085.6088218605901</v>
      </c>
      <c r="O32">
        <v>5575.45420582734</v>
      </c>
      <c r="P32">
        <v>6101.5701061361196</v>
      </c>
      <c r="Q32">
        <v>6666.3589609612</v>
      </c>
      <c r="R32">
        <v>7272.3727760034599</v>
      </c>
      <c r="S32">
        <v>7922.3220751475301</v>
      </c>
      <c r="T32">
        <v>8619.0853722660104</v>
      </c>
      <c r="U32">
        <v>9365.7191939084605</v>
      </c>
      <c r="V32">
        <v>10165.4686842844</v>
      </c>
      <c r="W32">
        <v>11021.7788257133</v>
      </c>
      <c r="X32" s="30">
        <f t="shared" si="1"/>
        <v>0.10437174565703389</v>
      </c>
    </row>
    <row r="33" spans="1:24" x14ac:dyDescent="0.25">
      <c r="A33" t="s">
        <v>35</v>
      </c>
      <c r="B33" t="s">
        <v>31</v>
      </c>
      <c r="C33">
        <v>5121903.3657986699</v>
      </c>
      <c r="D33">
        <v>5287466.35802799</v>
      </c>
      <c r="E33">
        <v>5690849.3558469098</v>
      </c>
      <c r="F33">
        <v>6094232.3536658399</v>
      </c>
      <c r="G33">
        <v>6497615.3514847597</v>
      </c>
      <c r="H33">
        <v>6900998.3493036898</v>
      </c>
      <c r="I33">
        <v>7355366.5587428501</v>
      </c>
      <c r="J33">
        <v>7809734.7681820104</v>
      </c>
      <c r="K33">
        <v>8264102.9776211698</v>
      </c>
      <c r="L33">
        <v>8718471.1870603394</v>
      </c>
      <c r="M33">
        <v>9172839.3964994997</v>
      </c>
      <c r="N33">
        <v>9596166.6094522197</v>
      </c>
      <c r="O33">
        <v>10019493.822404901</v>
      </c>
      <c r="P33">
        <v>10442821.0353576</v>
      </c>
      <c r="Q33">
        <v>10866148.2483103</v>
      </c>
      <c r="R33">
        <v>11289475.4612631</v>
      </c>
      <c r="S33">
        <v>11712802.674215799</v>
      </c>
      <c r="T33">
        <v>12136129.887168501</v>
      </c>
      <c r="U33">
        <v>12559457.1001212</v>
      </c>
      <c r="V33">
        <v>12982784.313074</v>
      </c>
      <c r="W33">
        <v>13406111.5260267</v>
      </c>
      <c r="X33" s="30">
        <f t="shared" si="1"/>
        <v>4.9285260705925538E-2</v>
      </c>
    </row>
    <row r="34" spans="1:24" x14ac:dyDescent="0.25">
      <c r="A34" t="s">
        <v>36</v>
      </c>
      <c r="B34" t="s">
        <v>27</v>
      </c>
      <c r="C34">
        <v>4228226.9897502903</v>
      </c>
      <c r="D34">
        <v>4806314.0264514899</v>
      </c>
      <c r="E34">
        <v>5431639.1993484301</v>
      </c>
      <c r="F34">
        <v>6107481.1044689398</v>
      </c>
      <c r="G34">
        <v>6240924.1678643096</v>
      </c>
      <c r="H34">
        <v>6628371.34099044</v>
      </c>
      <c r="I34">
        <v>7064789.5322812004</v>
      </c>
      <c r="J34">
        <v>7501207.7235719701</v>
      </c>
      <c r="K34">
        <v>7937625.9148627296</v>
      </c>
      <c r="L34">
        <v>8374044.1061535003</v>
      </c>
      <c r="M34">
        <v>8810462.2974442709</v>
      </c>
      <c r="N34">
        <v>9217065.7806171495</v>
      </c>
      <c r="O34">
        <v>9623669.26379003</v>
      </c>
      <c r="P34">
        <v>10030272.746962899</v>
      </c>
      <c r="Q34">
        <v>10436876.2301357</v>
      </c>
      <c r="R34">
        <v>10843479.713308601</v>
      </c>
      <c r="S34">
        <v>11250083.1964815</v>
      </c>
      <c r="T34">
        <v>11656686.679654401</v>
      </c>
      <c r="U34">
        <v>12063290.1628273</v>
      </c>
      <c r="V34">
        <v>12469893.646000201</v>
      </c>
      <c r="W34">
        <v>12876497.129172999</v>
      </c>
      <c r="X34" s="30">
        <f t="shared" si="1"/>
        <v>5.7260415043645541E-2</v>
      </c>
    </row>
    <row r="35" spans="1:24" x14ac:dyDescent="0.25">
      <c r="A35" t="s">
        <v>36</v>
      </c>
      <c r="B35" t="s">
        <v>28</v>
      </c>
      <c r="C35">
        <v>2669.6443247933798</v>
      </c>
      <c r="D35">
        <v>3034.6405230833602</v>
      </c>
      <c r="E35">
        <v>3429.4622303903702</v>
      </c>
      <c r="F35">
        <v>3856.1795071203601</v>
      </c>
      <c r="G35">
        <v>4316.9948559473796</v>
      </c>
      <c r="H35">
        <v>4814.2512908893004</v>
      </c>
      <c r="I35">
        <v>5387.7874208827998</v>
      </c>
      <c r="J35">
        <v>6006.6415356484204</v>
      </c>
      <c r="K35">
        <v>6673.9115933384001</v>
      </c>
      <c r="L35">
        <v>7392.8920529582501</v>
      </c>
      <c r="M35">
        <v>8167.0857795567399</v>
      </c>
      <c r="N35">
        <v>8971.1972585537605</v>
      </c>
      <c r="O35">
        <v>9835.3021710015892</v>
      </c>
      <c r="P35">
        <v>10763.389581547801</v>
      </c>
      <c r="Q35">
        <v>11759.6974777211</v>
      </c>
      <c r="R35">
        <v>12828.7276895579</v>
      </c>
      <c r="S35">
        <v>13975.261678884101</v>
      </c>
      <c r="T35">
        <v>15204.377247918999</v>
      </c>
      <c r="U35">
        <v>16521.4662196602</v>
      </c>
      <c r="V35">
        <v>17932.253145455699</v>
      </c>
      <c r="W35">
        <v>19442.815098281601</v>
      </c>
      <c r="X35" s="30">
        <f t="shared" si="1"/>
        <v>0.10437174565703389</v>
      </c>
    </row>
    <row r="36" spans="1:24" x14ac:dyDescent="0.25">
      <c r="A36" t="s">
        <v>36</v>
      </c>
      <c r="B36" t="s">
        <v>56</v>
      </c>
      <c r="C36">
        <v>114299655.624828</v>
      </c>
      <c r="D36">
        <v>129926808.41873001</v>
      </c>
      <c r="E36">
        <v>146830927.35295901</v>
      </c>
      <c r="F36">
        <v>165100641.15956399</v>
      </c>
      <c r="G36">
        <v>184830249.02844799</v>
      </c>
      <c r="H36">
        <v>193306444.78257599</v>
      </c>
      <c r="I36">
        <v>206033922.56812999</v>
      </c>
      <c r="J36">
        <v>218761400.35368401</v>
      </c>
      <c r="K36">
        <v>231488878.13923901</v>
      </c>
      <c r="L36">
        <v>244216355.924793</v>
      </c>
      <c r="M36">
        <v>256943833.710347</v>
      </c>
      <c r="N36">
        <v>268801810.53827399</v>
      </c>
      <c r="O36">
        <v>280659787.366202</v>
      </c>
      <c r="P36">
        <v>292517764.19412899</v>
      </c>
      <c r="Q36">
        <v>304375741.02205598</v>
      </c>
      <c r="R36">
        <v>316233717.84998399</v>
      </c>
      <c r="S36">
        <v>328091694.67791098</v>
      </c>
      <c r="T36">
        <v>339949671.50583798</v>
      </c>
      <c r="U36">
        <v>351807648.33376497</v>
      </c>
      <c r="V36">
        <v>363665625.16169298</v>
      </c>
      <c r="W36">
        <v>375523601.98961997</v>
      </c>
      <c r="X36" s="30">
        <f t="shared" si="1"/>
        <v>6.1279110131377434E-2</v>
      </c>
    </row>
    <row r="37" spans="1:24" x14ac:dyDescent="0.25">
      <c r="A37" t="s">
        <v>36</v>
      </c>
      <c r="B37" t="s">
        <v>29</v>
      </c>
      <c r="C37">
        <v>0</v>
      </c>
      <c r="D37">
        <v>0</v>
      </c>
      <c r="E37">
        <v>0</v>
      </c>
      <c r="F37">
        <v>0</v>
      </c>
      <c r="G37">
        <v>0</v>
      </c>
      <c r="H37">
        <v>1636.38104659841</v>
      </c>
      <c r="I37">
        <v>1831.3280063545101</v>
      </c>
      <c r="J37">
        <v>2041.6787094697299</v>
      </c>
      <c r="K37">
        <v>2268.4861628805802</v>
      </c>
      <c r="L37">
        <v>2512.8701648588399</v>
      </c>
      <c r="M37">
        <v>2776.0213516277299</v>
      </c>
      <c r="N37">
        <v>3049.3416882859101</v>
      </c>
      <c r="O37">
        <v>3343.0540052308302</v>
      </c>
      <c r="P37">
        <v>3658.5141996495399</v>
      </c>
      <c r="Q37">
        <v>3997.1627784970401</v>
      </c>
      <c r="R37">
        <v>4360.5299297301599</v>
      </c>
      <c r="S37">
        <v>4750.2408891403602</v>
      </c>
      <c r="T37">
        <v>5168.02161966724</v>
      </c>
      <c r="U37">
        <v>5615.70482102397</v>
      </c>
      <c r="V37">
        <v>6095.2362884672002</v>
      </c>
      <c r="W37">
        <v>6608.6816406021899</v>
      </c>
      <c r="X37" s="30">
        <f t="shared" si="1"/>
        <v>8.9322764643222641E-2</v>
      </c>
    </row>
    <row r="38" spans="1:24" x14ac:dyDescent="0.25">
      <c r="A38" t="s">
        <v>36</v>
      </c>
      <c r="B38" t="s">
        <v>30</v>
      </c>
      <c r="C38">
        <v>2831302.7386349002</v>
      </c>
      <c r="D38">
        <v>3218401.0221823798</v>
      </c>
      <c r="E38">
        <v>3637130.8772380101</v>
      </c>
      <c r="F38">
        <v>4089687.7152437498</v>
      </c>
      <c r="G38">
        <v>4578407.4098569704</v>
      </c>
      <c r="H38">
        <v>5105774.8546434101</v>
      </c>
      <c r="I38">
        <v>5714041.0571767101</v>
      </c>
      <c r="J38">
        <v>6370369.4428267302</v>
      </c>
      <c r="K38">
        <v>7078045.5643988103</v>
      </c>
      <c r="L38">
        <v>7840563.3745210404</v>
      </c>
      <c r="M38">
        <v>8661637.8517444897</v>
      </c>
      <c r="N38">
        <v>9514441.7295899894</v>
      </c>
      <c r="O38">
        <v>10430871.9005906</v>
      </c>
      <c r="P38">
        <v>11415158.9843674</v>
      </c>
      <c r="Q38">
        <v>12471797.5967704</v>
      </c>
      <c r="R38">
        <v>13605562.1729527</v>
      </c>
      <c r="S38">
        <v>14821523.7127614</v>
      </c>
      <c r="T38">
        <v>16125067.5011186</v>
      </c>
      <c r="U38">
        <v>17521911.859029502</v>
      </c>
      <c r="V38">
        <v>19018127.9839788</v>
      </c>
      <c r="W38">
        <v>20620160.9417754</v>
      </c>
      <c r="X38" s="30">
        <f t="shared" si="1"/>
        <v>0.10437174565703389</v>
      </c>
    </row>
    <row r="39" spans="1:24" x14ac:dyDescent="0.25">
      <c r="A39" t="s">
        <v>36</v>
      </c>
      <c r="B39" t="s">
        <v>31</v>
      </c>
      <c r="C39">
        <v>23788915.924708702</v>
      </c>
      <c r="D39">
        <v>27041358.1295821</v>
      </c>
      <c r="E39">
        <v>30559572.265131101</v>
      </c>
      <c r="F39">
        <v>34362004.418911099</v>
      </c>
      <c r="G39">
        <v>38468280.857406199</v>
      </c>
      <c r="H39">
        <v>42899279.928703599</v>
      </c>
      <c r="I39">
        <v>48009999.229205899</v>
      </c>
      <c r="J39">
        <v>53524542.259936698</v>
      </c>
      <c r="K39">
        <v>59470514.595667601</v>
      </c>
      <c r="L39">
        <v>65877272.809321702</v>
      </c>
      <c r="M39">
        <v>72776030.557852104</v>
      </c>
      <c r="N39">
        <v>79941382.207995102</v>
      </c>
      <c r="O39">
        <v>87641328.946757793</v>
      </c>
      <c r="P39">
        <v>95911416.903876796</v>
      </c>
      <c r="Q39">
        <v>104789410.33434001</v>
      </c>
      <c r="R39">
        <v>114315424.56559099</v>
      </c>
      <c r="S39">
        <v>124532066.694131</v>
      </c>
      <c r="T39">
        <v>135484584.47411099</v>
      </c>
      <c r="U39">
        <v>147221023.86535299</v>
      </c>
      <c r="V39">
        <v>159792395.73453501</v>
      </c>
      <c r="W39">
        <v>160938405.62721601</v>
      </c>
      <c r="X39" s="30">
        <f t="shared" si="1"/>
        <v>0.10030795329519893</v>
      </c>
    </row>
    <row r="40" spans="1:24" x14ac:dyDescent="0.25">
      <c r="A40" t="s">
        <v>37</v>
      </c>
      <c r="B40" t="s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167871.728323413</v>
      </c>
      <c r="I40">
        <v>187870.788526219</v>
      </c>
      <c r="J40">
        <v>209450.07542849699</v>
      </c>
      <c r="K40">
        <v>232717.61404968699</v>
      </c>
      <c r="L40">
        <v>257788.281344424</v>
      </c>
      <c r="M40">
        <v>284784.221333511</v>
      </c>
      <c r="N40">
        <v>312823.38580325601</v>
      </c>
      <c r="O40">
        <v>342954.50616664102</v>
      </c>
      <c r="P40">
        <v>375316.680101857</v>
      </c>
      <c r="Q40">
        <v>410057.68516517797</v>
      </c>
      <c r="R40">
        <v>447334.499034576</v>
      </c>
      <c r="S40">
        <v>487313.85007800098</v>
      </c>
      <c r="T40">
        <v>530172.79997818195</v>
      </c>
      <c r="U40">
        <v>576099.36024318601</v>
      </c>
      <c r="V40">
        <v>625293.14453474502</v>
      </c>
      <c r="W40">
        <v>677966.05885485106</v>
      </c>
      <c r="X40" s="30">
        <f t="shared" si="1"/>
        <v>8.9322764643222641E-2</v>
      </c>
    </row>
    <row r="41" spans="1:24" x14ac:dyDescent="0.25">
      <c r="A41" t="s">
        <v>37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12830.1435038407</v>
      </c>
      <c r="I41">
        <v>14626.363594378399</v>
      </c>
      <c r="J41">
        <v>16570.130335210299</v>
      </c>
      <c r="K41">
        <v>18671.7078411394</v>
      </c>
      <c r="L41">
        <v>20942.017771823401</v>
      </c>
      <c r="M41">
        <v>23392.679425972899</v>
      </c>
      <c r="N41">
        <v>26527.298469053301</v>
      </c>
      <c r="O41">
        <v>29916.8977178768</v>
      </c>
      <c r="P41">
        <v>33579.138645409999</v>
      </c>
      <c r="Q41">
        <v>37532.811421401799</v>
      </c>
      <c r="R41">
        <v>41797.903628379303</v>
      </c>
      <c r="S41">
        <v>46395.673027500998</v>
      </c>
      <c r="T41">
        <v>51348.724607463999</v>
      </c>
      <c r="U41">
        <v>56681.092162854497</v>
      </c>
      <c r="V41">
        <v>62418.324662265397</v>
      </c>
      <c r="W41">
        <v>68587.577681210198</v>
      </c>
      <c r="X41" s="30">
        <f t="shared" si="1"/>
        <v>0.10851253039685904</v>
      </c>
    </row>
    <row r="42" spans="1:24" x14ac:dyDescent="0.25">
      <c r="A42" t="s">
        <v>37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893444.82616553805</v>
      </c>
      <c r="I42">
        <v>999883.57582769799</v>
      </c>
      <c r="J42">
        <v>1114732.58839065</v>
      </c>
      <c r="K42">
        <v>1238566.79327034</v>
      </c>
      <c r="L42">
        <v>1371997.58716702</v>
      </c>
      <c r="M42">
        <v>1515675.0434701999</v>
      </c>
      <c r="N42">
        <v>1664904.73613908</v>
      </c>
      <c r="O42">
        <v>1825268.21046618</v>
      </c>
      <c r="P42">
        <v>1997505.77038565</v>
      </c>
      <c r="Q42">
        <v>2182403.9157708902</v>
      </c>
      <c r="R42">
        <v>2380798.1112686899</v>
      </c>
      <c r="S42">
        <v>2593575.7165268501</v>
      </c>
      <c r="T42">
        <v>2821679.0870326501</v>
      </c>
      <c r="U42">
        <v>3066108.8552977098</v>
      </c>
      <c r="V42">
        <v>3327927.4026716999</v>
      </c>
      <c r="W42">
        <v>3608262.53264484</v>
      </c>
      <c r="X42" s="30">
        <f t="shared" si="1"/>
        <v>8.9322764643222419E-2</v>
      </c>
    </row>
    <row r="43" spans="1:24" x14ac:dyDescent="0.25">
      <c r="A43" t="s">
        <v>37</v>
      </c>
      <c r="B43" t="s">
        <v>29</v>
      </c>
      <c r="C43">
        <v>0</v>
      </c>
      <c r="D43">
        <v>0</v>
      </c>
      <c r="E43">
        <v>0</v>
      </c>
      <c r="F43">
        <v>0</v>
      </c>
      <c r="G43">
        <v>0</v>
      </c>
      <c r="H43">
        <v>14663.0211472465</v>
      </c>
      <c r="I43">
        <v>19245.215255760999</v>
      </c>
      <c r="J43">
        <v>24248.971222258901</v>
      </c>
      <c r="K43">
        <v>29704.989747267198</v>
      </c>
      <c r="L43">
        <v>35645.987696720702</v>
      </c>
      <c r="M43">
        <v>42106.822966751301</v>
      </c>
      <c r="N43">
        <v>56738.9439476974</v>
      </c>
      <c r="O43">
        <v>72729.009969321196</v>
      </c>
      <c r="P43">
        <v>90176.2352332382</v>
      </c>
      <c r="Q43">
        <v>109186.36049862301</v>
      </c>
      <c r="R43">
        <v>129872.05770246399</v>
      </c>
      <c r="S43">
        <v>152353.358725442</v>
      </c>
      <c r="T43">
        <v>176758.10970646201</v>
      </c>
      <c r="U43">
        <v>203222.45238877099</v>
      </c>
      <c r="V43">
        <v>231891.33406504401</v>
      </c>
      <c r="W43">
        <v>262919.04777797201</v>
      </c>
      <c r="X43" s="30">
        <f t="shared" si="1"/>
        <v>0.1904192793606565</v>
      </c>
    </row>
    <row r="44" spans="1:24" x14ac:dyDescent="0.25">
      <c r="A44" t="s">
        <v>37</v>
      </c>
      <c r="B44" t="s">
        <v>30</v>
      </c>
      <c r="C44">
        <v>0</v>
      </c>
      <c r="D44">
        <v>0</v>
      </c>
      <c r="E44">
        <v>0</v>
      </c>
      <c r="F44">
        <v>0</v>
      </c>
      <c r="G44">
        <v>0</v>
      </c>
      <c r="H44">
        <v>523867.865650683</v>
      </c>
      <c r="I44">
        <v>586277.808576148</v>
      </c>
      <c r="J44">
        <v>653619.07613003196</v>
      </c>
      <c r="K44">
        <v>726228.77591786406</v>
      </c>
      <c r="L44">
        <v>804465.39799415495</v>
      </c>
      <c r="M44">
        <v>888710.11033827905</v>
      </c>
      <c r="N44">
        <v>976210.35467420903</v>
      </c>
      <c r="O44">
        <v>1070238.84816788</v>
      </c>
      <c r="P44">
        <v>1171229.6651242401</v>
      </c>
      <c r="Q44">
        <v>1279643.9666558199</v>
      </c>
      <c r="R44">
        <v>1395971.62417774</v>
      </c>
      <c r="S44">
        <v>1520732.9375352201</v>
      </c>
      <c r="T44">
        <v>1654480.4531679901</v>
      </c>
      <c r="U44">
        <v>1797800.88802021</v>
      </c>
      <c r="V44">
        <v>1951317.16522473</v>
      </c>
      <c r="W44">
        <v>2115690.56792966</v>
      </c>
      <c r="X44" s="30">
        <f t="shared" si="1"/>
        <v>8.9322764643222419E-2</v>
      </c>
    </row>
    <row r="45" spans="1:24" x14ac:dyDescent="0.25">
      <c r="A45" t="s">
        <v>37</v>
      </c>
      <c r="B45" t="s">
        <v>31</v>
      </c>
      <c r="C45">
        <v>0</v>
      </c>
      <c r="D45">
        <v>0</v>
      </c>
      <c r="E45">
        <v>0</v>
      </c>
      <c r="F45">
        <v>0</v>
      </c>
      <c r="G45">
        <v>0</v>
      </c>
      <c r="H45">
        <v>1174382.58290073</v>
      </c>
      <c r="I45">
        <v>1314290.28630693</v>
      </c>
      <c r="J45">
        <v>1465252.8035964901</v>
      </c>
      <c r="K45">
        <v>1628025.8468992501</v>
      </c>
      <c r="L45">
        <v>1803413.06252329</v>
      </c>
      <c r="M45">
        <v>1992268.9350924799</v>
      </c>
      <c r="N45">
        <v>2188422.9076596699</v>
      </c>
      <c r="O45">
        <v>2399211.60514584</v>
      </c>
      <c r="P45">
        <v>2625608.1151114898</v>
      </c>
      <c r="Q45">
        <v>2868646.2470608298</v>
      </c>
      <c r="R45">
        <v>3129424.17191733</v>
      </c>
      <c r="S45">
        <v>3409108.2736418201</v>
      </c>
      <c r="T45">
        <v>3708937.22510897</v>
      </c>
      <c r="U45">
        <v>4030226.30103873</v>
      </c>
      <c r="V45">
        <v>4374371.9414986996</v>
      </c>
      <c r="W45">
        <v>4742856.5802520597</v>
      </c>
      <c r="X45" s="30">
        <f t="shared" si="1"/>
        <v>8.9322764643222419E-2</v>
      </c>
    </row>
    <row r="46" spans="1:24" x14ac:dyDescent="0.25">
      <c r="A46" t="s">
        <v>38</v>
      </c>
      <c r="B46" t="s">
        <v>27</v>
      </c>
      <c r="C46">
        <v>0</v>
      </c>
      <c r="D46">
        <v>0</v>
      </c>
      <c r="E46">
        <v>0</v>
      </c>
      <c r="F46">
        <v>0</v>
      </c>
      <c r="G46">
        <v>0</v>
      </c>
      <c r="H46">
        <v>55331.784010606803</v>
      </c>
      <c r="I46">
        <v>61923.624641596602</v>
      </c>
      <c r="J46">
        <v>69036.319875658897</v>
      </c>
      <c r="K46">
        <v>76705.475571523493</v>
      </c>
      <c r="L46">
        <v>84968.956037285301</v>
      </c>
      <c r="M46">
        <v>93867.020860694494</v>
      </c>
      <c r="N46">
        <v>103108.940317726</v>
      </c>
      <c r="O46">
        <v>113040.38416831</v>
      </c>
      <c r="P46">
        <v>123707.200053158</v>
      </c>
      <c r="Q46">
        <v>135158.09656606999</v>
      </c>
      <c r="R46">
        <v>147444.81473014</v>
      </c>
      <c r="S46">
        <v>160622.30946920201</v>
      </c>
      <c r="T46">
        <v>174748.94164534399</v>
      </c>
      <c r="U46">
        <v>189886.68126542799</v>
      </c>
      <c r="V46">
        <v>206101.32249340799</v>
      </c>
      <c r="W46">
        <v>223462.71114102099</v>
      </c>
      <c r="X46" s="30">
        <f t="shared" si="1"/>
        <v>8.9322764643222419E-2</v>
      </c>
    </row>
    <row r="47" spans="1:24" x14ac:dyDescent="0.25">
      <c r="A47" t="s">
        <v>38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7637.1559368968301</v>
      </c>
      <c r="I47">
        <v>8706.3577680623894</v>
      </c>
      <c r="J47">
        <v>9863.3868925022598</v>
      </c>
      <c r="K47">
        <v>11114.353034965899</v>
      </c>
      <c r="L47">
        <v>12465.757324444699</v>
      </c>
      <c r="M47">
        <v>13924.516160284</v>
      </c>
      <c r="N47">
        <v>15790.401325762101</v>
      </c>
      <c r="O47">
        <v>17808.0637173873</v>
      </c>
      <c r="P47">
        <v>19988.016344860502</v>
      </c>
      <c r="Q47">
        <v>22341.444075787698</v>
      </c>
      <c r="R47">
        <v>24880.244538945401</v>
      </c>
      <c r="S47">
        <v>27617.071438229399</v>
      </c>
      <c r="T47">
        <v>30565.380416094398</v>
      </c>
      <c r="U47">
        <v>33739.477613150397</v>
      </c>
      <c r="V47">
        <v>37154.571078871697</v>
      </c>
      <c r="W47">
        <v>40826.825197132297</v>
      </c>
      <c r="X47" s="30">
        <f t="shared" si="1"/>
        <v>0.10851253039685904</v>
      </c>
    </row>
    <row r="48" spans="1:24" x14ac:dyDescent="0.25">
      <c r="A48" t="s">
        <v>38</v>
      </c>
      <c r="B48" t="s">
        <v>56</v>
      </c>
      <c r="C48">
        <v>955749.90696603805</v>
      </c>
      <c r="D48">
        <v>1086420.9028432099</v>
      </c>
      <c r="E48">
        <v>1227769.6235406999</v>
      </c>
      <c r="F48">
        <v>1380537.1640508201</v>
      </c>
      <c r="G48">
        <v>1545512.0345531099</v>
      </c>
      <c r="H48">
        <v>1723533.0491954901</v>
      </c>
      <c r="I48">
        <v>1817789.5723402801</v>
      </c>
      <c r="J48">
        <v>1930081.1606010499</v>
      </c>
      <c r="K48">
        <v>2042372.74886183</v>
      </c>
      <c r="L48">
        <v>2154664.3371226098</v>
      </c>
      <c r="M48">
        <v>2266955.9253833801</v>
      </c>
      <c r="N48">
        <v>2371576.10810951</v>
      </c>
      <c r="O48">
        <v>2476196.2908356399</v>
      </c>
      <c r="P48">
        <v>2580816.4735617698</v>
      </c>
      <c r="Q48">
        <v>2685436.6562879002</v>
      </c>
      <c r="R48">
        <v>2790056.8390140301</v>
      </c>
      <c r="S48">
        <v>2894677.0217401502</v>
      </c>
      <c r="T48">
        <v>2999297.2044662801</v>
      </c>
      <c r="U48">
        <v>3103917.38719241</v>
      </c>
      <c r="V48">
        <v>3208537.5699185398</v>
      </c>
      <c r="W48">
        <v>3313157.7526446702</v>
      </c>
      <c r="X48" s="30">
        <f t="shared" si="1"/>
        <v>6.4130503548588624E-2</v>
      </c>
    </row>
    <row r="49" spans="1:24" x14ac:dyDescent="0.25">
      <c r="A49" t="s">
        <v>38</v>
      </c>
      <c r="B49" t="s">
        <v>29</v>
      </c>
      <c r="C49">
        <v>0</v>
      </c>
      <c r="D49">
        <v>0</v>
      </c>
      <c r="E49">
        <v>0</v>
      </c>
      <c r="F49">
        <v>0</v>
      </c>
      <c r="G49">
        <v>0</v>
      </c>
      <c r="H49">
        <v>8728.1782135963804</v>
      </c>
      <c r="I49">
        <v>11455.7339053452</v>
      </c>
      <c r="J49">
        <v>14434.224720734999</v>
      </c>
      <c r="K49">
        <v>17681.9252829004</v>
      </c>
      <c r="L49">
        <v>21218.310339480398</v>
      </c>
      <c r="M49">
        <v>25064.129088511301</v>
      </c>
      <c r="N49">
        <v>33773.913946768997</v>
      </c>
      <c r="O49">
        <v>43292.016968131204</v>
      </c>
      <c r="P49">
        <v>53677.4955067626</v>
      </c>
      <c r="Q49">
        <v>64993.291856836899</v>
      </c>
      <c r="R49">
        <v>77306.474103151806</v>
      </c>
      <c r="S49">
        <v>90688.491344455993</v>
      </c>
      <c r="T49">
        <v>105215.44412463201</v>
      </c>
      <c r="U49">
        <v>120968.37095446599</v>
      </c>
      <c r="V49">
        <v>138033.551856971</v>
      </c>
      <c r="W49">
        <v>156502.82992234</v>
      </c>
      <c r="X49" s="30">
        <f t="shared" si="1"/>
        <v>0.1904192793606565</v>
      </c>
    </row>
    <row r="50" spans="1:24" x14ac:dyDescent="0.25">
      <c r="A50" t="s">
        <v>38</v>
      </c>
      <c r="B50" t="s">
        <v>30</v>
      </c>
      <c r="C50">
        <v>0</v>
      </c>
      <c r="D50">
        <v>0</v>
      </c>
      <c r="E50">
        <v>0</v>
      </c>
      <c r="F50">
        <v>0</v>
      </c>
      <c r="G50">
        <v>0</v>
      </c>
      <c r="H50">
        <v>309850.32658267103</v>
      </c>
      <c r="I50">
        <v>362001.19140890997</v>
      </c>
      <c r="J50">
        <v>418592.51690131502</v>
      </c>
      <c r="K50">
        <v>479937.97196443903</v>
      </c>
      <c r="L50">
        <v>546371.49124162202</v>
      </c>
      <c r="M50">
        <v>618248.51751661196</v>
      </c>
      <c r="N50">
        <v>671384.47118425695</v>
      </c>
      <c r="O50">
        <v>728288.39892487298</v>
      </c>
      <c r="P50">
        <v>789204.25826159201</v>
      </c>
      <c r="Q50">
        <v>854390.98253466899</v>
      </c>
      <c r="R50">
        <v>924123.36858940101</v>
      </c>
      <c r="S50">
        <v>998693.01579326799</v>
      </c>
      <c r="T50">
        <v>1078409.3192960499</v>
      </c>
      <c r="U50">
        <v>1163600.52060962</v>
      </c>
      <c r="V50">
        <v>1254614.81875631</v>
      </c>
      <c r="W50">
        <v>1351821.54541615</v>
      </c>
      <c r="X50" s="30">
        <f t="shared" si="1"/>
        <v>9.1810561132028123E-2</v>
      </c>
    </row>
    <row r="51" spans="1:24" x14ac:dyDescent="0.25">
      <c r="A51" t="s">
        <v>38</v>
      </c>
      <c r="B51" t="s">
        <v>31</v>
      </c>
      <c r="C51">
        <v>1595751.8376237201</v>
      </c>
      <c r="D51">
        <v>1813924.47910172</v>
      </c>
      <c r="E51">
        <v>2049925.00513346</v>
      </c>
      <c r="F51">
        <v>2304990.7725706198</v>
      </c>
      <c r="G51">
        <v>2580438.30423867</v>
      </c>
      <c r="H51">
        <v>2877668.1121420902</v>
      </c>
      <c r="I51">
        <v>3220493.3060755702</v>
      </c>
      <c r="J51">
        <v>3590406.8491220502</v>
      </c>
      <c r="K51">
        <v>3989260.5132079902</v>
      </c>
      <c r="L51">
        <v>4419023.52657972</v>
      </c>
      <c r="M51">
        <v>4881789.6900056005</v>
      </c>
      <c r="N51">
        <v>5362438.8754970497</v>
      </c>
      <c r="O51">
        <v>5878948.5053126402</v>
      </c>
      <c r="P51">
        <v>6433703.0009210398</v>
      </c>
      <c r="Q51">
        <v>7029235.5748269996</v>
      </c>
      <c r="R51">
        <v>7668237.1486212499</v>
      </c>
      <c r="S51">
        <v>8353565.7908578599</v>
      </c>
      <c r="T51">
        <v>9088256.7044465803</v>
      </c>
      <c r="U51">
        <v>9875532.7949170303</v>
      </c>
      <c r="V51">
        <v>10718815.8526734</v>
      </c>
      <c r="W51">
        <v>11621738.3842181</v>
      </c>
      <c r="X51" s="30">
        <f t="shared" si="1"/>
        <v>0.10437174565703411</v>
      </c>
    </row>
    <row r="52" spans="1:24" x14ac:dyDescent="0.25">
      <c r="A52" t="s">
        <v>39</v>
      </c>
      <c r="B52" t="s">
        <v>27</v>
      </c>
      <c r="C52">
        <v>0</v>
      </c>
      <c r="D52">
        <v>0</v>
      </c>
      <c r="E52">
        <v>0</v>
      </c>
      <c r="F52">
        <v>0</v>
      </c>
      <c r="G52">
        <v>0</v>
      </c>
      <c r="H52">
        <v>8208.1209647366795</v>
      </c>
      <c r="I52">
        <v>8863.6762257869905</v>
      </c>
      <c r="J52">
        <v>9564.2667105304809</v>
      </c>
      <c r="K52">
        <v>10312.757053183799</v>
      </c>
      <c r="L52">
        <v>11112.185763326201</v>
      </c>
      <c r="M52">
        <v>11965.7754518499</v>
      </c>
      <c r="N52">
        <v>12896.498608591</v>
      </c>
      <c r="O52">
        <v>13890.3796423767</v>
      </c>
      <c r="P52">
        <v>14951.407533019399</v>
      </c>
      <c r="Q52">
        <v>16083.812263620501</v>
      </c>
      <c r="R52">
        <v>17292.0789484491</v>
      </c>
      <c r="S52">
        <v>18580.9627711016</v>
      </c>
      <c r="T52">
        <v>19955.504778648199</v>
      </c>
      <c r="U52">
        <v>21421.048580021699</v>
      </c>
      <c r="V52">
        <v>22983.257999585901</v>
      </c>
      <c r="W52">
        <v>24648.135739656402</v>
      </c>
      <c r="X52" s="30">
        <f t="shared" si="1"/>
        <v>7.0560822558430214E-2</v>
      </c>
    </row>
    <row r="53" spans="1:24" x14ac:dyDescent="0.25">
      <c r="A53" t="s">
        <v>39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832.127228803246</v>
      </c>
      <c r="I53">
        <v>931.26103001823503</v>
      </c>
      <c r="J53">
        <v>1038.2278932827101</v>
      </c>
      <c r="K53">
        <v>1153.5632902985899</v>
      </c>
      <c r="L53">
        <v>1277.83665728286</v>
      </c>
      <c r="M53">
        <v>1411.6534527398001</v>
      </c>
      <c r="N53">
        <v>1550.6414316043299</v>
      </c>
      <c r="O53">
        <v>1699.9990747234699</v>
      </c>
      <c r="P53">
        <v>1860.4158785755001</v>
      </c>
      <c r="Q53">
        <v>2032.6243651259399</v>
      </c>
      <c r="R53">
        <v>2217.4026606349798</v>
      </c>
      <c r="S53">
        <v>2415.5772247821001</v>
      </c>
      <c r="T53">
        <v>2628.0257386923499</v>
      </c>
      <c r="U53">
        <v>2855.6801609316699</v>
      </c>
      <c r="V53">
        <v>3099.5299610482002</v>
      </c>
      <c r="W53">
        <v>3360.62554077404</v>
      </c>
      <c r="X53" s="30">
        <f t="shared" si="1"/>
        <v>8.9322764643222419E-2</v>
      </c>
    </row>
    <row r="54" spans="1:24" x14ac:dyDescent="0.25">
      <c r="A54" t="s">
        <v>39</v>
      </c>
      <c r="B54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2275.1261051766601</v>
      </c>
      <c r="I54">
        <v>2546.1686708357402</v>
      </c>
      <c r="J54">
        <v>2838.6276777977901</v>
      </c>
      <c r="K54">
        <v>3153.9671637789602</v>
      </c>
      <c r="L54">
        <v>3493.7440291637499</v>
      </c>
      <c r="M54">
        <v>3859.6136631775698</v>
      </c>
      <c r="N54">
        <v>4239.6218735509001</v>
      </c>
      <c r="O54">
        <v>4647.98187080361</v>
      </c>
      <c r="P54">
        <v>5086.5788130977198</v>
      </c>
      <c r="Q54">
        <v>5557.41549494423</v>
      </c>
      <c r="R54">
        <v>6062.6193979426498</v>
      </c>
      <c r="S54">
        <v>6604.4501525035503</v>
      </c>
      <c r="T54">
        <v>7185.3074340256899</v>
      </c>
      <c r="U54">
        <v>7807.7393183187796</v>
      </c>
      <c r="V54">
        <v>8474.4511224561102</v>
      </c>
      <c r="W54">
        <v>9188.3147587113799</v>
      </c>
      <c r="X54" s="30">
        <f t="shared" si="1"/>
        <v>8.9322764643222641E-2</v>
      </c>
    </row>
    <row r="55" spans="1:24" x14ac:dyDescent="0.25">
      <c r="A55" t="s">
        <v>39</v>
      </c>
      <c r="B55" t="s">
        <v>29</v>
      </c>
      <c r="C55">
        <v>0</v>
      </c>
      <c r="D55">
        <v>0</v>
      </c>
      <c r="E55">
        <v>0</v>
      </c>
      <c r="F55">
        <v>0</v>
      </c>
      <c r="G55">
        <v>0</v>
      </c>
      <c r="H55">
        <v>291.84430096841498</v>
      </c>
      <c r="I55">
        <v>383.045645021045</v>
      </c>
      <c r="J55">
        <v>482.637512726517</v>
      </c>
      <c r="K55">
        <v>591.23095308998302</v>
      </c>
      <c r="L55">
        <v>709.47714370797996</v>
      </c>
      <c r="M55">
        <v>838.06987600505101</v>
      </c>
      <c r="N55">
        <v>1129.2991579167999</v>
      </c>
      <c r="O55">
        <v>1447.5561933297199</v>
      </c>
      <c r="P55">
        <v>1794.81568438914</v>
      </c>
      <c r="Q55">
        <v>2173.1822340711801</v>
      </c>
      <c r="R55">
        <v>2584.89839951044</v>
      </c>
      <c r="S55">
        <v>3032.35322590846</v>
      </c>
      <c r="T55">
        <v>3518.0912889474998</v>
      </c>
      <c r="U55">
        <v>4044.8222752256702</v>
      </c>
      <c r="V55">
        <v>4615.4311319093003</v>
      </c>
      <c r="W55">
        <v>5232.9888185732198</v>
      </c>
      <c r="X55" s="30">
        <f t="shared" si="1"/>
        <v>0.19041927936065628</v>
      </c>
    </row>
    <row r="56" spans="1:24" x14ac:dyDescent="0.25">
      <c r="A56" t="s">
        <v>39</v>
      </c>
      <c r="B56" t="s">
        <v>30</v>
      </c>
      <c r="C56">
        <v>0</v>
      </c>
      <c r="D56">
        <v>0</v>
      </c>
      <c r="E56">
        <v>0</v>
      </c>
      <c r="F56">
        <v>0</v>
      </c>
      <c r="G56">
        <v>0</v>
      </c>
      <c r="H56">
        <v>10360.472684378699</v>
      </c>
      <c r="I56">
        <v>12104.242382664999</v>
      </c>
      <c r="J56">
        <v>13996.4878690689</v>
      </c>
      <c r="K56">
        <v>16047.6972981566</v>
      </c>
      <c r="L56">
        <v>18269.036450480398</v>
      </c>
      <c r="M56">
        <v>20672.3902747912</v>
      </c>
      <c r="N56">
        <v>22449.098411921899</v>
      </c>
      <c r="O56">
        <v>24351.796387078699</v>
      </c>
      <c r="P56">
        <v>26388.641413721401</v>
      </c>
      <c r="Q56">
        <v>28568.291452060701</v>
      </c>
      <c r="R56">
        <v>30899.934890699598</v>
      </c>
      <c r="S56">
        <v>33393.321944572199</v>
      </c>
      <c r="T56">
        <v>36058.797866605302</v>
      </c>
      <c r="U56">
        <v>38907.338075980297</v>
      </c>
      <c r="V56">
        <v>41950.585311626302</v>
      </c>
      <c r="W56">
        <v>45200.888925646897</v>
      </c>
      <c r="X56" s="30">
        <f t="shared" si="1"/>
        <v>9.1810561132028567E-2</v>
      </c>
    </row>
    <row r="57" spans="1:24" x14ac:dyDescent="0.25">
      <c r="A57" t="s">
        <v>39</v>
      </c>
      <c r="B57" t="s">
        <v>31</v>
      </c>
      <c r="C57">
        <v>0</v>
      </c>
      <c r="D57">
        <v>0</v>
      </c>
      <c r="E57">
        <v>0</v>
      </c>
      <c r="F57">
        <v>0</v>
      </c>
      <c r="G57">
        <v>0</v>
      </c>
      <c r="H57">
        <v>1.69914994751841</v>
      </c>
      <c r="I57">
        <v>1.90157475384761</v>
      </c>
      <c r="J57">
        <v>2.1199941659409398</v>
      </c>
      <c r="K57">
        <v>2.3555015823589698</v>
      </c>
      <c r="L57">
        <v>2.60925975500396</v>
      </c>
      <c r="M57">
        <v>2.8825049909575502</v>
      </c>
      <c r="N57">
        <v>3.1663094487602401</v>
      </c>
      <c r="O57">
        <v>3.4712880898658001</v>
      </c>
      <c r="P57">
        <v>3.79884882146002</v>
      </c>
      <c r="Q57">
        <v>4.1504874059889998</v>
      </c>
      <c r="R57">
        <v>4.5277927269172302</v>
      </c>
      <c r="S57">
        <v>4.9324523614233096</v>
      </c>
      <c r="T57">
        <v>5.36625847756269</v>
      </c>
      <c r="U57">
        <v>5.8311140744124703</v>
      </c>
      <c r="V57">
        <v>6.3290395847533096</v>
      </c>
      <c r="W57">
        <v>6.8621798609421996</v>
      </c>
      <c r="X57" s="30">
        <f t="shared" si="1"/>
        <v>8.9322764643222641E-2</v>
      </c>
    </row>
    <row r="58" spans="1:24" x14ac:dyDescent="0.25">
      <c r="A58" t="s">
        <v>40</v>
      </c>
      <c r="B58" t="s">
        <v>27</v>
      </c>
      <c r="C58">
        <v>0</v>
      </c>
      <c r="D58">
        <v>0</v>
      </c>
      <c r="E58">
        <v>0</v>
      </c>
      <c r="F58">
        <v>0</v>
      </c>
      <c r="G58">
        <v>0</v>
      </c>
      <c r="H58">
        <v>2370022.139897</v>
      </c>
      <c r="I58">
        <v>2559307.9081367799</v>
      </c>
      <c r="J58">
        <v>2761597.1978507899</v>
      </c>
      <c r="K58">
        <v>2977717.1467658598</v>
      </c>
      <c r="L58">
        <v>3208545.0975778098</v>
      </c>
      <c r="M58">
        <v>3455011.55060403</v>
      </c>
      <c r="N58">
        <v>3723749.6085673599</v>
      </c>
      <c r="O58">
        <v>4010723.94345051</v>
      </c>
      <c r="P58">
        <v>4317086.3378005503</v>
      </c>
      <c r="Q58">
        <v>4644058.1617269795</v>
      </c>
      <c r="R58">
        <v>4992934.4522015397</v>
      </c>
      <c r="S58">
        <v>5365088.2263192497</v>
      </c>
      <c r="T58">
        <v>5761975.0417182101</v>
      </c>
      <c r="U58">
        <v>6185137.8180912798</v>
      </c>
      <c r="V58">
        <v>6636211.9344973601</v>
      </c>
      <c r="W58">
        <v>7116930.6179988198</v>
      </c>
      <c r="X58" s="30">
        <f t="shared" si="1"/>
        <v>7.0560822558430658E-2</v>
      </c>
    </row>
    <row r="59" spans="1:24" x14ac:dyDescent="0.25">
      <c r="A59" t="s">
        <v>40</v>
      </c>
      <c r="B59" t="s">
        <v>28</v>
      </c>
      <c r="C59">
        <v>8338077.7876422899</v>
      </c>
      <c r="D59">
        <v>8606695.4967212901</v>
      </c>
      <c r="E59">
        <v>9263303.8599141501</v>
      </c>
      <c r="F59">
        <v>9919912.2231070101</v>
      </c>
      <c r="G59">
        <v>10576520.586299799</v>
      </c>
      <c r="H59">
        <v>11233128.9494927</v>
      </c>
      <c r="I59">
        <v>11972728.704315901</v>
      </c>
      <c r="J59">
        <v>12712328.459139099</v>
      </c>
      <c r="K59">
        <v>13451928.213962199</v>
      </c>
      <c r="L59">
        <v>14191527.9687854</v>
      </c>
      <c r="M59">
        <v>14931127.7236086</v>
      </c>
      <c r="N59">
        <v>15620200.366468601</v>
      </c>
      <c r="O59">
        <v>16309273.0093286</v>
      </c>
      <c r="P59">
        <v>16998345.6521887</v>
      </c>
      <c r="Q59">
        <v>17687418.295048699</v>
      </c>
      <c r="R59">
        <v>18376490.937908702</v>
      </c>
      <c r="S59">
        <v>19065563.580768701</v>
      </c>
      <c r="T59">
        <v>19754636.2236287</v>
      </c>
      <c r="U59">
        <v>20443708.866488799</v>
      </c>
      <c r="V59">
        <v>21132781.509348799</v>
      </c>
      <c r="W59">
        <v>21821854.152208801</v>
      </c>
      <c r="X59" s="30">
        <f t="shared" si="1"/>
        <v>4.9279735030552718E-2</v>
      </c>
    </row>
    <row r="60" spans="1:24" x14ac:dyDescent="0.25">
      <c r="A60" t="s">
        <v>40</v>
      </c>
      <c r="B60" t="s">
        <v>56</v>
      </c>
      <c r="C60">
        <v>52569218.321834303</v>
      </c>
      <c r="D60">
        <v>59756529.626320899</v>
      </c>
      <c r="E60">
        <v>67531149.015451595</v>
      </c>
      <c r="F60">
        <v>72295024.628650993</v>
      </c>
      <c r="G60">
        <v>77080300.619080901</v>
      </c>
      <c r="H60">
        <v>81865576.609510794</v>
      </c>
      <c r="I60">
        <v>87255683.022522897</v>
      </c>
      <c r="J60">
        <v>92645789.435534999</v>
      </c>
      <c r="K60">
        <v>98035895.848547101</v>
      </c>
      <c r="L60">
        <v>103426002.26155899</v>
      </c>
      <c r="M60">
        <v>108816108.67457099</v>
      </c>
      <c r="N60">
        <v>113837980.095011</v>
      </c>
      <c r="O60">
        <v>118859851.515451</v>
      </c>
      <c r="P60">
        <v>123881722.935891</v>
      </c>
      <c r="Q60">
        <v>128903594.35633101</v>
      </c>
      <c r="R60">
        <v>133925465.77677099</v>
      </c>
      <c r="S60">
        <v>138947337.197211</v>
      </c>
      <c r="T60">
        <v>143969208.61765099</v>
      </c>
      <c r="U60">
        <v>148991080.038091</v>
      </c>
      <c r="V60">
        <v>154012951.45853099</v>
      </c>
      <c r="W60">
        <v>159034822.87897101</v>
      </c>
      <c r="X60" s="30">
        <f t="shared" si="1"/>
        <v>5.6910069343330649E-2</v>
      </c>
    </row>
    <row r="61" spans="1:24" x14ac:dyDescent="0.25">
      <c r="A61" t="s">
        <v>40</v>
      </c>
      <c r="B61" t="s">
        <v>29</v>
      </c>
      <c r="C61">
        <v>0</v>
      </c>
      <c r="D61">
        <v>0</v>
      </c>
      <c r="E61">
        <v>0</v>
      </c>
      <c r="F61">
        <v>0</v>
      </c>
      <c r="G61">
        <v>0</v>
      </c>
      <c r="H61">
        <v>84267.453863004703</v>
      </c>
      <c r="I61">
        <v>110601.033195193</v>
      </c>
      <c r="J61">
        <v>139357.30182594401</v>
      </c>
      <c r="K61">
        <v>170712.69473678101</v>
      </c>
      <c r="L61">
        <v>204855.233684137</v>
      </c>
      <c r="M61">
        <v>241985.24478938701</v>
      </c>
      <c r="N61">
        <v>326075.11735369998</v>
      </c>
      <c r="O61">
        <v>417969.01406247</v>
      </c>
      <c r="P61">
        <v>518237.11264873302</v>
      </c>
      <c r="Q61">
        <v>627487.09855846595</v>
      </c>
      <c r="R61">
        <v>746366.49027754995</v>
      </c>
      <c r="S61">
        <v>875565.10342214699</v>
      </c>
      <c r="T61">
        <v>1015817.66165551</v>
      </c>
      <c r="U61">
        <v>1167906.56295365</v>
      </c>
      <c r="V61">
        <v>1332664.81022747</v>
      </c>
      <c r="W61">
        <v>1510979.1158212801</v>
      </c>
      <c r="X61" s="30">
        <f t="shared" si="1"/>
        <v>0.19041927936065628</v>
      </c>
    </row>
    <row r="62" spans="1:24" x14ac:dyDescent="0.25">
      <c r="A62" t="s">
        <v>40</v>
      </c>
      <c r="B62" t="s">
        <v>30</v>
      </c>
      <c r="C62">
        <v>13136732.7215825</v>
      </c>
      <c r="D62">
        <v>14932798.758094801</v>
      </c>
      <c r="E62">
        <v>16875629.5664545</v>
      </c>
      <c r="F62">
        <v>18975411.4587548</v>
      </c>
      <c r="G62">
        <v>21242982.4663691</v>
      </c>
      <c r="H62">
        <v>23689872.0460978</v>
      </c>
      <c r="I62">
        <v>26512117.232815199</v>
      </c>
      <c r="J62">
        <v>29557362.258088998</v>
      </c>
      <c r="K62">
        <v>32840851.4928082</v>
      </c>
      <c r="L62">
        <v>36378796.245353997</v>
      </c>
      <c r="M62">
        <v>40188433.344422497</v>
      </c>
      <c r="N62">
        <v>44145289.1247361</v>
      </c>
      <c r="O62">
        <v>48397359.399720103</v>
      </c>
      <c r="P62">
        <v>48896503.567000099</v>
      </c>
      <c r="Q62">
        <v>50878651.925960504</v>
      </c>
      <c r="R62">
        <v>52860800.284920797</v>
      </c>
      <c r="S62">
        <v>54842948.643881202</v>
      </c>
      <c r="T62">
        <v>56825097.002841599</v>
      </c>
      <c r="U62">
        <v>58807245.361801997</v>
      </c>
      <c r="V62">
        <v>60789393.720762298</v>
      </c>
      <c r="W62">
        <v>62771542.079722703</v>
      </c>
      <c r="X62" s="30">
        <f t="shared" si="1"/>
        <v>8.1343743198855734E-2</v>
      </c>
    </row>
    <row r="63" spans="1:24" x14ac:dyDescent="0.25">
      <c r="A63" t="s">
        <v>40</v>
      </c>
      <c r="B63" t="s">
        <v>31</v>
      </c>
      <c r="C63">
        <v>24512150.655220602</v>
      </c>
      <c r="D63">
        <v>27863474.1697338</v>
      </c>
      <c r="E63">
        <v>29828549.952657301</v>
      </c>
      <c r="F63">
        <v>31942879.3168905</v>
      </c>
      <c r="G63">
        <v>34057208.681123599</v>
      </c>
      <c r="H63">
        <v>36171538.045356803</v>
      </c>
      <c r="I63">
        <v>38553106.065292299</v>
      </c>
      <c r="J63">
        <v>40934674.085227802</v>
      </c>
      <c r="K63">
        <v>43316242.105163299</v>
      </c>
      <c r="L63">
        <v>45697810.125098698</v>
      </c>
      <c r="M63">
        <v>48079378.145034201</v>
      </c>
      <c r="N63">
        <v>50298244.9834098</v>
      </c>
      <c r="O63">
        <v>52517111.821785301</v>
      </c>
      <c r="P63">
        <v>54735978.660160802</v>
      </c>
      <c r="Q63">
        <v>56954845.4985364</v>
      </c>
      <c r="R63">
        <v>59173712.336911902</v>
      </c>
      <c r="S63">
        <v>61392579.1752875</v>
      </c>
      <c r="T63">
        <v>63611446.013663001</v>
      </c>
      <c r="U63">
        <v>65830312.852038503</v>
      </c>
      <c r="V63">
        <v>68049179.690414101</v>
      </c>
      <c r="W63">
        <v>70268046.528789595</v>
      </c>
      <c r="X63" s="30">
        <f t="shared" si="1"/>
        <v>5.4068471287012532E-2</v>
      </c>
    </row>
    <row r="64" spans="1:24" x14ac:dyDescent="0.25">
      <c r="A64" t="s">
        <v>41</v>
      </c>
      <c r="B64" t="s">
        <v>27</v>
      </c>
      <c r="C64">
        <v>8530.89717549733</v>
      </c>
      <c r="D64">
        <v>9697.2491903112605</v>
      </c>
      <c r="E64">
        <v>10958.9091636678</v>
      </c>
      <c r="F64">
        <v>12322.4920113843</v>
      </c>
      <c r="G64">
        <v>13795.0358709632</v>
      </c>
      <c r="H64">
        <v>15384.0278864716</v>
      </c>
      <c r="I64">
        <v>17216.773060039199</v>
      </c>
      <c r="J64">
        <v>19194.332681247299</v>
      </c>
      <c r="K64">
        <v>21326.606331926199</v>
      </c>
      <c r="L64">
        <v>23624.121515969899</v>
      </c>
      <c r="M64">
        <v>26098.071702588099</v>
      </c>
      <c r="N64">
        <v>28667.624613158499</v>
      </c>
      <c r="O64">
        <v>31428.8876355295</v>
      </c>
      <c r="P64">
        <v>34394.6078986047</v>
      </c>
      <c r="Q64">
        <v>37578.3279688986</v>
      </c>
      <c r="R64">
        <v>40994.433526475397</v>
      </c>
      <c r="S64">
        <v>44658.203819887603</v>
      </c>
      <c r="T64">
        <v>48585.865058824798</v>
      </c>
      <c r="U64">
        <v>52794.646912106</v>
      </c>
      <c r="V64">
        <v>57302.842288068299</v>
      </c>
      <c r="W64">
        <v>62129.870584346601</v>
      </c>
      <c r="X64" s="30">
        <f t="shared" si="1"/>
        <v>0.10437174565703411</v>
      </c>
    </row>
    <row r="65" spans="1:24" x14ac:dyDescent="0.25">
      <c r="A65" t="s">
        <v>41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2523.5479699708899</v>
      </c>
      <c r="I65">
        <v>2824.1857740857399</v>
      </c>
      <c r="J65">
        <v>3148.5784886871502</v>
      </c>
      <c r="K65">
        <v>3498.3500103134902</v>
      </c>
      <c r="L65">
        <v>3875.2272378807402</v>
      </c>
      <c r="M65">
        <v>4281.0463131789302</v>
      </c>
      <c r="N65">
        <v>4702.5477612428103</v>
      </c>
      <c r="O65">
        <v>5155.49673833012</v>
      </c>
      <c r="P65">
        <v>5641.98424372306</v>
      </c>
      <c r="Q65">
        <v>6164.2317578094599</v>
      </c>
      <c r="R65">
        <v>6724.5990626951998</v>
      </c>
      <c r="S65">
        <v>7325.5925186749901</v>
      </c>
      <c r="T65">
        <v>7969.8738225960196</v>
      </c>
      <c r="U65">
        <v>8660.2692756124707</v>
      </c>
      <c r="V65">
        <v>9399.7795893740695</v>
      </c>
      <c r="W65">
        <v>10191.590261322801</v>
      </c>
      <c r="X65" s="30">
        <f t="shared" si="1"/>
        <v>8.9322764643222641E-2</v>
      </c>
    </row>
    <row r="66" spans="1:24" x14ac:dyDescent="0.25">
      <c r="A66" t="s">
        <v>41</v>
      </c>
      <c r="B66" t="s">
        <v>56</v>
      </c>
      <c r="C66">
        <v>3396238.60489093</v>
      </c>
      <c r="D66">
        <v>3860575.4334933101</v>
      </c>
      <c r="E66">
        <v>4362855.3484436898</v>
      </c>
      <c r="F66">
        <v>4905711.8163053803</v>
      </c>
      <c r="G66">
        <v>5004345.1439564396</v>
      </c>
      <c r="H66">
        <v>5315023.3908348903</v>
      </c>
      <c r="I66">
        <v>5664969.5202184096</v>
      </c>
      <c r="J66">
        <v>6014915.6496019298</v>
      </c>
      <c r="K66">
        <v>6364861.77898545</v>
      </c>
      <c r="L66">
        <v>6714807.9083689796</v>
      </c>
      <c r="M66">
        <v>7064754.0377524998</v>
      </c>
      <c r="N66">
        <v>7390792.9563167496</v>
      </c>
      <c r="O66">
        <v>7716831.8748810003</v>
      </c>
      <c r="P66">
        <v>8042870.7934452603</v>
      </c>
      <c r="Q66">
        <v>8368909.71200951</v>
      </c>
      <c r="R66">
        <v>8694948.6305737607</v>
      </c>
      <c r="S66">
        <v>9020987.5491380095</v>
      </c>
      <c r="T66">
        <v>9347026.4677022696</v>
      </c>
      <c r="U66">
        <v>9673065.3862665202</v>
      </c>
      <c r="V66">
        <v>9999104.3048307691</v>
      </c>
      <c r="W66">
        <v>10325143.223394999</v>
      </c>
      <c r="X66" s="30">
        <f t="shared" si="1"/>
        <v>5.7170156128119265E-2</v>
      </c>
    </row>
    <row r="67" spans="1:24" x14ac:dyDescent="0.25">
      <c r="A67" t="s">
        <v>41</v>
      </c>
      <c r="B67" t="s">
        <v>29</v>
      </c>
      <c r="C67">
        <v>0</v>
      </c>
      <c r="D67">
        <v>0</v>
      </c>
      <c r="E67">
        <v>0</v>
      </c>
      <c r="F67">
        <v>0</v>
      </c>
      <c r="G67">
        <v>0</v>
      </c>
      <c r="H67">
        <v>3653.3689008370802</v>
      </c>
      <c r="I67">
        <v>4795.0466823486604</v>
      </c>
      <c r="J67">
        <v>6041.7588197593204</v>
      </c>
      <c r="K67">
        <v>7401.1545542051699</v>
      </c>
      <c r="L67">
        <v>8881.3854650461999</v>
      </c>
      <c r="M67">
        <v>10491.1365805858</v>
      </c>
      <c r="N67">
        <v>14136.8065423394</v>
      </c>
      <c r="O67">
        <v>18120.815658816799</v>
      </c>
      <c r="P67">
        <v>22467.883670586201</v>
      </c>
      <c r="Q67">
        <v>27204.356444385499</v>
      </c>
      <c r="R67">
        <v>32358.306786388199</v>
      </c>
      <c r="S67">
        <v>37959.641271480199</v>
      </c>
      <c r="T67">
        <v>44040.213438115497</v>
      </c>
      <c r="U67">
        <v>50633.943718235598</v>
      </c>
      <c r="V67">
        <v>57776.946492772397</v>
      </c>
      <c r="W67">
        <v>65507.664685467302</v>
      </c>
      <c r="X67" s="30">
        <f t="shared" si="1"/>
        <v>0.19041927936065628</v>
      </c>
    </row>
    <row r="68" spans="1:24" x14ac:dyDescent="0.25">
      <c r="A68" t="s">
        <v>41</v>
      </c>
      <c r="B68" t="s">
        <v>30</v>
      </c>
      <c r="C68">
        <v>0</v>
      </c>
      <c r="D68">
        <v>0</v>
      </c>
      <c r="E68">
        <v>0</v>
      </c>
      <c r="F68">
        <v>0</v>
      </c>
      <c r="G68">
        <v>0</v>
      </c>
      <c r="H68">
        <v>5600.8201251768196</v>
      </c>
      <c r="I68">
        <v>6268.0625488248397</v>
      </c>
      <c r="J68">
        <v>6988.0271645247203</v>
      </c>
      <c r="K68">
        <v>7764.3180854225302</v>
      </c>
      <c r="L68">
        <v>8600.7680304988007</v>
      </c>
      <c r="M68">
        <v>9501.4521748691495</v>
      </c>
      <c r="N68">
        <v>10436.9421363041</v>
      </c>
      <c r="O68">
        <v>11442.227463445301</v>
      </c>
      <c r="P68">
        <v>12521.948967959999</v>
      </c>
      <c r="Q68">
        <v>13681.037054267401</v>
      </c>
      <c r="R68">
        <v>14924.729076785799</v>
      </c>
      <c r="S68">
        <v>16258.5877089203</v>
      </c>
      <c r="T68">
        <v>17688.520381576302</v>
      </c>
      <c r="U68">
        <v>19220.799852225598</v>
      </c>
      <c r="V68">
        <v>20862.085968985801</v>
      </c>
      <c r="W68">
        <v>22619.448697791599</v>
      </c>
      <c r="X68" s="30">
        <f t="shared" si="1"/>
        <v>8.9322764643222419E-2</v>
      </c>
    </row>
    <row r="69" spans="1:24" x14ac:dyDescent="0.25">
      <c r="A69" t="s">
        <v>41</v>
      </c>
      <c r="B69" t="s">
        <v>31</v>
      </c>
      <c r="C69">
        <v>436622.312540151</v>
      </c>
      <c r="D69">
        <v>496317.711918146</v>
      </c>
      <c r="E69">
        <v>560891.09545259003</v>
      </c>
      <c r="F69">
        <v>630681.02306068304</v>
      </c>
      <c r="G69">
        <v>706047.71569095401</v>
      </c>
      <c r="H69">
        <v>787374.37502659997</v>
      </c>
      <c r="I69">
        <v>881176.63515444298</v>
      </c>
      <c r="J69">
        <v>982390.68535750499</v>
      </c>
      <c r="K69">
        <v>1091523.1989929799</v>
      </c>
      <c r="L69">
        <v>1209112.98727862</v>
      </c>
      <c r="M69">
        <v>1335732.9463953299</v>
      </c>
      <c r="N69">
        <v>1467245.97614207</v>
      </c>
      <c r="O69">
        <v>1608570.97649749</v>
      </c>
      <c r="P69">
        <v>1760360.3619480999</v>
      </c>
      <c r="Q69">
        <v>1808886.6821578401</v>
      </c>
      <c r="R69">
        <v>1879357.9236876301</v>
      </c>
      <c r="S69">
        <v>1949829.1652174201</v>
      </c>
      <c r="T69">
        <v>2020300.4067472101</v>
      </c>
      <c r="U69">
        <v>2090771.6482770001</v>
      </c>
      <c r="V69">
        <v>2161242.8898067898</v>
      </c>
      <c r="W69">
        <v>2231714.13133658</v>
      </c>
      <c r="X69" s="30">
        <f t="shared" ref="X69:X132" si="2">IF(C69=0,IFERROR(_xlfn.RRI(15,I69,W69),"NV"),IFERROR(_xlfn.RRI(20,C69,W69),"NV"))</f>
        <v>8.4992239568478123E-2</v>
      </c>
    </row>
    <row r="70" spans="1:24" x14ac:dyDescent="0.25">
      <c r="A70" t="s">
        <v>42</v>
      </c>
      <c r="B70" t="s">
        <v>27</v>
      </c>
      <c r="C70">
        <v>0</v>
      </c>
      <c r="D70">
        <v>0</v>
      </c>
      <c r="E70">
        <v>0</v>
      </c>
      <c r="F70">
        <v>0</v>
      </c>
      <c r="G70">
        <v>0</v>
      </c>
      <c r="H70">
        <v>24512.943083319198</v>
      </c>
      <c r="I70">
        <v>27433.243180109701</v>
      </c>
      <c r="J70">
        <v>30584.290928870902</v>
      </c>
      <c r="K70">
        <v>33981.860344558001</v>
      </c>
      <c r="L70">
        <v>37642.725974491601</v>
      </c>
      <c r="M70">
        <v>41584.723516557198</v>
      </c>
      <c r="N70">
        <v>45679.0546443485</v>
      </c>
      <c r="O70">
        <v>50078.857076127497</v>
      </c>
      <c r="P70">
        <v>54804.442114473597</v>
      </c>
      <c r="Q70">
        <v>59877.388513963997</v>
      </c>
      <c r="R70">
        <v>65320.618448117202</v>
      </c>
      <c r="S70">
        <v>71158.477904400803</v>
      </c>
      <c r="T70">
        <v>77416.821760192499</v>
      </c>
      <c r="U70">
        <v>84123.103806802304</v>
      </c>
      <c r="V70">
        <v>91306.472003672694</v>
      </c>
      <c r="W70">
        <v>98997.869260713094</v>
      </c>
      <c r="X70" s="30">
        <f t="shared" si="2"/>
        <v>8.9322764643222641E-2</v>
      </c>
    </row>
    <row r="71" spans="1:24" x14ac:dyDescent="0.25">
      <c r="A71" t="s">
        <v>42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991.23532699478096</v>
      </c>
      <c r="I71">
        <v>1130.0082727740501</v>
      </c>
      <c r="J71">
        <v>1280.1804248137501</v>
      </c>
      <c r="K71">
        <v>1442.5447713755</v>
      </c>
      <c r="L71">
        <v>1617.94510153139</v>
      </c>
      <c r="M71">
        <v>1807.2791027744199</v>
      </c>
      <c r="N71">
        <v>2049.4545025461898</v>
      </c>
      <c r="O71">
        <v>2311.3292445382099</v>
      </c>
      <c r="P71">
        <v>2594.26782447306</v>
      </c>
      <c r="Q71">
        <v>2899.7219392900502</v>
      </c>
      <c r="R71">
        <v>3229.2357960275599</v>
      </c>
      <c r="S71">
        <v>3584.4517335905898</v>
      </c>
      <c r="T71">
        <v>3967.1161754198502</v>
      </c>
      <c r="U71">
        <v>4379.0859320980699</v>
      </c>
      <c r="V71">
        <v>4822.3348740055599</v>
      </c>
      <c r="W71">
        <v>5298.96099527355</v>
      </c>
      <c r="X71" s="30">
        <f t="shared" si="2"/>
        <v>0.10851253039685882</v>
      </c>
    </row>
    <row r="72" spans="1:24" x14ac:dyDescent="0.25">
      <c r="A72" t="s">
        <v>42</v>
      </c>
      <c r="B72" t="s">
        <v>56</v>
      </c>
      <c r="C72">
        <v>202846.70005327201</v>
      </c>
      <c r="D72">
        <v>230580.085234028</v>
      </c>
      <c r="E72">
        <v>260579.69218272599</v>
      </c>
      <c r="F72">
        <v>293002.80961320997</v>
      </c>
      <c r="G72">
        <v>328016.78955628403</v>
      </c>
      <c r="H72">
        <v>365799.660469633</v>
      </c>
      <c r="I72">
        <v>409378.46617421298</v>
      </c>
      <c r="J72">
        <v>456400.653298077</v>
      </c>
      <c r="K72">
        <v>507101.61296889198</v>
      </c>
      <c r="L72">
        <v>561731.666973543</v>
      </c>
      <c r="M72">
        <v>620556.97234623705</v>
      </c>
      <c r="N72">
        <v>681655.50838516199</v>
      </c>
      <c r="O72">
        <v>747312.50559711398</v>
      </c>
      <c r="P72">
        <v>817831.063759299</v>
      </c>
      <c r="Q72">
        <v>893533.19647370896</v>
      </c>
      <c r="R72">
        <v>974760.96480016201</v>
      </c>
      <c r="S72">
        <v>1061877.67696807</v>
      </c>
      <c r="T72">
        <v>1155269.15794078</v>
      </c>
      <c r="U72">
        <v>1255345.09281833</v>
      </c>
      <c r="V72">
        <v>1362540.44828879</v>
      </c>
      <c r="W72">
        <v>1477316.97657425</v>
      </c>
      <c r="X72" s="30">
        <f t="shared" si="2"/>
        <v>0.10437174565703389</v>
      </c>
    </row>
    <row r="73" spans="1:24" x14ac:dyDescent="0.25">
      <c r="A73" t="s">
        <v>42</v>
      </c>
      <c r="B73" t="s">
        <v>29</v>
      </c>
      <c r="C73">
        <v>0</v>
      </c>
      <c r="D73">
        <v>0</v>
      </c>
      <c r="E73">
        <v>0</v>
      </c>
      <c r="F73">
        <v>0</v>
      </c>
      <c r="G73">
        <v>0</v>
      </c>
      <c r="H73">
        <v>1132.8403737083199</v>
      </c>
      <c r="I73">
        <v>1486.85299049217</v>
      </c>
      <c r="J73">
        <v>1873.4347680201299</v>
      </c>
      <c r="K73">
        <v>2294.9575908246602</v>
      </c>
      <c r="L73">
        <v>2753.9491089896001</v>
      </c>
      <c r="M73">
        <v>3253.1023849939602</v>
      </c>
      <c r="N73">
        <v>4383.5554637793703</v>
      </c>
      <c r="O73">
        <v>5618.9210944808201</v>
      </c>
      <c r="P73">
        <v>6966.8643995929797</v>
      </c>
      <c r="Q73">
        <v>8435.5547324801501</v>
      </c>
      <c r="R73">
        <v>10033.696937657</v>
      </c>
      <c r="S73">
        <v>11770.5644765204</v>
      </c>
      <c r="T73">
        <v>13656.034526926</v>
      </c>
      <c r="U73">
        <v>15700.6251711809</v>
      </c>
      <c r="V73">
        <v>17915.534793543899</v>
      </c>
      <c r="W73">
        <v>20312.683815215201</v>
      </c>
      <c r="X73" s="30">
        <f t="shared" si="2"/>
        <v>0.19041927936065606</v>
      </c>
    </row>
    <row r="74" spans="1:24" x14ac:dyDescent="0.25">
      <c r="A74" t="s">
        <v>42</v>
      </c>
      <c r="B74" t="s">
        <v>30</v>
      </c>
      <c r="C74">
        <v>0</v>
      </c>
      <c r="D74">
        <v>0</v>
      </c>
      <c r="E74">
        <v>0</v>
      </c>
      <c r="F74">
        <v>0</v>
      </c>
      <c r="G74">
        <v>0</v>
      </c>
      <c r="H74">
        <v>4548.3580026216696</v>
      </c>
      <c r="I74">
        <v>5090.2174713173099</v>
      </c>
      <c r="J74">
        <v>5674.8919918759602</v>
      </c>
      <c r="K74">
        <v>6305.30842081218</v>
      </c>
      <c r="L74">
        <v>6984.5792626623397</v>
      </c>
      <c r="M74">
        <v>7716.0139176454804</v>
      </c>
      <c r="N74">
        <v>8475.7139539558793</v>
      </c>
      <c r="O74">
        <v>9292.0939591032202</v>
      </c>
      <c r="P74">
        <v>10168.922679880399</v>
      </c>
      <c r="Q74">
        <v>11110.2040378375</v>
      </c>
      <c r="R74">
        <v>12120.191224890599</v>
      </c>
      <c r="S74">
        <v>13203.401620554499</v>
      </c>
      <c r="T74">
        <v>14364.632577722499</v>
      </c>
      <c r="U74">
        <v>15608.978126556</v>
      </c>
      <c r="V74">
        <v>16941.846648828501</v>
      </c>
      <c r="W74">
        <v>18368.9795780118</v>
      </c>
      <c r="X74" s="30">
        <f t="shared" si="2"/>
        <v>8.9322764643222419E-2</v>
      </c>
    </row>
    <row r="75" spans="1:24" x14ac:dyDescent="0.25">
      <c r="A75" t="s">
        <v>42</v>
      </c>
      <c r="B75" t="s">
        <v>31</v>
      </c>
      <c r="C75">
        <v>6559.9948487397296</v>
      </c>
      <c r="D75">
        <v>7456.8833062600797</v>
      </c>
      <c r="E75">
        <v>8427.0606224106305</v>
      </c>
      <c r="F75">
        <v>9475.6134619105705</v>
      </c>
      <c r="G75">
        <v>10607.9539338044</v>
      </c>
      <c r="H75">
        <v>11829.839419233</v>
      </c>
      <c r="I75">
        <v>13239.1635091058</v>
      </c>
      <c r="J75">
        <v>14759.8454094177</v>
      </c>
      <c r="K75">
        <v>16399.4975909881</v>
      </c>
      <c r="L75">
        <v>18166.215377191998</v>
      </c>
      <c r="M75">
        <v>20068.6061980388</v>
      </c>
      <c r="N75">
        <v>22044.5125429566</v>
      </c>
      <c r="O75">
        <v>24167.838006870999</v>
      </c>
      <c r="P75">
        <v>26448.384735819502</v>
      </c>
      <c r="Q75">
        <v>28896.566542645702</v>
      </c>
      <c r="R75">
        <v>31523.445568314899</v>
      </c>
      <c r="S75">
        <v>34340.771080194398</v>
      </c>
      <c r="T75">
        <v>37361.020529341098</v>
      </c>
      <c r="U75">
        <v>40597.442995701997</v>
      </c>
      <c r="V75">
        <v>44064.105157375598</v>
      </c>
      <c r="W75">
        <v>47775.939927727297</v>
      </c>
      <c r="X75" s="30">
        <f t="shared" si="2"/>
        <v>0.10437174565703389</v>
      </c>
    </row>
    <row r="76" spans="1:24" x14ac:dyDescent="0.25">
      <c r="A76" t="s">
        <v>43</v>
      </c>
      <c r="B76" t="s">
        <v>27</v>
      </c>
      <c r="C76">
        <v>15992.9199238736</v>
      </c>
      <c r="D76">
        <v>18179.486470419801</v>
      </c>
      <c r="E76">
        <v>20544.727371810899</v>
      </c>
      <c r="F76">
        <v>23101.043647165101</v>
      </c>
      <c r="G76">
        <v>25861.629731625198</v>
      </c>
      <c r="H76">
        <v>28840.5218154133</v>
      </c>
      <c r="I76">
        <v>32276.37928723</v>
      </c>
      <c r="J76">
        <v>35983.721201689899</v>
      </c>
      <c r="K76">
        <v>39981.106359377598</v>
      </c>
      <c r="L76">
        <v>44288.270729829899</v>
      </c>
      <c r="M76">
        <v>48926.198771428899</v>
      </c>
      <c r="N76">
        <v>53743.353766209802</v>
      </c>
      <c r="O76">
        <v>58919.908763540203</v>
      </c>
      <c r="P76">
        <v>64479.7608761882</v>
      </c>
      <c r="Q76">
        <v>70448.298428192007</v>
      </c>
      <c r="R76">
        <v>76852.490333205802</v>
      </c>
      <c r="S76">
        <v>83720.980682650494</v>
      </c>
      <c r="T76">
        <v>91084.188841206604</v>
      </c>
      <c r="U76">
        <v>98974.415363911699</v>
      </c>
      <c r="V76">
        <v>107425.954066784</v>
      </c>
      <c r="W76">
        <v>116475.210601534</v>
      </c>
      <c r="X76" s="30">
        <f t="shared" si="2"/>
        <v>0.10437174565703389</v>
      </c>
    </row>
    <row r="77" spans="1:24" x14ac:dyDescent="0.25">
      <c r="A77" t="s">
        <v>43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543.88145489492001</v>
      </c>
      <c r="I77">
        <v>620.02485858020896</v>
      </c>
      <c r="J77">
        <v>702.42289899678997</v>
      </c>
      <c r="K77">
        <v>791.510681308578</v>
      </c>
      <c r="L77">
        <v>887.75118460405201</v>
      </c>
      <c r="M77">
        <v>991.63696152580303</v>
      </c>
      <c r="N77">
        <v>1124.51631437026</v>
      </c>
      <c r="O77">
        <v>1268.2045100953501</v>
      </c>
      <c r="P77">
        <v>1423.4502346070201</v>
      </c>
      <c r="Q77">
        <v>1591.05002029462</v>
      </c>
      <c r="R77">
        <v>1771.85115896446</v>
      </c>
      <c r="S77">
        <v>1966.75478645055</v>
      </c>
      <c r="T77">
        <v>2176.7191487878399</v>
      </c>
      <c r="U77">
        <v>2402.76306039274</v>
      </c>
      <c r="V77">
        <v>2645.9695652861501</v>
      </c>
      <c r="W77">
        <v>2907.4898130179199</v>
      </c>
      <c r="X77" s="30">
        <f t="shared" si="2"/>
        <v>0.10851253039685882</v>
      </c>
    </row>
    <row r="78" spans="1:24" x14ac:dyDescent="0.25">
      <c r="A78" t="s">
        <v>43</v>
      </c>
      <c r="B78" t="s">
        <v>56</v>
      </c>
      <c r="C78">
        <v>43248.222021547299</v>
      </c>
      <c r="D78">
        <v>49161.158240827397</v>
      </c>
      <c r="E78">
        <v>55557.267526981501</v>
      </c>
      <c r="F78">
        <v>62470.084846149002</v>
      </c>
      <c r="G78">
        <v>69935.290728415799</v>
      </c>
      <c r="H78">
        <v>77990.841986793996</v>
      </c>
      <c r="I78">
        <v>87282.123846693998</v>
      </c>
      <c r="J78">
        <v>97307.556787616995</v>
      </c>
      <c r="K78">
        <v>108117.32771301499</v>
      </c>
      <c r="L78">
        <v>119764.80683898499</v>
      </c>
      <c r="M78">
        <v>132306.74055826801</v>
      </c>
      <c r="N78">
        <v>145333.34168665201</v>
      </c>
      <c r="O78">
        <v>159331.836076479</v>
      </c>
      <c r="P78">
        <v>174366.846551072</v>
      </c>
      <c r="Q78">
        <v>190507.028482933</v>
      </c>
      <c r="R78">
        <v>207825.311491603</v>
      </c>
      <c r="S78">
        <v>226399.15522993199</v>
      </c>
      <c r="T78">
        <v>246310.82006336501</v>
      </c>
      <c r="U78">
        <v>267647.65349206602</v>
      </c>
      <c r="V78">
        <v>290502.39321348001</v>
      </c>
      <c r="W78">
        <v>314973.48777330399</v>
      </c>
      <c r="X78" s="30">
        <f t="shared" si="2"/>
        <v>0.10437174565703389</v>
      </c>
    </row>
    <row r="79" spans="1:24" x14ac:dyDescent="0.25">
      <c r="A79" t="s">
        <v>43</v>
      </c>
      <c r="B79" t="s">
        <v>29</v>
      </c>
      <c r="C79">
        <v>0</v>
      </c>
      <c r="D79">
        <v>0</v>
      </c>
      <c r="E79">
        <v>0</v>
      </c>
      <c r="F79">
        <v>0</v>
      </c>
      <c r="G79">
        <v>0</v>
      </c>
      <c r="H79">
        <v>621.57880559419402</v>
      </c>
      <c r="I79">
        <v>815.82218234237996</v>
      </c>
      <c r="J79">
        <v>1027.9359497513999</v>
      </c>
      <c r="K79">
        <v>1259.2215384454601</v>
      </c>
      <c r="L79">
        <v>1511.0658461345499</v>
      </c>
      <c r="M79">
        <v>1784.94653074644</v>
      </c>
      <c r="N79">
        <v>2405.21545018083</v>
      </c>
      <c r="O79">
        <v>3083.0488952318001</v>
      </c>
      <c r="P79">
        <v>3822.6526461623998</v>
      </c>
      <c r="Q79">
        <v>4628.5091499479904</v>
      </c>
      <c r="R79">
        <v>5505.39467249674</v>
      </c>
      <c r="S79">
        <v>6458.3974744254801</v>
      </c>
      <c r="T79">
        <v>7492.9370698658604</v>
      </c>
      <c r="U79">
        <v>8614.7846311642097</v>
      </c>
      <c r="V79">
        <v>9830.0846059177402</v>
      </c>
      <c r="W79">
        <v>11145.3776165687</v>
      </c>
      <c r="X79" s="30">
        <f t="shared" si="2"/>
        <v>0.19041927936065628</v>
      </c>
    </row>
    <row r="80" spans="1:24" x14ac:dyDescent="0.25">
      <c r="A80" t="s">
        <v>43</v>
      </c>
      <c r="B80" t="s">
        <v>30</v>
      </c>
      <c r="C80">
        <v>891.45069474187301</v>
      </c>
      <c r="D80">
        <v>1013.33064388788</v>
      </c>
      <c r="E80">
        <v>1145.1699612116399</v>
      </c>
      <c r="F80">
        <v>1287.6598836580499</v>
      </c>
      <c r="G80">
        <v>1441.5358734460699</v>
      </c>
      <c r="H80">
        <v>1607.5803125037601</v>
      </c>
      <c r="I80">
        <v>1799.0961548180101</v>
      </c>
      <c r="J80">
        <v>2005.7446305824301</v>
      </c>
      <c r="K80">
        <v>2228.5602135362401</v>
      </c>
      <c r="L80">
        <v>2468.64299320898</v>
      </c>
      <c r="M80">
        <v>2727.1626503151501</v>
      </c>
      <c r="N80">
        <v>2995.6724776148199</v>
      </c>
      <c r="O80">
        <v>3284.2153810186601</v>
      </c>
      <c r="P80">
        <v>3594.1233935688601</v>
      </c>
      <c r="Q80">
        <v>3926.8116689215199</v>
      </c>
      <c r="R80">
        <v>4283.7834633255297</v>
      </c>
      <c r="S80">
        <v>4666.63540799764</v>
      </c>
      <c r="T80">
        <v>5077.0630884786397</v>
      </c>
      <c r="U80">
        <v>5516.8669484877501</v>
      </c>
      <c r="V80">
        <v>5987.9585367765803</v>
      </c>
      <c r="W80">
        <v>6492.3671165230598</v>
      </c>
      <c r="X80" s="30">
        <f t="shared" si="2"/>
        <v>0.10437174565703389</v>
      </c>
    </row>
    <row r="81" spans="1:24" x14ac:dyDescent="0.25">
      <c r="A81" t="s">
        <v>43</v>
      </c>
      <c r="B81" t="s">
        <v>31</v>
      </c>
      <c r="C81">
        <v>104946.143157718</v>
      </c>
      <c r="D81">
        <v>119294.47522653401</v>
      </c>
      <c r="E81">
        <v>122418.03011163</v>
      </c>
      <c r="F81">
        <v>131095.35556618299</v>
      </c>
      <c r="G81">
        <v>139772.681020736</v>
      </c>
      <c r="H81">
        <v>148450.006475289</v>
      </c>
      <c r="I81">
        <v>158224.094254953</v>
      </c>
      <c r="J81">
        <v>167998.182034617</v>
      </c>
      <c r="K81">
        <v>177772.269814281</v>
      </c>
      <c r="L81">
        <v>187546.35759394499</v>
      </c>
      <c r="M81">
        <v>197320.445373608</v>
      </c>
      <c r="N81">
        <v>206426.79844357201</v>
      </c>
      <c r="O81">
        <v>215533.151513536</v>
      </c>
      <c r="P81">
        <v>224639.50458350001</v>
      </c>
      <c r="Q81">
        <v>233745.85765346399</v>
      </c>
      <c r="R81">
        <v>242852.21072342899</v>
      </c>
      <c r="S81">
        <v>251958.563793393</v>
      </c>
      <c r="T81">
        <v>261064.91686335599</v>
      </c>
      <c r="U81">
        <v>270171.26993332099</v>
      </c>
      <c r="V81">
        <v>279277.62300328503</v>
      </c>
      <c r="W81">
        <v>288383.97607324901</v>
      </c>
      <c r="X81" s="30">
        <f t="shared" si="2"/>
        <v>5.1841331433934101E-2</v>
      </c>
    </row>
    <row r="82" spans="1:24" x14ac:dyDescent="0.25">
      <c r="A82" t="s">
        <v>44</v>
      </c>
      <c r="B82" t="s">
        <v>27</v>
      </c>
      <c r="C82">
        <v>8148962.2604081295</v>
      </c>
      <c r="D82">
        <v>8514229.1661303807</v>
      </c>
      <c r="E82">
        <v>9163783.23467521</v>
      </c>
      <c r="F82">
        <v>9813337.3032200392</v>
      </c>
      <c r="G82">
        <v>10462891.3717648</v>
      </c>
      <c r="H82">
        <v>11112445.4403097</v>
      </c>
      <c r="I82">
        <v>11844099.279599899</v>
      </c>
      <c r="J82">
        <v>12575753.1188902</v>
      </c>
      <c r="K82">
        <v>13307406.9581805</v>
      </c>
      <c r="L82">
        <v>14039060.797470801</v>
      </c>
      <c r="M82">
        <v>14770714.636761</v>
      </c>
      <c r="N82">
        <v>15452384.2038622</v>
      </c>
      <c r="O82">
        <v>16134053.7709633</v>
      </c>
      <c r="P82">
        <v>16815723.338064399</v>
      </c>
      <c r="Q82">
        <v>17497392.905165602</v>
      </c>
      <c r="R82">
        <v>18179062.4722667</v>
      </c>
      <c r="S82">
        <v>18860732.039367899</v>
      </c>
      <c r="T82">
        <v>19542401.606469002</v>
      </c>
      <c r="U82">
        <v>20224071.1735701</v>
      </c>
      <c r="V82">
        <v>20905740.740671299</v>
      </c>
      <c r="W82">
        <v>21587410.307772402</v>
      </c>
      <c r="X82" s="30">
        <f t="shared" si="2"/>
        <v>4.9916865137557442E-2</v>
      </c>
    </row>
    <row r="83" spans="1:24" x14ac:dyDescent="0.25">
      <c r="A83" t="s">
        <v>44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29608.405799820401</v>
      </c>
      <c r="I83">
        <v>33753.582611795202</v>
      </c>
      <c r="J83">
        <v>38239.256090467999</v>
      </c>
      <c r="K83">
        <v>43089.112960478597</v>
      </c>
      <c r="L83">
        <v>48328.357377264103</v>
      </c>
      <c r="M83">
        <v>53983.803453326902</v>
      </c>
      <c r="N83">
        <v>61217.6331160728</v>
      </c>
      <c r="O83">
        <v>69039.886236459803</v>
      </c>
      <c r="P83">
        <v>77491.320586095404</v>
      </c>
      <c r="Q83">
        <v>86615.298655103499</v>
      </c>
      <c r="R83">
        <v>96457.946229547102</v>
      </c>
      <c r="S83">
        <v>107068.32031479701</v>
      </c>
      <c r="T83">
        <v>118498.58694299799</v>
      </c>
      <c r="U83">
        <v>130804.209433233</v>
      </c>
      <c r="V83">
        <v>144044.14770513299</v>
      </c>
      <c r="W83">
        <v>158281.06928063999</v>
      </c>
      <c r="X83" s="30">
        <f t="shared" si="2"/>
        <v>0.1085125303968586</v>
      </c>
    </row>
    <row r="84" spans="1:24" x14ac:dyDescent="0.25">
      <c r="A84" t="s">
        <v>44</v>
      </c>
      <c r="B84" t="s">
        <v>56</v>
      </c>
      <c r="C84">
        <v>275306.23829781398</v>
      </c>
      <c r="D84">
        <v>312946.35739944602</v>
      </c>
      <c r="E84">
        <v>320996.16468374</v>
      </c>
      <c r="F84">
        <v>343749.252509807</v>
      </c>
      <c r="G84">
        <v>366502.34033587499</v>
      </c>
      <c r="H84">
        <v>389255.42816194199</v>
      </c>
      <c r="I84">
        <v>414884.37095487298</v>
      </c>
      <c r="J84">
        <v>440513.31374780397</v>
      </c>
      <c r="K84">
        <v>466142.25654073502</v>
      </c>
      <c r="L84">
        <v>491771.19933366601</v>
      </c>
      <c r="M84">
        <v>517400.142126597</v>
      </c>
      <c r="N84">
        <v>541278.19674852595</v>
      </c>
      <c r="O84">
        <v>565156.25137045502</v>
      </c>
      <c r="P84">
        <v>589034.30599238304</v>
      </c>
      <c r="Q84">
        <v>612912.360614312</v>
      </c>
      <c r="R84">
        <v>636790.41523624095</v>
      </c>
      <c r="S84">
        <v>660668.46985817002</v>
      </c>
      <c r="T84">
        <v>684546.52448009897</v>
      </c>
      <c r="U84">
        <v>708424.57910202804</v>
      </c>
      <c r="V84">
        <v>732302.63372395595</v>
      </c>
      <c r="W84">
        <v>756180.68834588502</v>
      </c>
      <c r="X84" s="30">
        <f t="shared" si="2"/>
        <v>5.1817703942332649E-2</v>
      </c>
    </row>
    <row r="85" spans="1:24" x14ac:dyDescent="0.25">
      <c r="A85" t="s">
        <v>44</v>
      </c>
      <c r="B85" t="s">
        <v>29</v>
      </c>
      <c r="C85">
        <v>0</v>
      </c>
      <c r="D85">
        <v>0</v>
      </c>
      <c r="E85">
        <v>0</v>
      </c>
      <c r="F85">
        <v>0</v>
      </c>
      <c r="G85">
        <v>0</v>
      </c>
      <c r="H85">
        <v>33838.178056937599</v>
      </c>
      <c r="I85">
        <v>44412.608699730597</v>
      </c>
      <c r="J85">
        <v>55959.886961660603</v>
      </c>
      <c r="K85">
        <v>68550.861528034206</v>
      </c>
      <c r="L85">
        <v>82261.033833641093</v>
      </c>
      <c r="M85">
        <v>97170.846215988495</v>
      </c>
      <c r="N85">
        <v>130937.71527604399</v>
      </c>
      <c r="O85">
        <v>167838.34412656599</v>
      </c>
      <c r="P85">
        <v>208101.69157395</v>
      </c>
      <c r="Q85">
        <v>251971.77790575501</v>
      </c>
      <c r="R85">
        <v>299708.618641807</v>
      </c>
      <c r="S85">
        <v>351589.21400669898</v>
      </c>
      <c r="T85">
        <v>407908.59736147599</v>
      </c>
      <c r="U85">
        <v>468980.94601671299</v>
      </c>
      <c r="V85">
        <v>535140.75804407103</v>
      </c>
      <c r="W85">
        <v>606744.09890912299</v>
      </c>
      <c r="X85" s="30">
        <f t="shared" si="2"/>
        <v>0.19041927936065628</v>
      </c>
    </row>
    <row r="86" spans="1:24" x14ac:dyDescent="0.25">
      <c r="A86" t="s">
        <v>44</v>
      </c>
      <c r="B86" t="s">
        <v>30</v>
      </c>
      <c r="C86">
        <v>1778825.38208803</v>
      </c>
      <c r="D86">
        <v>2022028.0049445899</v>
      </c>
      <c r="E86">
        <v>2285103.82663158</v>
      </c>
      <c r="F86">
        <v>2569432.1604749099</v>
      </c>
      <c r="G86">
        <v>2876480.5681360001</v>
      </c>
      <c r="H86">
        <v>3207810.2361619999</v>
      </c>
      <c r="I86">
        <v>3589966.2470215899</v>
      </c>
      <c r="J86">
        <v>4002318.3333767299</v>
      </c>
      <c r="K86">
        <v>4446930.7127498304</v>
      </c>
      <c r="L86">
        <v>4925998.5342268003</v>
      </c>
      <c r="M86">
        <v>5441855.81106959</v>
      </c>
      <c r="N86">
        <v>5977647.7499373099</v>
      </c>
      <c r="O86">
        <v>6553414.2431641202</v>
      </c>
      <c r="P86">
        <v>7171813.2663387796</v>
      </c>
      <c r="Q86">
        <v>7835668.6562229795</v>
      </c>
      <c r="R86">
        <v>8547980.05192977</v>
      </c>
      <c r="S86">
        <v>9311933.4155666698</v>
      </c>
      <c r="T86">
        <v>10130912.1654374</v>
      </c>
      <c r="U86">
        <v>11008508.956756299</v>
      </c>
      <c r="V86">
        <v>11948538.1467936</v>
      </c>
      <c r="W86">
        <v>12955048.983442601</v>
      </c>
      <c r="X86" s="30">
        <f t="shared" si="2"/>
        <v>0.10437174565703389</v>
      </c>
    </row>
    <row r="87" spans="1:24" x14ac:dyDescent="0.25">
      <c r="A87" t="s">
        <v>44</v>
      </c>
      <c r="B87" t="s">
        <v>31</v>
      </c>
      <c r="C87">
        <v>31642273.321644802</v>
      </c>
      <c r="D87">
        <v>33233082.343825001</v>
      </c>
      <c r="E87">
        <v>35768447.956555903</v>
      </c>
      <c r="F87">
        <v>38303813.569286697</v>
      </c>
      <c r="G87">
        <v>40839179.182017498</v>
      </c>
      <c r="H87">
        <v>43374544.794748403</v>
      </c>
      <c r="I87">
        <v>46230365.540686801</v>
      </c>
      <c r="J87">
        <v>49086186.286625303</v>
      </c>
      <c r="K87">
        <v>51942007.032563701</v>
      </c>
      <c r="L87">
        <v>54797827.778502204</v>
      </c>
      <c r="M87">
        <v>57653648.524440698</v>
      </c>
      <c r="N87">
        <v>60314368.645161502</v>
      </c>
      <c r="O87">
        <v>62975088.765882403</v>
      </c>
      <c r="P87">
        <v>65635808.886603303</v>
      </c>
      <c r="Q87">
        <v>68296529.007324204</v>
      </c>
      <c r="R87">
        <v>70957249.128045097</v>
      </c>
      <c r="S87">
        <v>73617969.248765901</v>
      </c>
      <c r="T87">
        <v>76278689.369486794</v>
      </c>
      <c r="U87">
        <v>78939409.490207702</v>
      </c>
      <c r="V87">
        <v>81600129.610928595</v>
      </c>
      <c r="W87">
        <v>84260849.731649503</v>
      </c>
      <c r="X87" s="30">
        <f t="shared" si="2"/>
        <v>5.0190070761867212E-2</v>
      </c>
    </row>
    <row r="88" spans="1:24" x14ac:dyDescent="0.25">
      <c r="A88" t="s">
        <v>57</v>
      </c>
      <c r="B88" t="s">
        <v>27</v>
      </c>
      <c r="C88">
        <v>30824.595669636099</v>
      </c>
      <c r="D88">
        <v>35038.962403344703</v>
      </c>
      <c r="E88">
        <v>39597.704321250101</v>
      </c>
      <c r="F88">
        <v>44524.723024937601</v>
      </c>
      <c r="G88">
        <v>49845.449338190803</v>
      </c>
      <c r="H88">
        <v>55586.936475207003</v>
      </c>
      <c r="I88">
        <v>62209.174181102797</v>
      </c>
      <c r="J88">
        <v>69354.668316400101</v>
      </c>
      <c r="K88">
        <v>77059.188929774406</v>
      </c>
      <c r="L88">
        <v>85360.774933695095</v>
      </c>
      <c r="M88">
        <v>94299.871565683497</v>
      </c>
      <c r="N88">
        <v>103584.408454437</v>
      </c>
      <c r="O88">
        <v>113561.649353152</v>
      </c>
      <c r="P88">
        <v>124277.653320602</v>
      </c>
      <c r="Q88">
        <v>135781.353561414</v>
      </c>
      <c r="R88">
        <v>148124.729693006</v>
      </c>
      <c r="S88">
        <v>161362.99005385401</v>
      </c>
      <c r="T88">
        <v>175554.76462655401</v>
      </c>
      <c r="U88">
        <v>176052.04019693399</v>
      </c>
      <c r="V88">
        <v>181986.024358597</v>
      </c>
      <c r="W88">
        <v>187920.00852025999</v>
      </c>
      <c r="X88" s="30">
        <f t="shared" si="2"/>
        <v>9.459581092646463E-2</v>
      </c>
    </row>
    <row r="89" spans="1:24" x14ac:dyDescent="0.25">
      <c r="A89" t="s">
        <v>57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37942.4677798923</v>
      </c>
      <c r="I89">
        <v>43254.413269077202</v>
      </c>
      <c r="J89">
        <v>49002.697137730902</v>
      </c>
      <c r="K89">
        <v>55217.6733600773</v>
      </c>
      <c r="L89">
        <v>61931.640461814</v>
      </c>
      <c r="M89">
        <v>69178.960090324093</v>
      </c>
      <c r="N89">
        <v>78448.9407424276</v>
      </c>
      <c r="O89">
        <v>88472.972059515596</v>
      </c>
      <c r="P89">
        <v>99303.284156456299</v>
      </c>
      <c r="Q89">
        <v>110995.44503294201</v>
      </c>
      <c r="R89">
        <v>123608.563786685</v>
      </c>
      <c r="S89">
        <v>137205.50580322099</v>
      </c>
      <c r="T89">
        <v>151853.12061194301</v>
      </c>
      <c r="U89">
        <v>167622.48313702899</v>
      </c>
      <c r="V89">
        <v>184589.14911309499</v>
      </c>
      <c r="W89">
        <v>202833.42547892401</v>
      </c>
      <c r="X89" s="30">
        <f t="shared" si="2"/>
        <v>0.10851253039685882</v>
      </c>
    </row>
    <row r="90" spans="1:24" x14ac:dyDescent="0.25">
      <c r="A90" t="s">
        <v>57</v>
      </c>
      <c r="B90" t="s">
        <v>56</v>
      </c>
      <c r="C90">
        <v>58932011.4240674</v>
      </c>
      <c r="D90">
        <v>61776676.142016001</v>
      </c>
      <c r="E90">
        <v>66489644.344569102</v>
      </c>
      <c r="F90">
        <v>71202612.547122195</v>
      </c>
      <c r="G90">
        <v>75915580.749675393</v>
      </c>
      <c r="H90">
        <v>80628548.952228501</v>
      </c>
      <c r="I90">
        <v>85937208.303059697</v>
      </c>
      <c r="J90">
        <v>91245867.653890893</v>
      </c>
      <c r="K90">
        <v>96554527.004722193</v>
      </c>
      <c r="L90">
        <v>101863186.355553</v>
      </c>
      <c r="M90">
        <v>107171845.706384</v>
      </c>
      <c r="N90">
        <v>112117834.269881</v>
      </c>
      <c r="O90">
        <v>117063822.833379</v>
      </c>
      <c r="P90">
        <v>122009811.39687601</v>
      </c>
      <c r="Q90">
        <v>126955799.960373</v>
      </c>
      <c r="R90">
        <v>131901788.52387001</v>
      </c>
      <c r="S90">
        <v>136847777.087367</v>
      </c>
      <c r="T90">
        <v>141793765.65086499</v>
      </c>
      <c r="U90">
        <v>146739754.214362</v>
      </c>
      <c r="V90">
        <v>151685742.777859</v>
      </c>
      <c r="W90">
        <v>156631731.34135601</v>
      </c>
      <c r="X90" s="30">
        <f t="shared" si="2"/>
        <v>5.0089761807957212E-2</v>
      </c>
    </row>
    <row r="91" spans="1:24" x14ac:dyDescent="0.25">
      <c r="A91" t="s">
        <v>57</v>
      </c>
      <c r="B91" t="s">
        <v>29</v>
      </c>
      <c r="C91">
        <v>0</v>
      </c>
      <c r="D91">
        <v>0</v>
      </c>
      <c r="E91">
        <v>0</v>
      </c>
      <c r="F91">
        <v>0</v>
      </c>
      <c r="G91">
        <v>0</v>
      </c>
      <c r="H91">
        <v>43362.820319876897</v>
      </c>
      <c r="I91">
        <v>56913.701669838498</v>
      </c>
      <c r="J91">
        <v>71711.264103996495</v>
      </c>
      <c r="K91">
        <v>87846.298527395702</v>
      </c>
      <c r="L91">
        <v>105415.558232874</v>
      </c>
      <c r="M91">
        <v>124522.128162583</v>
      </c>
      <c r="N91">
        <v>167793.567699081</v>
      </c>
      <c r="O91">
        <v>215080.84586882201</v>
      </c>
      <c r="P91">
        <v>266677.367936289</v>
      </c>
      <c r="Q91">
        <v>322895.84009583201</v>
      </c>
      <c r="R91">
        <v>384069.46605148702</v>
      </c>
      <c r="S91">
        <v>450553.21500246902</v>
      </c>
      <c r="T91">
        <v>522725.16518342</v>
      </c>
      <c r="U91">
        <v>600987.92734496098</v>
      </c>
      <c r="V91">
        <v>685770.15280969604</v>
      </c>
      <c r="W91">
        <v>777528.13100254303</v>
      </c>
      <c r="X91" s="30">
        <f t="shared" si="2"/>
        <v>0.19041927936065628</v>
      </c>
    </row>
    <row r="92" spans="1:24" x14ac:dyDescent="0.25">
      <c r="A92" t="s">
        <v>57</v>
      </c>
      <c r="B92" t="s">
        <v>30</v>
      </c>
      <c r="C92">
        <v>0</v>
      </c>
      <c r="D92">
        <v>0</v>
      </c>
      <c r="E92">
        <v>0</v>
      </c>
      <c r="F92">
        <v>0</v>
      </c>
      <c r="G92">
        <v>0</v>
      </c>
      <c r="H92">
        <v>1539380.12135563</v>
      </c>
      <c r="I92">
        <v>1798472.97276689</v>
      </c>
      <c r="J92">
        <v>2079626.65901589</v>
      </c>
      <c r="K92">
        <v>2384399.53145788</v>
      </c>
      <c r="L92">
        <v>2714450.6244965298</v>
      </c>
      <c r="M92">
        <v>3071545.82801039</v>
      </c>
      <c r="N92">
        <v>3335532.73971507</v>
      </c>
      <c r="O92">
        <v>3618239.4780201898</v>
      </c>
      <c r="P92">
        <v>3920878.0583065301</v>
      </c>
      <c r="Q92">
        <v>4244734.89792646</v>
      </c>
      <c r="R92">
        <v>4591175.2263626102</v>
      </c>
      <c r="S92">
        <v>4961647.7503975602</v>
      </c>
      <c r="T92">
        <v>5357689.5887700999</v>
      </c>
      <c r="U92">
        <v>5780931.49160391</v>
      </c>
      <c r="V92">
        <v>6233103.3607491599</v>
      </c>
      <c r="W92">
        <v>6716040.0880799303</v>
      </c>
      <c r="X92" s="30">
        <f t="shared" si="2"/>
        <v>9.1810561132028567E-2</v>
      </c>
    </row>
    <row r="93" spans="1:24" x14ac:dyDescent="0.25">
      <c r="A93" t="s">
        <v>57</v>
      </c>
      <c r="B93" t="s">
        <v>31</v>
      </c>
      <c r="C93">
        <v>1748910.00439506</v>
      </c>
      <c r="D93">
        <v>1856417.04795416</v>
      </c>
      <c r="E93">
        <v>1998043.8732234901</v>
      </c>
      <c r="F93">
        <v>2139670.6984928199</v>
      </c>
      <c r="G93">
        <v>2281297.52376216</v>
      </c>
      <c r="H93">
        <v>2422924.3490314898</v>
      </c>
      <c r="I93">
        <v>2582451.9626248302</v>
      </c>
      <c r="J93">
        <v>2741979.5762181599</v>
      </c>
      <c r="K93">
        <v>2901507.1898114998</v>
      </c>
      <c r="L93">
        <v>3061034.8034048402</v>
      </c>
      <c r="M93">
        <v>3220562.4169981801</v>
      </c>
      <c r="N93">
        <v>3369191.60946484</v>
      </c>
      <c r="O93">
        <v>3517820.8019315102</v>
      </c>
      <c r="P93">
        <v>3666449.9943981702</v>
      </c>
      <c r="Q93">
        <v>3815079.1868648399</v>
      </c>
      <c r="R93">
        <v>3963708.3793314998</v>
      </c>
      <c r="S93">
        <v>4112337.57179817</v>
      </c>
      <c r="T93">
        <v>4260966.7642648304</v>
      </c>
      <c r="U93">
        <v>4409595.9567315001</v>
      </c>
      <c r="V93">
        <v>4558225.1491981596</v>
      </c>
      <c r="W93">
        <v>4706854.3416648302</v>
      </c>
      <c r="X93" s="30">
        <f t="shared" si="2"/>
        <v>5.0747014801537205E-2</v>
      </c>
    </row>
    <row r="94" spans="1:24" x14ac:dyDescent="0.25">
      <c r="A94" t="s">
        <v>45</v>
      </c>
      <c r="B94" t="s">
        <v>27</v>
      </c>
      <c r="C94">
        <v>0</v>
      </c>
      <c r="D94">
        <v>0</v>
      </c>
      <c r="E94">
        <v>0</v>
      </c>
      <c r="F94">
        <v>0</v>
      </c>
      <c r="G94">
        <v>0</v>
      </c>
      <c r="H94">
        <v>162261.23592492699</v>
      </c>
      <c r="I94">
        <v>181591.901417288</v>
      </c>
      <c r="J94">
        <v>202449.98036907101</v>
      </c>
      <c r="K94">
        <v>224939.88746249099</v>
      </c>
      <c r="L94">
        <v>249172.660314329</v>
      </c>
      <c r="M94">
        <v>275266.36073269497</v>
      </c>
      <c r="N94">
        <v>302368.41970713902</v>
      </c>
      <c r="O94">
        <v>331492.518677196</v>
      </c>
      <c r="P94">
        <v>362773.10649499198</v>
      </c>
      <c r="Q94">
        <v>396353.02179787302</v>
      </c>
      <c r="R94">
        <v>432383.99586480501</v>
      </c>
      <c r="S94">
        <v>471027.18478393601</v>
      </c>
      <c r="T94">
        <v>512453.73260531801</v>
      </c>
      <c r="U94">
        <v>556845.36724687798</v>
      </c>
      <c r="V94">
        <v>604395.03102108103</v>
      </c>
      <c r="W94">
        <v>655307.54775458702</v>
      </c>
      <c r="X94" s="30">
        <f t="shared" si="2"/>
        <v>8.9322764643222419E-2</v>
      </c>
    </row>
    <row r="95" spans="1:24" x14ac:dyDescent="0.25">
      <c r="A95" t="s">
        <v>45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17880.618553553501</v>
      </c>
      <c r="I95">
        <v>20383.905151051</v>
      </c>
      <c r="J95">
        <v>23092.818861914398</v>
      </c>
      <c r="K95">
        <v>26021.6641809865</v>
      </c>
      <c r="L95">
        <v>29185.661984810999</v>
      </c>
      <c r="M95">
        <v>32601.005408565401</v>
      </c>
      <c r="N95">
        <v>36969.540133313203</v>
      </c>
      <c r="O95">
        <v>41693.425817014402</v>
      </c>
      <c r="P95">
        <v>46797.276218752297</v>
      </c>
      <c r="Q95">
        <v>52307.278096121598</v>
      </c>
      <c r="R95">
        <v>58251.2869706809</v>
      </c>
      <c r="S95">
        <v>64658.928537455802</v>
      </c>
      <c r="T95">
        <v>71561.706043481405</v>
      </c>
      <c r="U95">
        <v>78993.113978766094</v>
      </c>
      <c r="V95">
        <v>86988.758442470396</v>
      </c>
      <c r="W95">
        <v>95586.484567598396</v>
      </c>
      <c r="X95" s="30">
        <f t="shared" si="2"/>
        <v>0.10851253039685926</v>
      </c>
    </row>
    <row r="96" spans="1:24" x14ac:dyDescent="0.25">
      <c r="A96" t="s">
        <v>45</v>
      </c>
      <c r="B96" t="s">
        <v>56</v>
      </c>
      <c r="C96">
        <v>7297542.1184741603</v>
      </c>
      <c r="D96">
        <v>8295268.7090042597</v>
      </c>
      <c r="E96">
        <v>9374524.1032911893</v>
      </c>
      <c r="F96">
        <v>10540966.8652343</v>
      </c>
      <c r="G96">
        <v>11800617.5931134</v>
      </c>
      <c r="H96">
        <v>13159880.9766175</v>
      </c>
      <c r="I96">
        <v>14727656.8882712</v>
      </c>
      <c r="J96">
        <v>16419310.688648799</v>
      </c>
      <c r="K96">
        <v>18243310.726843499</v>
      </c>
      <c r="L96">
        <v>20208662.492136002</v>
      </c>
      <c r="M96">
        <v>22324941.157140601</v>
      </c>
      <c r="N96">
        <v>24523000.7755819</v>
      </c>
      <c r="O96">
        <v>26885054.002974499</v>
      </c>
      <c r="P96">
        <v>29422005.051167302</v>
      </c>
      <c r="Q96">
        <v>32145438.569171999</v>
      </c>
      <c r="R96">
        <v>35067660.426349297</v>
      </c>
      <c r="S96">
        <v>38201740.872821398</v>
      </c>
      <c r="T96">
        <v>41561560.2128748</v>
      </c>
      <c r="U96">
        <v>45161857.134751499</v>
      </c>
      <c r="V96">
        <v>49018279.848283596</v>
      </c>
      <c r="W96">
        <v>53147440.1903321</v>
      </c>
      <c r="X96" s="30">
        <f t="shared" si="2"/>
        <v>0.10437174565703389</v>
      </c>
    </row>
    <row r="97" spans="1:24" x14ac:dyDescent="0.25">
      <c r="A97" t="s">
        <v>45</v>
      </c>
      <c r="B97" t="s">
        <v>29</v>
      </c>
      <c r="C97">
        <v>0</v>
      </c>
      <c r="D97">
        <v>0</v>
      </c>
      <c r="E97">
        <v>0</v>
      </c>
      <c r="F97">
        <v>0</v>
      </c>
      <c r="G97">
        <v>0</v>
      </c>
      <c r="H97">
        <v>20434.992632632599</v>
      </c>
      <c r="I97">
        <v>26820.9278303303</v>
      </c>
      <c r="J97">
        <v>33794.369066216197</v>
      </c>
      <c r="K97">
        <v>41398.1021061149</v>
      </c>
      <c r="L97">
        <v>49677.722527337799</v>
      </c>
      <c r="M97">
        <v>58681.809735417803</v>
      </c>
      <c r="N97">
        <v>79073.738618475603</v>
      </c>
      <c r="O97">
        <v>101358.1558655</v>
      </c>
      <c r="P97">
        <v>125673.33049068099</v>
      </c>
      <c r="Q97">
        <v>152166.62718871699</v>
      </c>
      <c r="R97">
        <v>180995.070230329</v>
      </c>
      <c r="S97">
        <v>212325.94100813099</v>
      </c>
      <c r="T97">
        <v>246337.41118813801</v>
      </c>
      <c r="U97">
        <v>283219.21353362402</v>
      </c>
      <c r="V97">
        <v>323173.35258568899</v>
      </c>
      <c r="W97">
        <v>366414.857509127</v>
      </c>
      <c r="X97" s="30">
        <f t="shared" si="2"/>
        <v>0.1904192793606565</v>
      </c>
    </row>
    <row r="98" spans="1:24" x14ac:dyDescent="0.25">
      <c r="A98" t="s">
        <v>45</v>
      </c>
      <c r="B98" t="s">
        <v>30</v>
      </c>
      <c r="C98">
        <v>0</v>
      </c>
      <c r="D98">
        <v>0</v>
      </c>
      <c r="E98">
        <v>0</v>
      </c>
      <c r="F98">
        <v>0</v>
      </c>
      <c r="G98">
        <v>0</v>
      </c>
      <c r="H98">
        <v>725442.23845845903</v>
      </c>
      <c r="I98">
        <v>847541.31943843898</v>
      </c>
      <c r="J98">
        <v>980036.70292027097</v>
      </c>
      <c r="K98">
        <v>1123662.77145169</v>
      </c>
      <c r="L98">
        <v>1279201.3550789501</v>
      </c>
      <c r="M98">
        <v>1447484.6401402999</v>
      </c>
      <c r="N98">
        <v>1571890.07677939</v>
      </c>
      <c r="O98">
        <v>1705117.34548203</v>
      </c>
      <c r="P98">
        <v>1847737.61586299</v>
      </c>
      <c r="Q98">
        <v>2000357.1199183399</v>
      </c>
      <c r="R98">
        <v>2163619.23033957</v>
      </c>
      <c r="S98">
        <v>2338206.6590031302</v>
      </c>
      <c r="T98">
        <v>2524843.7824571901</v>
      </c>
      <c r="U98">
        <v>2724299.1016091499</v>
      </c>
      <c r="V98">
        <v>2937387.8432201599</v>
      </c>
      <c r="W98">
        <v>3164974.7112382501</v>
      </c>
      <c r="X98" s="30">
        <f t="shared" si="2"/>
        <v>9.1810561132028345E-2</v>
      </c>
    </row>
    <row r="99" spans="1:24" x14ac:dyDescent="0.25">
      <c r="A99" t="s">
        <v>45</v>
      </c>
      <c r="B99" t="s">
        <v>31</v>
      </c>
      <c r="C99">
        <v>256989.683727147</v>
      </c>
      <c r="D99">
        <v>292125.54684157699</v>
      </c>
      <c r="E99">
        <v>330132.52205813199</v>
      </c>
      <c r="F99">
        <v>371209.88092923898</v>
      </c>
      <c r="G99">
        <v>415569.64438231097</v>
      </c>
      <c r="H99">
        <v>463437.35947836802</v>
      </c>
      <c r="I99">
        <v>518648.035778675</v>
      </c>
      <c r="J99">
        <v>578221.18631031795</v>
      </c>
      <c r="K99">
        <v>642455.03180567804</v>
      </c>
      <c r="L99">
        <v>711666.70888479799</v>
      </c>
      <c r="M99">
        <v>786193.41609231604</v>
      </c>
      <c r="N99">
        <v>863600.11508575</v>
      </c>
      <c r="O99">
        <v>946782.00043829798</v>
      </c>
      <c r="P99">
        <v>1036123.0740383799</v>
      </c>
      <c r="Q99">
        <v>1132031.29999738</v>
      </c>
      <c r="R99">
        <v>1234940.0408671901</v>
      </c>
      <c r="S99">
        <v>1345309.57757398</v>
      </c>
      <c r="T99">
        <v>1463628.71784928</v>
      </c>
      <c r="U99">
        <v>1590416.4982081801</v>
      </c>
      <c r="V99">
        <v>1726223.98480834</v>
      </c>
      <c r="W99">
        <v>1871636.1788230001</v>
      </c>
      <c r="X99" s="30">
        <f t="shared" si="2"/>
        <v>0.10437174565703389</v>
      </c>
    </row>
    <row r="100" spans="1:24" x14ac:dyDescent="0.25">
      <c r="A100" t="s">
        <v>46</v>
      </c>
      <c r="B100" t="s">
        <v>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367567.26735429402</v>
      </c>
      <c r="I100">
        <v>411356.65334451402</v>
      </c>
      <c r="J100">
        <v>458606.05976536998</v>
      </c>
      <c r="K100">
        <v>509552.01519495097</v>
      </c>
      <c r="L100">
        <v>564446.05101807602</v>
      </c>
      <c r="M100">
        <v>623555.61038552597</v>
      </c>
      <c r="N100">
        <v>684949.38506083097</v>
      </c>
      <c r="O100">
        <v>750923.64817770303</v>
      </c>
      <c r="P100">
        <v>821782.96414360905</v>
      </c>
      <c r="Q100">
        <v>897850.90258566197</v>
      </c>
      <c r="R100">
        <v>979471.17746156198</v>
      </c>
      <c r="S100">
        <v>1067008.8525685801</v>
      </c>
      <c r="T100">
        <v>1160851.6172426599</v>
      </c>
      <c r="U100">
        <v>1261411.1362527199</v>
      </c>
      <c r="V100">
        <v>1369124.47812067</v>
      </c>
      <c r="W100">
        <v>1484455.6263347999</v>
      </c>
      <c r="X100" s="30">
        <f t="shared" si="2"/>
        <v>8.9322764643222419E-2</v>
      </c>
    </row>
    <row r="101" spans="1:24" x14ac:dyDescent="0.25">
      <c r="A101" t="s">
        <v>46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22160.490603664701</v>
      </c>
      <c r="I101">
        <v>24800.536012934499</v>
      </c>
      <c r="J101">
        <v>27649.184736621999</v>
      </c>
      <c r="K101">
        <v>30720.696992645899</v>
      </c>
      <c r="L101">
        <v>34030.2375124307</v>
      </c>
      <c r="M101">
        <v>37593.930341712301</v>
      </c>
      <c r="N101">
        <v>41295.337642227503</v>
      </c>
      <c r="O101">
        <v>45272.90084694</v>
      </c>
      <c r="P101">
        <v>49544.982028018101</v>
      </c>
      <c r="Q101">
        <v>54131.089075086602</v>
      </c>
      <c r="R101">
        <v>59051.944371792</v>
      </c>
      <c r="S101">
        <v>64329.5574754802</v>
      </c>
      <c r="T101">
        <v>69987.302028607795</v>
      </c>
      <c r="U101">
        <v>76049.997143359302</v>
      </c>
      <c r="V101">
        <v>82543.993514514601</v>
      </c>
      <c r="W101">
        <v>89497.264529926906</v>
      </c>
      <c r="X101" s="30">
        <f t="shared" si="2"/>
        <v>8.9322764643222419E-2</v>
      </c>
    </row>
    <row r="102" spans="1:24" x14ac:dyDescent="0.25">
      <c r="A102" t="s">
        <v>46</v>
      </c>
      <c r="B102" t="s">
        <v>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1282185.43187934</v>
      </c>
      <c r="I102">
        <v>1434936.01054684</v>
      </c>
      <c r="J102">
        <v>1599756.18350139</v>
      </c>
      <c r="K102">
        <v>1777471.03372504</v>
      </c>
      <c r="L102">
        <v>1968957.9785122899</v>
      </c>
      <c r="M102">
        <v>2175149.94019396</v>
      </c>
      <c r="N102">
        <v>2389309.93344734</v>
      </c>
      <c r="O102">
        <v>2619448.0511755701</v>
      </c>
      <c r="P102">
        <v>2866626.70584301</v>
      </c>
      <c r="Q102">
        <v>3131974.6058492502</v>
      </c>
      <c r="R102">
        <v>3416690.7290915102</v>
      </c>
      <c r="S102">
        <v>3722048.5281433701</v>
      </c>
      <c r="T102">
        <v>4049400.3802776798</v>
      </c>
      <c r="U102">
        <v>4400182.2963050799</v>
      </c>
      <c r="V102">
        <v>4775918.9029845102</v>
      </c>
      <c r="W102">
        <v>5178228.7145911297</v>
      </c>
      <c r="X102" s="30">
        <f t="shared" si="2"/>
        <v>8.9322764643222641E-2</v>
      </c>
    </row>
    <row r="103" spans="1:24" x14ac:dyDescent="0.25">
      <c r="A103" t="s">
        <v>46</v>
      </c>
      <c r="B103" t="s">
        <v>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16667.9613155279</v>
      </c>
      <c r="I103">
        <v>21876.699226630401</v>
      </c>
      <c r="J103">
        <v>27564.641025554301</v>
      </c>
      <c r="K103">
        <v>33766.685256304103</v>
      </c>
      <c r="L103">
        <v>40520.022307564897</v>
      </c>
      <c r="M103">
        <v>47864.276350811102</v>
      </c>
      <c r="N103">
        <v>64497.112382717904</v>
      </c>
      <c r="O103">
        <v>82673.571326938501</v>
      </c>
      <c r="P103">
        <v>102506.433384624</v>
      </c>
      <c r="Q103">
        <v>124115.89771976099</v>
      </c>
      <c r="R103">
        <v>147630.04240495001</v>
      </c>
      <c r="S103">
        <v>173185.31181435901</v>
      </c>
      <c r="T103">
        <v>200927.03305869599</v>
      </c>
      <c r="U103">
        <v>231009.963147931</v>
      </c>
      <c r="V103">
        <v>263598.86866344302</v>
      </c>
      <c r="W103">
        <v>298869.13982263597</v>
      </c>
      <c r="X103" s="30">
        <f t="shared" si="2"/>
        <v>0.1904192793606565</v>
      </c>
    </row>
    <row r="104" spans="1:24" x14ac:dyDescent="0.25">
      <c r="A104" t="s">
        <v>46</v>
      </c>
      <c r="B104" t="s">
        <v>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108032.615487025</v>
      </c>
      <c r="I104">
        <v>120902.863518481</v>
      </c>
      <c r="J104">
        <v>134790.05481436499</v>
      </c>
      <c r="K104">
        <v>149763.70808104199</v>
      </c>
      <c r="L104">
        <v>165897.75153735001</v>
      </c>
      <c r="M104">
        <v>183270.790069087</v>
      </c>
      <c r="N104">
        <v>201315.18803883699</v>
      </c>
      <c r="O104">
        <v>220705.848830389</v>
      </c>
      <c r="P104">
        <v>241532.287730999</v>
      </c>
      <c r="Q104">
        <v>263889.60589959403</v>
      </c>
      <c r="R104">
        <v>287878.82516572101</v>
      </c>
      <c r="S104">
        <v>313607.24234371202</v>
      </c>
      <c r="T104">
        <v>341188.80417658697</v>
      </c>
      <c r="U104">
        <v>370744.50408689101</v>
      </c>
      <c r="V104">
        <v>402402.80197778402</v>
      </c>
      <c r="W104">
        <v>436300.06839754898</v>
      </c>
      <c r="X104" s="30">
        <f t="shared" si="2"/>
        <v>8.9322764643222863E-2</v>
      </c>
    </row>
    <row r="105" spans="1:24" x14ac:dyDescent="0.25">
      <c r="A105" t="s">
        <v>46</v>
      </c>
      <c r="B105" t="s">
        <v>31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1416135.7769281601</v>
      </c>
      <c r="I105">
        <v>1584844.2601313</v>
      </c>
      <c r="J105">
        <v>1766883.2522124399</v>
      </c>
      <c r="K105">
        <v>1963164.03285136</v>
      </c>
      <c r="L105">
        <v>2174655.68342365</v>
      </c>
      <c r="M105">
        <v>2402388.58897103</v>
      </c>
      <c r="N105">
        <v>2638921.9490391398</v>
      </c>
      <c r="O105">
        <v>2893102.6736416402</v>
      </c>
      <c r="P105">
        <v>3166104.1658317801</v>
      </c>
      <c r="Q105">
        <v>3459173.0505568399</v>
      </c>
      <c r="R105">
        <v>3773633.5633398299</v>
      </c>
      <c r="S105">
        <v>4110892.1947747199</v>
      </c>
      <c r="T105">
        <v>4472442.6054447498</v>
      </c>
      <c r="U105">
        <v>4859870.8266948396</v>
      </c>
      <c r="V105">
        <v>5274860.7635563398</v>
      </c>
      <c r="W105">
        <v>5719200.0170372399</v>
      </c>
      <c r="X105" s="30">
        <f t="shared" si="2"/>
        <v>8.9322764643222641E-2</v>
      </c>
    </row>
    <row r="106" spans="1:24" x14ac:dyDescent="0.25">
      <c r="A106" t="s">
        <v>47</v>
      </c>
      <c r="B106" t="s">
        <v>27</v>
      </c>
      <c r="C106">
        <v>1059372.44308829</v>
      </c>
      <c r="D106">
        <v>1204210.80627748</v>
      </c>
      <c r="E106">
        <v>1360884.5746778799</v>
      </c>
      <c r="F106">
        <v>1530215.19290262</v>
      </c>
      <c r="G106">
        <v>1713076.66151314</v>
      </c>
      <c r="H106">
        <v>1910398.7390024599</v>
      </c>
      <c r="I106">
        <v>2137990.2445778898</v>
      </c>
      <c r="J106">
        <v>2383564.9038633499</v>
      </c>
      <c r="K106">
        <v>2648352.0534659098</v>
      </c>
      <c r="L106">
        <v>2933659.0057690698</v>
      </c>
      <c r="M106">
        <v>3240875.77316888</v>
      </c>
      <c r="N106">
        <v>3559964.5499430401</v>
      </c>
      <c r="O106">
        <v>3902860.0149617</v>
      </c>
      <c r="P106">
        <v>4271145.1151073696</v>
      </c>
      <c r="Q106">
        <v>4666501.5752301998</v>
      </c>
      <c r="R106">
        <v>5090715.8185775401</v>
      </c>
      <c r="S106">
        <v>5545685.2323215399</v>
      </c>
      <c r="T106">
        <v>6033424.7978935</v>
      </c>
      <c r="U106">
        <v>6556074.1069418499</v>
      </c>
      <c r="V106">
        <v>7115904.7849003002</v>
      </c>
      <c r="W106">
        <v>7715328.3453872399</v>
      </c>
      <c r="X106" s="30">
        <f t="shared" si="2"/>
        <v>0.10437174565703389</v>
      </c>
    </row>
    <row r="107" spans="1:24" x14ac:dyDescent="0.25">
      <c r="A107" t="s">
        <v>47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41682.7777774719</v>
      </c>
      <c r="I107">
        <v>47518.366666317997</v>
      </c>
      <c r="J107">
        <v>53833.307499604998</v>
      </c>
      <c r="K107">
        <v>60660.946499555001</v>
      </c>
      <c r="L107">
        <v>68036.766130750897</v>
      </c>
      <c r="M107">
        <v>75998.515358817502</v>
      </c>
      <c r="N107">
        <v>86182.316416899004</v>
      </c>
      <c r="O107">
        <v>97194.501292391695</v>
      </c>
      <c r="P107">
        <v>109092.448864391</v>
      </c>
      <c r="Q107">
        <v>121937.20494036</v>
      </c>
      <c r="R107">
        <v>135793.70550176399</v>
      </c>
      <c r="S107">
        <v>150731.01310695801</v>
      </c>
      <c r="T107">
        <v>166822.567208917</v>
      </c>
      <c r="U107">
        <v>184146.44918830501</v>
      </c>
      <c r="V107">
        <v>202785.662947609</v>
      </c>
      <c r="W107">
        <v>222828.43195987301</v>
      </c>
      <c r="X107" s="30">
        <f t="shared" si="2"/>
        <v>0.10851253039685882</v>
      </c>
    </row>
    <row r="108" spans="1:24" x14ac:dyDescent="0.25">
      <c r="A108" t="s">
        <v>47</v>
      </c>
      <c r="B108" t="s">
        <v>56</v>
      </c>
      <c r="C108">
        <v>31702255.798769802</v>
      </c>
      <c r="D108">
        <v>36036617.0229614</v>
      </c>
      <c r="E108">
        <v>40725158.7300753</v>
      </c>
      <c r="F108">
        <v>45792463.065343201</v>
      </c>
      <c r="G108">
        <v>51264684.9373127</v>
      </c>
      <c r="H108">
        <v>57169647.838815697</v>
      </c>
      <c r="I108">
        <v>63980438.6748937</v>
      </c>
      <c r="J108">
        <v>71329384.474982396</v>
      </c>
      <c r="K108">
        <v>79253273.758392796</v>
      </c>
      <c r="L108">
        <v>79774425.150841296</v>
      </c>
      <c r="M108">
        <v>83931915.832077101</v>
      </c>
      <c r="N108">
        <v>87805379.922218606</v>
      </c>
      <c r="O108">
        <v>91678844.012360007</v>
      </c>
      <c r="P108">
        <v>95552308.102501497</v>
      </c>
      <c r="Q108">
        <v>99425772.192643002</v>
      </c>
      <c r="R108">
        <v>103299236.282784</v>
      </c>
      <c r="S108">
        <v>107172700.372925</v>
      </c>
      <c r="T108">
        <v>111046164.463067</v>
      </c>
      <c r="U108">
        <v>114919628.55320799</v>
      </c>
      <c r="V108">
        <v>118793092.64335001</v>
      </c>
      <c r="W108">
        <v>122666556.733491</v>
      </c>
      <c r="X108" s="30">
        <f t="shared" si="2"/>
        <v>6.9995128549000807E-2</v>
      </c>
    </row>
    <row r="109" spans="1:24" x14ac:dyDescent="0.25">
      <c r="A109" t="s">
        <v>47</v>
      </c>
      <c r="B109" t="s">
        <v>29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47637.460317110803</v>
      </c>
      <c r="I109">
        <v>62524.166666208002</v>
      </c>
      <c r="J109">
        <v>78780.449999421995</v>
      </c>
      <c r="K109">
        <v>96506.051249291995</v>
      </c>
      <c r="L109">
        <v>115807.26149915</v>
      </c>
      <c r="M109">
        <v>136797.327645871</v>
      </c>
      <c r="N109">
        <v>184334.399002811</v>
      </c>
      <c r="O109">
        <v>236283.18417633101</v>
      </c>
      <c r="P109">
        <v>292966.01186969603</v>
      </c>
      <c r="Q109">
        <v>354726.41437195602</v>
      </c>
      <c r="R109">
        <v>421930.44209476799</v>
      </c>
      <c r="S109">
        <v>494968.05655393202</v>
      </c>
      <c r="T109">
        <v>574254.60635377502</v>
      </c>
      <c r="U109">
        <v>660232.390992217</v>
      </c>
      <c r="V109">
        <v>753372.317578619</v>
      </c>
      <c r="W109">
        <v>854175.65584618098</v>
      </c>
      <c r="X109" s="30">
        <f t="shared" si="2"/>
        <v>0.19041927936065628</v>
      </c>
    </row>
    <row r="110" spans="1:24" x14ac:dyDescent="0.25">
      <c r="A110" t="s">
        <v>47</v>
      </c>
      <c r="B110" t="s">
        <v>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1691129.8412574299</v>
      </c>
      <c r="I110">
        <v>1975763.66665217</v>
      </c>
      <c r="J110">
        <v>2284633.0499832402</v>
      </c>
      <c r="K110">
        <v>2619449.9624807802</v>
      </c>
      <c r="L110">
        <v>2982036.9836031199</v>
      </c>
      <c r="M110">
        <v>3374334.08193149</v>
      </c>
      <c r="N110">
        <v>3664344.4165407401</v>
      </c>
      <c r="O110">
        <v>3974919.9494060799</v>
      </c>
      <c r="P110">
        <v>4307392.1745166099</v>
      </c>
      <c r="Q110">
        <v>4663174.3222646797</v>
      </c>
      <c r="R110">
        <v>5043766.2043512501</v>
      </c>
      <c r="S110">
        <v>5450759.3388408301</v>
      </c>
      <c r="T110">
        <v>5885842.3712684801</v>
      </c>
      <c r="U110">
        <v>6350806.8085917998</v>
      </c>
      <c r="V110">
        <v>6847553.0837192796</v>
      </c>
      <c r="W110">
        <v>7378096.9693380203</v>
      </c>
      <c r="X110" s="30">
        <f t="shared" si="2"/>
        <v>9.1810561132028567E-2</v>
      </c>
    </row>
    <row r="111" spans="1:24" x14ac:dyDescent="0.25">
      <c r="A111" t="s">
        <v>47</v>
      </c>
      <c r="B111" t="s">
        <v>31</v>
      </c>
      <c r="C111">
        <v>9276091.7853884194</v>
      </c>
      <c r="D111">
        <v>10544327.4845083</v>
      </c>
      <c r="E111">
        <v>11916196.5240767</v>
      </c>
      <c r="F111">
        <v>13398891.6488906</v>
      </c>
      <c r="G111">
        <v>15000065.794875801</v>
      </c>
      <c r="H111">
        <v>16727860.126337299</v>
      </c>
      <c r="I111">
        <v>18720700.0468641</v>
      </c>
      <c r="J111">
        <v>20871004.3091278</v>
      </c>
      <c r="K111">
        <v>21899965.948268302</v>
      </c>
      <c r="L111">
        <v>23104046.819675598</v>
      </c>
      <c r="M111">
        <v>24308127.691082802</v>
      </c>
      <c r="N111">
        <v>25429949.5722652</v>
      </c>
      <c r="O111">
        <v>26551771.453447599</v>
      </c>
      <c r="P111">
        <v>27673593.334630001</v>
      </c>
      <c r="Q111">
        <v>28795415.2158124</v>
      </c>
      <c r="R111">
        <v>29917237.096994702</v>
      </c>
      <c r="S111">
        <v>31039058.9781771</v>
      </c>
      <c r="T111">
        <v>32160880.859359499</v>
      </c>
      <c r="U111">
        <v>33282702.740541901</v>
      </c>
      <c r="V111">
        <v>34404524.6217243</v>
      </c>
      <c r="W111">
        <v>35526346.502906702</v>
      </c>
      <c r="X111" s="30">
        <f t="shared" si="2"/>
        <v>6.94470220868868E-2</v>
      </c>
    </row>
    <row r="112" spans="1:24" x14ac:dyDescent="0.25">
      <c r="A112" t="s">
        <v>48</v>
      </c>
      <c r="B112" t="s">
        <v>27</v>
      </c>
      <c r="C112">
        <v>720930.37951674999</v>
      </c>
      <c r="D112">
        <v>819496.63619430899</v>
      </c>
      <c r="E112">
        <v>926117.19259083201</v>
      </c>
      <c r="F112">
        <v>1041351.06303652</v>
      </c>
      <c r="G112">
        <v>1165793.0275453001</v>
      </c>
      <c r="H112">
        <v>1193810.0577180099</v>
      </c>
      <c r="I112">
        <v>1272411.63257428</v>
      </c>
      <c r="J112">
        <v>1351013.2074305499</v>
      </c>
      <c r="K112">
        <v>1429614.78228683</v>
      </c>
      <c r="L112">
        <v>1508216.3571430999</v>
      </c>
      <c r="M112">
        <v>1586817.93199937</v>
      </c>
      <c r="N112">
        <v>1660049.6962961501</v>
      </c>
      <c r="O112">
        <v>1733281.46059293</v>
      </c>
      <c r="P112">
        <v>1806513.2248897201</v>
      </c>
      <c r="Q112">
        <v>1879744.9891865</v>
      </c>
      <c r="R112">
        <v>1952976.7534832801</v>
      </c>
      <c r="S112">
        <v>2026208.51778007</v>
      </c>
      <c r="T112">
        <v>2099440.2820768501</v>
      </c>
      <c r="U112">
        <v>2172672.0463736299</v>
      </c>
      <c r="V112">
        <v>2245903.8106704201</v>
      </c>
      <c r="W112">
        <v>2319135.5749671999</v>
      </c>
      <c r="X112" s="30">
        <f t="shared" si="2"/>
        <v>6.016055255683761E-2</v>
      </c>
    </row>
    <row r="113" spans="1:24" x14ac:dyDescent="0.25">
      <c r="A113" t="s">
        <v>48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16687.697542312901</v>
      </c>
      <c r="I113">
        <v>19023.975198236702</v>
      </c>
      <c r="J113">
        <v>21552.1613758971</v>
      </c>
      <c r="K113">
        <v>24285.606233327999</v>
      </c>
      <c r="L113">
        <v>27238.515173062198</v>
      </c>
      <c r="M113">
        <v>30426.000991186502</v>
      </c>
      <c r="N113">
        <v>34503.085124005498</v>
      </c>
      <c r="O113">
        <v>38911.812667628503</v>
      </c>
      <c r="P113">
        <v>43675.155252803699</v>
      </c>
      <c r="Q113">
        <v>48817.552564827398</v>
      </c>
      <c r="R113">
        <v>54365.001719921398</v>
      </c>
      <c r="S113">
        <v>60345.151909112799</v>
      </c>
      <c r="T113">
        <v>66787.404612923405</v>
      </c>
      <c r="U113">
        <v>73723.019707342406</v>
      </c>
      <c r="V113">
        <v>81185.227799671004</v>
      </c>
      <c r="W113">
        <v>89209.349151964096</v>
      </c>
      <c r="X113" s="30">
        <f t="shared" si="2"/>
        <v>0.10851253039685926</v>
      </c>
    </row>
    <row r="114" spans="1:24" x14ac:dyDescent="0.25">
      <c r="A114" t="s">
        <v>48</v>
      </c>
      <c r="B114" t="s">
        <v>56</v>
      </c>
      <c r="C114">
        <v>22567951.414375599</v>
      </c>
      <c r="D114">
        <v>25653462.241769299</v>
      </c>
      <c r="E114">
        <v>27268088.026833199</v>
      </c>
      <c r="F114">
        <v>29200924.832951199</v>
      </c>
      <c r="G114">
        <v>31133761.6390693</v>
      </c>
      <c r="H114">
        <v>33066598.445187401</v>
      </c>
      <c r="I114">
        <v>35243734.327171698</v>
      </c>
      <c r="J114">
        <v>37420870.209155999</v>
      </c>
      <c r="K114">
        <v>39598006.0911403</v>
      </c>
      <c r="L114">
        <v>41775141.973124698</v>
      </c>
      <c r="M114">
        <v>43952277.855108999</v>
      </c>
      <c r="N114">
        <v>45980678.711492397</v>
      </c>
      <c r="O114">
        <v>48009079.567875803</v>
      </c>
      <c r="P114">
        <v>50037480.424259201</v>
      </c>
      <c r="Q114">
        <v>52065881.280642599</v>
      </c>
      <c r="R114">
        <v>54094282.137025997</v>
      </c>
      <c r="S114">
        <v>56122682.993409403</v>
      </c>
      <c r="T114">
        <v>58151083.849792801</v>
      </c>
      <c r="U114">
        <v>60179484.706176199</v>
      </c>
      <c r="V114">
        <v>62207885.562559597</v>
      </c>
      <c r="W114">
        <v>64236286.418943003</v>
      </c>
      <c r="X114" s="30">
        <f t="shared" si="2"/>
        <v>5.3693775113550668E-2</v>
      </c>
    </row>
    <row r="115" spans="1:24" x14ac:dyDescent="0.25">
      <c r="A115" t="s">
        <v>48</v>
      </c>
      <c r="B115" t="s">
        <v>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19071.6543340719</v>
      </c>
      <c r="I115">
        <v>25031.5463134694</v>
      </c>
      <c r="J115">
        <v>31539.748354971402</v>
      </c>
      <c r="K115">
        <v>38636.191734840002</v>
      </c>
      <c r="L115">
        <v>46363.430081808103</v>
      </c>
      <c r="M115">
        <v>54766.801784135801</v>
      </c>
      <c r="N115">
        <v>73798.265404122998</v>
      </c>
      <c r="O115">
        <v>94595.958381648597</v>
      </c>
      <c r="P115">
        <v>117288.924993416</v>
      </c>
      <c r="Q115">
        <v>142014.69837040699</v>
      </c>
      <c r="R115">
        <v>168919.82677261301</v>
      </c>
      <c r="S115">
        <v>198160.431269113</v>
      </c>
      <c r="T115">
        <v>229902.79664833201</v>
      </c>
      <c r="U115">
        <v>264323.99748730101</v>
      </c>
      <c r="V115">
        <v>301612.56141854502</v>
      </c>
      <c r="W115">
        <v>341969.17174919503</v>
      </c>
      <c r="X115" s="30">
        <f t="shared" si="2"/>
        <v>0.19041927936065628</v>
      </c>
    </row>
    <row r="116" spans="1:24" x14ac:dyDescent="0.25">
      <c r="A116" t="s">
        <v>48</v>
      </c>
      <c r="B116" t="s">
        <v>30</v>
      </c>
      <c r="C116">
        <v>462721.53252578498</v>
      </c>
      <c r="D116">
        <v>525985.24097949499</v>
      </c>
      <c r="E116">
        <v>594418.51644726098</v>
      </c>
      <c r="F116">
        <v>632548.11923937697</v>
      </c>
      <c r="G116">
        <v>674417.07693509303</v>
      </c>
      <c r="H116">
        <v>716286.03463081003</v>
      </c>
      <c r="I116">
        <v>763446.979544573</v>
      </c>
      <c r="J116">
        <v>810607.92445833504</v>
      </c>
      <c r="K116">
        <v>857768.86937209801</v>
      </c>
      <c r="L116">
        <v>904929.81428586098</v>
      </c>
      <c r="M116">
        <v>952090.75919962302</v>
      </c>
      <c r="N116">
        <v>996029.81777769304</v>
      </c>
      <c r="O116">
        <v>1039968.87635576</v>
      </c>
      <c r="P116">
        <v>1083907.9349338301</v>
      </c>
      <c r="Q116">
        <v>1127846.9935119001</v>
      </c>
      <c r="R116">
        <v>1171786.0520899701</v>
      </c>
      <c r="S116">
        <v>1215725.1106680401</v>
      </c>
      <c r="T116">
        <v>1259664.1692461099</v>
      </c>
      <c r="U116">
        <v>1303603.2278241799</v>
      </c>
      <c r="V116">
        <v>1347542.2864022499</v>
      </c>
      <c r="W116">
        <v>1391481.34498032</v>
      </c>
      <c r="X116" s="30">
        <f t="shared" si="2"/>
        <v>5.6593376617244395E-2</v>
      </c>
    </row>
    <row r="117" spans="1:24" x14ac:dyDescent="0.25">
      <c r="A117" t="s">
        <v>48</v>
      </c>
      <c r="B117" t="s">
        <v>31</v>
      </c>
      <c r="C117">
        <v>78377.389444516404</v>
      </c>
      <c r="D117">
        <v>89093.217359666305</v>
      </c>
      <c r="E117">
        <v>100684.684592719</v>
      </c>
      <c r="F117">
        <v>113212.565505679</v>
      </c>
      <c r="G117">
        <v>126741.52279845301</v>
      </c>
      <c r="H117">
        <v>141340.34440674001</v>
      </c>
      <c r="I117">
        <v>158178.641629903</v>
      </c>
      <c r="J117">
        <v>176347.41771436599</v>
      </c>
      <c r="K117">
        <v>195937.62480319999</v>
      </c>
      <c r="L117">
        <v>217045.98405663099</v>
      </c>
      <c r="M117">
        <v>239775.335173397</v>
      </c>
      <c r="N117">
        <v>263383.03375737701</v>
      </c>
      <c r="O117">
        <v>288752.06386182201</v>
      </c>
      <c r="P117">
        <v>315999.53939231799</v>
      </c>
      <c r="Q117">
        <v>345249.88231620798</v>
      </c>
      <c r="R117">
        <v>376635.26068400702</v>
      </c>
      <c r="S117">
        <v>410296.052182796</v>
      </c>
      <c r="T117">
        <v>419888.05641537003</v>
      </c>
      <c r="U117">
        <v>434534.40927472699</v>
      </c>
      <c r="V117">
        <v>449180.76213408401</v>
      </c>
      <c r="W117">
        <v>463827.11499343999</v>
      </c>
      <c r="X117" s="30">
        <f t="shared" si="2"/>
        <v>9.2970064019342269E-2</v>
      </c>
    </row>
    <row r="118" spans="1:24" x14ac:dyDescent="0.25">
      <c r="A118" t="s">
        <v>49</v>
      </c>
      <c r="B118" t="s">
        <v>27</v>
      </c>
      <c r="C118">
        <v>11185.875435509401</v>
      </c>
      <c r="D118">
        <v>12715.2184909077</v>
      </c>
      <c r="E118">
        <v>14369.531163257099</v>
      </c>
      <c r="F118">
        <v>16157.4870566142</v>
      </c>
      <c r="G118">
        <v>18088.314711398802</v>
      </c>
      <c r="H118">
        <v>20171.8314140203</v>
      </c>
      <c r="I118">
        <v>22574.961916570701</v>
      </c>
      <c r="J118">
        <v>25167.975890841</v>
      </c>
      <c r="K118">
        <v>27963.853857746901</v>
      </c>
      <c r="L118">
        <v>30976.399681616302</v>
      </c>
      <c r="M118">
        <v>34220.290453228299</v>
      </c>
      <c r="N118">
        <v>37589.537343830503</v>
      </c>
      <c r="O118">
        <v>41210.158197359902</v>
      </c>
      <c r="P118">
        <v>45098.867292882598</v>
      </c>
      <c r="Q118">
        <v>49273.421902464099</v>
      </c>
      <c r="R118">
        <v>53752.684804771598</v>
      </c>
      <c r="S118">
        <v>58556.6904425537</v>
      </c>
      <c r="T118">
        <v>63706.714932102099</v>
      </c>
      <c r="U118">
        <v>69225.350144498996</v>
      </c>
      <c r="V118">
        <v>75136.582090805299</v>
      </c>
      <c r="W118">
        <v>81465.873856380902</v>
      </c>
      <c r="X118" s="30">
        <f t="shared" si="2"/>
        <v>0.10437174565703411</v>
      </c>
    </row>
    <row r="119" spans="1:24" x14ac:dyDescent="0.25">
      <c r="A119" t="s">
        <v>49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78322.679156097496</v>
      </c>
      <c r="I119">
        <v>87653.493768728993</v>
      </c>
      <c r="J119">
        <v>97721.583144733493</v>
      </c>
      <c r="K119">
        <v>108577.347723916</v>
      </c>
      <c r="L119">
        <v>120274.384803156</v>
      </c>
      <c r="M119">
        <v>132869.68222100899</v>
      </c>
      <c r="N119">
        <v>145951.70922163699</v>
      </c>
      <c r="O119">
        <v>160009.76471677399</v>
      </c>
      <c r="P119">
        <v>175108.74648837099</v>
      </c>
      <c r="Q119">
        <v>191317.602025336</v>
      </c>
      <c r="R119">
        <v>208709.571249776</v>
      </c>
      <c r="S119">
        <v>227362.44339159699</v>
      </c>
      <c r="T119">
        <v>247358.82881947601</v>
      </c>
      <c r="U119">
        <v>268786.44668166398</v>
      </c>
      <c r="V119">
        <v>291738.429258021</v>
      </c>
      <c r="W119">
        <v>316313.64397531102</v>
      </c>
      <c r="X119" s="30">
        <f t="shared" si="2"/>
        <v>8.9322764643222419E-2</v>
      </c>
    </row>
    <row r="120" spans="1:24" x14ac:dyDescent="0.25">
      <c r="A120" t="s">
        <v>49</v>
      </c>
      <c r="B120" t="s">
        <v>56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1945386.5599758499</v>
      </c>
      <c r="I120">
        <v>2177146.2691255198</v>
      </c>
      <c r="J120">
        <v>2427218.4827902098</v>
      </c>
      <c r="K120">
        <v>2696855.0521485601</v>
      </c>
      <c r="L120">
        <v>2987387.23223576</v>
      </c>
      <c r="M120">
        <v>3300230.49270132</v>
      </c>
      <c r="N120">
        <v>3625163.1913586301</v>
      </c>
      <c r="O120">
        <v>3974338.5836499198</v>
      </c>
      <c r="P120">
        <v>4349368.6071919398</v>
      </c>
      <c r="Q120">
        <v>4751965.7866290398</v>
      </c>
      <c r="R120">
        <v>5183949.2624918604</v>
      </c>
      <c r="S120">
        <v>5647251.1714744</v>
      </c>
      <c r="T120">
        <v>6143923.3981989603</v>
      </c>
      <c r="U120">
        <v>6676144.7196672903</v>
      </c>
      <c r="V120">
        <v>7246228.3647869602</v>
      </c>
      <c r="W120">
        <v>7856630.01261942</v>
      </c>
      <c r="X120" s="30">
        <f t="shared" si="2"/>
        <v>8.9322764643222419E-2</v>
      </c>
    </row>
    <row r="121" spans="1:24" x14ac:dyDescent="0.25">
      <c r="A121" t="s">
        <v>49</v>
      </c>
      <c r="B121" t="s">
        <v>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10600.111533457701</v>
      </c>
      <c r="I121">
        <v>13912.646387663301</v>
      </c>
      <c r="J121">
        <v>17529.9344484557</v>
      </c>
      <c r="K121">
        <v>21474.169699358299</v>
      </c>
      <c r="L121">
        <v>25769.003639229999</v>
      </c>
      <c r="M121">
        <v>30439.635548840401</v>
      </c>
      <c r="N121">
        <v>41017.408902062503</v>
      </c>
      <c r="O121">
        <v>52576.860501734598</v>
      </c>
      <c r="P121">
        <v>65189.713739118903</v>
      </c>
      <c r="Q121">
        <v>78932.410148987197</v>
      </c>
      <c r="R121">
        <v>93886.401915494498</v>
      </c>
      <c r="S121">
        <v>110138.46183328</v>
      </c>
      <c r="T121">
        <v>127781.01173805499</v>
      </c>
      <c r="U121">
        <v>146912.47047872501</v>
      </c>
      <c r="V121">
        <v>167637.62256411699</v>
      </c>
      <c r="W121">
        <v>190068.008681851</v>
      </c>
      <c r="X121" s="30">
        <f t="shared" si="2"/>
        <v>0.1904192793606565</v>
      </c>
    </row>
    <row r="122" spans="1:24" x14ac:dyDescent="0.25">
      <c r="A122" t="s">
        <v>49</v>
      </c>
      <c r="B122" t="s">
        <v>30</v>
      </c>
      <c r="C122">
        <v>577.67195395809802</v>
      </c>
      <c r="D122">
        <v>656.65178849833205</v>
      </c>
      <c r="E122">
        <v>742.08542660769399</v>
      </c>
      <c r="F122">
        <v>834.42079905674598</v>
      </c>
      <c r="G122">
        <v>934.13449518418395</v>
      </c>
      <c r="H122">
        <v>1041.7335089267201</v>
      </c>
      <c r="I122">
        <v>1165.8383321055701</v>
      </c>
      <c r="J122">
        <v>1299.7493038299899</v>
      </c>
      <c r="K122">
        <v>1444.1367768965899</v>
      </c>
      <c r="L122">
        <v>1599.71362401027</v>
      </c>
      <c r="M122">
        <v>1767.2378138930801</v>
      </c>
      <c r="N122">
        <v>1941.23576746253</v>
      </c>
      <c r="O122">
        <v>2128.2154218542</v>
      </c>
      <c r="P122">
        <v>2329.0399522663702</v>
      </c>
      <c r="Q122">
        <v>2544.6263971651201</v>
      </c>
      <c r="R122">
        <v>2775.9488866730799</v>
      </c>
      <c r="S122">
        <v>3024.0420591389302</v>
      </c>
      <c r="T122">
        <v>3290.00467663468</v>
      </c>
      <c r="U122">
        <v>3575.0034507321502</v>
      </c>
      <c r="V122">
        <v>3880.2770905477901</v>
      </c>
      <c r="W122">
        <v>4207.1405857181599</v>
      </c>
      <c r="X122" s="30">
        <f t="shared" si="2"/>
        <v>0.10437174565703389</v>
      </c>
    </row>
    <row r="123" spans="1:24" x14ac:dyDescent="0.25">
      <c r="A123" t="s">
        <v>49</v>
      </c>
      <c r="B123" t="s">
        <v>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69332.247262555305</v>
      </c>
      <c r="I123">
        <v>77592.0048813506</v>
      </c>
      <c r="J123">
        <v>86504.407643869097</v>
      </c>
      <c r="K123">
        <v>96114.070670436005</v>
      </c>
      <c r="L123">
        <v>106468.43898055</v>
      </c>
      <c r="M123">
        <v>117617.958944999</v>
      </c>
      <c r="N123">
        <v>129198.338223078</v>
      </c>
      <c r="O123">
        <v>141642.710531602</v>
      </c>
      <c r="P123">
        <v>155008.52422542201</v>
      </c>
      <c r="Q123">
        <v>169356.81251229401</v>
      </c>
      <c r="R123">
        <v>184752.40831729001</v>
      </c>
      <c r="S123">
        <v>201264.171671505</v>
      </c>
      <c r="T123">
        <v>218965.230340348</v>
      </c>
      <c r="U123">
        <v>237933.23444689601</v>
      </c>
      <c r="V123">
        <v>258250.62588824899</v>
      </c>
      <c r="W123">
        <v>280004.92338761903</v>
      </c>
      <c r="X123" s="30">
        <f t="shared" si="2"/>
        <v>8.9322764643222419E-2</v>
      </c>
    </row>
    <row r="124" spans="1:24" x14ac:dyDescent="0.25">
      <c r="A124" t="s">
        <v>50</v>
      </c>
      <c r="B124" t="s">
        <v>27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172038.07152670599</v>
      </c>
      <c r="I124">
        <v>192533.48063459701</v>
      </c>
      <c r="J124">
        <v>214648.335474461</v>
      </c>
      <c r="K124">
        <v>238493.34209672501</v>
      </c>
      <c r="L124">
        <v>264186.22854252899</v>
      </c>
      <c r="M124">
        <v>291852.170277672</v>
      </c>
      <c r="N124">
        <v>320587.22787654097</v>
      </c>
      <c r="O124">
        <v>351466.160809603</v>
      </c>
      <c r="P124">
        <v>384631.51896627899</v>
      </c>
      <c r="Q124">
        <v>420234.74753659999</v>
      </c>
      <c r="R124">
        <v>458436.72016653599</v>
      </c>
      <c r="S124">
        <v>499408.30319062498</v>
      </c>
      <c r="T124">
        <v>543330.95271670597</v>
      </c>
      <c r="U124">
        <v>590397.34643742</v>
      </c>
      <c r="V124">
        <v>640812.05214841198</v>
      </c>
      <c r="W124">
        <v>694792.23506441002</v>
      </c>
      <c r="X124" s="30">
        <f t="shared" si="2"/>
        <v>8.9322764643222641E-2</v>
      </c>
    </row>
    <row r="125" spans="1:24" x14ac:dyDescent="0.25">
      <c r="A125" t="s">
        <v>50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6522.0850925846999</v>
      </c>
      <c r="I125">
        <v>7435.1770055465604</v>
      </c>
      <c r="J125">
        <v>8423.2728970731496</v>
      </c>
      <c r="K125">
        <v>9491.5904352385205</v>
      </c>
      <c r="L125">
        <v>10645.6815449777</v>
      </c>
      <c r="M125">
        <v>11891.452789602799</v>
      </c>
      <c r="N125">
        <v>13484.9074634095</v>
      </c>
      <c r="O125">
        <v>15207.978972622999</v>
      </c>
      <c r="P125">
        <v>17069.645364099299</v>
      </c>
      <c r="Q125">
        <v>19079.458447291599</v>
      </c>
      <c r="R125">
        <v>21247.578725392901</v>
      </c>
      <c r="S125">
        <v>23584.8123851862</v>
      </c>
      <c r="T125">
        <v>26102.650464145201</v>
      </c>
      <c r="U125">
        <v>28813.310320037199</v>
      </c>
      <c r="V125">
        <v>31729.779535358099</v>
      </c>
      <c r="W125">
        <v>34865.862396410899</v>
      </c>
      <c r="X125" s="30">
        <f t="shared" si="2"/>
        <v>0.10851253039685882</v>
      </c>
    </row>
    <row r="126" spans="1:24" x14ac:dyDescent="0.25">
      <c r="A126" t="s">
        <v>50</v>
      </c>
      <c r="B126" t="s">
        <v>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1137923.8337250899</v>
      </c>
      <c r="I126">
        <v>1273488.0974886301</v>
      </c>
      <c r="J126">
        <v>1419763.9780442</v>
      </c>
      <c r="K126">
        <v>1577483.7264116099</v>
      </c>
      <c r="L126">
        <v>1747426.0396706499</v>
      </c>
      <c r="M126">
        <v>1930418.87493957</v>
      </c>
      <c r="N126">
        <v>2120483.2404317199</v>
      </c>
      <c r="O126">
        <v>2324727.9952857401</v>
      </c>
      <c r="P126">
        <v>2544096.0175240799</v>
      </c>
      <c r="Q126">
        <v>2779589.0219980301</v>
      </c>
      <c r="R126">
        <v>3032271.0868755798</v>
      </c>
      <c r="S126">
        <v>3303272.3856858802</v>
      </c>
      <c r="T126">
        <v>3593793.1366600301</v>
      </c>
      <c r="U126">
        <v>3905107.7817673702</v>
      </c>
      <c r="V126">
        <v>4238569.4085438</v>
      </c>
      <c r="W126">
        <v>4595614.4285434503</v>
      </c>
      <c r="X126" s="30">
        <f t="shared" si="2"/>
        <v>8.9322764643222419E-2</v>
      </c>
    </row>
    <row r="127" spans="1:24" x14ac:dyDescent="0.25">
      <c r="A127" t="s">
        <v>50</v>
      </c>
      <c r="B127" t="s">
        <v>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7453.8115343825202</v>
      </c>
      <c r="I127">
        <v>9783.1276388770602</v>
      </c>
      <c r="J127">
        <v>12326.7408249851</v>
      </c>
      <c r="K127">
        <v>15100.2575106067</v>
      </c>
      <c r="L127">
        <v>18120.309012728099</v>
      </c>
      <c r="M127">
        <v>21404.615021285001</v>
      </c>
      <c r="N127">
        <v>28842.718741181601</v>
      </c>
      <c r="O127">
        <v>36971.121295514597</v>
      </c>
      <c r="P127">
        <v>45840.257308428001</v>
      </c>
      <c r="Q127">
        <v>55503.879119393903</v>
      </c>
      <c r="R127">
        <v>66019.262468185305</v>
      </c>
      <c r="S127">
        <v>77447.4244540574</v>
      </c>
      <c r="T127">
        <v>89853.3544823462</v>
      </c>
      <c r="U127">
        <v>103306.258952328</v>
      </c>
      <c r="V127">
        <v>117879.820483103</v>
      </c>
      <c r="W127">
        <v>133652.47251957501</v>
      </c>
      <c r="X127" s="30">
        <f t="shared" si="2"/>
        <v>0.19041927936065606</v>
      </c>
    </row>
    <row r="128" spans="1:24" x14ac:dyDescent="0.25">
      <c r="A128" t="s">
        <v>50</v>
      </c>
      <c r="B128" t="s">
        <v>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118816.311711663</v>
      </c>
      <c r="I128">
        <v>132971.253670793</v>
      </c>
      <c r="J128">
        <v>148244.64904655801</v>
      </c>
      <c r="K128">
        <v>164712.95582572199</v>
      </c>
      <c r="L128">
        <v>182457.48166018599</v>
      </c>
      <c r="M128">
        <v>201564.67768853201</v>
      </c>
      <c r="N128">
        <v>221410.24751166199</v>
      </c>
      <c r="O128">
        <v>242736.462622883</v>
      </c>
      <c r="P128">
        <v>265641.773626448</v>
      </c>
      <c r="Q128">
        <v>290230.77457381098</v>
      </c>
      <c r="R128">
        <v>316614.57118184498</v>
      </c>
      <c r="S128">
        <v>344911.17051424802</v>
      </c>
      <c r="T128">
        <v>375245.89335193601</v>
      </c>
      <c r="U128">
        <v>407751.81054710702</v>
      </c>
      <c r="V128">
        <v>442570.20472841599</v>
      </c>
      <c r="W128">
        <v>479851.05880148802</v>
      </c>
      <c r="X128" s="30">
        <f t="shared" si="2"/>
        <v>8.9322764643222863E-2</v>
      </c>
    </row>
    <row r="129" spans="1:24" x14ac:dyDescent="0.25">
      <c r="A129" t="s">
        <v>50</v>
      </c>
      <c r="B129" t="s">
        <v>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490.14475438322899</v>
      </c>
      <c r="I129">
        <v>548.53716237771096</v>
      </c>
      <c r="J129">
        <v>611.54344928568298</v>
      </c>
      <c r="K129">
        <v>679.47902197850794</v>
      </c>
      <c r="L129">
        <v>752.67929331740095</v>
      </c>
      <c r="M129">
        <v>831.50089423523798</v>
      </c>
      <c r="N129">
        <v>913.36845775764903</v>
      </c>
      <c r="O129">
        <v>1001.34402539671</v>
      </c>
      <c r="P129">
        <v>1095.8337286552801</v>
      </c>
      <c r="Q129">
        <v>1197.26904217623</v>
      </c>
      <c r="R129">
        <v>1306.10830272762</v>
      </c>
      <c r="S129">
        <v>1422.83831672872</v>
      </c>
      <c r="T129">
        <v>1547.97606137311</v>
      </c>
      <c r="U129">
        <v>1682.0704846901101</v>
      </c>
      <c r="V129">
        <v>1825.7044101853801</v>
      </c>
      <c r="W129">
        <v>1979.4965520184601</v>
      </c>
      <c r="X129" s="30">
        <f t="shared" si="2"/>
        <v>8.9322764643222419E-2</v>
      </c>
    </row>
    <row r="130" spans="1:24" x14ac:dyDescent="0.25">
      <c r="A130" t="s">
        <v>51</v>
      </c>
      <c r="B130" t="s">
        <v>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33770.5460267651</v>
      </c>
      <c r="I130">
        <v>37793.732002248398</v>
      </c>
      <c r="J130">
        <v>42134.810210213102</v>
      </c>
      <c r="K130">
        <v>46815.511908968598</v>
      </c>
      <c r="L130">
        <v>51858.946752074196</v>
      </c>
      <c r="M130">
        <v>57289.686299717898</v>
      </c>
      <c r="N130">
        <v>62930.290013842401</v>
      </c>
      <c r="O130">
        <v>68991.729883630105</v>
      </c>
      <c r="P130">
        <v>75501.988015361901</v>
      </c>
      <c r="Q130">
        <v>82490.792635557795</v>
      </c>
      <c r="R130">
        <v>89989.722747734995</v>
      </c>
      <c r="S130">
        <v>98032.318889540897</v>
      </c>
      <c r="T130">
        <v>106654.200338658</v>
      </c>
      <c r="U130">
        <v>115893.18913546301</v>
      </c>
      <c r="V130">
        <v>125789.441311102</v>
      </c>
      <c r="W130">
        <v>136385.58573146601</v>
      </c>
      <c r="X130" s="30">
        <f t="shared" si="2"/>
        <v>8.9322764643222419E-2</v>
      </c>
    </row>
    <row r="131" spans="1:24" x14ac:dyDescent="0.25">
      <c r="A131" t="s">
        <v>51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3999.1623563021299</v>
      </c>
      <c r="I131">
        <v>4559.0450861844301</v>
      </c>
      <c r="J131">
        <v>5164.9181831642099</v>
      </c>
      <c r="K131">
        <v>5819.9809771265</v>
      </c>
      <c r="L131">
        <v>6527.63775502711</v>
      </c>
      <c r="M131">
        <v>7291.5102582749596</v>
      </c>
      <c r="N131">
        <v>8268.57263288381</v>
      </c>
      <c r="O131">
        <v>9325.1124693078491</v>
      </c>
      <c r="P131">
        <v>10466.634857792</v>
      </c>
      <c r="Q131">
        <v>11698.996703951399</v>
      </c>
      <c r="R131">
        <v>13028.428147582301</v>
      </c>
      <c r="S131">
        <v>14461.555243816299</v>
      </c>
      <c r="T131">
        <v>16005.4239793048</v>
      </c>
      <c r="U131">
        <v>17667.525700232702</v>
      </c>
      <c r="V131">
        <v>19455.824033305002</v>
      </c>
      <c r="W131">
        <v>21378.783385433999</v>
      </c>
      <c r="X131" s="30">
        <f t="shared" si="2"/>
        <v>0.10851253039685882</v>
      </c>
    </row>
    <row r="132" spans="1:24" x14ac:dyDescent="0.25">
      <c r="A132" t="s">
        <v>51</v>
      </c>
      <c r="B132" t="s">
        <v>56</v>
      </c>
      <c r="C132">
        <v>2496265.5992701198</v>
      </c>
      <c r="D132">
        <v>2837557.3006379302</v>
      </c>
      <c r="E132">
        <v>3206737.50814436</v>
      </c>
      <c r="F132">
        <v>3605741.8431498301</v>
      </c>
      <c r="G132">
        <v>4036629.7678854899</v>
      </c>
      <c r="H132">
        <v>4501592.1304868404</v>
      </c>
      <c r="I132">
        <v>5037880.2412081398</v>
      </c>
      <c r="J132">
        <v>5616543.1826753505</v>
      </c>
      <c r="K132">
        <v>6240477.7176862601</v>
      </c>
      <c r="L132">
        <v>6912764.3482415797</v>
      </c>
      <c r="M132">
        <v>7636678.4475582102</v>
      </c>
      <c r="N132">
        <v>8388567.3056943296</v>
      </c>
      <c r="O132">
        <v>9196553.3535251599</v>
      </c>
      <c r="P132">
        <v>10064366.5878748</v>
      </c>
      <c r="Q132">
        <v>10995969.762275601</v>
      </c>
      <c r="R132">
        <v>11995572.3376469</v>
      </c>
      <c r="S132">
        <v>13067645.2461496</v>
      </c>
      <c r="T132">
        <v>14216936.514658401</v>
      </c>
      <c r="U132">
        <v>14317375.313487301</v>
      </c>
      <c r="V132">
        <v>14799954.659070499</v>
      </c>
      <c r="W132">
        <v>15282534.0046537</v>
      </c>
      <c r="X132" s="30">
        <f t="shared" si="2"/>
        <v>9.4826318733129522E-2</v>
      </c>
    </row>
    <row r="133" spans="1:24" x14ac:dyDescent="0.25">
      <c r="A133" t="s">
        <v>51</v>
      </c>
      <c r="B133" t="s">
        <v>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4570.4712643452904</v>
      </c>
      <c r="I133">
        <v>5998.7435344531996</v>
      </c>
      <c r="J133">
        <v>7558.4168534110304</v>
      </c>
      <c r="K133">
        <v>9259.0606454285207</v>
      </c>
      <c r="L133">
        <v>11110.872774514201</v>
      </c>
      <c r="M133">
        <v>13124.718464894901</v>
      </c>
      <c r="N133">
        <v>17685.558131445901</v>
      </c>
      <c r="O133">
        <v>22669.669968489699</v>
      </c>
      <c r="P133">
        <v>28107.9790939093</v>
      </c>
      <c r="Q133">
        <v>34033.444956949701</v>
      </c>
      <c r="R133">
        <v>40481.187458559303</v>
      </c>
      <c r="S133">
        <v>47488.620597937501</v>
      </c>
      <c r="T133">
        <v>55095.594082607196</v>
      </c>
      <c r="U133">
        <v>63344.543364248901</v>
      </c>
      <c r="V133">
        <v>72280.648588848402</v>
      </c>
      <c r="W133">
        <v>81952.002977497104</v>
      </c>
      <c r="X133" s="30">
        <f t="shared" ref="X133:X153" si="3">IF(C133=0,IFERROR(_xlfn.RRI(15,I133,W133),"NV"),IFERROR(_xlfn.RRI(20,C133,W133),"NV"))</f>
        <v>0.19041927936065628</v>
      </c>
    </row>
    <row r="134" spans="1:24" x14ac:dyDescent="0.25">
      <c r="A134" t="s">
        <v>51</v>
      </c>
      <c r="B134" t="s">
        <v>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38513.782385902901</v>
      </c>
      <c r="I134">
        <v>43102.044270533799</v>
      </c>
      <c r="J134">
        <v>48052.847887663003</v>
      </c>
      <c r="K134">
        <v>53390.9767558288</v>
      </c>
      <c r="L134">
        <v>59142.786391091999</v>
      </c>
      <c r="M134">
        <v>65336.299547991999</v>
      </c>
      <c r="N134">
        <v>71769.1533075591</v>
      </c>
      <c r="O134">
        <v>78681.951694212796</v>
      </c>
      <c r="P134">
        <v>86106.607036262998</v>
      </c>
      <c r="Q134">
        <v>94077.023033282705</v>
      </c>
      <c r="R134">
        <v>102629.214112413</v>
      </c>
      <c r="S134">
        <v>111801.431741874</v>
      </c>
      <c r="T134">
        <v>121634.29809900001</v>
      </c>
      <c r="U134">
        <v>132170.94751248401</v>
      </c>
      <c r="V134">
        <v>143457.17612206901</v>
      </c>
      <c r="W134">
        <v>155541.60022383099</v>
      </c>
      <c r="X134" s="30">
        <f t="shared" si="3"/>
        <v>8.9322764643222419E-2</v>
      </c>
    </row>
    <row r="135" spans="1:24" x14ac:dyDescent="0.25">
      <c r="A135" t="s">
        <v>51</v>
      </c>
      <c r="B135" t="s">
        <v>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1182.6160777100099</v>
      </c>
      <c r="I135">
        <v>1323.5046619352399</v>
      </c>
      <c r="J135">
        <v>1475.5255643887201</v>
      </c>
      <c r="K135">
        <v>1639.4397954327101</v>
      </c>
      <c r="L135">
        <v>1816.0566356701199</v>
      </c>
      <c r="M135">
        <v>2006.2365604427</v>
      </c>
      <c r="N135">
        <v>2203.7657515617202</v>
      </c>
      <c r="O135">
        <v>2416.0322703915299</v>
      </c>
      <c r="P135">
        <v>2644.01602672542</v>
      </c>
      <c r="Q135">
        <v>2888.75807801672</v>
      </c>
      <c r="R135">
        <v>3151.3642943703298</v>
      </c>
      <c r="S135">
        <v>3433.00923716427</v>
      </c>
      <c r="T135">
        <v>3734.94026350167</v>
      </c>
      <c r="U135">
        <v>4058.4818693799002</v>
      </c>
      <c r="V135">
        <v>4405.0402851872004</v>
      </c>
      <c r="W135">
        <v>4776.10833790178</v>
      </c>
      <c r="X135" s="30">
        <f t="shared" si="3"/>
        <v>8.9322764643222641E-2</v>
      </c>
    </row>
    <row r="136" spans="1:24" x14ac:dyDescent="0.25">
      <c r="A136" t="s">
        <v>52</v>
      </c>
      <c r="B136" t="s">
        <v>27</v>
      </c>
      <c r="C136">
        <v>3032087.05366559</v>
      </c>
      <c r="D136">
        <v>3446636.7512392099</v>
      </c>
      <c r="E136">
        <v>3895061.2009360399</v>
      </c>
      <c r="F136">
        <v>4379711.50372444</v>
      </c>
      <c r="G136">
        <v>4903089.1837893501</v>
      </c>
      <c r="H136">
        <v>5467855.3531014305</v>
      </c>
      <c r="I136">
        <v>5583750.4275932098</v>
      </c>
      <c r="J136">
        <v>5928679.3530897899</v>
      </c>
      <c r="K136">
        <v>6273608.2785863699</v>
      </c>
      <c r="L136">
        <v>6618537.2040829603</v>
      </c>
      <c r="M136">
        <v>6963466.1295795403</v>
      </c>
      <c r="N136">
        <v>7284830.60373032</v>
      </c>
      <c r="O136">
        <v>7606195.0778810997</v>
      </c>
      <c r="P136">
        <v>7927559.55203187</v>
      </c>
      <c r="Q136">
        <v>8248924.0261826497</v>
      </c>
      <c r="R136">
        <v>8570288.5003334302</v>
      </c>
      <c r="S136">
        <v>8891652.9744842108</v>
      </c>
      <c r="T136">
        <v>9213017.4486349802</v>
      </c>
      <c r="U136">
        <v>9534381.9227857608</v>
      </c>
      <c r="V136">
        <v>9855746.3969365396</v>
      </c>
      <c r="W136">
        <v>10177110.8710873</v>
      </c>
      <c r="X136" s="30">
        <f t="shared" si="3"/>
        <v>6.2414873312652608E-2</v>
      </c>
    </row>
    <row r="137" spans="1:24" x14ac:dyDescent="0.25">
      <c r="A137" t="s">
        <v>52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68240.269331861404</v>
      </c>
      <c r="I137">
        <v>77793.907038321995</v>
      </c>
      <c r="J137">
        <v>88132.307842099006</v>
      </c>
      <c r="K137">
        <v>99310.063958657905</v>
      </c>
      <c r="L137">
        <v>111385.26491726701</v>
      </c>
      <c r="M137">
        <v>124419.710811841</v>
      </c>
      <c r="N137">
        <v>141091.95206062801</v>
      </c>
      <c r="O137">
        <v>159120.368157263</v>
      </c>
      <c r="P137">
        <v>178598.895983411</v>
      </c>
      <c r="Q137">
        <v>199627.47567178099</v>
      </c>
      <c r="R137">
        <v>222312.41608902899</v>
      </c>
      <c r="S137">
        <v>246766.78185882201</v>
      </c>
      <c r="T137">
        <v>273110.803165372</v>
      </c>
      <c r="U137">
        <v>301472.30964792997</v>
      </c>
      <c r="V137">
        <v>331987.18977082998</v>
      </c>
      <c r="W137">
        <v>364799.87713189999</v>
      </c>
      <c r="X137" s="30">
        <f t="shared" si="3"/>
        <v>0.10851253039685882</v>
      </c>
    </row>
    <row r="138" spans="1:24" x14ac:dyDescent="0.25">
      <c r="A138" t="s">
        <v>52</v>
      </c>
      <c r="B138" t="s">
        <v>56</v>
      </c>
      <c r="C138">
        <v>31601814.075804502</v>
      </c>
      <c r="D138">
        <v>35922442.8163497</v>
      </c>
      <c r="E138">
        <v>40596129.895759903</v>
      </c>
      <c r="F138">
        <v>42443288.1990624</v>
      </c>
      <c r="G138">
        <v>45252649.548852697</v>
      </c>
      <c r="H138">
        <v>48062010.898643002</v>
      </c>
      <c r="I138">
        <v>51226458.813090801</v>
      </c>
      <c r="J138">
        <v>54390906.727538697</v>
      </c>
      <c r="K138">
        <v>57555354.641986497</v>
      </c>
      <c r="L138">
        <v>60719802.556434304</v>
      </c>
      <c r="M138">
        <v>63884250.470882103</v>
      </c>
      <c r="N138">
        <v>66832513.329788402</v>
      </c>
      <c r="O138">
        <v>69780776.188694805</v>
      </c>
      <c r="P138">
        <v>72729039.047601104</v>
      </c>
      <c r="Q138">
        <v>75677301.906507403</v>
      </c>
      <c r="R138">
        <v>78625564.765413806</v>
      </c>
      <c r="S138">
        <v>81573827.624320105</v>
      </c>
      <c r="T138">
        <v>84522090.483226404</v>
      </c>
      <c r="U138">
        <v>87470353.342132807</v>
      </c>
      <c r="V138">
        <v>90418616.201039106</v>
      </c>
      <c r="W138">
        <v>93366879.059945405</v>
      </c>
      <c r="X138" s="30">
        <f t="shared" si="3"/>
        <v>5.5659940204428215E-2</v>
      </c>
    </row>
    <row r="139" spans="1:24" x14ac:dyDescent="0.25">
      <c r="A139" t="s">
        <v>52</v>
      </c>
      <c r="B139" t="s">
        <v>29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77988.879236413006</v>
      </c>
      <c r="I139">
        <v>102360.403997792</v>
      </c>
      <c r="J139">
        <v>128974.109037218</v>
      </c>
      <c r="K139">
        <v>157993.283570592</v>
      </c>
      <c r="L139">
        <v>189591.94028471</v>
      </c>
      <c r="M139">
        <v>223955.47946131401</v>
      </c>
      <c r="N139">
        <v>301780.00857412099</v>
      </c>
      <c r="O139">
        <v>386827.10189955501</v>
      </c>
      <c r="P139">
        <v>479624.45453609701</v>
      </c>
      <c r="Q139">
        <v>580734.47468154505</v>
      </c>
      <c r="R139">
        <v>690756.43570519704</v>
      </c>
      <c r="S139">
        <v>810328.75664450997</v>
      </c>
      <c r="T139">
        <v>940131.41858849197</v>
      </c>
      <c r="U139">
        <v>1080888.5248352599</v>
      </c>
      <c r="V139">
        <v>1233371.0131602299</v>
      </c>
      <c r="W139">
        <v>1398399.5290056099</v>
      </c>
      <c r="X139" s="30">
        <f t="shared" si="3"/>
        <v>0.19041927936065584</v>
      </c>
    </row>
    <row r="140" spans="1:24" x14ac:dyDescent="0.25">
      <c r="A140" t="s">
        <v>52</v>
      </c>
      <c r="B140" t="s">
        <v>30</v>
      </c>
      <c r="C140">
        <v>10355039.027285</v>
      </c>
      <c r="D140">
        <v>11770789.373877</v>
      </c>
      <c r="E140">
        <v>13302227.1575599</v>
      </c>
      <c r="F140">
        <v>14957381.7461765</v>
      </c>
      <c r="G140">
        <v>16744796.225760801</v>
      </c>
      <c r="H140">
        <v>17667161.5266397</v>
      </c>
      <c r="I140">
        <v>18830384.026112001</v>
      </c>
      <c r="J140">
        <v>19993606.5255844</v>
      </c>
      <c r="K140">
        <v>21156829.025056701</v>
      </c>
      <c r="L140">
        <v>22320051.524529099</v>
      </c>
      <c r="M140">
        <v>23483274.024001502</v>
      </c>
      <c r="N140">
        <v>24567028.847767301</v>
      </c>
      <c r="O140">
        <v>25650783.671533201</v>
      </c>
      <c r="P140">
        <v>26734538.495299</v>
      </c>
      <c r="Q140">
        <v>27818293.3190648</v>
      </c>
      <c r="R140">
        <v>28902048.1428307</v>
      </c>
      <c r="S140">
        <v>29985802.966596499</v>
      </c>
      <c r="T140">
        <v>31069557.790362399</v>
      </c>
      <c r="U140">
        <v>32153312.614128198</v>
      </c>
      <c r="V140">
        <v>33237067.437894002</v>
      </c>
      <c r="W140">
        <v>34320822.261659898</v>
      </c>
      <c r="X140" s="30">
        <f t="shared" si="3"/>
        <v>6.1745177808370189E-2</v>
      </c>
    </row>
    <row r="141" spans="1:24" x14ac:dyDescent="0.25">
      <c r="A141" t="s">
        <v>52</v>
      </c>
      <c r="B141" t="s">
        <v>31</v>
      </c>
      <c r="C141">
        <v>54971268.2499035</v>
      </c>
      <c r="D141">
        <v>62486990.003567003</v>
      </c>
      <c r="E141">
        <v>64796765.150378004</v>
      </c>
      <c r="F141">
        <v>69389737.436399505</v>
      </c>
      <c r="G141">
        <v>73982709.722421005</v>
      </c>
      <c r="H141">
        <v>78575682.008442596</v>
      </c>
      <c r="I141">
        <v>83749178.672622904</v>
      </c>
      <c r="J141">
        <v>88922675.336803302</v>
      </c>
      <c r="K141">
        <v>94096172.0009837</v>
      </c>
      <c r="L141">
        <v>99269668.665164098</v>
      </c>
      <c r="M141">
        <v>104443165.329344</v>
      </c>
      <c r="N141">
        <v>109263225.092704</v>
      </c>
      <c r="O141">
        <v>114083284.85606401</v>
      </c>
      <c r="P141">
        <v>118903344.619424</v>
      </c>
      <c r="Q141">
        <v>123723404.38278501</v>
      </c>
      <c r="R141">
        <v>128543464.146145</v>
      </c>
      <c r="S141">
        <v>133363523.90950499</v>
      </c>
      <c r="T141">
        <v>138183583.672865</v>
      </c>
      <c r="U141">
        <v>143003643.436225</v>
      </c>
      <c r="V141">
        <v>147823703.19958499</v>
      </c>
      <c r="W141">
        <v>152643762.96294501</v>
      </c>
      <c r="X141" s="30">
        <f t="shared" si="3"/>
        <v>5.2391096889992772E-2</v>
      </c>
    </row>
    <row r="142" spans="1:24" x14ac:dyDescent="0.25">
      <c r="A142" t="s">
        <v>53</v>
      </c>
      <c r="B142" t="s">
        <v>27</v>
      </c>
      <c r="C142">
        <v>6293255.8111216296</v>
      </c>
      <c r="D142">
        <v>7153675.4650032604</v>
      </c>
      <c r="E142">
        <v>8084403.94474525</v>
      </c>
      <c r="F142">
        <v>9090321.08379893</v>
      </c>
      <c r="G142">
        <v>10176618.926896101</v>
      </c>
      <c r="H142">
        <v>11348820.7515935</v>
      </c>
      <c r="I142">
        <v>12700839.6514329</v>
      </c>
      <c r="J142">
        <v>14159688.3893773</v>
      </c>
      <c r="K142">
        <v>15732669.901987599</v>
      </c>
      <c r="L142">
        <v>17427550.344885498</v>
      </c>
      <c r="M142">
        <v>19252587.1573181</v>
      </c>
      <c r="N142">
        <v>21148150.244501699</v>
      </c>
      <c r="O142">
        <v>23185138.1725104</v>
      </c>
      <c r="P142">
        <v>23947273.394314799</v>
      </c>
      <c r="Q142">
        <v>24918039.097328201</v>
      </c>
      <c r="R142">
        <v>25888804.800341599</v>
      </c>
      <c r="S142">
        <v>26859570.503355</v>
      </c>
      <c r="T142">
        <v>27830336.206368402</v>
      </c>
      <c r="U142">
        <v>28801101.909381799</v>
      </c>
      <c r="V142">
        <v>29771867.612395201</v>
      </c>
      <c r="W142">
        <v>30742633.315408699</v>
      </c>
      <c r="X142" s="30">
        <f t="shared" si="3"/>
        <v>8.2538333457389035E-2</v>
      </c>
    </row>
    <row r="143" spans="1:24" x14ac:dyDescent="0.25">
      <c r="A143" t="s">
        <v>53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20928.432773778299</v>
      </c>
      <c r="I143">
        <v>23858.4133621072</v>
      </c>
      <c r="J143">
        <v>27029.070927334698</v>
      </c>
      <c r="K143">
        <v>30457.148215679499</v>
      </c>
      <c r="L143">
        <v>34160.460555540601</v>
      </c>
      <c r="M143">
        <v>38157.961258848503</v>
      </c>
      <c r="N143">
        <v>43271.1280675343</v>
      </c>
      <c r="O143">
        <v>48800.216653941403</v>
      </c>
      <c r="P143">
        <v>54774.036278820502</v>
      </c>
      <c r="Q143">
        <v>61223.237324552603</v>
      </c>
      <c r="R143">
        <v>68180.423384160793</v>
      </c>
      <c r="S143">
        <v>75680.269956418502</v>
      </c>
      <c r="T143">
        <v>83759.650127441593</v>
      </c>
      <c r="U143">
        <v>92457.767640675898</v>
      </c>
      <c r="V143">
        <v>101816.297779915</v>
      </c>
      <c r="W143">
        <v>111879.536513976</v>
      </c>
      <c r="X143" s="30">
        <f t="shared" si="3"/>
        <v>0.10851253039685882</v>
      </c>
    </row>
    <row r="144" spans="1:24" x14ac:dyDescent="0.25">
      <c r="A144" t="s">
        <v>53</v>
      </c>
      <c r="B144" t="s">
        <v>56</v>
      </c>
      <c r="C144">
        <v>6662128.10401884</v>
      </c>
      <c r="D144">
        <v>7572980.3130208598</v>
      </c>
      <c r="E144">
        <v>8558262.4226630405</v>
      </c>
      <c r="F144">
        <v>9623140.2924868893</v>
      </c>
      <c r="G144">
        <v>10773110.293236399</v>
      </c>
      <c r="H144">
        <v>12014019.443329699</v>
      </c>
      <c r="I144">
        <v>13445285.4493718</v>
      </c>
      <c r="J144">
        <v>14989643.007409699</v>
      </c>
      <c r="K144">
        <v>16654823.107628001</v>
      </c>
      <c r="L144">
        <v>18449047.110349599</v>
      </c>
      <c r="M144">
        <v>20381056.4555743</v>
      </c>
      <c r="N144">
        <v>22387725.895858198</v>
      </c>
      <c r="O144">
        <v>24544109.6390316</v>
      </c>
      <c r="P144">
        <v>26860162.441782601</v>
      </c>
      <c r="Q144">
        <v>29346460.250711098</v>
      </c>
      <c r="R144">
        <v>32014237.4344281</v>
      </c>
      <c r="S144">
        <v>32056109.5674969</v>
      </c>
      <c r="T144">
        <v>33214689.960146099</v>
      </c>
      <c r="U144">
        <v>34373270.352795303</v>
      </c>
      <c r="V144">
        <v>35531850.745444499</v>
      </c>
      <c r="W144">
        <v>36690431.138093702</v>
      </c>
      <c r="X144" s="30">
        <f t="shared" si="3"/>
        <v>8.9047924757316155E-2</v>
      </c>
    </row>
    <row r="145" spans="1:24" x14ac:dyDescent="0.25">
      <c r="A145" t="s">
        <v>53</v>
      </c>
      <c r="B145" t="s">
        <v>29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23918.208884317999</v>
      </c>
      <c r="I145">
        <v>31392.649160667399</v>
      </c>
      <c r="J145">
        <v>39554.737942441003</v>
      </c>
      <c r="K145">
        <v>48454.5539794902</v>
      </c>
      <c r="L145">
        <v>58145.464775388296</v>
      </c>
      <c r="M145">
        <v>68684.330265927405</v>
      </c>
      <c r="N145">
        <v>92552.135033337196</v>
      </c>
      <c r="O145">
        <v>118635.009451823</v>
      </c>
      <c r="P145">
        <v>147094.79097457399</v>
      </c>
      <c r="Q145">
        <v>178103.963125971</v>
      </c>
      <c r="R145">
        <v>211846.31551507101</v>
      </c>
      <c r="S145">
        <v>248517.643235266</v>
      </c>
      <c r="T145">
        <v>288326.48793869303</v>
      </c>
      <c r="U145">
        <v>331494.92300437402</v>
      </c>
      <c r="V145">
        <v>378259.385356777</v>
      </c>
      <c r="W145">
        <v>428871.55663690902</v>
      </c>
      <c r="X145" s="30">
        <f t="shared" si="3"/>
        <v>0.19041927936065628</v>
      </c>
    </row>
    <row r="146" spans="1:24" x14ac:dyDescent="0.25">
      <c r="A146" t="s">
        <v>53</v>
      </c>
      <c r="B146" t="s">
        <v>30</v>
      </c>
      <c r="C146">
        <v>2191848.73221708</v>
      </c>
      <c r="D146">
        <v>2491520.2828637701</v>
      </c>
      <c r="E146">
        <v>2815679.36674459</v>
      </c>
      <c r="F146">
        <v>3166025.5583063299</v>
      </c>
      <c r="G146">
        <v>3544367.1706073801</v>
      </c>
      <c r="H146">
        <v>3952627.8802427701</v>
      </c>
      <c r="I146">
        <v>4423516.2408127598</v>
      </c>
      <c r="J146">
        <v>4931611.8677391401</v>
      </c>
      <c r="K146">
        <v>5479458.2667561304</v>
      </c>
      <c r="L146">
        <v>6069760.2760054804</v>
      </c>
      <c r="M146">
        <v>6705393.8405128596</v>
      </c>
      <c r="N146">
        <v>7365590.6725148996</v>
      </c>
      <c r="O146">
        <v>8075043.7031158702</v>
      </c>
      <c r="P146">
        <v>8837028.0600956399</v>
      </c>
      <c r="Q146">
        <v>9655023.2435155995</v>
      </c>
      <c r="R146">
        <v>10532725.375127301</v>
      </c>
      <c r="S146">
        <v>11474060.161791399</v>
      </c>
      <c r="T146">
        <v>12483196.613684099</v>
      </c>
      <c r="U146">
        <v>13564561.560361501</v>
      </c>
      <c r="V146">
        <v>14722855.0101726</v>
      </c>
      <c r="W146">
        <v>14708600.309655</v>
      </c>
      <c r="X146" s="30">
        <f t="shared" si="3"/>
        <v>9.9861597028783056E-2</v>
      </c>
    </row>
    <row r="147" spans="1:24" x14ac:dyDescent="0.25">
      <c r="A147" t="s">
        <v>53</v>
      </c>
      <c r="B147" t="s">
        <v>31</v>
      </c>
      <c r="C147">
        <v>2414936.1594988699</v>
      </c>
      <c r="D147">
        <v>2745108.4259480098</v>
      </c>
      <c r="E147">
        <v>2951806.7495379602</v>
      </c>
      <c r="F147">
        <v>3161038.9012179798</v>
      </c>
      <c r="G147">
        <v>3370271.0528980098</v>
      </c>
      <c r="H147">
        <v>3579503.2045780402</v>
      </c>
      <c r="I147">
        <v>3815181.0557269198</v>
      </c>
      <c r="J147">
        <v>4050858.9068757999</v>
      </c>
      <c r="K147">
        <v>4286536.7580246897</v>
      </c>
      <c r="L147">
        <v>4522214.6091735698</v>
      </c>
      <c r="M147">
        <v>4757892.4603224499</v>
      </c>
      <c r="N147">
        <v>4977469.5473829396</v>
      </c>
      <c r="O147">
        <v>5197046.6344434302</v>
      </c>
      <c r="P147">
        <v>5416623.7215039199</v>
      </c>
      <c r="Q147">
        <v>5636200.8085644096</v>
      </c>
      <c r="R147">
        <v>5855777.8956249095</v>
      </c>
      <c r="S147">
        <v>6075354.9826854002</v>
      </c>
      <c r="T147">
        <v>6294932.0697458899</v>
      </c>
      <c r="U147">
        <v>6514509.1568063796</v>
      </c>
      <c r="V147">
        <v>6734086.2438668702</v>
      </c>
      <c r="W147">
        <v>6953663.3309273599</v>
      </c>
      <c r="X147" s="30">
        <f t="shared" si="3"/>
        <v>5.4302898006056255E-2</v>
      </c>
    </row>
    <row r="148" spans="1:24" x14ac:dyDescent="0.25">
      <c r="A148" t="s">
        <v>54</v>
      </c>
      <c r="B148" t="s">
        <v>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17312.0208790906</v>
      </c>
      <c r="I148">
        <v>19374.453614197399</v>
      </c>
      <c r="J148">
        <v>21599.8495706172</v>
      </c>
      <c r="K148">
        <v>23999.3489886434</v>
      </c>
      <c r="L148">
        <v>26584.798724545701</v>
      </c>
      <c r="M148">
        <v>29368.795061566601</v>
      </c>
      <c r="N148">
        <v>32260.3754698966</v>
      </c>
      <c r="O148">
        <v>35367.691931405701</v>
      </c>
      <c r="P148">
        <v>38705.089100390898</v>
      </c>
      <c r="Q148">
        <v>42287.806756446102</v>
      </c>
      <c r="R148">
        <v>46132.033455355901</v>
      </c>
      <c r="S148">
        <v>50254.9633072656</v>
      </c>
      <c r="T148">
        <v>54674.856060727798</v>
      </c>
      <c r="U148">
        <v>59411.100681267999</v>
      </c>
      <c r="V148">
        <v>64484.282623710496</v>
      </c>
      <c r="W148">
        <v>69916.255008694105</v>
      </c>
      <c r="X148" s="30">
        <f t="shared" si="3"/>
        <v>8.9322764643222863E-2</v>
      </c>
    </row>
    <row r="149" spans="1:24" x14ac:dyDescent="0.25">
      <c r="A149" t="s">
        <v>54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1242.43677064144</v>
      </c>
      <c r="I149">
        <v>1416.3779185312401</v>
      </c>
      <c r="J149">
        <v>1604.60708928342</v>
      </c>
      <c r="K149">
        <v>1808.1182323144899</v>
      </c>
      <c r="L149">
        <v>2027.96897192546</v>
      </c>
      <c r="M149">
        <v>2265.2844899167399</v>
      </c>
      <c r="N149">
        <v>2568.83261156558</v>
      </c>
      <c r="O149">
        <v>2897.0723341545199</v>
      </c>
      <c r="P149">
        <v>3251.7139474734299</v>
      </c>
      <c r="Q149">
        <v>3634.5770412888501</v>
      </c>
      <c r="R149">
        <v>4047.5971596171298</v>
      </c>
      <c r="S149">
        <v>4492.8328471750201</v>
      </c>
      <c r="T149">
        <v>4972.4731105896499</v>
      </c>
      <c r="U149">
        <v>5488.8453182277999</v>
      </c>
      <c r="V149">
        <v>6044.4235638533</v>
      </c>
      <c r="W149">
        <v>6641.8375207457802</v>
      </c>
      <c r="X149" s="30">
        <f t="shared" si="3"/>
        <v>0.10851253039685926</v>
      </c>
    </row>
    <row r="150" spans="1:24" x14ac:dyDescent="0.25">
      <c r="A150" t="s">
        <v>54</v>
      </c>
      <c r="B150" t="s">
        <v>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66559.112712934497</v>
      </c>
      <c r="I150">
        <v>70557.984204727603</v>
      </c>
      <c r="J150">
        <v>74790.345063917703</v>
      </c>
      <c r="K150">
        <v>79269.547048515</v>
      </c>
      <c r="L150">
        <v>84009.693368912194</v>
      </c>
      <c r="M150">
        <v>89025.680453727895</v>
      </c>
      <c r="N150">
        <v>93952.674219296794</v>
      </c>
      <c r="O150">
        <v>99149.803160288298</v>
      </c>
      <c r="P150">
        <v>104631.76330983</v>
      </c>
      <c r="Q150">
        <v>110414.04496642599</v>
      </c>
      <c r="R150">
        <v>116512.97538040701</v>
      </c>
      <c r="S150">
        <v>122945.76372336999</v>
      </c>
      <c r="T150">
        <v>129730.54846217801</v>
      </c>
      <c r="U150">
        <v>136886.44726555899</v>
      </c>
      <c r="V150">
        <v>144433.60957812201</v>
      </c>
      <c r="W150">
        <v>152393.27200377799</v>
      </c>
      <c r="X150" s="30">
        <f t="shared" si="3"/>
        <v>5.2675807016472342E-2</v>
      </c>
    </row>
    <row r="151" spans="1:24" x14ac:dyDescent="0.25">
      <c r="A151" t="s">
        <v>54</v>
      </c>
      <c r="B151" t="s">
        <v>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1419.92773787593</v>
      </c>
      <c r="I151">
        <v>1863.6551559621601</v>
      </c>
      <c r="J151">
        <v>2348.2054965123298</v>
      </c>
      <c r="K151">
        <v>2876.5517332275999</v>
      </c>
      <c r="L151">
        <v>3451.8620798731199</v>
      </c>
      <c r="M151">
        <v>4077.51208185013</v>
      </c>
      <c r="N151">
        <v>5494.4475302930496</v>
      </c>
      <c r="O151">
        <v>7042.8827433756396</v>
      </c>
      <c r="P151">
        <v>8732.4253589407599</v>
      </c>
      <c r="Q151">
        <v>10573.315029203901</v>
      </c>
      <c r="R151">
        <v>12576.462603096101</v>
      </c>
      <c r="S151">
        <v>14753.491646804399</v>
      </c>
      <c r="T151">
        <v>17116.7824383759</v>
      </c>
      <c r="U151">
        <v>19679.5185799875</v>
      </c>
      <c r="V151">
        <v>22455.7363796643</v>
      </c>
      <c r="W151">
        <v>25460.3771628588</v>
      </c>
      <c r="X151" s="30">
        <f t="shared" si="3"/>
        <v>0.1904192793606565</v>
      </c>
    </row>
    <row r="152" spans="1:24" x14ac:dyDescent="0.25">
      <c r="A152" t="s">
        <v>54</v>
      </c>
      <c r="B152" t="s">
        <v>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89949.2828607048</v>
      </c>
      <c r="I152">
        <v>100665.20948573299</v>
      </c>
      <c r="J152">
        <v>112227.85556611299</v>
      </c>
      <c r="K152">
        <v>124695.10323081601</v>
      </c>
      <c r="L152">
        <v>138128.50602307401</v>
      </c>
      <c r="M152">
        <v>152593.51133648099</v>
      </c>
      <c r="N152">
        <v>167617.49876578801</v>
      </c>
      <c r="O152">
        <v>183762.40115968301</v>
      </c>
      <c r="P152">
        <v>201102.75004605399</v>
      </c>
      <c r="Q152">
        <v>219717.727818163</v>
      </c>
      <c r="R152">
        <v>239691.44649236699</v>
      </c>
      <c r="S152">
        <v>261113.24271444601</v>
      </c>
      <c r="T152">
        <v>284077.98994250299</v>
      </c>
      <c r="U152">
        <v>308686.428786579</v>
      </c>
      <c r="V152">
        <v>335045.51654020598</v>
      </c>
      <c r="W152">
        <v>363268.79699722899</v>
      </c>
      <c r="X152" s="30">
        <f t="shared" si="3"/>
        <v>8.9322764643222641E-2</v>
      </c>
    </row>
    <row r="153" spans="1:24" x14ac:dyDescent="0.25">
      <c r="A153" t="s">
        <v>54</v>
      </c>
      <c r="B153" t="s">
        <v>31</v>
      </c>
      <c r="C153">
        <v>1217533.77039104</v>
      </c>
      <c r="D153">
        <v>1264286.6054599001</v>
      </c>
      <c r="E153">
        <v>1360739.5540897199</v>
      </c>
      <c r="F153">
        <v>1457192.5027195299</v>
      </c>
      <c r="G153">
        <v>1553645.4513493399</v>
      </c>
      <c r="H153">
        <v>1650098.3999791499</v>
      </c>
      <c r="I153">
        <v>1758742.4276179399</v>
      </c>
      <c r="J153">
        <v>1867386.4552567201</v>
      </c>
      <c r="K153">
        <v>1976030.4828955</v>
      </c>
      <c r="L153">
        <v>2084674.51053429</v>
      </c>
      <c r="M153">
        <v>2193318.5381730702</v>
      </c>
      <c r="N153">
        <v>2294540.35006228</v>
      </c>
      <c r="O153">
        <v>2395762.16195148</v>
      </c>
      <c r="P153">
        <v>2496983.97384068</v>
      </c>
      <c r="Q153">
        <v>2598205.7857298902</v>
      </c>
      <c r="R153">
        <v>2699427.5976190902</v>
      </c>
      <c r="S153">
        <v>2800649.4095082898</v>
      </c>
      <c r="T153">
        <v>2901871.2213975</v>
      </c>
      <c r="U153">
        <v>3003093.0332867</v>
      </c>
      <c r="V153">
        <v>3104314.8451759098</v>
      </c>
      <c r="W153">
        <v>3205536.6570651098</v>
      </c>
      <c r="X153" s="30">
        <f t="shared" si="3"/>
        <v>4.9593147332298138E-2</v>
      </c>
    </row>
  </sheetData>
  <autoFilter ref="A3:W3">
    <sortState ref="A4:W153">
      <sortCondition ref="A3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"/>
  <sheetViews>
    <sheetView zoomScale="85" zoomScaleNormal="85" workbookViewId="0">
      <selection activeCell="D3" sqref="D3"/>
    </sheetView>
  </sheetViews>
  <sheetFormatPr baseColWidth="10" defaultRowHeight="15" x14ac:dyDescent="0.25"/>
  <sheetData>
    <row r="1" spans="1:24" x14ac:dyDescent="0.25">
      <c r="X1" t="s">
        <v>99</v>
      </c>
    </row>
    <row r="2" spans="1:24" x14ac:dyDescent="0.25">
      <c r="C2">
        <f>SUM(C4:C153)</f>
        <v>303558108.24912673</v>
      </c>
      <c r="D2">
        <f t="shared" ref="D2:W2" si="0">SUM(D4:D153)</f>
        <v>339990434.65474898</v>
      </c>
      <c r="E2">
        <f t="shared" si="0"/>
        <v>379307019.39171112</v>
      </c>
      <c r="F2">
        <f t="shared" si="0"/>
        <v>421705316.40475214</v>
      </c>
      <c r="G2">
        <f t="shared" si="0"/>
        <v>467395092.66495419</v>
      </c>
      <c r="H2">
        <f t="shared" si="0"/>
        <v>556605330.75271297</v>
      </c>
      <c r="I2">
        <f t="shared" si="0"/>
        <v>610472895.01268816</v>
      </c>
      <c r="J2">
        <f t="shared" si="0"/>
        <v>668335646.00976992</v>
      </c>
      <c r="K2">
        <f t="shared" si="0"/>
        <v>730458436.71757472</v>
      </c>
      <c r="L2">
        <f t="shared" si="0"/>
        <v>797122617.44024241</v>
      </c>
      <c r="M2">
        <f t="shared" si="0"/>
        <v>826199247.54752946</v>
      </c>
      <c r="N2">
        <f t="shared" si="0"/>
        <v>863004835.8646574</v>
      </c>
      <c r="O2">
        <f t="shared" si="0"/>
        <v>901364573.68470347</v>
      </c>
      <c r="P2">
        <f t="shared" si="0"/>
        <v>938231476.9305439</v>
      </c>
      <c r="Q2">
        <f t="shared" si="0"/>
        <v>977136950.6506654</v>
      </c>
      <c r="R2">
        <f t="shared" si="0"/>
        <v>1010873599.5407261</v>
      </c>
      <c r="S2">
        <f t="shared" si="0"/>
        <v>1048417156.507037</v>
      </c>
      <c r="T2">
        <f t="shared" si="0"/>
        <v>1087324383.3244781</v>
      </c>
      <c r="U2">
        <f t="shared" si="0"/>
        <v>1127681308.8718824</v>
      </c>
      <c r="V2">
        <f t="shared" si="0"/>
        <v>1168927373.8050613</v>
      </c>
      <c r="W2">
        <f t="shared" si="0"/>
        <v>1212032186.223851</v>
      </c>
      <c r="X2">
        <f>_xlfn.RRI(20,C2,W2)</f>
        <v>7.1676273639077026E-2</v>
      </c>
    </row>
    <row r="3" spans="1:24" x14ac:dyDescent="0.25">
      <c r="A3" t="s">
        <v>2</v>
      </c>
      <c r="B3" t="s">
        <v>3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</row>
    <row r="4" spans="1:24" x14ac:dyDescent="0.25">
      <c r="A4" t="s">
        <v>26</v>
      </c>
      <c r="B4" t="s">
        <v>27</v>
      </c>
      <c r="C4">
        <v>1456335.21491965</v>
      </c>
      <c r="D4">
        <v>1631127.2831167099</v>
      </c>
      <c r="E4">
        <v>1819757.72009617</v>
      </c>
      <c r="F4">
        <v>2023173.3825657901</v>
      </c>
      <c r="G4">
        <v>2242381.21698213</v>
      </c>
      <c r="H4">
        <v>2478451.9013836901</v>
      </c>
      <c r="I4">
        <v>2718320.0643201401</v>
      </c>
      <c r="J4">
        <v>2975978.9137967699</v>
      </c>
      <c r="K4">
        <v>3252607.8480602601</v>
      </c>
      <c r="L4">
        <v>3549459.72846562</v>
      </c>
      <c r="M4">
        <v>3867865.2772913501</v>
      </c>
      <c r="N4">
        <v>4167458.11795052</v>
      </c>
      <c r="O4">
        <v>4487340.5794823701</v>
      </c>
      <c r="P4">
        <v>4828792.6418725299</v>
      </c>
      <c r="Q4">
        <v>5193171.5590530001</v>
      </c>
      <c r="R4">
        <v>5581916.3863468301</v>
      </c>
      <c r="S4">
        <v>5996552.7674724199</v>
      </c>
      <c r="T4">
        <v>6438697.9957446903</v>
      </c>
      <c r="U4">
        <v>6910066.3649255196</v>
      </c>
      <c r="V4">
        <v>7412474.82603506</v>
      </c>
      <c r="W4">
        <v>7947848.9673432503</v>
      </c>
      <c r="X4" s="30">
        <f>IF(C4=0,IFERROR(_xlfn.RRI(15,I4,W4),"NV"),IFERROR(_xlfn.RRI(20,C4,W4),"NV"))</f>
        <v>8.8552583154247078E-2</v>
      </c>
    </row>
    <row r="5" spans="1:24" x14ac:dyDescent="0.25">
      <c r="A5" t="s">
        <v>26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30">
        <f t="shared" ref="X5:X68" si="1">IF(C5=0,IFERROR(_xlfn.RRI(15,I5,W5),"NV"),IFERROR(_xlfn.RRI(20,C5,W5),"NV"))</f>
        <v>0</v>
      </c>
    </row>
    <row r="6" spans="1:24" x14ac:dyDescent="0.25">
      <c r="A6" t="s">
        <v>26</v>
      </c>
      <c r="B6" t="s">
        <v>56</v>
      </c>
      <c r="C6">
        <v>604582.30532971502</v>
      </c>
      <c r="D6">
        <v>677145.40101078397</v>
      </c>
      <c r="E6">
        <v>755453.35049663601</v>
      </c>
      <c r="F6">
        <v>839899.23142854602</v>
      </c>
      <c r="G6">
        <v>930901.06707740505</v>
      </c>
      <c r="H6">
        <v>1028903.33821258</v>
      </c>
      <c r="I6">
        <v>1128482.0927724</v>
      </c>
      <c r="J6">
        <v>1235446.4644426799</v>
      </c>
      <c r="K6">
        <v>1350286.0680480599</v>
      </c>
      <c r="L6">
        <v>1473521.01585287</v>
      </c>
      <c r="M6">
        <v>1605703.74326804</v>
      </c>
      <c r="N6">
        <v>1730076.57200307</v>
      </c>
      <c r="O6">
        <v>1862872.42425343</v>
      </c>
      <c r="P6">
        <v>2004622.6702988199</v>
      </c>
      <c r="Q6">
        <v>2155890.75988812</v>
      </c>
      <c r="R6">
        <v>2317274.1017606002</v>
      </c>
      <c r="S6">
        <v>2489406.0509206001</v>
      </c>
      <c r="T6">
        <v>2672958.0097422102</v>
      </c>
      <c r="U6">
        <v>2868641.6493186699</v>
      </c>
      <c r="V6">
        <v>3077211.2578284298</v>
      </c>
      <c r="W6">
        <v>3299466.2230658601</v>
      </c>
      <c r="X6" s="30">
        <f t="shared" si="1"/>
        <v>8.8552583154246856E-2</v>
      </c>
    </row>
    <row r="7" spans="1:24" x14ac:dyDescent="0.25">
      <c r="A7" t="s">
        <v>26</v>
      </c>
      <c r="B7" t="s">
        <v>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30">
        <f t="shared" si="1"/>
        <v>0</v>
      </c>
    </row>
    <row r="8" spans="1:24" x14ac:dyDescent="0.25">
      <c r="A8" t="s">
        <v>26</v>
      </c>
      <c r="B8" t="s">
        <v>30</v>
      </c>
      <c r="C8">
        <v>107803.70858323001</v>
      </c>
      <c r="D8">
        <v>120742.510714452</v>
      </c>
      <c r="E8">
        <v>134705.68378733701</v>
      </c>
      <c r="F8">
        <v>149763.317890726</v>
      </c>
      <c r="G8">
        <v>165989.95119498399</v>
      </c>
      <c r="H8">
        <v>648562.53862091398</v>
      </c>
      <c r="I8">
        <v>711331.35999749298</v>
      </c>
      <c r="J8">
        <v>778755.65716517798</v>
      </c>
      <c r="K8">
        <v>851144.05564963794</v>
      </c>
      <c r="L8">
        <v>928824.40483963001</v>
      </c>
      <c r="M8">
        <v>1012144.9288094901</v>
      </c>
      <c r="N8">
        <v>1090542.5338556401</v>
      </c>
      <c r="O8">
        <v>1174249.5370843799</v>
      </c>
      <c r="P8">
        <v>1263600.88430136</v>
      </c>
      <c r="Q8">
        <v>1358951.74239732</v>
      </c>
      <c r="R8">
        <v>1460678.68409213</v>
      </c>
      <c r="S8">
        <v>1569180.9406004201</v>
      </c>
      <c r="T8">
        <v>1684881.7260493101</v>
      </c>
      <c r="U8">
        <v>1808229.63769159</v>
      </c>
      <c r="V8">
        <v>1939700.1361829699</v>
      </c>
      <c r="W8">
        <v>2079797.11042927</v>
      </c>
      <c r="X8" s="30">
        <f t="shared" si="1"/>
        <v>0.15949629020197054</v>
      </c>
    </row>
    <row r="9" spans="1:24" x14ac:dyDescent="0.25">
      <c r="A9" t="s">
        <v>26</v>
      </c>
      <c r="B9" t="s">
        <v>31</v>
      </c>
      <c r="C9">
        <v>1465695.19953588</v>
      </c>
      <c r="D9">
        <v>1641610.6705406201</v>
      </c>
      <c r="E9">
        <v>1831453.45064699</v>
      </c>
      <c r="F9">
        <v>2036176.4820876501</v>
      </c>
      <c r="G9">
        <v>2256793.18304575</v>
      </c>
      <c r="H9">
        <v>2494381.1128944498</v>
      </c>
      <c r="I9">
        <v>2735790.9279807601</v>
      </c>
      <c r="J9">
        <v>2995105.7717934698</v>
      </c>
      <c r="K9">
        <v>3273512.6226674998</v>
      </c>
      <c r="L9">
        <v>3572272.3941994398</v>
      </c>
      <c r="M9">
        <v>3892724.3613279099</v>
      </c>
      <c r="N9">
        <v>4194242.7094876701</v>
      </c>
      <c r="O9">
        <v>4516181.0815600799</v>
      </c>
      <c r="P9">
        <v>4859827.6840660097</v>
      </c>
      <c r="Q9">
        <v>5226548.49411863</v>
      </c>
      <c r="R9">
        <v>5617791.81596635</v>
      </c>
      <c r="S9">
        <v>6035093.0987635497</v>
      </c>
      <c r="T9">
        <v>6480080.0303005502</v>
      </c>
      <c r="U9">
        <v>6954477.9222443402</v>
      </c>
      <c r="V9">
        <v>7460115.4033067599</v>
      </c>
      <c r="W9">
        <v>7998930.4376697997</v>
      </c>
      <c r="X9" s="30">
        <f t="shared" si="1"/>
        <v>8.8552583154247078E-2</v>
      </c>
    </row>
    <row r="10" spans="1:24" x14ac:dyDescent="0.25">
      <c r="A10" t="s">
        <v>32</v>
      </c>
      <c r="B10" t="s">
        <v>27</v>
      </c>
      <c r="C10">
        <v>413368.11959709699</v>
      </c>
      <c r="D10">
        <v>462981.33213971299</v>
      </c>
      <c r="E10">
        <v>516522.44563759799</v>
      </c>
      <c r="F10">
        <v>574260.21715492196</v>
      </c>
      <c r="G10">
        <v>636480.45970988402</v>
      </c>
      <c r="H10">
        <v>703487.07597745501</v>
      </c>
      <c r="I10">
        <v>771571.57359067805</v>
      </c>
      <c r="J10">
        <v>844705.80327527795</v>
      </c>
      <c r="K10">
        <v>923224.52699436306</v>
      </c>
      <c r="L10">
        <v>1007483.35857716</v>
      </c>
      <c r="M10">
        <v>1097860.0120007601</v>
      </c>
      <c r="N10">
        <v>1182896.8413785801</v>
      </c>
      <c r="O10">
        <v>1273692.7036641799</v>
      </c>
      <c r="P10">
        <v>1370610.9100748899</v>
      </c>
      <c r="Q10">
        <v>1474036.70536751</v>
      </c>
      <c r="R10">
        <v>1584378.5529142099</v>
      </c>
      <c r="S10">
        <v>1702069.4934521599</v>
      </c>
      <c r="T10">
        <v>1827568.5816616099</v>
      </c>
      <c r="U10">
        <v>1961362.4049583899</v>
      </c>
      <c r="V10">
        <v>2103966.6891306802</v>
      </c>
      <c r="W10">
        <v>2255927.9957078099</v>
      </c>
      <c r="X10" s="30">
        <f t="shared" si="1"/>
        <v>8.8552583154246856E-2</v>
      </c>
    </row>
    <row r="11" spans="1:24" x14ac:dyDescent="0.25">
      <c r="A11" t="s">
        <v>32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30">
        <f t="shared" si="1"/>
        <v>0</v>
      </c>
    </row>
    <row r="12" spans="1:24" x14ac:dyDescent="0.25">
      <c r="A12" t="s">
        <v>32</v>
      </c>
      <c r="B12" t="s">
        <v>56</v>
      </c>
      <c r="C12">
        <v>4929.2914898767403</v>
      </c>
      <c r="D12">
        <v>5520.91424639248</v>
      </c>
      <c r="E12">
        <v>6159.3760498351003</v>
      </c>
      <c r="F12">
        <v>6847.8817480060097</v>
      </c>
      <c r="G12">
        <v>7589.8395758694096</v>
      </c>
      <c r="H12">
        <v>8388.8734821491398</v>
      </c>
      <c r="I12">
        <v>9200.7608018691608</v>
      </c>
      <c r="J12">
        <v>10072.8646698558</v>
      </c>
      <c r="K12">
        <v>11009.177022636401</v>
      </c>
      <c r="L12">
        <v>12013.938449020499</v>
      </c>
      <c r="M12">
        <v>13091.6530754863</v>
      </c>
      <c r="N12">
        <v>14105.691893445301</v>
      </c>
      <c r="O12">
        <v>15188.4054605115</v>
      </c>
      <c r="P12">
        <v>16344.1261545507</v>
      </c>
      <c r="Q12">
        <v>17577.4479043426</v>
      </c>
      <c r="R12">
        <v>18893.2415137272</v>
      </c>
      <c r="S12">
        <v>20296.670864289499</v>
      </c>
      <c r="T12">
        <v>20733.7260864653</v>
      </c>
      <c r="U12">
        <v>21192.0134495618</v>
      </c>
      <c r="V12">
        <v>21650.300812658301</v>
      </c>
      <c r="W12">
        <v>22108.588175754801</v>
      </c>
      <c r="X12" s="30">
        <f t="shared" si="1"/>
        <v>7.7925697359274571E-2</v>
      </c>
    </row>
    <row r="13" spans="1:24" x14ac:dyDescent="0.25">
      <c r="A13" t="s">
        <v>32</v>
      </c>
      <c r="B13" t="s">
        <v>29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30">
        <f t="shared" si="1"/>
        <v>0</v>
      </c>
    </row>
    <row r="14" spans="1:24" x14ac:dyDescent="0.25">
      <c r="A14" t="s">
        <v>32</v>
      </c>
      <c r="B14" t="s">
        <v>30</v>
      </c>
      <c r="C14">
        <v>10861.830712987399</v>
      </c>
      <c r="D14">
        <v>12165.487889768699</v>
      </c>
      <c r="E14">
        <v>13572.3562074457</v>
      </c>
      <c r="F14">
        <v>15089.497637166</v>
      </c>
      <c r="G14">
        <v>16724.422319339701</v>
      </c>
      <c r="H14">
        <v>65346.328005468902</v>
      </c>
      <c r="I14">
        <v>71670.640228176693</v>
      </c>
      <c r="J14">
        <v>78464.017853141602</v>
      </c>
      <c r="K14">
        <v>85757.556640032606</v>
      </c>
      <c r="L14">
        <v>93584.2892609798</v>
      </c>
      <c r="M14">
        <v>101979.30125242101</v>
      </c>
      <c r="N14">
        <v>109878.301439947</v>
      </c>
      <c r="O14">
        <v>118312.253393095</v>
      </c>
      <c r="P14">
        <v>127314.904787957</v>
      </c>
      <c r="Q14">
        <v>136922.04068882301</v>
      </c>
      <c r="R14">
        <v>147171.60291780499</v>
      </c>
      <c r="S14">
        <v>158103.81626796399</v>
      </c>
      <c r="T14">
        <v>169761.32194584401</v>
      </c>
      <c r="U14">
        <v>182189.318650842</v>
      </c>
      <c r="V14">
        <v>195435.71172147599</v>
      </c>
      <c r="W14">
        <v>209551.27080254501</v>
      </c>
      <c r="X14" s="30">
        <f t="shared" si="1"/>
        <v>0.15949629020197054</v>
      </c>
    </row>
    <row r="15" spans="1:24" x14ac:dyDescent="0.25">
      <c r="A15" t="s">
        <v>32</v>
      </c>
      <c r="B15" t="s">
        <v>31</v>
      </c>
      <c r="C15">
        <v>814573.52400124096</v>
      </c>
      <c r="D15">
        <v>912340.15732858097</v>
      </c>
      <c r="E15">
        <v>1017847.02017865</v>
      </c>
      <c r="F15">
        <v>1131623.7189203999</v>
      </c>
      <c r="G15">
        <v>1254233.46998589</v>
      </c>
      <c r="H15">
        <v>1386275.13686062</v>
      </c>
      <c r="I15">
        <v>1520440.8514413999</v>
      </c>
      <c r="J15">
        <v>1664557.4496381001</v>
      </c>
      <c r="K15">
        <v>1819284.6055258701</v>
      </c>
      <c r="L15">
        <v>1985323.0833783201</v>
      </c>
      <c r="M15">
        <v>2163417.1975022</v>
      </c>
      <c r="N15">
        <v>2330988.7795673502</v>
      </c>
      <c r="O15">
        <v>2509908.9768452598</v>
      </c>
      <c r="P15">
        <v>2700893.7219020398</v>
      </c>
      <c r="Q15">
        <v>2904702.1690223902</v>
      </c>
      <c r="R15">
        <v>3122139.22655001</v>
      </c>
      <c r="S15">
        <v>3354058.2344078501</v>
      </c>
      <c r="T15">
        <v>3601363.7949850899</v>
      </c>
      <c r="U15">
        <v>3865014.7660340299</v>
      </c>
      <c r="V15">
        <v>4146027.4247004101</v>
      </c>
      <c r="W15">
        <v>4445478.8123183399</v>
      </c>
      <c r="X15" s="30">
        <f t="shared" si="1"/>
        <v>8.8552583154246856E-2</v>
      </c>
    </row>
    <row r="16" spans="1:24" x14ac:dyDescent="0.25">
      <c r="A16" t="s">
        <v>33</v>
      </c>
      <c r="B16" t="s">
        <v>27</v>
      </c>
      <c r="C16">
        <v>1410783.6960702101</v>
      </c>
      <c r="D16">
        <v>1580108.5860327301</v>
      </c>
      <c r="E16">
        <v>1762839.0057513099</v>
      </c>
      <c r="F16">
        <v>1959892.1959766799</v>
      </c>
      <c r="G16">
        <v>2172243.6077101999</v>
      </c>
      <c r="H16">
        <v>2400930.4301271299</v>
      </c>
      <c r="I16">
        <v>2633295.9528517402</v>
      </c>
      <c r="J16">
        <v>2882895.70177348</v>
      </c>
      <c r="K16">
        <v>3150872.1857052702</v>
      </c>
      <c r="L16">
        <v>3438439.0787758101</v>
      </c>
      <c r="M16">
        <v>3746885.4806891298</v>
      </c>
      <c r="N16">
        <v>4037107.6017580298</v>
      </c>
      <c r="O16">
        <v>4346984.7212320901</v>
      </c>
      <c r="P16">
        <v>4677756.7836491698</v>
      </c>
      <c r="Q16">
        <v>5030738.5905048698</v>
      </c>
      <c r="R16">
        <v>5407324.1860870197</v>
      </c>
      <c r="S16">
        <v>5808991.49475112</v>
      </c>
      <c r="T16">
        <v>6237307.2238164097</v>
      </c>
      <c r="U16">
        <v>6693932.0470513497</v>
      </c>
      <c r="V16">
        <v>7180626.0845502503</v>
      </c>
      <c r="W16">
        <v>7699254.6956814099</v>
      </c>
      <c r="X16" s="30">
        <f t="shared" si="1"/>
        <v>8.8552583154247078E-2</v>
      </c>
    </row>
    <row r="17" spans="1:24" x14ac:dyDescent="0.25">
      <c r="A17" t="s">
        <v>33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28879.2048621457</v>
      </c>
      <c r="I17">
        <v>31674.1761155643</v>
      </c>
      <c r="J17">
        <v>34676.446482169398</v>
      </c>
      <c r="K17">
        <v>37899.758445146101</v>
      </c>
      <c r="L17">
        <v>41358.710488215103</v>
      </c>
      <c r="M17">
        <v>45068.808339478099</v>
      </c>
      <c r="N17">
        <v>48559.698364738601</v>
      </c>
      <c r="O17">
        <v>52287.005371676401</v>
      </c>
      <c r="P17">
        <v>56265.643833396098</v>
      </c>
      <c r="Q17">
        <v>60511.428627858601</v>
      </c>
      <c r="R17">
        <v>65041.127792183899</v>
      </c>
      <c r="S17">
        <v>69872.518301372096</v>
      </c>
      <c r="T17">
        <v>75024.445041998595</v>
      </c>
      <c r="U17">
        <v>80516.883160934303</v>
      </c>
      <c r="V17">
        <v>86371.003979158602</v>
      </c>
      <c r="W17">
        <v>92609.244671302993</v>
      </c>
      <c r="X17" s="30">
        <f t="shared" si="1"/>
        <v>7.4145881626417998E-2</v>
      </c>
    </row>
    <row r="18" spans="1:24" x14ac:dyDescent="0.25">
      <c r="A18" t="s">
        <v>33</v>
      </c>
      <c r="B18" t="s">
        <v>56</v>
      </c>
      <c r="C18">
        <v>16409096.045440899</v>
      </c>
      <c r="D18">
        <v>18378546.351691298</v>
      </c>
      <c r="E18">
        <v>20503918.948453099</v>
      </c>
      <c r="F18">
        <v>22795882.439011902</v>
      </c>
      <c r="G18">
        <v>25265782.481255502</v>
      </c>
      <c r="H18">
        <v>27925682.821625799</v>
      </c>
      <c r="I18">
        <v>30628370.8316007</v>
      </c>
      <c r="J18">
        <v>33531513.435519099</v>
      </c>
      <c r="K18">
        <v>36648399.372750297</v>
      </c>
      <c r="L18">
        <v>39993145.120115802</v>
      </c>
      <c r="M18">
        <v>43580744.443786003</v>
      </c>
      <c r="N18">
        <v>46956373.657815397</v>
      </c>
      <c r="O18">
        <v>50560613.932138398</v>
      </c>
      <c r="P18">
        <v>51262858.992484398</v>
      </c>
      <c r="Q18">
        <v>52505843.316576101</v>
      </c>
      <c r="R18">
        <v>53748827.640667804</v>
      </c>
      <c r="S18">
        <v>54991811.964759402</v>
      </c>
      <c r="T18">
        <v>56234796.288851097</v>
      </c>
      <c r="U18">
        <v>57477780.6129428</v>
      </c>
      <c r="V18">
        <v>58720764.937034503</v>
      </c>
      <c r="W18">
        <v>59963749.261126198</v>
      </c>
      <c r="X18" s="30">
        <f t="shared" si="1"/>
        <v>6.6940513008090452E-2</v>
      </c>
    </row>
    <row r="19" spans="1:24" x14ac:dyDescent="0.25">
      <c r="A19" t="s">
        <v>33</v>
      </c>
      <c r="B19" t="s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30">
        <f t="shared" si="1"/>
        <v>0</v>
      </c>
    </row>
    <row r="20" spans="1:24" x14ac:dyDescent="0.25">
      <c r="A20" t="s">
        <v>33</v>
      </c>
      <c r="B20" t="s">
        <v>30</v>
      </c>
      <c r="C20">
        <v>6614.0471651560501</v>
      </c>
      <c r="D20">
        <v>7407.8774394684797</v>
      </c>
      <c r="E20">
        <v>8264.5556232992494</v>
      </c>
      <c r="F20">
        <v>9188.3819319144295</v>
      </c>
      <c r="G20">
        <v>10183.9294823328</v>
      </c>
      <c r="H20">
        <v>5006273.6229474097</v>
      </c>
      <c r="I20">
        <v>5490788.0314873401</v>
      </c>
      <c r="J20">
        <v>6011238.1968238903</v>
      </c>
      <c r="K20">
        <v>6570006.4086153796</v>
      </c>
      <c r="L20">
        <v>7169623.3460939601</v>
      </c>
      <c r="M20">
        <v>7812776.9612988597</v>
      </c>
      <c r="N20">
        <v>8417930.4181718808</v>
      </c>
      <c r="O20">
        <v>9064067.2783289496</v>
      </c>
      <c r="P20">
        <v>9753772.9984563105</v>
      </c>
      <c r="Q20">
        <v>10489789.1224005</v>
      </c>
      <c r="R20">
        <v>11275022.4262431</v>
      </c>
      <c r="S20">
        <v>12112554.5876639</v>
      </c>
      <c r="T20">
        <v>13005652.409161201</v>
      </c>
      <c r="U20">
        <v>13957778.626339</v>
      </c>
      <c r="V20">
        <v>14972603.3342117</v>
      </c>
      <c r="W20">
        <v>16054016.0663059</v>
      </c>
      <c r="X20" s="30">
        <f t="shared" si="1"/>
        <v>0.47657605128936731</v>
      </c>
    </row>
    <row r="21" spans="1:24" x14ac:dyDescent="0.25">
      <c r="A21" t="s">
        <v>33</v>
      </c>
      <c r="B21" t="s">
        <v>31</v>
      </c>
      <c r="C21">
        <v>53421.5696133819</v>
      </c>
      <c r="D21">
        <v>59833.326016300001</v>
      </c>
      <c r="E21">
        <v>66752.704135476306</v>
      </c>
      <c r="F21">
        <v>74214.436751529603</v>
      </c>
      <c r="G21">
        <v>82255.460868849405</v>
      </c>
      <c r="H21">
        <v>17925036.225253999</v>
      </c>
      <c r="I21">
        <v>19659847.1802378</v>
      </c>
      <c r="J21">
        <v>21523326.640156899</v>
      </c>
      <c r="K21">
        <v>23524004.428117301</v>
      </c>
      <c r="L21">
        <v>25670941.678273302</v>
      </c>
      <c r="M21">
        <v>27973762.642374702</v>
      </c>
      <c r="N21">
        <v>30140523.4815276</v>
      </c>
      <c r="O21">
        <v>32454025.9979898</v>
      </c>
      <c r="P21">
        <v>34923527.457394503</v>
      </c>
      <c r="Q21">
        <v>37558843.997744702</v>
      </c>
      <c r="R21">
        <v>40370383.3734864</v>
      </c>
      <c r="S21">
        <v>43369179.576807797</v>
      </c>
      <c r="T21">
        <v>46566929.4420278</v>
      </c>
      <c r="U21">
        <v>49976031.344827697</v>
      </c>
      <c r="V21">
        <v>53609626.114302501</v>
      </c>
      <c r="W21">
        <v>57481640.2823627</v>
      </c>
      <c r="X21" s="30">
        <f t="shared" si="1"/>
        <v>0.41772052020610118</v>
      </c>
    </row>
    <row r="22" spans="1:24" x14ac:dyDescent="0.25">
      <c r="A22" t="s">
        <v>34</v>
      </c>
      <c r="B22" t="s">
        <v>27</v>
      </c>
      <c r="C22">
        <v>15220.907262873499</v>
      </c>
      <c r="D22">
        <v>17047.748935764099</v>
      </c>
      <c r="E22">
        <v>19019.222507786501</v>
      </c>
      <c r="F22">
        <v>21145.224064671798</v>
      </c>
      <c r="G22">
        <v>23436.277720976199</v>
      </c>
      <c r="H22">
        <v>25903.573682749298</v>
      </c>
      <c r="I22">
        <v>28410.559042965899</v>
      </c>
      <c r="J22">
        <v>31103.484004997299</v>
      </c>
      <c r="K22">
        <v>33994.675065624397</v>
      </c>
      <c r="L22">
        <v>37097.226522301797</v>
      </c>
      <c r="M22">
        <v>40425.046436982797</v>
      </c>
      <c r="N22">
        <v>43556.2450769508</v>
      </c>
      <c r="O22">
        <v>46899.500964823201</v>
      </c>
      <c r="P22">
        <v>50468.191828790397</v>
      </c>
      <c r="Q22">
        <v>54276.503026742299</v>
      </c>
      <c r="R22">
        <v>58339.4748649174</v>
      </c>
      <c r="S22">
        <v>62673.052629343198</v>
      </c>
      <c r="T22">
        <v>67294.139483049206</v>
      </c>
      <c r="U22">
        <v>72220.652390552495</v>
      </c>
      <c r="V22">
        <v>77471.581240098501</v>
      </c>
      <c r="W22">
        <v>83067.051343622705</v>
      </c>
      <c r="X22" s="30">
        <f t="shared" si="1"/>
        <v>8.8552583154247078E-2</v>
      </c>
    </row>
    <row r="23" spans="1:24" x14ac:dyDescent="0.25">
      <c r="A23" t="s">
        <v>34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30">
        <f t="shared" si="1"/>
        <v>0</v>
      </c>
    </row>
    <row r="24" spans="1:24" x14ac:dyDescent="0.25">
      <c r="A24" t="s">
        <v>34</v>
      </c>
      <c r="B24" t="s">
        <v>56</v>
      </c>
      <c r="C24">
        <v>86108.053365298707</v>
      </c>
      <c r="D24">
        <v>96442.902500271695</v>
      </c>
      <c r="E24">
        <v>107595.966415328</v>
      </c>
      <c r="F24">
        <v>119623.22946564</v>
      </c>
      <c r="G24">
        <v>132584.22890494499</v>
      </c>
      <c r="H24">
        <v>146542.27021451699</v>
      </c>
      <c r="I24">
        <v>160724.843267182</v>
      </c>
      <c r="J24">
        <v>175959.31794957799</v>
      </c>
      <c r="K24">
        <v>192315.427992046</v>
      </c>
      <c r="L24">
        <v>209867.25074388599</v>
      </c>
      <c r="M24">
        <v>211754.16013686699</v>
      </c>
      <c r="N24">
        <v>217291.40972665299</v>
      </c>
      <c r="O24">
        <v>222828.65931643901</v>
      </c>
      <c r="P24">
        <v>228365.908906225</v>
      </c>
      <c r="Q24">
        <v>233903.15849601099</v>
      </c>
      <c r="R24">
        <v>239440.40808579599</v>
      </c>
      <c r="S24">
        <v>244977.65767558201</v>
      </c>
      <c r="T24">
        <v>250514.90726536801</v>
      </c>
      <c r="U24">
        <v>256052.156855154</v>
      </c>
      <c r="V24">
        <v>261589.40644493999</v>
      </c>
      <c r="W24">
        <v>267126.65603472601</v>
      </c>
      <c r="X24" s="30">
        <f t="shared" si="1"/>
        <v>5.8238780632482445E-2</v>
      </c>
    </row>
    <row r="25" spans="1:24" x14ac:dyDescent="0.25">
      <c r="A25" t="s">
        <v>34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s="30">
        <f t="shared" si="1"/>
        <v>0</v>
      </c>
    </row>
    <row r="26" spans="1:24" x14ac:dyDescent="0.25">
      <c r="A26" t="s">
        <v>34</v>
      </c>
      <c r="B26" t="s">
        <v>30</v>
      </c>
      <c r="C26">
        <v>345.84261622547899</v>
      </c>
      <c r="D26">
        <v>387.35129193518998</v>
      </c>
      <c r="E26">
        <v>432.14622867530898</v>
      </c>
      <c r="F26">
        <v>480.45228085960201</v>
      </c>
      <c r="G26">
        <v>532.50857269063499</v>
      </c>
      <c r="H26">
        <v>2080.6386727347399</v>
      </c>
      <c r="I26">
        <v>2282.0058955098798</v>
      </c>
      <c r="J26">
        <v>2498.3082438807</v>
      </c>
      <c r="K26">
        <v>2730.5358123498299</v>
      </c>
      <c r="L26">
        <v>2979.7403670561698</v>
      </c>
      <c r="M26">
        <v>3247.03903770227</v>
      </c>
      <c r="N26">
        <v>3498.5446045449899</v>
      </c>
      <c r="O26">
        <v>3767.0831304777198</v>
      </c>
      <c r="P26">
        <v>4053.72914749236</v>
      </c>
      <c r="Q26">
        <v>4359.6220583822696</v>
      </c>
      <c r="R26">
        <v>4685.9699374924403</v>
      </c>
      <c r="S26">
        <v>5034.0535493676798</v>
      </c>
      <c r="T26">
        <v>5405.2305975867002</v>
      </c>
      <c r="U26">
        <v>5800.9402167542103</v>
      </c>
      <c r="V26">
        <v>6222.7077213445</v>
      </c>
      <c r="W26">
        <v>6672.1496258519401</v>
      </c>
      <c r="X26" s="30">
        <f t="shared" si="1"/>
        <v>0.15949629020197031</v>
      </c>
    </row>
    <row r="27" spans="1:24" x14ac:dyDescent="0.25">
      <c r="A27" t="s">
        <v>34</v>
      </c>
      <c r="B27" t="s">
        <v>31</v>
      </c>
      <c r="C27">
        <v>290912.14553966199</v>
      </c>
      <c r="D27">
        <v>325827.96372601698</v>
      </c>
      <c r="E27">
        <v>363508.08336715901</v>
      </c>
      <c r="F27">
        <v>404141.64506309899</v>
      </c>
      <c r="G27">
        <v>447929.79272021598</v>
      </c>
      <c r="H27">
        <v>495086.40103038598</v>
      </c>
      <c r="I27">
        <v>543001.57963186502</v>
      </c>
      <c r="J27">
        <v>594470.560090916</v>
      </c>
      <c r="K27">
        <v>649728.93464679294</v>
      </c>
      <c r="L27">
        <v>709026.97025802999</v>
      </c>
      <c r="M27">
        <v>772630.48709377297</v>
      </c>
      <c r="N27">
        <v>832476.04680530401</v>
      </c>
      <c r="O27">
        <v>896374.58627025306</v>
      </c>
      <c r="P27">
        <v>964581.78956468403</v>
      </c>
      <c r="Q27">
        <v>1037368.77672288</v>
      </c>
      <c r="R27">
        <v>1115023.0081229899</v>
      </c>
      <c r="S27">
        <v>1197849.2407213</v>
      </c>
      <c r="T27">
        <v>1286170.53905913</v>
      </c>
      <c r="U27">
        <v>1380329.34412894</v>
      </c>
      <c r="V27">
        <v>1480688.6033580899</v>
      </c>
      <c r="W27">
        <v>1587632.9651498301</v>
      </c>
      <c r="X27" s="30">
        <f t="shared" si="1"/>
        <v>8.8552583154246856E-2</v>
      </c>
    </row>
    <row r="28" spans="1:24" x14ac:dyDescent="0.25">
      <c r="A28" t="s">
        <v>35</v>
      </c>
      <c r="B28" t="s">
        <v>27</v>
      </c>
      <c r="C28">
        <v>1641840.19917562</v>
      </c>
      <c r="D28">
        <v>1838896.92150367</v>
      </c>
      <c r="E28">
        <v>2051554.71556658</v>
      </c>
      <c r="F28">
        <v>2280881.0467320201</v>
      </c>
      <c r="G28">
        <v>2528011.1242250898</v>
      </c>
      <c r="H28">
        <v>2794152.0068506398</v>
      </c>
      <c r="I28">
        <v>3064574.0830161101</v>
      </c>
      <c r="J28">
        <v>3355052.9867810099</v>
      </c>
      <c r="K28">
        <v>3666918.3457148499</v>
      </c>
      <c r="L28">
        <v>4001582.6080751298</v>
      </c>
      <c r="M28">
        <v>4360546.0008071503</v>
      </c>
      <c r="N28">
        <v>4698300.3613007003</v>
      </c>
      <c r="O28">
        <v>5058928.79284159</v>
      </c>
      <c r="P28">
        <v>5443874.3166333204</v>
      </c>
      <c r="Q28">
        <v>5854667.0708221197</v>
      </c>
      <c r="R28">
        <v>6292929.4146382203</v>
      </c>
      <c r="S28">
        <v>6760381.3251588596</v>
      </c>
      <c r="T28">
        <v>7258846.10319498</v>
      </c>
      <c r="U28">
        <v>7790256.4057218097</v>
      </c>
      <c r="V28">
        <v>8356660.6232433403</v>
      </c>
      <c r="W28">
        <v>8960229.6215027198</v>
      </c>
      <c r="X28" s="30">
        <f t="shared" si="1"/>
        <v>8.8552583154247078E-2</v>
      </c>
    </row>
    <row r="29" spans="1:24" x14ac:dyDescent="0.25">
      <c r="A29" t="s">
        <v>35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30">
        <f t="shared" si="1"/>
        <v>0</v>
      </c>
    </row>
    <row r="30" spans="1:24" x14ac:dyDescent="0.25">
      <c r="A30" t="s">
        <v>35</v>
      </c>
      <c r="B30" t="s">
        <v>56</v>
      </c>
      <c r="C30">
        <v>9262058.64135883</v>
      </c>
      <c r="D30">
        <v>10373708.1909268</v>
      </c>
      <c r="E30">
        <v>11573367.548848299</v>
      </c>
      <c r="F30">
        <v>12867058.5720846</v>
      </c>
      <c r="G30">
        <v>14261185.278772401</v>
      </c>
      <c r="H30">
        <v>15762557.009698801</v>
      </c>
      <c r="I30">
        <v>17288080.095697202</v>
      </c>
      <c r="J30">
        <v>18926749.097771201</v>
      </c>
      <c r="K30">
        <v>20686064.7998133</v>
      </c>
      <c r="L30">
        <v>22573995.199315298</v>
      </c>
      <c r="M30">
        <v>22776957.230921902</v>
      </c>
      <c r="N30">
        <v>23372561.572305199</v>
      </c>
      <c r="O30">
        <v>23968165.913688499</v>
      </c>
      <c r="P30">
        <v>24563770.2550718</v>
      </c>
      <c r="Q30">
        <v>25159374.596455101</v>
      </c>
      <c r="R30">
        <v>25754978.937838402</v>
      </c>
      <c r="S30">
        <v>26350583.279221699</v>
      </c>
      <c r="T30">
        <v>26946187.620604999</v>
      </c>
      <c r="U30">
        <v>27541791.9619883</v>
      </c>
      <c r="V30">
        <v>28137396.303371601</v>
      </c>
      <c r="W30">
        <v>28733000.644754998</v>
      </c>
      <c r="X30" s="30">
        <f t="shared" si="1"/>
        <v>5.8238780632482445E-2</v>
      </c>
    </row>
    <row r="31" spans="1:24" x14ac:dyDescent="0.25">
      <c r="A31" t="s">
        <v>35</v>
      </c>
      <c r="B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30">
        <f t="shared" si="1"/>
        <v>0</v>
      </c>
    </row>
    <row r="32" spans="1:24" x14ac:dyDescent="0.25">
      <c r="A32" t="s">
        <v>35</v>
      </c>
      <c r="B32" t="s">
        <v>30</v>
      </c>
      <c r="C32">
        <v>2065.4895652919499</v>
      </c>
      <c r="D32">
        <v>2313.3934745418101</v>
      </c>
      <c r="E32">
        <v>2580.92405080343</v>
      </c>
      <c r="F32">
        <v>2869.4242010048501</v>
      </c>
      <c r="G32">
        <v>3180.32205609941</v>
      </c>
      <c r="H32">
        <v>12426.2808169211</v>
      </c>
      <c r="I32">
        <v>13628.9142632362</v>
      </c>
      <c r="J32">
        <v>14920.7453521405</v>
      </c>
      <c r="K32">
        <v>16307.6872642772</v>
      </c>
      <c r="L32">
        <v>17796.021504247099</v>
      </c>
      <c r="M32">
        <v>19392.419950053401</v>
      </c>
      <c r="N32">
        <v>20894.4966160123</v>
      </c>
      <c r="O32">
        <v>22498.299898691901</v>
      </c>
      <c r="P32">
        <v>24210.247268099502</v>
      </c>
      <c r="Q32">
        <v>26037.143624701101</v>
      </c>
      <c r="R32">
        <v>27986.2039987926</v>
      </c>
      <c r="S32">
        <v>30065.077551231501</v>
      </c>
      <c r="T32">
        <v>32281.872948917298</v>
      </c>
      <c r="U32">
        <v>34645.1851924937</v>
      </c>
      <c r="V32">
        <v>37164.123978055301</v>
      </c>
      <c r="W32">
        <v>39848.343679191901</v>
      </c>
      <c r="X32" s="30">
        <f t="shared" si="1"/>
        <v>0.15949629020197031</v>
      </c>
    </row>
    <row r="33" spans="1:24" x14ac:dyDescent="0.25">
      <c r="A33" t="s">
        <v>35</v>
      </c>
      <c r="B33" t="s">
        <v>31</v>
      </c>
      <c r="C33">
        <v>429467.01839543303</v>
      </c>
      <c r="D33">
        <v>481012.45079226099</v>
      </c>
      <c r="E33">
        <v>536638.758882783</v>
      </c>
      <c r="F33">
        <v>596625.16665537702</v>
      </c>
      <c r="G33">
        <v>661268.61830802402</v>
      </c>
      <c r="H33">
        <v>730884.85220929596</v>
      </c>
      <c r="I33">
        <v>801620.94626851205</v>
      </c>
      <c r="J33">
        <v>877603.43760312698</v>
      </c>
      <c r="K33">
        <v>959180.12570553098</v>
      </c>
      <c r="L33">
        <v>1046720.47402416</v>
      </c>
      <c r="M33">
        <v>1140616.9068604</v>
      </c>
      <c r="N33">
        <v>1228965.55262024</v>
      </c>
      <c r="O33">
        <v>1323297.5206889</v>
      </c>
      <c r="P33">
        <v>1423990.2716828799</v>
      </c>
      <c r="Q33">
        <v>1531444.05397454</v>
      </c>
      <c r="R33">
        <v>1646083.23881616</v>
      </c>
      <c r="S33">
        <v>1768357.7320069999</v>
      </c>
      <c r="T33">
        <v>1898744.4664198901</v>
      </c>
      <c r="U33">
        <v>2037748.9799440501</v>
      </c>
      <c r="V33">
        <v>2185907.0836545699</v>
      </c>
      <c r="W33">
        <v>2343786.62528629</v>
      </c>
      <c r="X33" s="30">
        <f t="shared" si="1"/>
        <v>8.8552583154246856E-2</v>
      </c>
    </row>
    <row r="34" spans="1:24" x14ac:dyDescent="0.25">
      <c r="A34" t="s">
        <v>36</v>
      </c>
      <c r="B34" t="s">
        <v>27</v>
      </c>
      <c r="C34">
        <v>997376.50098813104</v>
      </c>
      <c r="D34">
        <v>1117083.48849545</v>
      </c>
      <c r="E34">
        <v>1246267.7335010299</v>
      </c>
      <c r="F34">
        <v>1385577.6942859299</v>
      </c>
      <c r="G34">
        <v>1535702.98181557</v>
      </c>
      <c r="H34">
        <v>1697376.85386246</v>
      </c>
      <c r="I34">
        <v>1861651.44297978</v>
      </c>
      <c r="J34">
        <v>2038110.0488741701</v>
      </c>
      <c r="K34">
        <v>2227560.38675055</v>
      </c>
      <c r="L34">
        <v>2430860.4832923799</v>
      </c>
      <c r="M34">
        <v>2648921.6885215198</v>
      </c>
      <c r="N34">
        <v>2854098.94172295</v>
      </c>
      <c r="O34">
        <v>3073171.6160232201</v>
      </c>
      <c r="P34">
        <v>3307016.3103992101</v>
      </c>
      <c r="Q34">
        <v>3556562.5451727398</v>
      </c>
      <c r="R34">
        <v>3822795.8626476298</v>
      </c>
      <c r="S34">
        <v>4106761.1055070702</v>
      </c>
      <c r="T34">
        <v>4409565.8829958402</v>
      </c>
      <c r="U34">
        <v>4732384.2354697101</v>
      </c>
      <c r="V34">
        <v>5076460.50848349</v>
      </c>
      <c r="W34">
        <v>5443113.44820996</v>
      </c>
      <c r="X34" s="30">
        <f t="shared" si="1"/>
        <v>8.8552583154246856E-2</v>
      </c>
    </row>
    <row r="35" spans="1:24" x14ac:dyDescent="0.25">
      <c r="A35" t="s">
        <v>36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14571.649167555001</v>
      </c>
      <c r="I35">
        <v>15981.914468577999</v>
      </c>
      <c r="J35">
        <v>17496.777176784399</v>
      </c>
      <c r="K35">
        <v>19123.171369639898</v>
      </c>
      <c r="L35">
        <v>20868.463038839102</v>
      </c>
      <c r="M35">
        <v>22740.475946534101</v>
      </c>
      <c r="N35">
        <v>24501.882639461801</v>
      </c>
      <c r="O35">
        <v>26382.5788118159</v>
      </c>
      <c r="P35">
        <v>28390.089894806701</v>
      </c>
      <c r="Q35">
        <v>30532.395639067101</v>
      </c>
      <c r="R35">
        <v>32817.956733016501</v>
      </c>
      <c r="S35">
        <v>35255.742947263199</v>
      </c>
      <c r="T35">
        <v>37855.262891102102</v>
      </c>
      <c r="U35">
        <v>40626.5954719566</v>
      </c>
      <c r="V35">
        <v>43580.423153668897</v>
      </c>
      <c r="W35">
        <v>46728.0671148724</v>
      </c>
      <c r="X35" s="30">
        <f t="shared" si="1"/>
        <v>7.4145881626417998E-2</v>
      </c>
    </row>
    <row r="36" spans="1:24" x14ac:dyDescent="0.25">
      <c r="A36" t="s">
        <v>36</v>
      </c>
      <c r="B36" t="s">
        <v>56</v>
      </c>
      <c r="C36">
        <v>89162460.006400794</v>
      </c>
      <c r="D36">
        <v>99863904.722146407</v>
      </c>
      <c r="E36">
        <v>111412587.75945</v>
      </c>
      <c r="F36">
        <v>123866479.338679</v>
      </c>
      <c r="G36">
        <v>137287228.606433</v>
      </c>
      <c r="H36">
        <v>151740386.602615</v>
      </c>
      <c r="I36">
        <v>166426040.884352</v>
      </c>
      <c r="J36">
        <v>182200909.62775701</v>
      </c>
      <c r="K36">
        <v>199137200.143291</v>
      </c>
      <c r="L36">
        <v>217311617.43630901</v>
      </c>
      <c r="M36">
        <v>219265458.87984499</v>
      </c>
      <c r="N36">
        <v>224999124.614921</v>
      </c>
      <c r="O36">
        <v>230732790.349998</v>
      </c>
      <c r="P36">
        <v>236466456.08507401</v>
      </c>
      <c r="Q36">
        <v>242200121.820151</v>
      </c>
      <c r="R36">
        <v>247933787.55522701</v>
      </c>
      <c r="S36">
        <v>253667453.29030299</v>
      </c>
      <c r="T36">
        <v>259401119.02537999</v>
      </c>
      <c r="U36">
        <v>265134784.760456</v>
      </c>
      <c r="V36">
        <v>270868450.49553299</v>
      </c>
      <c r="W36">
        <v>276602116.230609</v>
      </c>
      <c r="X36" s="30">
        <f t="shared" si="1"/>
        <v>5.8238780632482445E-2</v>
      </c>
    </row>
    <row r="37" spans="1:24" x14ac:dyDescent="0.25">
      <c r="A37" t="s">
        <v>36</v>
      </c>
      <c r="B37" t="s">
        <v>29</v>
      </c>
      <c r="C37">
        <v>0</v>
      </c>
      <c r="D37">
        <v>0</v>
      </c>
      <c r="E37">
        <v>0</v>
      </c>
      <c r="F37">
        <v>0</v>
      </c>
      <c r="G37">
        <v>0</v>
      </c>
      <c r="H37">
        <v>1517.9727700844401</v>
      </c>
      <c r="I37">
        <v>1664.88437226015</v>
      </c>
      <c r="J37">
        <v>1822.6922027282201</v>
      </c>
      <c r="K37">
        <v>1992.11860531244</v>
      </c>
      <c r="L37">
        <v>2173.9309176482602</v>
      </c>
      <c r="M37">
        <v>2368.94416470439</v>
      </c>
      <c r="N37">
        <v>2552.4352278067099</v>
      </c>
      <c r="O37">
        <v>2748.3530368074998</v>
      </c>
      <c r="P37">
        <v>2957.48153863885</v>
      </c>
      <c r="Q37">
        <v>3180.65200806132</v>
      </c>
      <c r="R37">
        <v>3418.7458205794301</v>
      </c>
      <c r="S37">
        <v>3672.6973843292099</v>
      </c>
      <c r="T37">
        <v>3943.4972399025201</v>
      </c>
      <c r="U37">
        <v>4232.1953375723297</v>
      </c>
      <c r="V37">
        <v>4539.9045019093701</v>
      </c>
      <c r="W37">
        <v>4867.8040943361802</v>
      </c>
      <c r="X37" s="30">
        <f t="shared" si="1"/>
        <v>7.4145881626417998E-2</v>
      </c>
    </row>
    <row r="38" spans="1:24" x14ac:dyDescent="0.25">
      <c r="A38" t="s">
        <v>36</v>
      </c>
      <c r="B38" t="s">
        <v>30</v>
      </c>
      <c r="C38">
        <v>382454.77583431802</v>
      </c>
      <c r="D38">
        <v>428357.711212839</v>
      </c>
      <c r="E38">
        <v>477894.80318962701</v>
      </c>
      <c r="F38">
        <v>531314.71008606197</v>
      </c>
      <c r="G38">
        <v>588881.87066416605</v>
      </c>
      <c r="H38">
        <v>2300902.6645061299</v>
      </c>
      <c r="I38">
        <v>2523587.3552691601</v>
      </c>
      <c r="J38">
        <v>2762788.2584472201</v>
      </c>
      <c r="K38">
        <v>3019600.28355492</v>
      </c>
      <c r="L38">
        <v>3295186.5405272702</v>
      </c>
      <c r="M38">
        <v>3590782.4224879602</v>
      </c>
      <c r="N38">
        <v>3868913.2851263601</v>
      </c>
      <c r="O38">
        <v>4165880.2779723802</v>
      </c>
      <c r="P38">
        <v>4482871.6868901895</v>
      </c>
      <c r="Q38">
        <v>4821147.5360048497</v>
      </c>
      <c r="R38">
        <v>5182043.7908137403</v>
      </c>
      <c r="S38">
        <v>5566976.8022635197</v>
      </c>
      <c r="T38">
        <v>5977448.0053812303</v>
      </c>
      <c r="U38">
        <v>6415048.8868050603</v>
      </c>
      <c r="V38">
        <v>6881466.2363578202</v>
      </c>
      <c r="W38">
        <v>7378487.6986488402</v>
      </c>
      <c r="X38" s="30">
        <f t="shared" si="1"/>
        <v>0.15949629020197031</v>
      </c>
    </row>
    <row r="39" spans="1:24" x14ac:dyDescent="0.25">
      <c r="A39" t="s">
        <v>36</v>
      </c>
      <c r="B39" t="s">
        <v>31</v>
      </c>
      <c r="C39">
        <v>5155688.6630287897</v>
      </c>
      <c r="D39">
        <v>5774484.0304405699</v>
      </c>
      <c r="E39">
        <v>6442269.7129359599</v>
      </c>
      <c r="F39">
        <v>7162397.75360478</v>
      </c>
      <c r="G39">
        <v>7938432.9240581496</v>
      </c>
      <c r="H39">
        <v>8774165.6171728391</v>
      </c>
      <c r="I39">
        <v>9623342.0674869902</v>
      </c>
      <c r="J39">
        <v>10535500.748789599</v>
      </c>
      <c r="K39">
        <v>11514816.943053801</v>
      </c>
      <c r="L39">
        <v>12565726.0048724</v>
      </c>
      <c r="M39">
        <v>13692938.9305153</v>
      </c>
      <c r="N39">
        <v>14753551.484745299</v>
      </c>
      <c r="O39">
        <v>15885992.947071999</v>
      </c>
      <c r="P39">
        <v>17094794.676919501</v>
      </c>
      <c r="Q39">
        <v>18384761.597384099</v>
      </c>
      <c r="R39">
        <v>19760988.223202899</v>
      </c>
      <c r="S39">
        <v>21228875.607609998</v>
      </c>
      <c r="T39">
        <v>22794149.259899899</v>
      </c>
      <c r="U39">
        <v>24462878.088399701</v>
      </c>
      <c r="V39">
        <v>26241494.426599801</v>
      </c>
      <c r="W39">
        <v>28136815.203398898</v>
      </c>
      <c r="X39" s="30">
        <f t="shared" si="1"/>
        <v>8.8552583154246856E-2</v>
      </c>
    </row>
    <row r="40" spans="1:24" x14ac:dyDescent="0.25">
      <c r="A40" t="s">
        <v>37</v>
      </c>
      <c r="B40" t="s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155724.55632608701</v>
      </c>
      <c r="I40">
        <v>170795.804321328</v>
      </c>
      <c r="J40">
        <v>186984.865725279</v>
      </c>
      <c r="K40">
        <v>204365.84375882099</v>
      </c>
      <c r="L40">
        <v>223017.45743140401</v>
      </c>
      <c r="M40">
        <v>243023.31786184901</v>
      </c>
      <c r="N40">
        <v>261847.14985313101</v>
      </c>
      <c r="O40">
        <v>281945.806748887</v>
      </c>
      <c r="P40">
        <v>303399.711459585</v>
      </c>
      <c r="Q40">
        <v>326294.14212448098</v>
      </c>
      <c r="R40">
        <v>350719.51657721697</v>
      </c>
      <c r="S40">
        <v>376771.69311991701</v>
      </c>
      <c r="T40">
        <v>404552.288525443</v>
      </c>
      <c r="U40">
        <v>434169.01423872099</v>
      </c>
      <c r="V40">
        <v>465736.03180201398</v>
      </c>
      <c r="W40">
        <v>499374.32858604001</v>
      </c>
      <c r="X40" s="30">
        <f t="shared" si="1"/>
        <v>7.414588162641822E-2</v>
      </c>
    </row>
    <row r="41" spans="1:24" x14ac:dyDescent="0.25">
      <c r="A41" t="s">
        <v>37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30">
        <f t="shared" si="1"/>
        <v>0</v>
      </c>
    </row>
    <row r="42" spans="1:24" x14ac:dyDescent="0.25">
      <c r="A42" t="s">
        <v>37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828795.29832696298</v>
      </c>
      <c r="I42">
        <v>909007.30710109498</v>
      </c>
      <c r="J42">
        <v>995168.52850682195</v>
      </c>
      <c r="K42">
        <v>1087673.35378537</v>
      </c>
      <c r="L42">
        <v>1186940.7402705001</v>
      </c>
      <c r="M42">
        <v>1293415.6820196901</v>
      </c>
      <c r="N42">
        <v>1393599.64670026</v>
      </c>
      <c r="O42">
        <v>1500568.4686438499</v>
      </c>
      <c r="P42">
        <v>1614750.1736650399</v>
      </c>
      <c r="Q42">
        <v>1736598.6280167401</v>
      </c>
      <c r="R42">
        <v>1866595.05236946</v>
      </c>
      <c r="S42">
        <v>2005249.6225874</v>
      </c>
      <c r="T42">
        <v>2153103.1621962101</v>
      </c>
      <c r="U42">
        <v>2310728.9317094302</v>
      </c>
      <c r="V42">
        <v>2478734.5202684798</v>
      </c>
      <c r="W42">
        <v>2657763.8453541701</v>
      </c>
      <c r="X42" s="30">
        <f t="shared" si="1"/>
        <v>7.4145881626417776E-2</v>
      </c>
    </row>
    <row r="43" spans="1:24" x14ac:dyDescent="0.25">
      <c r="A43" t="s">
        <v>37</v>
      </c>
      <c r="B43" t="s">
        <v>29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30">
        <f t="shared" si="1"/>
        <v>0</v>
      </c>
    </row>
    <row r="44" spans="1:24" x14ac:dyDescent="0.25">
      <c r="A44" t="s">
        <v>37</v>
      </c>
      <c r="B44" t="s">
        <v>30</v>
      </c>
      <c r="C44">
        <v>0</v>
      </c>
      <c r="D44">
        <v>0</v>
      </c>
      <c r="E44">
        <v>0</v>
      </c>
      <c r="F44">
        <v>0</v>
      </c>
      <c r="G44">
        <v>0</v>
      </c>
      <c r="H44">
        <v>485960.86885327398</v>
      </c>
      <c r="I44">
        <v>532992.86524011404</v>
      </c>
      <c r="J44">
        <v>583513.15909350396</v>
      </c>
      <c r="K44">
        <v>637753.00016913295</v>
      </c>
      <c r="L44">
        <v>695958.04245459195</v>
      </c>
      <c r="M44">
        <v>758389.20646817295</v>
      </c>
      <c r="N44">
        <v>817131.68077952298</v>
      </c>
      <c r="O44">
        <v>879852.42950583703</v>
      </c>
      <c r="P44">
        <v>946802.42390283395</v>
      </c>
      <c r="Q44">
        <v>1018247.78666576</v>
      </c>
      <c r="R44">
        <v>1094470.6796452301</v>
      </c>
      <c r="S44">
        <v>1175770.24245598</v>
      </c>
      <c r="T44">
        <v>1262463.5848486901</v>
      </c>
      <c r="U44">
        <v>1354886.83587453</v>
      </c>
      <c r="V44">
        <v>1453396.2530408399</v>
      </c>
      <c r="W44">
        <v>1558369.39483409</v>
      </c>
      <c r="X44" s="30">
        <f t="shared" si="1"/>
        <v>7.4145881626417554E-2</v>
      </c>
    </row>
    <row r="45" spans="1:24" x14ac:dyDescent="0.25">
      <c r="A45" t="s">
        <v>37</v>
      </c>
      <c r="B45" t="s">
        <v>31</v>
      </c>
      <c r="C45">
        <v>0</v>
      </c>
      <c r="D45">
        <v>0</v>
      </c>
      <c r="E45">
        <v>0</v>
      </c>
      <c r="F45">
        <v>0</v>
      </c>
      <c r="G45">
        <v>0</v>
      </c>
      <c r="H45">
        <v>1089404.4429385499</v>
      </c>
      <c r="I45">
        <v>1194838.5819979301</v>
      </c>
      <c r="J45">
        <v>1308092.6238559</v>
      </c>
      <c r="K45">
        <v>1429684.97344467</v>
      </c>
      <c r="L45">
        <v>1560166.32643268</v>
      </c>
      <c r="M45">
        <v>1700121.6022858899</v>
      </c>
      <c r="N45">
        <v>1831807.7453594999</v>
      </c>
      <c r="O45">
        <v>1972412.19873475</v>
      </c>
      <c r="P45">
        <v>2122497.5780841401</v>
      </c>
      <c r="Q45">
        <v>2282660.4648716198</v>
      </c>
      <c r="R45">
        <v>2453533.3963926402</v>
      </c>
      <c r="S45">
        <v>2635786.9699035902</v>
      </c>
      <c r="T45">
        <v>2830132.0672746501</v>
      </c>
      <c r="U45">
        <v>3037322.2069580499</v>
      </c>
      <c r="V45">
        <v>3258156.0304416101</v>
      </c>
      <c r="W45">
        <v>3493479.9307561298</v>
      </c>
      <c r="X45" s="30">
        <f t="shared" si="1"/>
        <v>7.4145881626417998E-2</v>
      </c>
    </row>
    <row r="46" spans="1:24" x14ac:dyDescent="0.25">
      <c r="A46" t="s">
        <v>38</v>
      </c>
      <c r="B46" t="s">
        <v>27</v>
      </c>
      <c r="C46">
        <v>3017.4289103379001</v>
      </c>
      <c r="D46">
        <v>3379.5863549099199</v>
      </c>
      <c r="E46">
        <v>3770.4159716633098</v>
      </c>
      <c r="F46">
        <v>4191.8795842047502</v>
      </c>
      <c r="G46">
        <v>4646.0635180711897</v>
      </c>
      <c r="H46">
        <v>51327.984776462501</v>
      </c>
      <c r="I46">
        <v>56295.581447871104</v>
      </c>
      <c r="J46">
        <v>61631.617824479399</v>
      </c>
      <c r="K46">
        <v>67360.518885128797</v>
      </c>
      <c r="L46">
        <v>73508.231007281996</v>
      </c>
      <c r="M46">
        <v>80102.313044437702</v>
      </c>
      <c r="N46">
        <v>86306.789619474497</v>
      </c>
      <c r="O46">
        <v>92931.458069404005</v>
      </c>
      <c r="P46">
        <v>100002.826390277</v>
      </c>
      <c r="Q46">
        <v>107549.00289806499</v>
      </c>
      <c r="R46">
        <v>115599.789990655</v>
      </c>
      <c r="S46">
        <v>124186.78328526</v>
      </c>
      <c r="T46">
        <v>133343.47643434801</v>
      </c>
      <c r="U46">
        <v>143105.371940132</v>
      </c>
      <c r="V46">
        <v>153510.09830540899</v>
      </c>
      <c r="W46">
        <v>164597.53387736299</v>
      </c>
      <c r="X46" s="30">
        <f t="shared" si="1"/>
        <v>0.22134768580335495</v>
      </c>
    </row>
    <row r="47" spans="1:24" x14ac:dyDescent="0.25">
      <c r="A47" t="s">
        <v>38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30">
        <f t="shared" si="1"/>
        <v>0</v>
      </c>
    </row>
    <row r="48" spans="1:24" x14ac:dyDescent="0.25">
      <c r="A48" t="s">
        <v>38</v>
      </c>
      <c r="B48" t="s">
        <v>56</v>
      </c>
      <c r="C48">
        <v>801329.09090879397</v>
      </c>
      <c r="D48">
        <v>897506.10267881001</v>
      </c>
      <c r="E48">
        <v>1001297.49289855</v>
      </c>
      <c r="F48">
        <v>1113224.25688357</v>
      </c>
      <c r="G48">
        <v>1233840.4535348499</v>
      </c>
      <c r="H48">
        <v>1363735.2092090501</v>
      </c>
      <c r="I48">
        <v>1495719.47696187</v>
      </c>
      <c r="J48">
        <v>1637492.8334669599</v>
      </c>
      <c r="K48">
        <v>1789704.2269301501</v>
      </c>
      <c r="L48">
        <v>1953043.0276559901</v>
      </c>
      <c r="M48">
        <v>1934528.3522153399</v>
      </c>
      <c r="N48">
        <v>1985115.1568278701</v>
      </c>
      <c r="O48">
        <v>2035701.9614404</v>
      </c>
      <c r="P48">
        <v>2086288.7660529299</v>
      </c>
      <c r="Q48">
        <v>2136875.5706654498</v>
      </c>
      <c r="R48">
        <v>2187462.3752779802</v>
      </c>
      <c r="S48">
        <v>2238049.1798905102</v>
      </c>
      <c r="T48">
        <v>2288635.9845030401</v>
      </c>
      <c r="U48">
        <v>2339222.7891155598</v>
      </c>
      <c r="V48">
        <v>2389809.5937280902</v>
      </c>
      <c r="W48">
        <v>2440396.3983406201</v>
      </c>
      <c r="X48" s="30">
        <f t="shared" si="1"/>
        <v>5.7261635272259026E-2</v>
      </c>
    </row>
    <row r="49" spans="1:24" x14ac:dyDescent="0.25">
      <c r="A49" t="s">
        <v>38</v>
      </c>
      <c r="B49" t="s">
        <v>29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30">
        <f t="shared" si="1"/>
        <v>0</v>
      </c>
    </row>
    <row r="50" spans="1:24" x14ac:dyDescent="0.25">
      <c r="A50" t="s">
        <v>38</v>
      </c>
      <c r="B50" t="s">
        <v>30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30">
        <f t="shared" si="1"/>
        <v>0</v>
      </c>
    </row>
    <row r="51" spans="1:24" x14ac:dyDescent="0.25">
      <c r="A51" t="s">
        <v>38</v>
      </c>
      <c r="B51" t="s">
        <v>31</v>
      </c>
      <c r="C51">
        <v>1664534.9879511099</v>
      </c>
      <c r="D51">
        <v>1864315.5811481201</v>
      </c>
      <c r="E51">
        <v>2079912.89619495</v>
      </c>
      <c r="F51">
        <v>2312409.1537935901</v>
      </c>
      <c r="G51">
        <v>2562955.2549116099</v>
      </c>
      <c r="H51">
        <v>2832774.94325695</v>
      </c>
      <c r="I51">
        <v>3106935.0031201602</v>
      </c>
      <c r="J51">
        <v>3401429.13161154</v>
      </c>
      <c r="K51">
        <v>3717605.3354442702</v>
      </c>
      <c r="L51">
        <v>4056895.58683124</v>
      </c>
      <c r="M51">
        <v>4420820.8500183001</v>
      </c>
      <c r="N51">
        <v>4763243.9132718705</v>
      </c>
      <c r="O51">
        <v>5128857.2307257596</v>
      </c>
      <c r="P51">
        <v>5519123.7701418502</v>
      </c>
      <c r="Q51">
        <v>5935594.8204227397</v>
      </c>
      <c r="R51">
        <v>6379915.1663063597</v>
      </c>
      <c r="S51">
        <v>6853828.5597272897</v>
      </c>
      <c r="T51">
        <v>7359183.5045745503</v>
      </c>
      <c r="U51">
        <v>7897939.3725072099</v>
      </c>
      <c r="V51">
        <v>8472172.8684717007</v>
      </c>
      <c r="W51">
        <v>9084084.8656013701</v>
      </c>
      <c r="X51" s="30">
        <f t="shared" si="1"/>
        <v>8.8552583154247078E-2</v>
      </c>
    </row>
    <row r="52" spans="1:24" x14ac:dyDescent="0.25">
      <c r="A52" t="s">
        <v>39</v>
      </c>
      <c r="B52" t="s">
        <v>27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30">
        <f t="shared" si="1"/>
        <v>0</v>
      </c>
    </row>
    <row r="53" spans="1:24" x14ac:dyDescent="0.25">
      <c r="A53" t="s">
        <v>39</v>
      </c>
      <c r="B53" t="s">
        <v>28</v>
      </c>
      <c r="C53">
        <v>5607.5086861171903</v>
      </c>
      <c r="D53">
        <v>6280.5323352318401</v>
      </c>
      <c r="E53">
        <v>6561.0031501794401</v>
      </c>
      <c r="F53">
        <v>6947.0508758410897</v>
      </c>
      <c r="G53">
        <v>7333.0986015027402</v>
      </c>
      <c r="H53">
        <v>7719.1463271643997</v>
      </c>
      <c r="I53">
        <v>8063.0633174259701</v>
      </c>
      <c r="J53">
        <v>8406.9803076875505</v>
      </c>
      <c r="K53">
        <v>8750.89729794913</v>
      </c>
      <c r="L53">
        <v>9094.8142882107004</v>
      </c>
      <c r="M53">
        <v>9438.7312784722799</v>
      </c>
      <c r="N53">
        <v>9685.5486768461196</v>
      </c>
      <c r="O53">
        <v>9932.3660752199703</v>
      </c>
      <c r="P53">
        <v>10179.183473593799</v>
      </c>
      <c r="Q53">
        <v>10426.000871967601</v>
      </c>
      <c r="R53">
        <v>10672.8182703415</v>
      </c>
      <c r="S53">
        <v>10919.6356687153</v>
      </c>
      <c r="T53">
        <v>11166.4530670891</v>
      </c>
      <c r="U53">
        <v>11413.270465463</v>
      </c>
      <c r="V53">
        <v>11660.087863836799</v>
      </c>
      <c r="W53">
        <v>11906.905262210699</v>
      </c>
      <c r="X53" s="30">
        <f t="shared" si="1"/>
        <v>3.8368362000738454E-2</v>
      </c>
    </row>
    <row r="54" spans="1:24" x14ac:dyDescent="0.25">
      <c r="A54" t="s">
        <v>39</v>
      </c>
      <c r="B54" t="s">
        <v>56</v>
      </c>
      <c r="C54">
        <v>16220.0446246023</v>
      </c>
      <c r="D54">
        <v>16882.9979338946</v>
      </c>
      <c r="E54">
        <v>17938.494290815899</v>
      </c>
      <c r="F54">
        <v>18993.990647737301</v>
      </c>
      <c r="G54">
        <v>20049.487004658698</v>
      </c>
      <c r="H54">
        <v>21104.9833615801</v>
      </c>
      <c r="I54">
        <v>22045.289717956901</v>
      </c>
      <c r="J54">
        <v>22985.596074333698</v>
      </c>
      <c r="K54">
        <v>23925.902430710401</v>
      </c>
      <c r="L54">
        <v>24866.208787087198</v>
      </c>
      <c r="M54">
        <v>25806.515143463999</v>
      </c>
      <c r="N54">
        <v>26481.340683135099</v>
      </c>
      <c r="O54">
        <v>27156.1662228061</v>
      </c>
      <c r="P54">
        <v>27830.991762477199</v>
      </c>
      <c r="Q54">
        <v>28505.8173021482</v>
      </c>
      <c r="R54">
        <v>29180.642841819299</v>
      </c>
      <c r="S54">
        <v>29855.4683814903</v>
      </c>
      <c r="T54">
        <v>30530.293921161301</v>
      </c>
      <c r="U54">
        <v>31205.1194608324</v>
      </c>
      <c r="V54">
        <v>31879.945000503401</v>
      </c>
      <c r="W54">
        <v>32554.770540174501</v>
      </c>
      <c r="X54" s="30">
        <f t="shared" si="1"/>
        <v>3.5447609236129329E-2</v>
      </c>
    </row>
    <row r="55" spans="1:24" x14ac:dyDescent="0.25">
      <c r="A55" t="s">
        <v>39</v>
      </c>
      <c r="B55" t="s">
        <v>29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30">
        <f t="shared" si="1"/>
        <v>0</v>
      </c>
    </row>
    <row r="56" spans="1:24" x14ac:dyDescent="0.25">
      <c r="A56" t="s">
        <v>39</v>
      </c>
      <c r="B56" t="s">
        <v>30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30">
        <f t="shared" si="1"/>
        <v>0</v>
      </c>
    </row>
    <row r="57" spans="1:24" x14ac:dyDescent="0.25">
      <c r="A57" t="s">
        <v>39</v>
      </c>
      <c r="B57" t="s">
        <v>31</v>
      </c>
      <c r="C57">
        <v>0</v>
      </c>
      <c r="D57">
        <v>0</v>
      </c>
      <c r="E57">
        <v>0</v>
      </c>
      <c r="F57">
        <v>0</v>
      </c>
      <c r="G57">
        <v>0</v>
      </c>
      <c r="H57">
        <v>1.5761997231543099</v>
      </c>
      <c r="I57">
        <v>1.72874661414012</v>
      </c>
      <c r="J57">
        <v>1.8926076949166299</v>
      </c>
      <c r="K57">
        <v>2.0685330172354299</v>
      </c>
      <c r="L57">
        <v>2.25731935254883</v>
      </c>
      <c r="M57">
        <v>2.4598129888504801</v>
      </c>
      <c r="N57">
        <v>2.6503424690644599</v>
      </c>
      <c r="O57">
        <v>2.85377536482771</v>
      </c>
      <c r="P57">
        <v>3.0709256939946301</v>
      </c>
      <c r="Q57">
        <v>3.30265661766617</v>
      </c>
      <c r="R57">
        <v>3.54988331946987</v>
      </c>
      <c r="S57">
        <v>3.8135760499097802</v>
      </c>
      <c r="T57">
        <v>4.0947633450950098</v>
      </c>
      <c r="U57">
        <v>4.3945354296739803</v>
      </c>
      <c r="V57">
        <v>4.7140478143481204</v>
      </c>
      <c r="W57">
        <v>5.0545250989154802</v>
      </c>
      <c r="X57" s="30">
        <f t="shared" si="1"/>
        <v>7.4145881626417998E-2</v>
      </c>
    </row>
    <row r="58" spans="1:24" x14ac:dyDescent="0.25">
      <c r="A58" t="s">
        <v>40</v>
      </c>
      <c r="B58" t="s">
        <v>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30">
        <f t="shared" si="1"/>
        <v>0</v>
      </c>
    </row>
    <row r="59" spans="1:24" x14ac:dyDescent="0.25">
      <c r="A59" t="s">
        <v>40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1042030.14961722</v>
      </c>
      <c r="I59">
        <v>1142879.33598776</v>
      </c>
      <c r="J59">
        <v>1251208.36562131</v>
      </c>
      <c r="K59">
        <v>1367513.0998782599</v>
      </c>
      <c r="L59">
        <v>1492320.2866468399</v>
      </c>
      <c r="M59">
        <v>1626189.40934258</v>
      </c>
      <c r="N59">
        <v>1752148.99419554</v>
      </c>
      <c r="O59">
        <v>1886639.0640104399</v>
      </c>
      <c r="P59">
        <v>2030197.76832134</v>
      </c>
      <c r="Q59">
        <v>2183395.7454033</v>
      </c>
      <c r="R59">
        <v>2346838.0257726498</v>
      </c>
      <c r="S59">
        <v>2521166.0448154402</v>
      </c>
      <c r="T59">
        <v>2707059.7706980701</v>
      </c>
      <c r="U59">
        <v>2905239.95405692</v>
      </c>
      <c r="V59">
        <v>3116470.5063249101</v>
      </c>
      <c r="W59">
        <v>3341561.0139345601</v>
      </c>
      <c r="X59" s="30">
        <f t="shared" si="1"/>
        <v>7.4145881626417998E-2</v>
      </c>
    </row>
    <row r="60" spans="1:24" x14ac:dyDescent="0.25">
      <c r="A60" t="s">
        <v>40</v>
      </c>
      <c r="B60" t="s">
        <v>56</v>
      </c>
      <c r="C60">
        <v>37760438.916335501</v>
      </c>
      <c r="D60">
        <v>42292517.2088864</v>
      </c>
      <c r="E60">
        <v>47183402.233401597</v>
      </c>
      <c r="F60">
        <v>52457644.467346199</v>
      </c>
      <c r="G60">
        <v>58141352.4191017</v>
      </c>
      <c r="H60">
        <v>64262287.054864302</v>
      </c>
      <c r="I60">
        <v>70481684.225065306</v>
      </c>
      <c r="J60">
        <v>77162365.394649103</v>
      </c>
      <c r="K60">
        <v>84334910.470628694</v>
      </c>
      <c r="L60">
        <v>92031804.140719593</v>
      </c>
      <c r="M60">
        <v>92859258.996446401</v>
      </c>
      <c r="N60">
        <v>95287475.251813203</v>
      </c>
      <c r="O60">
        <v>97715691.507180095</v>
      </c>
      <c r="P60">
        <v>100143907.762546</v>
      </c>
      <c r="Q60">
        <v>102572124.017913</v>
      </c>
      <c r="R60">
        <v>105000340.27327999</v>
      </c>
      <c r="S60">
        <v>107428556.52864701</v>
      </c>
      <c r="T60">
        <v>109856772.784014</v>
      </c>
      <c r="U60">
        <v>112284989.039381</v>
      </c>
      <c r="V60">
        <v>114713205.29474799</v>
      </c>
      <c r="W60">
        <v>117141421.55011401</v>
      </c>
      <c r="X60" s="30">
        <f t="shared" si="1"/>
        <v>5.8238780632482001E-2</v>
      </c>
    </row>
    <row r="61" spans="1:24" x14ac:dyDescent="0.25">
      <c r="A61" t="s">
        <v>40</v>
      </c>
      <c r="B61" t="s">
        <v>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30">
        <f t="shared" si="1"/>
        <v>0</v>
      </c>
    </row>
    <row r="62" spans="1:24" x14ac:dyDescent="0.25">
      <c r="A62" t="s">
        <v>40</v>
      </c>
      <c r="B62" t="s">
        <v>30</v>
      </c>
      <c r="C62">
        <v>498233.901837326</v>
      </c>
      <c r="D62">
        <v>558032.86381795804</v>
      </c>
      <c r="E62">
        <v>622566.13724206004</v>
      </c>
      <c r="F62">
        <v>692157.65584902698</v>
      </c>
      <c r="G62">
        <v>767151.91097358498</v>
      </c>
      <c r="H62">
        <v>2997446.4556860798</v>
      </c>
      <c r="I62">
        <v>3287543.66290821</v>
      </c>
      <c r="J62">
        <v>3599156.9747133399</v>
      </c>
      <c r="K62">
        <v>3933712.7585417102</v>
      </c>
      <c r="L62">
        <v>4292726.2283161301</v>
      </c>
      <c r="M62">
        <v>4677806.7631716402</v>
      </c>
      <c r="N62">
        <v>5040135.1577155804</v>
      </c>
      <c r="O62">
        <v>5427001.8748059897</v>
      </c>
      <c r="P62">
        <v>5839954.92571114</v>
      </c>
      <c r="Q62">
        <v>6280635.7770197997</v>
      </c>
      <c r="R62">
        <v>6750784.8261450501</v>
      </c>
      <c r="S62">
        <v>7252247.1907402799</v>
      </c>
      <c r="T62">
        <v>7786978.8297296604</v>
      </c>
      <c r="U62">
        <v>8357053.0146411303</v>
      </c>
      <c r="V62">
        <v>8964667.1709694192</v>
      </c>
      <c r="W62">
        <v>9612150.1103939395</v>
      </c>
      <c r="X62" s="30">
        <f t="shared" si="1"/>
        <v>0.15949629020197031</v>
      </c>
    </row>
    <row r="63" spans="1:24" x14ac:dyDescent="0.25">
      <c r="A63" t="s">
        <v>40</v>
      </c>
      <c r="B63" t="s">
        <v>31</v>
      </c>
      <c r="C63">
        <v>2251048.58874278</v>
      </c>
      <c r="D63">
        <v>2521223.6380085698</v>
      </c>
      <c r="E63">
        <v>2812788.5707290801</v>
      </c>
      <c r="F63">
        <v>3127206.93762661</v>
      </c>
      <c r="G63">
        <v>3466035.16978708</v>
      </c>
      <c r="H63">
        <v>3830928.2078195298</v>
      </c>
      <c r="I63">
        <v>4201690.9855995104</v>
      </c>
      <c r="J63">
        <v>4599952.7206379296</v>
      </c>
      <c r="K63">
        <v>5027536.4017161997</v>
      </c>
      <c r="L63">
        <v>5486378.5691007096</v>
      </c>
      <c r="M63">
        <v>5978536.11221937</v>
      </c>
      <c r="N63">
        <v>6441614.9653942902</v>
      </c>
      <c r="O63">
        <v>6936055.3636061596</v>
      </c>
      <c r="P63">
        <v>7463835.7642257297</v>
      </c>
      <c r="Q63">
        <v>8027054.0664982302</v>
      </c>
      <c r="R63">
        <v>8627934.6095874291</v>
      </c>
      <c r="S63">
        <v>9268835.5718192998</v>
      </c>
      <c r="T63">
        <v>9952256.7937503904</v>
      </c>
      <c r="U63">
        <v>10680848.048945</v>
      </c>
      <c r="V63">
        <v>11457417.787674701</v>
      </c>
      <c r="W63">
        <v>12284942.3801551</v>
      </c>
      <c r="X63" s="30">
        <f t="shared" si="1"/>
        <v>8.8552583154246856E-2</v>
      </c>
    </row>
    <row r="64" spans="1:24" x14ac:dyDescent="0.25">
      <c r="A64" t="s">
        <v>41</v>
      </c>
      <c r="B64" t="s">
        <v>27</v>
      </c>
      <c r="C64">
        <v>11104.022279467899</v>
      </c>
      <c r="D64">
        <v>12436.747739685199</v>
      </c>
      <c r="E64">
        <v>13874.9856902255</v>
      </c>
      <c r="F64">
        <v>15425.9555664706</v>
      </c>
      <c r="G64">
        <v>17097.3349661147</v>
      </c>
      <c r="H64">
        <v>42695.495904482399</v>
      </c>
      <c r="I64">
        <v>46827.627806074299</v>
      </c>
      <c r="J64">
        <v>51266.234158064297</v>
      </c>
      <c r="K64">
        <v>56031.632075738002</v>
      </c>
      <c r="L64">
        <v>61145.404199783901</v>
      </c>
      <c r="M64">
        <v>66630.474456045107</v>
      </c>
      <c r="N64">
        <v>71791.464223179297</v>
      </c>
      <c r="O64">
        <v>77301.976780886805</v>
      </c>
      <c r="P64">
        <v>83184.061933807097</v>
      </c>
      <c r="Q64">
        <v>89461.100660067197</v>
      </c>
      <c r="R64">
        <v>96157.883104118897</v>
      </c>
      <c r="S64">
        <v>103300.691040925</v>
      </c>
      <c r="T64">
        <v>110917.38506365199</v>
      </c>
      <c r="U64">
        <v>119037.496761049</v>
      </c>
      <c r="V64">
        <v>127692.326165527</v>
      </c>
      <c r="W64">
        <v>136915.04476855</v>
      </c>
      <c r="X64" s="30">
        <f t="shared" si="1"/>
        <v>0.13383156282024311</v>
      </c>
    </row>
    <row r="65" spans="1:24" x14ac:dyDescent="0.25">
      <c r="A65" t="s">
        <v>41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2340.9444336822598</v>
      </c>
      <c r="I65">
        <v>2567.5044248324498</v>
      </c>
      <c r="J65">
        <v>2810.8680540134501</v>
      </c>
      <c r="K65">
        <v>3072.1492850504701</v>
      </c>
      <c r="L65">
        <v>3352.5314690561599</v>
      </c>
      <c r="M65">
        <v>3653.2714982498001</v>
      </c>
      <c r="N65">
        <v>3936.2425707651</v>
      </c>
      <c r="O65">
        <v>4238.3775717863</v>
      </c>
      <c r="P65">
        <v>4560.8854664827104</v>
      </c>
      <c r="Q65">
        <v>4905.0482067192997</v>
      </c>
      <c r="R65">
        <v>5272.22500731333</v>
      </c>
      <c r="S65">
        <v>5663.8568674499802</v>
      </c>
      <c r="T65">
        <v>6081.4713510820002</v>
      </c>
      <c r="U65">
        <v>6526.6876409085999</v>
      </c>
      <c r="V65">
        <v>7001.2218813401596</v>
      </c>
      <c r="W65">
        <v>7506.8928267126003</v>
      </c>
      <c r="X65" s="30">
        <f t="shared" si="1"/>
        <v>7.4145881626417998E-2</v>
      </c>
    </row>
    <row r="66" spans="1:24" x14ac:dyDescent="0.25">
      <c r="A66" t="s">
        <v>41</v>
      </c>
      <c r="B66" t="s">
        <v>56</v>
      </c>
      <c r="C66">
        <v>1591077.4741398799</v>
      </c>
      <c r="D66">
        <v>1782041.5595493</v>
      </c>
      <c r="E66">
        <v>1988124.35981431</v>
      </c>
      <c r="F66">
        <v>2210360.3362069498</v>
      </c>
      <c r="G66">
        <v>2449849.5993393101</v>
      </c>
      <c r="H66">
        <v>2707761.8879443998</v>
      </c>
      <c r="I66">
        <v>2969823.0033398299</v>
      </c>
      <c r="J66">
        <v>3251320.8255549502</v>
      </c>
      <c r="K66">
        <v>3553543.8724832302</v>
      </c>
      <c r="L66">
        <v>3877860.9220404499</v>
      </c>
      <c r="M66">
        <v>4225725.8168721804</v>
      </c>
      <c r="N66">
        <v>4553037.4243256003</v>
      </c>
      <c r="O66">
        <v>4902515.8779821796</v>
      </c>
      <c r="P66">
        <v>5275559.58344361</v>
      </c>
      <c r="Q66">
        <v>5673651.3697562199</v>
      </c>
      <c r="R66">
        <v>6098363.4357414804</v>
      </c>
      <c r="S66">
        <v>6551362.5799008803</v>
      </c>
      <c r="T66">
        <v>7034415.7298868699</v>
      </c>
      <c r="U66">
        <v>7549395.7884216998</v>
      </c>
      <c r="V66">
        <v>7447615.89217705</v>
      </c>
      <c r="W66">
        <v>7605264.89105774</v>
      </c>
      <c r="X66" s="30">
        <f t="shared" si="1"/>
        <v>8.1362116709608356E-2</v>
      </c>
    </row>
    <row r="67" spans="1:24" x14ac:dyDescent="0.25">
      <c r="A67" t="s">
        <v>41</v>
      </c>
      <c r="B67" t="s">
        <v>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30">
        <f t="shared" si="1"/>
        <v>0</v>
      </c>
    </row>
    <row r="68" spans="1:24" x14ac:dyDescent="0.25">
      <c r="A68" t="s">
        <v>41</v>
      </c>
      <c r="B68" t="s">
        <v>30</v>
      </c>
      <c r="C68">
        <v>0</v>
      </c>
      <c r="D68">
        <v>0</v>
      </c>
      <c r="E68">
        <v>0</v>
      </c>
      <c r="F68">
        <v>0</v>
      </c>
      <c r="G68">
        <v>0</v>
      </c>
      <c r="H68">
        <v>5195.5456571881396</v>
      </c>
      <c r="I68">
        <v>5698.3780872007601</v>
      </c>
      <c r="J68">
        <v>6238.5048960716604</v>
      </c>
      <c r="K68">
        <v>6818.3984406116597</v>
      </c>
      <c r="L68">
        <v>7440.6850773654796</v>
      </c>
      <c r="M68">
        <v>8108.1543816931398</v>
      </c>
      <c r="N68">
        <v>8736.1868568613609</v>
      </c>
      <c r="O68">
        <v>9406.7521935921595</v>
      </c>
      <c r="P68">
        <v>10122.5335968539</v>
      </c>
      <c r="Q68">
        <v>10886.3762599578</v>
      </c>
      <c r="R68">
        <v>11701.29685538</v>
      </c>
      <c r="S68">
        <v>12570.493569694499</v>
      </c>
      <c r="T68">
        <v>13497.356713302001</v>
      </c>
      <c r="U68">
        <v>14485.479937345999</v>
      </c>
      <c r="V68">
        <v>15538.6720920112</v>
      </c>
      <c r="W68">
        <v>16660.969762299501</v>
      </c>
      <c r="X68" s="30">
        <f t="shared" si="1"/>
        <v>7.4145881626417776E-2</v>
      </c>
    </row>
    <row r="69" spans="1:24" x14ac:dyDescent="0.25">
      <c r="A69" t="s">
        <v>41</v>
      </c>
      <c r="B69" t="s">
        <v>31</v>
      </c>
      <c r="C69">
        <v>71493.334367339601</v>
      </c>
      <c r="D69">
        <v>80074.0976753672</v>
      </c>
      <c r="E69">
        <v>89334.203978279198</v>
      </c>
      <c r="F69">
        <v>99320.135667294002</v>
      </c>
      <c r="G69">
        <v>110081.325015264</v>
      </c>
      <c r="H69">
        <v>121670.332958863</v>
      </c>
      <c r="I69">
        <v>133445.763918171</v>
      </c>
      <c r="J69">
        <v>146094.56214101199</v>
      </c>
      <c r="K69">
        <v>159674.625776342</v>
      </c>
      <c r="L69">
        <v>174247.45936985299</v>
      </c>
      <c r="M69">
        <v>189878.389758273</v>
      </c>
      <c r="N69">
        <v>204585.78055118801</v>
      </c>
      <c r="O69">
        <v>220289.21444899801</v>
      </c>
      <c r="P69">
        <v>237051.52728521099</v>
      </c>
      <c r="Q69">
        <v>254939.34836892399</v>
      </c>
      <c r="R69">
        <v>274023.322742794</v>
      </c>
      <c r="S69">
        <v>294378.346183129</v>
      </c>
      <c r="T69">
        <v>316083.81366064103</v>
      </c>
      <c r="U69">
        <v>339223.88202044601</v>
      </c>
      <c r="V69">
        <v>363887.74768208002</v>
      </c>
      <c r="W69">
        <v>390169.94020482601</v>
      </c>
      <c r="X69" s="30">
        <f t="shared" ref="X69:X132" si="2">IF(C69=0,IFERROR(_xlfn.RRI(15,I69,W69),"NV"),IFERROR(_xlfn.RRI(20,C69,W69),"NV"))</f>
        <v>8.8552583154246856E-2</v>
      </c>
    </row>
    <row r="70" spans="1:24" x14ac:dyDescent="0.25">
      <c r="A70" t="s">
        <v>42</v>
      </c>
      <c r="B70" t="s">
        <v>27</v>
      </c>
      <c r="C70">
        <v>2640.8234241207101</v>
      </c>
      <c r="D70">
        <v>2957.77997596153</v>
      </c>
      <c r="E70">
        <v>3299.8301244261302</v>
      </c>
      <c r="F70">
        <v>3668.69083779728</v>
      </c>
      <c r="G70">
        <v>4066.1880471944901</v>
      </c>
      <c r="H70">
        <v>22739.190356951302</v>
      </c>
      <c r="I70">
        <v>24939.9221179909</v>
      </c>
      <c r="J70">
        <v>27303.879079242</v>
      </c>
      <c r="K70">
        <v>29841.8819313233</v>
      </c>
      <c r="L70">
        <v>32565.425370914701</v>
      </c>
      <c r="M70">
        <v>35486.718449636799</v>
      </c>
      <c r="N70">
        <v>38235.409529550503</v>
      </c>
      <c r="O70">
        <v>41170.252921331499</v>
      </c>
      <c r="P70">
        <v>44302.9921284667</v>
      </c>
      <c r="Q70">
        <v>47646.079624012098</v>
      </c>
      <c r="R70">
        <v>51212.718388790803</v>
      </c>
      <c r="S70">
        <v>55016.905830987402</v>
      </c>
      <c r="T70">
        <v>59073.480221431601</v>
      </c>
      <c r="U70">
        <v>63398.1697863429</v>
      </c>
      <c r="V70">
        <v>68007.6446071916</v>
      </c>
      <c r="W70">
        <v>72919.571485659399</v>
      </c>
      <c r="X70" s="30">
        <f t="shared" si="2"/>
        <v>0.1804707682792257</v>
      </c>
    </row>
    <row r="71" spans="1:24" x14ac:dyDescent="0.25">
      <c r="A71" t="s">
        <v>42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30">
        <f t="shared" si="2"/>
        <v>0</v>
      </c>
    </row>
    <row r="72" spans="1:24" x14ac:dyDescent="0.25">
      <c r="A72" t="s">
        <v>42</v>
      </c>
      <c r="B72" t="s">
        <v>56</v>
      </c>
      <c r="C72">
        <v>98775.277933668505</v>
      </c>
      <c r="D72">
        <v>110630.47098255499</v>
      </c>
      <c r="E72">
        <v>123424.245141497</v>
      </c>
      <c r="F72">
        <v>137220.820538876</v>
      </c>
      <c r="G72">
        <v>152088.49286314001</v>
      </c>
      <c r="H72">
        <v>168099.88036848299</v>
      </c>
      <c r="I72">
        <v>184368.830139634</v>
      </c>
      <c r="J72">
        <v>201844.42518697801</v>
      </c>
      <c r="K72">
        <v>220606.657663708</v>
      </c>
      <c r="L72">
        <v>240740.50232514401</v>
      </c>
      <c r="M72">
        <v>262336.21480856399</v>
      </c>
      <c r="N72">
        <v>282655.96386076102</v>
      </c>
      <c r="O72">
        <v>304351.84728115803</v>
      </c>
      <c r="P72">
        <v>327510.679133942</v>
      </c>
      <c r="Q72">
        <v>352224.51455380098</v>
      </c>
      <c r="R72">
        <v>378590.956817812</v>
      </c>
      <c r="S72">
        <v>406713.48202183901</v>
      </c>
      <c r="T72">
        <v>436701.78235422401</v>
      </c>
      <c r="U72">
        <v>468672.12901479303</v>
      </c>
      <c r="V72">
        <v>502747.75588553399</v>
      </c>
      <c r="W72">
        <v>539059.26512081095</v>
      </c>
      <c r="X72" s="30">
        <f t="shared" si="2"/>
        <v>8.8552583154246856E-2</v>
      </c>
    </row>
    <row r="73" spans="1:24" x14ac:dyDescent="0.25">
      <c r="A73" t="s">
        <v>42</v>
      </c>
      <c r="B73" t="s">
        <v>29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30">
        <f t="shared" si="2"/>
        <v>0</v>
      </c>
    </row>
    <row r="74" spans="1:24" x14ac:dyDescent="0.25">
      <c r="A74" t="s">
        <v>42</v>
      </c>
      <c r="B74" t="s">
        <v>30</v>
      </c>
      <c r="C74">
        <v>0</v>
      </c>
      <c r="D74">
        <v>0</v>
      </c>
      <c r="E74">
        <v>0</v>
      </c>
      <c r="F74">
        <v>0</v>
      </c>
      <c r="G74">
        <v>0</v>
      </c>
      <c r="H74">
        <v>4219.2395291594803</v>
      </c>
      <c r="I74">
        <v>4627.5836387559903</v>
      </c>
      <c r="J74">
        <v>5066.2140604892702</v>
      </c>
      <c r="K74">
        <v>5537.1385652989702</v>
      </c>
      <c r="L74">
        <v>6042.4899854384303</v>
      </c>
      <c r="M74">
        <v>6584.5337011785796</v>
      </c>
      <c r="N74">
        <v>7094.5512469121104</v>
      </c>
      <c r="O74">
        <v>7639.1092129660501</v>
      </c>
      <c r="P74">
        <v>8220.3865975081007</v>
      </c>
      <c r="Q74">
        <v>8840.6939474719493</v>
      </c>
      <c r="R74">
        <v>9502.4810659384002</v>
      </c>
      <c r="S74">
        <v>10208.3451613828</v>
      </c>
      <c r="T74">
        <v>10961.0394637068</v>
      </c>
      <c r="U74">
        <v>11763.4823333598</v>
      </c>
      <c r="V74">
        <v>12618.766891318701</v>
      </c>
      <c r="W74">
        <v>13530.1711992402</v>
      </c>
      <c r="X74" s="30">
        <f t="shared" si="2"/>
        <v>7.4145881626417554E-2</v>
      </c>
    </row>
    <row r="75" spans="1:24" x14ac:dyDescent="0.25">
      <c r="A75" t="s">
        <v>42</v>
      </c>
      <c r="B75" t="s">
        <v>31</v>
      </c>
      <c r="C75">
        <v>2078.0677464873302</v>
      </c>
      <c r="D75">
        <v>2327.4813124994398</v>
      </c>
      <c r="E75">
        <v>2596.6410657465299</v>
      </c>
      <c r="F75">
        <v>2886.8980910370901</v>
      </c>
      <c r="G75">
        <v>3199.6892161923402</v>
      </c>
      <c r="H75">
        <v>94116.009325810999</v>
      </c>
      <c r="I75">
        <v>103224.69295501</v>
      </c>
      <c r="J75">
        <v>113008.95492381501</v>
      </c>
      <c r="K75">
        <v>123513.58135711199</v>
      </c>
      <c r="L75">
        <v>134786.14804643</v>
      </c>
      <c r="M75">
        <v>146877.187451287</v>
      </c>
      <c r="N75">
        <v>158253.83856551</v>
      </c>
      <c r="O75">
        <v>170400.961822527</v>
      </c>
      <c r="P75">
        <v>183367.162808831</v>
      </c>
      <c r="Q75">
        <v>197203.98148921001</v>
      </c>
      <c r="R75">
        <v>211966.06413060401</v>
      </c>
      <c r="S75">
        <v>227711.34508241501</v>
      </c>
      <c r="T75">
        <v>244501.23896908099</v>
      </c>
      <c r="U75">
        <v>262400.843881707</v>
      </c>
      <c r="V75">
        <v>281479.15618817299</v>
      </c>
      <c r="W75">
        <v>301809.29761558102</v>
      </c>
      <c r="X75" s="30">
        <f t="shared" si="2"/>
        <v>0.28263665110693914</v>
      </c>
    </row>
    <row r="76" spans="1:24" x14ac:dyDescent="0.25">
      <c r="A76" t="s">
        <v>43</v>
      </c>
      <c r="B76" t="s">
        <v>27</v>
      </c>
      <c r="C76">
        <v>17331.0831533419</v>
      </c>
      <c r="D76">
        <v>19411.1920715589</v>
      </c>
      <c r="E76">
        <v>21655.984173714201</v>
      </c>
      <c r="F76">
        <v>24076.727505906201</v>
      </c>
      <c r="G76">
        <v>26685.405210883098</v>
      </c>
      <c r="H76">
        <v>29494.7588675929</v>
      </c>
      <c r="I76">
        <v>32349.304328762901</v>
      </c>
      <c r="J76">
        <v>35415.567438880898</v>
      </c>
      <c r="K76">
        <v>38707.583599188802</v>
      </c>
      <c r="L76">
        <v>42240.262456930301</v>
      </c>
      <c r="M76">
        <v>46029.440241447897</v>
      </c>
      <c r="N76">
        <v>49594.7378325635</v>
      </c>
      <c r="O76">
        <v>53401.491582187104</v>
      </c>
      <c r="P76">
        <v>57464.933862191603</v>
      </c>
      <c r="Q76">
        <v>61801.216641241001</v>
      </c>
      <c r="R76">
        <v>66427.465363540003</v>
      </c>
      <c r="S76">
        <v>71361.835916465701</v>
      </c>
      <c r="T76">
        <v>76623.574861275207</v>
      </c>
      <c r="U76">
        <v>82233.083110774402</v>
      </c>
      <c r="V76">
        <v>88211.983248070406</v>
      </c>
      <c r="W76">
        <v>94583.190691319003</v>
      </c>
      <c r="X76" s="30">
        <f t="shared" si="2"/>
        <v>8.8552583154247078E-2</v>
      </c>
    </row>
    <row r="77" spans="1:24" x14ac:dyDescent="0.25">
      <c r="A77" t="s">
        <v>43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30">
        <f t="shared" si="2"/>
        <v>0</v>
      </c>
    </row>
    <row r="78" spans="1:24" x14ac:dyDescent="0.25">
      <c r="A78" t="s">
        <v>43</v>
      </c>
      <c r="B78" t="s">
        <v>56</v>
      </c>
      <c r="C78">
        <v>31088.8875522372</v>
      </c>
      <c r="D78">
        <v>34820.233809287703</v>
      </c>
      <c r="E78">
        <v>38846.992473162703</v>
      </c>
      <c r="F78">
        <v>43189.376418901898</v>
      </c>
      <c r="G78">
        <v>47868.881278032197</v>
      </c>
      <c r="H78">
        <v>78240.864807404199</v>
      </c>
      <c r="I78">
        <v>85813.128968525605</v>
      </c>
      <c r="J78">
        <v>93947.017383740604</v>
      </c>
      <c r="K78">
        <v>102679.76181805501</v>
      </c>
      <c r="L78">
        <v>112050.913152343</v>
      </c>
      <c r="M78">
        <v>122102.48021551401</v>
      </c>
      <c r="N78">
        <v>131560.15939427601</v>
      </c>
      <c r="O78">
        <v>141658.350290375</v>
      </c>
      <c r="P78">
        <v>152437.459877599</v>
      </c>
      <c r="Q78">
        <v>163940.33454781899</v>
      </c>
      <c r="R78">
        <v>176212.403035367</v>
      </c>
      <c r="S78">
        <v>189301.82753530101</v>
      </c>
      <c r="T78">
        <v>203259.663477639</v>
      </c>
      <c r="U78">
        <v>218140.028445373</v>
      </c>
      <c r="V78">
        <v>234000.28075118599</v>
      </c>
      <c r="W78">
        <v>250901.208216467</v>
      </c>
      <c r="X78" s="30">
        <f t="shared" si="2"/>
        <v>0.11005597429930969</v>
      </c>
    </row>
    <row r="79" spans="1:24" x14ac:dyDescent="0.25">
      <c r="A79" t="s">
        <v>43</v>
      </c>
      <c r="B79" t="s">
        <v>29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30">
        <f t="shared" si="2"/>
        <v>0</v>
      </c>
    </row>
    <row r="80" spans="1:24" x14ac:dyDescent="0.25">
      <c r="A80" t="s">
        <v>43</v>
      </c>
      <c r="B80" t="s">
        <v>30</v>
      </c>
      <c r="C80">
        <v>652.30529401968295</v>
      </c>
      <c r="D80">
        <v>730.59619179480899</v>
      </c>
      <c r="E80">
        <v>815.08541611239696</v>
      </c>
      <c r="F80">
        <v>906.19707238225806</v>
      </c>
      <c r="G80">
        <v>1004.38218073882</v>
      </c>
      <c r="H80">
        <v>5819.7083819515101</v>
      </c>
      <c r="I80">
        <v>6382.9481840332901</v>
      </c>
      <c r="J80">
        <v>6987.9626953683601</v>
      </c>
      <c r="K80">
        <v>7637.5212873768496</v>
      </c>
      <c r="L80">
        <v>8334.5658318477799</v>
      </c>
      <c r="M80">
        <v>9082.2210275473499</v>
      </c>
      <c r="N80">
        <v>9785.7016821379893</v>
      </c>
      <c r="O80">
        <v>10536.824849618801</v>
      </c>
      <c r="P80">
        <v>11338.596079642301</v>
      </c>
      <c r="Q80">
        <v>12194.202370544201</v>
      </c>
      <c r="R80">
        <v>13107.022800337199</v>
      </c>
      <c r="S80">
        <v>14080.639767183</v>
      </c>
      <c r="T80">
        <v>15118.850873712699</v>
      </c>
      <c r="U80">
        <v>16225.6814914773</v>
      </c>
      <c r="V80">
        <v>17405.398043834099</v>
      </c>
      <c r="W80">
        <v>18662.522047697901</v>
      </c>
      <c r="X80" s="30">
        <f t="shared" si="2"/>
        <v>0.18256758776989224</v>
      </c>
    </row>
    <row r="81" spans="1:24" x14ac:dyDescent="0.25">
      <c r="A81" t="s">
        <v>43</v>
      </c>
      <c r="B81" t="s">
        <v>31</v>
      </c>
      <c r="C81">
        <v>9238.4287656232009</v>
      </c>
      <c r="D81">
        <v>10347.242213441599</v>
      </c>
      <c r="E81">
        <v>11543.8409341278</v>
      </c>
      <c r="F81">
        <v>12834.231421349101</v>
      </c>
      <c r="G81">
        <v>14224.801354957101</v>
      </c>
      <c r="H81">
        <v>15722.3427033726</v>
      </c>
      <c r="I81">
        <v>17243.9737905886</v>
      </c>
      <c r="J81">
        <v>18878.4621297679</v>
      </c>
      <c r="K81">
        <v>20633.2893683886</v>
      </c>
      <c r="L81">
        <v>22516.403175546999</v>
      </c>
      <c r="M81">
        <v>24536.245140000199</v>
      </c>
      <c r="N81">
        <v>26436.7465415769</v>
      </c>
      <c r="O81">
        <v>28465.957470461399</v>
      </c>
      <c r="P81">
        <v>30631.9976258803</v>
      </c>
      <c r="Q81">
        <v>32943.476903164898</v>
      </c>
      <c r="R81">
        <v>35409.524114113301</v>
      </c>
      <c r="S81">
        <v>38039.817353898703</v>
      </c>
      <c r="T81">
        <v>40844.616107377296</v>
      </c>
      <c r="U81">
        <v>43834.795192819001</v>
      </c>
      <c r="V81">
        <v>47021.880646536403</v>
      </c>
      <c r="W81">
        <v>50418.087657643599</v>
      </c>
      <c r="X81" s="30">
        <f t="shared" si="2"/>
        <v>8.8552583154246856E-2</v>
      </c>
    </row>
    <row r="82" spans="1:24" x14ac:dyDescent="0.25">
      <c r="A82" t="s">
        <v>44</v>
      </c>
      <c r="B82" t="s">
        <v>27</v>
      </c>
      <c r="C82">
        <v>1672098.8279786799</v>
      </c>
      <c r="D82">
        <v>1872787.24736047</v>
      </c>
      <c r="E82">
        <v>2089364.2616105</v>
      </c>
      <c r="F82">
        <v>2322917.0091671199</v>
      </c>
      <c r="G82">
        <v>2574601.6208253899</v>
      </c>
      <c r="H82">
        <v>2845647.4011265598</v>
      </c>
      <c r="I82">
        <v>3121053.2760971501</v>
      </c>
      <c r="J82">
        <v>3416885.6200619801</v>
      </c>
      <c r="K82">
        <v>3734498.5652330602</v>
      </c>
      <c r="L82">
        <v>4075330.5908710798</v>
      </c>
      <c r="M82">
        <v>4440909.5726598296</v>
      </c>
      <c r="N82">
        <v>4784888.6460248996</v>
      </c>
      <c r="O82">
        <v>5152163.35279484</v>
      </c>
      <c r="P82">
        <v>5544203.3086267002</v>
      </c>
      <c r="Q82">
        <v>5962566.8516597599</v>
      </c>
      <c r="R82">
        <v>6408906.2407245599</v>
      </c>
      <c r="S82">
        <v>6884973.1515667001</v>
      </c>
      <c r="T82">
        <v>7392624.4878912298</v>
      </c>
      <c r="U82">
        <v>7933828.5249693003</v>
      </c>
      <c r="V82">
        <v>8510671.40453545</v>
      </c>
      <c r="W82">
        <v>9125364.0007457901</v>
      </c>
      <c r="X82" s="30">
        <f t="shared" si="2"/>
        <v>8.8552583154246856E-2</v>
      </c>
    </row>
    <row r="83" spans="1:24" x14ac:dyDescent="0.25">
      <c r="A83" t="s">
        <v>44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30">
        <f t="shared" si="2"/>
        <v>0</v>
      </c>
    </row>
    <row r="84" spans="1:24" x14ac:dyDescent="0.25">
      <c r="A84" t="s">
        <v>44</v>
      </c>
      <c r="B84" t="s">
        <v>56</v>
      </c>
      <c r="C84">
        <v>179543.78905887299</v>
      </c>
      <c r="D84">
        <v>201092.969426161</v>
      </c>
      <c r="E84">
        <v>224348.20835753001</v>
      </c>
      <c r="F84">
        <v>249426.23875847101</v>
      </c>
      <c r="G84">
        <v>276451.20167861303</v>
      </c>
      <c r="H84">
        <v>305555.095293872</v>
      </c>
      <c r="I84">
        <v>335127.15975196898</v>
      </c>
      <c r="J84">
        <v>366892.542917641</v>
      </c>
      <c r="K84">
        <v>400996.64650049998</v>
      </c>
      <c r="L84">
        <v>437593.929084351</v>
      </c>
      <c r="M84">
        <v>441528.32138316799</v>
      </c>
      <c r="N84">
        <v>453074.03323542897</v>
      </c>
      <c r="O84">
        <v>464619.74508769001</v>
      </c>
      <c r="P84">
        <v>476165.45693995099</v>
      </c>
      <c r="Q84">
        <v>487711.16879221197</v>
      </c>
      <c r="R84">
        <v>499256.88064447301</v>
      </c>
      <c r="S84">
        <v>510802.592496734</v>
      </c>
      <c r="T84">
        <v>522348.30434899498</v>
      </c>
      <c r="U84">
        <v>533894.01620125596</v>
      </c>
      <c r="V84">
        <v>545439.72805351706</v>
      </c>
      <c r="W84">
        <v>556985.43990577804</v>
      </c>
      <c r="X84" s="30">
        <f t="shared" si="2"/>
        <v>5.8238780632482445E-2</v>
      </c>
    </row>
    <row r="85" spans="1:24" x14ac:dyDescent="0.25">
      <c r="A85" t="s">
        <v>44</v>
      </c>
      <c r="B85" t="s">
        <v>29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30">
        <f t="shared" si="2"/>
        <v>0</v>
      </c>
    </row>
    <row r="86" spans="1:24" x14ac:dyDescent="0.25">
      <c r="A86" t="s">
        <v>44</v>
      </c>
      <c r="B86" t="s">
        <v>30</v>
      </c>
      <c r="C86">
        <v>135795.08728386299</v>
      </c>
      <c r="D86">
        <v>152093.466883683</v>
      </c>
      <c r="E86">
        <v>169682.19672527601</v>
      </c>
      <c r="F86">
        <v>188649.56588381901</v>
      </c>
      <c r="G86">
        <v>209089.46646640199</v>
      </c>
      <c r="H86">
        <v>816962.67872895102</v>
      </c>
      <c r="I86">
        <v>896029.50944894401</v>
      </c>
      <c r="J86">
        <v>980960.61654411501</v>
      </c>
      <c r="K86">
        <v>1072144.7605751799</v>
      </c>
      <c r="L86">
        <v>1169994.91746799</v>
      </c>
      <c r="M86">
        <v>1274949.7281486399</v>
      </c>
      <c r="N86">
        <v>1373703.3773505001</v>
      </c>
      <c r="O86">
        <v>1479145.01715218</v>
      </c>
      <c r="P86">
        <v>1591696.56249064</v>
      </c>
      <c r="Q86">
        <v>1711805.39982007</v>
      </c>
      <c r="R86">
        <v>1839945.8794762201</v>
      </c>
      <c r="S86">
        <v>1976620.8935984301</v>
      </c>
      <c r="T86">
        <v>2122363.5444341698</v>
      </c>
      <c r="U86">
        <v>2277738.9081194899</v>
      </c>
      <c r="V86">
        <v>2443345.8993122499</v>
      </c>
      <c r="W86">
        <v>2619819.242354</v>
      </c>
      <c r="X86" s="30">
        <f t="shared" si="2"/>
        <v>0.15949629020197054</v>
      </c>
    </row>
    <row r="87" spans="1:24" x14ac:dyDescent="0.25">
      <c r="A87" t="s">
        <v>44</v>
      </c>
      <c r="B87" t="s">
        <v>31</v>
      </c>
      <c r="C87">
        <v>2699310.3728447198</v>
      </c>
      <c r="D87">
        <v>3023286.6373349801</v>
      </c>
      <c r="E87">
        <v>3372912.2523421599</v>
      </c>
      <c r="F87">
        <v>3749942.2122567198</v>
      </c>
      <c r="G87">
        <v>4156242.8875318901</v>
      </c>
      <c r="H87">
        <v>4593798.7748039197</v>
      </c>
      <c r="I87">
        <v>5038393.2704230398</v>
      </c>
      <c r="J87">
        <v>5515962.7186670499</v>
      </c>
      <c r="K87">
        <v>6028693.1285594096</v>
      </c>
      <c r="L87">
        <v>6578906.6726443302</v>
      </c>
      <c r="M87">
        <v>7169069.8383163502</v>
      </c>
      <c r="N87">
        <v>7724363.7391549097</v>
      </c>
      <c r="O87">
        <v>8317264.3554815296</v>
      </c>
      <c r="P87">
        <v>8950144.1240929198</v>
      </c>
      <c r="Q87">
        <v>9625518.7086767592</v>
      </c>
      <c r="R87">
        <v>10346055.3914087</v>
      </c>
      <c r="S87">
        <v>11114581.945642199</v>
      </c>
      <c r="T87">
        <v>11934096.0168205</v>
      </c>
      <c r="U87">
        <v>12807775.040252499</v>
      </c>
      <c r="V87">
        <v>13738986.7259857</v>
      </c>
      <c r="W87">
        <v>14731300.142691599</v>
      </c>
      <c r="X87" s="30">
        <f t="shared" si="2"/>
        <v>8.8552583154246634E-2</v>
      </c>
    </row>
    <row r="88" spans="1:24" x14ac:dyDescent="0.25">
      <c r="A88" t="s">
        <v>57</v>
      </c>
      <c r="B88" t="s">
        <v>27</v>
      </c>
      <c r="C88">
        <v>14555.7443676946</v>
      </c>
      <c r="D88">
        <v>16302.7519495427</v>
      </c>
      <c r="E88">
        <v>18188.0709286563</v>
      </c>
      <c r="F88">
        <v>20221.164925807501</v>
      </c>
      <c r="G88">
        <v>22412.0981453522</v>
      </c>
      <c r="H88">
        <v>24771.571774536798</v>
      </c>
      <c r="I88">
        <v>27169.000351338698</v>
      </c>
      <c r="J88">
        <v>29744.242856384601</v>
      </c>
      <c r="K88">
        <v>32509.0871110566</v>
      </c>
      <c r="L88">
        <v>35476.055184054901</v>
      </c>
      <c r="M88">
        <v>38658.447346575398</v>
      </c>
      <c r="N88">
        <v>41652.810703549403</v>
      </c>
      <c r="O88">
        <v>44849.9642778544</v>
      </c>
      <c r="P88">
        <v>48262.701182830897</v>
      </c>
      <c r="Q88">
        <v>51904.586867610502</v>
      </c>
      <c r="R88">
        <v>55790.0043679109</v>
      </c>
      <c r="S88">
        <v>59934.202151072401</v>
      </c>
      <c r="T88">
        <v>64353.344701630202</v>
      </c>
      <c r="U88">
        <v>69064.566001866202</v>
      </c>
      <c r="V88">
        <v>74086.026070371605</v>
      </c>
      <c r="W88">
        <v>79436.970730722998</v>
      </c>
      <c r="X88" s="30">
        <f t="shared" si="2"/>
        <v>8.8552583154246856E-2</v>
      </c>
    </row>
    <row r="89" spans="1:24" x14ac:dyDescent="0.25">
      <c r="A89" t="s">
        <v>57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30">
        <f t="shared" si="2"/>
        <v>0</v>
      </c>
    </row>
    <row r="90" spans="1:24" x14ac:dyDescent="0.25">
      <c r="A90" t="s">
        <v>57</v>
      </c>
      <c r="B90" t="s">
        <v>56</v>
      </c>
      <c r="C90">
        <v>37189860.790276103</v>
      </c>
      <c r="D90">
        <v>41653457.2321513</v>
      </c>
      <c r="E90">
        <v>46470438.666238397</v>
      </c>
      <c r="F90">
        <v>51664984.600653797</v>
      </c>
      <c r="G90">
        <v>57262809.031845197</v>
      </c>
      <c r="H90">
        <v>63291253.444654003</v>
      </c>
      <c r="I90">
        <v>69416672.576345995</v>
      </c>
      <c r="J90">
        <v>75996405.487595603</v>
      </c>
      <c r="K90">
        <v>83060570.008529395</v>
      </c>
      <c r="L90">
        <v>90641159.967837393</v>
      </c>
      <c r="M90">
        <v>91456111.5885773</v>
      </c>
      <c r="N90">
        <v>93847636.345634997</v>
      </c>
      <c r="O90">
        <v>96239161.102692604</v>
      </c>
      <c r="P90">
        <v>98630685.859750196</v>
      </c>
      <c r="Q90">
        <v>101022210.616807</v>
      </c>
      <c r="R90">
        <v>103413735.37386499</v>
      </c>
      <c r="S90">
        <v>105805260.130923</v>
      </c>
      <c r="T90">
        <v>108196784.88798</v>
      </c>
      <c r="U90">
        <v>110588309.64503799</v>
      </c>
      <c r="V90">
        <v>112979834.402095</v>
      </c>
      <c r="W90">
        <v>115371359.159153</v>
      </c>
      <c r="X90" s="30">
        <f t="shared" si="2"/>
        <v>5.8238780632482223E-2</v>
      </c>
    </row>
    <row r="91" spans="1:24" x14ac:dyDescent="0.25">
      <c r="A91" t="s">
        <v>57</v>
      </c>
      <c r="B91" t="s">
        <v>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30">
        <f t="shared" si="2"/>
        <v>0</v>
      </c>
    </row>
    <row r="92" spans="1:24" x14ac:dyDescent="0.25">
      <c r="A92" t="s">
        <v>57</v>
      </c>
      <c r="B92" t="s">
        <v>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30">
        <f t="shared" si="2"/>
        <v>0</v>
      </c>
    </row>
    <row r="93" spans="1:24" x14ac:dyDescent="0.25">
      <c r="A93" t="s">
        <v>57</v>
      </c>
      <c r="B93" t="s">
        <v>31</v>
      </c>
      <c r="C93">
        <v>150784.863769927</v>
      </c>
      <c r="D93">
        <v>168882.34429580401</v>
      </c>
      <c r="E93">
        <v>188412.610714843</v>
      </c>
      <c r="F93">
        <v>209473.69791504799</v>
      </c>
      <c r="G93">
        <v>232169.862308485</v>
      </c>
      <c r="H93">
        <v>256611.95889647899</v>
      </c>
      <c r="I93">
        <v>281447.23576170899</v>
      </c>
      <c r="J93">
        <v>308124.51041622198</v>
      </c>
      <c r="K93">
        <v>336765.89444678102</v>
      </c>
      <c r="L93">
        <v>367501.10560435598</v>
      </c>
      <c r="M93">
        <v>400467.92314157099</v>
      </c>
      <c r="N93">
        <v>431486.92563663202</v>
      </c>
      <c r="O93">
        <v>464606.658573344</v>
      </c>
      <c r="P93">
        <v>499959.64748963702</v>
      </c>
      <c r="Q93">
        <v>537686.41865112504</v>
      </c>
      <c r="R93">
        <v>577935.96781003801</v>
      </c>
      <c r="S93">
        <v>620866.25583821395</v>
      </c>
      <c r="T93">
        <v>666644.73274968297</v>
      </c>
      <c r="U93">
        <v>715448.89171270397</v>
      </c>
      <c r="V93">
        <v>767466.85474015202</v>
      </c>
      <c r="W93">
        <v>822897.99184106302</v>
      </c>
      <c r="X93" s="30">
        <f t="shared" si="2"/>
        <v>8.8552583154246856E-2</v>
      </c>
    </row>
    <row r="94" spans="1:24" x14ac:dyDescent="0.25">
      <c r="A94" t="s">
        <v>45</v>
      </c>
      <c r="B94" t="s">
        <v>27</v>
      </c>
      <c r="C94">
        <v>484.867662995594</v>
      </c>
      <c r="D94">
        <v>543.06238406573505</v>
      </c>
      <c r="E94">
        <v>605.86440808540203</v>
      </c>
      <c r="F94">
        <v>673.58897854686995</v>
      </c>
      <c r="G94">
        <v>746.57134503427199</v>
      </c>
      <c r="H94">
        <v>150520.038279773</v>
      </c>
      <c r="I94">
        <v>165087.585484193</v>
      </c>
      <c r="J94">
        <v>180735.58731335599</v>
      </c>
      <c r="K94">
        <v>197535.670361725</v>
      </c>
      <c r="L94">
        <v>215563.92274664799</v>
      </c>
      <c r="M94">
        <v>234901.16119415799</v>
      </c>
      <c r="N94">
        <v>253095.876136654</v>
      </c>
      <c r="O94">
        <v>272522.80967041402</v>
      </c>
      <c r="P94">
        <v>293259.69686720899</v>
      </c>
      <c r="Q94">
        <v>315388.96575950598</v>
      </c>
      <c r="R94">
        <v>338998.012298866</v>
      </c>
      <c r="S94">
        <v>364179.49107776303</v>
      </c>
      <c r="T94">
        <v>391031.62270380202</v>
      </c>
      <c r="U94">
        <v>419658.51876475097</v>
      </c>
      <c r="V94">
        <v>450170.52537503501</v>
      </c>
      <c r="W94">
        <v>482684.58634943602</v>
      </c>
      <c r="X94" s="30">
        <f t="shared" si="2"/>
        <v>0.41221887086615516</v>
      </c>
    </row>
    <row r="95" spans="1:24" x14ac:dyDescent="0.25">
      <c r="A95" t="s">
        <v>45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30">
        <f t="shared" si="2"/>
        <v>0</v>
      </c>
    </row>
    <row r="96" spans="1:24" x14ac:dyDescent="0.25">
      <c r="A96" t="s">
        <v>45</v>
      </c>
      <c r="B96" t="s">
        <v>56</v>
      </c>
      <c r="C96">
        <v>6570925.5422379002</v>
      </c>
      <c r="D96">
        <v>7359580.2789566005</v>
      </c>
      <c r="E96">
        <v>8210673.1754915798</v>
      </c>
      <c r="F96">
        <v>9128476.4109826591</v>
      </c>
      <c r="G96">
        <v>10117533.287084101</v>
      </c>
      <c r="H96">
        <v>11182674.6597682</v>
      </c>
      <c r="I96">
        <v>12264950.101892799</v>
      </c>
      <c r="J96">
        <v>13427496.401580401</v>
      </c>
      <c r="K96">
        <v>14675634.9559821</v>
      </c>
      <c r="L96">
        <v>16015018.62482</v>
      </c>
      <c r="M96">
        <v>17451651.5731517</v>
      </c>
      <c r="N96">
        <v>18803402.343710002</v>
      </c>
      <c r="O96">
        <v>20246699.0623913</v>
      </c>
      <c r="P96">
        <v>21787316.947081499</v>
      </c>
      <c r="Q96">
        <v>23431379.872584701</v>
      </c>
      <c r="R96">
        <v>25185380.798270501</v>
      </c>
      <c r="S96">
        <v>27056203.366843399</v>
      </c>
      <c r="T96">
        <v>29051144.740277998</v>
      </c>
      <c r="U96">
        <v>31177939.7426388</v>
      </c>
      <c r="V96">
        <v>33444786.383385099</v>
      </c>
      <c r="W96">
        <v>35860372.8388495</v>
      </c>
      <c r="X96" s="30">
        <f t="shared" si="2"/>
        <v>8.8552583154246856E-2</v>
      </c>
    </row>
    <row r="97" spans="1:24" x14ac:dyDescent="0.25">
      <c r="A97" t="s">
        <v>45</v>
      </c>
      <c r="B97" t="s">
        <v>29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30">
        <f t="shared" si="2"/>
        <v>0</v>
      </c>
    </row>
    <row r="98" spans="1:24" x14ac:dyDescent="0.25">
      <c r="A98" t="s">
        <v>45</v>
      </c>
      <c r="B98" t="s">
        <v>30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30">
        <f t="shared" si="2"/>
        <v>0</v>
      </c>
    </row>
    <row r="99" spans="1:24" x14ac:dyDescent="0.25">
      <c r="A99" t="s">
        <v>45</v>
      </c>
      <c r="B99" t="s">
        <v>31</v>
      </c>
      <c r="C99">
        <v>183017.69915445699</v>
      </c>
      <c r="D99">
        <v>204983.82468939401</v>
      </c>
      <c r="E99">
        <v>228689.018529939</v>
      </c>
      <c r="F99">
        <v>254252.27219281401</v>
      </c>
      <c r="G99">
        <v>281800.12867565203</v>
      </c>
      <c r="H99">
        <v>507133.49348497199</v>
      </c>
      <c r="I99">
        <v>556214.60713412904</v>
      </c>
      <c r="J99">
        <v>608935.99841448897</v>
      </c>
      <c r="K99">
        <v>665538.99230505002</v>
      </c>
      <c r="L99">
        <v>726279.94558863097</v>
      </c>
      <c r="M99">
        <v>791431.14671980694</v>
      </c>
      <c r="N99">
        <v>852732.94717909605</v>
      </c>
      <c r="O99">
        <v>918186.34981751395</v>
      </c>
      <c r="P99">
        <v>988053.26035182597</v>
      </c>
      <c r="Q99">
        <v>1062611.39606502</v>
      </c>
      <c r="R99">
        <v>1142155.21219866</v>
      </c>
      <c r="S99">
        <v>1226996.8814554999</v>
      </c>
      <c r="T99">
        <v>1317467.32960753</v>
      </c>
      <c r="U99">
        <v>1413917.33037112</v>
      </c>
      <c r="V99">
        <v>1516718.6628870601</v>
      </c>
      <c r="W99">
        <v>1626265.33532865</v>
      </c>
      <c r="X99" s="30">
        <f t="shared" si="2"/>
        <v>0.11541098090670765</v>
      </c>
    </row>
    <row r="100" spans="1:24" x14ac:dyDescent="0.25">
      <c r="A100" t="s">
        <v>46</v>
      </c>
      <c r="B100" t="s">
        <v>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340970.15739580197</v>
      </c>
      <c r="I100">
        <v>373969.742832591</v>
      </c>
      <c r="J100">
        <v>409416.861419569</v>
      </c>
      <c r="K100">
        <v>447473.767508163</v>
      </c>
      <c r="L100">
        <v>488312.82205206697</v>
      </c>
      <c r="M100">
        <v>532117.09763159195</v>
      </c>
      <c r="N100">
        <v>573333.23661624605</v>
      </c>
      <c r="O100">
        <v>617340.69675528596</v>
      </c>
      <c r="P100">
        <v>664315.56981669005</v>
      </c>
      <c r="Q100">
        <v>714444.57844234596</v>
      </c>
      <c r="R100">
        <v>767925.69900602603</v>
      </c>
      <c r="S100">
        <v>824968.82017996802</v>
      </c>
      <c r="T100">
        <v>885796.43922378903</v>
      </c>
      <c r="U100">
        <v>950644.39812154195</v>
      </c>
      <c r="V100">
        <v>1019762.66181101</v>
      </c>
      <c r="W100">
        <v>1093416.1408741199</v>
      </c>
      <c r="X100" s="30">
        <f t="shared" si="2"/>
        <v>7.4145881626417554E-2</v>
      </c>
    </row>
    <row r="101" spans="1:24" x14ac:dyDescent="0.25">
      <c r="A101" t="s">
        <v>46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20556.9609706747</v>
      </c>
      <c r="I101">
        <v>22546.493412615098</v>
      </c>
      <c r="J101">
        <v>24683.586696323</v>
      </c>
      <c r="K101">
        <v>26978.0230748701</v>
      </c>
      <c r="L101">
        <v>29440.194124531099</v>
      </c>
      <c r="M101">
        <v>32081.137221470999</v>
      </c>
      <c r="N101">
        <v>34566.042548496203</v>
      </c>
      <c r="O101">
        <v>37219.235565170202</v>
      </c>
      <c r="P101">
        <v>40051.332777140298</v>
      </c>
      <c r="Q101">
        <v>43073.591621394597</v>
      </c>
      <c r="R101">
        <v>46297.948018131399</v>
      </c>
      <c r="S101">
        <v>49737.056075488399</v>
      </c>
      <c r="T101">
        <v>53404.330068535797</v>
      </c>
      <c r="U101">
        <v>57313.988820699196</v>
      </c>
      <c r="V101">
        <v>61481.102622907601</v>
      </c>
      <c r="W101">
        <v>65921.642833285106</v>
      </c>
      <c r="X101" s="30">
        <f t="shared" si="2"/>
        <v>7.414588162641822E-2</v>
      </c>
    </row>
    <row r="102" spans="1:24" x14ac:dyDescent="0.25">
      <c r="A102" t="s">
        <v>46</v>
      </c>
      <c r="B102" t="s">
        <v>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1189406.6946312201</v>
      </c>
      <c r="I102">
        <v>1304519.1963772599</v>
      </c>
      <c r="J102">
        <v>1428169.4315613201</v>
      </c>
      <c r="K102">
        <v>1560923.39227285</v>
      </c>
      <c r="L102">
        <v>1703382.3254766299</v>
      </c>
      <c r="M102">
        <v>1856184.8435201</v>
      </c>
      <c r="N102">
        <v>1999959.1609255199</v>
      </c>
      <c r="O102">
        <v>2153470.4479626701</v>
      </c>
      <c r="P102">
        <v>2317332.9658012302</v>
      </c>
      <c r="Q102">
        <v>2492198.05930374</v>
      </c>
      <c r="R102">
        <v>2678756.3297419902</v>
      </c>
      <c r="S102">
        <v>2877739.9320758199</v>
      </c>
      <c r="T102">
        <v>3089925.00381866</v>
      </c>
      <c r="U102">
        <v>3316134.23290561</v>
      </c>
      <c r="V102">
        <v>3557239.5723917</v>
      </c>
      <c r="W102">
        <v>3814165.11024414</v>
      </c>
      <c r="X102" s="30">
        <f t="shared" si="2"/>
        <v>7.414588162641822E-2</v>
      </c>
    </row>
    <row r="103" spans="1:24" x14ac:dyDescent="0.25">
      <c r="A103" t="s">
        <v>46</v>
      </c>
      <c r="B103" t="s">
        <v>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30">
        <f t="shared" si="2"/>
        <v>0</v>
      </c>
    </row>
    <row r="104" spans="1:24" x14ac:dyDescent="0.25">
      <c r="A104" t="s">
        <v>46</v>
      </c>
      <c r="B104" t="s">
        <v>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100215.392332488</v>
      </c>
      <c r="I104">
        <v>109914.38307882</v>
      </c>
      <c r="J104">
        <v>120332.734418954</v>
      </c>
      <c r="K104">
        <v>131518.134935404</v>
      </c>
      <c r="L104">
        <v>143521.24366745201</v>
      </c>
      <c r="M104">
        <v>156395.867935366</v>
      </c>
      <c r="N104">
        <v>168509.806499153</v>
      </c>
      <c r="O104">
        <v>181444.14924947999</v>
      </c>
      <c r="P104">
        <v>195250.65175859199</v>
      </c>
      <c r="Q104">
        <v>209984.194145491</v>
      </c>
      <c r="R104">
        <v>225702.964141684</v>
      </c>
      <c r="S104">
        <v>242468.650652132</v>
      </c>
      <c r="T104">
        <v>260346.64840327101</v>
      </c>
      <c r="U104">
        <v>279406.27430289402</v>
      </c>
      <c r="V104">
        <v>299720.99617146997</v>
      </c>
      <c r="W104">
        <v>321368.67454114702</v>
      </c>
      <c r="X104" s="30">
        <f t="shared" si="2"/>
        <v>7.4145881626417776E-2</v>
      </c>
    </row>
    <row r="105" spans="1:24" x14ac:dyDescent="0.25">
      <c r="A105" t="s">
        <v>46</v>
      </c>
      <c r="B105" t="s">
        <v>31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1313664.4136693401</v>
      </c>
      <c r="I105">
        <v>1440802.7573450599</v>
      </c>
      <c r="J105">
        <v>1577370.7743541701</v>
      </c>
      <c r="K105">
        <v>1723993.5861708301</v>
      </c>
      <c r="L105">
        <v>1881335.2522332701</v>
      </c>
      <c r="M105">
        <v>2050101.1009365299</v>
      </c>
      <c r="N105">
        <v>2208895.5698323501</v>
      </c>
      <c r="O105">
        <v>2378444.2328654099</v>
      </c>
      <c r="P105">
        <v>2559425.52327719</v>
      </c>
      <c r="Q105">
        <v>2752558.8321479899</v>
      </c>
      <c r="R105">
        <v>2958606.9080976699</v>
      </c>
      <c r="S105">
        <v>3178378.3945619501</v>
      </c>
      <c r="T105">
        <v>3412730.5124024199</v>
      </c>
      <c r="U105">
        <v>3662571.8960405299</v>
      </c>
      <c r="V105">
        <v>3928865.59176144</v>
      </c>
      <c r="W105">
        <v>4212632.22731434</v>
      </c>
      <c r="X105" s="30">
        <f t="shared" si="2"/>
        <v>7.4145881626417776E-2</v>
      </c>
    </row>
    <row r="106" spans="1:24" x14ac:dyDescent="0.25">
      <c r="A106" t="s">
        <v>47</v>
      </c>
      <c r="B106" t="s">
        <v>27</v>
      </c>
      <c r="C106">
        <v>1237031.7034642701</v>
      </c>
      <c r="D106">
        <v>1385502.5552700299</v>
      </c>
      <c r="E106">
        <v>1545727.9129977101</v>
      </c>
      <c r="F106">
        <v>1718512.0501099799</v>
      </c>
      <c r="G106">
        <v>1904710.2811509899</v>
      </c>
      <c r="H106">
        <v>2105232.0551708099</v>
      </c>
      <c r="I106">
        <v>2308979.46110063</v>
      </c>
      <c r="J106">
        <v>2527838.5274855001</v>
      </c>
      <c r="K106">
        <v>2762811.0518561001</v>
      </c>
      <c r="L106">
        <v>3014961.2323450502</v>
      </c>
      <c r="M106">
        <v>3285419.4032532601</v>
      </c>
      <c r="N106">
        <v>3539897.7941000699</v>
      </c>
      <c r="O106">
        <v>3811610.4755234402</v>
      </c>
      <c r="P106">
        <v>4101644.6806038902</v>
      </c>
      <c r="Q106">
        <v>4411153.28000357</v>
      </c>
      <c r="R106">
        <v>4741358.6276417198</v>
      </c>
      <c r="S106">
        <v>5093556.6268436704</v>
      </c>
      <c r="T106">
        <v>5469121.02939671</v>
      </c>
      <c r="U106">
        <v>5869507.9806379499</v>
      </c>
      <c r="V106">
        <v>6296260.8244298203</v>
      </c>
      <c r="W106">
        <v>6751015.1826492799</v>
      </c>
      <c r="X106" s="30">
        <f t="shared" si="2"/>
        <v>8.8552583154247078E-2</v>
      </c>
    </row>
    <row r="107" spans="1:24" x14ac:dyDescent="0.25">
      <c r="A107" t="s">
        <v>47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30">
        <f t="shared" si="2"/>
        <v>0</v>
      </c>
    </row>
    <row r="108" spans="1:24" x14ac:dyDescent="0.25">
      <c r="A108" t="s">
        <v>47</v>
      </c>
      <c r="B108" t="s">
        <v>56</v>
      </c>
      <c r="C108">
        <v>22894029.697200701</v>
      </c>
      <c r="D108">
        <v>25641813.833121199</v>
      </c>
      <c r="E108">
        <v>28607141.308390699</v>
      </c>
      <c r="F108">
        <v>31804896.996604301</v>
      </c>
      <c r="G108">
        <v>35250910.4003684</v>
      </c>
      <c r="H108">
        <v>38962012.902017303</v>
      </c>
      <c r="I108">
        <v>42732812.913869597</v>
      </c>
      <c r="J108">
        <v>46783287.894652098</v>
      </c>
      <c r="K108">
        <v>51131978.341228202</v>
      </c>
      <c r="L108">
        <v>55798579.612725303</v>
      </c>
      <c r="M108">
        <v>60804011.065518998</v>
      </c>
      <c r="N108">
        <v>65513701.060550697</v>
      </c>
      <c r="O108">
        <v>70542350.027421907</v>
      </c>
      <c r="P108">
        <v>75910079.638328895</v>
      </c>
      <c r="Q108">
        <v>81638226.335257903</v>
      </c>
      <c r="R108">
        <v>80988741.735954702</v>
      </c>
      <c r="S108">
        <v>82861670.706214398</v>
      </c>
      <c r="T108">
        <v>84734599.676474094</v>
      </c>
      <c r="U108">
        <v>86607528.646733806</v>
      </c>
      <c r="V108">
        <v>88480457.616993502</v>
      </c>
      <c r="W108">
        <v>90353386.587253198</v>
      </c>
      <c r="X108" s="30">
        <f t="shared" si="2"/>
        <v>7.1053364190781787E-2</v>
      </c>
    </row>
    <row r="109" spans="1:24" x14ac:dyDescent="0.25">
      <c r="A109" t="s">
        <v>47</v>
      </c>
      <c r="B109" t="s">
        <v>29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30">
        <f t="shared" si="2"/>
        <v>0</v>
      </c>
    </row>
    <row r="110" spans="1:24" x14ac:dyDescent="0.25">
      <c r="A110" t="s">
        <v>47</v>
      </c>
      <c r="B110" t="s">
        <v>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30">
        <f t="shared" si="2"/>
        <v>0</v>
      </c>
    </row>
    <row r="111" spans="1:24" x14ac:dyDescent="0.25">
      <c r="A111" t="s">
        <v>47</v>
      </c>
      <c r="B111" t="s">
        <v>31</v>
      </c>
      <c r="C111">
        <v>1138092.4347425799</v>
      </c>
      <c r="D111">
        <v>1274688.4110192701</v>
      </c>
      <c r="E111">
        <v>1422098.7538367801</v>
      </c>
      <c r="F111">
        <v>1581063.40990849</v>
      </c>
      <c r="G111">
        <v>1752369.28470278</v>
      </c>
      <c r="H111">
        <v>1936853.0884517301</v>
      </c>
      <c r="I111">
        <v>2124304.5342293601</v>
      </c>
      <c r="J111">
        <v>2325658.9918636298</v>
      </c>
      <c r="K111">
        <v>2541838.1339257499</v>
      </c>
      <c r="L111">
        <v>2773821.04271443</v>
      </c>
      <c r="M111">
        <v>3022647.6470471499</v>
      </c>
      <c r="N111">
        <v>3256772.5531568001</v>
      </c>
      <c r="O111">
        <v>3506753.3307597898</v>
      </c>
      <c r="P111">
        <v>3773590.2547401902</v>
      </c>
      <c r="Q111">
        <v>4058343.9877917198</v>
      </c>
      <c r="R111">
        <v>4362139.1185115697</v>
      </c>
      <c r="S111">
        <v>4686167.9023339096</v>
      </c>
      <c r="T111">
        <v>5031694.2167422101</v>
      </c>
      <c r="U111">
        <v>5400057.7428355096</v>
      </c>
      <c r="V111">
        <v>5792678.3859962802</v>
      </c>
      <c r="W111">
        <v>6211060.94911604</v>
      </c>
      <c r="X111" s="30">
        <f t="shared" si="2"/>
        <v>8.8552583154247078E-2</v>
      </c>
    </row>
    <row r="112" spans="1:24" x14ac:dyDescent="0.25">
      <c r="A112" t="s">
        <v>48</v>
      </c>
      <c r="B112" t="s">
        <v>27</v>
      </c>
      <c r="C112">
        <v>179633.583720328</v>
      </c>
      <c r="D112">
        <v>201193.54141032899</v>
      </c>
      <c r="E112">
        <v>224460.410910028</v>
      </c>
      <c r="F112">
        <v>249550.98350617199</v>
      </c>
      <c r="G112">
        <v>276589.46233465499</v>
      </c>
      <c r="H112">
        <v>305707.91158722102</v>
      </c>
      <c r="I112">
        <v>335294.76582741301</v>
      </c>
      <c r="J112">
        <v>367076.03571265499</v>
      </c>
      <c r="K112">
        <v>401197.19567185303</v>
      </c>
      <c r="L112">
        <v>437812.78153768898</v>
      </c>
      <c r="M112">
        <v>477086.93300093</v>
      </c>
      <c r="N112">
        <v>514040.60621656198</v>
      </c>
      <c r="O112">
        <v>553496.92942125595</v>
      </c>
      <c r="P112">
        <v>595613.78343087703</v>
      </c>
      <c r="Q112">
        <v>640558.58051790704</v>
      </c>
      <c r="R112">
        <v>688508.82285506302</v>
      </c>
      <c r="S112">
        <v>739652.69297464006</v>
      </c>
      <c r="T112">
        <v>794189.678049037</v>
      </c>
      <c r="U112">
        <v>852331.22989843704</v>
      </c>
      <c r="V112">
        <v>914301.46273765399</v>
      </c>
      <c r="W112">
        <v>980337.89078604698</v>
      </c>
      <c r="X112" s="30">
        <f t="shared" si="2"/>
        <v>8.8552583154247078E-2</v>
      </c>
    </row>
    <row r="113" spans="1:24" x14ac:dyDescent="0.25">
      <c r="A113" t="s">
        <v>48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30">
        <f t="shared" si="2"/>
        <v>0</v>
      </c>
    </row>
    <row r="114" spans="1:24" x14ac:dyDescent="0.25">
      <c r="A114" t="s">
        <v>48</v>
      </c>
      <c r="B114" t="s">
        <v>56</v>
      </c>
      <c r="C114">
        <v>15251944.9867948</v>
      </c>
      <c r="D114">
        <v>17082511.865187999</v>
      </c>
      <c r="E114">
        <v>19058005.5689536</v>
      </c>
      <c r="F114">
        <v>21188342.363432702</v>
      </c>
      <c r="G114">
        <v>23484067.8234374</v>
      </c>
      <c r="H114">
        <v>25956394.973533899</v>
      </c>
      <c r="I114">
        <v>28468492.454739202</v>
      </c>
      <c r="J114">
        <v>31166908.696631201</v>
      </c>
      <c r="K114">
        <v>34063995.331575498</v>
      </c>
      <c r="L114">
        <v>37172873.358272702</v>
      </c>
      <c r="M114">
        <v>37507093.412402898</v>
      </c>
      <c r="N114">
        <v>38487882.349336497</v>
      </c>
      <c r="O114">
        <v>39468671.28627</v>
      </c>
      <c r="P114">
        <v>40449460.223203503</v>
      </c>
      <c r="Q114">
        <v>41430249.160136998</v>
      </c>
      <c r="R114">
        <v>42411038.097070597</v>
      </c>
      <c r="S114">
        <v>43391827.0340041</v>
      </c>
      <c r="T114">
        <v>44372615.970937602</v>
      </c>
      <c r="U114">
        <v>45353404.907871097</v>
      </c>
      <c r="V114">
        <v>46334193.844804697</v>
      </c>
      <c r="W114">
        <v>47314982.781738199</v>
      </c>
      <c r="X114" s="30">
        <f t="shared" si="2"/>
        <v>5.8238780632482445E-2</v>
      </c>
    </row>
    <row r="115" spans="1:24" x14ac:dyDescent="0.25">
      <c r="A115" t="s">
        <v>48</v>
      </c>
      <c r="B115" t="s">
        <v>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30">
        <f t="shared" si="2"/>
        <v>0</v>
      </c>
    </row>
    <row r="116" spans="1:24" x14ac:dyDescent="0.25">
      <c r="A116" t="s">
        <v>48</v>
      </c>
      <c r="B116" t="s">
        <v>30</v>
      </c>
      <c r="C116">
        <v>11044.5459339344</v>
      </c>
      <c r="D116">
        <v>12370.1329322522</v>
      </c>
      <c r="E116">
        <v>13800.667265566901</v>
      </c>
      <c r="F116">
        <v>15343.329699882401</v>
      </c>
      <c r="G116">
        <v>17005.756709465601</v>
      </c>
      <c r="H116">
        <v>66445.568923053594</v>
      </c>
      <c r="I116">
        <v>72876.267273076795</v>
      </c>
      <c r="J116">
        <v>79783.921535794594</v>
      </c>
      <c r="K116">
        <v>87200.150556601599</v>
      </c>
      <c r="L116">
        <v>95158.542675649704</v>
      </c>
      <c r="M116">
        <v>103694.773630211</v>
      </c>
      <c r="N116">
        <v>111726.64898424</v>
      </c>
      <c r="O116">
        <v>120302.474939598</v>
      </c>
      <c r="P116">
        <v>129456.56686803</v>
      </c>
      <c r="Q116">
        <v>139225.31180195601</v>
      </c>
      <c r="R116">
        <v>149647.289812106</v>
      </c>
      <c r="S116">
        <v>160763.40234376499</v>
      </c>
      <c r="T116">
        <v>172617.00790405899</v>
      </c>
      <c r="U116">
        <v>185254.065514524</v>
      </c>
      <c r="V116">
        <v>198723.28636627499</v>
      </c>
      <c r="W116">
        <v>213076.294139415</v>
      </c>
      <c r="X116" s="30">
        <f t="shared" si="2"/>
        <v>0.15949629020197054</v>
      </c>
    </row>
    <row r="117" spans="1:24" x14ac:dyDescent="0.25">
      <c r="A117" t="s">
        <v>48</v>
      </c>
      <c r="B117" t="s">
        <v>31</v>
      </c>
      <c r="C117">
        <v>14858.778978562301</v>
      </c>
      <c r="D117">
        <v>16642.157339490801</v>
      </c>
      <c r="E117">
        <v>18566.726589065802</v>
      </c>
      <c r="F117">
        <v>20642.147370249499</v>
      </c>
      <c r="G117">
        <v>22878.693413078901</v>
      </c>
      <c r="H117">
        <v>25287.2886917656</v>
      </c>
      <c r="I117">
        <v>27734.629098392499</v>
      </c>
      <c r="J117">
        <v>30363.485323952598</v>
      </c>
      <c r="K117">
        <v>33185.890599322702</v>
      </c>
      <c r="L117">
        <v>36214.6276889199</v>
      </c>
      <c r="M117">
        <v>39463.273760978598</v>
      </c>
      <c r="N117">
        <v>42519.976474275099</v>
      </c>
      <c r="O117">
        <v>45783.6912744988</v>
      </c>
      <c r="P117">
        <v>49267.477613559196</v>
      </c>
      <c r="Q117">
        <v>52985.183358339302</v>
      </c>
      <c r="R117">
        <v>56951.490983563599</v>
      </c>
      <c r="S117">
        <v>61181.966412914502</v>
      </c>
      <c r="T117">
        <v>65693.110657741505</v>
      </c>
      <c r="U117">
        <v>70502.414411018995</v>
      </c>
      <c r="V117">
        <v>75628.415762979901</v>
      </c>
      <c r="W117">
        <v>81090.761214109298</v>
      </c>
      <c r="X117" s="30">
        <f t="shared" si="2"/>
        <v>8.8552583154247078E-2</v>
      </c>
    </row>
    <row r="118" spans="1:24" x14ac:dyDescent="0.25">
      <c r="A118" t="s">
        <v>49</v>
      </c>
      <c r="B118" t="s">
        <v>27</v>
      </c>
      <c r="C118">
        <v>7020.8976375562497</v>
      </c>
      <c r="D118">
        <v>7863.5588642409202</v>
      </c>
      <c r="E118">
        <v>8772.93396950018</v>
      </c>
      <c r="F118">
        <v>9753.5876881247495</v>
      </c>
      <c r="G118">
        <v>10810.374443688001</v>
      </c>
      <c r="H118">
        <v>14627.709220728801</v>
      </c>
      <c r="I118">
        <v>16043.400094853099</v>
      </c>
      <c r="J118">
        <v>17564.090783337899</v>
      </c>
      <c r="K118">
        <v>19196.742040434099</v>
      </c>
      <c r="L118">
        <v>20948.748196281598</v>
      </c>
      <c r="M118">
        <v>22827.963112612699</v>
      </c>
      <c r="N118">
        <v>24596.1462899129</v>
      </c>
      <c r="O118">
        <v>26484.077877161599</v>
      </c>
      <c r="P118">
        <v>28499.312257410402</v>
      </c>
      <c r="Q118">
        <v>30649.8598809912</v>
      </c>
      <c r="R118">
        <v>32944.213986286501</v>
      </c>
      <c r="S118">
        <v>35391.378852408903</v>
      </c>
      <c r="T118">
        <v>38000.899670177801</v>
      </c>
      <c r="U118">
        <v>40782.894122592603</v>
      </c>
      <c r="V118">
        <v>43748.085771073398</v>
      </c>
      <c r="W118">
        <v>46907.839349095797</v>
      </c>
      <c r="X118" s="30">
        <f t="shared" si="2"/>
        <v>9.9620023191518303E-2</v>
      </c>
    </row>
    <row r="119" spans="1:24" x14ac:dyDescent="0.25">
      <c r="A119" t="s">
        <v>49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30">
        <f t="shared" si="2"/>
        <v>0</v>
      </c>
    </row>
    <row r="120" spans="1:24" x14ac:dyDescent="0.25">
      <c r="A120" t="s">
        <v>49</v>
      </c>
      <c r="B120" t="s">
        <v>56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1804618.69285895</v>
      </c>
      <c r="I120">
        <v>1979272.3024025499</v>
      </c>
      <c r="J120">
        <v>2166879.7261683499</v>
      </c>
      <c r="K120">
        <v>2368299.7115547401</v>
      </c>
      <c r="L120">
        <v>2584444.4961643298</v>
      </c>
      <c r="M120">
        <v>2816283.0099560102</v>
      </c>
      <c r="N120">
        <v>3034423.5517185498</v>
      </c>
      <c r="O120">
        <v>3267337.4401324498</v>
      </c>
      <c r="P120">
        <v>3515956.6585084498</v>
      </c>
      <c r="Q120">
        <v>3781269.4551217202</v>
      </c>
      <c r="R120">
        <v>4064323.6397500401</v>
      </c>
      <c r="S120">
        <v>4366230.0692034001</v>
      </c>
      <c r="T120">
        <v>4688166.3325027097</v>
      </c>
      <c r="U120">
        <v>5031380.6469589397</v>
      </c>
      <c r="V120">
        <v>5397195.9770295499</v>
      </c>
      <c r="W120">
        <v>5787014.3884898098</v>
      </c>
      <c r="X120" s="30">
        <f t="shared" si="2"/>
        <v>7.4145881626417998E-2</v>
      </c>
    </row>
    <row r="121" spans="1:24" x14ac:dyDescent="0.25">
      <c r="A121" t="s">
        <v>49</v>
      </c>
      <c r="B121" t="s">
        <v>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30">
        <f t="shared" si="2"/>
        <v>0</v>
      </c>
    </row>
    <row r="122" spans="1:24" x14ac:dyDescent="0.25">
      <c r="A122" t="s">
        <v>49</v>
      </c>
      <c r="B122" t="s">
        <v>30</v>
      </c>
      <c r="C122">
        <v>198.054688741018</v>
      </c>
      <c r="D122">
        <v>221.825581806374</v>
      </c>
      <c r="E122">
        <v>247.47842745641299</v>
      </c>
      <c r="F122">
        <v>275.14199371694002</v>
      </c>
      <c r="G122">
        <v>304.95322053487803</v>
      </c>
      <c r="H122">
        <v>1933.0602361902399</v>
      </c>
      <c r="I122">
        <v>2120.1446042353</v>
      </c>
      <c r="J122">
        <v>2321.1047584943899</v>
      </c>
      <c r="K122">
        <v>2536.8605666687999</v>
      </c>
      <c r="L122">
        <v>2768.3891937644098</v>
      </c>
      <c r="M122">
        <v>3016.7285321529198</v>
      </c>
      <c r="N122">
        <v>3250.3949619925202</v>
      </c>
      <c r="O122">
        <v>3499.8862134857</v>
      </c>
      <c r="P122">
        <v>3766.2006027232201</v>
      </c>
      <c r="Q122">
        <v>4050.3967153507801</v>
      </c>
      <c r="R122">
        <v>4353.5969377342799</v>
      </c>
      <c r="S122">
        <v>4676.99119056776</v>
      </c>
      <c r="T122">
        <v>5021.8408763402504</v>
      </c>
      <c r="U122">
        <v>5389.48305271357</v>
      </c>
      <c r="V122">
        <v>5781.3348445333704</v>
      </c>
      <c r="W122">
        <v>6198.8981079033601</v>
      </c>
      <c r="X122" s="30">
        <f t="shared" si="2"/>
        <v>0.18789066231829721</v>
      </c>
    </row>
    <row r="123" spans="1:24" x14ac:dyDescent="0.25">
      <c r="A123" t="s">
        <v>49</v>
      </c>
      <c r="B123" t="s">
        <v>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64315.376697924497</v>
      </c>
      <c r="I123">
        <v>70539.9119606358</v>
      </c>
      <c r="J123">
        <v>77226.112307873496</v>
      </c>
      <c r="K123">
        <v>84404.582909933204</v>
      </c>
      <c r="L123">
        <v>92107.835291429306</v>
      </c>
      <c r="M123">
        <v>100370.4014538</v>
      </c>
      <c r="N123">
        <v>108144.78125606199</v>
      </c>
      <c r="O123">
        <v>116445.673034915</v>
      </c>
      <c r="P123">
        <v>125306.292038514</v>
      </c>
      <c r="Q123">
        <v>134761.858759886</v>
      </c>
      <c r="R123">
        <v>144849.716423298</v>
      </c>
      <c r="S123">
        <v>155609.45520615199</v>
      </c>
      <c r="T123">
        <v>167083.04357623399</v>
      </c>
      <c r="U123">
        <v>179314.96714530699</v>
      </c>
      <c r="V123">
        <v>192352.37546234799</v>
      </c>
      <c r="W123">
        <v>206245.237193229</v>
      </c>
      <c r="X123" s="30">
        <f t="shared" si="2"/>
        <v>7.4145881626417776E-2</v>
      </c>
    </row>
    <row r="124" spans="1:24" x14ac:dyDescent="0.25">
      <c r="A124" t="s">
        <v>50</v>
      </c>
      <c r="B124" t="s">
        <v>27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159589.42358702901</v>
      </c>
      <c r="I124">
        <v>175034.719030743</v>
      </c>
      <c r="J124">
        <v>191625.57045986201</v>
      </c>
      <c r="K124">
        <v>209437.92023431501</v>
      </c>
      <c r="L124">
        <v>228552.44106006401</v>
      </c>
      <c r="M124">
        <v>249054.81916780199</v>
      </c>
      <c r="N124">
        <v>268345.83253179101</v>
      </c>
      <c r="O124">
        <v>288943.31018425903</v>
      </c>
      <c r="P124">
        <v>310929.67102064501</v>
      </c>
      <c r="Q124">
        <v>334392.30966520798</v>
      </c>
      <c r="R124">
        <v>359423.88799667702</v>
      </c>
      <c r="S124">
        <v>386122.64338712901</v>
      </c>
      <c r="T124">
        <v>414592.71459663397</v>
      </c>
      <c r="U124">
        <v>444944.48631862202</v>
      </c>
      <c r="V124">
        <v>477294.95342631801</v>
      </c>
      <c r="W124">
        <v>511768.10602898599</v>
      </c>
      <c r="X124" s="30">
        <f t="shared" si="2"/>
        <v>7.4145881626417998E-2</v>
      </c>
    </row>
    <row r="125" spans="1:24" x14ac:dyDescent="0.25">
      <c r="A125" t="s">
        <v>50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30">
        <f t="shared" si="2"/>
        <v>0</v>
      </c>
    </row>
    <row r="126" spans="1:24" x14ac:dyDescent="0.25">
      <c r="A126" t="s">
        <v>50</v>
      </c>
      <c r="B126" t="s">
        <v>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1055583.84314916</v>
      </c>
      <c r="I126">
        <v>1157744.7756006699</v>
      </c>
      <c r="J126">
        <v>1267482.84168946</v>
      </c>
      <c r="K126">
        <v>1385300.35244813</v>
      </c>
      <c r="L126">
        <v>1511730.9071784399</v>
      </c>
      <c r="M126">
        <v>1647341.26650066</v>
      </c>
      <c r="N126">
        <v>1774939.20856539</v>
      </c>
      <c r="O126">
        <v>1911178.5916703399</v>
      </c>
      <c r="P126">
        <v>2056604.5650643699</v>
      </c>
      <c r="Q126">
        <v>2211795.1893186299</v>
      </c>
      <c r="R126">
        <v>2377363.3645856502</v>
      </c>
      <c r="S126">
        <v>2553958.8694060799</v>
      </c>
      <c r="T126">
        <v>2742270.5162970899</v>
      </c>
      <c r="U126">
        <v>2943028.43070368</v>
      </c>
      <c r="V126">
        <v>3157006.4602601901</v>
      </c>
      <c r="W126">
        <v>3385024.7216956001</v>
      </c>
      <c r="X126" s="30">
        <f t="shared" si="2"/>
        <v>7.414588162641822E-2</v>
      </c>
    </row>
    <row r="127" spans="1:24" x14ac:dyDescent="0.25">
      <c r="A127" t="s">
        <v>50</v>
      </c>
      <c r="B127" t="s">
        <v>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30">
        <f t="shared" si="2"/>
        <v>0</v>
      </c>
    </row>
    <row r="128" spans="1:24" x14ac:dyDescent="0.25">
      <c r="A128" t="s">
        <v>50</v>
      </c>
      <c r="B128" t="s">
        <v>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110218.78198545999</v>
      </c>
      <c r="I128">
        <v>120885.915263772</v>
      </c>
      <c r="J128">
        <v>132344.21491495101</v>
      </c>
      <c r="K128">
        <v>144646.129743089</v>
      </c>
      <c r="L128">
        <v>157847.375516753</v>
      </c>
      <c r="M128">
        <v>172007.130543426</v>
      </c>
      <c r="N128">
        <v>185330.26906008701</v>
      </c>
      <c r="O128">
        <v>199555.70360205599</v>
      </c>
      <c r="P128">
        <v>214740.355925571</v>
      </c>
      <c r="Q128">
        <v>230944.58422243301</v>
      </c>
      <c r="R128">
        <v>248232.38445916699</v>
      </c>
      <c r="S128">
        <v>266671.60325901798</v>
      </c>
      <c r="T128">
        <v>286334.16297770699</v>
      </c>
      <c r="U128">
        <v>307296.29966011702</v>
      </c>
      <c r="V128">
        <v>329638.814603323</v>
      </c>
      <c r="W128">
        <v>353447.34029169998</v>
      </c>
      <c r="X128" s="30">
        <f t="shared" si="2"/>
        <v>7.414588162641822E-2</v>
      </c>
    </row>
    <row r="129" spans="1:24" x14ac:dyDescent="0.25">
      <c r="A129" t="s">
        <v>50</v>
      </c>
      <c r="B129" t="s">
        <v>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454.67795664102698</v>
      </c>
      <c r="I129">
        <v>498.68234749738798</v>
      </c>
      <c r="J129">
        <v>545.95048254778305</v>
      </c>
      <c r="K129">
        <v>596.69872523447395</v>
      </c>
      <c r="L129">
        <v>651.15691598346496</v>
      </c>
      <c r="M129">
        <v>709.56917899426901</v>
      </c>
      <c r="N129">
        <v>764.53020548792006</v>
      </c>
      <c r="O129">
        <v>823.21341168344998</v>
      </c>
      <c r="P129">
        <v>885.85361298481405</v>
      </c>
      <c r="Q129">
        <v>952.69980088710497</v>
      </c>
      <c r="R129">
        <v>1024.01597354716</v>
      </c>
      <c r="S129">
        <v>1100.0820139710099</v>
      </c>
      <c r="T129">
        <v>1181.1946185033701</v>
      </c>
      <c r="U129">
        <v>1267.6682784540401</v>
      </c>
      <c r="V129">
        <v>1359.8363178535201</v>
      </c>
      <c r="W129">
        <v>1458.0519904968201</v>
      </c>
      <c r="X129" s="30">
        <f t="shared" si="2"/>
        <v>7.4145881626417998E-2</v>
      </c>
    </row>
    <row r="130" spans="1:24" x14ac:dyDescent="0.25">
      <c r="A130" t="s">
        <v>51</v>
      </c>
      <c r="B130" t="s">
        <v>27</v>
      </c>
      <c r="C130">
        <v>722.16356527062203</v>
      </c>
      <c r="D130">
        <v>808.83898302955902</v>
      </c>
      <c r="E130">
        <v>902.37653365121298</v>
      </c>
      <c r="F130">
        <v>1003.24574187745</v>
      </c>
      <c r="G130">
        <v>1111.9459295921999</v>
      </c>
      <c r="H130">
        <v>31326.9145997958</v>
      </c>
      <c r="I130">
        <v>34358.778745041003</v>
      </c>
      <c r="J130">
        <v>37615.512018311201</v>
      </c>
      <c r="K130">
        <v>41112.021672045797</v>
      </c>
      <c r="L130">
        <v>44864.143511108101</v>
      </c>
      <c r="M130">
        <v>48888.697479896597</v>
      </c>
      <c r="N130">
        <v>52675.464263145499</v>
      </c>
      <c r="O130">
        <v>56718.685981019502</v>
      </c>
      <c r="P130">
        <v>61034.541210023097</v>
      </c>
      <c r="Q130">
        <v>65640.185246974506</v>
      </c>
      <c r="R130">
        <v>70553.807334595898</v>
      </c>
      <c r="S130">
        <v>75794.691167862096</v>
      </c>
      <c r="T130">
        <v>81383.278866118402</v>
      </c>
      <c r="U130">
        <v>87341.238606280705</v>
      </c>
      <c r="V130">
        <v>93691.536123293903</v>
      </c>
      <c r="W130">
        <v>100458.510295492</v>
      </c>
      <c r="X130" s="30">
        <f t="shared" si="2"/>
        <v>0.279875005898506</v>
      </c>
    </row>
    <row r="131" spans="1:24" x14ac:dyDescent="0.25">
      <c r="A131" t="s">
        <v>51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30">
        <f t="shared" si="2"/>
        <v>0</v>
      </c>
    </row>
    <row r="132" spans="1:24" x14ac:dyDescent="0.25">
      <c r="A132" t="s">
        <v>51</v>
      </c>
      <c r="B132" t="s">
        <v>56</v>
      </c>
      <c r="C132">
        <v>3628609.01356623</v>
      </c>
      <c r="D132">
        <v>4064121.4338263702</v>
      </c>
      <c r="E132">
        <v>4534113.5735785998</v>
      </c>
      <c r="F132">
        <v>5040944.6237214999</v>
      </c>
      <c r="G132">
        <v>5587123.4949447298</v>
      </c>
      <c r="H132">
        <v>6175317.8917309903</v>
      </c>
      <c r="I132">
        <v>6772974.0969658401</v>
      </c>
      <c r="J132">
        <v>7414957.6279948503</v>
      </c>
      <c r="K132">
        <v>8104207.0768843396</v>
      </c>
      <c r="L132">
        <v>8843844.0765927993</v>
      </c>
      <c r="M132">
        <v>8923358.7812407501</v>
      </c>
      <c r="N132">
        <v>9156699.4850030802</v>
      </c>
      <c r="O132">
        <v>9390040.1887654103</v>
      </c>
      <c r="P132">
        <v>9623380.8925277404</v>
      </c>
      <c r="Q132">
        <v>9856721.5962900706</v>
      </c>
      <c r="R132">
        <v>10090062.300052401</v>
      </c>
      <c r="S132">
        <v>10323403.003814699</v>
      </c>
      <c r="T132">
        <v>10556743.707576999</v>
      </c>
      <c r="U132">
        <v>10790084.4113393</v>
      </c>
      <c r="V132">
        <v>11023425.115101701</v>
      </c>
      <c r="W132">
        <v>11256765.818863999</v>
      </c>
      <c r="X132" s="30">
        <f t="shared" si="2"/>
        <v>5.8238780632482223E-2</v>
      </c>
    </row>
    <row r="133" spans="1:24" x14ac:dyDescent="0.25">
      <c r="A133" t="s">
        <v>51</v>
      </c>
      <c r="B133" t="s">
        <v>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30">
        <f t="shared" ref="X133:X153" si="3">IF(C133=0,IFERROR(_xlfn.RRI(15,I133,W133),"NV"),IFERROR(_xlfn.RRI(20,C133,W133),"NV"))</f>
        <v>0</v>
      </c>
    </row>
    <row r="134" spans="1:24" x14ac:dyDescent="0.25">
      <c r="A134" t="s">
        <v>51</v>
      </c>
      <c r="B134" t="s">
        <v>30</v>
      </c>
      <c r="C134">
        <v>495.06124963993301</v>
      </c>
      <c r="D134">
        <v>554.47942398762802</v>
      </c>
      <c r="E134">
        <v>618.60176264599295</v>
      </c>
      <c r="F134">
        <v>687.75013661022399</v>
      </c>
      <c r="G134">
        <v>762.26684356426404</v>
      </c>
      <c r="H134">
        <v>35726.931118083397</v>
      </c>
      <c r="I134">
        <v>39184.635231633903</v>
      </c>
      <c r="J134">
        <v>42898.792428744302</v>
      </c>
      <c r="K134">
        <v>46886.403757486703</v>
      </c>
      <c r="L134">
        <v>51165.529238031399</v>
      </c>
      <c r="M134">
        <v>55755.3512572369</v>
      </c>
      <c r="N134">
        <v>60073.987731773799</v>
      </c>
      <c r="O134">
        <v>64685.099475621202</v>
      </c>
      <c r="P134">
        <v>69607.137424524</v>
      </c>
      <c r="Q134">
        <v>74859.666419628003</v>
      </c>
      <c r="R134">
        <v>80463.430470681094</v>
      </c>
      <c r="S134">
        <v>86440.421760790297</v>
      </c>
      <c r="T134">
        <v>92813.953603733898</v>
      </c>
      <c r="U134">
        <v>99608.737576569794</v>
      </c>
      <c r="V134">
        <v>106850.965062679</v>
      </c>
      <c r="W134">
        <v>114568.39345345899</v>
      </c>
      <c r="X134" s="30">
        <f t="shared" si="3"/>
        <v>0.3128656770196514</v>
      </c>
    </row>
    <row r="135" spans="1:24" x14ac:dyDescent="0.25">
      <c r="A135" t="s">
        <v>51</v>
      </c>
      <c r="B135" t="s">
        <v>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1097.04216335159</v>
      </c>
      <c r="I135">
        <v>1203.2154920492601</v>
      </c>
      <c r="J135">
        <v>1317.2635482083101</v>
      </c>
      <c r="K135">
        <v>1439.7083712531501</v>
      </c>
      <c r="L135">
        <v>1571.10451773195</v>
      </c>
      <c r="M135">
        <v>1712.0410079305</v>
      </c>
      <c r="N135">
        <v>1844.6503911740899</v>
      </c>
      <c r="O135">
        <v>1986.2406102222001</v>
      </c>
      <c r="P135">
        <v>2137.3782251971902</v>
      </c>
      <c r="Q135">
        <v>2298.6640001441301</v>
      </c>
      <c r="R135">
        <v>2470.7349070227601</v>
      </c>
      <c r="S135">
        <v>2654.2662445889</v>
      </c>
      <c r="T135">
        <v>2849.9738786440998</v>
      </c>
      <c r="U135">
        <v>3058.61661049334</v>
      </c>
      <c r="V135">
        <v>3280.9986808309</v>
      </c>
      <c r="W135">
        <v>3517.9724166759702</v>
      </c>
      <c r="X135" s="30">
        <f t="shared" si="3"/>
        <v>7.4145881626417776E-2</v>
      </c>
    </row>
    <row r="136" spans="1:24" x14ac:dyDescent="0.25">
      <c r="A136" t="s">
        <v>52</v>
      </c>
      <c r="B136" t="s">
        <v>27</v>
      </c>
      <c r="C136">
        <v>788289.79100041802</v>
      </c>
      <c r="D136">
        <v>882901.80168038397</v>
      </c>
      <c r="E136">
        <v>985004.28895084595</v>
      </c>
      <c r="F136">
        <v>1095109.7704441501</v>
      </c>
      <c r="G136">
        <v>1213763.2893644101</v>
      </c>
      <c r="H136">
        <v>1341544.3857505801</v>
      </c>
      <c r="I136">
        <v>1471380.99348465</v>
      </c>
      <c r="J136">
        <v>1610847.40102774</v>
      </c>
      <c r="K136">
        <v>1760581.99684143</v>
      </c>
      <c r="L136">
        <v>1921262.9337339201</v>
      </c>
      <c r="M136">
        <v>2093610.5093235499</v>
      </c>
      <c r="N136">
        <v>2255775.0819638302</v>
      </c>
      <c r="O136">
        <v>2428922.0855948301</v>
      </c>
      <c r="P136">
        <v>2613744.3518840098</v>
      </c>
      <c r="Q136">
        <v>2810976.5395881301</v>
      </c>
      <c r="R136">
        <v>3021397.5851829499</v>
      </c>
      <c r="S136">
        <v>3245833.29398828</v>
      </c>
      <c r="T136">
        <v>3485159.07971119</v>
      </c>
      <c r="U136">
        <v>3740302.8607714199</v>
      </c>
      <c r="V136">
        <v>4012248.1222383901</v>
      </c>
      <c r="W136">
        <v>4302037.1527001299</v>
      </c>
      <c r="X136" s="30">
        <f t="shared" si="3"/>
        <v>8.8552583154246856E-2</v>
      </c>
    </row>
    <row r="137" spans="1:24" x14ac:dyDescent="0.25">
      <c r="A137" t="s">
        <v>52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30">
        <f t="shared" si="3"/>
        <v>0</v>
      </c>
    </row>
    <row r="138" spans="1:24" x14ac:dyDescent="0.25">
      <c r="A138" t="s">
        <v>52</v>
      </c>
      <c r="B138" t="s">
        <v>56</v>
      </c>
      <c r="C138">
        <v>22168568.303024899</v>
      </c>
      <c r="D138">
        <v>24829281.209611598</v>
      </c>
      <c r="E138">
        <v>27700643.9860994</v>
      </c>
      <c r="F138">
        <v>30797069.837212</v>
      </c>
      <c r="G138">
        <v>34133886.663470604</v>
      </c>
      <c r="H138">
        <v>37727392.497762002</v>
      </c>
      <c r="I138">
        <v>41378704.159597397</v>
      </c>
      <c r="J138">
        <v>45300828.5063719</v>
      </c>
      <c r="K138">
        <v>49511718.527424902</v>
      </c>
      <c r="L138">
        <v>54030445.4793173</v>
      </c>
      <c r="M138">
        <v>54516231.397417799</v>
      </c>
      <c r="N138">
        <v>55941799.517292798</v>
      </c>
      <c r="O138">
        <v>57367367.637167796</v>
      </c>
      <c r="P138">
        <v>58792935.757042803</v>
      </c>
      <c r="Q138">
        <v>60218503.876917802</v>
      </c>
      <c r="R138">
        <v>61644071.996792801</v>
      </c>
      <c r="S138">
        <v>63069640.1166678</v>
      </c>
      <c r="T138">
        <v>64495208.236542799</v>
      </c>
      <c r="U138">
        <v>65920776.356417798</v>
      </c>
      <c r="V138">
        <v>67346344.476292804</v>
      </c>
      <c r="W138">
        <v>68771912.596167803</v>
      </c>
      <c r="X138" s="30">
        <f t="shared" si="3"/>
        <v>5.8238780632482445E-2</v>
      </c>
    </row>
    <row r="139" spans="1:24" x14ac:dyDescent="0.25">
      <c r="A139" t="s">
        <v>52</v>
      </c>
      <c r="B139" t="s">
        <v>29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30">
        <f t="shared" si="3"/>
        <v>0</v>
      </c>
    </row>
    <row r="140" spans="1:24" x14ac:dyDescent="0.25">
      <c r="A140" t="s">
        <v>52</v>
      </c>
      <c r="B140" t="s">
        <v>30</v>
      </c>
      <c r="C140">
        <v>272413.20864755299</v>
      </c>
      <c r="D140">
        <v>305108.74993220798</v>
      </c>
      <c r="E140">
        <v>340392.81232370902</v>
      </c>
      <c r="F140">
        <v>378442.50907953002</v>
      </c>
      <c r="G140">
        <v>419446.193480124</v>
      </c>
      <c r="H140">
        <v>1638876.8482665101</v>
      </c>
      <c r="I140">
        <v>1797489.72215496</v>
      </c>
      <c r="J140">
        <v>1967866.6913115899</v>
      </c>
      <c r="K140">
        <v>2150787.6330784899</v>
      </c>
      <c r="L140">
        <v>2347081.0022938098</v>
      </c>
      <c r="M140">
        <v>2557626.7393479599</v>
      </c>
      <c r="N140">
        <v>2755732.5691155498</v>
      </c>
      <c r="O140">
        <v>2967254.9150115401</v>
      </c>
      <c r="P140">
        <v>3193040.1640743399</v>
      </c>
      <c r="Q140">
        <v>3433985.8007558901</v>
      </c>
      <c r="R140">
        <v>3691043.4006954101</v>
      </c>
      <c r="S140">
        <v>3965221.7961269901</v>
      </c>
      <c r="T140">
        <v>4257590.4225999899</v>
      </c>
      <c r="U140">
        <v>4569282.8572299797</v>
      </c>
      <c r="V140">
        <v>4901500.5592664601</v>
      </c>
      <c r="W140">
        <v>5255516.8243635101</v>
      </c>
      <c r="X140" s="30">
        <f t="shared" si="3"/>
        <v>0.15949629020197054</v>
      </c>
    </row>
    <row r="141" spans="1:24" x14ac:dyDescent="0.25">
      <c r="A141" t="s">
        <v>52</v>
      </c>
      <c r="B141" t="s">
        <v>31</v>
      </c>
      <c r="C141">
        <v>4889968.4020296</v>
      </c>
      <c r="D141">
        <v>5476871.5282141604</v>
      </c>
      <c r="E141">
        <v>6110240.0460121101</v>
      </c>
      <c r="F141">
        <v>6793253.2367693102</v>
      </c>
      <c r="G141">
        <v>7529292.1464872099</v>
      </c>
      <c r="H141">
        <v>8321951.8140849704</v>
      </c>
      <c r="I141">
        <v>9127362.3578908592</v>
      </c>
      <c r="J141">
        <v>9992509.0765421204</v>
      </c>
      <c r="K141">
        <v>10921352.061163699</v>
      </c>
      <c r="L141">
        <v>11918098.071556199</v>
      </c>
      <c r="M141">
        <v>12987215.302835001</v>
      </c>
      <c r="N141">
        <v>13993164.695041699</v>
      </c>
      <c r="O141">
        <v>15067240.988212001</v>
      </c>
      <c r="P141">
        <v>16213741.9989616</v>
      </c>
      <c r="Q141">
        <v>17437225.008315701</v>
      </c>
      <c r="R141">
        <v>18742521.963607799</v>
      </c>
      <c r="S141">
        <v>20134755.5519084</v>
      </c>
      <c r="T141">
        <v>21619356.194129899</v>
      </c>
      <c r="U141">
        <v>23202080.011693899</v>
      </c>
      <c r="V141">
        <v>24889027.820528898</v>
      </c>
      <c r="W141">
        <v>26686665.210218199</v>
      </c>
      <c r="X141" s="30">
        <f t="shared" si="3"/>
        <v>8.8552583154246856E-2</v>
      </c>
    </row>
    <row r="142" spans="1:24" x14ac:dyDescent="0.25">
      <c r="A142" t="s">
        <v>53</v>
      </c>
      <c r="B142" t="s">
        <v>27</v>
      </c>
      <c r="C142">
        <v>2381236.1187745198</v>
      </c>
      <c r="D142">
        <v>2667036.5181620298</v>
      </c>
      <c r="E142">
        <v>2975463.8671913599</v>
      </c>
      <c r="F142">
        <v>3308066.35982821</v>
      </c>
      <c r="G142">
        <v>3666490.44206077</v>
      </c>
      <c r="H142">
        <v>4052486.7666170099</v>
      </c>
      <c r="I142">
        <v>4444692.3024557298</v>
      </c>
      <c r="J142">
        <v>4865987.1749617802</v>
      </c>
      <c r="K142">
        <v>5318299.8039622903</v>
      </c>
      <c r="L142">
        <v>5803678.7279254496</v>
      </c>
      <c r="M142">
        <v>6324299.7947750203</v>
      </c>
      <c r="N142">
        <v>6814160.4297409998</v>
      </c>
      <c r="O142">
        <v>7337196.3787166402</v>
      </c>
      <c r="P142">
        <v>7895500.5215154998</v>
      </c>
      <c r="Q142">
        <v>8491292.0876474399</v>
      </c>
      <c r="R142">
        <v>9126924.0590887908</v>
      </c>
      <c r="S142">
        <v>9804890.9974551592</v>
      </c>
      <c r="T142">
        <v>10527837.3195104</v>
      </c>
      <c r="U142">
        <v>11298566.046277599</v>
      </c>
      <c r="V142">
        <v>12120048.0524227</v>
      </c>
      <c r="W142">
        <v>12995431.844066599</v>
      </c>
      <c r="X142" s="30">
        <f t="shared" si="3"/>
        <v>8.8552583154246856E-2</v>
      </c>
    </row>
    <row r="143" spans="1:24" x14ac:dyDescent="0.25">
      <c r="A143" t="s">
        <v>53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30">
        <f t="shared" si="3"/>
        <v>0</v>
      </c>
    </row>
    <row r="144" spans="1:24" x14ac:dyDescent="0.25">
      <c r="A144" t="s">
        <v>53</v>
      </c>
      <c r="B144" t="s">
        <v>56</v>
      </c>
      <c r="C144">
        <v>4435403.3348668804</v>
      </c>
      <c r="D144">
        <v>4967748.7140399599</v>
      </c>
      <c r="E144">
        <v>5542240.1227931697</v>
      </c>
      <c r="F144">
        <v>6161761.30063661</v>
      </c>
      <c r="G144">
        <v>6829378.99595741</v>
      </c>
      <c r="H144">
        <v>7548354.0575586902</v>
      </c>
      <c r="I144">
        <v>8278894.6905924203</v>
      </c>
      <c r="J144">
        <v>9063618.5017856099</v>
      </c>
      <c r="K144">
        <v>9906117.4573716503</v>
      </c>
      <c r="L144">
        <v>10810207.2622618</v>
      </c>
      <c r="M144">
        <v>11779940.753997499</v>
      </c>
      <c r="N144">
        <v>12692378.4063654</v>
      </c>
      <c r="O144">
        <v>13666609.972084999</v>
      </c>
      <c r="P144">
        <v>14706533.748360701</v>
      </c>
      <c r="Q144">
        <v>15816283.377333701</v>
      </c>
      <c r="R144">
        <v>17000241.634833101</v>
      </c>
      <c r="S144">
        <v>18263055.009639099</v>
      </c>
      <c r="T144">
        <v>19609649.117838699</v>
      </c>
      <c r="U144">
        <v>21045244.999334101</v>
      </c>
      <c r="V144">
        <v>22575376.3461845</v>
      </c>
      <c r="W144">
        <v>24205907.715221498</v>
      </c>
      <c r="X144" s="30">
        <f t="shared" si="3"/>
        <v>8.8552583154246856E-2</v>
      </c>
    </row>
    <row r="145" spans="1:24" x14ac:dyDescent="0.25">
      <c r="A145" t="s">
        <v>53</v>
      </c>
      <c r="B145" t="s">
        <v>29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30">
        <f t="shared" si="3"/>
        <v>0</v>
      </c>
    </row>
    <row r="146" spans="1:24" x14ac:dyDescent="0.25">
      <c r="A146" t="s">
        <v>53</v>
      </c>
      <c r="B146" t="s">
        <v>30</v>
      </c>
      <c r="C146">
        <v>116745.950155849</v>
      </c>
      <c r="D146">
        <v>130758.01679567</v>
      </c>
      <c r="E146">
        <v>145879.42522408301</v>
      </c>
      <c r="F146">
        <v>162186.07945334801</v>
      </c>
      <c r="G146">
        <v>179758.700542479</v>
      </c>
      <c r="H146">
        <v>702360.343645607</v>
      </c>
      <c r="I146">
        <v>770335.79447264399</v>
      </c>
      <c r="J146">
        <v>843352.88952326996</v>
      </c>
      <c r="K146">
        <v>921745.85459277802</v>
      </c>
      <c r="L146">
        <v>1005869.73394542</v>
      </c>
      <c r="M146">
        <v>1096101.6365968599</v>
      </c>
      <c r="N146">
        <v>1181002.2676729199</v>
      </c>
      <c r="O146">
        <v>1271652.70776509</v>
      </c>
      <c r="P146">
        <v>1368415.68619729</v>
      </c>
      <c r="Q146">
        <v>1471675.83070331</v>
      </c>
      <c r="R146">
        <v>1581840.9504444301</v>
      </c>
      <c r="S146">
        <v>1699343.3925829099</v>
      </c>
      <c r="T146">
        <v>1824641.47655913</v>
      </c>
      <c r="U146">
        <v>1958221.0104515001</v>
      </c>
      <c r="V146">
        <v>2100596.8940417198</v>
      </c>
      <c r="W146">
        <v>2252314.8134648302</v>
      </c>
      <c r="X146" s="30">
        <f t="shared" si="3"/>
        <v>0.15949629020197054</v>
      </c>
    </row>
    <row r="147" spans="1:24" x14ac:dyDescent="0.25">
      <c r="A147" t="s">
        <v>53</v>
      </c>
      <c r="B147" t="s">
        <v>31</v>
      </c>
      <c r="C147">
        <v>222761.76442820599</v>
      </c>
      <c r="D147">
        <v>249498.04679008</v>
      </c>
      <c r="E147">
        <v>278351.05297706998</v>
      </c>
      <c r="F147">
        <v>309465.61466578499</v>
      </c>
      <c r="G147">
        <v>342995.75489092799</v>
      </c>
      <c r="H147">
        <v>379105.24510192103</v>
      </c>
      <c r="I147">
        <v>415795.599533008</v>
      </c>
      <c r="J147">
        <v>455207.22629444802</v>
      </c>
      <c r="K147">
        <v>497520.526733201</v>
      </c>
      <c r="L147">
        <v>542927.13915009203</v>
      </c>
      <c r="M147">
        <v>591630.61149183998</v>
      </c>
      <c r="N147">
        <v>637456.48256299598</v>
      </c>
      <c r="O147">
        <v>686385.86421253905</v>
      </c>
      <c r="P147">
        <v>738614.54282062897</v>
      </c>
      <c r="Q147">
        <v>794350.12462899601</v>
      </c>
      <c r="R147">
        <v>853812.72826114902</v>
      </c>
      <c r="S147">
        <v>917235.716944944</v>
      </c>
      <c r="T147">
        <v>984866.47267646599</v>
      </c>
      <c r="U147">
        <v>1056967.21468877</v>
      </c>
      <c r="V147">
        <v>1133815.86472062</v>
      </c>
      <c r="W147">
        <v>1215706.9617189399</v>
      </c>
      <c r="X147" s="30">
        <f t="shared" si="3"/>
        <v>8.8552583154246856E-2</v>
      </c>
    </row>
    <row r="148" spans="1:24" x14ac:dyDescent="0.25">
      <c r="A148" t="s">
        <v>54</v>
      </c>
      <c r="B148" t="s">
        <v>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16059.3257568096</v>
      </c>
      <c r="I148">
        <v>17613.570551769499</v>
      </c>
      <c r="J148">
        <v>19283.091511833201</v>
      </c>
      <c r="K148">
        <v>21075.530641524001</v>
      </c>
      <c r="L148">
        <v>22999.005955404202</v>
      </c>
      <c r="M148">
        <v>25062.139974068599</v>
      </c>
      <c r="N148">
        <v>27003.375557404899</v>
      </c>
      <c r="O148">
        <v>29076.0793491396</v>
      </c>
      <c r="P148">
        <v>31288.545081154301</v>
      </c>
      <c r="Q148">
        <v>33649.5671879976</v>
      </c>
      <c r="R148">
        <v>36168.4701428224</v>
      </c>
      <c r="S148">
        <v>38855.139475159602</v>
      </c>
      <c r="T148">
        <v>41720.054565373503</v>
      </c>
      <c r="U148">
        <v>44774.323315920898</v>
      </c>
      <c r="V148">
        <v>48029.718805109602</v>
      </c>
      <c r="W148">
        <v>51498.718034927297</v>
      </c>
      <c r="X148" s="30">
        <f t="shared" si="3"/>
        <v>7.4145881626417776E-2</v>
      </c>
    </row>
    <row r="149" spans="1:24" x14ac:dyDescent="0.25">
      <c r="A149" t="s">
        <v>54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30">
        <f t="shared" si="3"/>
        <v>0</v>
      </c>
    </row>
    <row r="150" spans="1:24" x14ac:dyDescent="0.25">
      <c r="A150" t="s">
        <v>54</v>
      </c>
      <c r="B150" t="s">
        <v>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30">
        <f t="shared" si="3"/>
        <v>0</v>
      </c>
    </row>
    <row r="151" spans="1:24" x14ac:dyDescent="0.25">
      <c r="A151" t="s">
        <v>54</v>
      </c>
      <c r="B151" t="s">
        <v>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30">
        <f t="shared" si="3"/>
        <v>0</v>
      </c>
    </row>
    <row r="152" spans="1:24" x14ac:dyDescent="0.25">
      <c r="A152" t="s">
        <v>54</v>
      </c>
      <c r="B152" t="s">
        <v>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83440.566825803704</v>
      </c>
      <c r="I152">
        <v>91516.065675592705</v>
      </c>
      <c r="J152">
        <v>100190.512993296</v>
      </c>
      <c r="K152">
        <v>109503.61487858</v>
      </c>
      <c r="L152">
        <v>119497.55066990999</v>
      </c>
      <c r="M152">
        <v>130217.121003177</v>
      </c>
      <c r="N152">
        <v>140303.33507398301</v>
      </c>
      <c r="O152">
        <v>151072.627749362</v>
      </c>
      <c r="P152">
        <v>162568.09135459401</v>
      </c>
      <c r="Q152">
        <v>174835.419750976</v>
      </c>
      <c r="R152">
        <v>187923.06075860999</v>
      </c>
      <c r="S152">
        <v>201882.37731762999</v>
      </c>
      <c r="T152">
        <v>216767.81788065401</v>
      </c>
      <c r="U152">
        <v>232637.09655668799</v>
      </c>
      <c r="V152">
        <v>249551.383555623</v>
      </c>
      <c r="W152">
        <v>267575.50651306001</v>
      </c>
      <c r="X152" s="30">
        <f t="shared" si="3"/>
        <v>7.4145881626417776E-2</v>
      </c>
    </row>
    <row r="153" spans="1:24" x14ac:dyDescent="0.25">
      <c r="A153" t="s">
        <v>54</v>
      </c>
      <c r="B153" t="s">
        <v>31</v>
      </c>
      <c r="C153">
        <v>102689.901377766</v>
      </c>
      <c r="D153">
        <v>115014.934832211</v>
      </c>
      <c r="E153">
        <v>128315.74687865601</v>
      </c>
      <c r="F153">
        <v>142659.102792666</v>
      </c>
      <c r="G153">
        <v>158116.00493088001</v>
      </c>
      <c r="H153">
        <v>174761.94952593301</v>
      </c>
      <c r="I153">
        <v>191675.66399445801</v>
      </c>
      <c r="J153">
        <v>209843.845036021</v>
      </c>
      <c r="K153">
        <v>229349.655021755</v>
      </c>
      <c r="L153">
        <v>250281.436393471</v>
      </c>
      <c r="M153">
        <v>272733.02176480502</v>
      </c>
      <c r="N153">
        <v>293858.07521788002</v>
      </c>
      <c r="O153">
        <v>316413.80146185198</v>
      </c>
      <c r="P153">
        <v>340490.45514217502</v>
      </c>
      <c r="Q153">
        <v>366183.739686877</v>
      </c>
      <c r="R153">
        <v>393595.12654819299</v>
      </c>
      <c r="S153">
        <v>422832.19274642301</v>
      </c>
      <c r="T153">
        <v>454008.977748106</v>
      </c>
      <c r="U153">
        <v>487246.36076809198</v>
      </c>
      <c r="V153">
        <v>522672.45964570501</v>
      </c>
      <c r="W153">
        <v>560423.05250916001</v>
      </c>
      <c r="X153" s="30">
        <f t="shared" si="3"/>
        <v>8.8552583154246856E-2</v>
      </c>
    </row>
  </sheetData>
  <autoFilter ref="A3:X3">
    <sortState ref="A4:X153">
      <sortCondition ref="A3"/>
    </sortState>
  </autoFilter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"/>
  <sheetViews>
    <sheetView zoomScale="85" zoomScaleNormal="85" workbookViewId="0">
      <selection activeCell="X4" sqref="X4:X153"/>
    </sheetView>
  </sheetViews>
  <sheetFormatPr baseColWidth="10" defaultRowHeight="15" x14ac:dyDescent="0.25"/>
  <sheetData>
    <row r="1" spans="1:24" x14ac:dyDescent="0.25">
      <c r="X1" t="s">
        <v>99</v>
      </c>
    </row>
    <row r="2" spans="1:24" x14ac:dyDescent="0.25">
      <c r="C2">
        <f t="shared" ref="C2:W2" si="0">SUM(C4:C153)</f>
        <v>308818357.40113926</v>
      </c>
      <c r="D2">
        <f t="shared" si="0"/>
        <v>351038958.34767681</v>
      </c>
      <c r="E2">
        <f t="shared" si="0"/>
        <v>396709454.74926829</v>
      </c>
      <c r="F2">
        <f t="shared" si="0"/>
        <v>446069401.46782297</v>
      </c>
      <c r="G2">
        <f t="shared" si="0"/>
        <v>499373451.65280467</v>
      </c>
      <c r="H2">
        <f t="shared" si="0"/>
        <v>607771933.50871372</v>
      </c>
      <c r="I2">
        <f t="shared" si="0"/>
        <v>680419166.3760221</v>
      </c>
      <c r="J2">
        <f t="shared" si="0"/>
        <v>758811565.79314756</v>
      </c>
      <c r="K2">
        <f t="shared" si="0"/>
        <v>843342035.44751549</v>
      </c>
      <c r="L2">
        <f t="shared" si="0"/>
        <v>934428406.47891486</v>
      </c>
      <c r="M2">
        <f t="shared" si="0"/>
        <v>982796422.10932815</v>
      </c>
      <c r="N2">
        <f t="shared" si="0"/>
        <v>1047373232.5378313</v>
      </c>
      <c r="O2">
        <f t="shared" si="0"/>
        <v>1114637334.9898574</v>
      </c>
      <c r="P2">
        <f t="shared" si="0"/>
        <v>1180877146.9537442</v>
      </c>
      <c r="Q2">
        <f t="shared" si="0"/>
        <v>1250404451.2895381</v>
      </c>
      <c r="R2">
        <f t="shared" si="0"/>
        <v>1314112228.6081948</v>
      </c>
      <c r="S2">
        <f t="shared" si="0"/>
        <v>1383301942.3972654</v>
      </c>
      <c r="T2">
        <f t="shared" si="0"/>
        <v>1454954019.1588492</v>
      </c>
      <c r="U2">
        <f t="shared" si="0"/>
        <v>1529230867.544193</v>
      </c>
      <c r="V2">
        <f t="shared" si="0"/>
        <v>1605429977.2656934</v>
      </c>
      <c r="W2">
        <f t="shared" si="0"/>
        <v>1684890327.7854376</v>
      </c>
      <c r="X2">
        <f>_xlfn.RRI(20,C2,W2)</f>
        <v>8.8537578690602414E-2</v>
      </c>
    </row>
    <row r="3" spans="1:24" ht="14.25" customHeight="1" x14ac:dyDescent="0.25">
      <c r="A3" t="s">
        <v>2</v>
      </c>
      <c r="B3" t="s">
        <v>3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</row>
    <row r="4" spans="1:24" x14ac:dyDescent="0.25">
      <c r="A4" t="s">
        <v>26</v>
      </c>
      <c r="B4" t="s">
        <v>27</v>
      </c>
      <c r="C4">
        <v>1481581.69451611</v>
      </c>
      <c r="D4">
        <v>1684144.8902692599</v>
      </c>
      <c r="E4">
        <v>1903260.4513614399</v>
      </c>
      <c r="F4">
        <v>2140077.20633716</v>
      </c>
      <c r="G4">
        <v>2395817.48568206</v>
      </c>
      <c r="H4">
        <v>2671781.5999456001</v>
      </c>
      <c r="I4">
        <v>2990078.9189743199</v>
      </c>
      <c r="J4">
        <v>3333526.5159060499</v>
      </c>
      <c r="K4">
        <v>3703843.6752335201</v>
      </c>
      <c r="L4">
        <v>4102858.7342039598</v>
      </c>
      <c r="M4">
        <v>4532515.68988337</v>
      </c>
      <c r="N4">
        <v>4978776.2035285598</v>
      </c>
      <c r="O4">
        <v>5458331.4793135598</v>
      </c>
      <c r="P4">
        <v>5973395.3421682399</v>
      </c>
      <c r="Q4">
        <v>6526319.7626101002</v>
      </c>
      <c r="R4">
        <v>7119603.1367407199</v>
      </c>
      <c r="S4">
        <v>7755899.0488778902</v>
      </c>
      <c r="T4">
        <v>8438025.5443869196</v>
      </c>
      <c r="U4">
        <v>9168974.9418246504</v>
      </c>
      <c r="V4">
        <v>9951924.2151451893</v>
      </c>
      <c r="W4">
        <v>10790245.9784432</v>
      </c>
      <c r="X4" s="30">
        <f>IF(C4=0,IFERROR(_xlfn.RRI(15,I4,W4),"NV"),IFERROR(_xlfn.RRI(20,C4,W4),"NV"))</f>
        <v>0.10437174565703389</v>
      </c>
    </row>
    <row r="5" spans="1:24" x14ac:dyDescent="0.25">
      <c r="A5" t="s">
        <v>26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20916.290238006</v>
      </c>
      <c r="I5">
        <v>23844.570871326901</v>
      </c>
      <c r="J5">
        <v>27013.3888423848</v>
      </c>
      <c r="K5">
        <v>30439.4771833702</v>
      </c>
      <c r="L5">
        <v>34140.640886348199</v>
      </c>
      <c r="M5">
        <v>38135.8222666656</v>
      </c>
      <c r="N5">
        <v>43246.022450398799</v>
      </c>
      <c r="O5">
        <v>48771.9030968386</v>
      </c>
      <c r="P5">
        <v>54742.256751796398</v>
      </c>
      <c r="Q5">
        <v>61187.716014507998</v>
      </c>
      <c r="R5">
        <v>68140.865561611194</v>
      </c>
      <c r="S5">
        <v>75636.360773388398</v>
      </c>
      <c r="T5">
        <v>83711.053342439307</v>
      </c>
      <c r="U5">
        <v>92404.124266461906</v>
      </c>
      <c r="V5">
        <v>101757.22464953001</v>
      </c>
      <c r="W5">
        <v>111814.62476024</v>
      </c>
      <c r="X5" s="30">
        <f t="shared" ref="X5:X68" si="1">IF(C5=0,IFERROR(_xlfn.RRI(15,I5,W5),"NV"),IFERROR(_xlfn.RRI(20,C5,W5),"NV"))</f>
        <v>0.10851253039685904</v>
      </c>
    </row>
    <row r="6" spans="1:24" x14ac:dyDescent="0.25">
      <c r="A6" t="s">
        <v>26</v>
      </c>
      <c r="B6" t="s">
        <v>56</v>
      </c>
      <c r="C6">
        <v>615063.11680739699</v>
      </c>
      <c r="D6">
        <v>699155.10511391598</v>
      </c>
      <c r="E6">
        <v>790118.634459069</v>
      </c>
      <c r="F6">
        <v>888430.62897595298</v>
      </c>
      <c r="G6">
        <v>994598.52635837696</v>
      </c>
      <c r="H6">
        <v>1109162.1369066001</v>
      </c>
      <c r="I6">
        <v>1241299.9338555399</v>
      </c>
      <c r="J6">
        <v>1383878.6051571199</v>
      </c>
      <c r="K6">
        <v>1537611.8937542101</v>
      </c>
      <c r="L6">
        <v>1703258.8146981201</v>
      </c>
      <c r="M6">
        <v>1881626.3980020301</v>
      </c>
      <c r="N6">
        <v>2066886.77442719</v>
      </c>
      <c r="O6">
        <v>2265969.1224998599</v>
      </c>
      <c r="P6">
        <v>2479792.4884437299</v>
      </c>
      <c r="Q6">
        <v>2709333.26817573</v>
      </c>
      <c r="R6">
        <v>2955628.6446598298</v>
      </c>
      <c r="S6">
        <v>3219780.2256219001</v>
      </c>
      <c r="T6">
        <v>3502957.8930685199</v>
      </c>
      <c r="U6">
        <v>3806403.8766957601</v>
      </c>
      <c r="V6">
        <v>4131437.0639530402</v>
      </c>
      <c r="W6">
        <v>4479457.56024432</v>
      </c>
      <c r="X6" s="30">
        <f t="shared" si="1"/>
        <v>0.10437174565703411</v>
      </c>
    </row>
    <row r="7" spans="1:24" x14ac:dyDescent="0.25">
      <c r="A7" t="s">
        <v>26</v>
      </c>
      <c r="B7" t="s">
        <v>29</v>
      </c>
      <c r="C7">
        <v>0</v>
      </c>
      <c r="D7">
        <v>0</v>
      </c>
      <c r="E7">
        <v>0</v>
      </c>
      <c r="F7">
        <v>0</v>
      </c>
      <c r="G7">
        <v>0</v>
      </c>
      <c r="H7">
        <v>23904.331700578299</v>
      </c>
      <c r="I7">
        <v>31374.435357009101</v>
      </c>
      <c r="J7">
        <v>39531.788549831501</v>
      </c>
      <c r="K7">
        <v>48426.440973543598</v>
      </c>
      <c r="L7">
        <v>58111.729168252299</v>
      </c>
      <c r="M7">
        <v>68644.480079998</v>
      </c>
      <c r="N7">
        <v>92498.436907797397</v>
      </c>
      <c r="O7">
        <v>118566.17821817601</v>
      </c>
      <c r="P7">
        <v>147009.44756732401</v>
      </c>
      <c r="Q7">
        <v>178000.62840584101</v>
      </c>
      <c r="R7">
        <v>211723.40370929099</v>
      </c>
      <c r="S7">
        <v>248373.45497207201</v>
      </c>
      <c r="T7">
        <v>288159.20285185799</v>
      </c>
      <c r="U7">
        <v>331302.59188219201</v>
      </c>
      <c r="V7">
        <v>378039.92180842999</v>
      </c>
      <c r="W7">
        <v>428622.728247586</v>
      </c>
      <c r="X7" s="30">
        <f t="shared" si="1"/>
        <v>0.19041927936065628</v>
      </c>
    </row>
    <row r="8" spans="1:24" x14ac:dyDescent="0.25">
      <c r="A8" t="s">
        <v>26</v>
      </c>
      <c r="B8" t="s">
        <v>30</v>
      </c>
      <c r="C8">
        <v>109672.553133088</v>
      </c>
      <c r="D8">
        <v>124667.084269153</v>
      </c>
      <c r="E8">
        <v>140886.887135992</v>
      </c>
      <c r="F8">
        <v>158417.002578841</v>
      </c>
      <c r="G8">
        <v>177347.91234813599</v>
      </c>
      <c r="H8">
        <v>699153.15126105503</v>
      </c>
      <c r="I8">
        <v>782445.35360327002</v>
      </c>
      <c r="J8">
        <v>872318.89330155402</v>
      </c>
      <c r="K8">
        <v>969223.67358565796</v>
      </c>
      <c r="L8">
        <v>1073638.1346649099</v>
      </c>
      <c r="M8">
        <v>1186070.98266814</v>
      </c>
      <c r="N8">
        <v>1302848.65806075</v>
      </c>
      <c r="O8">
        <v>1428338.92353596</v>
      </c>
      <c r="P8">
        <v>1563121.09391354</v>
      </c>
      <c r="Q8">
        <v>1707810.63402003</v>
      </c>
      <c r="R8">
        <v>1863061.32540239</v>
      </c>
      <c r="S8">
        <v>2029567.5593379301</v>
      </c>
      <c r="T8">
        <v>2208066.7633535201</v>
      </c>
      <c r="U8">
        <v>2399341.9688723302</v>
      </c>
      <c r="V8">
        <v>2604224.52803464</v>
      </c>
      <c r="W8">
        <v>2823596.9881909899</v>
      </c>
      <c r="X8" s="30">
        <f t="shared" si="1"/>
        <v>0.17634642727383709</v>
      </c>
    </row>
    <row r="9" spans="1:24" x14ac:dyDescent="0.25">
      <c r="A9" t="s">
        <v>26</v>
      </c>
      <c r="B9" t="s">
        <v>31</v>
      </c>
      <c r="C9">
        <v>1491103.9403055999</v>
      </c>
      <c r="D9">
        <v>1694969.0261570199</v>
      </c>
      <c r="E9">
        <v>1915492.86074282</v>
      </c>
      <c r="F9">
        <v>2153831.6562218098</v>
      </c>
      <c r="G9">
        <v>2411215.5990968398</v>
      </c>
      <c r="H9">
        <v>2688953.3571188198</v>
      </c>
      <c r="I9">
        <v>3009296.39884859</v>
      </c>
      <c r="J9">
        <v>3354951.3613585401</v>
      </c>
      <c r="K9">
        <v>3727648.5791223599</v>
      </c>
      <c r="L9">
        <v>4129228.14025917</v>
      </c>
      <c r="M9">
        <v>4561646.5360618504</v>
      </c>
      <c r="N9">
        <v>5010775.2022448303</v>
      </c>
      <c r="O9">
        <v>5493412.61870596</v>
      </c>
      <c r="P9">
        <v>6011786.8388075801</v>
      </c>
      <c r="Q9">
        <v>6568264.9493725998</v>
      </c>
      <c r="R9">
        <v>7165361.4038971104</v>
      </c>
      <c r="S9">
        <v>7805746.8415006297</v>
      </c>
      <c r="T9">
        <v>8492257.4193547703</v>
      </c>
      <c r="U9">
        <v>9227904.6878905594</v>
      </c>
      <c r="V9">
        <v>10015886.039731501</v>
      </c>
      <c r="W9">
        <v>10859595.7650369</v>
      </c>
      <c r="X9" s="30">
        <f t="shared" si="1"/>
        <v>0.10437174565703389</v>
      </c>
    </row>
    <row r="10" spans="1:24" x14ac:dyDescent="0.25">
      <c r="A10" t="s">
        <v>32</v>
      </c>
      <c r="B10" t="s">
        <v>27</v>
      </c>
      <c r="C10">
        <v>420534.11386154802</v>
      </c>
      <c r="D10">
        <v>478029.92009505897</v>
      </c>
      <c r="E10">
        <v>540223.97166726796</v>
      </c>
      <c r="F10">
        <v>607442.35359646101</v>
      </c>
      <c r="G10">
        <v>680032.01378940395</v>
      </c>
      <c r="H10">
        <v>758362.03411765001</v>
      </c>
      <c r="I10">
        <v>848707.96745207103</v>
      </c>
      <c r="J10">
        <v>946192.58903463895</v>
      </c>
      <c r="K10">
        <v>1051303.90285683</v>
      </c>
      <c r="L10">
        <v>1164560.8665886601</v>
      </c>
      <c r="M10">
        <v>1286515.2669365299</v>
      </c>
      <c r="N10">
        <v>1413182.4432061899</v>
      </c>
      <c r="O10">
        <v>1549300.04893548</v>
      </c>
      <c r="P10">
        <v>1695496.4591296799</v>
      </c>
      <c r="Q10">
        <v>1852439.26022096</v>
      </c>
      <c r="R10">
        <v>2020837.60027355</v>
      </c>
      <c r="S10">
        <v>2201444.67618084</v>
      </c>
      <c r="T10">
        <v>2395060.36567818</v>
      </c>
      <c r="U10">
        <v>2602534.0124348002</v>
      </c>
      <c r="V10">
        <v>2824767.3729528901</v>
      </c>
      <c r="W10">
        <v>3062717.7344916998</v>
      </c>
      <c r="X10" s="30">
        <f t="shared" si="1"/>
        <v>0.10437174565703389</v>
      </c>
    </row>
    <row r="11" spans="1:24" x14ac:dyDescent="0.25">
      <c r="A11" t="s">
        <v>32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7554.9942568279403</v>
      </c>
      <c r="I11">
        <v>8612.6934527838603</v>
      </c>
      <c r="J11">
        <v>9757.2750826932897</v>
      </c>
      <c r="K11">
        <v>10994.7831419617</v>
      </c>
      <c r="L11">
        <v>12331.6488194502</v>
      </c>
      <c r="M11">
        <v>13774.7141068327</v>
      </c>
      <c r="N11">
        <v>15620.525797148301</v>
      </c>
      <c r="O11">
        <v>17616.481871228301</v>
      </c>
      <c r="P11">
        <v>19772.9822382235</v>
      </c>
      <c r="Q11">
        <v>22101.0914372402</v>
      </c>
      <c r="R11">
        <v>24612.5791005629</v>
      </c>
      <c r="S11">
        <v>27319.962801624799</v>
      </c>
      <c r="T11">
        <v>30236.553425041599</v>
      </c>
      <c r="U11">
        <v>33376.503203795903</v>
      </c>
      <c r="V11">
        <v>36754.856576863</v>
      </c>
      <c r="W11">
        <v>40387.604029227397</v>
      </c>
      <c r="X11" s="30">
        <f t="shared" si="1"/>
        <v>0.10851253039685882</v>
      </c>
    </row>
    <row r="12" spans="1:24" x14ac:dyDescent="0.25">
      <c r="A12" t="s">
        <v>32</v>
      </c>
      <c r="B12" t="s">
        <v>56</v>
      </c>
      <c r="C12">
        <v>5014.7438333682803</v>
      </c>
      <c r="D12">
        <v>5700.3641677247097</v>
      </c>
      <c r="E12">
        <v>6442.0096759333701</v>
      </c>
      <c r="F12">
        <v>7243.5688245435704</v>
      </c>
      <c r="G12">
        <v>8109.17886382497</v>
      </c>
      <c r="H12">
        <v>9043.2409849731503</v>
      </c>
      <c r="I12">
        <v>10120.5892835414</v>
      </c>
      <c r="J12">
        <v>11283.0643095042</v>
      </c>
      <c r="K12">
        <v>12536.485364854399</v>
      </c>
      <c r="L12">
        <v>13887.0408649658</v>
      </c>
      <c r="M12">
        <v>15341.310701676201</v>
      </c>
      <c r="N12">
        <v>16851.778985106801</v>
      </c>
      <c r="O12">
        <v>18474.9408201263</v>
      </c>
      <c r="P12">
        <v>20218.289391185001</v>
      </c>
      <c r="Q12">
        <v>22089.7854672992</v>
      </c>
      <c r="R12">
        <v>24097.885427546898</v>
      </c>
      <c r="S12">
        <v>26251.570920151102</v>
      </c>
      <c r="T12">
        <v>27171.908119240899</v>
      </c>
      <c r="U12">
        <v>28119.706819622999</v>
      </c>
      <c r="V12">
        <v>29067.505520005001</v>
      </c>
      <c r="W12">
        <v>30015.304220386999</v>
      </c>
      <c r="X12" s="30">
        <f t="shared" si="1"/>
        <v>9.3590426869213372E-2</v>
      </c>
    </row>
    <row r="13" spans="1:24" x14ac:dyDescent="0.25">
      <c r="A13" t="s">
        <v>32</v>
      </c>
      <c r="B13" t="s">
        <v>29</v>
      </c>
      <c r="C13">
        <v>0</v>
      </c>
      <c r="D13">
        <v>0</v>
      </c>
      <c r="E13">
        <v>0</v>
      </c>
      <c r="F13">
        <v>0</v>
      </c>
      <c r="G13">
        <v>0</v>
      </c>
      <c r="H13">
        <v>8634.2791506605099</v>
      </c>
      <c r="I13">
        <v>11332.491385241899</v>
      </c>
      <c r="J13">
        <v>14278.9391454048</v>
      </c>
      <c r="K13">
        <v>17491.700453120899</v>
      </c>
      <c r="L13">
        <v>20990.040543744999</v>
      </c>
      <c r="M13">
        <v>24794.4853922988</v>
      </c>
      <c r="N13">
        <v>33410.569066122698</v>
      </c>
      <c r="O13">
        <v>42826.274893848196</v>
      </c>
      <c r="P13">
        <v>53100.024881680998</v>
      </c>
      <c r="Q13">
        <v>64294.084181062397</v>
      </c>
      <c r="R13">
        <v>76474.799348177694</v>
      </c>
      <c r="S13">
        <v>89712.850821551998</v>
      </c>
      <c r="T13">
        <v>104083.52044389299</v>
      </c>
      <c r="U13">
        <v>119666.974901414</v>
      </c>
      <c r="V13">
        <v>136548.56600357799</v>
      </c>
      <c r="W13">
        <v>154819.14877870501</v>
      </c>
      <c r="X13" s="30">
        <f t="shared" si="1"/>
        <v>0.19041927936065628</v>
      </c>
    </row>
    <row r="14" spans="1:24" x14ac:dyDescent="0.25">
      <c r="A14" t="s">
        <v>32</v>
      </c>
      <c r="B14" t="s">
        <v>30</v>
      </c>
      <c r="C14">
        <v>11050.1273253787</v>
      </c>
      <c r="D14">
        <v>12560.9107757905</v>
      </c>
      <c r="E14">
        <v>14195.147252930001</v>
      </c>
      <c r="F14">
        <v>15961.405100844</v>
      </c>
      <c r="G14">
        <v>17868.800865417099</v>
      </c>
      <c r="H14">
        <v>70443.617119036804</v>
      </c>
      <c r="I14">
        <v>78835.775547005498</v>
      </c>
      <c r="J14">
        <v>87891.040774973502</v>
      </c>
      <c r="K14">
        <v>97654.743086870702</v>
      </c>
      <c r="L14">
        <v>108175.08802802001</v>
      </c>
      <c r="M14">
        <v>119503.330605567</v>
      </c>
      <c r="N14">
        <v>131269.33900954999</v>
      </c>
      <c r="O14">
        <v>143913.189927417</v>
      </c>
      <c r="P14">
        <v>157493.25258954699</v>
      </c>
      <c r="Q14">
        <v>172071.53854307099</v>
      </c>
      <c r="R14">
        <v>187713.91996047401</v>
      </c>
      <c r="S14">
        <v>204490.36067326</v>
      </c>
      <c r="T14">
        <v>222475.160657423</v>
      </c>
      <c r="U14">
        <v>241747.21473831899</v>
      </c>
      <c r="V14">
        <v>262390.286325661</v>
      </c>
      <c r="W14">
        <v>284493.29703489097</v>
      </c>
      <c r="X14" s="30">
        <f t="shared" si="1"/>
        <v>0.17634642727383754</v>
      </c>
    </row>
    <row r="15" spans="1:24" x14ac:dyDescent="0.25">
      <c r="A15" t="s">
        <v>32</v>
      </c>
      <c r="B15" t="s">
        <v>31</v>
      </c>
      <c r="C15">
        <v>828694.66427363502</v>
      </c>
      <c r="D15">
        <v>941994.551900608</v>
      </c>
      <c r="E15">
        <v>1064552.69162959</v>
      </c>
      <c r="F15">
        <v>1197011.65895172</v>
      </c>
      <c r="G15">
        <v>1340055.1412769901</v>
      </c>
      <c r="H15">
        <v>1494410.4426874199</v>
      </c>
      <c r="I15">
        <v>1672444.0205238699</v>
      </c>
      <c r="J15">
        <v>1864544.9300372601</v>
      </c>
      <c r="K15">
        <v>2071674.8204506701</v>
      </c>
      <c r="L15">
        <v>2294856.3375803302</v>
      </c>
      <c r="M15">
        <v>2535176.8193718302</v>
      </c>
      <c r="N15">
        <v>2784784.1868916899</v>
      </c>
      <c r="O15">
        <v>3053014.34911511</v>
      </c>
      <c r="P15">
        <v>3341105.5670936401</v>
      </c>
      <c r="Q15">
        <v>3650373.3709972301</v>
      </c>
      <c r="R15">
        <v>3982215.1913734502</v>
      </c>
      <c r="S15">
        <v>4338115.2603598004</v>
      </c>
      <c r="T15">
        <v>4719649.7982663503</v>
      </c>
      <c r="U15">
        <v>5128492.5018126499</v>
      </c>
      <c r="V15">
        <v>5566420.35121792</v>
      </c>
      <c r="W15">
        <v>6035319.7543091802</v>
      </c>
      <c r="X15" s="30">
        <f t="shared" si="1"/>
        <v>0.10437174565703389</v>
      </c>
    </row>
    <row r="16" spans="1:24" x14ac:dyDescent="0.25">
      <c r="A16" t="s">
        <v>33</v>
      </c>
      <c r="B16" t="s">
        <v>27</v>
      </c>
      <c r="C16">
        <v>1435240.5116666199</v>
      </c>
      <c r="D16">
        <v>1631467.8987851799</v>
      </c>
      <c r="E16">
        <v>1843729.92333643</v>
      </c>
      <c r="F16">
        <v>2073139.4805958399</v>
      </c>
      <c r="G16">
        <v>2320880.6687728502</v>
      </c>
      <c r="H16">
        <v>2588213.1270660702</v>
      </c>
      <c r="I16">
        <v>2896554.6844137399</v>
      </c>
      <c r="J16">
        <v>3229259.8646785198</v>
      </c>
      <c r="K16">
        <v>3587994.1762587298</v>
      </c>
      <c r="L16">
        <v>3974528.7693352699</v>
      </c>
      <c r="M16">
        <v>4390746.8362788204</v>
      </c>
      <c r="N16">
        <v>4823049.1320694797</v>
      </c>
      <c r="O16">
        <v>5287604.7903485103</v>
      </c>
      <c r="P16">
        <v>5786558.3916252702</v>
      </c>
      <c r="Q16">
        <v>6322188.3410538305</v>
      </c>
      <c r="R16">
        <v>6896914.8894461896</v>
      </c>
      <c r="S16">
        <v>7513308.62182514</v>
      </c>
      <c r="T16">
        <v>8174099.4402183797</v>
      </c>
      <c r="U16">
        <v>8882186.0688963793</v>
      </c>
      <c r="V16">
        <v>9640646.1118416302</v>
      </c>
      <c r="W16">
        <v>10452746.693909099</v>
      </c>
      <c r="X16" s="30">
        <f t="shared" si="1"/>
        <v>0.10437174565703389</v>
      </c>
    </row>
    <row r="17" spans="1:24" x14ac:dyDescent="0.25">
      <c r="A17" t="s">
        <v>33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31131.904608946901</v>
      </c>
      <c r="I17">
        <v>34840.741354243502</v>
      </c>
      <c r="J17">
        <v>38842.632012547503</v>
      </c>
      <c r="K17">
        <v>43157.609883296202</v>
      </c>
      <c r="L17">
        <v>47806.978961088498</v>
      </c>
      <c r="M17">
        <v>52813.390921951701</v>
      </c>
      <c r="N17">
        <v>58013.269438153999</v>
      </c>
      <c r="O17">
        <v>63601.102328671601</v>
      </c>
      <c r="P17">
        <v>69602.685334645605</v>
      </c>
      <c r="Q17">
        <v>76045.423885395299</v>
      </c>
      <c r="R17">
        <v>82958.429577883406</v>
      </c>
      <c r="S17">
        <v>90372.622279906704</v>
      </c>
      <c r="T17">
        <v>98320.838178187798</v>
      </c>
      <c r="U17">
        <v>106837.944110597</v>
      </c>
      <c r="V17">
        <v>115960.958540801</v>
      </c>
      <c r="W17">
        <v>125729.17955375</v>
      </c>
      <c r="X17" s="30">
        <f t="shared" si="1"/>
        <v>8.9322764643222197E-2</v>
      </c>
    </row>
    <row r="18" spans="1:24" x14ac:dyDescent="0.25">
      <c r="A18" t="s">
        <v>33</v>
      </c>
      <c r="B18" t="s">
        <v>56</v>
      </c>
      <c r="C18">
        <v>16693557.9634549</v>
      </c>
      <c r="D18">
        <v>18975916.3795208</v>
      </c>
      <c r="E18">
        <v>21444776.7422846</v>
      </c>
      <c r="F18">
        <v>24113083.350375898</v>
      </c>
      <c r="G18">
        <v>26994608.677420799</v>
      </c>
      <c r="H18">
        <v>30104003.828794099</v>
      </c>
      <c r="I18">
        <v>33690383.685190499</v>
      </c>
      <c r="J18">
        <v>37560141.517654598</v>
      </c>
      <c r="K18">
        <v>41732649.174152203</v>
      </c>
      <c r="L18">
        <v>46228507.242505297</v>
      </c>
      <c r="M18">
        <v>51069619.494758397</v>
      </c>
      <c r="N18">
        <v>56097810.500972398</v>
      </c>
      <c r="O18">
        <v>61501146.559070803</v>
      </c>
      <c r="P18">
        <v>63414055.198110297</v>
      </c>
      <c r="Q18">
        <v>65984710.690352701</v>
      </c>
      <c r="R18">
        <v>68555366.182595104</v>
      </c>
      <c r="S18">
        <v>71126021.674837396</v>
      </c>
      <c r="T18">
        <v>73696677.167079806</v>
      </c>
      <c r="U18">
        <v>76267332.659322098</v>
      </c>
      <c r="V18">
        <v>78837988.151564494</v>
      </c>
      <c r="W18">
        <v>81408643.6438068</v>
      </c>
      <c r="X18" s="30">
        <f t="shared" si="1"/>
        <v>8.2445602626430636E-2</v>
      </c>
    </row>
    <row r="19" spans="1:24" x14ac:dyDescent="0.25">
      <c r="A19" t="s">
        <v>33</v>
      </c>
      <c r="B19" t="s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164082.93073026999</v>
      </c>
      <c r="I19">
        <v>215358.846583479</v>
      </c>
      <c r="J19">
        <v>271352.146695184</v>
      </c>
      <c r="K19">
        <v>332406.3797016</v>
      </c>
      <c r="L19">
        <v>398887.65564191999</v>
      </c>
      <c r="M19">
        <v>471186.04322701797</v>
      </c>
      <c r="N19">
        <v>634923.19324840698</v>
      </c>
      <c r="O19">
        <v>813856.09316386795</v>
      </c>
      <c r="P19">
        <v>1009094.97508775</v>
      </c>
      <c r="Q19">
        <v>1221823.1049711099</v>
      </c>
      <c r="R19">
        <v>1453301.31040509</v>
      </c>
      <c r="S19">
        <v>1704872.7786200501</v>
      </c>
      <c r="T19">
        <v>1977968.1403804801</v>
      </c>
      <c r="U19">
        <v>2274110.85637041</v>
      </c>
      <c r="V19">
        <v>2594922.9236083799</v>
      </c>
      <c r="W19">
        <v>2942130.92042922</v>
      </c>
      <c r="X19" s="30">
        <f t="shared" si="1"/>
        <v>0.19041927936065628</v>
      </c>
    </row>
    <row r="20" spans="1:24" x14ac:dyDescent="0.25">
      <c r="A20" t="s">
        <v>33</v>
      </c>
      <c r="B20" t="s">
        <v>30</v>
      </c>
      <c r="C20">
        <v>6728.7057994419101</v>
      </c>
      <c r="D20">
        <v>7648.6605714687703</v>
      </c>
      <c r="E20">
        <v>8643.7890561997101</v>
      </c>
      <c r="F20">
        <v>9719.3087379750705</v>
      </c>
      <c r="G20">
        <v>10880.770915287399</v>
      </c>
      <c r="H20">
        <v>5396784.0742103504</v>
      </c>
      <c r="I20">
        <v>6039719.0739247799</v>
      </c>
      <c r="J20">
        <v>6733455.6134251403</v>
      </c>
      <c r="K20">
        <v>7481466.5091907103</v>
      </c>
      <c r="L20">
        <v>8287444.8554992797</v>
      </c>
      <c r="M20">
        <v>9155317.3701657299</v>
      </c>
      <c r="N20">
        <v>10056727.7373298</v>
      </c>
      <c r="O20">
        <v>11025390.847784899</v>
      </c>
      <c r="P20">
        <v>12065778.4499422</v>
      </c>
      <c r="Q20">
        <v>13182641.3351958</v>
      </c>
      <c r="R20">
        <v>14381026.062849799</v>
      </c>
      <c r="S20">
        <v>15666292.6599313</v>
      </c>
      <c r="T20">
        <v>17044133.3515638</v>
      </c>
      <c r="U20">
        <v>18520592.3807097</v>
      </c>
      <c r="V20">
        <v>20102086.979391299</v>
      </c>
      <c r="W20">
        <v>21795429.556989301</v>
      </c>
      <c r="X20" s="30">
        <f t="shared" si="1"/>
        <v>0.49803408360176715</v>
      </c>
    </row>
    <row r="21" spans="1:24" x14ac:dyDescent="0.25">
      <c r="A21" t="s">
        <v>33</v>
      </c>
      <c r="B21" t="s">
        <v>31</v>
      </c>
      <c r="C21">
        <v>54347.665853751401</v>
      </c>
      <c r="D21">
        <v>61778.128121075701</v>
      </c>
      <c r="E21">
        <v>69815.767450498199</v>
      </c>
      <c r="F21">
        <v>78502.725392560198</v>
      </c>
      <c r="G21">
        <v>87883.839710202097</v>
      </c>
      <c r="H21">
        <v>19323264.630737599</v>
      </c>
      <c r="I21">
        <v>21625302.8388649</v>
      </c>
      <c r="J21">
        <v>24109236.7062281</v>
      </c>
      <c r="K21">
        <v>26787500.7032305</v>
      </c>
      <c r="L21">
        <v>29673318.008167502</v>
      </c>
      <c r="M21">
        <v>32780748.291840199</v>
      </c>
      <c r="N21">
        <v>36008261.348891899</v>
      </c>
      <c r="O21">
        <v>39476573.840919197</v>
      </c>
      <c r="P21">
        <v>43201696.928776897</v>
      </c>
      <c r="Q21">
        <v>47200640.890818097</v>
      </c>
      <c r="R21">
        <v>51491475.006741598</v>
      </c>
      <c r="S21">
        <v>56093390.932030298</v>
      </c>
      <c r="T21">
        <v>61026769.762331001</v>
      </c>
      <c r="U21">
        <v>66313252.998331703</v>
      </c>
      <c r="V21">
        <v>71975817.633526698</v>
      </c>
      <c r="W21">
        <v>78038855.599745303</v>
      </c>
      <c r="X21" s="30">
        <f t="shared" si="1"/>
        <v>0.43832324683570523</v>
      </c>
    </row>
    <row r="22" spans="1:24" x14ac:dyDescent="0.25">
      <c r="A22" t="s">
        <v>34</v>
      </c>
      <c r="B22" t="s">
        <v>27</v>
      </c>
      <c r="C22">
        <v>15484.7711869996</v>
      </c>
      <c r="D22">
        <v>17601.8631764288</v>
      </c>
      <c r="E22">
        <v>19891.952436833399</v>
      </c>
      <c r="F22">
        <v>22367.045965337398</v>
      </c>
      <c r="G22">
        <v>25039.9189655997</v>
      </c>
      <c r="H22">
        <v>27924.161650974998</v>
      </c>
      <c r="I22">
        <v>31250.8504004637</v>
      </c>
      <c r="J22">
        <v>34840.397620773801</v>
      </c>
      <c r="K22">
        <v>38710.772437113803</v>
      </c>
      <c r="L22">
        <v>42881.083741035902</v>
      </c>
      <c r="M22">
        <v>47371.649244257402</v>
      </c>
      <c r="N22">
        <v>52035.747058887602</v>
      </c>
      <c r="O22">
        <v>57047.825531870098</v>
      </c>
      <c r="P22">
        <v>62431.022484503701</v>
      </c>
      <c r="Q22">
        <v>68209.919568570898</v>
      </c>
      <c r="R22">
        <v>74410.628804833701</v>
      </c>
      <c r="S22">
        <v>81060.884165801195</v>
      </c>
      <c r="T22">
        <v>88190.138490853496</v>
      </c>
      <c r="U22">
        <v>95829.666037996401</v>
      </c>
      <c r="V22">
        <v>104012.670993626</v>
      </c>
      <c r="W22">
        <v>112774.402279724</v>
      </c>
      <c r="X22" s="30">
        <f t="shared" si="1"/>
        <v>0.10437174565703367</v>
      </c>
    </row>
    <row r="23" spans="1:24" x14ac:dyDescent="0.25">
      <c r="A23" t="s">
        <v>34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2384.31207213581</v>
      </c>
      <c r="I23">
        <v>2718.1157622348201</v>
      </c>
      <c r="J23">
        <v>3079.3390411634</v>
      </c>
      <c r="K23">
        <v>3469.8893585792398</v>
      </c>
      <c r="L23">
        <v>3891.7963601337601</v>
      </c>
      <c r="M23">
        <v>4347.2193384472903</v>
      </c>
      <c r="N23">
        <v>4929.7467297992298</v>
      </c>
      <c r="O23">
        <v>5559.6588119402404</v>
      </c>
      <c r="P23">
        <v>6240.2377354708597</v>
      </c>
      <c r="Q23">
        <v>6974.9754043246903</v>
      </c>
      <c r="R23">
        <v>7767.5862457252197</v>
      </c>
      <c r="S23">
        <v>8622.0207327549997</v>
      </c>
      <c r="T23">
        <v>9542.4797028734301</v>
      </c>
      <c r="U23">
        <v>10533.429518171801</v>
      </c>
      <c r="V23">
        <v>11599.6181157428</v>
      </c>
      <c r="W23">
        <v>12746.091999275601</v>
      </c>
      <c r="X23" s="30">
        <f t="shared" si="1"/>
        <v>0.10851253039685904</v>
      </c>
    </row>
    <row r="24" spans="1:24" x14ac:dyDescent="0.25">
      <c r="A24" t="s">
        <v>34</v>
      </c>
      <c r="B24" t="s">
        <v>56</v>
      </c>
      <c r="C24">
        <v>87600.790195463996</v>
      </c>
      <c r="D24">
        <v>99577.649843618696</v>
      </c>
      <c r="E24">
        <v>112533.1934811</v>
      </c>
      <c r="F24">
        <v>126535.347357721</v>
      </c>
      <c r="G24">
        <v>141656.38363830099</v>
      </c>
      <c r="H24">
        <v>157973.18517854399</v>
      </c>
      <c r="I24">
        <v>176793.00238283299</v>
      </c>
      <c r="J24">
        <v>197099.868344605</v>
      </c>
      <c r="K24">
        <v>218995.438396596</v>
      </c>
      <c r="L24">
        <v>242587.815782925</v>
      </c>
      <c r="M24">
        <v>248141.80029831699</v>
      </c>
      <c r="N24">
        <v>259593.56263675299</v>
      </c>
      <c r="O24">
        <v>271045.32497518999</v>
      </c>
      <c r="P24">
        <v>282497.08731362602</v>
      </c>
      <c r="Q24">
        <v>293948.84965206299</v>
      </c>
      <c r="R24">
        <v>305400.61199049902</v>
      </c>
      <c r="S24">
        <v>316852.37432893499</v>
      </c>
      <c r="T24">
        <v>328304.13666737103</v>
      </c>
      <c r="U24">
        <v>339755.89900580799</v>
      </c>
      <c r="V24">
        <v>351207.66134424403</v>
      </c>
      <c r="W24">
        <v>362659.42368268</v>
      </c>
      <c r="X24" s="30">
        <f t="shared" si="1"/>
        <v>7.3617414146968541E-2</v>
      </c>
    </row>
    <row r="25" spans="1:24" x14ac:dyDescent="0.25">
      <c r="A25" t="s">
        <v>34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2724.9280824409202</v>
      </c>
      <c r="I25">
        <v>3576.46810820371</v>
      </c>
      <c r="J25">
        <v>4506.3498163366803</v>
      </c>
      <c r="K25">
        <v>5520.2785250124298</v>
      </c>
      <c r="L25">
        <v>6624.3342300149197</v>
      </c>
      <c r="M25">
        <v>7824.99480920513</v>
      </c>
      <c r="N25">
        <v>10544.1805054039</v>
      </c>
      <c r="O25">
        <v>13515.722284199501</v>
      </c>
      <c r="P25">
        <v>16758.057789611201</v>
      </c>
      <c r="Q25">
        <v>20290.837539853601</v>
      </c>
      <c r="R25">
        <v>24135.0001206462</v>
      </c>
      <c r="S25">
        <v>28312.851865668399</v>
      </c>
      <c r="T25">
        <v>32848.151284891203</v>
      </c>
      <c r="U25">
        <v>37766.198516372198</v>
      </c>
      <c r="V25">
        <v>43093.930092788898</v>
      </c>
      <c r="W25">
        <v>48860.019330556497</v>
      </c>
      <c r="X25" s="30">
        <f t="shared" si="1"/>
        <v>0.1904192793606565</v>
      </c>
    </row>
    <row r="26" spans="1:24" x14ac:dyDescent="0.25">
      <c r="A26" t="s">
        <v>34</v>
      </c>
      <c r="B26" t="s">
        <v>30</v>
      </c>
      <c r="C26">
        <v>351.83801375804597</v>
      </c>
      <c r="D26">
        <v>399.941626753582</v>
      </c>
      <c r="E26">
        <v>451.97600601427501</v>
      </c>
      <c r="F26">
        <v>508.21396913415401</v>
      </c>
      <c r="G26">
        <v>568.94578855098598</v>
      </c>
      <c r="H26">
        <v>2242.9372621047701</v>
      </c>
      <c r="I26">
        <v>2510.1450747838098</v>
      </c>
      <c r="J26">
        <v>2798.4663255754999</v>
      </c>
      <c r="K26">
        <v>3109.3443387593902</v>
      </c>
      <c r="L26">
        <v>3444.3139874477301</v>
      </c>
      <c r="M26">
        <v>3805.0072401580101</v>
      </c>
      <c r="N26">
        <v>4179.6390344188803</v>
      </c>
      <c r="O26">
        <v>4582.2214900054496</v>
      </c>
      <c r="P26">
        <v>5014.6130935646197</v>
      </c>
      <c r="Q26">
        <v>5478.7883037546999</v>
      </c>
      <c r="R26">
        <v>5976.8445022298802</v>
      </c>
      <c r="S26">
        <v>6511.0093497931903</v>
      </c>
      <c r="T26">
        <v>7083.64857085725</v>
      </c>
      <c r="U26">
        <v>7697.2741906532401</v>
      </c>
      <c r="V26">
        <v>8354.5532510016801</v>
      </c>
      <c r="W26">
        <v>9058.3170319083292</v>
      </c>
      <c r="X26" s="30">
        <f t="shared" si="1"/>
        <v>0.17634642727383731</v>
      </c>
    </row>
    <row r="27" spans="1:24" x14ac:dyDescent="0.25">
      <c r="A27" t="s">
        <v>34</v>
      </c>
      <c r="B27" t="s">
        <v>31</v>
      </c>
      <c r="C27">
        <v>295955.289090326</v>
      </c>
      <c r="D27">
        <v>336418.56518241199</v>
      </c>
      <c r="E27">
        <v>380188.28066097997</v>
      </c>
      <c r="F27">
        <v>427493.92127444898</v>
      </c>
      <c r="G27">
        <v>478579.65524761297</v>
      </c>
      <c r="H27">
        <v>533705.22781490698</v>
      </c>
      <c r="I27">
        <v>597287.12506599806</v>
      </c>
      <c r="J27">
        <v>665892.94897266105</v>
      </c>
      <c r="K27">
        <v>739866.13745732605</v>
      </c>
      <c r="L27">
        <v>819571.91241802601</v>
      </c>
      <c r="M27">
        <v>905398.59953115205</v>
      </c>
      <c r="N27">
        <v>994541.95208087005</v>
      </c>
      <c r="O27">
        <v>1090336.14338673</v>
      </c>
      <c r="P27">
        <v>1193223.39894298</v>
      </c>
      <c r="Q27">
        <v>1303673.53969638</v>
      </c>
      <c r="R27">
        <v>1422185.6360277699</v>
      </c>
      <c r="S27">
        <v>1549289.7581430499</v>
      </c>
      <c r="T27">
        <v>1685548.8283798001</v>
      </c>
      <c r="U27">
        <v>1831560.5812448601</v>
      </c>
      <c r="V27">
        <v>1987959.6373254801</v>
      </c>
      <c r="W27">
        <v>2155419.6975610498</v>
      </c>
      <c r="X27" s="30">
        <f t="shared" si="1"/>
        <v>0.10437174565703411</v>
      </c>
    </row>
    <row r="28" spans="1:24" x14ac:dyDescent="0.25">
      <c r="A28" t="s">
        <v>35</v>
      </c>
      <c r="B28" t="s">
        <v>27</v>
      </c>
      <c r="C28">
        <v>1670302.5234155899</v>
      </c>
      <c r="D28">
        <v>1898667.80240759</v>
      </c>
      <c r="E28">
        <v>2145693.8529902599</v>
      </c>
      <c r="F28">
        <v>2412675.8391251802</v>
      </c>
      <c r="G28">
        <v>2700991.78924111</v>
      </c>
      <c r="H28">
        <v>3012107.6447708202</v>
      </c>
      <c r="I28">
        <v>3370949.0216168901</v>
      </c>
      <c r="J28">
        <v>3758144.2670356398</v>
      </c>
      <c r="K28">
        <v>4175631.6644422198</v>
      </c>
      <c r="L28">
        <v>4625472.4409218701</v>
      </c>
      <c r="M28">
        <v>5109858.2158883801</v>
      </c>
      <c r="N28">
        <v>5612962.4758837996</v>
      </c>
      <c r="O28">
        <v>6153602.5163390497</v>
      </c>
      <c r="P28">
        <v>6734274.1546501098</v>
      </c>
      <c r="Q28">
        <v>7357628.9505014298</v>
      </c>
      <c r="R28">
        <v>8026483.5405512601</v>
      </c>
      <c r="S28">
        <v>8743829.5172298197</v>
      </c>
      <c r="T28">
        <v>9512843.8827248495</v>
      </c>
      <c r="U28">
        <v>10336900.110976299</v>
      </c>
      <c r="V28">
        <v>11219579.8523461</v>
      </c>
      <c r="W28">
        <v>12164685.317575401</v>
      </c>
      <c r="X28" s="30">
        <f t="shared" si="1"/>
        <v>0.10437174565703389</v>
      </c>
    </row>
    <row r="29" spans="1:24" x14ac:dyDescent="0.25">
      <c r="A29" t="s">
        <v>35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17352.4622519607</v>
      </c>
      <c r="I29">
        <v>19781.806967235199</v>
      </c>
      <c r="J29">
        <v>22410.7049984072</v>
      </c>
      <c r="K29">
        <v>25253.038315278402</v>
      </c>
      <c r="L29">
        <v>28323.578201340701</v>
      </c>
      <c r="M29">
        <v>31638.039480220999</v>
      </c>
      <c r="N29">
        <v>35877.536770570601</v>
      </c>
      <c r="O29">
        <v>40461.8886912546</v>
      </c>
      <c r="P29">
        <v>45414.981962080601</v>
      </c>
      <c r="Q29">
        <v>50762.229838261097</v>
      </c>
      <c r="R29">
        <v>56530.665047154398</v>
      </c>
      <c r="S29">
        <v>62749.038202341399</v>
      </c>
      <c r="T29">
        <v>69447.922010429204</v>
      </c>
      <c r="U29">
        <v>76659.821603820004</v>
      </c>
      <c r="V29">
        <v>84419.291351523701</v>
      </c>
      <c r="W29">
        <v>92763.058519988306</v>
      </c>
      <c r="X29" s="30">
        <f t="shared" si="1"/>
        <v>0.10851253039685904</v>
      </c>
    </row>
    <row r="30" spans="1:24" x14ac:dyDescent="0.25">
      <c r="A30" t="s">
        <v>35</v>
      </c>
      <c r="B30" t="s">
        <v>56</v>
      </c>
      <c r="C30">
        <v>9422622.2067486197</v>
      </c>
      <c r="D30">
        <v>10710891.678245399</v>
      </c>
      <c r="E30">
        <v>12104431.541375</v>
      </c>
      <c r="F30">
        <v>13610548.161622001</v>
      </c>
      <c r="G30">
        <v>15237015.3650403</v>
      </c>
      <c r="H30">
        <v>16992102.918396302</v>
      </c>
      <c r="I30">
        <v>19016422.871679801</v>
      </c>
      <c r="J30">
        <v>21200694.562995698</v>
      </c>
      <c r="K30">
        <v>23555852.366264001</v>
      </c>
      <c r="L30">
        <v>26093524.213451602</v>
      </c>
      <c r="M30">
        <v>26690928.617155101</v>
      </c>
      <c r="N30">
        <v>27922716.936367601</v>
      </c>
      <c r="O30">
        <v>29154505.255580101</v>
      </c>
      <c r="P30">
        <v>30386293.574792601</v>
      </c>
      <c r="Q30">
        <v>31618081.894005101</v>
      </c>
      <c r="R30">
        <v>32849870.213217601</v>
      </c>
      <c r="S30">
        <v>34081658.532430097</v>
      </c>
      <c r="T30">
        <v>35313446.851642601</v>
      </c>
      <c r="U30">
        <v>36545235.170855097</v>
      </c>
      <c r="V30">
        <v>37777023.490067601</v>
      </c>
      <c r="W30">
        <v>39008811.809280097</v>
      </c>
      <c r="X30" s="30">
        <f t="shared" si="1"/>
        <v>7.3617414146968763E-2</v>
      </c>
    </row>
    <row r="31" spans="1:24" x14ac:dyDescent="0.25">
      <c r="A31" t="s">
        <v>35</v>
      </c>
      <c r="B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19831.385430812199</v>
      </c>
      <c r="I31">
        <v>26028.693377941101</v>
      </c>
      <c r="J31">
        <v>32796.153656205701</v>
      </c>
      <c r="K31">
        <v>40175.2882288521</v>
      </c>
      <c r="L31">
        <v>48210.345874622501</v>
      </c>
      <c r="M31">
        <v>56948.471064397803</v>
      </c>
      <c r="N31">
        <v>76738.064759276094</v>
      </c>
      <c r="O31">
        <v>98364.246645981199</v>
      </c>
      <c r="P31">
        <v>121961.201559458</v>
      </c>
      <c r="Q31">
        <v>147671.94134766801</v>
      </c>
      <c r="R31">
        <v>175648.852110801</v>
      </c>
      <c r="S31">
        <v>206054.27409687801</v>
      </c>
      <c r="T31">
        <v>239061.11615128501</v>
      </c>
      <c r="U31">
        <v>274853.50672589103</v>
      </c>
      <c r="V31">
        <v>313627.48356757901</v>
      </c>
      <c r="W31">
        <v>355591.72432662098</v>
      </c>
      <c r="X31" s="30">
        <f t="shared" si="1"/>
        <v>0.19041927936065606</v>
      </c>
    </row>
    <row r="32" spans="1:24" x14ac:dyDescent="0.25">
      <c r="A32" t="s">
        <v>35</v>
      </c>
      <c r="B32" t="s">
        <v>30</v>
      </c>
      <c r="C32">
        <v>2101.2961156195101</v>
      </c>
      <c r="D32">
        <v>2388.5872302296998</v>
      </c>
      <c r="E32">
        <v>2699.35421601185</v>
      </c>
      <c r="F32">
        <v>3035.2264322966498</v>
      </c>
      <c r="G32">
        <v>3397.9374846698902</v>
      </c>
      <c r="H32">
        <v>13395.583115359799</v>
      </c>
      <c r="I32">
        <v>14991.438926528001</v>
      </c>
      <c r="J32">
        <v>16713.391361024602</v>
      </c>
      <c r="K32">
        <v>18570.060441654601</v>
      </c>
      <c r="L32">
        <v>20570.612951945001</v>
      </c>
      <c r="M32">
        <v>22724.7955621603</v>
      </c>
      <c r="N32">
        <v>24962.2238765701</v>
      </c>
      <c r="O32">
        <v>27366.583033515399</v>
      </c>
      <c r="P32">
        <v>29948.9725464638</v>
      </c>
      <c r="Q32">
        <v>32721.184553123301</v>
      </c>
      <c r="R32">
        <v>35695.745329082602</v>
      </c>
      <c r="S32">
        <v>38885.959221254998</v>
      </c>
      <c r="T32">
        <v>42305.955139322003</v>
      </c>
      <c r="U32">
        <v>45970.7357511425</v>
      </c>
      <c r="V32">
        <v>49896.229536296698</v>
      </c>
      <c r="W32">
        <v>54099.345860588597</v>
      </c>
      <c r="X32" s="30">
        <f t="shared" si="1"/>
        <v>0.17634642727383754</v>
      </c>
    </row>
    <row r="33" spans="1:24" x14ac:dyDescent="0.25">
      <c r="A33" t="s">
        <v>35</v>
      </c>
      <c r="B33" t="s">
        <v>31</v>
      </c>
      <c r="C33">
        <v>436912.097115079</v>
      </c>
      <c r="D33">
        <v>496647.11610351701</v>
      </c>
      <c r="E33">
        <v>561263.35674801201</v>
      </c>
      <c r="F33">
        <v>631099.60366669798</v>
      </c>
      <c r="G33">
        <v>706516.31688538205</v>
      </c>
      <c r="H33">
        <v>787896.95241676795</v>
      </c>
      <c r="I33">
        <v>881761.46874933899</v>
      </c>
      <c r="J33">
        <v>983042.69433412596</v>
      </c>
      <c r="K33">
        <v>1092247.63880551</v>
      </c>
      <c r="L33">
        <v>1209915.4709882101</v>
      </c>
      <c r="M33">
        <v>1336619.46729216</v>
      </c>
      <c r="N33">
        <v>1468219.78173857</v>
      </c>
      <c r="O33">
        <v>1609638.5789614001</v>
      </c>
      <c r="P33">
        <v>1761528.7064521599</v>
      </c>
      <c r="Q33">
        <v>1924583.7502446</v>
      </c>
      <c r="R33">
        <v>2099540.4766501398</v>
      </c>
      <c r="S33">
        <v>2287181.4163206299</v>
      </c>
      <c r="T33">
        <v>2488337.59876655</v>
      </c>
      <c r="U33">
        <v>2703891.4459162499</v>
      </c>
      <c r="V33">
        <v>2934779.8337840098</v>
      </c>
      <c r="W33">
        <v>3181997.3318237499</v>
      </c>
      <c r="X33" s="30">
        <f t="shared" si="1"/>
        <v>0.10437174565703389</v>
      </c>
    </row>
    <row r="34" spans="1:24" x14ac:dyDescent="0.25">
      <c r="A34" t="s">
        <v>36</v>
      </c>
      <c r="B34" t="s">
        <v>27</v>
      </c>
      <c r="C34">
        <v>1014666.64492217</v>
      </c>
      <c r="D34">
        <v>1153392.7907569399</v>
      </c>
      <c r="E34">
        <v>1303454.88456288</v>
      </c>
      <c r="F34">
        <v>1465639.70577252</v>
      </c>
      <c r="G34">
        <v>1640784.37189172</v>
      </c>
      <c r="H34">
        <v>1829779.40535841</v>
      </c>
      <c r="I34">
        <v>2047766.48901503</v>
      </c>
      <c r="J34">
        <v>2282977.8325239099</v>
      </c>
      <c r="K34">
        <v>2536590.8941611499</v>
      </c>
      <c r="L34">
        <v>2809857.8173807901</v>
      </c>
      <c r="M34">
        <v>3104109.955687</v>
      </c>
      <c r="N34">
        <v>3409733.1014221399</v>
      </c>
      <c r="O34">
        <v>3738158.2868415699</v>
      </c>
      <c r="P34">
        <v>4090901.6580494</v>
      </c>
      <c r="Q34">
        <v>4469573.9706608998</v>
      </c>
      <c r="R34">
        <v>4875886.26038842</v>
      </c>
      <c r="S34">
        <v>5311655.8441620497</v>
      </c>
      <c r="T34">
        <v>5778812.6706620697</v>
      </c>
      <c r="U34">
        <v>6279406.04020169</v>
      </c>
      <c r="V34">
        <v>6815611.7150186095</v>
      </c>
      <c r="W34">
        <v>7389739.4422167204</v>
      </c>
      <c r="X34" s="30">
        <f t="shared" si="1"/>
        <v>0.10437174565703433</v>
      </c>
    </row>
    <row r="35" spans="1:24" x14ac:dyDescent="0.25">
      <c r="A35" t="s">
        <v>36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15708.2992431689</v>
      </c>
      <c r="I35">
        <v>17579.675831623401</v>
      </c>
      <c r="J35">
        <v>19598.919330815399</v>
      </c>
      <c r="K35">
        <v>21776.137990347499</v>
      </c>
      <c r="L35">
        <v>24122.081217505802</v>
      </c>
      <c r="M35">
        <v>26648.178422403998</v>
      </c>
      <c r="N35">
        <v>29271.893507833</v>
      </c>
      <c r="O35">
        <v>32091.3596557489</v>
      </c>
      <c r="P35">
        <v>35119.592684686802</v>
      </c>
      <c r="Q35">
        <v>38370.420617379197</v>
      </c>
      <c r="R35">
        <v>41858.532361628997</v>
      </c>
      <c r="S35">
        <v>45599.529228760402</v>
      </c>
      <c r="T35">
        <v>49609.979451700798</v>
      </c>
      <c r="U35">
        <v>53907.475873863397</v>
      </c>
      <c r="V35">
        <v>58510.696989612901</v>
      </c>
      <c r="W35">
        <v>63439.471527252797</v>
      </c>
      <c r="X35" s="30">
        <f t="shared" si="1"/>
        <v>8.9322764643222641E-2</v>
      </c>
    </row>
    <row r="36" spans="1:24" x14ac:dyDescent="0.25">
      <c r="A36" t="s">
        <v>36</v>
      </c>
      <c r="B36" t="s">
        <v>56</v>
      </c>
      <c r="C36">
        <v>90708146.881414205</v>
      </c>
      <c r="D36">
        <v>103109847.159674</v>
      </c>
      <c r="E36">
        <v>116524947.098557</v>
      </c>
      <c r="F36">
        <v>131023782.41342901</v>
      </c>
      <c r="G36">
        <v>146681188.892041</v>
      </c>
      <c r="H36">
        <v>163576776.562482</v>
      </c>
      <c r="I36">
        <v>183064166.33874899</v>
      </c>
      <c r="J36">
        <v>204091353.151236</v>
      </c>
      <c r="K36">
        <v>226763598.22912601</v>
      </c>
      <c r="L36">
        <v>251192839.43192601</v>
      </c>
      <c r="M36">
        <v>256943833.710347</v>
      </c>
      <c r="N36">
        <v>268801810.53827399</v>
      </c>
      <c r="O36">
        <v>280659787.366202</v>
      </c>
      <c r="P36">
        <v>292517764.19412899</v>
      </c>
      <c r="Q36">
        <v>304375741.02205598</v>
      </c>
      <c r="R36">
        <v>316233717.84998399</v>
      </c>
      <c r="S36">
        <v>328091694.67791098</v>
      </c>
      <c r="T36">
        <v>339949671.50583798</v>
      </c>
      <c r="U36">
        <v>351807648.33376497</v>
      </c>
      <c r="V36">
        <v>363665625.16169298</v>
      </c>
      <c r="W36">
        <v>375523601.98961997</v>
      </c>
      <c r="X36" s="30">
        <f t="shared" si="1"/>
        <v>7.3617414146968763E-2</v>
      </c>
    </row>
    <row r="37" spans="1:24" x14ac:dyDescent="0.25">
      <c r="A37" t="s">
        <v>36</v>
      </c>
      <c r="B37" t="s">
        <v>29</v>
      </c>
      <c r="C37">
        <v>0</v>
      </c>
      <c r="D37">
        <v>0</v>
      </c>
      <c r="E37">
        <v>0</v>
      </c>
      <c r="F37">
        <v>0</v>
      </c>
      <c r="G37">
        <v>0</v>
      </c>
      <c r="H37">
        <v>1636.38104659841</v>
      </c>
      <c r="I37">
        <v>1831.3280063545101</v>
      </c>
      <c r="J37">
        <v>2041.6787094697299</v>
      </c>
      <c r="K37">
        <v>2268.4861628805802</v>
      </c>
      <c r="L37">
        <v>2512.8701648588399</v>
      </c>
      <c r="M37">
        <v>2776.0213516277299</v>
      </c>
      <c r="N37">
        <v>3049.3416882859101</v>
      </c>
      <c r="O37">
        <v>3343.0540052308302</v>
      </c>
      <c r="P37">
        <v>3658.5141996495399</v>
      </c>
      <c r="Q37">
        <v>3997.1627784970401</v>
      </c>
      <c r="R37">
        <v>4360.5299297301599</v>
      </c>
      <c r="S37">
        <v>4750.2408891403602</v>
      </c>
      <c r="T37">
        <v>5168.02161966724</v>
      </c>
      <c r="U37">
        <v>5615.70482102397</v>
      </c>
      <c r="V37">
        <v>6095.2362884672002</v>
      </c>
      <c r="W37">
        <v>6608.6816406021899</v>
      </c>
      <c r="X37" s="30">
        <f t="shared" si="1"/>
        <v>8.9322764643222641E-2</v>
      </c>
    </row>
    <row r="38" spans="1:24" x14ac:dyDescent="0.25">
      <c r="A38" t="s">
        <v>36</v>
      </c>
      <c r="B38" t="s">
        <v>30</v>
      </c>
      <c r="C38">
        <v>389084.86799699301</v>
      </c>
      <c r="D38">
        <v>442280.90475445701</v>
      </c>
      <c r="E38">
        <v>499823.83301767602</v>
      </c>
      <c r="F38">
        <v>562015.35184532998</v>
      </c>
      <c r="G38">
        <v>629176.46297320502</v>
      </c>
      <c r="H38">
        <v>2480382.7739651501</v>
      </c>
      <c r="I38">
        <v>2775878.1794033102</v>
      </c>
      <c r="J38">
        <v>3094722.16845037</v>
      </c>
      <c r="K38">
        <v>3438510.8609536299</v>
      </c>
      <c r="L38">
        <v>3808941.61728608</v>
      </c>
      <c r="M38">
        <v>4207819.1720994003</v>
      </c>
      <c r="N38">
        <v>4622110.8532640999</v>
      </c>
      <c r="O38">
        <v>5067312.1546150204</v>
      </c>
      <c r="P38">
        <v>5545478.3089678697</v>
      </c>
      <c r="Q38">
        <v>6058792.7983694598</v>
      </c>
      <c r="R38">
        <v>6609575.0409388002</v>
      </c>
      <c r="S38">
        <v>7200288.5257691499</v>
      </c>
      <c r="T38">
        <v>7833549.4214801798</v>
      </c>
      <c r="U38">
        <v>8512135.6854478996</v>
      </c>
      <c r="V38">
        <v>9238996.7022586893</v>
      </c>
      <c r="W38">
        <v>10017263.481536901</v>
      </c>
      <c r="X38" s="30">
        <f t="shared" si="1"/>
        <v>0.17634642727383709</v>
      </c>
    </row>
    <row r="39" spans="1:24" x14ac:dyDescent="0.25">
      <c r="A39" t="s">
        <v>36</v>
      </c>
      <c r="B39" t="s">
        <v>31</v>
      </c>
      <c r="C39">
        <v>5245065.7427720698</v>
      </c>
      <c r="D39">
        <v>5962175.8979014503</v>
      </c>
      <c r="E39">
        <v>6737884.4041868402</v>
      </c>
      <c r="F39">
        <v>7576258.3213560199</v>
      </c>
      <c r="G39">
        <v>8481624.9192316495</v>
      </c>
      <c r="H39">
        <v>9458587.5310914498</v>
      </c>
      <c r="I39">
        <v>10585417.303781699</v>
      </c>
      <c r="J39">
        <v>11801283.584913399</v>
      </c>
      <c r="K39">
        <v>13112272.950898699</v>
      </c>
      <c r="L39">
        <v>14524858.0445203</v>
      </c>
      <c r="M39">
        <v>16045920.965126799</v>
      </c>
      <c r="N39">
        <v>17625763.467997801</v>
      </c>
      <c r="O39">
        <v>19323475.418743201</v>
      </c>
      <c r="P39">
        <v>21146894.155893002</v>
      </c>
      <c r="Q39">
        <v>23104346.078210998</v>
      </c>
      <c r="R39">
        <v>25204675.957371101</v>
      </c>
      <c r="S39">
        <v>27457277.959251601</v>
      </c>
      <c r="T39">
        <v>29872128.4714268</v>
      </c>
      <c r="U39">
        <v>32459820.839921299</v>
      </c>
      <c r="V39">
        <v>35231602.1240867</v>
      </c>
      <c r="W39">
        <v>38199411.984568901</v>
      </c>
      <c r="X39" s="30">
        <f t="shared" si="1"/>
        <v>0.10437174565703389</v>
      </c>
    </row>
    <row r="40" spans="1:24" x14ac:dyDescent="0.25">
      <c r="A40" t="s">
        <v>37</v>
      </c>
      <c r="B40" t="s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167871.728323413</v>
      </c>
      <c r="I40">
        <v>187870.788526219</v>
      </c>
      <c r="J40">
        <v>209450.07542849699</v>
      </c>
      <c r="K40">
        <v>232717.61404968699</v>
      </c>
      <c r="L40">
        <v>257788.281344424</v>
      </c>
      <c r="M40">
        <v>284784.221333511</v>
      </c>
      <c r="N40">
        <v>312823.38580325601</v>
      </c>
      <c r="O40">
        <v>342954.50616664102</v>
      </c>
      <c r="P40">
        <v>375316.680101857</v>
      </c>
      <c r="Q40">
        <v>410057.68516517797</v>
      </c>
      <c r="R40">
        <v>447334.499034576</v>
      </c>
      <c r="S40">
        <v>487313.85007800098</v>
      </c>
      <c r="T40">
        <v>530172.79997818195</v>
      </c>
      <c r="U40">
        <v>576099.36024318601</v>
      </c>
      <c r="V40">
        <v>625293.14453474502</v>
      </c>
      <c r="W40">
        <v>677966.05885485106</v>
      </c>
      <c r="X40" s="30">
        <f t="shared" si="1"/>
        <v>8.9322764643222641E-2</v>
      </c>
    </row>
    <row r="41" spans="1:24" x14ac:dyDescent="0.25">
      <c r="A41" t="s">
        <v>37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12830.1435038407</v>
      </c>
      <c r="I41">
        <v>14626.363594378399</v>
      </c>
      <c r="J41">
        <v>16570.130335210299</v>
      </c>
      <c r="K41">
        <v>18671.7078411394</v>
      </c>
      <c r="L41">
        <v>20942.017771823401</v>
      </c>
      <c r="M41">
        <v>23392.679425972899</v>
      </c>
      <c r="N41">
        <v>26527.298469053301</v>
      </c>
      <c r="O41">
        <v>29916.8977178768</v>
      </c>
      <c r="P41">
        <v>33579.138645409999</v>
      </c>
      <c r="Q41">
        <v>37532.811421401799</v>
      </c>
      <c r="R41">
        <v>41797.903628379303</v>
      </c>
      <c r="S41">
        <v>46395.673027500998</v>
      </c>
      <c r="T41">
        <v>51348.724607463999</v>
      </c>
      <c r="U41">
        <v>56681.092162854497</v>
      </c>
      <c r="V41">
        <v>62418.324662265397</v>
      </c>
      <c r="W41">
        <v>68587.577681210198</v>
      </c>
      <c r="X41" s="30">
        <f t="shared" si="1"/>
        <v>0.10851253039685904</v>
      </c>
    </row>
    <row r="42" spans="1:24" x14ac:dyDescent="0.25">
      <c r="A42" t="s">
        <v>37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893444.82616553805</v>
      </c>
      <c r="I42">
        <v>999883.57582769799</v>
      </c>
      <c r="J42">
        <v>1114732.58839065</v>
      </c>
      <c r="K42">
        <v>1238566.79327034</v>
      </c>
      <c r="L42">
        <v>1371997.58716702</v>
      </c>
      <c r="M42">
        <v>1515675.0434701999</v>
      </c>
      <c r="N42">
        <v>1664904.73613908</v>
      </c>
      <c r="O42">
        <v>1825268.21046618</v>
      </c>
      <c r="P42">
        <v>1997505.77038565</v>
      </c>
      <c r="Q42">
        <v>2182403.9157708902</v>
      </c>
      <c r="R42">
        <v>2380798.1112686899</v>
      </c>
      <c r="S42">
        <v>2593575.7165268501</v>
      </c>
      <c r="T42">
        <v>2821679.0870326501</v>
      </c>
      <c r="U42">
        <v>3066108.8552977098</v>
      </c>
      <c r="V42">
        <v>3327927.4026716999</v>
      </c>
      <c r="W42">
        <v>3608262.53264484</v>
      </c>
      <c r="X42" s="30">
        <f t="shared" si="1"/>
        <v>8.9322764643222419E-2</v>
      </c>
    </row>
    <row r="43" spans="1:24" x14ac:dyDescent="0.25">
      <c r="A43" t="s">
        <v>37</v>
      </c>
      <c r="B43" t="s">
        <v>29</v>
      </c>
      <c r="C43">
        <v>0</v>
      </c>
      <c r="D43">
        <v>0</v>
      </c>
      <c r="E43">
        <v>0</v>
      </c>
      <c r="F43">
        <v>0</v>
      </c>
      <c r="G43">
        <v>0</v>
      </c>
      <c r="H43">
        <v>14663.0211472465</v>
      </c>
      <c r="I43">
        <v>19245.215255760999</v>
      </c>
      <c r="J43">
        <v>24248.971222258901</v>
      </c>
      <c r="K43">
        <v>29704.989747267198</v>
      </c>
      <c r="L43">
        <v>35645.987696720702</v>
      </c>
      <c r="M43">
        <v>42106.822966751301</v>
      </c>
      <c r="N43">
        <v>56738.9439476974</v>
      </c>
      <c r="O43">
        <v>72729.009969321196</v>
      </c>
      <c r="P43">
        <v>90176.2352332382</v>
      </c>
      <c r="Q43">
        <v>109186.36049862301</v>
      </c>
      <c r="R43">
        <v>129872.05770246399</v>
      </c>
      <c r="S43">
        <v>152353.358725442</v>
      </c>
      <c r="T43">
        <v>176758.10970646201</v>
      </c>
      <c r="U43">
        <v>203222.45238877099</v>
      </c>
      <c r="V43">
        <v>231891.33406504401</v>
      </c>
      <c r="W43">
        <v>262919.04777797201</v>
      </c>
      <c r="X43" s="30">
        <f t="shared" si="1"/>
        <v>0.1904192793606565</v>
      </c>
    </row>
    <row r="44" spans="1:24" x14ac:dyDescent="0.25">
      <c r="A44" t="s">
        <v>37</v>
      </c>
      <c r="B44" t="s">
        <v>30</v>
      </c>
      <c r="C44">
        <v>0</v>
      </c>
      <c r="D44">
        <v>0</v>
      </c>
      <c r="E44">
        <v>0</v>
      </c>
      <c r="F44">
        <v>0</v>
      </c>
      <c r="G44">
        <v>0</v>
      </c>
      <c r="H44">
        <v>523867.865650683</v>
      </c>
      <c r="I44">
        <v>586277.808576148</v>
      </c>
      <c r="J44">
        <v>653619.07613003196</v>
      </c>
      <c r="K44">
        <v>726228.77591786406</v>
      </c>
      <c r="L44">
        <v>804465.39799415495</v>
      </c>
      <c r="M44">
        <v>888710.11033827905</v>
      </c>
      <c r="N44">
        <v>976210.35467420903</v>
      </c>
      <c r="O44">
        <v>1070238.84816788</v>
      </c>
      <c r="P44">
        <v>1171229.6651242401</v>
      </c>
      <c r="Q44">
        <v>1279643.9666558199</v>
      </c>
      <c r="R44">
        <v>1395971.62417774</v>
      </c>
      <c r="S44">
        <v>1520732.9375352201</v>
      </c>
      <c r="T44">
        <v>1654480.4531679901</v>
      </c>
      <c r="U44">
        <v>1797800.88802021</v>
      </c>
      <c r="V44">
        <v>1951317.16522473</v>
      </c>
      <c r="W44">
        <v>2115690.56792966</v>
      </c>
      <c r="X44" s="30">
        <f t="shared" si="1"/>
        <v>8.9322764643222419E-2</v>
      </c>
    </row>
    <row r="45" spans="1:24" x14ac:dyDescent="0.25">
      <c r="A45" t="s">
        <v>37</v>
      </c>
      <c r="B45" t="s">
        <v>31</v>
      </c>
      <c r="C45">
        <v>0</v>
      </c>
      <c r="D45">
        <v>0</v>
      </c>
      <c r="E45">
        <v>0</v>
      </c>
      <c r="F45">
        <v>0</v>
      </c>
      <c r="G45">
        <v>0</v>
      </c>
      <c r="H45">
        <v>1174382.58290073</v>
      </c>
      <c r="I45">
        <v>1314290.28630693</v>
      </c>
      <c r="J45">
        <v>1465252.8035964901</v>
      </c>
      <c r="K45">
        <v>1628025.8468992501</v>
      </c>
      <c r="L45">
        <v>1803413.06252329</v>
      </c>
      <c r="M45">
        <v>1992268.9350924799</v>
      </c>
      <c r="N45">
        <v>2188422.9076596699</v>
      </c>
      <c r="O45">
        <v>2399211.60514584</v>
      </c>
      <c r="P45">
        <v>2625608.1151114898</v>
      </c>
      <c r="Q45">
        <v>2868646.2470608298</v>
      </c>
      <c r="R45">
        <v>3129424.17191733</v>
      </c>
      <c r="S45">
        <v>3409108.2736418201</v>
      </c>
      <c r="T45">
        <v>3708937.22510897</v>
      </c>
      <c r="U45">
        <v>4030226.30103873</v>
      </c>
      <c r="V45">
        <v>4374371.9414986996</v>
      </c>
      <c r="W45">
        <v>4742856.5802520597</v>
      </c>
      <c r="X45" s="30">
        <f t="shared" si="1"/>
        <v>8.9322764643222419E-2</v>
      </c>
    </row>
    <row r="46" spans="1:24" x14ac:dyDescent="0.25">
      <c r="A46" t="s">
        <v>38</v>
      </c>
      <c r="B46" t="s">
        <v>27</v>
      </c>
      <c r="C46">
        <v>3069.7379231518098</v>
      </c>
      <c r="D46">
        <v>3489.4352818191501</v>
      </c>
      <c r="E46">
        <v>3943.4280315453302</v>
      </c>
      <c r="F46">
        <v>4434.09646803959</v>
      </c>
      <c r="G46">
        <v>4963.9731781044102</v>
      </c>
      <c r="H46">
        <v>55331.784010606803</v>
      </c>
      <c r="I46">
        <v>61923.624641596602</v>
      </c>
      <c r="J46">
        <v>69036.319875658897</v>
      </c>
      <c r="K46">
        <v>76705.475571523493</v>
      </c>
      <c r="L46">
        <v>84968.956037285301</v>
      </c>
      <c r="M46">
        <v>93867.020860694494</v>
      </c>
      <c r="N46">
        <v>103108.940317726</v>
      </c>
      <c r="O46">
        <v>113040.38416831</v>
      </c>
      <c r="P46">
        <v>123707.200053158</v>
      </c>
      <c r="Q46">
        <v>135158.09656606999</v>
      </c>
      <c r="R46">
        <v>147444.81473014</v>
      </c>
      <c r="S46">
        <v>160622.30946920201</v>
      </c>
      <c r="T46">
        <v>174748.94164534399</v>
      </c>
      <c r="U46">
        <v>189886.68126542799</v>
      </c>
      <c r="V46">
        <v>206101.32249340799</v>
      </c>
      <c r="W46">
        <v>223462.71114102099</v>
      </c>
      <c r="X46" s="30">
        <f t="shared" si="1"/>
        <v>0.23909666533187868</v>
      </c>
    </row>
    <row r="47" spans="1:24" x14ac:dyDescent="0.25">
      <c r="A47" t="s">
        <v>38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7637.1559368968301</v>
      </c>
      <c r="I47">
        <v>8706.3577680623894</v>
      </c>
      <c r="J47">
        <v>9863.3868925022598</v>
      </c>
      <c r="K47">
        <v>11114.353034965899</v>
      </c>
      <c r="L47">
        <v>12465.757324444699</v>
      </c>
      <c r="M47">
        <v>13924.516160284</v>
      </c>
      <c r="N47">
        <v>15790.401325762101</v>
      </c>
      <c r="O47">
        <v>17808.0637173873</v>
      </c>
      <c r="P47">
        <v>19988.016344860502</v>
      </c>
      <c r="Q47">
        <v>22341.444075787698</v>
      </c>
      <c r="R47">
        <v>24880.244538945401</v>
      </c>
      <c r="S47">
        <v>27617.071438229399</v>
      </c>
      <c r="T47">
        <v>30565.380416094398</v>
      </c>
      <c r="U47">
        <v>33739.477613150397</v>
      </c>
      <c r="V47">
        <v>37154.571078871697</v>
      </c>
      <c r="W47">
        <v>40826.825197132297</v>
      </c>
      <c r="X47" s="30">
        <f t="shared" si="1"/>
        <v>0.10851253039685904</v>
      </c>
    </row>
    <row r="48" spans="1:24" x14ac:dyDescent="0.25">
      <c r="A48" t="s">
        <v>38</v>
      </c>
      <c r="B48" t="s">
        <v>56</v>
      </c>
      <c r="C48">
        <v>815220.63066998101</v>
      </c>
      <c r="D48">
        <v>926678.33617730101</v>
      </c>
      <c r="E48">
        <v>1047243.76065867</v>
      </c>
      <c r="F48">
        <v>1177549.03174775</v>
      </c>
      <c r="G48">
        <v>1318266.72054408</v>
      </c>
      <c r="H48">
        <v>1470112.30564068</v>
      </c>
      <c r="I48">
        <v>1645251.17386482</v>
      </c>
      <c r="J48">
        <v>1834228.6481472701</v>
      </c>
      <c r="K48">
        <v>2037990.7419233101</v>
      </c>
      <c r="L48">
        <v>2257543.47345659</v>
      </c>
      <c r="M48">
        <v>2266955.9253833801</v>
      </c>
      <c r="N48">
        <v>2371576.10810951</v>
      </c>
      <c r="O48">
        <v>2476196.2908356399</v>
      </c>
      <c r="P48">
        <v>2580816.4735617698</v>
      </c>
      <c r="Q48">
        <v>2685436.6562879002</v>
      </c>
      <c r="R48">
        <v>2790056.8390140301</v>
      </c>
      <c r="S48">
        <v>2894677.0217401502</v>
      </c>
      <c r="T48">
        <v>2999297.2044662801</v>
      </c>
      <c r="U48">
        <v>3103917.38719241</v>
      </c>
      <c r="V48">
        <v>3208537.5699185398</v>
      </c>
      <c r="W48">
        <v>3313157.7526446702</v>
      </c>
      <c r="X48" s="30">
        <f t="shared" si="1"/>
        <v>7.2626068626384432E-2</v>
      </c>
    </row>
    <row r="49" spans="1:24" x14ac:dyDescent="0.25">
      <c r="A49" t="s">
        <v>38</v>
      </c>
      <c r="B49" t="s">
        <v>29</v>
      </c>
      <c r="C49">
        <v>0</v>
      </c>
      <c r="D49">
        <v>0</v>
      </c>
      <c r="E49">
        <v>0</v>
      </c>
      <c r="F49">
        <v>0</v>
      </c>
      <c r="G49">
        <v>0</v>
      </c>
      <c r="H49">
        <v>8728.1782135963804</v>
      </c>
      <c r="I49">
        <v>11455.7339053452</v>
      </c>
      <c r="J49">
        <v>14434.224720734999</v>
      </c>
      <c r="K49">
        <v>17681.9252829004</v>
      </c>
      <c r="L49">
        <v>21218.310339480398</v>
      </c>
      <c r="M49">
        <v>25064.129088511301</v>
      </c>
      <c r="N49">
        <v>33773.913946768997</v>
      </c>
      <c r="O49">
        <v>43292.016968131204</v>
      </c>
      <c r="P49">
        <v>53677.4955067626</v>
      </c>
      <c r="Q49">
        <v>64993.291856836899</v>
      </c>
      <c r="R49">
        <v>77306.474103151806</v>
      </c>
      <c r="S49">
        <v>90688.491344455993</v>
      </c>
      <c r="T49">
        <v>105215.44412463201</v>
      </c>
      <c r="U49">
        <v>120968.37095446599</v>
      </c>
      <c r="V49">
        <v>138033.551856971</v>
      </c>
      <c r="W49">
        <v>156502.82992234</v>
      </c>
      <c r="X49" s="30">
        <f t="shared" si="1"/>
        <v>0.1904192793606565</v>
      </c>
    </row>
    <row r="50" spans="1:24" x14ac:dyDescent="0.25">
      <c r="A50" t="s">
        <v>38</v>
      </c>
      <c r="B50" t="s">
        <v>30</v>
      </c>
      <c r="C50">
        <v>0</v>
      </c>
      <c r="D50">
        <v>0</v>
      </c>
      <c r="E50">
        <v>0</v>
      </c>
      <c r="F50">
        <v>0</v>
      </c>
      <c r="G50">
        <v>0</v>
      </c>
      <c r="H50">
        <v>309850.32658267103</v>
      </c>
      <c r="I50">
        <v>362001.19140890997</v>
      </c>
      <c r="J50">
        <v>418592.51690131502</v>
      </c>
      <c r="K50">
        <v>479937.97196443903</v>
      </c>
      <c r="L50">
        <v>546371.49124162202</v>
      </c>
      <c r="M50">
        <v>618248.51751661196</v>
      </c>
      <c r="N50">
        <v>671384.47118425695</v>
      </c>
      <c r="O50">
        <v>728288.39892487298</v>
      </c>
      <c r="P50">
        <v>789204.25826159201</v>
      </c>
      <c r="Q50">
        <v>854390.98253466899</v>
      </c>
      <c r="R50">
        <v>924123.36858940101</v>
      </c>
      <c r="S50">
        <v>998693.01579326799</v>
      </c>
      <c r="T50">
        <v>1078409.3192960499</v>
      </c>
      <c r="U50">
        <v>1163600.52060962</v>
      </c>
      <c r="V50">
        <v>1254614.81875631</v>
      </c>
      <c r="W50">
        <v>1351821.54541615</v>
      </c>
      <c r="X50" s="30">
        <f t="shared" si="1"/>
        <v>9.1810561132028123E-2</v>
      </c>
    </row>
    <row r="51" spans="1:24" x14ac:dyDescent="0.25">
      <c r="A51" t="s">
        <v>38</v>
      </c>
      <c r="B51" t="s">
        <v>31</v>
      </c>
      <c r="C51">
        <v>1693390.7405143799</v>
      </c>
      <c r="D51">
        <v>1924912.6615309699</v>
      </c>
      <c r="E51">
        <v>2175353.2977979402</v>
      </c>
      <c r="F51">
        <v>2446025.71603778</v>
      </c>
      <c r="G51">
        <v>2738326.9928571102</v>
      </c>
      <c r="H51">
        <v>3053743.33306828</v>
      </c>
      <c r="I51">
        <v>3417544.8937711599</v>
      </c>
      <c r="J51">
        <v>3810092.2522116699</v>
      </c>
      <c r="K51">
        <v>4233350.4842617996</v>
      </c>
      <c r="L51">
        <v>4689409.3088864097</v>
      </c>
      <c r="M51">
        <v>5180490.6397628197</v>
      </c>
      <c r="N51">
        <v>5690549.1970877796</v>
      </c>
      <c r="O51">
        <v>6238662.3835458299</v>
      </c>
      <c r="P51">
        <v>6827360.5156569602</v>
      </c>
      <c r="Q51">
        <v>7459331.8050203398</v>
      </c>
      <c r="R51">
        <v>8137431.8220309103</v>
      </c>
      <c r="S51">
        <v>8864693.5112299901</v>
      </c>
      <c r="T51">
        <v>9644337.7897938993</v>
      </c>
      <c r="U51">
        <v>10479784.762436099</v>
      </c>
      <c r="V51">
        <v>11374665.5878681</v>
      </c>
      <c r="W51">
        <v>12332835.0339371</v>
      </c>
      <c r="X51" s="30">
        <f t="shared" si="1"/>
        <v>0.10437174565703367</v>
      </c>
    </row>
    <row r="52" spans="1:24" x14ac:dyDescent="0.25">
      <c r="A52" t="s">
        <v>39</v>
      </c>
      <c r="B52" t="s">
        <v>27</v>
      </c>
      <c r="C52">
        <v>0</v>
      </c>
      <c r="D52">
        <v>0</v>
      </c>
      <c r="E52">
        <v>0</v>
      </c>
      <c r="F52">
        <v>0</v>
      </c>
      <c r="G52">
        <v>0</v>
      </c>
      <c r="H52">
        <v>8208.1209647366795</v>
      </c>
      <c r="I52">
        <v>8863.6762257869905</v>
      </c>
      <c r="J52">
        <v>9564.2667105304809</v>
      </c>
      <c r="K52">
        <v>10312.757053183799</v>
      </c>
      <c r="L52">
        <v>11112.185763326201</v>
      </c>
      <c r="M52">
        <v>11965.7754518499</v>
      </c>
      <c r="N52">
        <v>12896.498608591</v>
      </c>
      <c r="O52">
        <v>13890.3796423767</v>
      </c>
      <c r="P52">
        <v>14951.407533019399</v>
      </c>
      <c r="Q52">
        <v>16083.812263620501</v>
      </c>
      <c r="R52">
        <v>17292.0789484491</v>
      </c>
      <c r="S52">
        <v>18580.9627711016</v>
      </c>
      <c r="T52">
        <v>19955.504778648199</v>
      </c>
      <c r="U52">
        <v>21421.048580021699</v>
      </c>
      <c r="V52">
        <v>22983.257999585901</v>
      </c>
      <c r="W52">
        <v>24648.135739656402</v>
      </c>
      <c r="X52" s="30">
        <f t="shared" si="1"/>
        <v>7.0560822558430214E-2</v>
      </c>
    </row>
    <row r="53" spans="1:24" x14ac:dyDescent="0.25">
      <c r="A53" t="s">
        <v>39</v>
      </c>
      <c r="B53" t="s">
        <v>28</v>
      </c>
      <c r="C53">
        <v>5704.7183478630996</v>
      </c>
      <c r="D53">
        <v>6484.6726248982304</v>
      </c>
      <c r="E53">
        <v>6862.0661306134698</v>
      </c>
      <c r="F53">
        <v>7348.4681830864602</v>
      </c>
      <c r="G53">
        <v>7834.8702355594596</v>
      </c>
      <c r="H53">
        <v>8321.27228803246</v>
      </c>
      <c r="I53">
        <v>8869.1526668403294</v>
      </c>
      <c r="J53">
        <v>9417.0330456482006</v>
      </c>
      <c r="K53">
        <v>9964.9134244560792</v>
      </c>
      <c r="L53">
        <v>10512.793803263899</v>
      </c>
      <c r="M53">
        <v>11060.6741820718</v>
      </c>
      <c r="N53">
        <v>11571.125109258101</v>
      </c>
      <c r="O53">
        <v>12081.5760364445</v>
      </c>
      <c r="P53">
        <v>12592.0269636308</v>
      </c>
      <c r="Q53">
        <v>13102.477890817199</v>
      </c>
      <c r="R53">
        <v>13612.9288180035</v>
      </c>
      <c r="S53">
        <v>14123.379745189901</v>
      </c>
      <c r="T53">
        <v>14633.8306723762</v>
      </c>
      <c r="U53">
        <v>15144.281599562501</v>
      </c>
      <c r="V53">
        <v>15654.7325267489</v>
      </c>
      <c r="W53">
        <v>16165.1834539352</v>
      </c>
      <c r="X53" s="30">
        <f t="shared" si="1"/>
        <v>5.3458232816758322E-2</v>
      </c>
    </row>
    <row r="54" spans="1:24" x14ac:dyDescent="0.25">
      <c r="A54" t="s">
        <v>39</v>
      </c>
      <c r="B54" t="s">
        <v>56</v>
      </c>
      <c r="C54">
        <v>16501.2292182819</v>
      </c>
      <c r="D54">
        <v>17431.7571639567</v>
      </c>
      <c r="E54">
        <v>18761.6331359092</v>
      </c>
      <c r="F54">
        <v>20091.509107861599</v>
      </c>
      <c r="G54">
        <v>21421.385079814099</v>
      </c>
      <c r="H54">
        <v>22751.2610517666</v>
      </c>
      <c r="I54">
        <v>24249.225436530902</v>
      </c>
      <c r="J54">
        <v>25747.1898212952</v>
      </c>
      <c r="K54">
        <v>27245.1542060594</v>
      </c>
      <c r="L54">
        <v>28743.118590823698</v>
      </c>
      <c r="M54">
        <v>30241.082975588</v>
      </c>
      <c r="N54">
        <v>31636.711179611</v>
      </c>
      <c r="O54">
        <v>33032.339383633996</v>
      </c>
      <c r="P54">
        <v>34427.967587657004</v>
      </c>
      <c r="Q54">
        <v>35823.595791679902</v>
      </c>
      <c r="R54">
        <v>37219.223995702901</v>
      </c>
      <c r="S54">
        <v>38614.852199725901</v>
      </c>
      <c r="T54">
        <v>40010.480403748799</v>
      </c>
      <c r="U54">
        <v>41406.108607771799</v>
      </c>
      <c r="V54">
        <v>42801.736811794799</v>
      </c>
      <c r="W54">
        <v>44197.365015817799</v>
      </c>
      <c r="X54" s="30">
        <f t="shared" si="1"/>
        <v>5.0495034824120433E-2</v>
      </c>
    </row>
    <row r="55" spans="1:24" x14ac:dyDescent="0.25">
      <c r="A55" t="s">
        <v>39</v>
      </c>
      <c r="B55" t="s">
        <v>29</v>
      </c>
      <c r="C55">
        <v>0</v>
      </c>
      <c r="D55">
        <v>0</v>
      </c>
      <c r="E55">
        <v>0</v>
      </c>
      <c r="F55">
        <v>0</v>
      </c>
      <c r="G55">
        <v>0</v>
      </c>
      <c r="H55">
        <v>291.84430096841498</v>
      </c>
      <c r="I55">
        <v>383.045645021045</v>
      </c>
      <c r="J55">
        <v>482.637512726517</v>
      </c>
      <c r="K55">
        <v>591.23095308998302</v>
      </c>
      <c r="L55">
        <v>709.47714370797996</v>
      </c>
      <c r="M55">
        <v>838.06987600505101</v>
      </c>
      <c r="N55">
        <v>1129.2991579167999</v>
      </c>
      <c r="O55">
        <v>1447.5561933297199</v>
      </c>
      <c r="P55">
        <v>1794.81568438914</v>
      </c>
      <c r="Q55">
        <v>2173.1822340711801</v>
      </c>
      <c r="R55">
        <v>2584.89839951044</v>
      </c>
      <c r="S55">
        <v>3032.35322590846</v>
      </c>
      <c r="T55">
        <v>3518.0912889474998</v>
      </c>
      <c r="U55">
        <v>4044.8222752256702</v>
      </c>
      <c r="V55">
        <v>4615.4311319093003</v>
      </c>
      <c r="W55">
        <v>5232.9888185732198</v>
      </c>
      <c r="X55" s="30">
        <f t="shared" si="1"/>
        <v>0.19041927936065628</v>
      </c>
    </row>
    <row r="56" spans="1:24" x14ac:dyDescent="0.25">
      <c r="A56" t="s">
        <v>39</v>
      </c>
      <c r="B56" t="s">
        <v>30</v>
      </c>
      <c r="C56">
        <v>0</v>
      </c>
      <c r="D56">
        <v>0</v>
      </c>
      <c r="E56">
        <v>0</v>
      </c>
      <c r="F56">
        <v>0</v>
      </c>
      <c r="G56">
        <v>0</v>
      </c>
      <c r="H56">
        <v>10360.472684378699</v>
      </c>
      <c r="I56">
        <v>12104.242382664999</v>
      </c>
      <c r="J56">
        <v>13996.4878690689</v>
      </c>
      <c r="K56">
        <v>16047.6972981566</v>
      </c>
      <c r="L56">
        <v>18269.036450480398</v>
      </c>
      <c r="M56">
        <v>20672.3902747912</v>
      </c>
      <c r="N56">
        <v>22449.098411921899</v>
      </c>
      <c r="O56">
        <v>24351.796387078699</v>
      </c>
      <c r="P56">
        <v>26388.641413721401</v>
      </c>
      <c r="Q56">
        <v>28568.291452060701</v>
      </c>
      <c r="R56">
        <v>30899.934890699598</v>
      </c>
      <c r="S56">
        <v>33393.321944572199</v>
      </c>
      <c r="T56">
        <v>36058.797866605302</v>
      </c>
      <c r="U56">
        <v>38907.338075980297</v>
      </c>
      <c r="V56">
        <v>41950.585311626302</v>
      </c>
      <c r="W56">
        <v>45200.888925646897</v>
      </c>
      <c r="X56" s="30">
        <f t="shared" si="1"/>
        <v>9.1810561132028567E-2</v>
      </c>
    </row>
    <row r="57" spans="1:24" x14ac:dyDescent="0.25">
      <c r="A57" t="s">
        <v>39</v>
      </c>
      <c r="B57" t="s">
        <v>31</v>
      </c>
      <c r="C57">
        <v>0</v>
      </c>
      <c r="D57">
        <v>0</v>
      </c>
      <c r="E57">
        <v>0</v>
      </c>
      <c r="F57">
        <v>0</v>
      </c>
      <c r="G57">
        <v>0</v>
      </c>
      <c r="H57">
        <v>1.69914994751841</v>
      </c>
      <c r="I57">
        <v>1.90157475384761</v>
      </c>
      <c r="J57">
        <v>2.1199941659409398</v>
      </c>
      <c r="K57">
        <v>2.3555015823589698</v>
      </c>
      <c r="L57">
        <v>2.60925975500396</v>
      </c>
      <c r="M57">
        <v>2.8825049909575502</v>
      </c>
      <c r="N57">
        <v>3.1663094487602401</v>
      </c>
      <c r="O57">
        <v>3.4712880898658001</v>
      </c>
      <c r="P57">
        <v>3.79884882146002</v>
      </c>
      <c r="Q57">
        <v>4.1504874059889998</v>
      </c>
      <c r="R57">
        <v>4.5277927269172302</v>
      </c>
      <c r="S57">
        <v>4.9324523614233096</v>
      </c>
      <c r="T57">
        <v>5.36625847756269</v>
      </c>
      <c r="U57">
        <v>5.8311140744124703</v>
      </c>
      <c r="V57">
        <v>6.3290395847533096</v>
      </c>
      <c r="W57">
        <v>6.8621798609421996</v>
      </c>
      <c r="X57" s="30">
        <f t="shared" si="1"/>
        <v>8.9322764643222641E-2</v>
      </c>
    </row>
    <row r="58" spans="1:24" x14ac:dyDescent="0.25">
      <c r="A58" t="s">
        <v>40</v>
      </c>
      <c r="B58" t="s">
        <v>27</v>
      </c>
      <c r="C58">
        <v>0</v>
      </c>
      <c r="D58">
        <v>0</v>
      </c>
      <c r="E58">
        <v>0</v>
      </c>
      <c r="F58">
        <v>0</v>
      </c>
      <c r="G58">
        <v>0</v>
      </c>
      <c r="H58">
        <v>2370022.139897</v>
      </c>
      <c r="I58">
        <v>2559307.9081367799</v>
      </c>
      <c r="J58">
        <v>2761597.1978507899</v>
      </c>
      <c r="K58">
        <v>2977717.1467658598</v>
      </c>
      <c r="L58">
        <v>3208545.0975778098</v>
      </c>
      <c r="M58">
        <v>3455011.55060403</v>
      </c>
      <c r="N58">
        <v>3723749.6085673599</v>
      </c>
      <c r="O58">
        <v>4010723.94345051</v>
      </c>
      <c r="P58">
        <v>4317086.3378005503</v>
      </c>
      <c r="Q58">
        <v>4644058.1617269795</v>
      </c>
      <c r="R58">
        <v>4992934.4522015397</v>
      </c>
      <c r="S58">
        <v>5365088.2263192497</v>
      </c>
      <c r="T58">
        <v>5761975.0417182101</v>
      </c>
      <c r="U58">
        <v>6185137.8180912798</v>
      </c>
      <c r="V58">
        <v>6636211.9344973601</v>
      </c>
      <c r="W58">
        <v>7116930.6179988198</v>
      </c>
      <c r="X58" s="30">
        <f t="shared" si="1"/>
        <v>7.0560822558430658E-2</v>
      </c>
    </row>
    <row r="59" spans="1:24" x14ac:dyDescent="0.25">
      <c r="A59" t="s">
        <v>40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1123312.8949492699</v>
      </c>
      <c r="I59">
        <v>1257136.51395317</v>
      </c>
      <c r="J59">
        <v>1401534.21262008</v>
      </c>
      <c r="K59">
        <v>1557228.83986881</v>
      </c>
      <c r="L59">
        <v>1724989.0943108499</v>
      </c>
      <c r="M59">
        <v>1905632.30209743</v>
      </c>
      <c r="N59">
        <v>2093256.2416793699</v>
      </c>
      <c r="O59">
        <v>2294878.4944642498</v>
      </c>
      <c r="P59">
        <v>2511429.8319234299</v>
      </c>
      <c r="Q59">
        <v>2743899.1068923702</v>
      </c>
      <c r="R59">
        <v>2993336.7347783898</v>
      </c>
      <c r="S59">
        <v>3260858.3776857802</v>
      </c>
      <c r="T59">
        <v>3547648.84304696</v>
      </c>
      <c r="U59">
        <v>3854966.2090000501</v>
      </c>
      <c r="V59">
        <v>4184146.1894408301</v>
      </c>
      <c r="W59">
        <v>4536606.7524031904</v>
      </c>
      <c r="X59" s="30">
        <f t="shared" si="1"/>
        <v>8.9322764643222641E-2</v>
      </c>
    </row>
    <row r="60" spans="1:24" x14ac:dyDescent="0.25">
      <c r="A60" t="s">
        <v>40</v>
      </c>
      <c r="B60" t="s">
        <v>56</v>
      </c>
      <c r="C60">
        <v>38415039.684680499</v>
      </c>
      <c r="D60">
        <v>43667178.822411001</v>
      </c>
      <c r="E60">
        <v>49348494.274702802</v>
      </c>
      <c r="F60">
        <v>55488773.325167902</v>
      </c>
      <c r="G60">
        <v>62119709.044992603</v>
      </c>
      <c r="H60">
        <v>69275016.403486893</v>
      </c>
      <c r="I60">
        <v>77527955.939169601</v>
      </c>
      <c r="J60">
        <v>86433001.887411803</v>
      </c>
      <c r="K60">
        <v>96034732.5406304</v>
      </c>
      <c r="L60">
        <v>106380553.75445201</v>
      </c>
      <c r="M60">
        <v>108816108.67457099</v>
      </c>
      <c r="N60">
        <v>113837980.095011</v>
      </c>
      <c r="O60">
        <v>118859851.515451</v>
      </c>
      <c r="P60">
        <v>123881722.935891</v>
      </c>
      <c r="Q60">
        <v>128903594.35633101</v>
      </c>
      <c r="R60">
        <v>133925465.77677099</v>
      </c>
      <c r="S60">
        <v>138947337.197211</v>
      </c>
      <c r="T60">
        <v>143969208.61765099</v>
      </c>
      <c r="U60">
        <v>148991080.038091</v>
      </c>
      <c r="V60">
        <v>154012951.45853099</v>
      </c>
      <c r="W60">
        <v>159034822.87897101</v>
      </c>
      <c r="X60" s="30">
        <f t="shared" si="1"/>
        <v>7.3617414146968541E-2</v>
      </c>
    </row>
    <row r="61" spans="1:24" x14ac:dyDescent="0.25">
      <c r="A61" t="s">
        <v>40</v>
      </c>
      <c r="B61" t="s">
        <v>29</v>
      </c>
      <c r="C61">
        <v>0</v>
      </c>
      <c r="D61">
        <v>0</v>
      </c>
      <c r="E61">
        <v>0</v>
      </c>
      <c r="F61">
        <v>0</v>
      </c>
      <c r="G61">
        <v>0</v>
      </c>
      <c r="H61">
        <v>84267.453863004703</v>
      </c>
      <c r="I61">
        <v>110601.033195193</v>
      </c>
      <c r="J61">
        <v>139357.30182594401</v>
      </c>
      <c r="K61">
        <v>170712.69473678101</v>
      </c>
      <c r="L61">
        <v>204855.233684137</v>
      </c>
      <c r="M61">
        <v>241985.24478938701</v>
      </c>
      <c r="N61">
        <v>326075.11735369998</v>
      </c>
      <c r="O61">
        <v>417969.01406247</v>
      </c>
      <c r="P61">
        <v>518237.11264873302</v>
      </c>
      <c r="Q61">
        <v>627487.09855846595</v>
      </c>
      <c r="R61">
        <v>746366.49027754995</v>
      </c>
      <c r="S61">
        <v>875565.10342214699</v>
      </c>
      <c r="T61">
        <v>1015817.66165551</v>
      </c>
      <c r="U61">
        <v>1167906.56295365</v>
      </c>
      <c r="V61">
        <v>1332664.81022747</v>
      </c>
      <c r="W61">
        <v>1510979.1158212801</v>
      </c>
      <c r="X61" s="30">
        <f t="shared" si="1"/>
        <v>0.19041927936065628</v>
      </c>
    </row>
    <row r="62" spans="1:24" x14ac:dyDescent="0.25">
      <c r="A62" t="s">
        <v>40</v>
      </c>
      <c r="B62" t="s">
        <v>30</v>
      </c>
      <c r="C62">
        <v>506871.09738690301</v>
      </c>
      <c r="D62">
        <v>576170.97447207</v>
      </c>
      <c r="E62">
        <v>651133.66152228694</v>
      </c>
      <c r="F62">
        <v>732152.18984134402</v>
      </c>
      <c r="G62">
        <v>819644.73683850199</v>
      </c>
      <c r="H62">
        <v>3231259.9177951198</v>
      </c>
      <c r="I62">
        <v>3616209.5592403999</v>
      </c>
      <c r="J62">
        <v>4031576.0150357201</v>
      </c>
      <c r="K62">
        <v>4479438.5925124697</v>
      </c>
      <c r="L62">
        <v>4962008.4876993103</v>
      </c>
      <c r="M62">
        <v>5481636.7759235501</v>
      </c>
      <c r="N62">
        <v>6021345.4522112003</v>
      </c>
      <c r="O62">
        <v>6601320.9041878199</v>
      </c>
      <c r="P62">
        <v>7224240.5377315599</v>
      </c>
      <c r="Q62">
        <v>7892948.8323692204</v>
      </c>
      <c r="R62">
        <v>8610467.3551263101</v>
      </c>
      <c r="S62">
        <v>9380005.3580781799</v>
      </c>
      <c r="T62">
        <v>10204970.992937399</v>
      </c>
      <c r="U62">
        <v>11088983.177887401</v>
      </c>
      <c r="V62">
        <v>12035884.15385</v>
      </c>
      <c r="W62">
        <v>13049752.7694642</v>
      </c>
      <c r="X62" s="30">
        <f t="shared" si="1"/>
        <v>0.17634642727383731</v>
      </c>
    </row>
    <row r="63" spans="1:24" x14ac:dyDescent="0.25">
      <c r="A63" t="s">
        <v>40</v>
      </c>
      <c r="B63" t="s">
        <v>31</v>
      </c>
      <c r="C63">
        <v>2290071.9205170199</v>
      </c>
      <c r="D63">
        <v>2603172.6347344699</v>
      </c>
      <c r="E63">
        <v>2941858.2405723701</v>
      </c>
      <c r="F63">
        <v>3307904.4754072302</v>
      </c>
      <c r="G63">
        <v>3703200.6881241398</v>
      </c>
      <c r="H63">
        <v>4129756.7609242201</v>
      </c>
      <c r="I63">
        <v>4621747.0138961198</v>
      </c>
      <c r="J63">
        <v>5152611.9002629099</v>
      </c>
      <c r="K63">
        <v>5725008.9077316299</v>
      </c>
      <c r="L63">
        <v>6341764.0861965697</v>
      </c>
      <c r="M63">
        <v>7005882.2602386698</v>
      </c>
      <c r="N63">
        <v>7695664.4540367201</v>
      </c>
      <c r="O63">
        <v>8436910.1615639701</v>
      </c>
      <c r="P63">
        <v>9233041.2787088603</v>
      </c>
      <c r="Q63">
        <v>10087693.232164299</v>
      </c>
      <c r="R63">
        <v>11004727.7777685</v>
      </c>
      <c r="S63">
        <v>11988246.544852801</v>
      </c>
      <c r="T63">
        <v>13042605.369201001</v>
      </c>
      <c r="U63">
        <v>14172429.459621999</v>
      </c>
      <c r="V63">
        <v>15382629.445661999</v>
      </c>
      <c r="W63">
        <v>16678418.356657</v>
      </c>
      <c r="X63" s="30">
        <f t="shared" si="1"/>
        <v>0.10437174565703389</v>
      </c>
    </row>
    <row r="64" spans="1:24" x14ac:dyDescent="0.25">
      <c r="A64" t="s">
        <v>41</v>
      </c>
      <c r="B64" t="s">
        <v>27</v>
      </c>
      <c r="C64">
        <v>11296.517433773901</v>
      </c>
      <c r="D64">
        <v>12840.9875637276</v>
      </c>
      <c r="E64">
        <v>14511.663413092399</v>
      </c>
      <c r="F64">
        <v>16317.304378484299</v>
      </c>
      <c r="G64">
        <v>18267.230281882599</v>
      </c>
      <c r="H64">
        <v>46025.924608205198</v>
      </c>
      <c r="I64">
        <v>51509.130424469498</v>
      </c>
      <c r="J64">
        <v>57425.592010839799</v>
      </c>
      <c r="K64">
        <v>63804.926929786001</v>
      </c>
      <c r="L64">
        <v>70678.631360599597</v>
      </c>
      <c r="M64">
        <v>78080.193917170094</v>
      </c>
      <c r="N64">
        <v>85767.780640976707</v>
      </c>
      <c r="O64">
        <v>94028.9255523709</v>
      </c>
      <c r="P64">
        <v>102901.765503302</v>
      </c>
      <c r="Q64">
        <v>112426.817135445</v>
      </c>
      <c r="R64">
        <v>122647.11951704499</v>
      </c>
      <c r="S64">
        <v>133608.385093966</v>
      </c>
      <c r="T64">
        <v>145359.159429786</v>
      </c>
      <c r="U64">
        <v>157950.99023645301</v>
      </c>
      <c r="V64">
        <v>171438.60622521301</v>
      </c>
      <c r="W64">
        <v>185880.10633725801</v>
      </c>
      <c r="X64" s="30">
        <f t="shared" si="1"/>
        <v>0.15030873261489774</v>
      </c>
    </row>
    <row r="65" spans="1:24" x14ac:dyDescent="0.25">
      <c r="A65" t="s">
        <v>41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2523.5479699708899</v>
      </c>
      <c r="I65">
        <v>2824.1857740857399</v>
      </c>
      <c r="J65">
        <v>3148.5784886871502</v>
      </c>
      <c r="K65">
        <v>3498.3500103134902</v>
      </c>
      <c r="L65">
        <v>3875.2272378807402</v>
      </c>
      <c r="M65">
        <v>4281.0463131789302</v>
      </c>
      <c r="N65">
        <v>4702.5477612428103</v>
      </c>
      <c r="O65">
        <v>5155.49673833012</v>
      </c>
      <c r="P65">
        <v>5641.98424372306</v>
      </c>
      <c r="Q65">
        <v>6164.2317578094599</v>
      </c>
      <c r="R65">
        <v>6724.5990626951998</v>
      </c>
      <c r="S65">
        <v>7325.5925186749901</v>
      </c>
      <c r="T65">
        <v>7969.8738225960196</v>
      </c>
      <c r="U65">
        <v>8660.2692756124707</v>
      </c>
      <c r="V65">
        <v>9399.7795893740695</v>
      </c>
      <c r="W65">
        <v>10191.590261322801</v>
      </c>
      <c r="X65" s="30">
        <f t="shared" si="1"/>
        <v>8.9322764643222641E-2</v>
      </c>
    </row>
    <row r="66" spans="1:24" x14ac:dyDescent="0.25">
      <c r="A66" t="s">
        <v>41</v>
      </c>
      <c r="B66" t="s">
        <v>56</v>
      </c>
      <c r="C66">
        <v>1618659.79486915</v>
      </c>
      <c r="D66">
        <v>1839964.4330807701</v>
      </c>
      <c r="E66">
        <v>2079352.8856263801</v>
      </c>
      <c r="F66">
        <v>2338080.27234384</v>
      </c>
      <c r="G66">
        <v>2617482.0155189899</v>
      </c>
      <c r="H66">
        <v>2918978.7323307898</v>
      </c>
      <c r="I66">
        <v>3266725.38378675</v>
      </c>
      <c r="J66">
        <v>3641949.2535574902</v>
      </c>
      <c r="K66">
        <v>4046528.69684583</v>
      </c>
      <c r="L66">
        <v>4482461.21132911</v>
      </c>
      <c r="M66">
        <v>4951870.65551861</v>
      </c>
      <c r="N66">
        <v>5439419.8430853803</v>
      </c>
      <c r="O66">
        <v>5963344.2727700304</v>
      </c>
      <c r="P66">
        <v>6526062.5958154202</v>
      </c>
      <c r="Q66">
        <v>7130144.3904834399</v>
      </c>
      <c r="R66">
        <v>7778319.2081287196</v>
      </c>
      <c r="S66">
        <v>8473486.1465623099</v>
      </c>
      <c r="T66">
        <v>9218723.9808189496</v>
      </c>
      <c r="U66">
        <v>10017301.883134799</v>
      </c>
      <c r="V66">
        <v>9999104.3048307691</v>
      </c>
      <c r="W66">
        <v>10325143.223394999</v>
      </c>
      <c r="X66" s="30">
        <f t="shared" si="1"/>
        <v>9.7076785264267551E-2</v>
      </c>
    </row>
    <row r="67" spans="1:24" x14ac:dyDescent="0.25">
      <c r="A67" t="s">
        <v>41</v>
      </c>
      <c r="B67" t="s">
        <v>29</v>
      </c>
      <c r="C67">
        <v>0</v>
      </c>
      <c r="D67">
        <v>0</v>
      </c>
      <c r="E67">
        <v>0</v>
      </c>
      <c r="F67">
        <v>0</v>
      </c>
      <c r="G67">
        <v>0</v>
      </c>
      <c r="H67">
        <v>3653.3689008370802</v>
      </c>
      <c r="I67">
        <v>4795.0466823486604</v>
      </c>
      <c r="J67">
        <v>6041.7588197593204</v>
      </c>
      <c r="K67">
        <v>7401.1545542051699</v>
      </c>
      <c r="L67">
        <v>8881.3854650461999</v>
      </c>
      <c r="M67">
        <v>10491.1365805858</v>
      </c>
      <c r="N67">
        <v>14136.8065423394</v>
      </c>
      <c r="O67">
        <v>18120.815658816799</v>
      </c>
      <c r="P67">
        <v>22467.883670586201</v>
      </c>
      <c r="Q67">
        <v>27204.356444385499</v>
      </c>
      <c r="R67">
        <v>32358.306786388199</v>
      </c>
      <c r="S67">
        <v>37959.641271480199</v>
      </c>
      <c r="T67">
        <v>44040.213438115497</v>
      </c>
      <c r="U67">
        <v>50633.943718235598</v>
      </c>
      <c r="V67">
        <v>57776.946492772397</v>
      </c>
      <c r="W67">
        <v>65507.664685467302</v>
      </c>
      <c r="X67" s="30">
        <f t="shared" si="1"/>
        <v>0.19041927936065628</v>
      </c>
    </row>
    <row r="68" spans="1:24" x14ac:dyDescent="0.25">
      <c r="A68" t="s">
        <v>41</v>
      </c>
      <c r="B68" t="s">
        <v>30</v>
      </c>
      <c r="C68">
        <v>0</v>
      </c>
      <c r="D68">
        <v>0</v>
      </c>
      <c r="E68">
        <v>0</v>
      </c>
      <c r="F68">
        <v>0</v>
      </c>
      <c r="G68">
        <v>0</v>
      </c>
      <c r="H68">
        <v>5600.8201251768196</v>
      </c>
      <c r="I68">
        <v>6268.0625488248397</v>
      </c>
      <c r="J68">
        <v>6988.0271645247203</v>
      </c>
      <c r="K68">
        <v>7764.3180854225302</v>
      </c>
      <c r="L68">
        <v>8600.7680304988007</v>
      </c>
      <c r="M68">
        <v>9501.4521748691495</v>
      </c>
      <c r="N68">
        <v>10436.9421363041</v>
      </c>
      <c r="O68">
        <v>11442.227463445301</v>
      </c>
      <c r="P68">
        <v>12521.948967959999</v>
      </c>
      <c r="Q68">
        <v>13681.037054267401</v>
      </c>
      <c r="R68">
        <v>14924.729076785799</v>
      </c>
      <c r="S68">
        <v>16258.5877089203</v>
      </c>
      <c r="T68">
        <v>17688.520381576302</v>
      </c>
      <c r="U68">
        <v>19220.799852225598</v>
      </c>
      <c r="V68">
        <v>20862.085968985801</v>
      </c>
      <c r="W68">
        <v>22619.448697791599</v>
      </c>
      <c r="X68" s="30">
        <f t="shared" si="1"/>
        <v>8.9322764643222419E-2</v>
      </c>
    </row>
    <row r="69" spans="1:24" x14ac:dyDescent="0.25">
      <c r="A69" t="s">
        <v>41</v>
      </c>
      <c r="B69" t="s">
        <v>31</v>
      </c>
      <c r="C69">
        <v>72732.715925167999</v>
      </c>
      <c r="D69">
        <v>82676.798946806695</v>
      </c>
      <c r="E69">
        <v>93433.458480796398</v>
      </c>
      <c r="F69">
        <v>105059.091970818</v>
      </c>
      <c r="G69">
        <v>117613.705163639</v>
      </c>
      <c r="H69">
        <v>131161.13194581601</v>
      </c>
      <c r="I69">
        <v>146786.749196858</v>
      </c>
      <c r="J69">
        <v>163647.02534313899</v>
      </c>
      <c r="K69">
        <v>181826.36223105699</v>
      </c>
      <c r="L69">
        <v>201414.51524440799</v>
      </c>
      <c r="M69">
        <v>222506.91765351701</v>
      </c>
      <c r="N69">
        <v>244414.40968565599</v>
      </c>
      <c r="O69">
        <v>267956.383626875</v>
      </c>
      <c r="P69">
        <v>293241.518938002</v>
      </c>
      <c r="Q69">
        <v>320385.27682117501</v>
      </c>
      <c r="R69">
        <v>349510.30669532</v>
      </c>
      <c r="S69">
        <v>380746.87636482698</v>
      </c>
      <c r="T69">
        <v>414233.32723454502</v>
      </c>
      <c r="U69">
        <v>450116.55600032402</v>
      </c>
      <c r="V69">
        <v>488552.52432459401</v>
      </c>
      <c r="W69">
        <v>529706.79809129005</v>
      </c>
      <c r="X69" s="30">
        <f t="shared" ref="X69:X132" si="2">IF(C69=0,IFERROR(_xlfn.RRI(15,I69,W69),"NV"),IFERROR(_xlfn.RRI(20,C69,W69),"NV"))</f>
        <v>0.10437174565703389</v>
      </c>
    </row>
    <row r="70" spans="1:24" x14ac:dyDescent="0.25">
      <c r="A70" t="s">
        <v>42</v>
      </c>
      <c r="B70" t="s">
        <v>27</v>
      </c>
      <c r="C70">
        <v>2686.6037458569899</v>
      </c>
      <c r="D70">
        <v>3053.9186516077102</v>
      </c>
      <c r="E70">
        <v>3451.2485385688701</v>
      </c>
      <c r="F70">
        <v>3880.6766175971302</v>
      </c>
      <c r="G70">
        <v>4344.4193831817802</v>
      </c>
      <c r="H70">
        <v>24512.943083319198</v>
      </c>
      <c r="I70">
        <v>27433.243180109701</v>
      </c>
      <c r="J70">
        <v>30584.290928870902</v>
      </c>
      <c r="K70">
        <v>33981.860344558001</v>
      </c>
      <c r="L70">
        <v>37642.725974491601</v>
      </c>
      <c r="M70">
        <v>41584.723516557198</v>
      </c>
      <c r="N70">
        <v>45679.0546443485</v>
      </c>
      <c r="O70">
        <v>50078.857076127497</v>
      </c>
      <c r="P70">
        <v>54804.442114473597</v>
      </c>
      <c r="Q70">
        <v>59877.388513963997</v>
      </c>
      <c r="R70">
        <v>65320.618448117202</v>
      </c>
      <c r="S70">
        <v>71158.477904400803</v>
      </c>
      <c r="T70">
        <v>77416.821760192499</v>
      </c>
      <c r="U70">
        <v>84123.103806802304</v>
      </c>
      <c r="V70">
        <v>91306.472003672694</v>
      </c>
      <c r="W70">
        <v>98997.869260713094</v>
      </c>
      <c r="X70" s="30">
        <f t="shared" si="2"/>
        <v>0.19762571256229222</v>
      </c>
    </row>
    <row r="71" spans="1:24" x14ac:dyDescent="0.25">
      <c r="A71" t="s">
        <v>42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991.23532699478096</v>
      </c>
      <c r="I71">
        <v>1130.0082727740501</v>
      </c>
      <c r="J71">
        <v>1280.1804248137501</v>
      </c>
      <c r="K71">
        <v>1442.5447713755</v>
      </c>
      <c r="L71">
        <v>1617.94510153139</v>
      </c>
      <c r="M71">
        <v>1807.2791027744199</v>
      </c>
      <c r="N71">
        <v>2049.4545025461898</v>
      </c>
      <c r="O71">
        <v>2311.3292445382099</v>
      </c>
      <c r="P71">
        <v>2594.26782447306</v>
      </c>
      <c r="Q71">
        <v>2899.7219392900502</v>
      </c>
      <c r="R71">
        <v>3229.2357960275599</v>
      </c>
      <c r="S71">
        <v>3584.4517335905898</v>
      </c>
      <c r="T71">
        <v>3967.1161754198502</v>
      </c>
      <c r="U71">
        <v>4379.0859320980699</v>
      </c>
      <c r="V71">
        <v>4822.3348740055599</v>
      </c>
      <c r="W71">
        <v>5298.96099527355</v>
      </c>
      <c r="X71" s="30">
        <f t="shared" si="2"/>
        <v>0.10851253039685882</v>
      </c>
    </row>
    <row r="72" spans="1:24" x14ac:dyDescent="0.25">
      <c r="A72" t="s">
        <v>42</v>
      </c>
      <c r="B72" t="s">
        <v>56</v>
      </c>
      <c r="C72">
        <v>100487.60900514</v>
      </c>
      <c r="D72">
        <v>114226.36623264699</v>
      </c>
      <c r="E72">
        <v>129087.78016039199</v>
      </c>
      <c r="F72">
        <v>145149.76956532901</v>
      </c>
      <c r="G72">
        <v>162495.23846035899</v>
      </c>
      <c r="H72">
        <v>181212.379820979</v>
      </c>
      <c r="I72">
        <v>202800.75166731799</v>
      </c>
      <c r="J72">
        <v>226094.92974873801</v>
      </c>
      <c r="K72">
        <v>251211.52375913199</v>
      </c>
      <c r="L72">
        <v>278274.53984619398</v>
      </c>
      <c r="M72">
        <v>307415.828732564</v>
      </c>
      <c r="N72">
        <v>337683.24643595098</v>
      </c>
      <c r="O72">
        <v>370208.86633784499</v>
      </c>
      <c r="P72">
        <v>405142.84011383902</v>
      </c>
      <c r="Q72">
        <v>442644.68910158798</v>
      </c>
      <c r="R72">
        <v>482883.86588782602</v>
      </c>
      <c r="S72">
        <v>526040.34862993495</v>
      </c>
      <c r="T72">
        <v>572305.26998153504</v>
      </c>
      <c r="U72">
        <v>621881.58259672101</v>
      </c>
      <c r="V72">
        <v>674984.76329847099</v>
      </c>
      <c r="W72">
        <v>731843.55811390397</v>
      </c>
      <c r="X72" s="30">
        <f t="shared" si="2"/>
        <v>0.10437174565703455</v>
      </c>
    </row>
    <row r="73" spans="1:24" x14ac:dyDescent="0.25">
      <c r="A73" t="s">
        <v>42</v>
      </c>
      <c r="B73" t="s">
        <v>29</v>
      </c>
      <c r="C73">
        <v>0</v>
      </c>
      <c r="D73">
        <v>0</v>
      </c>
      <c r="E73">
        <v>0</v>
      </c>
      <c r="F73">
        <v>0</v>
      </c>
      <c r="G73">
        <v>0</v>
      </c>
      <c r="H73">
        <v>1132.8403737083199</v>
      </c>
      <c r="I73">
        <v>1486.85299049217</v>
      </c>
      <c r="J73">
        <v>1873.4347680201299</v>
      </c>
      <c r="K73">
        <v>2294.9575908246602</v>
      </c>
      <c r="L73">
        <v>2753.9491089896001</v>
      </c>
      <c r="M73">
        <v>3253.1023849939602</v>
      </c>
      <c r="N73">
        <v>4383.5554637793703</v>
      </c>
      <c r="O73">
        <v>5618.9210944808201</v>
      </c>
      <c r="P73">
        <v>6966.8643995929797</v>
      </c>
      <c r="Q73">
        <v>8435.5547324801501</v>
      </c>
      <c r="R73">
        <v>10033.696937657</v>
      </c>
      <c r="S73">
        <v>11770.5644765204</v>
      </c>
      <c r="T73">
        <v>13656.034526926</v>
      </c>
      <c r="U73">
        <v>15700.6251711809</v>
      </c>
      <c r="V73">
        <v>17915.534793543899</v>
      </c>
      <c r="W73">
        <v>20312.683815215201</v>
      </c>
      <c r="X73" s="30">
        <f t="shared" si="2"/>
        <v>0.19041927936065606</v>
      </c>
    </row>
    <row r="74" spans="1:24" x14ac:dyDescent="0.25">
      <c r="A74" t="s">
        <v>42</v>
      </c>
      <c r="B74" t="s">
        <v>30</v>
      </c>
      <c r="C74">
        <v>0</v>
      </c>
      <c r="D74">
        <v>0</v>
      </c>
      <c r="E74">
        <v>0</v>
      </c>
      <c r="F74">
        <v>0</v>
      </c>
      <c r="G74">
        <v>0</v>
      </c>
      <c r="H74">
        <v>4548.3580026216696</v>
      </c>
      <c r="I74">
        <v>5090.2174713173099</v>
      </c>
      <c r="J74">
        <v>5674.8919918759602</v>
      </c>
      <c r="K74">
        <v>6305.30842081218</v>
      </c>
      <c r="L74">
        <v>6984.5792626623397</v>
      </c>
      <c r="M74">
        <v>7716.0139176454804</v>
      </c>
      <c r="N74">
        <v>8475.7139539558793</v>
      </c>
      <c r="O74">
        <v>9292.0939591032202</v>
      </c>
      <c r="P74">
        <v>10168.922679880399</v>
      </c>
      <c r="Q74">
        <v>11110.2040378375</v>
      </c>
      <c r="R74">
        <v>12120.191224890599</v>
      </c>
      <c r="S74">
        <v>13203.401620554499</v>
      </c>
      <c r="T74">
        <v>14364.632577722499</v>
      </c>
      <c r="U74">
        <v>15608.978126556</v>
      </c>
      <c r="V74">
        <v>16941.846648828501</v>
      </c>
      <c r="W74">
        <v>18368.9795780118</v>
      </c>
      <c r="X74" s="30">
        <f t="shared" si="2"/>
        <v>8.9322764643222419E-2</v>
      </c>
    </row>
    <row r="75" spans="1:24" x14ac:dyDescent="0.25">
      <c r="A75" t="s">
        <v>42</v>
      </c>
      <c r="B75" t="s">
        <v>31</v>
      </c>
      <c r="C75">
        <v>2114.0923474337701</v>
      </c>
      <c r="D75">
        <v>2403.1329744869699</v>
      </c>
      <c r="E75">
        <v>2715.7924333769001</v>
      </c>
      <c r="F75">
        <v>3053.7100057196099</v>
      </c>
      <c r="G75">
        <v>3418.6298542131499</v>
      </c>
      <c r="H75">
        <v>101457.454888119</v>
      </c>
      <c r="I75">
        <v>113544.384406244</v>
      </c>
      <c r="J75">
        <v>126586.363238961</v>
      </c>
      <c r="K75">
        <v>140648.678993935</v>
      </c>
      <c r="L75">
        <v>155800.76041630801</v>
      </c>
      <c r="M75">
        <v>172116.42828343401</v>
      </c>
      <c r="N75">
        <v>189062.59481606801</v>
      </c>
      <c r="O75">
        <v>207273.08693125701</v>
      </c>
      <c r="P75">
        <v>226831.97177092501</v>
      </c>
      <c r="Q75">
        <v>247828.56237723099</v>
      </c>
      <c r="R75">
        <v>270357.732114741</v>
      </c>
      <c r="S75">
        <v>294520.247420058</v>
      </c>
      <c r="T75">
        <v>320423.11992561998</v>
      </c>
      <c r="U75">
        <v>348179.97906318901</v>
      </c>
      <c r="V75">
        <v>377911.46631470002</v>
      </c>
      <c r="W75">
        <v>409745.65234370402</v>
      </c>
      <c r="X75" s="30">
        <f t="shared" si="2"/>
        <v>0.30127629969157388</v>
      </c>
    </row>
    <row r="76" spans="1:24" x14ac:dyDescent="0.25">
      <c r="A76" t="s">
        <v>43</v>
      </c>
      <c r="B76" t="s">
        <v>27</v>
      </c>
      <c r="C76">
        <v>17631.5282931234</v>
      </c>
      <c r="D76">
        <v>20042.126865100101</v>
      </c>
      <c r="E76">
        <v>22649.706473541599</v>
      </c>
      <c r="F76">
        <v>25467.9387256644</v>
      </c>
      <c r="G76">
        <v>28511.369936815801</v>
      </c>
      <c r="H76">
        <v>31795.4744222681</v>
      </c>
      <c r="I76">
        <v>35583.364220618401</v>
      </c>
      <c r="J76">
        <v>39670.554312748201</v>
      </c>
      <c r="K76">
        <v>44077.505003539402</v>
      </c>
      <c r="L76">
        <v>48825.974377627899</v>
      </c>
      <c r="M76">
        <v>53939.096926616301</v>
      </c>
      <c r="N76">
        <v>59249.809728726599</v>
      </c>
      <c r="O76">
        <v>64956.746068731401</v>
      </c>
      <c r="P76">
        <v>71086.251518414807</v>
      </c>
      <c r="Q76">
        <v>77666.315647894706</v>
      </c>
      <c r="R76">
        <v>84726.670561526596</v>
      </c>
      <c r="S76">
        <v>92298.895177401995</v>
      </c>
      <c r="T76">
        <v>100416.52557846101</v>
      </c>
      <c r="U76">
        <v>109115.171781682</v>
      </c>
      <c r="V76">
        <v>118432.64129128</v>
      </c>
      <c r="W76">
        <v>128409.069822383</v>
      </c>
      <c r="X76" s="30">
        <f t="shared" si="2"/>
        <v>0.10437174565703433</v>
      </c>
    </row>
    <row r="77" spans="1:24" x14ac:dyDescent="0.25">
      <c r="A77" t="s">
        <v>43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543.88145489492001</v>
      </c>
      <c r="I77">
        <v>620.02485858020896</v>
      </c>
      <c r="J77">
        <v>702.42289899678997</v>
      </c>
      <c r="K77">
        <v>791.510681308578</v>
      </c>
      <c r="L77">
        <v>887.75118460405201</v>
      </c>
      <c r="M77">
        <v>991.63696152580303</v>
      </c>
      <c r="N77">
        <v>1124.51631437026</v>
      </c>
      <c r="O77">
        <v>1268.2045100953501</v>
      </c>
      <c r="P77">
        <v>1423.4502346070201</v>
      </c>
      <c r="Q77">
        <v>1591.05002029462</v>
      </c>
      <c r="R77">
        <v>1771.85115896446</v>
      </c>
      <c r="S77">
        <v>1966.75478645055</v>
      </c>
      <c r="T77">
        <v>2176.7191487878399</v>
      </c>
      <c r="U77">
        <v>2402.76306039274</v>
      </c>
      <c r="V77">
        <v>2645.9695652861501</v>
      </c>
      <c r="W77">
        <v>2907.4898130179199</v>
      </c>
      <c r="X77" s="30">
        <f t="shared" si="2"/>
        <v>0.10851253039685882</v>
      </c>
    </row>
    <row r="78" spans="1:24" x14ac:dyDescent="0.25">
      <c r="A78" t="s">
        <v>43</v>
      </c>
      <c r="B78" t="s">
        <v>56</v>
      </c>
      <c r="C78">
        <v>31627.832815129401</v>
      </c>
      <c r="D78">
        <v>35952.018861361197</v>
      </c>
      <c r="E78">
        <v>40629.553930178401</v>
      </c>
      <c r="F78">
        <v>45684.962458723901</v>
      </c>
      <c r="G78">
        <v>51144.337955298601</v>
      </c>
      <c r="H78">
        <v>84343.982160617001</v>
      </c>
      <c r="I78">
        <v>94392.132577730998</v>
      </c>
      <c r="J78">
        <v>105234.23808115401</v>
      </c>
      <c r="K78">
        <v>116924.573803476</v>
      </c>
      <c r="L78">
        <v>129520.857502827</v>
      </c>
      <c r="M78">
        <v>143084.45813760499</v>
      </c>
      <c r="N78">
        <v>157172.20722706799</v>
      </c>
      <c r="O78">
        <v>172311.02008013299</v>
      </c>
      <c r="P78">
        <v>188570.78370043699</v>
      </c>
      <c r="Q78">
        <v>206025.74613257099</v>
      </c>
      <c r="R78">
        <v>224754.77784866799</v>
      </c>
      <c r="S78">
        <v>244841.648371043</v>
      </c>
      <c r="T78">
        <v>266375.31900103303</v>
      </c>
      <c r="U78">
        <v>289450.25257309497</v>
      </c>
      <c r="V78">
        <v>314166.74120486103</v>
      </c>
      <c r="W78">
        <v>340631.25306836999</v>
      </c>
      <c r="X78" s="30">
        <f t="shared" si="2"/>
        <v>0.12618763033171487</v>
      </c>
    </row>
    <row r="79" spans="1:24" x14ac:dyDescent="0.25">
      <c r="A79" t="s">
        <v>43</v>
      </c>
      <c r="B79" t="s">
        <v>29</v>
      </c>
      <c r="C79">
        <v>0</v>
      </c>
      <c r="D79">
        <v>0</v>
      </c>
      <c r="E79">
        <v>0</v>
      </c>
      <c r="F79">
        <v>0</v>
      </c>
      <c r="G79">
        <v>0</v>
      </c>
      <c r="H79">
        <v>621.57880559419402</v>
      </c>
      <c r="I79">
        <v>815.82218234237996</v>
      </c>
      <c r="J79">
        <v>1027.9359497513999</v>
      </c>
      <c r="K79">
        <v>1259.2215384454601</v>
      </c>
      <c r="L79">
        <v>1511.0658461345499</v>
      </c>
      <c r="M79">
        <v>1784.94653074644</v>
      </c>
      <c r="N79">
        <v>2405.21545018083</v>
      </c>
      <c r="O79">
        <v>3083.0488952318001</v>
      </c>
      <c r="P79">
        <v>3822.6526461623998</v>
      </c>
      <c r="Q79">
        <v>4628.5091499479904</v>
      </c>
      <c r="R79">
        <v>5505.39467249674</v>
      </c>
      <c r="S79">
        <v>6458.3974744254801</v>
      </c>
      <c r="T79">
        <v>7492.9370698658604</v>
      </c>
      <c r="U79">
        <v>8614.7846311642097</v>
      </c>
      <c r="V79">
        <v>9830.0846059177402</v>
      </c>
      <c r="W79">
        <v>11145.3776165687</v>
      </c>
      <c r="X79" s="30">
        <f t="shared" si="2"/>
        <v>0.19041927936065628</v>
      </c>
    </row>
    <row r="80" spans="1:24" x14ac:dyDescent="0.25">
      <c r="A80" t="s">
        <v>43</v>
      </c>
      <c r="B80" t="s">
        <v>30</v>
      </c>
      <c r="C80">
        <v>663.61341328193305</v>
      </c>
      <c r="D80">
        <v>754.34324224553302</v>
      </c>
      <c r="E80">
        <v>852.48702057228797</v>
      </c>
      <c r="F80">
        <v>958.55931862610498</v>
      </c>
      <c r="G80">
        <v>1073.10762893387</v>
      </c>
      <c r="H80">
        <v>6273.6701742189898</v>
      </c>
      <c r="I80">
        <v>7021.0712331098102</v>
      </c>
      <c r="J80">
        <v>7827.5282224541697</v>
      </c>
      <c r="K80">
        <v>8697.0782326501903</v>
      </c>
      <c r="L80">
        <v>9634.0144233096707</v>
      </c>
      <c r="M80">
        <v>10642.901537453399</v>
      </c>
      <c r="N80">
        <v>11690.775837674901</v>
      </c>
      <c r="O80">
        <v>12816.830314074799</v>
      </c>
      <c r="P80">
        <v>14026.2632985205</v>
      </c>
      <c r="Q80">
        <v>15324.597505625599</v>
      </c>
      <c r="R80">
        <v>16717.699475195001</v>
      </c>
      <c r="S80">
        <v>18211.800147957201</v>
      </c>
      <c r="T80">
        <v>19813.5166393076</v>
      </c>
      <c r="U80">
        <v>21529.875279423199</v>
      </c>
      <c r="V80">
        <v>23368.335991952099</v>
      </c>
      <c r="W80">
        <v>25336.818087535299</v>
      </c>
      <c r="X80" s="30">
        <f t="shared" si="2"/>
        <v>0.19975300364319271</v>
      </c>
    </row>
    <row r="81" spans="1:24" x14ac:dyDescent="0.25">
      <c r="A81" t="s">
        <v>43</v>
      </c>
      <c r="B81" t="s">
        <v>31</v>
      </c>
      <c r="C81">
        <v>9398.5826923738205</v>
      </c>
      <c r="D81">
        <v>10683.565459617899</v>
      </c>
      <c r="E81">
        <v>12073.5500468555</v>
      </c>
      <c r="F81">
        <v>13575.824179167799</v>
      </c>
      <c r="G81">
        <v>15198.1418495942</v>
      </c>
      <c r="H81">
        <v>16948.751726615301</v>
      </c>
      <c r="I81">
        <v>18967.907122990098</v>
      </c>
      <c r="J81">
        <v>21146.606179685801</v>
      </c>
      <c r="K81">
        <v>23495.755374243701</v>
      </c>
      <c r="L81">
        <v>26026.9529728081</v>
      </c>
      <c r="M81">
        <v>28752.530942793299</v>
      </c>
      <c r="N81">
        <v>31583.435479046599</v>
      </c>
      <c r="O81">
        <v>34625.549141568299</v>
      </c>
      <c r="P81">
        <v>37892.915581644498</v>
      </c>
      <c r="Q81">
        <v>41400.4547928744</v>
      </c>
      <c r="R81">
        <v>45164.015636273201</v>
      </c>
      <c r="S81">
        <v>49200.431427029602</v>
      </c>
      <c r="T81">
        <v>53527.578757771102</v>
      </c>
      <c r="U81">
        <v>58164.439743019102</v>
      </c>
      <c r="V81">
        <v>63131.167879897497</v>
      </c>
      <c r="W81">
        <v>68449.157731106097</v>
      </c>
      <c r="X81" s="30">
        <f t="shared" si="2"/>
        <v>0.10437174565703389</v>
      </c>
    </row>
    <row r="82" spans="1:24" x14ac:dyDescent="0.25">
      <c r="A82" t="s">
        <v>44</v>
      </c>
      <c r="B82" t="s">
        <v>27</v>
      </c>
      <c r="C82">
        <v>1701085.7044281</v>
      </c>
      <c r="D82">
        <v>1933659.6879042501</v>
      </c>
      <c r="E82">
        <v>2185238.3554669502</v>
      </c>
      <c r="F82">
        <v>2457140.7405661601</v>
      </c>
      <c r="G82">
        <v>2750770.2682866198</v>
      </c>
      <c r="H82">
        <v>3067619.8969277199</v>
      </c>
      <c r="I82">
        <v>3433074.6141138598</v>
      </c>
      <c r="J82">
        <v>3827405.7532762899</v>
      </c>
      <c r="K82">
        <v>4252587.3198196897</v>
      </c>
      <c r="L82">
        <v>4710718.5286342297</v>
      </c>
      <c r="M82">
        <v>5204031.3900306802</v>
      </c>
      <c r="N82">
        <v>5716407.7125935098</v>
      </c>
      <c r="O82">
        <v>6267011.5889375499</v>
      </c>
      <c r="P82">
        <v>6858384.8336345097</v>
      </c>
      <c r="Q82">
        <v>7493227.87382882</v>
      </c>
      <c r="R82">
        <v>8174409.2559584696</v>
      </c>
      <c r="S82">
        <v>8904975.7066165209</v>
      </c>
      <c r="T82">
        <v>9688162.7792004701</v>
      </c>
      <c r="U82">
        <v>10527406.119776201</v>
      </c>
      <c r="V82">
        <v>11426353.387461601</v>
      </c>
      <c r="W82">
        <v>12388876.8666161</v>
      </c>
      <c r="X82" s="30">
        <f t="shared" si="2"/>
        <v>0.10437174565703389</v>
      </c>
    </row>
    <row r="83" spans="1:24" x14ac:dyDescent="0.25">
      <c r="A83" t="s">
        <v>44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29608.405799820401</v>
      </c>
      <c r="I83">
        <v>33753.582611795202</v>
      </c>
      <c r="J83">
        <v>38239.256090467999</v>
      </c>
      <c r="K83">
        <v>43089.112960478597</v>
      </c>
      <c r="L83">
        <v>48328.357377264103</v>
      </c>
      <c r="M83">
        <v>53983.803453326902</v>
      </c>
      <c r="N83">
        <v>61217.6331160728</v>
      </c>
      <c r="O83">
        <v>69039.886236459803</v>
      </c>
      <c r="P83">
        <v>77491.320586095404</v>
      </c>
      <c r="Q83">
        <v>86615.298655103499</v>
      </c>
      <c r="R83">
        <v>96457.946229547102</v>
      </c>
      <c r="S83">
        <v>107068.32031479701</v>
      </c>
      <c r="T83">
        <v>118498.58694299799</v>
      </c>
      <c r="U83">
        <v>130804.209433233</v>
      </c>
      <c r="V83">
        <v>144044.14770513299</v>
      </c>
      <c r="W83">
        <v>158281.06928063999</v>
      </c>
      <c r="X83" s="30">
        <f t="shared" si="2"/>
        <v>0.1085125303968586</v>
      </c>
    </row>
    <row r="84" spans="1:24" x14ac:dyDescent="0.25">
      <c r="A84" t="s">
        <v>44</v>
      </c>
      <c r="B84" t="s">
        <v>56</v>
      </c>
      <c r="C84">
        <v>182656.292664298</v>
      </c>
      <c r="D84">
        <v>207629.22699755299</v>
      </c>
      <c r="E84">
        <v>234642.81403247299</v>
      </c>
      <c r="F84">
        <v>263838.68670339102</v>
      </c>
      <c r="G84">
        <v>295367.53960631898</v>
      </c>
      <c r="H84">
        <v>329389.68108278199</v>
      </c>
      <c r="I84">
        <v>368630.85723524599</v>
      </c>
      <c r="J84">
        <v>410972.67680024798</v>
      </c>
      <c r="K84">
        <v>456627.10117866303</v>
      </c>
      <c r="L84">
        <v>505819.53630291898</v>
      </c>
      <c r="M84">
        <v>517400.142126597</v>
      </c>
      <c r="N84">
        <v>541278.19674852595</v>
      </c>
      <c r="O84">
        <v>565156.25137045502</v>
      </c>
      <c r="P84">
        <v>589034.30599238304</v>
      </c>
      <c r="Q84">
        <v>612912.360614312</v>
      </c>
      <c r="R84">
        <v>636790.41523624095</v>
      </c>
      <c r="S84">
        <v>660668.46985817002</v>
      </c>
      <c r="T84">
        <v>684546.52448009897</v>
      </c>
      <c r="U84">
        <v>708424.57910202804</v>
      </c>
      <c r="V84">
        <v>732302.63372395595</v>
      </c>
      <c r="W84">
        <v>756180.68834588502</v>
      </c>
      <c r="X84" s="30">
        <f t="shared" si="2"/>
        <v>7.3617414146968763E-2</v>
      </c>
    </row>
    <row r="85" spans="1:24" x14ac:dyDescent="0.25">
      <c r="A85" t="s">
        <v>44</v>
      </c>
      <c r="B85" t="s">
        <v>29</v>
      </c>
      <c r="C85">
        <v>0</v>
      </c>
      <c r="D85">
        <v>0</v>
      </c>
      <c r="E85">
        <v>0</v>
      </c>
      <c r="F85">
        <v>0</v>
      </c>
      <c r="G85">
        <v>0</v>
      </c>
      <c r="H85">
        <v>33838.178056937599</v>
      </c>
      <c r="I85">
        <v>44412.608699730597</v>
      </c>
      <c r="J85">
        <v>55959.886961660603</v>
      </c>
      <c r="K85">
        <v>68550.861528034206</v>
      </c>
      <c r="L85">
        <v>82261.033833641093</v>
      </c>
      <c r="M85">
        <v>97170.846215988495</v>
      </c>
      <c r="N85">
        <v>130937.71527604399</v>
      </c>
      <c r="O85">
        <v>167838.34412656599</v>
      </c>
      <c r="P85">
        <v>208101.69157395</v>
      </c>
      <c r="Q85">
        <v>251971.77790575501</v>
      </c>
      <c r="R85">
        <v>299708.618641807</v>
      </c>
      <c r="S85">
        <v>351589.21400669898</v>
      </c>
      <c r="T85">
        <v>407908.59736147599</v>
      </c>
      <c r="U85">
        <v>468980.94601671299</v>
      </c>
      <c r="V85">
        <v>535140.75804407103</v>
      </c>
      <c r="W85">
        <v>606744.09890912299</v>
      </c>
      <c r="X85" s="30">
        <f t="shared" si="2"/>
        <v>0.19041927936065628</v>
      </c>
    </row>
    <row r="86" spans="1:24" x14ac:dyDescent="0.25">
      <c r="A86" t="s">
        <v>44</v>
      </c>
      <c r="B86" t="s">
        <v>30</v>
      </c>
      <c r="C86">
        <v>138149.179848053</v>
      </c>
      <c r="D86">
        <v>157037.06126848201</v>
      </c>
      <c r="E86">
        <v>177468.357881334</v>
      </c>
      <c r="F86">
        <v>199550.19150230099</v>
      </c>
      <c r="G86">
        <v>223396.53759066001</v>
      </c>
      <c r="H86">
        <v>880689.212347302</v>
      </c>
      <c r="I86">
        <v>985608.34765138896</v>
      </c>
      <c r="J86">
        <v>1098817.6734550099</v>
      </c>
      <c r="K86">
        <v>1220883.9109698699</v>
      </c>
      <c r="L86">
        <v>1352409.72805258</v>
      </c>
      <c r="M86">
        <v>1494035.9170661401</v>
      </c>
      <c r="N86">
        <v>1641135.07377561</v>
      </c>
      <c r="O86">
        <v>1799209.05636337</v>
      </c>
      <c r="P86">
        <v>1968987.59952546</v>
      </c>
      <c r="Q86">
        <v>2151245.9743628502</v>
      </c>
      <c r="R86">
        <v>2346807.71768517</v>
      </c>
      <c r="S86">
        <v>2556547.5204038098</v>
      </c>
      <c r="T86">
        <v>2781394.2841000999</v>
      </c>
      <c r="U86">
        <v>3022334.35536501</v>
      </c>
      <c r="V86">
        <v>3280414.9480461702</v>
      </c>
      <c r="W86">
        <v>3556747.7641070201</v>
      </c>
      <c r="X86" s="30">
        <f t="shared" si="2"/>
        <v>0.17634642727383731</v>
      </c>
    </row>
    <row r="87" spans="1:24" x14ac:dyDescent="0.25">
      <c r="A87" t="s">
        <v>44</v>
      </c>
      <c r="B87" t="s">
        <v>31</v>
      </c>
      <c r="C87">
        <v>2746104.6023286702</v>
      </c>
      <c r="D87">
        <v>3121554.5192512898</v>
      </c>
      <c r="E87">
        <v>3527684.1663603401</v>
      </c>
      <c r="F87">
        <v>3966622.8918821798</v>
      </c>
      <c r="G87">
        <v>4440636.2795402901</v>
      </c>
      <c r="H87">
        <v>4952134.44873452</v>
      </c>
      <c r="I87">
        <v>5542097.0109941196</v>
      </c>
      <c r="J87">
        <v>6178675.4933578502</v>
      </c>
      <c r="K87">
        <v>6865056.5814304696</v>
      </c>
      <c r="L87">
        <v>7604629.0895769503</v>
      </c>
      <c r="M87">
        <v>8400996.2070845105</v>
      </c>
      <c r="N87">
        <v>9228137.9400679599</v>
      </c>
      <c r="O87">
        <v>10116991.355831999</v>
      </c>
      <c r="P87">
        <v>11071659.7683223</v>
      </c>
      <c r="Q87">
        <v>12096502.5436721</v>
      </c>
      <c r="R87">
        <v>13196150.447136</v>
      </c>
      <c r="S87">
        <v>14375521.8845872</v>
      </c>
      <c r="T87">
        <v>15639840.089665599</v>
      </c>
      <c r="U87">
        <v>16994651.3105404</v>
      </c>
      <c r="V87">
        <v>18445844.053278599</v>
      </c>
      <c r="W87">
        <v>19999669.442014098</v>
      </c>
      <c r="X87" s="30">
        <f t="shared" si="2"/>
        <v>0.10437174565703389</v>
      </c>
    </row>
    <row r="88" spans="1:24" x14ac:dyDescent="0.25">
      <c r="A88" t="s">
        <v>57</v>
      </c>
      <c r="B88" t="s">
        <v>27</v>
      </c>
      <c r="C88">
        <v>14808.0772780201</v>
      </c>
      <c r="D88">
        <v>16832.651061226199</v>
      </c>
      <c r="E88">
        <v>19022.662029557901</v>
      </c>
      <c r="F88">
        <v>21389.592467069699</v>
      </c>
      <c r="G88">
        <v>23945.659293258799</v>
      </c>
      <c r="H88">
        <v>26703.858820899099</v>
      </c>
      <c r="I88">
        <v>29885.169250833402</v>
      </c>
      <c r="J88">
        <v>33317.851076708997</v>
      </c>
      <c r="K88">
        <v>37019.088162045002</v>
      </c>
      <c r="L88">
        <v>41007.154328222903</v>
      </c>
      <c r="M88">
        <v>45301.4793906134</v>
      </c>
      <c r="N88">
        <v>49761.753296970797</v>
      </c>
      <c r="O88">
        <v>54554.8008954873</v>
      </c>
      <c r="P88">
        <v>59702.748870613097</v>
      </c>
      <c r="Q88">
        <v>65229.104641012702</v>
      </c>
      <c r="R88">
        <v>71158.839116275703</v>
      </c>
      <c r="S88">
        <v>77518.474277462607</v>
      </c>
      <c r="T88">
        <v>84336.175856977396</v>
      </c>
      <c r="U88">
        <v>91641.851408749993</v>
      </c>
      <c r="V88">
        <v>99467.254076057507</v>
      </c>
      <c r="W88">
        <v>107846.09238157301</v>
      </c>
      <c r="X88" s="30">
        <f t="shared" si="2"/>
        <v>0.10437174565703367</v>
      </c>
    </row>
    <row r="89" spans="1:24" x14ac:dyDescent="0.25">
      <c r="A89" t="s">
        <v>57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37942.4677798923</v>
      </c>
      <c r="I89">
        <v>43254.413269077202</v>
      </c>
      <c r="J89">
        <v>49002.697137730902</v>
      </c>
      <c r="K89">
        <v>55217.6733600773</v>
      </c>
      <c r="L89">
        <v>61931.640461814</v>
      </c>
      <c r="M89">
        <v>69178.960090324093</v>
      </c>
      <c r="N89">
        <v>78448.9407424276</v>
      </c>
      <c r="O89">
        <v>88472.972059515596</v>
      </c>
      <c r="P89">
        <v>99303.284156456299</v>
      </c>
      <c r="Q89">
        <v>110995.44503294201</v>
      </c>
      <c r="R89">
        <v>123608.563786685</v>
      </c>
      <c r="S89">
        <v>137205.50580322099</v>
      </c>
      <c r="T89">
        <v>151853.12061194301</v>
      </c>
      <c r="U89">
        <v>167622.48313702899</v>
      </c>
      <c r="V89">
        <v>184589.14911309499</v>
      </c>
      <c r="W89">
        <v>202833.42547892401</v>
      </c>
      <c r="X89" s="30">
        <f t="shared" si="2"/>
        <v>0.10851253039685882</v>
      </c>
    </row>
    <row r="90" spans="1:24" x14ac:dyDescent="0.25">
      <c r="A90" t="s">
        <v>57</v>
      </c>
      <c r="B90" t="s">
        <v>56</v>
      </c>
      <c r="C90">
        <v>37834570.2308072</v>
      </c>
      <c r="D90">
        <v>43007347.0572666</v>
      </c>
      <c r="E90">
        <v>48602815.140795</v>
      </c>
      <c r="F90">
        <v>54650311.665033102</v>
      </c>
      <c r="G90">
        <v>61181050.803842999</v>
      </c>
      <c r="H90">
        <v>68228238.077371195</v>
      </c>
      <c r="I90">
        <v>76356471.785741299</v>
      </c>
      <c r="J90">
        <v>85126958.269754797</v>
      </c>
      <c r="K90">
        <v>94583602.222705498</v>
      </c>
      <c r="L90">
        <v>104773093.175276</v>
      </c>
      <c r="M90">
        <v>107171845.706384</v>
      </c>
      <c r="N90">
        <v>112117834.269881</v>
      </c>
      <c r="O90">
        <v>117063822.833379</v>
      </c>
      <c r="P90">
        <v>122009811.39687601</v>
      </c>
      <c r="Q90">
        <v>126955799.960373</v>
      </c>
      <c r="R90">
        <v>131901788.52387001</v>
      </c>
      <c r="S90">
        <v>136847777.087367</v>
      </c>
      <c r="T90">
        <v>141793765.65086499</v>
      </c>
      <c r="U90">
        <v>146739754.214362</v>
      </c>
      <c r="V90">
        <v>151685742.777859</v>
      </c>
      <c r="W90">
        <v>156631731.34135601</v>
      </c>
      <c r="X90" s="30">
        <f t="shared" si="2"/>
        <v>7.3617414146968541E-2</v>
      </c>
    </row>
    <row r="91" spans="1:24" x14ac:dyDescent="0.25">
      <c r="A91" t="s">
        <v>57</v>
      </c>
      <c r="B91" t="s">
        <v>29</v>
      </c>
      <c r="C91">
        <v>0</v>
      </c>
      <c r="D91">
        <v>0</v>
      </c>
      <c r="E91">
        <v>0</v>
      </c>
      <c r="F91">
        <v>0</v>
      </c>
      <c r="G91">
        <v>0</v>
      </c>
      <c r="H91">
        <v>43362.820319876897</v>
      </c>
      <c r="I91">
        <v>56913.701669838498</v>
      </c>
      <c r="J91">
        <v>71711.264103996495</v>
      </c>
      <c r="K91">
        <v>87846.298527395702</v>
      </c>
      <c r="L91">
        <v>105415.558232874</v>
      </c>
      <c r="M91">
        <v>124522.128162583</v>
      </c>
      <c r="N91">
        <v>167793.567699081</v>
      </c>
      <c r="O91">
        <v>215080.84586882201</v>
      </c>
      <c r="P91">
        <v>266677.367936289</v>
      </c>
      <c r="Q91">
        <v>322895.84009583201</v>
      </c>
      <c r="R91">
        <v>384069.46605148702</v>
      </c>
      <c r="S91">
        <v>450553.21500246902</v>
      </c>
      <c r="T91">
        <v>522725.16518342</v>
      </c>
      <c r="U91">
        <v>600987.92734496098</v>
      </c>
      <c r="V91">
        <v>685770.15280969604</v>
      </c>
      <c r="W91">
        <v>777528.13100254303</v>
      </c>
      <c r="X91" s="30">
        <f t="shared" si="2"/>
        <v>0.19041927936065628</v>
      </c>
    </row>
    <row r="92" spans="1:24" x14ac:dyDescent="0.25">
      <c r="A92" t="s">
        <v>57</v>
      </c>
      <c r="B92" t="s">
        <v>30</v>
      </c>
      <c r="C92">
        <v>0</v>
      </c>
      <c r="D92">
        <v>0</v>
      </c>
      <c r="E92">
        <v>0</v>
      </c>
      <c r="F92">
        <v>0</v>
      </c>
      <c r="G92">
        <v>0</v>
      </c>
      <c r="H92">
        <v>1539380.12135563</v>
      </c>
      <c r="I92">
        <v>1798472.97276689</v>
      </c>
      <c r="J92">
        <v>2079626.65901589</v>
      </c>
      <c r="K92">
        <v>2384399.53145788</v>
      </c>
      <c r="L92">
        <v>2714450.6244965298</v>
      </c>
      <c r="M92">
        <v>3071545.82801039</v>
      </c>
      <c r="N92">
        <v>3335532.73971507</v>
      </c>
      <c r="O92">
        <v>3618239.4780201898</v>
      </c>
      <c r="P92">
        <v>3920878.0583065301</v>
      </c>
      <c r="Q92">
        <v>4244734.89792646</v>
      </c>
      <c r="R92">
        <v>4591175.2263626102</v>
      </c>
      <c r="S92">
        <v>4961647.7503975602</v>
      </c>
      <c r="T92">
        <v>5357689.5887700999</v>
      </c>
      <c r="U92">
        <v>5780931.49160391</v>
      </c>
      <c r="V92">
        <v>6233103.3607491599</v>
      </c>
      <c r="W92">
        <v>6716040.0880799303</v>
      </c>
      <c r="X92" s="30">
        <f t="shared" si="2"/>
        <v>9.1810561132028567E-2</v>
      </c>
    </row>
    <row r="93" spans="1:24" x14ac:dyDescent="0.25">
      <c r="A93" t="s">
        <v>57</v>
      </c>
      <c r="B93" t="s">
        <v>31</v>
      </c>
      <c r="C93">
        <v>153398.81346201801</v>
      </c>
      <c r="D93">
        <v>174371.63864919599</v>
      </c>
      <c r="E93">
        <v>197058.24932143599</v>
      </c>
      <c r="F93">
        <v>221577.591964277</v>
      </c>
      <c r="G93">
        <v>248056.22324809901</v>
      </c>
      <c r="H93">
        <v>276628.77368039201</v>
      </c>
      <c r="I93">
        <v>309584.38540796202</v>
      </c>
      <c r="J93">
        <v>345143.98637408699</v>
      </c>
      <c r="K93">
        <v>383485.586473306</v>
      </c>
      <c r="L93">
        <v>424798.48661651101</v>
      </c>
      <c r="M93">
        <v>469283.96280785301</v>
      </c>
      <c r="N93">
        <v>515488.524825259</v>
      </c>
      <c r="O93">
        <v>565140.33313738497</v>
      </c>
      <c r="P93">
        <v>618468.60096866195</v>
      </c>
      <c r="Q93">
        <v>675716.84475022205</v>
      </c>
      <c r="R93">
        <v>737143.74140751699</v>
      </c>
      <c r="S93">
        <v>803024.03561866598</v>
      </c>
      <c r="T93">
        <v>873649.49989741098</v>
      </c>
      <c r="U93">
        <v>949329.95051498397</v>
      </c>
      <c r="V93">
        <v>1030394.32244457</v>
      </c>
      <c r="W93">
        <v>1117191.80669082</v>
      </c>
      <c r="X93" s="30">
        <f t="shared" si="2"/>
        <v>0.10437174565703389</v>
      </c>
    </row>
    <row r="94" spans="1:24" x14ac:dyDescent="0.25">
      <c r="A94" t="s">
        <v>45</v>
      </c>
      <c r="B94" t="s">
        <v>27</v>
      </c>
      <c r="C94">
        <v>493.27314645530203</v>
      </c>
      <c r="D94">
        <v>560.71389933112198</v>
      </c>
      <c r="E94">
        <v>633.66554462838599</v>
      </c>
      <c r="F94">
        <v>712.51056970704894</v>
      </c>
      <c r="G94">
        <v>797.65593343200601</v>
      </c>
      <c r="H94">
        <v>162261.23592492699</v>
      </c>
      <c r="I94">
        <v>181591.901417288</v>
      </c>
      <c r="J94">
        <v>202449.98036907101</v>
      </c>
      <c r="K94">
        <v>224939.88746249099</v>
      </c>
      <c r="L94">
        <v>249172.660314329</v>
      </c>
      <c r="M94">
        <v>275266.36073269497</v>
      </c>
      <c r="N94">
        <v>302368.41970713902</v>
      </c>
      <c r="O94">
        <v>331492.518677196</v>
      </c>
      <c r="P94">
        <v>362773.10649499198</v>
      </c>
      <c r="Q94">
        <v>396353.02179787302</v>
      </c>
      <c r="R94">
        <v>432383.99586480501</v>
      </c>
      <c r="S94">
        <v>471027.18478393601</v>
      </c>
      <c r="T94">
        <v>512453.73260531801</v>
      </c>
      <c r="U94">
        <v>556845.36724687798</v>
      </c>
      <c r="V94">
        <v>604395.03102108103</v>
      </c>
      <c r="W94">
        <v>655307.54775458702</v>
      </c>
      <c r="X94" s="30">
        <f t="shared" si="2"/>
        <v>0.43274164592861508</v>
      </c>
    </row>
    <row r="95" spans="1:24" x14ac:dyDescent="0.25">
      <c r="A95" t="s">
        <v>45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17880.618553553501</v>
      </c>
      <c r="I95">
        <v>20383.905151051</v>
      </c>
      <c r="J95">
        <v>23092.818861914398</v>
      </c>
      <c r="K95">
        <v>26021.6641809865</v>
      </c>
      <c r="L95">
        <v>29185.661984810999</v>
      </c>
      <c r="M95">
        <v>32601.005408565401</v>
      </c>
      <c r="N95">
        <v>36969.540133313203</v>
      </c>
      <c r="O95">
        <v>41693.425817014402</v>
      </c>
      <c r="P95">
        <v>46797.276218752297</v>
      </c>
      <c r="Q95">
        <v>52307.278096121598</v>
      </c>
      <c r="R95">
        <v>58251.2869706809</v>
      </c>
      <c r="S95">
        <v>64658.928537455802</v>
      </c>
      <c r="T95">
        <v>71561.706043481405</v>
      </c>
      <c r="U95">
        <v>78993.113978766094</v>
      </c>
      <c r="V95">
        <v>86988.758442470396</v>
      </c>
      <c r="W95">
        <v>95586.484567598396</v>
      </c>
      <c r="X95" s="30">
        <f t="shared" si="2"/>
        <v>0.10851253039685926</v>
      </c>
    </row>
    <row r="96" spans="1:24" x14ac:dyDescent="0.25">
      <c r="A96" t="s">
        <v>45</v>
      </c>
      <c r="B96" t="s">
        <v>56</v>
      </c>
      <c r="C96">
        <v>6684836.6362857604</v>
      </c>
      <c r="D96">
        <v>7598793.5764571</v>
      </c>
      <c r="E96">
        <v>8587434.1190548502</v>
      </c>
      <c r="F96">
        <v>9655941.7319712508</v>
      </c>
      <c r="G96">
        <v>10809831.520881601</v>
      </c>
      <c r="H96">
        <v>12054970.4343531</v>
      </c>
      <c r="I96">
        <v>13491115.054221399</v>
      </c>
      <c r="J96">
        <v>15040736.709990701</v>
      </c>
      <c r="K96">
        <v>16711592.7437014</v>
      </c>
      <c r="L96">
        <v>18511932.5390082</v>
      </c>
      <c r="M96">
        <v>20450527.331986401</v>
      </c>
      <c r="N96">
        <v>22464036.706450801</v>
      </c>
      <c r="O96">
        <v>24627770.700031601</v>
      </c>
      <c r="P96">
        <v>26951718.001204502</v>
      </c>
      <c r="Q96">
        <v>29446490.6057446</v>
      </c>
      <c r="R96">
        <v>32123361.1757356</v>
      </c>
      <c r="S96">
        <v>34994302.5762114</v>
      </c>
      <c r="T96">
        <v>38072029.713795401</v>
      </c>
      <c r="U96">
        <v>41370043.808697298</v>
      </c>
      <c r="V96">
        <v>44902679.238804899</v>
      </c>
      <c r="W96">
        <v>48685153.102401502</v>
      </c>
      <c r="X96" s="30">
        <f t="shared" si="2"/>
        <v>0.10437174565703389</v>
      </c>
    </row>
    <row r="97" spans="1:24" x14ac:dyDescent="0.25">
      <c r="A97" t="s">
        <v>45</v>
      </c>
      <c r="B97" t="s">
        <v>29</v>
      </c>
      <c r="C97">
        <v>0</v>
      </c>
      <c r="D97">
        <v>0</v>
      </c>
      <c r="E97">
        <v>0</v>
      </c>
      <c r="F97">
        <v>0</v>
      </c>
      <c r="G97">
        <v>0</v>
      </c>
      <c r="H97">
        <v>20434.992632632599</v>
      </c>
      <c r="I97">
        <v>26820.9278303303</v>
      </c>
      <c r="J97">
        <v>33794.369066216197</v>
      </c>
      <c r="K97">
        <v>41398.1021061149</v>
      </c>
      <c r="L97">
        <v>49677.722527337799</v>
      </c>
      <c r="M97">
        <v>58681.809735417803</v>
      </c>
      <c r="N97">
        <v>79073.738618475603</v>
      </c>
      <c r="O97">
        <v>101358.1558655</v>
      </c>
      <c r="P97">
        <v>125673.33049068099</v>
      </c>
      <c r="Q97">
        <v>152166.62718871699</v>
      </c>
      <c r="R97">
        <v>180995.070230329</v>
      </c>
      <c r="S97">
        <v>212325.94100813099</v>
      </c>
      <c r="T97">
        <v>246337.41118813801</v>
      </c>
      <c r="U97">
        <v>283219.21353362402</v>
      </c>
      <c r="V97">
        <v>323173.35258568899</v>
      </c>
      <c r="W97">
        <v>366414.857509127</v>
      </c>
      <c r="X97" s="30">
        <f t="shared" si="2"/>
        <v>0.1904192793606565</v>
      </c>
    </row>
    <row r="98" spans="1:24" x14ac:dyDescent="0.25">
      <c r="A98" t="s">
        <v>45</v>
      </c>
      <c r="B98" t="s">
        <v>30</v>
      </c>
      <c r="C98">
        <v>0</v>
      </c>
      <c r="D98">
        <v>0</v>
      </c>
      <c r="E98">
        <v>0</v>
      </c>
      <c r="F98">
        <v>0</v>
      </c>
      <c r="G98">
        <v>0</v>
      </c>
      <c r="H98">
        <v>725442.23845845903</v>
      </c>
      <c r="I98">
        <v>847541.31943843898</v>
      </c>
      <c r="J98">
        <v>980036.70292027097</v>
      </c>
      <c r="K98">
        <v>1123662.77145169</v>
      </c>
      <c r="L98">
        <v>1279201.3550789501</v>
      </c>
      <c r="M98">
        <v>1447484.6401402999</v>
      </c>
      <c r="N98">
        <v>1571890.07677939</v>
      </c>
      <c r="O98">
        <v>1705117.34548203</v>
      </c>
      <c r="P98">
        <v>1847737.61586299</v>
      </c>
      <c r="Q98">
        <v>2000357.1199183399</v>
      </c>
      <c r="R98">
        <v>2163619.23033957</v>
      </c>
      <c r="S98">
        <v>2338206.6590031302</v>
      </c>
      <c r="T98">
        <v>2524843.7824571901</v>
      </c>
      <c r="U98">
        <v>2724299.1016091499</v>
      </c>
      <c r="V98">
        <v>2937387.8432201599</v>
      </c>
      <c r="W98">
        <v>3164974.7112382501</v>
      </c>
      <c r="X98" s="30">
        <f t="shared" si="2"/>
        <v>9.1810561132028345E-2</v>
      </c>
    </row>
    <row r="99" spans="1:24" x14ac:dyDescent="0.25">
      <c r="A99" t="s">
        <v>45</v>
      </c>
      <c r="B99" t="s">
        <v>31</v>
      </c>
      <c r="C99">
        <v>186190.425158853</v>
      </c>
      <c r="D99">
        <v>211646.549298625</v>
      </c>
      <c r="E99">
        <v>239182.809789477</v>
      </c>
      <c r="F99">
        <v>268943.57995616802</v>
      </c>
      <c r="G99">
        <v>301082.47011505399</v>
      </c>
      <c r="H99">
        <v>546692.04427684203</v>
      </c>
      <c r="I99">
        <v>611821.09974724206</v>
      </c>
      <c r="J99">
        <v>682096.33065398899</v>
      </c>
      <c r="K99">
        <v>757869.53190204396</v>
      </c>
      <c r="L99">
        <v>839514.81244826806</v>
      </c>
      <c r="M99">
        <v>927429.94721936004</v>
      </c>
      <c r="N99">
        <v>1018742.45288587</v>
      </c>
      <c r="O99">
        <v>1116867.6342509901</v>
      </c>
      <c r="P99">
        <v>1222258.4776204</v>
      </c>
      <c r="Q99">
        <v>1335396.2362411299</v>
      </c>
      <c r="R99">
        <v>1456792.12452988</v>
      </c>
      <c r="S99">
        <v>1586989.1110568999</v>
      </c>
      <c r="T99">
        <v>1726563.8159252999</v>
      </c>
      <c r="U99">
        <v>1876128.5185028999</v>
      </c>
      <c r="V99">
        <v>2036333.28179845</v>
      </c>
      <c r="W99">
        <v>2207868.2001272901</v>
      </c>
      <c r="X99" s="30">
        <f t="shared" si="2"/>
        <v>0.13162045745144924</v>
      </c>
    </row>
    <row r="100" spans="1:24" x14ac:dyDescent="0.25">
      <c r="A100" t="s">
        <v>46</v>
      </c>
      <c r="B100" t="s">
        <v>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367567.26735429402</v>
      </c>
      <c r="I100">
        <v>411356.65334451402</v>
      </c>
      <c r="J100">
        <v>458606.05976536998</v>
      </c>
      <c r="K100">
        <v>509552.01519495097</v>
      </c>
      <c r="L100">
        <v>564446.05101807602</v>
      </c>
      <c r="M100">
        <v>623555.61038552597</v>
      </c>
      <c r="N100">
        <v>684949.38506083097</v>
      </c>
      <c r="O100">
        <v>750923.64817770303</v>
      </c>
      <c r="P100">
        <v>821782.96414360905</v>
      </c>
      <c r="Q100">
        <v>897850.90258566197</v>
      </c>
      <c r="R100">
        <v>979471.17746156198</v>
      </c>
      <c r="S100">
        <v>1067008.8525685801</v>
      </c>
      <c r="T100">
        <v>1160851.6172426599</v>
      </c>
      <c r="U100">
        <v>1261411.1362527199</v>
      </c>
      <c r="V100">
        <v>1369124.47812067</v>
      </c>
      <c r="W100">
        <v>1484455.6263347999</v>
      </c>
      <c r="X100" s="30">
        <f t="shared" si="2"/>
        <v>8.9322764643222419E-2</v>
      </c>
    </row>
    <row r="101" spans="1:24" x14ac:dyDescent="0.25">
      <c r="A101" t="s">
        <v>46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22160.490603664701</v>
      </c>
      <c r="I101">
        <v>24800.536012934499</v>
      </c>
      <c r="J101">
        <v>27649.184736621999</v>
      </c>
      <c r="K101">
        <v>30720.696992645899</v>
      </c>
      <c r="L101">
        <v>34030.2375124307</v>
      </c>
      <c r="M101">
        <v>37593.930341712301</v>
      </c>
      <c r="N101">
        <v>41295.337642227503</v>
      </c>
      <c r="O101">
        <v>45272.90084694</v>
      </c>
      <c r="P101">
        <v>49544.982028018101</v>
      </c>
      <c r="Q101">
        <v>54131.089075086602</v>
      </c>
      <c r="R101">
        <v>59051.944371792</v>
      </c>
      <c r="S101">
        <v>64329.5574754802</v>
      </c>
      <c r="T101">
        <v>69987.302028607795</v>
      </c>
      <c r="U101">
        <v>76049.997143359302</v>
      </c>
      <c r="V101">
        <v>82543.993514514601</v>
      </c>
      <c r="W101">
        <v>89497.264529926906</v>
      </c>
      <c r="X101" s="30">
        <f t="shared" si="2"/>
        <v>8.9322764643222419E-2</v>
      </c>
    </row>
    <row r="102" spans="1:24" x14ac:dyDescent="0.25">
      <c r="A102" t="s">
        <v>46</v>
      </c>
      <c r="B102" t="s">
        <v>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1282185.43187934</v>
      </c>
      <c r="I102">
        <v>1434936.01054684</v>
      </c>
      <c r="J102">
        <v>1599756.18350139</v>
      </c>
      <c r="K102">
        <v>1777471.03372504</v>
      </c>
      <c r="L102">
        <v>1968957.9785122899</v>
      </c>
      <c r="M102">
        <v>2175149.94019396</v>
      </c>
      <c r="N102">
        <v>2389309.93344734</v>
      </c>
      <c r="O102">
        <v>2619448.0511755701</v>
      </c>
      <c r="P102">
        <v>2866626.70584301</v>
      </c>
      <c r="Q102">
        <v>3131974.6058492502</v>
      </c>
      <c r="R102">
        <v>3416690.7290915102</v>
      </c>
      <c r="S102">
        <v>3722048.5281433701</v>
      </c>
      <c r="T102">
        <v>4049400.3802776798</v>
      </c>
      <c r="U102">
        <v>4400182.2963050799</v>
      </c>
      <c r="V102">
        <v>4775918.9029845102</v>
      </c>
      <c r="W102">
        <v>5178228.7145911297</v>
      </c>
      <c r="X102" s="30">
        <f t="shared" si="2"/>
        <v>8.9322764643222641E-2</v>
      </c>
    </row>
    <row r="103" spans="1:24" x14ac:dyDescent="0.25">
      <c r="A103" t="s">
        <v>46</v>
      </c>
      <c r="B103" t="s">
        <v>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16667.9613155279</v>
      </c>
      <c r="I103">
        <v>21876.699226630401</v>
      </c>
      <c r="J103">
        <v>27564.641025554301</v>
      </c>
      <c r="K103">
        <v>33766.685256304103</v>
      </c>
      <c r="L103">
        <v>40520.022307564897</v>
      </c>
      <c r="M103">
        <v>47864.276350811102</v>
      </c>
      <c r="N103">
        <v>64497.112382717904</v>
      </c>
      <c r="O103">
        <v>82673.571326938501</v>
      </c>
      <c r="P103">
        <v>102506.433384624</v>
      </c>
      <c r="Q103">
        <v>124115.89771976099</v>
      </c>
      <c r="R103">
        <v>147630.04240495001</v>
      </c>
      <c r="S103">
        <v>173185.31181435901</v>
      </c>
      <c r="T103">
        <v>200927.03305869599</v>
      </c>
      <c r="U103">
        <v>231009.963147931</v>
      </c>
      <c r="V103">
        <v>263598.86866344302</v>
      </c>
      <c r="W103">
        <v>298869.13982263597</v>
      </c>
      <c r="X103" s="30">
        <f t="shared" si="2"/>
        <v>0.1904192793606565</v>
      </c>
    </row>
    <row r="104" spans="1:24" x14ac:dyDescent="0.25">
      <c r="A104" t="s">
        <v>46</v>
      </c>
      <c r="B104" t="s">
        <v>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108032.615487025</v>
      </c>
      <c r="I104">
        <v>120902.863518481</v>
      </c>
      <c r="J104">
        <v>134790.05481436499</v>
      </c>
      <c r="K104">
        <v>149763.70808104199</v>
      </c>
      <c r="L104">
        <v>165897.75153735001</v>
      </c>
      <c r="M104">
        <v>183270.790069087</v>
      </c>
      <c r="N104">
        <v>201315.18803883699</v>
      </c>
      <c r="O104">
        <v>220705.848830389</v>
      </c>
      <c r="P104">
        <v>241532.287730999</v>
      </c>
      <c r="Q104">
        <v>263889.60589959403</v>
      </c>
      <c r="R104">
        <v>287878.82516572101</v>
      </c>
      <c r="S104">
        <v>313607.24234371202</v>
      </c>
      <c r="T104">
        <v>341188.80417658697</v>
      </c>
      <c r="U104">
        <v>370744.50408689101</v>
      </c>
      <c r="V104">
        <v>402402.80197778402</v>
      </c>
      <c r="W104">
        <v>436300.06839754898</v>
      </c>
      <c r="X104" s="30">
        <f t="shared" si="2"/>
        <v>8.9322764643222863E-2</v>
      </c>
    </row>
    <row r="105" spans="1:24" x14ac:dyDescent="0.25">
      <c r="A105" t="s">
        <v>46</v>
      </c>
      <c r="B105" t="s">
        <v>31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1416135.7769281601</v>
      </c>
      <c r="I105">
        <v>1584844.2601313</v>
      </c>
      <c r="J105">
        <v>1766883.2522124399</v>
      </c>
      <c r="K105">
        <v>1963164.03285136</v>
      </c>
      <c r="L105">
        <v>2174655.68342365</v>
      </c>
      <c r="M105">
        <v>2402388.58897103</v>
      </c>
      <c r="N105">
        <v>2638921.9490391398</v>
      </c>
      <c r="O105">
        <v>2893102.6736416402</v>
      </c>
      <c r="P105">
        <v>3166104.1658317801</v>
      </c>
      <c r="Q105">
        <v>3459173.0505568399</v>
      </c>
      <c r="R105">
        <v>3773633.5633398299</v>
      </c>
      <c r="S105">
        <v>4110892.1947747199</v>
      </c>
      <c r="T105">
        <v>4472442.6054447498</v>
      </c>
      <c r="U105">
        <v>4859870.8266948396</v>
      </c>
      <c r="V105">
        <v>5274860.7635563398</v>
      </c>
      <c r="W105">
        <v>5719200.0170372399</v>
      </c>
      <c r="X105" s="30">
        <f t="shared" si="2"/>
        <v>8.9322764643222641E-2</v>
      </c>
    </row>
    <row r="106" spans="1:24" x14ac:dyDescent="0.25">
      <c r="A106" t="s">
        <v>47</v>
      </c>
      <c r="B106" t="s">
        <v>27</v>
      </c>
      <c r="C106">
        <v>1258476.4198604201</v>
      </c>
      <c r="D106">
        <v>1430536.45970194</v>
      </c>
      <c r="E106">
        <v>1616656.31247797</v>
      </c>
      <c r="F106">
        <v>1817811.80938235</v>
      </c>
      <c r="G106">
        <v>2035041.2151959599</v>
      </c>
      <c r="H106">
        <v>2269449.03206748</v>
      </c>
      <c r="I106">
        <v>2539815.27105727</v>
      </c>
      <c r="J106">
        <v>2831544.51136587</v>
      </c>
      <c r="K106">
        <v>3146097.13752768</v>
      </c>
      <c r="L106">
        <v>3485026.1650272598</v>
      </c>
      <c r="M106">
        <v>3849982.8524329802</v>
      </c>
      <c r="N106">
        <v>4229042.83651351</v>
      </c>
      <c r="O106">
        <v>4636383.8618710004</v>
      </c>
      <c r="P106">
        <v>5073886.3826729599</v>
      </c>
      <c r="Q106">
        <v>5543548.19590043</v>
      </c>
      <c r="R106">
        <v>6047491.4744939702</v>
      </c>
      <c r="S106">
        <v>6587970.2104571201</v>
      </c>
      <c r="T106">
        <v>7167378.0913303401</v>
      </c>
      <c r="U106">
        <v>7788256.8347647497</v>
      </c>
      <c r="V106">
        <v>8453305.0073142592</v>
      </c>
      <c r="W106">
        <v>9165387.35503182</v>
      </c>
      <c r="X106" s="30">
        <f t="shared" si="2"/>
        <v>0.10437174565703411</v>
      </c>
    </row>
    <row r="107" spans="1:24" x14ac:dyDescent="0.25">
      <c r="A107" t="s">
        <v>47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41682.7777774719</v>
      </c>
      <c r="I107">
        <v>47518.366666317997</v>
      </c>
      <c r="J107">
        <v>53833.307499604998</v>
      </c>
      <c r="K107">
        <v>60660.946499555001</v>
      </c>
      <c r="L107">
        <v>68036.766130750897</v>
      </c>
      <c r="M107">
        <v>75998.515358817502</v>
      </c>
      <c r="N107">
        <v>86182.316416899004</v>
      </c>
      <c r="O107">
        <v>97194.501292391695</v>
      </c>
      <c r="P107">
        <v>109092.448864391</v>
      </c>
      <c r="Q107">
        <v>121937.20494036</v>
      </c>
      <c r="R107">
        <v>135793.70550176399</v>
      </c>
      <c r="S107">
        <v>150731.01310695801</v>
      </c>
      <c r="T107">
        <v>166822.567208917</v>
      </c>
      <c r="U107">
        <v>184146.44918830501</v>
      </c>
      <c r="V107">
        <v>202785.662947609</v>
      </c>
      <c r="W107">
        <v>222828.43195987301</v>
      </c>
      <c r="X107" s="30">
        <f t="shared" si="2"/>
        <v>0.10851253039685882</v>
      </c>
    </row>
    <row r="108" spans="1:24" x14ac:dyDescent="0.25">
      <c r="A108" t="s">
        <v>47</v>
      </c>
      <c r="B108" t="s">
        <v>56</v>
      </c>
      <c r="C108">
        <v>23290911.986188602</v>
      </c>
      <c r="D108">
        <v>26475266.639995702</v>
      </c>
      <c r="E108">
        <v>29919829.479217999</v>
      </c>
      <c r="F108">
        <v>33642660.435762599</v>
      </c>
      <c r="G108">
        <v>37662974.914263703</v>
      </c>
      <c r="H108">
        <v>42001214.189525403</v>
      </c>
      <c r="I108">
        <v>47004944.237201899</v>
      </c>
      <c r="J108">
        <v>52404044.254172198</v>
      </c>
      <c r="K108">
        <v>58225541.9122466</v>
      </c>
      <c r="L108">
        <v>64498179.225492999</v>
      </c>
      <c r="M108">
        <v>71252516.415283397</v>
      </c>
      <c r="N108">
        <v>78267866.554052502</v>
      </c>
      <c r="O108">
        <v>85806620.415660396</v>
      </c>
      <c r="P108">
        <v>93903579.997043893</v>
      </c>
      <c r="Q108">
        <v>102595718.985526</v>
      </c>
      <c r="R108">
        <v>103299236.282784</v>
      </c>
      <c r="S108">
        <v>107172700.372925</v>
      </c>
      <c r="T108">
        <v>111046164.463067</v>
      </c>
      <c r="U108">
        <v>114919628.55320799</v>
      </c>
      <c r="V108">
        <v>118793092.64335001</v>
      </c>
      <c r="W108">
        <v>122666556.733491</v>
      </c>
      <c r="X108" s="30">
        <f t="shared" si="2"/>
        <v>8.6618222957819846E-2</v>
      </c>
    </row>
    <row r="109" spans="1:24" x14ac:dyDescent="0.25">
      <c r="A109" t="s">
        <v>47</v>
      </c>
      <c r="B109" t="s">
        <v>29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47637.460317110803</v>
      </c>
      <c r="I109">
        <v>62524.166666208002</v>
      </c>
      <c r="J109">
        <v>78780.449999421995</v>
      </c>
      <c r="K109">
        <v>96506.051249291995</v>
      </c>
      <c r="L109">
        <v>115807.26149915</v>
      </c>
      <c r="M109">
        <v>136797.327645871</v>
      </c>
      <c r="N109">
        <v>184334.399002811</v>
      </c>
      <c r="O109">
        <v>236283.18417633101</v>
      </c>
      <c r="P109">
        <v>292966.01186969603</v>
      </c>
      <c r="Q109">
        <v>354726.41437195602</v>
      </c>
      <c r="R109">
        <v>421930.44209476799</v>
      </c>
      <c r="S109">
        <v>494968.05655393202</v>
      </c>
      <c r="T109">
        <v>574254.60635377502</v>
      </c>
      <c r="U109">
        <v>660232.390992217</v>
      </c>
      <c r="V109">
        <v>753372.317578619</v>
      </c>
      <c r="W109">
        <v>854175.65584618098</v>
      </c>
      <c r="X109" s="30">
        <f t="shared" si="2"/>
        <v>0.19041927936065628</v>
      </c>
    </row>
    <row r="110" spans="1:24" x14ac:dyDescent="0.25">
      <c r="A110" t="s">
        <v>47</v>
      </c>
      <c r="B110" t="s">
        <v>30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1691129.8412574299</v>
      </c>
      <c r="I110">
        <v>1975763.66665217</v>
      </c>
      <c r="J110">
        <v>2284633.0499832402</v>
      </c>
      <c r="K110">
        <v>2619449.9624807802</v>
      </c>
      <c r="L110">
        <v>2982036.9836031199</v>
      </c>
      <c r="M110">
        <v>3374334.08193149</v>
      </c>
      <c r="N110">
        <v>3664344.4165407401</v>
      </c>
      <c r="O110">
        <v>3974919.9494060799</v>
      </c>
      <c r="P110">
        <v>4307392.1745166099</v>
      </c>
      <c r="Q110">
        <v>4663174.3222646797</v>
      </c>
      <c r="R110">
        <v>5043766.2043512501</v>
      </c>
      <c r="S110">
        <v>5450759.3388408301</v>
      </c>
      <c r="T110">
        <v>5885842.3712684801</v>
      </c>
      <c r="U110">
        <v>6350806.8085917998</v>
      </c>
      <c r="V110">
        <v>6847553.0837192796</v>
      </c>
      <c r="W110">
        <v>7378096.9693380203</v>
      </c>
      <c r="X110" s="30">
        <f t="shared" si="2"/>
        <v>9.1810561132028567E-2</v>
      </c>
    </row>
    <row r="111" spans="1:24" x14ac:dyDescent="0.25">
      <c r="A111" t="s">
        <v>47</v>
      </c>
      <c r="B111" t="s">
        <v>31</v>
      </c>
      <c r="C111">
        <v>1157821.97718463</v>
      </c>
      <c r="D111">
        <v>1316120.4501475701</v>
      </c>
      <c r="E111">
        <v>1487354.2154638499</v>
      </c>
      <c r="F111">
        <v>1672421.0561863901</v>
      </c>
      <c r="G111">
        <v>1872276.1954425201</v>
      </c>
      <c r="H111">
        <v>2087935.7959838</v>
      </c>
      <c r="I111">
        <v>2336677.8212224199</v>
      </c>
      <c r="J111">
        <v>2605074.20949494</v>
      </c>
      <c r="K111">
        <v>2894468.5420416598</v>
      </c>
      <c r="L111">
        <v>3206289.62231931</v>
      </c>
      <c r="M111">
        <v>3542056.6392696202</v>
      </c>
      <c r="N111">
        <v>3890798.9544322402</v>
      </c>
      <c r="O111">
        <v>4265560.35951294</v>
      </c>
      <c r="P111">
        <v>4668070.90771564</v>
      </c>
      <c r="Q111">
        <v>5100168.6098398203</v>
      </c>
      <c r="R111">
        <v>5563805.9049071297</v>
      </c>
      <c r="S111">
        <v>6061056.50795657</v>
      </c>
      <c r="T111">
        <v>6594122.6565486901</v>
      </c>
      <c r="U111">
        <v>7165342.7787301298</v>
      </c>
      <c r="V111">
        <v>7777199.6064883396</v>
      </c>
      <c r="W111">
        <v>8432328.7600755394</v>
      </c>
      <c r="X111" s="30">
        <f t="shared" si="2"/>
        <v>0.10437174565703389</v>
      </c>
    </row>
    <row r="112" spans="1:24" x14ac:dyDescent="0.25">
      <c r="A112" t="s">
        <v>48</v>
      </c>
      <c r="B112" t="s">
        <v>27</v>
      </c>
      <c r="C112">
        <v>182747.643972235</v>
      </c>
      <c r="D112">
        <v>207733.06793933199</v>
      </c>
      <c r="E112">
        <v>234760.16519320899</v>
      </c>
      <c r="F112">
        <v>263970.63950262498</v>
      </c>
      <c r="G112">
        <v>295515.260829999</v>
      </c>
      <c r="H112">
        <v>329554.41769135499</v>
      </c>
      <c r="I112">
        <v>368815.21940784401</v>
      </c>
      <c r="J112">
        <v>411178.21525175503</v>
      </c>
      <c r="K112">
        <v>456855.47263153602</v>
      </c>
      <c r="L112">
        <v>506072.51021116698</v>
      </c>
      <c r="M112">
        <v>559069.112867182</v>
      </c>
      <c r="N112">
        <v>614113.70323189499</v>
      </c>
      <c r="O112">
        <v>673265.07985091198</v>
      </c>
      <c r="P112">
        <v>736796.30987375102</v>
      </c>
      <c r="Q112">
        <v>804997.50019924704</v>
      </c>
      <c r="R112">
        <v>878176.81878260802</v>
      </c>
      <c r="S112">
        <v>956661.57547380705</v>
      </c>
      <c r="T112">
        <v>1040799.36578716</v>
      </c>
      <c r="U112">
        <v>1130959.28119318</v>
      </c>
      <c r="V112">
        <v>1227533.1897253301</v>
      </c>
      <c r="W112">
        <v>1330937.0909076999</v>
      </c>
      <c r="X112" s="30">
        <f t="shared" si="2"/>
        <v>0.10437174565703367</v>
      </c>
    </row>
    <row r="113" spans="1:24" x14ac:dyDescent="0.25">
      <c r="A113" t="s">
        <v>48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16687.697542312901</v>
      </c>
      <c r="I113">
        <v>19023.975198236702</v>
      </c>
      <c r="J113">
        <v>21552.1613758971</v>
      </c>
      <c r="K113">
        <v>24285.606233327999</v>
      </c>
      <c r="L113">
        <v>27238.515173062198</v>
      </c>
      <c r="M113">
        <v>30426.000991186502</v>
      </c>
      <c r="N113">
        <v>34503.085124005498</v>
      </c>
      <c r="O113">
        <v>38911.812667628503</v>
      </c>
      <c r="P113">
        <v>43675.155252803699</v>
      </c>
      <c r="Q113">
        <v>48817.552564827398</v>
      </c>
      <c r="R113">
        <v>54365.001719921398</v>
      </c>
      <c r="S113">
        <v>60345.151909112799</v>
      </c>
      <c r="T113">
        <v>66787.404612923405</v>
      </c>
      <c r="U113">
        <v>73723.019707342406</v>
      </c>
      <c r="V113">
        <v>81185.227799671004</v>
      </c>
      <c r="W113">
        <v>89209.349151964096</v>
      </c>
      <c r="X113" s="30">
        <f t="shared" si="2"/>
        <v>0.10851253039685926</v>
      </c>
    </row>
    <row r="114" spans="1:24" x14ac:dyDescent="0.25">
      <c r="A114" t="s">
        <v>48</v>
      </c>
      <c r="B114" t="s">
        <v>56</v>
      </c>
      <c r="C114">
        <v>15516346.969230199</v>
      </c>
      <c r="D114">
        <v>17637756.028302401</v>
      </c>
      <c r="E114">
        <v>19932515.125858799</v>
      </c>
      <c r="F114">
        <v>22412655.743100099</v>
      </c>
      <c r="G114">
        <v>25090979.134250801</v>
      </c>
      <c r="H114">
        <v>27981103.2251589</v>
      </c>
      <c r="I114">
        <v>31314575.594388202</v>
      </c>
      <c r="J114">
        <v>34911442.442477599</v>
      </c>
      <c r="K114">
        <v>38789709.536389902</v>
      </c>
      <c r="L114">
        <v>42968524.733587302</v>
      </c>
      <c r="M114">
        <v>43952277.855108999</v>
      </c>
      <c r="N114">
        <v>45980678.711492397</v>
      </c>
      <c r="O114">
        <v>48009079.567875803</v>
      </c>
      <c r="P114">
        <v>50037480.424259201</v>
      </c>
      <c r="Q114">
        <v>52065881.280642599</v>
      </c>
      <c r="R114">
        <v>54094282.137025997</v>
      </c>
      <c r="S114">
        <v>56122682.993409403</v>
      </c>
      <c r="T114">
        <v>58151083.849792801</v>
      </c>
      <c r="U114">
        <v>60179484.706176199</v>
      </c>
      <c r="V114">
        <v>62207885.562559597</v>
      </c>
      <c r="W114">
        <v>64236286.418943003</v>
      </c>
      <c r="X114" s="30">
        <f t="shared" si="2"/>
        <v>7.3617414146968985E-2</v>
      </c>
    </row>
    <row r="115" spans="1:24" x14ac:dyDescent="0.25">
      <c r="A115" t="s">
        <v>48</v>
      </c>
      <c r="B115" t="s">
        <v>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19071.6543340719</v>
      </c>
      <c r="I115">
        <v>25031.5463134694</v>
      </c>
      <c r="J115">
        <v>31539.748354971402</v>
      </c>
      <c r="K115">
        <v>38636.191734840002</v>
      </c>
      <c r="L115">
        <v>46363.430081808103</v>
      </c>
      <c r="M115">
        <v>54766.801784135801</v>
      </c>
      <c r="N115">
        <v>73798.265404122998</v>
      </c>
      <c r="O115">
        <v>94595.958381648597</v>
      </c>
      <c r="P115">
        <v>117288.924993416</v>
      </c>
      <c r="Q115">
        <v>142014.69837040699</v>
      </c>
      <c r="R115">
        <v>168919.82677261301</v>
      </c>
      <c r="S115">
        <v>198160.431269113</v>
      </c>
      <c r="T115">
        <v>229902.79664833201</v>
      </c>
      <c r="U115">
        <v>264323.99748730101</v>
      </c>
      <c r="V115">
        <v>301612.56141854502</v>
      </c>
      <c r="W115">
        <v>341969.17174919503</v>
      </c>
      <c r="X115" s="30">
        <f t="shared" si="2"/>
        <v>0.19041927936065628</v>
      </c>
    </row>
    <row r="116" spans="1:24" x14ac:dyDescent="0.25">
      <c r="A116" t="s">
        <v>48</v>
      </c>
      <c r="B116" t="s">
        <v>30</v>
      </c>
      <c r="C116">
        <v>11236.0100286817</v>
      </c>
      <c r="D116">
        <v>12772.2075312214</v>
      </c>
      <c r="E116">
        <v>14433.9347589434</v>
      </c>
      <c r="F116">
        <v>16229.904190609601</v>
      </c>
      <c r="G116">
        <v>18169.385728544999</v>
      </c>
      <c r="H116">
        <v>71628.603463081003</v>
      </c>
      <c r="I116">
        <v>80161.932852180107</v>
      </c>
      <c r="J116">
        <v>89369.523671531497</v>
      </c>
      <c r="K116">
        <v>99297.468740687502</v>
      </c>
      <c r="L116">
        <v>109994.78450758</v>
      </c>
      <c r="M116">
        <v>121513.58817931</v>
      </c>
      <c r="N116">
        <v>133477.52167364</v>
      </c>
      <c r="O116">
        <v>146334.064546954</v>
      </c>
      <c r="P116">
        <v>160142.56790341501</v>
      </c>
      <c r="Q116">
        <v>174966.086434155</v>
      </c>
      <c r="R116">
        <v>190871.60039820999</v>
      </c>
      <c r="S116">
        <v>207930.250542586</v>
      </c>
      <c r="T116">
        <v>226217.586700404</v>
      </c>
      <c r="U116">
        <v>245813.83084764701</v>
      </c>
      <c r="V116">
        <v>266804.155442863</v>
      </c>
      <c r="W116">
        <v>289278.97792048199</v>
      </c>
      <c r="X116" s="30">
        <f t="shared" si="2"/>
        <v>0.17634642727383731</v>
      </c>
    </row>
    <row r="117" spans="1:24" x14ac:dyDescent="0.25">
      <c r="A117" t="s">
        <v>48</v>
      </c>
      <c r="B117" t="s">
        <v>31</v>
      </c>
      <c r="C117">
        <v>15116.3651829385</v>
      </c>
      <c r="D117">
        <v>17183.088368680699</v>
      </c>
      <c r="E117">
        <v>19418.6929600398</v>
      </c>
      <c r="F117">
        <v>21834.900289613201</v>
      </c>
      <c r="G117">
        <v>24444.181619743798</v>
      </c>
      <c r="H117">
        <v>27259.803832163401</v>
      </c>
      <c r="I117">
        <v>30507.345651151601</v>
      </c>
      <c r="J117">
        <v>34011.492142458199</v>
      </c>
      <c r="K117">
        <v>37789.784918767502</v>
      </c>
      <c r="L117">
        <v>41860.878242351697</v>
      </c>
      <c r="M117">
        <v>46244.606435997397</v>
      </c>
      <c r="N117">
        <v>50797.738346276201</v>
      </c>
      <c r="O117">
        <v>55690.571931493003</v>
      </c>
      <c r="P117">
        <v>60945.694529365799</v>
      </c>
      <c r="Q117">
        <v>66587.102957197101</v>
      </c>
      <c r="R117">
        <v>72640.287991488207</v>
      </c>
      <c r="S117">
        <v>79132.323771815296</v>
      </c>
      <c r="T117">
        <v>86091.9624101964</v>
      </c>
      <c r="U117">
        <v>93549.7341029862</v>
      </c>
      <c r="V117">
        <v>101538.053059029</v>
      </c>
      <c r="W117">
        <v>110091.329575419</v>
      </c>
      <c r="X117" s="30">
        <f t="shared" si="2"/>
        <v>0.10437174565703367</v>
      </c>
    </row>
    <row r="118" spans="1:24" x14ac:dyDescent="0.25">
      <c r="A118" t="s">
        <v>49</v>
      </c>
      <c r="B118" t="s">
        <v>27</v>
      </c>
      <c r="C118">
        <v>5022.5569097613297</v>
      </c>
      <c r="D118">
        <v>5709.2454550228304</v>
      </c>
      <c r="E118">
        <v>6452.0464625360901</v>
      </c>
      <c r="F118">
        <v>7254.8544571631101</v>
      </c>
      <c r="G118">
        <v>8121.8131350964904</v>
      </c>
      <c r="H118">
        <v>11088.2944683802</v>
      </c>
      <c r="I118">
        <v>12409.276094258001</v>
      </c>
      <c r="J118">
        <v>13834.6351465526</v>
      </c>
      <c r="K118">
        <v>15371.506913841</v>
      </c>
      <c r="L118">
        <v>17027.4792699918</v>
      </c>
      <c r="M118">
        <v>18810.620094473201</v>
      </c>
      <c r="N118">
        <v>20662.6681754276</v>
      </c>
      <c r="O118">
        <v>22652.894514241201</v>
      </c>
      <c r="P118">
        <v>24790.4868164976</v>
      </c>
      <c r="Q118">
        <v>27085.206112694101</v>
      </c>
      <c r="R118">
        <v>29547.421121469</v>
      </c>
      <c r="S118">
        <v>32188.144615839599</v>
      </c>
      <c r="T118">
        <v>35019.071906843601</v>
      </c>
      <c r="U118">
        <v>38052.621565408401</v>
      </c>
      <c r="V118">
        <v>41301.978510062603</v>
      </c>
      <c r="W118">
        <v>44781.139595268702</v>
      </c>
      <c r="X118" s="30">
        <f t="shared" si="2"/>
        <v>0.11560002094944033</v>
      </c>
    </row>
    <row r="119" spans="1:24" x14ac:dyDescent="0.25">
      <c r="A119" t="s">
        <v>49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78322.679156097496</v>
      </c>
      <c r="I119">
        <v>87653.493768728993</v>
      </c>
      <c r="J119">
        <v>97721.583144733493</v>
      </c>
      <c r="K119">
        <v>108577.347723916</v>
      </c>
      <c r="L119">
        <v>120274.384803156</v>
      </c>
      <c r="M119">
        <v>132869.68222100899</v>
      </c>
      <c r="N119">
        <v>145951.70922163699</v>
      </c>
      <c r="O119">
        <v>160009.76471677399</v>
      </c>
      <c r="P119">
        <v>175108.74648837099</v>
      </c>
      <c r="Q119">
        <v>191317.602025336</v>
      </c>
      <c r="R119">
        <v>208709.571249776</v>
      </c>
      <c r="S119">
        <v>227362.44339159699</v>
      </c>
      <c r="T119">
        <v>247358.82881947601</v>
      </c>
      <c r="U119">
        <v>268786.44668166398</v>
      </c>
      <c r="V119">
        <v>291738.429258021</v>
      </c>
      <c r="W119">
        <v>316313.64397531102</v>
      </c>
      <c r="X119" s="30">
        <f t="shared" si="2"/>
        <v>8.9322764643222419E-2</v>
      </c>
    </row>
    <row r="120" spans="1:24" x14ac:dyDescent="0.25">
      <c r="A120" t="s">
        <v>49</v>
      </c>
      <c r="B120" t="s">
        <v>56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1945386.5599758499</v>
      </c>
      <c r="I120">
        <v>2177146.2691255198</v>
      </c>
      <c r="J120">
        <v>2427218.4827902098</v>
      </c>
      <c r="K120">
        <v>2696855.0521485601</v>
      </c>
      <c r="L120">
        <v>2987387.23223576</v>
      </c>
      <c r="M120">
        <v>3300230.49270132</v>
      </c>
      <c r="N120">
        <v>3625163.1913586301</v>
      </c>
      <c r="O120">
        <v>3974338.5836499198</v>
      </c>
      <c r="P120">
        <v>4349368.6071919398</v>
      </c>
      <c r="Q120">
        <v>4751965.7866290398</v>
      </c>
      <c r="R120">
        <v>5183949.2624918604</v>
      </c>
      <c r="S120">
        <v>5647251.1714744</v>
      </c>
      <c r="T120">
        <v>6143923.3981989603</v>
      </c>
      <c r="U120">
        <v>6676144.7196672903</v>
      </c>
      <c r="V120">
        <v>7246228.3647869602</v>
      </c>
      <c r="W120">
        <v>7856630.01261942</v>
      </c>
      <c r="X120" s="30">
        <f t="shared" si="2"/>
        <v>8.9322764643222419E-2</v>
      </c>
    </row>
    <row r="121" spans="1:24" x14ac:dyDescent="0.25">
      <c r="A121" t="s">
        <v>49</v>
      </c>
      <c r="B121" t="s">
        <v>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10600.111533457701</v>
      </c>
      <c r="I121">
        <v>13912.646387663301</v>
      </c>
      <c r="J121">
        <v>17529.9344484557</v>
      </c>
      <c r="K121">
        <v>21474.169699358299</v>
      </c>
      <c r="L121">
        <v>25769.003639229999</v>
      </c>
      <c r="M121">
        <v>30439.635548840401</v>
      </c>
      <c r="N121">
        <v>41017.408902062503</v>
      </c>
      <c r="O121">
        <v>52576.860501734598</v>
      </c>
      <c r="P121">
        <v>65189.713739118903</v>
      </c>
      <c r="Q121">
        <v>78932.410148987197</v>
      </c>
      <c r="R121">
        <v>93886.401915494498</v>
      </c>
      <c r="S121">
        <v>110138.46183328</v>
      </c>
      <c r="T121">
        <v>127781.01173805499</v>
      </c>
      <c r="U121">
        <v>146912.47047872501</v>
      </c>
      <c r="V121">
        <v>167637.62256411699</v>
      </c>
      <c r="W121">
        <v>190068.008681851</v>
      </c>
      <c r="X121" s="30">
        <f t="shared" si="2"/>
        <v>0.1904192793606565</v>
      </c>
    </row>
    <row r="122" spans="1:24" x14ac:dyDescent="0.25">
      <c r="A122" t="s">
        <v>49</v>
      </c>
      <c r="B122" t="s">
        <v>30</v>
      </c>
      <c r="C122">
        <v>201.48809034186999</v>
      </c>
      <c r="D122">
        <v>229.035725168163</v>
      </c>
      <c r="E122">
        <v>258.83440325123001</v>
      </c>
      <c r="F122">
        <v>291.04035982968298</v>
      </c>
      <c r="G122">
        <v>325.81982605785402</v>
      </c>
      <c r="H122">
        <v>2083.8470852535602</v>
      </c>
      <c r="I122">
        <v>2332.1020101754002</v>
      </c>
      <c r="J122">
        <v>2599.9728098762798</v>
      </c>
      <c r="K122">
        <v>2888.8004345218101</v>
      </c>
      <c r="L122">
        <v>3200.0108896072002</v>
      </c>
      <c r="M122">
        <v>3535.1203891148298</v>
      </c>
      <c r="N122">
        <v>3883.17977789205</v>
      </c>
      <c r="O122">
        <v>4257.2073045742</v>
      </c>
      <c r="P122">
        <v>4658.9296344798404</v>
      </c>
      <c r="Q122">
        <v>5090.1811791146101</v>
      </c>
      <c r="R122">
        <v>5552.9105541266499</v>
      </c>
      <c r="S122">
        <v>6049.1874136921097</v>
      </c>
      <c r="T122">
        <v>6581.2096828288004</v>
      </c>
      <c r="U122">
        <v>7151.3112103449403</v>
      </c>
      <c r="V122">
        <v>7761.9698664056104</v>
      </c>
      <c r="W122">
        <v>8415.8161100464804</v>
      </c>
      <c r="X122" s="30">
        <f t="shared" si="2"/>
        <v>0.20515343465797176</v>
      </c>
    </row>
    <row r="123" spans="1:24" x14ac:dyDescent="0.25">
      <c r="A123" t="s">
        <v>49</v>
      </c>
      <c r="B123" t="s">
        <v>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69332.247262555305</v>
      </c>
      <c r="I123">
        <v>77592.0048813506</v>
      </c>
      <c r="J123">
        <v>86504.407643869097</v>
      </c>
      <c r="K123">
        <v>96114.070670436005</v>
      </c>
      <c r="L123">
        <v>106468.43898055</v>
      </c>
      <c r="M123">
        <v>117617.958944999</v>
      </c>
      <c r="N123">
        <v>129198.338223078</v>
      </c>
      <c r="O123">
        <v>141642.710531602</v>
      </c>
      <c r="P123">
        <v>155008.52422542201</v>
      </c>
      <c r="Q123">
        <v>169356.81251229401</v>
      </c>
      <c r="R123">
        <v>184752.40831729001</v>
      </c>
      <c r="S123">
        <v>201264.171671505</v>
      </c>
      <c r="T123">
        <v>218965.230340348</v>
      </c>
      <c r="U123">
        <v>237933.23444689601</v>
      </c>
      <c r="V123">
        <v>258250.62588824899</v>
      </c>
      <c r="W123">
        <v>280004.92338761903</v>
      </c>
      <c r="X123" s="30">
        <f t="shared" si="2"/>
        <v>8.9322764643222419E-2</v>
      </c>
    </row>
    <row r="124" spans="1:24" x14ac:dyDescent="0.25">
      <c r="A124" t="s">
        <v>50</v>
      </c>
      <c r="B124" t="s">
        <v>27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172038.07152670599</v>
      </c>
      <c r="I124">
        <v>192533.48063459701</v>
      </c>
      <c r="J124">
        <v>214648.335474461</v>
      </c>
      <c r="K124">
        <v>238493.34209672501</v>
      </c>
      <c r="L124">
        <v>264186.22854252899</v>
      </c>
      <c r="M124">
        <v>291852.170277672</v>
      </c>
      <c r="N124">
        <v>320587.22787654097</v>
      </c>
      <c r="O124">
        <v>351466.160809603</v>
      </c>
      <c r="P124">
        <v>384631.51896627899</v>
      </c>
      <c r="Q124">
        <v>420234.74753659999</v>
      </c>
      <c r="R124">
        <v>458436.72016653599</v>
      </c>
      <c r="S124">
        <v>499408.30319062498</v>
      </c>
      <c r="T124">
        <v>543330.95271670597</v>
      </c>
      <c r="U124">
        <v>590397.34643742</v>
      </c>
      <c r="V124">
        <v>640812.05214841198</v>
      </c>
      <c r="W124">
        <v>694792.23506441002</v>
      </c>
      <c r="X124" s="30">
        <f t="shared" si="2"/>
        <v>8.9322764643222641E-2</v>
      </c>
    </row>
    <row r="125" spans="1:24" x14ac:dyDescent="0.25">
      <c r="A125" t="s">
        <v>50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6522.0850925846999</v>
      </c>
      <c r="I125">
        <v>7435.1770055465604</v>
      </c>
      <c r="J125">
        <v>8423.2728970731496</v>
      </c>
      <c r="K125">
        <v>9491.5904352385205</v>
      </c>
      <c r="L125">
        <v>10645.6815449777</v>
      </c>
      <c r="M125">
        <v>11891.452789602799</v>
      </c>
      <c r="N125">
        <v>13484.9074634095</v>
      </c>
      <c r="O125">
        <v>15207.978972622999</v>
      </c>
      <c r="P125">
        <v>17069.645364099299</v>
      </c>
      <c r="Q125">
        <v>19079.458447291599</v>
      </c>
      <c r="R125">
        <v>21247.578725392901</v>
      </c>
      <c r="S125">
        <v>23584.8123851862</v>
      </c>
      <c r="T125">
        <v>26102.650464145201</v>
      </c>
      <c r="U125">
        <v>28813.310320037199</v>
      </c>
      <c r="V125">
        <v>31729.779535358099</v>
      </c>
      <c r="W125">
        <v>34865.862396410899</v>
      </c>
      <c r="X125" s="30">
        <f t="shared" si="2"/>
        <v>0.10851253039685882</v>
      </c>
    </row>
    <row r="126" spans="1:24" x14ac:dyDescent="0.25">
      <c r="A126" t="s">
        <v>50</v>
      </c>
      <c r="B126" t="s">
        <v>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1137923.8337250899</v>
      </c>
      <c r="I126">
        <v>1273488.0974886301</v>
      </c>
      <c r="J126">
        <v>1419763.9780442</v>
      </c>
      <c r="K126">
        <v>1577483.7264116099</v>
      </c>
      <c r="L126">
        <v>1747426.0396706499</v>
      </c>
      <c r="M126">
        <v>1930418.87493957</v>
      </c>
      <c r="N126">
        <v>2120483.2404317199</v>
      </c>
      <c r="O126">
        <v>2324727.9952857401</v>
      </c>
      <c r="P126">
        <v>2544096.0175240799</v>
      </c>
      <c r="Q126">
        <v>2779589.0219980301</v>
      </c>
      <c r="R126">
        <v>3032271.0868755798</v>
      </c>
      <c r="S126">
        <v>3303272.3856858802</v>
      </c>
      <c r="T126">
        <v>3593793.1366600301</v>
      </c>
      <c r="U126">
        <v>3905107.7817673702</v>
      </c>
      <c r="V126">
        <v>4238569.4085438</v>
      </c>
      <c r="W126">
        <v>4595614.4285434503</v>
      </c>
      <c r="X126" s="30">
        <f t="shared" si="2"/>
        <v>8.9322764643222419E-2</v>
      </c>
    </row>
    <row r="127" spans="1:24" x14ac:dyDescent="0.25">
      <c r="A127" t="s">
        <v>50</v>
      </c>
      <c r="B127" t="s">
        <v>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7453.8115343825202</v>
      </c>
      <c r="I127">
        <v>9783.1276388770602</v>
      </c>
      <c r="J127">
        <v>12326.7408249851</v>
      </c>
      <c r="K127">
        <v>15100.2575106067</v>
      </c>
      <c r="L127">
        <v>18120.309012728099</v>
      </c>
      <c r="M127">
        <v>21404.615021285001</v>
      </c>
      <c r="N127">
        <v>28842.718741181601</v>
      </c>
      <c r="O127">
        <v>36971.121295514597</v>
      </c>
      <c r="P127">
        <v>45840.257308428001</v>
      </c>
      <c r="Q127">
        <v>55503.879119393903</v>
      </c>
      <c r="R127">
        <v>66019.262468185305</v>
      </c>
      <c r="S127">
        <v>77447.4244540574</v>
      </c>
      <c r="T127">
        <v>89853.3544823462</v>
      </c>
      <c r="U127">
        <v>103306.258952328</v>
      </c>
      <c r="V127">
        <v>117879.820483103</v>
      </c>
      <c r="W127">
        <v>133652.47251957501</v>
      </c>
      <c r="X127" s="30">
        <f t="shared" si="2"/>
        <v>0.19041927936065606</v>
      </c>
    </row>
    <row r="128" spans="1:24" x14ac:dyDescent="0.25">
      <c r="A128" t="s">
        <v>50</v>
      </c>
      <c r="B128" t="s">
        <v>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118816.311711663</v>
      </c>
      <c r="I128">
        <v>132971.253670793</v>
      </c>
      <c r="J128">
        <v>148244.64904655801</v>
      </c>
      <c r="K128">
        <v>164712.95582572199</v>
      </c>
      <c r="L128">
        <v>182457.48166018599</v>
      </c>
      <c r="M128">
        <v>201564.67768853201</v>
      </c>
      <c r="N128">
        <v>221410.24751166199</v>
      </c>
      <c r="O128">
        <v>242736.462622883</v>
      </c>
      <c r="P128">
        <v>265641.773626448</v>
      </c>
      <c r="Q128">
        <v>290230.77457381098</v>
      </c>
      <c r="R128">
        <v>316614.57118184498</v>
      </c>
      <c r="S128">
        <v>344911.17051424802</v>
      </c>
      <c r="T128">
        <v>375245.89335193601</v>
      </c>
      <c r="U128">
        <v>407751.81054710702</v>
      </c>
      <c r="V128">
        <v>442570.20472841599</v>
      </c>
      <c r="W128">
        <v>479851.05880148802</v>
      </c>
      <c r="X128" s="30">
        <f t="shared" si="2"/>
        <v>8.9322764643222863E-2</v>
      </c>
    </row>
    <row r="129" spans="1:24" x14ac:dyDescent="0.25">
      <c r="A129" t="s">
        <v>50</v>
      </c>
      <c r="B129" t="s">
        <v>31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490.14475438322899</v>
      </c>
      <c r="I129">
        <v>548.53716237771096</v>
      </c>
      <c r="J129">
        <v>611.54344928568298</v>
      </c>
      <c r="K129">
        <v>679.47902197850794</v>
      </c>
      <c r="L129">
        <v>752.67929331740095</v>
      </c>
      <c r="M129">
        <v>831.50089423523798</v>
      </c>
      <c r="N129">
        <v>913.36845775764903</v>
      </c>
      <c r="O129">
        <v>1001.34402539671</v>
      </c>
      <c r="P129">
        <v>1095.8337286552801</v>
      </c>
      <c r="Q129">
        <v>1197.26904217623</v>
      </c>
      <c r="R129">
        <v>1306.10830272762</v>
      </c>
      <c r="S129">
        <v>1422.83831672872</v>
      </c>
      <c r="T129">
        <v>1547.97606137311</v>
      </c>
      <c r="U129">
        <v>1682.0704846901101</v>
      </c>
      <c r="V129">
        <v>1825.7044101853801</v>
      </c>
      <c r="W129">
        <v>1979.4965520184601</v>
      </c>
      <c r="X129" s="30">
        <f t="shared" si="2"/>
        <v>8.9322764643222419E-2</v>
      </c>
    </row>
    <row r="130" spans="1:24" x14ac:dyDescent="0.25">
      <c r="A130" t="s">
        <v>51</v>
      </c>
      <c r="B130" t="s">
        <v>27</v>
      </c>
      <c r="C130">
        <v>734.68272125141903</v>
      </c>
      <c r="D130">
        <v>835.129210589232</v>
      </c>
      <c r="E130">
        <v>943.78364205769697</v>
      </c>
      <c r="F130">
        <v>1061.2156936465301</v>
      </c>
      <c r="G130">
        <v>1188.0314912891099</v>
      </c>
      <c r="H130">
        <v>33770.5460267651</v>
      </c>
      <c r="I130">
        <v>37793.732002248398</v>
      </c>
      <c r="J130">
        <v>42134.810210213102</v>
      </c>
      <c r="K130">
        <v>46815.511908968598</v>
      </c>
      <c r="L130">
        <v>51858.946752074196</v>
      </c>
      <c r="M130">
        <v>57289.686299717898</v>
      </c>
      <c r="N130">
        <v>62930.290013842401</v>
      </c>
      <c r="O130">
        <v>68991.729883630105</v>
      </c>
      <c r="P130">
        <v>75501.988015361901</v>
      </c>
      <c r="Q130">
        <v>82490.792635557795</v>
      </c>
      <c r="R130">
        <v>89989.722747734995</v>
      </c>
      <c r="S130">
        <v>98032.318889540897</v>
      </c>
      <c r="T130">
        <v>106654.200338658</v>
      </c>
      <c r="U130">
        <v>115893.18913546301</v>
      </c>
      <c r="V130">
        <v>125789.441311102</v>
      </c>
      <c r="W130">
        <v>136385.58573146601</v>
      </c>
      <c r="X130" s="30">
        <f t="shared" si="2"/>
        <v>0.2984745214523592</v>
      </c>
    </row>
    <row r="131" spans="1:24" x14ac:dyDescent="0.25">
      <c r="A131" t="s">
        <v>51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3999.1623563021299</v>
      </c>
      <c r="I131">
        <v>4559.0450861844301</v>
      </c>
      <c r="J131">
        <v>5164.9181831642099</v>
      </c>
      <c r="K131">
        <v>5819.9809771265</v>
      </c>
      <c r="L131">
        <v>6527.63775502711</v>
      </c>
      <c r="M131">
        <v>7291.5102582749596</v>
      </c>
      <c r="N131">
        <v>8268.57263288381</v>
      </c>
      <c r="O131">
        <v>9325.1124693078491</v>
      </c>
      <c r="P131">
        <v>10466.634857792</v>
      </c>
      <c r="Q131">
        <v>11698.996703951399</v>
      </c>
      <c r="R131">
        <v>13028.428147582301</v>
      </c>
      <c r="S131">
        <v>14461.555243816299</v>
      </c>
      <c r="T131">
        <v>16005.4239793048</v>
      </c>
      <c r="U131">
        <v>17667.525700232702</v>
      </c>
      <c r="V131">
        <v>19455.824033305002</v>
      </c>
      <c r="W131">
        <v>21378.783385433999</v>
      </c>
      <c r="X131" s="30">
        <f t="shared" si="2"/>
        <v>0.10851253039685882</v>
      </c>
    </row>
    <row r="132" spans="1:24" x14ac:dyDescent="0.25">
      <c r="A132" t="s">
        <v>51</v>
      </c>
      <c r="B132" t="s">
        <v>56</v>
      </c>
      <c r="C132">
        <v>3691513.2148009399</v>
      </c>
      <c r="D132">
        <v>4196220.2564192601</v>
      </c>
      <c r="E132">
        <v>4742169.2191624101</v>
      </c>
      <c r="F132">
        <v>5332222.5275388304</v>
      </c>
      <c r="G132">
        <v>5969425.74370497</v>
      </c>
      <c r="H132">
        <v>6657018.7251688903</v>
      </c>
      <c r="I132">
        <v>7450089.2414822001</v>
      </c>
      <c r="J132">
        <v>8305824.2626139196</v>
      </c>
      <c r="K132">
        <v>9228507.5627551004</v>
      </c>
      <c r="L132">
        <v>10222694.6322538</v>
      </c>
      <c r="M132">
        <v>10456740.548821701</v>
      </c>
      <c r="N132">
        <v>10939319.894404899</v>
      </c>
      <c r="O132">
        <v>11421899.2399881</v>
      </c>
      <c r="P132">
        <v>11904478.5855713</v>
      </c>
      <c r="Q132">
        <v>12387057.931154501</v>
      </c>
      <c r="R132">
        <v>12869637.276737699</v>
      </c>
      <c r="S132">
        <v>13352216.6223209</v>
      </c>
      <c r="T132">
        <v>13834795.9679041</v>
      </c>
      <c r="U132">
        <v>14317375.313487301</v>
      </c>
      <c r="V132">
        <v>14799954.659070499</v>
      </c>
      <c r="W132">
        <v>15282534.0046537</v>
      </c>
      <c r="X132" s="30">
        <f t="shared" si="2"/>
        <v>7.3617414146968763E-2</v>
      </c>
    </row>
    <row r="133" spans="1:24" x14ac:dyDescent="0.25">
      <c r="A133" t="s">
        <v>51</v>
      </c>
      <c r="B133" t="s">
        <v>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4570.4712643452904</v>
      </c>
      <c r="I133">
        <v>5998.7435344531996</v>
      </c>
      <c r="J133">
        <v>7558.4168534110304</v>
      </c>
      <c r="K133">
        <v>9259.0606454285207</v>
      </c>
      <c r="L133">
        <v>11110.872774514201</v>
      </c>
      <c r="M133">
        <v>13124.718464894901</v>
      </c>
      <c r="N133">
        <v>17685.558131445901</v>
      </c>
      <c r="O133">
        <v>22669.669968489699</v>
      </c>
      <c r="P133">
        <v>28107.9790939093</v>
      </c>
      <c r="Q133">
        <v>34033.444956949701</v>
      </c>
      <c r="R133">
        <v>40481.187458559303</v>
      </c>
      <c r="S133">
        <v>47488.620597937501</v>
      </c>
      <c r="T133">
        <v>55095.594082607196</v>
      </c>
      <c r="U133">
        <v>63344.543364248901</v>
      </c>
      <c r="V133">
        <v>72280.648588848402</v>
      </c>
      <c r="W133">
        <v>81952.002977497104</v>
      </c>
      <c r="X133" s="30">
        <f t="shared" ref="X133:X153" si="3">IF(C133=0,IFERROR(_xlfn.RRI(15,I133,W133),"NV"),IFERROR(_xlfn.RRI(20,C133,W133),"NV"))</f>
        <v>0.19041927936065628</v>
      </c>
    </row>
    <row r="134" spans="1:24" x14ac:dyDescent="0.25">
      <c r="A134" t="s">
        <v>51</v>
      </c>
      <c r="B134" t="s">
        <v>30</v>
      </c>
      <c r="C134">
        <v>503.64344528416802</v>
      </c>
      <c r="D134">
        <v>572.50203484051997</v>
      </c>
      <c r="E134">
        <v>646.98737473929805</v>
      </c>
      <c r="F134">
        <v>727.48999354085197</v>
      </c>
      <c r="G134">
        <v>814.42540578571197</v>
      </c>
      <c r="H134">
        <v>38513.782385902901</v>
      </c>
      <c r="I134">
        <v>43102.044270533799</v>
      </c>
      <c r="J134">
        <v>48052.847887663003</v>
      </c>
      <c r="K134">
        <v>53390.9767558288</v>
      </c>
      <c r="L134">
        <v>59142.786391091999</v>
      </c>
      <c r="M134">
        <v>65336.299547991999</v>
      </c>
      <c r="N134">
        <v>71769.1533075591</v>
      </c>
      <c r="O134">
        <v>78681.951694212796</v>
      </c>
      <c r="P134">
        <v>86106.607036262998</v>
      </c>
      <c r="Q134">
        <v>94077.023033282705</v>
      </c>
      <c r="R134">
        <v>102629.214112413</v>
      </c>
      <c r="S134">
        <v>111801.431741874</v>
      </c>
      <c r="T134">
        <v>121634.29809900001</v>
      </c>
      <c r="U134">
        <v>132170.94751248401</v>
      </c>
      <c r="V134">
        <v>143457.17612206901</v>
      </c>
      <c r="W134">
        <v>155541.60022383099</v>
      </c>
      <c r="X134" s="30">
        <f t="shared" si="3"/>
        <v>0.33194462259426571</v>
      </c>
    </row>
    <row r="135" spans="1:24" x14ac:dyDescent="0.25">
      <c r="A135" t="s">
        <v>51</v>
      </c>
      <c r="B135" t="s">
        <v>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1182.6160777100099</v>
      </c>
      <c r="I135">
        <v>1323.5046619352399</v>
      </c>
      <c r="J135">
        <v>1475.5255643887201</v>
      </c>
      <c r="K135">
        <v>1639.4397954327101</v>
      </c>
      <c r="L135">
        <v>1816.0566356701199</v>
      </c>
      <c r="M135">
        <v>2006.2365604427</v>
      </c>
      <c r="N135">
        <v>2203.7657515617202</v>
      </c>
      <c r="O135">
        <v>2416.0322703915299</v>
      </c>
      <c r="P135">
        <v>2644.01602672542</v>
      </c>
      <c r="Q135">
        <v>2888.75807801672</v>
      </c>
      <c r="R135">
        <v>3151.3642943703298</v>
      </c>
      <c r="S135">
        <v>3433.00923716427</v>
      </c>
      <c r="T135">
        <v>3734.94026350167</v>
      </c>
      <c r="U135">
        <v>4058.4818693799002</v>
      </c>
      <c r="V135">
        <v>4405.0402851872004</v>
      </c>
      <c r="W135">
        <v>4776.10833790178</v>
      </c>
      <c r="X135" s="30">
        <f t="shared" si="3"/>
        <v>8.9322764643222641E-2</v>
      </c>
    </row>
    <row r="136" spans="1:24" x14ac:dyDescent="0.25">
      <c r="A136" t="s">
        <v>52</v>
      </c>
      <c r="B136" t="s">
        <v>27</v>
      </c>
      <c r="C136">
        <v>801955.28636213101</v>
      </c>
      <c r="D136">
        <v>911599.34193998098</v>
      </c>
      <c r="E136">
        <v>1030202.91485971</v>
      </c>
      <c r="F136">
        <v>1158387.84671656</v>
      </c>
      <c r="G136">
        <v>1296815.76447195</v>
      </c>
      <c r="H136">
        <v>1446190.50438608</v>
      </c>
      <c r="I136">
        <v>1618479.4970044401</v>
      </c>
      <c r="J136">
        <v>1804381.91262367</v>
      </c>
      <c r="K136">
        <v>2004828.3710622999</v>
      </c>
      <c r="L136">
        <v>2220808.5205632499</v>
      </c>
      <c r="M136">
        <v>2453374.6140866298</v>
      </c>
      <c r="N136">
        <v>2694927.9346609102</v>
      </c>
      <c r="O136">
        <v>2954503.1507573999</v>
      </c>
      <c r="P136">
        <v>3233298.56862689</v>
      </c>
      <c r="Q136">
        <v>3532587.2704064399</v>
      </c>
      <c r="R136">
        <v>3853721.5959423701</v>
      </c>
      <c r="S136">
        <v>4198137.8858558899</v>
      </c>
      <c r="T136">
        <v>4567361.5007708902</v>
      </c>
      <c r="U136">
        <v>4963012.1324627604</v>
      </c>
      <c r="V136">
        <v>5386809.4235718902</v>
      </c>
      <c r="W136">
        <v>5840578.9134607697</v>
      </c>
      <c r="X136" s="30">
        <f t="shared" si="3"/>
        <v>0.10437174565703389</v>
      </c>
    </row>
    <row r="137" spans="1:24" x14ac:dyDescent="0.25">
      <c r="A137" t="s">
        <v>52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68240.269331861404</v>
      </c>
      <c r="I137">
        <v>77793.907038321995</v>
      </c>
      <c r="J137">
        <v>88132.307842099006</v>
      </c>
      <c r="K137">
        <v>99310.063958657905</v>
      </c>
      <c r="L137">
        <v>111385.26491726701</v>
      </c>
      <c r="M137">
        <v>124419.710811841</v>
      </c>
      <c r="N137">
        <v>141091.95206062801</v>
      </c>
      <c r="O137">
        <v>159120.368157263</v>
      </c>
      <c r="P137">
        <v>178598.895983411</v>
      </c>
      <c r="Q137">
        <v>199627.47567178099</v>
      </c>
      <c r="R137">
        <v>222312.41608902899</v>
      </c>
      <c r="S137">
        <v>246766.78185882201</v>
      </c>
      <c r="T137">
        <v>273110.803165372</v>
      </c>
      <c r="U137">
        <v>301472.30964792997</v>
      </c>
      <c r="V137">
        <v>331987.18977082998</v>
      </c>
      <c r="W137">
        <v>364799.87713189999</v>
      </c>
      <c r="X137" s="30">
        <f t="shared" si="3"/>
        <v>0.10851253039685882</v>
      </c>
    </row>
    <row r="138" spans="1:24" x14ac:dyDescent="0.25">
      <c r="A138" t="s">
        <v>52</v>
      </c>
      <c r="B138" t="s">
        <v>56</v>
      </c>
      <c r="C138">
        <v>22552874.266110301</v>
      </c>
      <c r="D138">
        <v>25636323.732090902</v>
      </c>
      <c r="E138">
        <v>28971735.959004398</v>
      </c>
      <c r="F138">
        <v>32576598.599278901</v>
      </c>
      <c r="G138">
        <v>36469518.1636834</v>
      </c>
      <c r="H138">
        <v>40670288.188030101</v>
      </c>
      <c r="I138">
        <v>45515461.047458097</v>
      </c>
      <c r="J138">
        <v>50743475.4723588</v>
      </c>
      <c r="K138">
        <v>56380502.687130898</v>
      </c>
      <c r="L138">
        <v>62454373.934699401</v>
      </c>
      <c r="M138">
        <v>63884250.470882103</v>
      </c>
      <c r="N138">
        <v>66832513.329788402</v>
      </c>
      <c r="O138">
        <v>69780776.188694805</v>
      </c>
      <c r="P138">
        <v>72729039.047601104</v>
      </c>
      <c r="Q138">
        <v>75677301.906507403</v>
      </c>
      <c r="R138">
        <v>78625564.765413806</v>
      </c>
      <c r="S138">
        <v>81573827.624320105</v>
      </c>
      <c r="T138">
        <v>84522090.483226404</v>
      </c>
      <c r="U138">
        <v>87470353.342132807</v>
      </c>
      <c r="V138">
        <v>90418616.201039106</v>
      </c>
      <c r="W138">
        <v>93366879.059945405</v>
      </c>
      <c r="X138" s="30">
        <f t="shared" si="3"/>
        <v>7.3617414146968763E-2</v>
      </c>
    </row>
    <row r="139" spans="1:24" x14ac:dyDescent="0.25">
      <c r="A139" t="s">
        <v>52</v>
      </c>
      <c r="B139" t="s">
        <v>29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77988.879236413006</v>
      </c>
      <c r="I139">
        <v>102360.403997792</v>
      </c>
      <c r="J139">
        <v>128974.109037218</v>
      </c>
      <c r="K139">
        <v>157993.283570592</v>
      </c>
      <c r="L139">
        <v>189591.94028471</v>
      </c>
      <c r="M139">
        <v>223955.47946131401</v>
      </c>
      <c r="N139">
        <v>301780.00857412099</v>
      </c>
      <c r="O139">
        <v>386827.10189955501</v>
      </c>
      <c r="P139">
        <v>479624.45453609701</v>
      </c>
      <c r="Q139">
        <v>580734.47468154505</v>
      </c>
      <c r="R139">
        <v>690756.43570519704</v>
      </c>
      <c r="S139">
        <v>810328.75664450997</v>
      </c>
      <c r="T139">
        <v>940131.41858849197</v>
      </c>
      <c r="U139">
        <v>1080888.5248352599</v>
      </c>
      <c r="V139">
        <v>1233371.0131602299</v>
      </c>
      <c r="W139">
        <v>1398399.5290056099</v>
      </c>
      <c r="X139" s="30">
        <f t="shared" si="3"/>
        <v>0.19041927936065584</v>
      </c>
    </row>
    <row r="140" spans="1:24" x14ac:dyDescent="0.25">
      <c r="A140" t="s">
        <v>52</v>
      </c>
      <c r="B140" t="s">
        <v>30</v>
      </c>
      <c r="C140">
        <v>277135.66158522002</v>
      </c>
      <c r="D140">
        <v>315025.90110130701</v>
      </c>
      <c r="E140">
        <v>356012.32541504101</v>
      </c>
      <c r="F140">
        <v>400309.827407395</v>
      </c>
      <c r="G140">
        <v>448147.04878544703</v>
      </c>
      <c r="H140">
        <v>1766716.1526639699</v>
      </c>
      <c r="I140">
        <v>1977190.3227417599</v>
      </c>
      <c r="J140">
        <v>2204295.1194456802</v>
      </c>
      <c r="K140">
        <v>2449167.4200131302</v>
      </c>
      <c r="L140">
        <v>2713016.2128387201</v>
      </c>
      <c r="M140">
        <v>2997126.96639683</v>
      </c>
      <c r="N140">
        <v>3292216.8262001602</v>
      </c>
      <c r="O140">
        <v>3609322.8545678402</v>
      </c>
      <c r="P140">
        <v>3949908.9437067802</v>
      </c>
      <c r="Q140">
        <v>4315530.3346231999</v>
      </c>
      <c r="R140">
        <v>4707839.0922719901</v>
      </c>
      <c r="S140">
        <v>5128589.8998491</v>
      </c>
      <c r="T140">
        <v>5579646.1904532397</v>
      </c>
      <c r="U140">
        <v>6062986.6353681805</v>
      </c>
      <c r="V140">
        <v>6580712.0092984699</v>
      </c>
      <c r="W140">
        <v>7135052.4540333804</v>
      </c>
      <c r="X140" s="30">
        <f t="shared" si="3"/>
        <v>0.17634642727383731</v>
      </c>
    </row>
    <row r="141" spans="1:24" x14ac:dyDescent="0.25">
      <c r="A141" t="s">
        <v>52</v>
      </c>
      <c r="B141" t="s">
        <v>31</v>
      </c>
      <c r="C141">
        <v>4974739.0552586</v>
      </c>
      <c r="D141">
        <v>5654889.8999950597</v>
      </c>
      <c r="E141">
        <v>6390618.9815670298</v>
      </c>
      <c r="F141">
        <v>7185783.7465461995</v>
      </c>
      <c r="G141">
        <v>8044488.4405693701</v>
      </c>
      <c r="H141">
        <v>8971099.1446284894</v>
      </c>
      <c r="I141">
        <v>10039852.970365601</v>
      </c>
      <c r="J141">
        <v>11193054.430815</v>
      </c>
      <c r="K141">
        <v>12436476.404883301</v>
      </c>
      <c r="L141">
        <v>13776257.940281499</v>
      </c>
      <c r="M141">
        <v>15218926.4382073</v>
      </c>
      <c r="N141">
        <v>16717345.063564001</v>
      </c>
      <c r="O141">
        <v>18327558.235360801</v>
      </c>
      <c r="P141">
        <v>20056999.3616785</v>
      </c>
      <c r="Q141">
        <v>21913565.705039501</v>
      </c>
      <c r="R141">
        <v>23905646.1843323</v>
      </c>
      <c r="S141">
        <v>26042150.797291901</v>
      </c>
      <c r="T141">
        <v>28332541.756086599</v>
      </c>
      <c r="U141">
        <v>30786866.433767602</v>
      </c>
      <c r="V141">
        <v>33415792.224826399</v>
      </c>
      <c r="W141">
        <v>36230643.428906702</v>
      </c>
      <c r="X141" s="30">
        <f t="shared" si="3"/>
        <v>0.10437174565703389</v>
      </c>
    </row>
    <row r="142" spans="1:24" x14ac:dyDescent="0.25">
      <c r="A142" t="s">
        <v>53</v>
      </c>
      <c r="B142" t="s">
        <v>27</v>
      </c>
      <c r="C142">
        <v>2422516.3326092898</v>
      </c>
      <c r="D142">
        <v>2753724.96721503</v>
      </c>
      <c r="E142">
        <v>3111998.1744498299</v>
      </c>
      <c r="F142">
        <v>3499214.3899900699</v>
      </c>
      <c r="G142">
        <v>3917372.23164821</v>
      </c>
      <c r="H142">
        <v>4368597.8214971898</v>
      </c>
      <c r="I142">
        <v>4889041.9231129698</v>
      </c>
      <c r="J142">
        <v>5450608.9403365897</v>
      </c>
      <c r="K142">
        <v>6056110.0544747896</v>
      </c>
      <c r="L142">
        <v>6708534.75767597</v>
      </c>
      <c r="M142">
        <v>7411061.6560610803</v>
      </c>
      <c r="N142">
        <v>8140736.8315208796</v>
      </c>
      <c r="O142">
        <v>8924851.8703865204</v>
      </c>
      <c r="P142">
        <v>9767026.5710599106</v>
      </c>
      <c r="Q142">
        <v>10671106.6121246</v>
      </c>
      <c r="R142">
        <v>11641177.090868199</v>
      </c>
      <c r="S142">
        <v>12681576.8509559</v>
      </c>
      <c r="T142">
        <v>13796913.6443251</v>
      </c>
      <c r="U142">
        <v>14992080.174903899</v>
      </c>
      <c r="V142">
        <v>16272271.0744297</v>
      </c>
      <c r="W142">
        <v>17643000.863470901</v>
      </c>
      <c r="X142" s="30">
        <f t="shared" si="3"/>
        <v>0.10437174565703389</v>
      </c>
    </row>
    <row r="143" spans="1:24" x14ac:dyDescent="0.25">
      <c r="A143" t="s">
        <v>53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20928.432773778299</v>
      </c>
      <c r="I143">
        <v>23858.4133621072</v>
      </c>
      <c r="J143">
        <v>27029.070927334698</v>
      </c>
      <c r="K143">
        <v>30457.148215679499</v>
      </c>
      <c r="L143">
        <v>34160.460555540601</v>
      </c>
      <c r="M143">
        <v>38157.961258848503</v>
      </c>
      <c r="N143">
        <v>43271.1280675343</v>
      </c>
      <c r="O143">
        <v>48800.216653941403</v>
      </c>
      <c r="P143">
        <v>54774.036278820502</v>
      </c>
      <c r="Q143">
        <v>61223.237324552603</v>
      </c>
      <c r="R143">
        <v>68180.423384160793</v>
      </c>
      <c r="S143">
        <v>75680.269956418502</v>
      </c>
      <c r="T143">
        <v>83759.650127441593</v>
      </c>
      <c r="U143">
        <v>92457.767640675898</v>
      </c>
      <c r="V143">
        <v>101816.297779915</v>
      </c>
      <c r="W143">
        <v>111879.536513976</v>
      </c>
      <c r="X143" s="30">
        <f t="shared" si="3"/>
        <v>0.10851253039685882</v>
      </c>
    </row>
    <row r="144" spans="1:24" x14ac:dyDescent="0.25">
      <c r="A144" t="s">
        <v>53</v>
      </c>
      <c r="B144" t="s">
        <v>56</v>
      </c>
      <c r="C144">
        <v>4512293.8190415204</v>
      </c>
      <c r="D144">
        <v>5129218.7308067</v>
      </c>
      <c r="E144">
        <v>5796555.3992007999</v>
      </c>
      <c r="F144">
        <v>6517802.68760728</v>
      </c>
      <c r="G144">
        <v>7296683.3163564196</v>
      </c>
      <c r="H144">
        <v>8137157.5012614504</v>
      </c>
      <c r="I144">
        <v>9106561.3691594508</v>
      </c>
      <c r="J144">
        <v>10152562.730094001</v>
      </c>
      <c r="K144">
        <v>11280397.823699299</v>
      </c>
      <c r="L144">
        <v>12495635.019839801</v>
      </c>
      <c r="M144">
        <v>13804194.941035099</v>
      </c>
      <c r="N144">
        <v>15163322.5307298</v>
      </c>
      <c r="O144">
        <v>16623852.3920414</v>
      </c>
      <c r="P144">
        <v>18192526.933157299</v>
      </c>
      <c r="Q144">
        <v>19876509.297404699</v>
      </c>
      <c r="R144">
        <v>21683408.580743901</v>
      </c>
      <c r="S144">
        <v>23621306.5191736</v>
      </c>
      <c r="T144">
        <v>25698785.729994401</v>
      </c>
      <c r="U144">
        <v>27924959.595599301</v>
      </c>
      <c r="V144">
        <v>30309503.883439802</v>
      </c>
      <c r="W144">
        <v>32862690.2010752</v>
      </c>
      <c r="X144" s="30">
        <f t="shared" si="3"/>
        <v>0.10437174565703389</v>
      </c>
    </row>
    <row r="145" spans="1:24" x14ac:dyDescent="0.25">
      <c r="A145" t="s">
        <v>53</v>
      </c>
      <c r="B145" t="s">
        <v>29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23918.208884317999</v>
      </c>
      <c r="I145">
        <v>31392.649160667399</v>
      </c>
      <c r="J145">
        <v>39554.737942441003</v>
      </c>
      <c r="K145">
        <v>48454.5539794902</v>
      </c>
      <c r="L145">
        <v>58145.464775388296</v>
      </c>
      <c r="M145">
        <v>68684.330265927405</v>
      </c>
      <c r="N145">
        <v>92552.135033337196</v>
      </c>
      <c r="O145">
        <v>118635.009451823</v>
      </c>
      <c r="P145">
        <v>147094.79097457399</v>
      </c>
      <c r="Q145">
        <v>178103.963125971</v>
      </c>
      <c r="R145">
        <v>211846.31551507101</v>
      </c>
      <c r="S145">
        <v>248517.643235266</v>
      </c>
      <c r="T145">
        <v>288326.48793869303</v>
      </c>
      <c r="U145">
        <v>331494.92300437402</v>
      </c>
      <c r="V145">
        <v>378259.385356777</v>
      </c>
      <c r="W145">
        <v>428871.55663690902</v>
      </c>
      <c r="X145" s="30">
        <f t="shared" si="3"/>
        <v>0.19041927936065628</v>
      </c>
    </row>
    <row r="146" spans="1:24" x14ac:dyDescent="0.25">
      <c r="A146" t="s">
        <v>53</v>
      </c>
      <c r="B146" t="s">
        <v>30</v>
      </c>
      <c r="C146">
        <v>118769.814042668</v>
      </c>
      <c r="D146">
        <v>135008.13095798899</v>
      </c>
      <c r="E146">
        <v>152573.35502973499</v>
      </c>
      <c r="F146">
        <v>171557.58118126099</v>
      </c>
      <c r="G146">
        <v>192058.79656036501</v>
      </c>
      <c r="H146">
        <v>757147.41191311402</v>
      </c>
      <c r="I146">
        <v>847348.64367786096</v>
      </c>
      <c r="J146">
        <v>944677.13008929999</v>
      </c>
      <c r="K146">
        <v>1049620.0935326801</v>
      </c>
      <c r="L146">
        <v>1162695.6604951899</v>
      </c>
      <c r="M146">
        <v>1284454.7339201099</v>
      </c>
      <c r="N146">
        <v>1410919.0351011499</v>
      </c>
      <c r="O146">
        <v>1546818.6295654899</v>
      </c>
      <c r="P146">
        <v>1692780.8858885099</v>
      </c>
      <c r="Q146">
        <v>1849472.3212699201</v>
      </c>
      <c r="R146">
        <v>2017600.9479747401</v>
      </c>
      <c r="S146">
        <v>2197918.7565468801</v>
      </c>
      <c r="T146">
        <v>2391224.3436062899</v>
      </c>
      <c r="U146">
        <v>2598365.6924802801</v>
      </c>
      <c r="V146">
        <v>2820243.1153826499</v>
      </c>
      <c r="W146">
        <v>3057812.3663440598</v>
      </c>
      <c r="X146" s="30">
        <f t="shared" si="3"/>
        <v>0.17634642727383731</v>
      </c>
    </row>
    <row r="147" spans="1:24" x14ac:dyDescent="0.25">
      <c r="A147" t="s">
        <v>53</v>
      </c>
      <c r="B147" t="s">
        <v>31</v>
      </c>
      <c r="C147">
        <v>226623.47860148901</v>
      </c>
      <c r="D147">
        <v>257607.64655397399</v>
      </c>
      <c r="E147">
        <v>291123.67260520399</v>
      </c>
      <c r="F147">
        <v>327347.28214517201</v>
      </c>
      <c r="G147">
        <v>366465.44345762301</v>
      </c>
      <c r="H147">
        <v>408677.05269595701</v>
      </c>
      <c r="I147">
        <v>457363.97015370498</v>
      </c>
      <c r="J147">
        <v>509897.88672548899</v>
      </c>
      <c r="K147">
        <v>566541.78502906603</v>
      </c>
      <c r="L147">
        <v>627575.32844618801</v>
      </c>
      <c r="M147">
        <v>693295.871742449</v>
      </c>
      <c r="N147">
        <v>761556.10358730203</v>
      </c>
      <c r="O147">
        <v>834909.11893728399</v>
      </c>
      <c r="P147">
        <v>913693.545563297</v>
      </c>
      <c r="Q147">
        <v>998269.142054567</v>
      </c>
      <c r="R147">
        <v>1089018.06433105</v>
      </c>
      <c r="S147">
        <v>1186346.2059800499</v>
      </c>
      <c r="T147">
        <v>1290684.61663313</v>
      </c>
      <c r="U147">
        <v>1402491.0028365599</v>
      </c>
      <c r="V147">
        <v>1522251.31611875</v>
      </c>
      <c r="W147">
        <v>1650481.4332220701</v>
      </c>
      <c r="X147" s="30">
        <f t="shared" si="3"/>
        <v>0.10437174565703389</v>
      </c>
    </row>
    <row r="148" spans="1:24" x14ac:dyDescent="0.25">
      <c r="A148" t="s">
        <v>54</v>
      </c>
      <c r="B148" t="s">
        <v>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17312.0208790906</v>
      </c>
      <c r="I148">
        <v>19374.453614197399</v>
      </c>
      <c r="J148">
        <v>21599.8495706172</v>
      </c>
      <c r="K148">
        <v>23999.3489886434</v>
      </c>
      <c r="L148">
        <v>26584.798724545701</v>
      </c>
      <c r="M148">
        <v>29368.795061566601</v>
      </c>
      <c r="N148">
        <v>32260.3754698966</v>
      </c>
      <c r="O148">
        <v>35367.691931405701</v>
      </c>
      <c r="P148">
        <v>38705.089100390898</v>
      </c>
      <c r="Q148">
        <v>42287.806756446102</v>
      </c>
      <c r="R148">
        <v>46132.033455355901</v>
      </c>
      <c r="S148">
        <v>50254.9633072656</v>
      </c>
      <c r="T148">
        <v>54674.856060727798</v>
      </c>
      <c r="U148">
        <v>59411.100681267999</v>
      </c>
      <c r="V148">
        <v>64484.282623710496</v>
      </c>
      <c r="W148">
        <v>69916.255008694105</v>
      </c>
      <c r="X148" s="30">
        <f t="shared" si="3"/>
        <v>8.9322764643222863E-2</v>
      </c>
    </row>
    <row r="149" spans="1:24" x14ac:dyDescent="0.25">
      <c r="A149" t="s">
        <v>54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1242.43677064144</v>
      </c>
      <c r="I149">
        <v>1416.3779185312401</v>
      </c>
      <c r="J149">
        <v>1604.60708928342</v>
      </c>
      <c r="K149">
        <v>1808.1182323144899</v>
      </c>
      <c r="L149">
        <v>2027.96897192546</v>
      </c>
      <c r="M149">
        <v>2265.2844899167399</v>
      </c>
      <c r="N149">
        <v>2568.83261156558</v>
      </c>
      <c r="O149">
        <v>2897.0723341545199</v>
      </c>
      <c r="P149">
        <v>3251.7139474734299</v>
      </c>
      <c r="Q149">
        <v>3634.5770412888501</v>
      </c>
      <c r="R149">
        <v>4047.5971596171298</v>
      </c>
      <c r="S149">
        <v>4492.8328471750201</v>
      </c>
      <c r="T149">
        <v>4972.4731105896499</v>
      </c>
      <c r="U149">
        <v>5488.8453182277999</v>
      </c>
      <c r="V149">
        <v>6044.4235638533</v>
      </c>
      <c r="W149">
        <v>6641.8375207457802</v>
      </c>
      <c r="X149" s="30">
        <f t="shared" si="3"/>
        <v>0.10851253039685926</v>
      </c>
    </row>
    <row r="150" spans="1:24" x14ac:dyDescent="0.25">
      <c r="A150" t="s">
        <v>54</v>
      </c>
      <c r="B150" t="s">
        <v>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66559.112712934497</v>
      </c>
      <c r="I150">
        <v>70557.984204727603</v>
      </c>
      <c r="J150">
        <v>74790.345063917703</v>
      </c>
      <c r="K150">
        <v>79269.547048515</v>
      </c>
      <c r="L150">
        <v>84009.693368912194</v>
      </c>
      <c r="M150">
        <v>89025.680453727895</v>
      </c>
      <c r="N150">
        <v>93952.674219296794</v>
      </c>
      <c r="O150">
        <v>99149.803160288298</v>
      </c>
      <c r="P150">
        <v>104631.76330983</v>
      </c>
      <c r="Q150">
        <v>110414.04496642599</v>
      </c>
      <c r="R150">
        <v>116512.97538040701</v>
      </c>
      <c r="S150">
        <v>122945.76372336999</v>
      </c>
      <c r="T150">
        <v>129730.54846217801</v>
      </c>
      <c r="U150">
        <v>136886.44726555899</v>
      </c>
      <c r="V150">
        <v>144433.60957812201</v>
      </c>
      <c r="W150">
        <v>152393.27200377799</v>
      </c>
      <c r="X150" s="30">
        <f t="shared" si="3"/>
        <v>5.2675807016472342E-2</v>
      </c>
    </row>
    <row r="151" spans="1:24" x14ac:dyDescent="0.25">
      <c r="A151" t="s">
        <v>54</v>
      </c>
      <c r="B151" t="s">
        <v>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1419.92773787593</v>
      </c>
      <c r="I151">
        <v>1863.6551559621601</v>
      </c>
      <c r="J151">
        <v>2348.2054965123298</v>
      </c>
      <c r="K151">
        <v>2876.5517332275999</v>
      </c>
      <c r="L151">
        <v>3451.8620798731199</v>
      </c>
      <c r="M151">
        <v>4077.51208185013</v>
      </c>
      <c r="N151">
        <v>5494.4475302930496</v>
      </c>
      <c r="O151">
        <v>7042.8827433756396</v>
      </c>
      <c r="P151">
        <v>8732.4253589407599</v>
      </c>
      <c r="Q151">
        <v>10573.315029203901</v>
      </c>
      <c r="R151">
        <v>12576.462603096101</v>
      </c>
      <c r="S151">
        <v>14753.491646804399</v>
      </c>
      <c r="T151">
        <v>17116.7824383759</v>
      </c>
      <c r="U151">
        <v>19679.5185799875</v>
      </c>
      <c r="V151">
        <v>22455.7363796643</v>
      </c>
      <c r="W151">
        <v>25460.3771628588</v>
      </c>
      <c r="X151" s="30">
        <f t="shared" si="3"/>
        <v>0.1904192793606565</v>
      </c>
    </row>
    <row r="152" spans="1:24" x14ac:dyDescent="0.25">
      <c r="A152" t="s">
        <v>54</v>
      </c>
      <c r="B152" t="s">
        <v>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89949.2828607048</v>
      </c>
      <c r="I152">
        <v>100665.20948573299</v>
      </c>
      <c r="J152">
        <v>112227.85556611299</v>
      </c>
      <c r="K152">
        <v>124695.10323081601</v>
      </c>
      <c r="L152">
        <v>138128.50602307401</v>
      </c>
      <c r="M152">
        <v>152593.51133648099</v>
      </c>
      <c r="N152">
        <v>167617.49876578801</v>
      </c>
      <c r="O152">
        <v>183762.40115968301</v>
      </c>
      <c r="P152">
        <v>201102.75004605399</v>
      </c>
      <c r="Q152">
        <v>219717.727818163</v>
      </c>
      <c r="R152">
        <v>239691.44649236699</v>
      </c>
      <c r="S152">
        <v>261113.24271444601</v>
      </c>
      <c r="T152">
        <v>284077.98994250299</v>
      </c>
      <c r="U152">
        <v>308686.428786579</v>
      </c>
      <c r="V152">
        <v>335045.51654020598</v>
      </c>
      <c r="W152">
        <v>363268.79699722899</v>
      </c>
      <c r="X152" s="30">
        <f t="shared" si="3"/>
        <v>8.9322764643222641E-2</v>
      </c>
    </row>
    <row r="153" spans="1:24" x14ac:dyDescent="0.25">
      <c r="A153" t="s">
        <v>54</v>
      </c>
      <c r="B153" t="s">
        <v>31</v>
      </c>
      <c r="C153">
        <v>104470.094889078</v>
      </c>
      <c r="D153">
        <v>118753.34120596699</v>
      </c>
      <c r="E153">
        <v>134203.73691732099</v>
      </c>
      <c r="F153">
        <v>150902.28884679699</v>
      </c>
      <c r="G153">
        <v>168935.186626927</v>
      </c>
      <c r="H153">
        <v>188394.118462952</v>
      </c>
      <c r="I153">
        <v>210838.07227592799</v>
      </c>
      <c r="J153">
        <v>235055.43617404401</v>
      </c>
      <c r="K153">
        <v>261167.44128128199</v>
      </c>
      <c r="L153">
        <v>289303.00830880803</v>
      </c>
      <c r="M153">
        <v>319599.21343588299</v>
      </c>
      <c r="N153">
        <v>351066.17767978797</v>
      </c>
      <c r="O153">
        <v>384880.84031449299</v>
      </c>
      <c r="P153">
        <v>421199.30376846902</v>
      </c>
      <c r="Q153">
        <v>460187.41146705602</v>
      </c>
      <c r="R153">
        <v>502021.331676081</v>
      </c>
      <c r="S153">
        <v>546888.17537734099</v>
      </c>
      <c r="T153">
        <v>594986.65011953702</v>
      </c>
      <c r="U153">
        <v>646527.75189750898</v>
      </c>
      <c r="V153">
        <v>701735.49722797901</v>
      </c>
      <c r="W153">
        <v>760847.69771175296</v>
      </c>
      <c r="X153" s="30">
        <f t="shared" si="3"/>
        <v>0.10437174565703411</v>
      </c>
    </row>
  </sheetData>
  <autoFilter ref="A3:X3">
    <sortState ref="A4:X153">
      <sortCondition ref="A3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A25" sqref="A1:A25"/>
    </sheetView>
  </sheetViews>
  <sheetFormatPr baseColWidth="10" defaultRowHeight="15" x14ac:dyDescent="0.25"/>
  <sheetData>
    <row r="1" spans="1:3" x14ac:dyDescent="0.25">
      <c r="A1" t="s">
        <v>45</v>
      </c>
      <c r="B1" t="s">
        <v>62</v>
      </c>
      <c r="C1" t="s">
        <v>102</v>
      </c>
    </row>
    <row r="2" spans="1:3" x14ac:dyDescent="0.25">
      <c r="A2" t="s">
        <v>26</v>
      </c>
      <c r="B2" t="s">
        <v>63</v>
      </c>
      <c r="C2" t="s">
        <v>104</v>
      </c>
    </row>
    <row r="3" spans="1:3" x14ac:dyDescent="0.25">
      <c r="A3" t="s">
        <v>41</v>
      </c>
      <c r="B3" t="s">
        <v>64</v>
      </c>
      <c r="C3" t="s">
        <v>105</v>
      </c>
    </row>
    <row r="4" spans="1:3" x14ac:dyDescent="0.25">
      <c r="A4" t="s">
        <v>54</v>
      </c>
      <c r="B4" t="s">
        <v>65</v>
      </c>
      <c r="C4" t="s">
        <v>106</v>
      </c>
    </row>
    <row r="5" spans="1:3" x14ac:dyDescent="0.25">
      <c r="A5" t="s">
        <v>53</v>
      </c>
      <c r="B5" t="s">
        <v>66</v>
      </c>
      <c r="C5" t="s">
        <v>107</v>
      </c>
    </row>
    <row r="6" spans="1:3" x14ac:dyDescent="0.25">
      <c r="A6" t="s">
        <v>32</v>
      </c>
      <c r="B6" t="s">
        <v>67</v>
      </c>
      <c r="C6" t="s">
        <v>108</v>
      </c>
    </row>
    <row r="7" spans="1:3" x14ac:dyDescent="0.25">
      <c r="A7" t="s">
        <v>34</v>
      </c>
      <c r="B7" t="s">
        <v>68</v>
      </c>
      <c r="C7" t="s">
        <v>103</v>
      </c>
    </row>
    <row r="8" spans="1:3" x14ac:dyDescent="0.25">
      <c r="A8" t="s">
        <v>35</v>
      </c>
      <c r="B8" t="s">
        <v>69</v>
      </c>
      <c r="C8" t="s">
        <v>109</v>
      </c>
    </row>
    <row r="9" spans="1:3" x14ac:dyDescent="0.25">
      <c r="A9" t="s">
        <v>36</v>
      </c>
      <c r="B9" t="s">
        <v>70</v>
      </c>
      <c r="C9" t="s">
        <v>110</v>
      </c>
    </row>
    <row r="10" spans="1:3" x14ac:dyDescent="0.25">
      <c r="A10" t="s">
        <v>33</v>
      </c>
      <c r="B10" t="s">
        <v>71</v>
      </c>
      <c r="C10" t="s">
        <v>111</v>
      </c>
    </row>
    <row r="11" spans="1:3" x14ac:dyDescent="0.25">
      <c r="A11" t="s">
        <v>37</v>
      </c>
      <c r="B11" t="s">
        <v>72</v>
      </c>
      <c r="C11" t="s">
        <v>112</v>
      </c>
    </row>
    <row r="12" spans="1:3" x14ac:dyDescent="0.25">
      <c r="A12" t="s">
        <v>39</v>
      </c>
      <c r="B12" t="s">
        <v>73</v>
      </c>
      <c r="C12" t="s">
        <v>113</v>
      </c>
    </row>
    <row r="13" spans="1:3" x14ac:dyDescent="0.25">
      <c r="A13" t="s">
        <v>38</v>
      </c>
      <c r="B13" t="s">
        <v>74</v>
      </c>
      <c r="C13" t="s">
        <v>115</v>
      </c>
    </row>
    <row r="14" spans="1:3" x14ac:dyDescent="0.25">
      <c r="A14" t="s">
        <v>40</v>
      </c>
      <c r="B14" t="s">
        <v>75</v>
      </c>
      <c r="C14" t="s">
        <v>114</v>
      </c>
    </row>
    <row r="15" spans="1:3" x14ac:dyDescent="0.25">
      <c r="A15" t="s">
        <v>42</v>
      </c>
      <c r="B15" t="s">
        <v>76</v>
      </c>
      <c r="C15" t="s">
        <v>117</v>
      </c>
    </row>
    <row r="16" spans="1:3" x14ac:dyDescent="0.25">
      <c r="A16" t="s">
        <v>43</v>
      </c>
      <c r="B16" t="s">
        <v>77</v>
      </c>
      <c r="C16" t="s">
        <v>118</v>
      </c>
    </row>
    <row r="17" spans="1:3" x14ac:dyDescent="0.25">
      <c r="A17" t="s">
        <v>44</v>
      </c>
      <c r="B17" t="s">
        <v>78</v>
      </c>
      <c r="C17" t="s">
        <v>119</v>
      </c>
    </row>
    <row r="18" spans="1:3" x14ac:dyDescent="0.25">
      <c r="A18" t="s">
        <v>57</v>
      </c>
      <c r="B18" t="s">
        <v>79</v>
      </c>
      <c r="C18" t="s">
        <v>120</v>
      </c>
    </row>
    <row r="19" spans="1:3" x14ac:dyDescent="0.25">
      <c r="A19" t="s">
        <v>46</v>
      </c>
      <c r="B19" t="s">
        <v>46</v>
      </c>
      <c r="C19" t="s">
        <v>121</v>
      </c>
    </row>
    <row r="20" spans="1:3" x14ac:dyDescent="0.25">
      <c r="A20" t="s">
        <v>49</v>
      </c>
      <c r="B20" t="s">
        <v>80</v>
      </c>
      <c r="C20" t="s">
        <v>116</v>
      </c>
    </row>
    <row r="21" spans="1:3" x14ac:dyDescent="0.25">
      <c r="A21" t="s">
        <v>50</v>
      </c>
      <c r="B21" t="s">
        <v>81</v>
      </c>
      <c r="C21" t="s">
        <v>122</v>
      </c>
    </row>
    <row r="22" spans="1:3" x14ac:dyDescent="0.25">
      <c r="A22" t="s">
        <v>51</v>
      </c>
      <c r="B22" t="s">
        <v>82</v>
      </c>
      <c r="C22" t="s">
        <v>123</v>
      </c>
    </row>
    <row r="23" spans="1:3" x14ac:dyDescent="0.25">
      <c r="A23" t="s">
        <v>52</v>
      </c>
      <c r="B23" t="s">
        <v>83</v>
      </c>
      <c r="C23" t="s">
        <v>124</v>
      </c>
    </row>
    <row r="24" spans="1:3" x14ac:dyDescent="0.25">
      <c r="A24" t="s">
        <v>47</v>
      </c>
      <c r="B24" t="s">
        <v>84</v>
      </c>
      <c r="C24" t="s">
        <v>125</v>
      </c>
    </row>
    <row r="25" spans="1:3" x14ac:dyDescent="0.25">
      <c r="A25" t="s">
        <v>48</v>
      </c>
      <c r="B25" t="s">
        <v>85</v>
      </c>
      <c r="C25" t="s">
        <v>126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6"/>
  <sheetViews>
    <sheetView topLeftCell="A79" zoomScale="85" zoomScaleNormal="85" workbookViewId="0">
      <selection activeCell="C58" sqref="C58"/>
    </sheetView>
  </sheetViews>
  <sheetFormatPr baseColWidth="10" defaultRowHeight="15" x14ac:dyDescent="0.25"/>
  <sheetData>
    <row r="2" spans="1:24" s="14" customFormat="1" x14ac:dyDescent="0.25">
      <c r="A2" s="15" t="s">
        <v>55</v>
      </c>
      <c r="B2" s="1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101</v>
      </c>
    </row>
    <row r="5" spans="1:24" x14ac:dyDescent="0.25">
      <c r="A5" t="s">
        <v>26</v>
      </c>
      <c r="B5" t="str">
        <f>VLOOKUP(A5,'DE-EN Country'!$A$1:$B$25,2,FALSE)</f>
        <v>Belgium</v>
      </c>
      <c r="C5">
        <f>IFERROR(SUMIF('Scenario 1'!$A$5:$A$154,$A5,'Scenario 1'!Z$5:Z$154)/SUMIF('Scenario 1_issuedGoos'!$A$4:$A$153,'WAVG - Countries'!$A5,'Scenario 1_issuedGoos'!C$4:C$153),0)</f>
        <v>2.3226657677887159</v>
      </c>
      <c r="D5">
        <f>IFERROR(SUMIF('Scenario 1'!$A$5:$A$154,$A5,'Scenario 1'!AA$5:AA$154)/SUMIF('Scenario 1_issuedGoos'!$A$4:$A$153,'WAVG - Countries'!$A5,'Scenario 1_issuedGoos'!D$4:D$153),0)</f>
        <v>2.3271235651986832</v>
      </c>
      <c r="E5">
        <f>IFERROR(SUMIF('Scenario 1'!$A$5:$A$154,$A5,'Scenario 1'!AB$5:AB$154)/SUMIF('Scenario 1_issuedGoos'!$A$4:$A$153,'WAVG - Countries'!$A5,'Scenario 1_issuedGoos'!E$4:E$153),0)</f>
        <v>2.4755852739592146</v>
      </c>
      <c r="F5">
        <f>IFERROR(SUMIF('Scenario 1'!$A$5:$A$154,$A5,'Scenario 1'!AC$5:AC$154)/SUMIF('Scenario 1_issuedGoos'!$A$4:$A$153,'WAVG - Countries'!$A5,'Scenario 1_issuedGoos'!F$4:F$153),0)</f>
        <v>2.5003395209702259</v>
      </c>
      <c r="G5">
        <f>IFERROR(SUMIF('Scenario 1'!$A$5:$A$154,$A5,'Scenario 1'!AD$5:AD$154)/SUMIF('Scenario 1_issuedGoos'!$A$4:$A$153,'WAVG - Countries'!$A5,'Scenario 1_issuedGoos'!G$4:G$153),0)</f>
        <v>2.5634888563198519</v>
      </c>
      <c r="H5">
        <f>IFERROR(SUMIF('Scenario 1'!$A$5:$A$154,$A5,'Scenario 1'!AE$5:AE$154)/SUMIF('Scenario 1_issuedGoos'!$A$4:$A$153,'WAVG - Countries'!$A5,'Scenario 1_issuedGoos'!H$4:H$153),0)</f>
        <v>2.6723665979626774</v>
      </c>
      <c r="I5">
        <f>IFERROR(SUMIF('Scenario 1'!$A$5:$A$154,$A5,'Scenario 1'!AF$5:AF$154)/SUMIF('Scenario 1_issuedGoos'!$A$4:$A$153,'WAVG - Countries'!$A5,'Scenario 1_issuedGoos'!I$4:I$153),0)</f>
        <v>2.7456868232475982</v>
      </c>
      <c r="J5">
        <f>IFERROR(SUMIF('Scenario 1'!$A$5:$A$154,$A5,'Scenario 1'!AG$5:AG$154)/SUMIF('Scenario 1_issuedGoos'!$A$4:$A$153,'WAVG - Countries'!$A5,'Scenario 1_issuedGoos'!J$4:J$153),0)</f>
        <v>2.754076708648634</v>
      </c>
      <c r="K5">
        <f>IFERROR(SUMIF('Scenario 1'!$A$5:$A$154,$A5,'Scenario 1'!AH$5:AH$154)/SUMIF('Scenario 1_issuedGoos'!$A$4:$A$153,'WAVG - Countries'!$A5,'Scenario 1_issuedGoos'!K$4:K$153),0)</f>
        <v>2.7905947786870859</v>
      </c>
      <c r="L5">
        <f>IFERROR(SUMIF('Scenario 1'!$A$5:$A$154,$A5,'Scenario 1'!AI$5:AI$154)/SUMIF('Scenario 1_issuedGoos'!$A$4:$A$153,'WAVG - Countries'!$A5,'Scenario 1_issuedGoos'!L$4:L$153),0)</f>
        <v>2.8663233300202182</v>
      </c>
      <c r="M5">
        <f>IFERROR(SUMIF('Scenario 1'!$A$5:$A$154,$A5,'Scenario 1'!AJ$5:AJ$154)/SUMIF('Scenario 1_issuedGoos'!$A$4:$A$153,'WAVG - Countries'!$A5,'Scenario 1_issuedGoos'!M$4:M$153),0)</f>
        <v>2.9584600112968271</v>
      </c>
      <c r="N5">
        <f>IFERROR(SUMIF('Scenario 1'!$A$5:$A$154,$A5,'Scenario 1'!AK$5:AK$154)/SUMIF('Scenario 1_issuedGoos'!$A$4:$A$153,'WAVG - Countries'!$A5,'Scenario 1_issuedGoos'!N$4:N$153),0)</f>
        <v>2.9966905574125362</v>
      </c>
      <c r="O5">
        <f>IFERROR(SUMIF('Scenario 1'!$A$5:$A$154,$A5,'Scenario 1'!AL$5:AL$154)/SUMIF('Scenario 1_issuedGoos'!$A$4:$A$153,'WAVG - Countries'!$A5,'Scenario 1_issuedGoos'!O$4:O$153),0)</f>
        <v>3.4499053687610859</v>
      </c>
      <c r="P5">
        <f>IFERROR(SUMIF('Scenario 1'!$A$5:$A$154,$A5,'Scenario 1'!AM$5:AM$154)/SUMIF('Scenario 1_issuedGoos'!$A$4:$A$153,'WAVG - Countries'!$A5,'Scenario 1_issuedGoos'!P$4:P$153),0)</f>
        <v>4.1041353587196259</v>
      </c>
      <c r="Q5">
        <f>IFERROR(SUMIF('Scenario 1'!$A$5:$A$154,$A5,'Scenario 1'!AN$5:AN$154)/SUMIF('Scenario 1_issuedGoos'!$A$4:$A$153,'WAVG - Countries'!$A5,'Scenario 1_issuedGoos'!Q$4:Q$153),0)</f>
        <v>4.1411971520335973</v>
      </c>
      <c r="R5">
        <f>IFERROR(SUMIF('Scenario 1'!$A$5:$A$154,$A5,'Scenario 1'!AO$5:AO$154)/SUMIF('Scenario 1_issuedGoos'!$A$4:$A$153,'WAVG - Countries'!$A5,'Scenario 1_issuedGoos'!R$4:R$153),0)</f>
        <v>4.2150849282303104</v>
      </c>
      <c r="S5">
        <f>IFERROR(SUMIF('Scenario 1'!$A$5:$A$154,$A5,'Scenario 1'!AP$5:AP$154)/SUMIF('Scenario 1_issuedGoos'!$A$4:$A$153,'WAVG - Countries'!$A5,'Scenario 1_issuedGoos'!S$4:S$153),0)</f>
        <v>4.8763310734321008</v>
      </c>
      <c r="T5">
        <f>IFERROR(SUMIF('Scenario 1'!$A$5:$A$154,$A5,'Scenario 1'!AQ$5:AQ$154)/SUMIF('Scenario 1_issuedGoos'!$A$4:$A$153,'WAVG - Countries'!$A5,'Scenario 1_issuedGoos'!T$4:T$153),0)</f>
        <v>5.6744996189774968</v>
      </c>
      <c r="U5">
        <f>IFERROR(SUMIF('Scenario 1'!$A$5:$A$154,$A5,'Scenario 1'!AR$5:AR$154)/SUMIF('Scenario 1_issuedGoos'!$A$4:$A$153,'WAVG - Countries'!$A5,'Scenario 1_issuedGoos'!U$4:U$153),0)</f>
        <v>6.0763058720875591</v>
      </c>
      <c r="V5">
        <f>IFERROR(SUMIF('Scenario 1'!$A$5:$A$154,$A5,'Scenario 1'!AS$5:AS$154)/SUMIF('Scenario 1_issuedGoos'!$A$4:$A$153,'WAVG - Countries'!$A5,'Scenario 1_issuedGoos'!V$4:V$153),0)</f>
        <v>6.1324393511024651</v>
      </c>
      <c r="W5">
        <f>IFERROR(SUMIF('Scenario 1'!$A$5:$A$154,$A5,'Scenario 1'!AT$5:AT$154)/SUMIF('Scenario 1_issuedGoos'!$A$4:$A$153,'WAVG - Countries'!$A5,'Scenario 1_issuedGoos'!W$4:W$153),0)</f>
        <v>6.172929857631841</v>
      </c>
      <c r="X5">
        <f>_xlfn.RRI($W$4-$C$4,C5,W5)</f>
        <v>5.0086877092732962E-2</v>
      </c>
    </row>
    <row r="6" spans="1:24" x14ac:dyDescent="0.25">
      <c r="A6" t="s">
        <v>32</v>
      </c>
      <c r="B6" t="str">
        <f>VLOOKUP(A6,'DE-EN Country'!$A$1:$B$25,2,FALSE)</f>
        <v>Denmark</v>
      </c>
      <c r="C6">
        <f>IFERROR(SUMIF('Scenario 1'!$A$5:$A$154,$A6,'Scenario 1'!Z$5:Z$154)/SUMIF('Scenario 1_issuedGoos'!$A$4:$A$153,'WAVG - Countries'!$A6,'Scenario 1_issuedGoos'!C$4:C$153),0)</f>
        <v>2.3424417319422934</v>
      </c>
      <c r="D6">
        <f>IFERROR(SUMIF('Scenario 1'!$A$5:$A$154,$A6,'Scenario 1'!AA$5:AA$154)/SUMIF('Scenario 1_issuedGoos'!$A$4:$A$153,'WAVG - Countries'!$A6,'Scenario 1_issuedGoos'!D$4:D$153),0)</f>
        <v>2.5593519478314066</v>
      </c>
      <c r="E6">
        <f>IFERROR(SUMIF('Scenario 1'!$A$5:$A$154,$A6,'Scenario 1'!AB$5:AB$154)/SUMIF('Scenario 1_issuedGoos'!$A$4:$A$153,'WAVG - Countries'!$A6,'Scenario 1_issuedGoos'!E$4:E$153),0)</f>
        <v>2.5622664130289468</v>
      </c>
      <c r="F6">
        <f>IFERROR(SUMIF('Scenario 1'!$A$5:$A$154,$A6,'Scenario 1'!AC$5:AC$154)/SUMIF('Scenario 1_issuedGoos'!$A$4:$A$153,'WAVG - Countries'!$A6,'Scenario 1_issuedGoos'!F$4:F$153),0)</f>
        <v>2.6313717981721827</v>
      </c>
      <c r="G6">
        <f>IFERROR(SUMIF('Scenario 1'!$A$5:$A$154,$A6,'Scenario 1'!AD$5:AD$154)/SUMIF('Scenario 1_issuedGoos'!$A$4:$A$153,'WAVG - Countries'!$A6,'Scenario 1_issuedGoos'!G$4:G$153),0)</f>
        <v>2.6585154484316904</v>
      </c>
      <c r="H6">
        <f>IFERROR(SUMIF('Scenario 1'!$A$5:$A$154,$A6,'Scenario 1'!AE$5:AE$154)/SUMIF('Scenario 1_issuedGoos'!$A$4:$A$153,'WAVG - Countries'!$A6,'Scenario 1_issuedGoos'!H$4:H$153),0)</f>
        <v>2.6712173037515377</v>
      </c>
      <c r="I6">
        <f>IFERROR(SUMIF('Scenario 1'!$A$5:$A$154,$A6,'Scenario 1'!AF$5:AF$154)/SUMIF('Scenario 1_issuedGoos'!$A$4:$A$153,'WAVG - Countries'!$A6,'Scenario 1_issuedGoos'!I$4:I$153),0)</f>
        <v>2.6845118523870255</v>
      </c>
      <c r="J6">
        <f>IFERROR(SUMIF('Scenario 1'!$A$5:$A$154,$A6,'Scenario 1'!AG$5:AG$154)/SUMIF('Scenario 1_issuedGoos'!$A$4:$A$153,'WAVG - Countries'!$A6,'Scenario 1_issuedGoos'!J$4:J$153),0)</f>
        <v>2.6985176398843218</v>
      </c>
      <c r="K6">
        <f>IFERROR(SUMIF('Scenario 1'!$A$5:$A$154,$A6,'Scenario 1'!AH$5:AH$154)/SUMIF('Scenario 1_issuedGoos'!$A$4:$A$153,'WAVG - Countries'!$A6,'Scenario 1_issuedGoos'!K$4:K$153),0)</f>
        <v>2.7132100796957372</v>
      </c>
      <c r="L6">
        <f>IFERROR(SUMIF('Scenario 1'!$A$5:$A$154,$A6,'Scenario 1'!AI$5:AI$154)/SUMIF('Scenario 1_issuedGoos'!$A$4:$A$153,'WAVG - Countries'!$A6,'Scenario 1_issuedGoos'!L$4:L$153),0)</f>
        <v>2.8092679596432095</v>
      </c>
      <c r="M6">
        <f>IFERROR(SUMIF('Scenario 1'!$A$5:$A$154,$A6,'Scenario 1'!AJ$5:AJ$154)/SUMIF('Scenario 1_issuedGoos'!$A$4:$A$153,'WAVG - Countries'!$A6,'Scenario 1_issuedGoos'!M$4:M$153),0)</f>
        <v>2.952270112427847</v>
      </c>
      <c r="N6">
        <f>IFERROR(SUMIF('Scenario 1'!$A$5:$A$154,$A6,'Scenario 1'!AK$5:AK$154)/SUMIF('Scenario 1_issuedGoos'!$A$4:$A$153,'WAVG - Countries'!$A6,'Scenario 1_issuedGoos'!N$4:N$153),0)</f>
        <v>3.023814590349386</v>
      </c>
      <c r="O6">
        <f>IFERROR(SUMIF('Scenario 1'!$A$5:$A$154,$A6,'Scenario 1'!AL$5:AL$154)/SUMIF('Scenario 1_issuedGoos'!$A$4:$A$153,'WAVG - Countries'!$A6,'Scenario 1_issuedGoos'!O$4:O$153),0)</f>
        <v>3.1248086515374323</v>
      </c>
      <c r="P6">
        <f>IFERROR(SUMIF('Scenario 1'!$A$5:$A$154,$A6,'Scenario 1'!AM$5:AM$154)/SUMIF('Scenario 1_issuedGoos'!$A$4:$A$153,'WAVG - Countries'!$A6,'Scenario 1_issuedGoos'!P$4:P$153),0)</f>
        <v>3.2114939484927372</v>
      </c>
      <c r="Q6">
        <f>IFERROR(SUMIF('Scenario 1'!$A$5:$A$154,$A6,'Scenario 1'!AN$5:AN$154)/SUMIF('Scenario 1_issuedGoos'!$A$4:$A$153,'WAVG - Countries'!$A6,'Scenario 1_issuedGoos'!Q$4:Q$153),0)</f>
        <v>3.573641696699001</v>
      </c>
      <c r="R6">
        <f>IFERROR(SUMIF('Scenario 1'!$A$5:$A$154,$A6,'Scenario 1'!AO$5:AO$154)/SUMIF('Scenario 1_issuedGoos'!$A$4:$A$153,'WAVG - Countries'!$A6,'Scenario 1_issuedGoos'!R$4:R$153),0)</f>
        <v>3.6188625159708385</v>
      </c>
      <c r="S6">
        <f>IFERROR(SUMIF('Scenario 1'!$A$5:$A$154,$A6,'Scenario 1'!AP$5:AP$154)/SUMIF('Scenario 1_issuedGoos'!$A$4:$A$153,'WAVG - Countries'!$A6,'Scenario 1_issuedGoos'!S$4:S$153),0)</f>
        <v>3.6947319586366745</v>
      </c>
      <c r="T6">
        <f>IFERROR(SUMIF('Scenario 1'!$A$5:$A$154,$A6,'Scenario 1'!AQ$5:AQ$154)/SUMIF('Scenario 1_issuedGoos'!$A$4:$A$153,'WAVG - Countries'!$A6,'Scenario 1_issuedGoos'!T$4:T$153),0)</f>
        <v>3.7169317377833422</v>
      </c>
      <c r="U6">
        <f>IFERROR(SUMIF('Scenario 1'!$A$5:$A$154,$A6,'Scenario 1'!AR$5:AR$154)/SUMIF('Scenario 1_issuedGoos'!$A$4:$A$153,'WAVG - Countries'!$A6,'Scenario 1_issuedGoos'!U$4:U$153),0)</f>
        <v>4.3788727813751853</v>
      </c>
      <c r="V6">
        <f>IFERROR(SUMIF('Scenario 1'!$A$5:$A$154,$A6,'Scenario 1'!AS$5:AS$154)/SUMIF('Scenario 1_issuedGoos'!$A$4:$A$153,'WAVG - Countries'!$A6,'Scenario 1_issuedGoos'!V$4:V$153),0)</f>
        <v>4.4062314461734129</v>
      </c>
      <c r="W6">
        <f>IFERROR(SUMIF('Scenario 1'!$A$5:$A$154,$A6,'Scenario 1'!AT$5:AT$154)/SUMIF('Scenario 1_issuedGoos'!$A$4:$A$153,'WAVG - Countries'!$A6,'Scenario 1_issuedGoos'!W$4:W$153),0)</f>
        <v>4.4452022581279955</v>
      </c>
      <c r="X6">
        <f t="shared" ref="X6:X29" si="0">_xlfn.RRI($W$4-$C$4,C6,W6)</f>
        <v>3.255010806625358E-2</v>
      </c>
    </row>
    <row r="7" spans="1:24" x14ac:dyDescent="0.25">
      <c r="A7" t="s">
        <v>33</v>
      </c>
      <c r="B7" t="str">
        <f>VLOOKUP(A7,'DE-EN Country'!$A$1:$B$25,2,FALSE)</f>
        <v>Germany</v>
      </c>
      <c r="C7">
        <f>IFERROR(SUMIF('Scenario 1'!$A$5:$A$154,$A7,'Scenario 1'!Z$5:Z$154)/SUMIF('Scenario 1_issuedGoos'!$A$4:$A$153,'WAVG - Countries'!$A7,'Scenario 1_issuedGoos'!C$4:C$153),0)</f>
        <v>0.78175447157786271</v>
      </c>
      <c r="D7">
        <f>IFERROR(SUMIF('Scenario 1'!$A$5:$A$154,$A7,'Scenario 1'!AA$5:AA$154)/SUMIF('Scenario 1_issuedGoos'!$A$4:$A$153,'WAVG - Countries'!$A7,'Scenario 1_issuedGoos'!D$4:D$153),0)</f>
        <v>0.79481284330300583</v>
      </c>
      <c r="E7">
        <f>IFERROR(SUMIF('Scenario 1'!$A$5:$A$154,$A7,'Scenario 1'!AB$5:AB$154)/SUMIF('Scenario 1_issuedGoos'!$A$4:$A$153,'WAVG - Countries'!$A7,'Scenario 1_issuedGoos'!E$4:E$153),0)</f>
        <v>0.79615661036373375</v>
      </c>
      <c r="F7">
        <f>IFERROR(SUMIF('Scenario 1'!$A$5:$A$154,$A7,'Scenario 1'!AC$5:AC$154)/SUMIF('Scenario 1_issuedGoos'!$A$4:$A$153,'WAVG - Countries'!$A7,'Scenario 1_issuedGoos'!F$4:F$153),0)</f>
        <v>0.80213040710355776</v>
      </c>
      <c r="G7">
        <f>IFERROR(SUMIF('Scenario 1'!$A$5:$A$154,$A7,'Scenario 1'!AD$5:AD$154)/SUMIF('Scenario 1_issuedGoos'!$A$4:$A$153,'WAVG - Countries'!$A7,'Scenario 1_issuedGoos'!G$4:G$153),0)</f>
        <v>0.95470702736181834</v>
      </c>
      <c r="H7">
        <f>IFERROR(SUMIF('Scenario 1'!$A$5:$A$154,$A7,'Scenario 1'!AE$5:AE$154)/SUMIF('Scenario 1_issuedGoos'!$A$4:$A$153,'WAVG - Countries'!$A7,'Scenario 1_issuedGoos'!H$4:H$153),0)</f>
        <v>1.0288715968686759</v>
      </c>
      <c r="I7">
        <f>IFERROR(SUMIF('Scenario 1'!$A$5:$A$154,$A7,'Scenario 1'!AF$5:AF$154)/SUMIF('Scenario 1_issuedGoos'!$A$4:$A$153,'WAVG - Countries'!$A7,'Scenario 1_issuedGoos'!I$4:I$153),0)</f>
        <v>1.1407245874857339</v>
      </c>
      <c r="J7">
        <f>IFERROR(SUMIF('Scenario 1'!$A$5:$A$154,$A7,'Scenario 1'!AG$5:AG$154)/SUMIF('Scenario 1_issuedGoos'!$A$4:$A$153,'WAVG - Countries'!$A7,'Scenario 1_issuedGoos'!J$4:J$153),0)</f>
        <v>1.4694535328579241</v>
      </c>
      <c r="K7">
        <f>IFERROR(SUMIF('Scenario 1'!$A$5:$A$154,$A7,'Scenario 1'!AH$5:AH$154)/SUMIF('Scenario 1_issuedGoos'!$A$4:$A$153,'WAVG - Countries'!$A7,'Scenario 1_issuedGoos'!K$4:K$153),0)</f>
        <v>1.6568642812916354</v>
      </c>
      <c r="L7">
        <f>IFERROR(SUMIF('Scenario 1'!$A$5:$A$154,$A7,'Scenario 1'!AI$5:AI$154)/SUMIF('Scenario 1_issuedGoos'!$A$4:$A$153,'WAVG - Countries'!$A7,'Scenario 1_issuedGoos'!L$4:L$153),0)</f>
        <v>1.7314215153069901</v>
      </c>
      <c r="M7">
        <f>IFERROR(SUMIF('Scenario 1'!$A$5:$A$154,$A7,'Scenario 1'!AJ$5:AJ$154)/SUMIF('Scenario 1_issuedGoos'!$A$4:$A$153,'WAVG - Countries'!$A7,'Scenario 1_issuedGoos'!M$4:M$153),0)</f>
        <v>1.7314215153069905</v>
      </c>
      <c r="N7">
        <f>IFERROR(SUMIF('Scenario 1'!$A$5:$A$154,$A7,'Scenario 1'!AK$5:AK$154)/SUMIF('Scenario 1_issuedGoos'!$A$4:$A$153,'WAVG - Countries'!$A7,'Scenario 1_issuedGoos'!N$4:N$153),0)</f>
        <v>1.7314215153069905</v>
      </c>
      <c r="O7">
        <f>IFERROR(SUMIF('Scenario 1'!$A$5:$A$154,$A7,'Scenario 1'!AL$5:AL$154)/SUMIF('Scenario 1_issuedGoos'!$A$4:$A$153,'WAVG - Countries'!$A7,'Scenario 1_issuedGoos'!O$4:O$153),0)</f>
        <v>1.7455837031204813</v>
      </c>
      <c r="P7">
        <f>IFERROR(SUMIF('Scenario 1'!$A$5:$A$154,$A7,'Scenario 1'!AM$5:AM$154)/SUMIF('Scenario 1_issuedGoos'!$A$4:$A$153,'WAVG - Countries'!$A7,'Scenario 1_issuedGoos'!P$4:P$153),0)</f>
        <v>1.7650458570528587</v>
      </c>
      <c r="Q7">
        <f>IFERROR(SUMIF('Scenario 1'!$A$5:$A$154,$A7,'Scenario 1'!AN$5:AN$154)/SUMIF('Scenario 1_issuedGoos'!$A$4:$A$153,'WAVG - Countries'!$A7,'Scenario 1_issuedGoos'!Q$4:Q$153),0)</f>
        <v>1.8956743160239673</v>
      </c>
      <c r="R7">
        <f>IFERROR(SUMIF('Scenario 1'!$A$5:$A$154,$A7,'Scenario 1'!AO$5:AO$154)/SUMIF('Scenario 1_issuedGoos'!$A$4:$A$153,'WAVG - Countries'!$A7,'Scenario 1_issuedGoos'!R$4:R$153),0)</f>
        <v>1.9488920958252423</v>
      </c>
      <c r="S7">
        <f>IFERROR(SUMIF('Scenario 1'!$A$5:$A$154,$A7,'Scenario 1'!AP$5:AP$154)/SUMIF('Scenario 1_issuedGoos'!$A$4:$A$153,'WAVG - Countries'!$A7,'Scenario 1_issuedGoos'!S$4:S$153),0)</f>
        <v>1.9966791179570897</v>
      </c>
      <c r="T7">
        <f>IFERROR(SUMIF('Scenario 1'!$A$5:$A$154,$A7,'Scenario 1'!AQ$5:AQ$154)/SUMIF('Scenario 1_issuedGoos'!$A$4:$A$153,'WAVG - Countries'!$A7,'Scenario 1_issuedGoos'!T$4:T$153),0)</f>
        <v>2.0379554114917222</v>
      </c>
      <c r="U7">
        <f>IFERROR(SUMIF('Scenario 1'!$A$5:$A$154,$A7,'Scenario 1'!AR$5:AR$154)/SUMIF('Scenario 1_issuedGoos'!$A$4:$A$153,'WAVG - Countries'!$A7,'Scenario 1_issuedGoos'!U$4:U$153),0)</f>
        <v>2.3106388473355932</v>
      </c>
      <c r="V7">
        <f>IFERROR(SUMIF('Scenario 1'!$A$5:$A$154,$A7,'Scenario 1'!AS$5:AS$154)/SUMIF('Scenario 1_issuedGoos'!$A$4:$A$153,'WAVG - Countries'!$A7,'Scenario 1_issuedGoos'!V$4:V$153),0)</f>
        <v>2.3241866710136594</v>
      </c>
      <c r="W7">
        <f>IFERROR(SUMIF('Scenario 1'!$A$5:$A$154,$A7,'Scenario 1'!AT$5:AT$154)/SUMIF('Scenario 1_issuedGoos'!$A$4:$A$153,'WAVG - Countries'!$A7,'Scenario 1_issuedGoos'!W$4:W$153),0)</f>
        <v>2.3382364571130494</v>
      </c>
      <c r="X7">
        <f t="shared" si="0"/>
        <v>5.6308811701269557E-2</v>
      </c>
    </row>
    <row r="8" spans="1:24" x14ac:dyDescent="0.25">
      <c r="A8" t="s">
        <v>34</v>
      </c>
      <c r="B8" t="str">
        <f>VLOOKUP(A8,'DE-EN Country'!$A$1:$B$25,2,FALSE)</f>
        <v>Estonia</v>
      </c>
      <c r="C8">
        <f>IFERROR(SUMIF('Scenario 1'!$A$5:$A$154,$A8,'Scenario 1'!Z$5:Z$154)/SUMIF('Scenario 1_issuedGoos'!$A$4:$A$153,'WAVG - Countries'!$A8,'Scenario 1_issuedGoos'!C$4:C$153),0)</f>
        <v>1.0889380793405359</v>
      </c>
      <c r="D8">
        <f>IFERROR(SUMIF('Scenario 1'!$A$5:$A$154,$A8,'Scenario 1'!AA$5:AA$154)/SUMIF('Scenario 1_issuedGoos'!$A$4:$A$153,'WAVG - Countries'!$A8,'Scenario 1_issuedGoos'!D$4:D$153),0)</f>
        <v>1.0932778246504944</v>
      </c>
      <c r="E8">
        <f>IFERROR(SUMIF('Scenario 1'!$A$5:$A$154,$A8,'Scenario 1'!AB$5:AB$154)/SUMIF('Scenario 1_issuedGoos'!$A$4:$A$153,'WAVG - Countries'!$A8,'Scenario 1_issuedGoos'!E$4:E$153),0)</f>
        <v>1.1113178772236227</v>
      </c>
      <c r="F8">
        <f>IFERROR(SUMIF('Scenario 1'!$A$5:$A$154,$A8,'Scenario 1'!AC$5:AC$154)/SUMIF('Scenario 1_issuedGoos'!$A$4:$A$153,'WAVG - Countries'!$A8,'Scenario 1_issuedGoos'!F$4:F$153),0)</f>
        <v>1.1113178772236225</v>
      </c>
      <c r="G8">
        <f>IFERROR(SUMIF('Scenario 1'!$A$5:$A$154,$A8,'Scenario 1'!AD$5:AD$154)/SUMIF('Scenario 1_issuedGoos'!$A$4:$A$153,'WAVG - Countries'!$A8,'Scenario 1_issuedGoos'!G$4:G$153),0)</f>
        <v>1.1113178772236225</v>
      </c>
      <c r="H8">
        <f>IFERROR(SUMIF('Scenario 1'!$A$5:$A$154,$A8,'Scenario 1'!AE$5:AE$154)/SUMIF('Scenario 1_issuedGoos'!$A$4:$A$153,'WAVG - Countries'!$A8,'Scenario 1_issuedGoos'!H$4:H$153),0)</f>
        <v>1.1137372047124505</v>
      </c>
      <c r="I8">
        <f>IFERROR(SUMIF('Scenario 1'!$A$5:$A$154,$A8,'Scenario 1'!AF$5:AF$154)/SUMIF('Scenario 1_issuedGoos'!$A$4:$A$153,'WAVG - Countries'!$A8,'Scenario 1_issuedGoos'!I$4:I$153),0)</f>
        <v>1.1138574774471011</v>
      </c>
      <c r="J8">
        <f>IFERROR(SUMIF('Scenario 1'!$A$5:$A$154,$A8,'Scenario 1'!AG$5:AG$154)/SUMIF('Scenario 1_issuedGoos'!$A$4:$A$153,'WAVG - Countries'!$A8,'Scenario 1_issuedGoos'!J$4:J$153),0)</f>
        <v>1.1232634104668742</v>
      </c>
      <c r="K8">
        <f>IFERROR(SUMIF('Scenario 1'!$A$5:$A$154,$A8,'Scenario 1'!AH$5:AH$154)/SUMIF('Scenario 1_issuedGoos'!$A$4:$A$153,'WAVG - Countries'!$A8,'Scenario 1_issuedGoos'!K$4:K$153),0)</f>
        <v>1.236412397998625</v>
      </c>
      <c r="L8">
        <f>IFERROR(SUMIF('Scenario 1'!$A$5:$A$154,$A8,'Scenario 1'!AI$5:AI$154)/SUMIF('Scenario 1_issuedGoos'!$A$4:$A$153,'WAVG - Countries'!$A8,'Scenario 1_issuedGoos'!L$4:L$153),0)</f>
        <v>1.4124521341736822</v>
      </c>
      <c r="M8">
        <f>IFERROR(SUMIF('Scenario 1'!$A$5:$A$154,$A8,'Scenario 1'!AJ$5:AJ$154)/SUMIF('Scenario 1_issuedGoos'!$A$4:$A$153,'WAVG - Countries'!$A8,'Scenario 1_issuedGoos'!M$4:M$153),0)</f>
        <v>1.4896922189301458</v>
      </c>
      <c r="N8">
        <f>IFERROR(SUMIF('Scenario 1'!$A$5:$A$154,$A8,'Scenario 1'!AK$5:AK$154)/SUMIF('Scenario 1_issuedGoos'!$A$4:$A$153,'WAVG - Countries'!$A8,'Scenario 1_issuedGoos'!N$4:N$153),0)</f>
        <v>1.4902389513924836</v>
      </c>
      <c r="O8">
        <f>IFERROR(SUMIF('Scenario 1'!$A$5:$A$154,$A8,'Scenario 1'!AL$5:AL$154)/SUMIF('Scenario 1_issuedGoos'!$A$4:$A$153,'WAVG - Countries'!$A8,'Scenario 1_issuedGoos'!O$4:O$153),0)</f>
        <v>1.4906502510723616</v>
      </c>
      <c r="P8">
        <f>IFERROR(SUMIF('Scenario 1'!$A$5:$A$154,$A8,'Scenario 1'!AM$5:AM$154)/SUMIF('Scenario 1_issuedGoos'!$A$4:$A$153,'WAVG - Countries'!$A8,'Scenario 1_issuedGoos'!P$4:P$153),0)</f>
        <v>1.5037869755415247</v>
      </c>
      <c r="Q8">
        <f>IFERROR(SUMIF('Scenario 1'!$A$5:$A$154,$A8,'Scenario 1'!AN$5:AN$154)/SUMIF('Scenario 1_issuedGoos'!$A$4:$A$153,'WAVG - Countries'!$A8,'Scenario 1_issuedGoos'!Q$4:Q$153),0)</f>
        <v>1.8413871727757005</v>
      </c>
      <c r="R8">
        <f>IFERROR(SUMIF('Scenario 1'!$A$5:$A$154,$A8,'Scenario 1'!AO$5:AO$154)/SUMIF('Scenario 1_issuedGoos'!$A$4:$A$153,'WAVG - Countries'!$A8,'Scenario 1_issuedGoos'!R$4:R$153),0)</f>
        <v>2.5399735585870773</v>
      </c>
      <c r="S8">
        <f>IFERROR(SUMIF('Scenario 1'!$A$5:$A$154,$A8,'Scenario 1'!AP$5:AP$154)/SUMIF('Scenario 1_issuedGoos'!$A$4:$A$153,'WAVG - Countries'!$A8,'Scenario 1_issuedGoos'!S$4:S$153),0)</f>
        <v>2.7076894835215786</v>
      </c>
      <c r="T8">
        <f>IFERROR(SUMIF('Scenario 1'!$A$5:$A$154,$A8,'Scenario 1'!AQ$5:AQ$154)/SUMIF('Scenario 1_issuedGoos'!$A$4:$A$153,'WAVG - Countries'!$A8,'Scenario 1_issuedGoos'!T$4:T$153),0)</f>
        <v>3.0048402001867824</v>
      </c>
      <c r="U8">
        <f>IFERROR(SUMIF('Scenario 1'!$A$5:$A$154,$A8,'Scenario 1'!AR$5:AR$154)/SUMIF('Scenario 1_issuedGoos'!$A$4:$A$153,'WAVG - Countries'!$A8,'Scenario 1_issuedGoos'!U$4:U$153),0)</f>
        <v>3.1718438222322982</v>
      </c>
      <c r="V8">
        <f>IFERROR(SUMIF('Scenario 1'!$A$5:$A$154,$A8,'Scenario 1'!AS$5:AS$154)/SUMIF('Scenario 1_issuedGoos'!$A$4:$A$153,'WAVG - Countries'!$A8,'Scenario 1_issuedGoos'!V$4:V$153),0)</f>
        <v>3.2038830384278096</v>
      </c>
      <c r="W8">
        <f>IFERROR(SUMIF('Scenario 1'!$A$5:$A$154,$A8,'Scenario 1'!AT$5:AT$154)/SUMIF('Scenario 1_issuedGoos'!$A$4:$A$153,'WAVG - Countries'!$A8,'Scenario 1_issuedGoos'!W$4:W$153),0)</f>
        <v>3.203907899061476</v>
      </c>
      <c r="X8">
        <f t="shared" si="0"/>
        <v>5.5440710791028636E-2</v>
      </c>
    </row>
    <row r="9" spans="1:24" x14ac:dyDescent="0.25">
      <c r="A9" t="s">
        <v>35</v>
      </c>
      <c r="B9" t="str">
        <f>VLOOKUP(A9,'DE-EN Country'!$A$1:$B$25,2,FALSE)</f>
        <v>Finland</v>
      </c>
      <c r="C9">
        <f>IFERROR(SUMIF('Scenario 1'!$A$5:$A$154,$A9,'Scenario 1'!Z$5:Z$154)/SUMIF('Scenario 1_issuedGoos'!$A$4:$A$153,'WAVG - Countries'!$A9,'Scenario 1_issuedGoos'!C$4:C$153),0)</f>
        <v>0.63657460190687709</v>
      </c>
      <c r="D9">
        <f>IFERROR(SUMIF('Scenario 1'!$A$5:$A$154,$A9,'Scenario 1'!AA$5:AA$154)/SUMIF('Scenario 1_issuedGoos'!$A$4:$A$153,'WAVG - Countries'!$A9,'Scenario 1_issuedGoos'!D$4:D$153),0)</f>
        <v>0.68177977815622492</v>
      </c>
      <c r="E9">
        <f>IFERROR(SUMIF('Scenario 1'!$A$5:$A$154,$A9,'Scenario 1'!AB$5:AB$154)/SUMIF('Scenario 1_issuedGoos'!$A$4:$A$153,'WAVG - Countries'!$A9,'Scenario 1_issuedGoos'!E$4:E$153),0)</f>
        <v>0.72557222431353019</v>
      </c>
      <c r="F9">
        <f>IFERROR(SUMIF('Scenario 1'!$A$5:$A$154,$A9,'Scenario 1'!AC$5:AC$154)/SUMIF('Scenario 1_issuedGoos'!$A$4:$A$153,'WAVG - Countries'!$A9,'Scenario 1_issuedGoos'!F$4:F$153),0)</f>
        <v>0.80407345152690446</v>
      </c>
      <c r="G9">
        <f>IFERROR(SUMIF('Scenario 1'!$A$5:$A$154,$A9,'Scenario 1'!AD$5:AD$154)/SUMIF('Scenario 1_issuedGoos'!$A$4:$A$153,'WAVG - Countries'!$A9,'Scenario 1_issuedGoos'!G$4:G$153),0)</f>
        <v>0.84605553567755432</v>
      </c>
      <c r="H9">
        <f>IFERROR(SUMIF('Scenario 1'!$A$5:$A$154,$A9,'Scenario 1'!AE$5:AE$154)/SUMIF('Scenario 1_issuedGoos'!$A$4:$A$153,'WAVG - Countries'!$A9,'Scenario 1_issuedGoos'!H$4:H$153),0)</f>
        <v>0.90703119473182903</v>
      </c>
      <c r="I9">
        <f>IFERROR(SUMIF('Scenario 1'!$A$5:$A$154,$A9,'Scenario 1'!AF$5:AF$154)/SUMIF('Scenario 1_issuedGoos'!$A$4:$A$153,'WAVG - Countries'!$A9,'Scenario 1_issuedGoos'!I$4:I$153),0)</f>
        <v>0.99461479971925293</v>
      </c>
      <c r="J9">
        <f>IFERROR(SUMIF('Scenario 1'!$A$5:$A$154,$A9,'Scenario 1'!AG$5:AG$154)/SUMIF('Scenario 1_issuedGoos'!$A$4:$A$153,'WAVG - Countries'!$A9,'Scenario 1_issuedGoos'!J$4:J$153),0)</f>
        <v>1.0094755412670067</v>
      </c>
      <c r="K9">
        <f>IFERROR(SUMIF('Scenario 1'!$A$5:$A$154,$A9,'Scenario 1'!AH$5:AH$154)/SUMIF('Scenario 1_issuedGoos'!$A$4:$A$153,'WAVG - Countries'!$A9,'Scenario 1_issuedGoos'!K$4:K$153),0)</f>
        <v>1.0703724258515395</v>
      </c>
      <c r="L9">
        <f>IFERROR(SUMIF('Scenario 1'!$A$5:$A$154,$A9,'Scenario 1'!AI$5:AI$154)/SUMIF('Scenario 1_issuedGoos'!$A$4:$A$153,'WAVG - Countries'!$A9,'Scenario 1_issuedGoos'!L$4:L$153),0)</f>
        <v>1.1163357321908454</v>
      </c>
      <c r="M9">
        <f>IFERROR(SUMIF('Scenario 1'!$A$5:$A$154,$A9,'Scenario 1'!AJ$5:AJ$154)/SUMIF('Scenario 1_issuedGoos'!$A$4:$A$153,'WAVG - Countries'!$A9,'Scenario 1_issuedGoos'!M$4:M$153),0)</f>
        <v>1.1748738129861589</v>
      </c>
      <c r="N9">
        <f>IFERROR(SUMIF('Scenario 1'!$A$5:$A$154,$A9,'Scenario 1'!AK$5:AK$154)/SUMIF('Scenario 1_issuedGoos'!$A$4:$A$153,'WAVG - Countries'!$A9,'Scenario 1_issuedGoos'!N$4:N$153),0)</f>
        <v>1.262006608139993</v>
      </c>
      <c r="O9">
        <f>IFERROR(SUMIF('Scenario 1'!$A$5:$A$154,$A9,'Scenario 1'!AL$5:AL$154)/SUMIF('Scenario 1_issuedGoos'!$A$4:$A$153,'WAVG - Countries'!$A9,'Scenario 1_issuedGoos'!O$4:O$153),0)</f>
        <v>1.3963897868308732</v>
      </c>
      <c r="P9">
        <f>IFERROR(SUMIF('Scenario 1'!$A$5:$A$154,$A9,'Scenario 1'!AM$5:AM$154)/SUMIF('Scenario 1_issuedGoos'!$A$4:$A$153,'WAVG - Countries'!$A9,'Scenario 1_issuedGoos'!P$4:P$153),0)</f>
        <v>1.436356260617375</v>
      </c>
      <c r="Q9">
        <f>IFERROR(SUMIF('Scenario 1'!$A$5:$A$154,$A9,'Scenario 1'!AN$5:AN$154)/SUMIF('Scenario 1_issuedGoos'!$A$4:$A$153,'WAVG - Countries'!$A9,'Scenario 1_issuedGoos'!Q$4:Q$153),0)</f>
        <v>1.4364494459663637</v>
      </c>
      <c r="R9">
        <f>IFERROR(SUMIF('Scenario 1'!$A$5:$A$154,$A9,'Scenario 1'!AO$5:AO$154)/SUMIF('Scenario 1_issuedGoos'!$A$4:$A$153,'WAVG - Countries'!$A9,'Scenario 1_issuedGoos'!R$4:R$153),0)</f>
        <v>1.6401602063229985</v>
      </c>
      <c r="S9">
        <f>IFERROR(SUMIF('Scenario 1'!$A$5:$A$154,$A9,'Scenario 1'!AP$5:AP$154)/SUMIF('Scenario 1_issuedGoos'!$A$4:$A$153,'WAVG - Countries'!$A9,'Scenario 1_issuedGoos'!S$4:S$153),0)</f>
        <v>1.7015691482097344</v>
      </c>
      <c r="T9">
        <f>IFERROR(SUMIF('Scenario 1'!$A$5:$A$154,$A9,'Scenario 1'!AQ$5:AQ$154)/SUMIF('Scenario 1_issuedGoos'!$A$4:$A$153,'WAVG - Countries'!$A9,'Scenario 1_issuedGoos'!T$4:T$153),0)</f>
        <v>1.8350734816745002</v>
      </c>
      <c r="U9">
        <f>IFERROR(SUMIF('Scenario 1'!$A$5:$A$154,$A9,'Scenario 1'!AR$5:AR$154)/SUMIF('Scenario 1_issuedGoos'!$A$4:$A$153,'WAVG - Countries'!$A9,'Scenario 1_issuedGoos'!U$4:U$153),0)</f>
        <v>1.8972588327461433</v>
      </c>
      <c r="V9">
        <f>IFERROR(SUMIF('Scenario 1'!$A$5:$A$154,$A9,'Scenario 1'!AS$5:AS$154)/SUMIF('Scenario 1_issuedGoos'!$A$4:$A$153,'WAVG - Countries'!$A9,'Scenario 1_issuedGoos'!V$4:V$153),0)</f>
        <v>2.099269501708243</v>
      </c>
      <c r="W9">
        <f>IFERROR(SUMIF('Scenario 1'!$A$5:$A$154,$A9,'Scenario 1'!AT$5:AT$154)/SUMIF('Scenario 1_issuedGoos'!$A$4:$A$153,'WAVG - Countries'!$A9,'Scenario 1_issuedGoos'!W$4:W$153),0)</f>
        <v>2.2719487528078712</v>
      </c>
      <c r="X9">
        <f t="shared" si="0"/>
        <v>6.5681584923165337E-2</v>
      </c>
    </row>
    <row r="10" spans="1:24" x14ac:dyDescent="0.25">
      <c r="A10" t="s">
        <v>36</v>
      </c>
      <c r="B10" t="str">
        <f>VLOOKUP(A10,'DE-EN Country'!$A$1:$B$25,2,FALSE)</f>
        <v>France</v>
      </c>
      <c r="C10">
        <f>IFERROR(SUMIF('Scenario 1'!$A$5:$A$154,$A10,'Scenario 1'!Z$5:Z$154)/SUMIF('Scenario 1_issuedGoos'!$A$4:$A$153,'WAVG - Countries'!$A10,'Scenario 1_issuedGoos'!C$4:C$153),0)</f>
        <v>0.91579676895607576</v>
      </c>
      <c r="D10">
        <f>IFERROR(SUMIF('Scenario 1'!$A$5:$A$154,$A10,'Scenario 1'!AA$5:AA$154)/SUMIF('Scenario 1_issuedGoos'!$A$4:$A$153,'WAVG - Countries'!$A10,'Scenario 1_issuedGoos'!D$4:D$153),0)</f>
        <v>0.92468910191163078</v>
      </c>
      <c r="E10">
        <f>IFERROR(SUMIF('Scenario 1'!$A$5:$A$154,$A10,'Scenario 1'!AB$5:AB$154)/SUMIF('Scenario 1_issuedGoos'!$A$4:$A$153,'WAVG - Countries'!$A10,'Scenario 1_issuedGoos'!E$4:E$153),0)</f>
        <v>0.98129831829915604</v>
      </c>
      <c r="F10">
        <f>IFERROR(SUMIF('Scenario 1'!$A$5:$A$154,$A10,'Scenario 1'!AC$5:AC$154)/SUMIF('Scenario 1_issuedGoos'!$A$4:$A$153,'WAVG - Countries'!$A10,'Scenario 1_issuedGoos'!F$4:F$153),0)</f>
        <v>1.0074612359529773</v>
      </c>
      <c r="G10">
        <f>IFERROR(SUMIF('Scenario 1'!$A$5:$A$154,$A10,'Scenario 1'!AD$5:AD$154)/SUMIF('Scenario 1_issuedGoos'!$A$4:$A$153,'WAVG - Countries'!$A10,'Scenario 1_issuedGoos'!G$4:G$153),0)</f>
        <v>1.0240851444961967</v>
      </c>
      <c r="H10">
        <f>IFERROR(SUMIF('Scenario 1'!$A$5:$A$154,$A10,'Scenario 1'!AE$5:AE$154)/SUMIF('Scenario 1_issuedGoos'!$A$4:$A$153,'WAVG - Countries'!$A10,'Scenario 1_issuedGoos'!H$4:H$153),0)</f>
        <v>1.0916693308002083</v>
      </c>
      <c r="I10">
        <f>IFERROR(SUMIF('Scenario 1'!$A$5:$A$154,$A10,'Scenario 1'!AF$5:AF$154)/SUMIF('Scenario 1_issuedGoos'!$A$4:$A$153,'WAVG - Countries'!$A10,'Scenario 1_issuedGoos'!I$4:I$153),0)</f>
        <v>1.1807860626903175</v>
      </c>
      <c r="J10">
        <f>IFERROR(SUMIF('Scenario 1'!$A$5:$A$154,$A10,'Scenario 1'!AG$5:AG$154)/SUMIF('Scenario 1_issuedGoos'!$A$4:$A$153,'WAVG - Countries'!$A10,'Scenario 1_issuedGoos'!J$4:J$153),0)</f>
        <v>1.2397199290855747</v>
      </c>
      <c r="K10">
        <f>IFERROR(SUMIF('Scenario 1'!$A$5:$A$154,$A10,'Scenario 1'!AH$5:AH$154)/SUMIF('Scenario 1_issuedGoos'!$A$4:$A$153,'WAVG - Countries'!$A10,'Scenario 1_issuedGoos'!K$4:K$153),0)</f>
        <v>1.4050537761946984</v>
      </c>
      <c r="L10">
        <f>IFERROR(SUMIF('Scenario 1'!$A$5:$A$154,$A10,'Scenario 1'!AI$5:AI$154)/SUMIF('Scenario 1_issuedGoos'!$A$4:$A$153,'WAVG - Countries'!$A10,'Scenario 1_issuedGoos'!L$4:L$153),0)</f>
        <v>1.4272503766622899</v>
      </c>
      <c r="M10">
        <f>IFERROR(SUMIF('Scenario 1'!$A$5:$A$154,$A10,'Scenario 1'!AJ$5:AJ$154)/SUMIF('Scenario 1_issuedGoos'!$A$4:$A$153,'WAVG - Countries'!$A10,'Scenario 1_issuedGoos'!M$4:M$153),0)</f>
        <v>1.6559414653788851</v>
      </c>
      <c r="N10">
        <f>IFERROR(SUMIF('Scenario 1'!$A$5:$A$154,$A10,'Scenario 1'!AK$5:AK$154)/SUMIF('Scenario 1_issuedGoos'!$A$4:$A$153,'WAVG - Countries'!$A10,'Scenario 1_issuedGoos'!N$4:N$153),0)</f>
        <v>1.6814312727449272</v>
      </c>
      <c r="O10">
        <f>IFERROR(SUMIF('Scenario 1'!$A$5:$A$154,$A10,'Scenario 1'!AL$5:AL$154)/SUMIF('Scenario 1_issuedGoos'!$A$4:$A$153,'WAVG - Countries'!$A10,'Scenario 1_issuedGoos'!O$4:O$153),0)</f>
        <v>1.7468857058243341</v>
      </c>
      <c r="P10">
        <f>IFERROR(SUMIF('Scenario 1'!$A$5:$A$154,$A10,'Scenario 1'!AM$5:AM$154)/SUMIF('Scenario 1_issuedGoos'!$A$4:$A$153,'WAVG - Countries'!$A10,'Scenario 1_issuedGoos'!P$4:P$153),0)</f>
        <v>1.7898745455967466</v>
      </c>
      <c r="Q10">
        <f>IFERROR(SUMIF('Scenario 1'!$A$5:$A$154,$A10,'Scenario 1'!AN$5:AN$154)/SUMIF('Scenario 1_issuedGoos'!$A$4:$A$153,'WAVG - Countries'!$A10,'Scenario 1_issuedGoos'!Q$4:Q$153),0)</f>
        <v>1.8512415086874798</v>
      </c>
      <c r="R10">
        <f>IFERROR(SUMIF('Scenario 1'!$A$5:$A$154,$A10,'Scenario 1'!AO$5:AO$154)/SUMIF('Scenario 1_issuedGoos'!$A$4:$A$153,'WAVG - Countries'!$A10,'Scenario 1_issuedGoos'!R$4:R$153),0)</f>
        <v>2.0861728171866192</v>
      </c>
      <c r="S10">
        <f>IFERROR(SUMIF('Scenario 1'!$A$5:$A$154,$A10,'Scenario 1'!AP$5:AP$154)/SUMIF('Scenario 1_issuedGoos'!$A$4:$A$153,'WAVG - Countries'!$A10,'Scenario 1_issuedGoos'!S$4:S$153),0)</f>
        <v>2.2692606169883072</v>
      </c>
      <c r="T10">
        <f>IFERROR(SUMIF('Scenario 1'!$A$5:$A$154,$A10,'Scenario 1'!AQ$5:AQ$154)/SUMIF('Scenario 1_issuedGoos'!$A$4:$A$153,'WAVG - Countries'!$A10,'Scenario 1_issuedGoos'!T$4:T$153),0)</f>
        <v>2.3771595453788028</v>
      </c>
      <c r="U10">
        <f>IFERROR(SUMIF('Scenario 1'!$A$5:$A$154,$A10,'Scenario 1'!AR$5:AR$154)/SUMIF('Scenario 1_issuedGoos'!$A$4:$A$153,'WAVG - Countries'!$A10,'Scenario 1_issuedGoos'!U$4:U$153),0)</f>
        <v>2.4980884373374868</v>
      </c>
      <c r="V10">
        <f>IFERROR(SUMIF('Scenario 1'!$A$5:$A$154,$A10,'Scenario 1'!AS$5:AS$154)/SUMIF('Scenario 1_issuedGoos'!$A$4:$A$153,'WAVG - Countries'!$A10,'Scenario 1_issuedGoos'!V$4:V$153),0)</f>
        <v>2.6149161799019174</v>
      </c>
      <c r="W10">
        <f>IFERROR(SUMIF('Scenario 1'!$A$5:$A$154,$A10,'Scenario 1'!AT$5:AT$154)/SUMIF('Scenario 1_issuedGoos'!$A$4:$A$153,'WAVG - Countries'!$A10,'Scenario 1_issuedGoos'!W$4:W$153),0)</f>
        <v>2.9000643083016895</v>
      </c>
      <c r="X10">
        <f t="shared" si="0"/>
        <v>5.9327937631202143E-2</v>
      </c>
    </row>
    <row r="11" spans="1:24" x14ac:dyDescent="0.25">
      <c r="A11" t="s">
        <v>37</v>
      </c>
      <c r="B11" t="str">
        <f>VLOOKUP(A11,'DE-EN Country'!$A$1:$B$25,2,FALSE)</f>
        <v>Greece</v>
      </c>
      <c r="C11">
        <f>IFERROR(SUMIF('Scenario 1'!$A$5:$A$154,$A11,'Scenario 1'!Z$5:Z$154)/SUMIF('Scenario 1_issuedGoos'!$A$4:$A$153,'WAVG - Countries'!$A11,'Scenario 1_issuedGoos'!C$4:C$153),0)</f>
        <v>0</v>
      </c>
      <c r="D11">
        <f>IFERROR(SUMIF('Scenario 1'!$A$5:$A$154,$A11,'Scenario 1'!AA$5:AA$154)/SUMIF('Scenario 1_issuedGoos'!$A$4:$A$153,'WAVG - Countries'!$A11,'Scenario 1_issuedGoos'!D$4:D$153),0)</f>
        <v>0</v>
      </c>
      <c r="E11">
        <f>IFERROR(SUMIF('Scenario 1'!$A$5:$A$154,$A11,'Scenario 1'!AB$5:AB$154)/SUMIF('Scenario 1_issuedGoos'!$A$4:$A$153,'WAVG - Countries'!$A11,'Scenario 1_issuedGoos'!E$4:E$153),0)</f>
        <v>0</v>
      </c>
      <c r="F11">
        <f>IFERROR(SUMIF('Scenario 1'!$A$5:$A$154,$A11,'Scenario 1'!AC$5:AC$154)/SUMIF('Scenario 1_issuedGoos'!$A$4:$A$153,'WAVG - Countries'!$A11,'Scenario 1_issuedGoos'!F$4:F$153),0)</f>
        <v>0</v>
      </c>
      <c r="G11">
        <f>IFERROR(SUMIF('Scenario 1'!$A$5:$A$154,$A11,'Scenario 1'!AD$5:AD$154)/SUMIF('Scenario 1_issuedGoos'!$A$4:$A$153,'WAVG - Countries'!$A11,'Scenario 1_issuedGoos'!G$4:G$153),0)</f>
        <v>0</v>
      </c>
      <c r="H11">
        <f>IFERROR(SUMIF('Scenario 1'!$A$5:$A$154,$A11,'Scenario 1'!AE$5:AE$154)/SUMIF('Scenario 1_issuedGoos'!$A$4:$A$153,'WAVG - Countries'!$A11,'Scenario 1_issuedGoos'!H$4:H$153),0)</f>
        <v>3.6733605660070197</v>
      </c>
      <c r="I11">
        <f>IFERROR(SUMIF('Scenario 1'!$A$5:$A$154,$A11,'Scenario 1'!AF$5:AF$154)/SUMIF('Scenario 1_issuedGoos'!$A$4:$A$153,'WAVG - Countries'!$A11,'Scenario 1_issuedGoos'!I$4:I$153),0)</f>
        <v>3.7240587000561831</v>
      </c>
      <c r="J11">
        <f>IFERROR(SUMIF('Scenario 1'!$A$5:$A$154,$A11,'Scenario 1'!AG$5:AG$154)/SUMIF('Scenario 1_issuedGoos'!$A$4:$A$153,'WAVG - Countries'!$A11,'Scenario 1_issuedGoos'!J$4:J$153),0)</f>
        <v>3.9203140819036126</v>
      </c>
      <c r="K11">
        <f>IFERROR(SUMIF('Scenario 1'!$A$5:$A$154,$A11,'Scenario 1'!AH$5:AH$154)/SUMIF('Scenario 1_issuedGoos'!$A$4:$A$153,'WAVG - Countries'!$A11,'Scenario 1_issuedGoos'!K$4:K$153),0)</f>
        <v>3.9203140819036113</v>
      </c>
      <c r="L11">
        <f>IFERROR(SUMIF('Scenario 1'!$A$5:$A$154,$A11,'Scenario 1'!AI$5:AI$154)/SUMIF('Scenario 1_issuedGoos'!$A$4:$A$153,'WAVG - Countries'!$A11,'Scenario 1_issuedGoos'!L$4:L$153),0)</f>
        <v>4.0219654478447602</v>
      </c>
      <c r="M11">
        <f>IFERROR(SUMIF('Scenario 1'!$A$5:$A$154,$A11,'Scenario 1'!AJ$5:AJ$154)/SUMIF('Scenario 1_issuedGoos'!$A$4:$A$153,'WAVG - Countries'!$A11,'Scenario 1_issuedGoos'!M$4:M$153),0)</f>
        <v>4.029454989363412</v>
      </c>
      <c r="N11">
        <f>IFERROR(SUMIF('Scenario 1'!$A$5:$A$154,$A11,'Scenario 1'!AK$5:AK$154)/SUMIF('Scenario 1_issuedGoos'!$A$4:$A$153,'WAVG - Countries'!$A11,'Scenario 1_issuedGoos'!N$4:N$153),0)</f>
        <v>4.1473559178121073</v>
      </c>
      <c r="O11">
        <f>IFERROR(SUMIF('Scenario 1'!$A$5:$A$154,$A11,'Scenario 1'!AL$5:AL$154)/SUMIF('Scenario 1_issuedGoos'!$A$4:$A$153,'WAVG - Countries'!$A11,'Scenario 1_issuedGoos'!O$4:O$153),0)</f>
        <v>4.2225743730004774</v>
      </c>
      <c r="P11">
        <f>IFERROR(SUMIF('Scenario 1'!$A$5:$A$154,$A11,'Scenario 1'!AM$5:AM$154)/SUMIF('Scenario 1_issuedGoos'!$A$4:$A$153,'WAVG - Countries'!$A11,'Scenario 1_issuedGoos'!P$4:P$153),0)</f>
        <v>4.3088186821032464</v>
      </c>
      <c r="Q11">
        <f>IFERROR(SUMIF('Scenario 1'!$A$5:$A$154,$A11,'Scenario 1'!AN$5:AN$154)/SUMIF('Scenario 1_issuedGoos'!$A$4:$A$153,'WAVG - Countries'!$A11,'Scenario 1_issuedGoos'!Q$4:Q$153),0)</f>
        <v>4.333318285167282</v>
      </c>
      <c r="R11">
        <f>IFERROR(SUMIF('Scenario 1'!$A$5:$A$154,$A11,'Scenario 1'!AO$5:AO$154)/SUMIF('Scenario 1_issuedGoos'!$A$4:$A$153,'WAVG - Countries'!$A11,'Scenario 1_issuedGoos'!R$4:R$153),0)</f>
        <v>4.3333182851672802</v>
      </c>
      <c r="S11">
        <f>IFERROR(SUMIF('Scenario 1'!$A$5:$A$154,$A11,'Scenario 1'!AP$5:AP$154)/SUMIF('Scenario 1_issuedGoos'!$A$4:$A$153,'WAVG - Countries'!$A11,'Scenario 1_issuedGoos'!S$4:S$153),0)</f>
        <v>4.3333182851672802</v>
      </c>
      <c r="T11">
        <f>IFERROR(SUMIF('Scenario 1'!$A$5:$A$154,$A11,'Scenario 1'!AQ$5:AQ$154)/SUMIF('Scenario 1_issuedGoos'!$A$4:$A$153,'WAVG - Countries'!$A11,'Scenario 1_issuedGoos'!T$4:T$153),0)</f>
        <v>4.3333182851672793</v>
      </c>
      <c r="U11">
        <f>IFERROR(SUMIF('Scenario 1'!$A$5:$A$154,$A11,'Scenario 1'!AR$5:AR$154)/SUMIF('Scenario 1_issuedGoos'!$A$4:$A$153,'WAVG - Countries'!$A11,'Scenario 1_issuedGoos'!U$4:U$153),0)</f>
        <v>4.3333182851672785</v>
      </c>
      <c r="V11">
        <f>IFERROR(SUMIF('Scenario 1'!$A$5:$A$154,$A11,'Scenario 1'!AS$5:AS$154)/SUMIF('Scenario 1_issuedGoos'!$A$4:$A$153,'WAVG - Countries'!$A11,'Scenario 1_issuedGoos'!V$4:V$153),0)</f>
        <v>4.6542029805776126</v>
      </c>
      <c r="W11">
        <f>IFERROR(SUMIF('Scenario 1'!$A$5:$A$154,$A11,'Scenario 1'!AT$5:AT$154)/SUMIF('Scenario 1_issuedGoos'!$A$4:$A$153,'WAVG - Countries'!$A11,'Scenario 1_issuedGoos'!W$4:W$153),0)</f>
        <v>5.5588962138230187</v>
      </c>
      <c r="X11">
        <f>_xlfn.RRI($W$4-$H$4,H11,W11)</f>
        <v>2.8004463703790838E-2</v>
      </c>
    </row>
    <row r="12" spans="1:24" x14ac:dyDescent="0.25">
      <c r="A12" t="s">
        <v>38</v>
      </c>
      <c r="B12" t="str">
        <f>VLOOKUP(A12,'DE-EN Country'!$A$1:$B$25,2,FALSE)</f>
        <v>Ireland</v>
      </c>
      <c r="C12">
        <f>IFERROR(SUMIF('Scenario 1'!$A$5:$A$154,$A12,'Scenario 1'!Z$5:Z$154)/SUMIF('Scenario 1_issuedGoos'!$A$4:$A$153,'WAVG - Countries'!$A12,'Scenario 1_issuedGoos'!C$4:C$153),0)</f>
        <v>3.8409046358636436</v>
      </c>
      <c r="D12">
        <f>IFERROR(SUMIF('Scenario 1'!$A$5:$A$154,$A12,'Scenario 1'!AA$5:AA$154)/SUMIF('Scenario 1_issuedGoos'!$A$4:$A$153,'WAVG - Countries'!$A12,'Scenario 1_issuedGoos'!D$4:D$153),0)</f>
        <v>3.9072010488204594</v>
      </c>
      <c r="E12">
        <f>IFERROR(SUMIF('Scenario 1'!$A$5:$A$154,$A12,'Scenario 1'!AB$5:AB$154)/SUMIF('Scenario 1_issuedGoos'!$A$4:$A$153,'WAVG - Countries'!$A12,'Scenario 1_issuedGoos'!E$4:E$153),0)</f>
        <v>3.9072010488204603</v>
      </c>
      <c r="F12">
        <f>IFERROR(SUMIF('Scenario 1'!$A$5:$A$154,$A12,'Scenario 1'!AC$5:AC$154)/SUMIF('Scenario 1_issuedGoos'!$A$4:$A$153,'WAVG - Countries'!$A12,'Scenario 1_issuedGoos'!F$4:F$153),0)</f>
        <v>3.9072010488204612</v>
      </c>
      <c r="G12">
        <f>IFERROR(SUMIF('Scenario 1'!$A$5:$A$154,$A12,'Scenario 1'!AD$5:AD$154)/SUMIF('Scenario 1_issuedGoos'!$A$4:$A$153,'WAVG - Countries'!$A12,'Scenario 1_issuedGoos'!G$4:G$153),0)</f>
        <v>3.9072010488204554</v>
      </c>
      <c r="H12">
        <f>IFERROR(SUMIF('Scenario 1'!$A$5:$A$154,$A12,'Scenario 1'!AE$5:AE$154)/SUMIF('Scenario 1_issuedGoos'!$A$4:$A$153,'WAVG - Countries'!$A12,'Scenario 1_issuedGoos'!H$4:H$153),0)</f>
        <v>5.4071588252845331</v>
      </c>
      <c r="I12">
        <f>IFERROR(SUMIF('Scenario 1'!$A$5:$A$154,$A12,'Scenario 1'!AF$5:AF$154)/SUMIF('Scenario 1_issuedGoos'!$A$4:$A$153,'WAVG - Countries'!$A12,'Scenario 1_issuedGoos'!I$4:I$153),0)</f>
        <v>5.496289422329335</v>
      </c>
      <c r="J12">
        <f>IFERROR(SUMIF('Scenario 1'!$A$5:$A$154,$A12,'Scenario 1'!AG$5:AG$154)/SUMIF('Scenario 1_issuedGoos'!$A$4:$A$153,'WAVG - Countries'!$A12,'Scenario 1_issuedGoos'!J$4:J$153),0)</f>
        <v>5.5684887188488448</v>
      </c>
      <c r="K12">
        <f>IFERROR(SUMIF('Scenario 1'!$A$5:$A$154,$A12,'Scenario 1'!AH$5:AH$154)/SUMIF('Scenario 1_issuedGoos'!$A$4:$A$153,'WAVG - Countries'!$A12,'Scenario 1_issuedGoos'!K$4:K$153),0)</f>
        <v>5.6396065186477191</v>
      </c>
      <c r="L12">
        <f>IFERROR(SUMIF('Scenario 1'!$A$5:$A$154,$A12,'Scenario 1'!AI$5:AI$154)/SUMIF('Scenario 1_issuedGoos'!$A$4:$A$153,'WAVG - Countries'!$A12,'Scenario 1_issuedGoos'!L$4:L$153),0)</f>
        <v>5.709584253689501</v>
      </c>
      <c r="M12">
        <f>IFERROR(SUMIF('Scenario 1'!$A$5:$A$154,$A12,'Scenario 1'!AJ$5:AJ$154)/SUMIF('Scenario 1_issuedGoos'!$A$4:$A$153,'WAVG - Countries'!$A12,'Scenario 1_issuedGoos'!M$4:M$153),0)</f>
        <v>5.7783678858048875</v>
      </c>
      <c r="N12">
        <f>IFERROR(SUMIF('Scenario 1'!$A$5:$A$154,$A12,'Scenario 1'!AK$5:AK$154)/SUMIF('Scenario 1_issuedGoos'!$A$4:$A$153,'WAVG - Countries'!$A12,'Scenario 1_issuedGoos'!N$4:N$153),0)</f>
        <v>5.8459079960754972</v>
      </c>
      <c r="O12">
        <f>IFERROR(SUMIF('Scenario 1'!$A$5:$A$154,$A12,'Scenario 1'!AL$5:AL$154)/SUMIF('Scenario 1_issuedGoos'!$A$4:$A$153,'WAVG - Countries'!$A12,'Scenario 1_issuedGoos'!O$4:O$153),0)</f>
        <v>5.912159839698111</v>
      </c>
      <c r="P12">
        <f>IFERROR(SUMIF('Scenario 1'!$A$5:$A$154,$A12,'Scenario 1'!AM$5:AM$154)/SUMIF('Scenario 1_issuedGoos'!$A$4:$A$153,'WAVG - Countries'!$A12,'Scenario 1_issuedGoos'!P$4:P$153),0)</f>
        <v>6.0603365428109921</v>
      </c>
      <c r="Q12">
        <f>IFERROR(SUMIF('Scenario 1'!$A$5:$A$154,$A12,'Scenario 1'!AN$5:AN$154)/SUMIF('Scenario 1_issuedGoos'!$A$4:$A$153,'WAVG - Countries'!$A12,'Scenario 1_issuedGoos'!Q$4:Q$153),0)</f>
        <v>6.1859525917094649</v>
      </c>
      <c r="R12">
        <f>IFERROR(SUMIF('Scenario 1'!$A$5:$A$154,$A12,'Scenario 1'!AO$5:AO$154)/SUMIF('Scenario 1_issuedGoos'!$A$4:$A$153,'WAVG - Countries'!$A12,'Scenario 1_issuedGoos'!R$4:R$153),0)</f>
        <v>6.2970897112723998</v>
      </c>
      <c r="S12">
        <f>IFERROR(SUMIF('Scenario 1'!$A$5:$A$154,$A12,'Scenario 1'!AP$5:AP$154)/SUMIF('Scenario 1_issuedGoos'!$A$4:$A$153,'WAVG - Countries'!$A12,'Scenario 1_issuedGoos'!S$4:S$153),0)</f>
        <v>7.0819191917918785</v>
      </c>
      <c r="T12">
        <f>IFERROR(SUMIF('Scenario 1'!$A$5:$A$154,$A12,'Scenario 1'!AQ$5:AQ$154)/SUMIF('Scenario 1_issuedGoos'!$A$4:$A$153,'WAVG - Countries'!$A12,'Scenario 1_issuedGoos'!T$4:T$153),0)</f>
        <v>7.140594083185138</v>
      </c>
      <c r="U12">
        <f>IFERROR(SUMIF('Scenario 1'!$A$5:$A$154,$A12,'Scenario 1'!AR$5:AR$154)/SUMIF('Scenario 1_issuedGoos'!$A$4:$A$153,'WAVG - Countries'!$A12,'Scenario 1_issuedGoos'!U$4:U$153),0)</f>
        <v>7.5263559850193547</v>
      </c>
      <c r="V12">
        <f>IFERROR(SUMIF('Scenario 1'!$A$5:$A$154,$A12,'Scenario 1'!AS$5:AS$154)/SUMIF('Scenario 1_issuedGoos'!$A$4:$A$153,'WAVG - Countries'!$A12,'Scenario 1_issuedGoos'!V$4:V$153),0)</f>
        <v>7.6821127325983101</v>
      </c>
      <c r="W12">
        <f>IFERROR(SUMIF('Scenario 1'!$A$5:$A$154,$A12,'Scenario 1'!AT$5:AT$154)/SUMIF('Scenario 1_issuedGoos'!$A$4:$A$153,'WAVG - Countries'!$A12,'Scenario 1_issuedGoos'!W$4:W$153),0)</f>
        <v>7.7338536827751723</v>
      </c>
      <c r="X12">
        <f t="shared" si="0"/>
        <v>3.5614497222024255E-2</v>
      </c>
    </row>
    <row r="13" spans="1:24" x14ac:dyDescent="0.25">
      <c r="A13" t="s">
        <v>39</v>
      </c>
      <c r="B13" t="str">
        <f>VLOOKUP(A13,'DE-EN Country'!$A$1:$B$25,2,FALSE)</f>
        <v>Iceland</v>
      </c>
      <c r="C13">
        <f>IFERROR(SUMIF('Scenario 1'!$A$5:$A$154,$A13,'Scenario 1'!Z$5:Z$154)/SUMIF('Scenario 1_issuedGoos'!$A$4:$A$153,'WAVG - Countries'!$A13,'Scenario 1_issuedGoos'!C$4:C$153),0)</f>
        <v>0</v>
      </c>
      <c r="D13">
        <f>IFERROR(SUMIF('Scenario 1'!$A$5:$A$154,$A13,'Scenario 1'!AA$5:AA$154)/SUMIF('Scenario 1_issuedGoos'!$A$4:$A$153,'WAVG - Countries'!$A13,'Scenario 1_issuedGoos'!D$4:D$153),0)</f>
        <v>0</v>
      </c>
      <c r="E13">
        <f>IFERROR(SUMIF('Scenario 1'!$A$5:$A$154,$A13,'Scenario 1'!AB$5:AB$154)/SUMIF('Scenario 1_issuedGoos'!$A$4:$A$153,'WAVG - Countries'!$A13,'Scenario 1_issuedGoos'!E$4:E$153),0)</f>
        <v>0</v>
      </c>
      <c r="F13">
        <f>IFERROR(SUMIF('Scenario 1'!$A$5:$A$154,$A13,'Scenario 1'!AC$5:AC$154)/SUMIF('Scenario 1_issuedGoos'!$A$4:$A$153,'WAVG - Countries'!$A13,'Scenario 1_issuedGoos'!F$4:F$153),0)</f>
        <v>0</v>
      </c>
      <c r="G13">
        <f>IFERROR(SUMIF('Scenario 1'!$A$5:$A$154,$A13,'Scenario 1'!AD$5:AD$154)/SUMIF('Scenario 1_issuedGoos'!$A$4:$A$153,'WAVG - Countries'!$A13,'Scenario 1_issuedGoos'!G$4:G$153),0)</f>
        <v>0</v>
      </c>
      <c r="H13">
        <f>IFERROR(SUMIF('Scenario 1'!$A$5:$A$154,$A13,'Scenario 1'!AE$5:AE$154)/SUMIF('Scenario 1_issuedGoos'!$A$4:$A$153,'WAVG - Countries'!$A13,'Scenario 1_issuedGoos'!H$4:H$153),0)</f>
        <v>2.0870512052228829</v>
      </c>
      <c r="I13">
        <f>IFERROR(SUMIF('Scenario 1'!$A$5:$A$154,$A13,'Scenario 1'!AF$5:AF$154)/SUMIF('Scenario 1_issuedGoos'!$A$4:$A$153,'WAVG - Countries'!$A13,'Scenario 1_issuedGoos'!I$4:I$153),0)</f>
        <v>2.0870512052228838</v>
      </c>
      <c r="J13">
        <f>IFERROR(SUMIF('Scenario 1'!$A$5:$A$154,$A13,'Scenario 1'!AG$5:AG$154)/SUMIF('Scenario 1_issuedGoos'!$A$4:$A$153,'WAVG - Countries'!$A13,'Scenario 1_issuedGoos'!J$4:J$153),0)</f>
        <v>2.0870512052228825</v>
      </c>
      <c r="K13">
        <f>IFERROR(SUMIF('Scenario 1'!$A$5:$A$154,$A13,'Scenario 1'!AH$5:AH$154)/SUMIF('Scenario 1_issuedGoos'!$A$4:$A$153,'WAVG - Countries'!$A13,'Scenario 1_issuedGoos'!K$4:K$153),0)</f>
        <v>2.0870512052228785</v>
      </c>
      <c r="L13">
        <f>IFERROR(SUMIF('Scenario 1'!$A$5:$A$154,$A13,'Scenario 1'!AI$5:AI$154)/SUMIF('Scenario 1_issuedGoos'!$A$4:$A$153,'WAVG - Countries'!$A13,'Scenario 1_issuedGoos'!L$4:L$153),0)</f>
        <v>2.0870843252166269</v>
      </c>
      <c r="M13">
        <f>IFERROR(SUMIF('Scenario 1'!$A$5:$A$154,$A13,'Scenario 1'!AJ$5:AJ$154)/SUMIF('Scenario 1_issuedGoos'!$A$4:$A$153,'WAVG - Countries'!$A13,'Scenario 1_issuedGoos'!M$4:M$153),0)</f>
        <v>2.0870945563434065</v>
      </c>
      <c r="N13">
        <f>IFERROR(SUMIF('Scenario 1'!$A$5:$A$154,$A13,'Scenario 1'!AK$5:AK$154)/SUMIF('Scenario 1_issuedGoos'!$A$4:$A$153,'WAVG - Countries'!$A13,'Scenario 1_issuedGoos'!N$4:N$153),0)</f>
        <v>2.0870945563434065</v>
      </c>
      <c r="O13">
        <f>IFERROR(SUMIF('Scenario 1'!$A$5:$A$154,$A13,'Scenario 1'!AL$5:AL$154)/SUMIF('Scenario 1_issuedGoos'!$A$4:$A$153,'WAVG - Countries'!$A13,'Scenario 1_issuedGoos'!O$4:O$153),0)</f>
        <v>2.0870945563434073</v>
      </c>
      <c r="P13">
        <f>IFERROR(SUMIF('Scenario 1'!$A$5:$A$154,$A13,'Scenario 1'!AM$5:AM$154)/SUMIF('Scenario 1_issuedGoos'!$A$4:$A$153,'WAVG - Countries'!$A13,'Scenario 1_issuedGoos'!P$4:P$153),0)</f>
        <v>2.1797702661780609</v>
      </c>
      <c r="Q13">
        <f>IFERROR(SUMIF('Scenario 1'!$A$5:$A$154,$A13,'Scenario 1'!AN$5:AN$154)/SUMIF('Scenario 1_issuedGoos'!$A$4:$A$153,'WAVG - Countries'!$A13,'Scenario 1_issuedGoos'!Q$4:Q$153),0)</f>
        <v>2.1797702661780609</v>
      </c>
      <c r="R13">
        <f>IFERROR(SUMIF('Scenario 1'!$A$5:$A$154,$A13,'Scenario 1'!AO$5:AO$154)/SUMIF('Scenario 1_issuedGoos'!$A$4:$A$153,'WAVG - Countries'!$A13,'Scenario 1_issuedGoos'!R$4:R$153),0)</f>
        <v>2.179969023031608</v>
      </c>
      <c r="S13">
        <f>IFERROR(SUMIF('Scenario 1'!$A$5:$A$154,$A13,'Scenario 1'!AP$5:AP$154)/SUMIF('Scenario 1_issuedGoos'!$A$4:$A$153,'WAVG - Countries'!$A13,'Scenario 1_issuedGoos'!S$4:S$153),0)</f>
        <v>2.8045582716628927</v>
      </c>
      <c r="T13">
        <f>IFERROR(SUMIF('Scenario 1'!$A$5:$A$154,$A13,'Scenario 1'!AQ$5:AQ$154)/SUMIF('Scenario 1_issuedGoos'!$A$4:$A$153,'WAVG - Countries'!$A13,'Scenario 1_issuedGoos'!T$4:T$153),0)</f>
        <v>2.8045582716628918</v>
      </c>
      <c r="U13">
        <f>IFERROR(SUMIF('Scenario 1'!$A$5:$A$154,$A13,'Scenario 1'!AR$5:AR$154)/SUMIF('Scenario 1_issuedGoos'!$A$4:$A$153,'WAVG - Countries'!$A13,'Scenario 1_issuedGoos'!U$4:U$153),0)</f>
        <v>2.8045834756502122</v>
      </c>
      <c r="V13">
        <f>IFERROR(SUMIF('Scenario 1'!$A$5:$A$154,$A13,'Scenario 1'!AS$5:AS$154)/SUMIF('Scenario 1_issuedGoos'!$A$4:$A$153,'WAVG - Countries'!$A13,'Scenario 1_issuedGoos'!V$4:V$153),0)</f>
        <v>3.5357075944662122</v>
      </c>
      <c r="W13">
        <f>IFERROR(SUMIF('Scenario 1'!$A$5:$A$154,$A13,'Scenario 1'!AT$5:AT$154)/SUMIF('Scenario 1_issuedGoos'!$A$4:$A$153,'WAVG - Countries'!$A13,'Scenario 1_issuedGoos'!W$4:W$153),0)</f>
        <v>3.5357075944662117</v>
      </c>
      <c r="X13">
        <f>_xlfn.RRI($W$4-$H$4,H13,W13)</f>
        <v>3.5768937462497652E-2</v>
      </c>
    </row>
    <row r="14" spans="1:24" x14ac:dyDescent="0.25">
      <c r="A14" t="s">
        <v>40</v>
      </c>
      <c r="B14" t="str">
        <f>VLOOKUP(A14,'DE-EN Country'!$A$1:$B$25,2,FALSE)</f>
        <v>Italy</v>
      </c>
      <c r="C14">
        <f>IFERROR(SUMIF('Scenario 1'!$A$5:$A$154,$A14,'Scenario 1'!Z$5:Z$154)/SUMIF('Scenario 1_issuedGoos'!$A$4:$A$153,'WAVG - Countries'!$A14,'Scenario 1_issuedGoos'!C$4:C$153),0)</f>
        <v>2.11275807874966</v>
      </c>
      <c r="D14">
        <f>IFERROR(SUMIF('Scenario 1'!$A$5:$A$154,$A14,'Scenario 1'!AA$5:AA$154)/SUMIF('Scenario 1_issuedGoos'!$A$4:$A$153,'WAVG - Countries'!$A14,'Scenario 1_issuedGoos'!D$4:D$153),0)</f>
        <v>2.0927627874570471</v>
      </c>
      <c r="E14">
        <f>IFERROR(SUMIF('Scenario 1'!$A$5:$A$154,$A14,'Scenario 1'!AB$5:AB$154)/SUMIF('Scenario 1_issuedGoos'!$A$4:$A$153,'WAVG - Countries'!$A14,'Scenario 1_issuedGoos'!E$4:E$153),0)</f>
        <v>2.0665190101256461</v>
      </c>
      <c r="F14">
        <f>IFERROR(SUMIF('Scenario 1'!$A$5:$A$154,$A14,'Scenario 1'!AC$5:AC$154)/SUMIF('Scenario 1_issuedGoos'!$A$4:$A$153,'WAVG - Countries'!$A14,'Scenario 1_issuedGoos'!F$4:F$153),0)</f>
        <v>2.1080995681305668</v>
      </c>
      <c r="G14">
        <f>IFERROR(SUMIF('Scenario 1'!$A$5:$A$154,$A14,'Scenario 1'!AD$5:AD$154)/SUMIF('Scenario 1_issuedGoos'!$A$4:$A$153,'WAVG - Countries'!$A14,'Scenario 1_issuedGoos'!G$4:G$153),0)</f>
        <v>2.3658133835231085</v>
      </c>
      <c r="H14">
        <f>IFERROR(SUMIF('Scenario 1'!$A$5:$A$154,$A14,'Scenario 1'!AE$5:AE$154)/SUMIF('Scenario 1_issuedGoos'!$A$4:$A$153,'WAVG - Countries'!$A14,'Scenario 1_issuedGoos'!H$4:H$153),0)</f>
        <v>2.4080742700764226</v>
      </c>
      <c r="I14">
        <f>IFERROR(SUMIF('Scenario 1'!$A$5:$A$154,$A14,'Scenario 1'!AF$5:AF$154)/SUMIF('Scenario 1_issuedGoos'!$A$4:$A$153,'WAVG - Countries'!$A14,'Scenario 1_issuedGoos'!I$4:I$153),0)</f>
        <v>2.5319416820022376</v>
      </c>
      <c r="J14">
        <f>IFERROR(SUMIF('Scenario 1'!$A$5:$A$154,$A14,'Scenario 1'!AG$5:AG$154)/SUMIF('Scenario 1_issuedGoos'!$A$4:$A$153,'WAVG - Countries'!$A14,'Scenario 1_issuedGoos'!J$4:J$153),0)</f>
        <v>2.5614866141282602</v>
      </c>
      <c r="K14">
        <f>IFERROR(SUMIF('Scenario 1'!$A$5:$A$154,$A14,'Scenario 1'!AH$5:AH$154)/SUMIF('Scenario 1_issuedGoos'!$A$4:$A$153,'WAVG - Countries'!$A14,'Scenario 1_issuedGoos'!K$4:K$153),0)</f>
        <v>2.8991461049291058</v>
      </c>
      <c r="L14">
        <f>IFERROR(SUMIF('Scenario 1'!$A$5:$A$154,$A14,'Scenario 1'!AI$5:AI$154)/SUMIF('Scenario 1_issuedGoos'!$A$4:$A$153,'WAVG - Countries'!$A14,'Scenario 1_issuedGoos'!L$4:L$153),0)</f>
        <v>2.9139745623809157</v>
      </c>
      <c r="M14">
        <f>IFERROR(SUMIF('Scenario 1'!$A$5:$A$154,$A14,'Scenario 1'!AJ$5:AJ$154)/SUMIF('Scenario 1_issuedGoos'!$A$4:$A$153,'WAVG - Countries'!$A14,'Scenario 1_issuedGoos'!M$4:M$153),0)</f>
        <v>2.9292700548204658</v>
      </c>
      <c r="N14">
        <f>IFERROR(SUMIF('Scenario 1'!$A$5:$A$154,$A14,'Scenario 1'!AK$5:AK$154)/SUMIF('Scenario 1_issuedGoos'!$A$4:$A$153,'WAVG - Countries'!$A14,'Scenario 1_issuedGoos'!N$4:N$153),0)</f>
        <v>2.9609841457381938</v>
      </c>
      <c r="O14">
        <f>IFERROR(SUMIF('Scenario 1'!$A$5:$A$154,$A14,'Scenario 1'!AL$5:AL$154)/SUMIF('Scenario 1_issuedGoos'!$A$4:$A$153,'WAVG - Countries'!$A14,'Scenario 1_issuedGoos'!O$4:O$153),0)</f>
        <v>2.9770671229586245</v>
      </c>
      <c r="P14">
        <f>IFERROR(SUMIF('Scenario 1'!$A$5:$A$154,$A14,'Scenario 1'!AM$5:AM$154)/SUMIF('Scenario 1_issuedGoos'!$A$4:$A$153,'WAVG - Countries'!$A14,'Scenario 1_issuedGoos'!P$4:P$153),0)</f>
        <v>2.9667541762891725</v>
      </c>
      <c r="Q14">
        <f>IFERROR(SUMIF('Scenario 1'!$A$5:$A$154,$A14,'Scenario 1'!AN$5:AN$154)/SUMIF('Scenario 1_issuedGoos'!$A$4:$A$153,'WAVG - Countries'!$A14,'Scenario 1_issuedGoos'!Q$4:Q$153),0)</f>
        <v>2.9667541762891703</v>
      </c>
      <c r="R14">
        <f>IFERROR(SUMIF('Scenario 1'!$A$5:$A$154,$A14,'Scenario 1'!AO$5:AO$154)/SUMIF('Scenario 1_issuedGoos'!$A$4:$A$153,'WAVG - Countries'!$A14,'Scenario 1_issuedGoos'!R$4:R$153),0)</f>
        <v>3.1860926300613817</v>
      </c>
      <c r="S14">
        <f>IFERROR(SUMIF('Scenario 1'!$A$5:$A$154,$A14,'Scenario 1'!AP$5:AP$154)/SUMIF('Scenario 1_issuedGoos'!$A$4:$A$153,'WAVG - Countries'!$A14,'Scenario 1_issuedGoos'!S$4:S$153),0)</f>
        <v>3.2920086346404327</v>
      </c>
      <c r="T14">
        <f>IFERROR(SUMIF('Scenario 1'!$A$5:$A$154,$A14,'Scenario 1'!AQ$5:AQ$154)/SUMIF('Scenario 1_issuedGoos'!$A$4:$A$153,'WAVG - Countries'!$A14,'Scenario 1_issuedGoos'!T$4:T$153),0)</f>
        <v>3.4843923694684582</v>
      </c>
      <c r="U14">
        <f>IFERROR(SUMIF('Scenario 1'!$A$5:$A$154,$A14,'Scenario 1'!AR$5:AR$154)/SUMIF('Scenario 1_issuedGoos'!$A$4:$A$153,'WAVG - Countries'!$A14,'Scenario 1_issuedGoos'!U$4:U$153),0)</f>
        <v>3.9371225622051331</v>
      </c>
      <c r="V14">
        <f>IFERROR(SUMIF('Scenario 1'!$A$5:$A$154,$A14,'Scenario 1'!AS$5:AS$154)/SUMIF('Scenario 1_issuedGoos'!$A$4:$A$153,'WAVG - Countries'!$A14,'Scenario 1_issuedGoos'!V$4:V$153),0)</f>
        <v>4.0464347740096365</v>
      </c>
      <c r="W14">
        <f>IFERROR(SUMIF('Scenario 1'!$A$5:$A$154,$A14,'Scenario 1'!AT$5:AT$154)/SUMIF('Scenario 1_issuedGoos'!$A$4:$A$153,'WAVG - Countries'!$A14,'Scenario 1_issuedGoos'!W$4:W$153),0)</f>
        <v>4.1437563873091223</v>
      </c>
      <c r="X14">
        <f t="shared" si="0"/>
        <v>3.4254030943057234E-2</v>
      </c>
    </row>
    <row r="15" spans="1:24" x14ac:dyDescent="0.25">
      <c r="A15" t="s">
        <v>41</v>
      </c>
      <c r="B15" t="str">
        <f>VLOOKUP(A15,'DE-EN Country'!$A$1:$B$25,2,FALSE)</f>
        <v>Croatia</v>
      </c>
      <c r="C15">
        <f>IFERROR(SUMIF('Scenario 1'!$A$5:$A$154,$A15,'Scenario 1'!Z$5:Z$154)/SUMIF('Scenario 1_issuedGoos'!$A$4:$A$153,'WAVG - Countries'!$A15,'Scenario 1_issuedGoos'!C$4:C$153),0)</f>
        <v>0.94646583747632873</v>
      </c>
      <c r="D15">
        <f>IFERROR(SUMIF('Scenario 1'!$A$5:$A$154,$A15,'Scenario 1'!AA$5:AA$154)/SUMIF('Scenario 1_issuedGoos'!$A$4:$A$153,'WAVG - Countries'!$A15,'Scenario 1_issuedGoos'!D$4:D$153),0)</f>
        <v>0.95921852066575808</v>
      </c>
      <c r="E15">
        <f>IFERROR(SUMIF('Scenario 1'!$A$5:$A$154,$A15,'Scenario 1'!AB$5:AB$154)/SUMIF('Scenario 1_issuedGoos'!$A$4:$A$153,'WAVG - Countries'!$A15,'Scenario 1_issuedGoos'!E$4:E$153),0)</f>
        <v>0.95921852066575786</v>
      </c>
      <c r="F15">
        <f>IFERROR(SUMIF('Scenario 1'!$A$5:$A$154,$A15,'Scenario 1'!AC$5:AC$154)/SUMIF('Scenario 1_issuedGoos'!$A$4:$A$153,'WAVG - Countries'!$A15,'Scenario 1_issuedGoos'!F$4:F$153),0)</f>
        <v>0.95921852066575775</v>
      </c>
      <c r="G15">
        <f>IFERROR(SUMIF('Scenario 1'!$A$5:$A$154,$A15,'Scenario 1'!AD$5:AD$154)/SUMIF('Scenario 1_issuedGoos'!$A$4:$A$153,'WAVG - Countries'!$A15,'Scenario 1_issuedGoos'!G$4:G$153),0)</f>
        <v>1.0235805826784929</v>
      </c>
      <c r="H15">
        <f>IFERROR(SUMIF('Scenario 1'!$A$5:$A$154,$A15,'Scenario 1'!AE$5:AE$154)/SUMIF('Scenario 1_issuedGoos'!$A$4:$A$153,'WAVG - Countries'!$A15,'Scenario 1_issuedGoos'!H$4:H$153),0)</f>
        <v>1.0286559745071442</v>
      </c>
      <c r="I15">
        <f>IFERROR(SUMIF('Scenario 1'!$A$5:$A$154,$A15,'Scenario 1'!AF$5:AF$154)/SUMIF('Scenario 1_issuedGoos'!$A$4:$A$153,'WAVG - Countries'!$A15,'Scenario 1_issuedGoos'!I$4:I$153),0)</f>
        <v>1.0593390935594234</v>
      </c>
      <c r="J15">
        <f>IFERROR(SUMIF('Scenario 1'!$A$5:$A$154,$A15,'Scenario 1'!AG$5:AG$154)/SUMIF('Scenario 1_issuedGoos'!$A$4:$A$153,'WAVG - Countries'!$A15,'Scenario 1_issuedGoos'!J$4:J$153),0)</f>
        <v>1.0962016455146355</v>
      </c>
      <c r="K15">
        <f>IFERROR(SUMIF('Scenario 1'!$A$5:$A$154,$A15,'Scenario 1'!AH$5:AH$154)/SUMIF('Scenario 1_issuedGoos'!$A$4:$A$153,'WAVG - Countries'!$A15,'Scenario 1_issuedGoos'!K$4:K$153),0)</f>
        <v>1.269217205649396</v>
      </c>
      <c r="L15">
        <f>IFERROR(SUMIF('Scenario 1'!$A$5:$A$154,$A15,'Scenario 1'!AI$5:AI$154)/SUMIF('Scenario 1_issuedGoos'!$A$4:$A$153,'WAVG - Countries'!$A15,'Scenario 1_issuedGoos'!L$4:L$153),0)</f>
        <v>1.3121112440877523</v>
      </c>
      <c r="M15">
        <f>IFERROR(SUMIF('Scenario 1'!$A$5:$A$154,$A15,'Scenario 1'!AJ$5:AJ$154)/SUMIF('Scenario 1_issuedGoos'!$A$4:$A$153,'WAVG - Countries'!$A15,'Scenario 1_issuedGoos'!M$4:M$153),0)</f>
        <v>1.4599434742641271</v>
      </c>
      <c r="N15">
        <f>IFERROR(SUMIF('Scenario 1'!$A$5:$A$154,$A15,'Scenario 1'!AK$5:AK$154)/SUMIF('Scenario 1_issuedGoos'!$A$4:$A$153,'WAVG - Countries'!$A15,'Scenario 1_issuedGoos'!N$4:N$153),0)</f>
        <v>1.4922776509531708</v>
      </c>
      <c r="O15">
        <f>IFERROR(SUMIF('Scenario 1'!$A$5:$A$154,$A15,'Scenario 1'!AL$5:AL$154)/SUMIF('Scenario 1_issuedGoos'!$A$4:$A$153,'WAVG - Countries'!$A15,'Scenario 1_issuedGoos'!O$4:O$153),0)</f>
        <v>1.512697000000309</v>
      </c>
      <c r="P15">
        <f>IFERROR(SUMIF('Scenario 1'!$A$5:$A$154,$A15,'Scenario 1'!AM$5:AM$154)/SUMIF('Scenario 1_issuedGoos'!$A$4:$A$153,'WAVG - Countries'!$A15,'Scenario 1_issuedGoos'!P$4:P$153),0)</f>
        <v>1.5337706566056533</v>
      </c>
      <c r="Q15">
        <f>IFERROR(SUMIF('Scenario 1'!$A$5:$A$154,$A15,'Scenario 1'!AN$5:AN$154)/SUMIF('Scenario 1_issuedGoos'!$A$4:$A$153,'WAVG - Countries'!$A15,'Scenario 1_issuedGoos'!Q$4:Q$153),0)</f>
        <v>1.571346197559591</v>
      </c>
      <c r="R15">
        <f>IFERROR(SUMIF('Scenario 1'!$A$5:$A$154,$A15,'Scenario 1'!AO$5:AO$154)/SUMIF('Scenario 1_issuedGoos'!$A$4:$A$153,'WAVG - Countries'!$A15,'Scenario 1_issuedGoos'!R$4:R$153),0)</f>
        <v>1.8823676590128955</v>
      </c>
      <c r="S15">
        <f>IFERROR(SUMIF('Scenario 1'!$A$5:$A$154,$A15,'Scenario 1'!AP$5:AP$154)/SUMIF('Scenario 1_issuedGoos'!$A$4:$A$153,'WAVG - Countries'!$A15,'Scenario 1_issuedGoos'!S$4:S$153),0)</f>
        <v>2.0762576649941469</v>
      </c>
      <c r="T15">
        <f>IFERROR(SUMIF('Scenario 1'!$A$5:$A$154,$A15,'Scenario 1'!AQ$5:AQ$154)/SUMIF('Scenario 1_issuedGoos'!$A$4:$A$153,'WAVG - Countries'!$A15,'Scenario 1_issuedGoos'!T$4:T$153),0)</f>
        <v>2.4518130667232216</v>
      </c>
      <c r="U15">
        <f>IFERROR(SUMIF('Scenario 1'!$A$5:$A$154,$A15,'Scenario 1'!AR$5:AR$154)/SUMIF('Scenario 1_issuedGoos'!$A$4:$A$153,'WAVG - Countries'!$A15,'Scenario 1_issuedGoos'!U$4:U$153),0)</f>
        <v>2.6144652810295459</v>
      </c>
      <c r="V15">
        <f>IFERROR(SUMIF('Scenario 1'!$A$5:$A$154,$A15,'Scenario 1'!AS$5:AS$154)/SUMIF('Scenario 1_issuedGoos'!$A$4:$A$153,'WAVG - Countries'!$A15,'Scenario 1_issuedGoos'!V$4:V$153),0)</f>
        <v>2.6158533596682005</v>
      </c>
      <c r="W15">
        <f>IFERROR(SUMIF('Scenario 1'!$A$5:$A$154,$A15,'Scenario 1'!AT$5:AT$154)/SUMIF('Scenario 1_issuedGoos'!$A$4:$A$153,'WAVG - Countries'!$A15,'Scenario 1_issuedGoos'!W$4:W$153),0)</f>
        <v>2.653618721639118</v>
      </c>
      <c r="X15">
        <f t="shared" si="0"/>
        <v>5.2898917025042014E-2</v>
      </c>
    </row>
    <row r="16" spans="1:24" x14ac:dyDescent="0.25">
      <c r="A16" t="s">
        <v>42</v>
      </c>
      <c r="B16" t="str">
        <f>VLOOKUP(A16,'DE-EN Country'!$A$1:$B$25,2,FALSE)</f>
        <v>Lithuania</v>
      </c>
      <c r="C16">
        <f>IFERROR(SUMIF('Scenario 1'!$A$5:$A$154,$A16,'Scenario 1'!Z$5:Z$154)/SUMIF('Scenario 1_issuedGoos'!$A$4:$A$153,'WAVG - Countries'!$A16,'Scenario 1_issuedGoos'!C$4:C$153),0)</f>
        <v>0.87052661102977213</v>
      </c>
      <c r="D16">
        <f>IFERROR(SUMIF('Scenario 1'!$A$5:$A$154,$A16,'Scenario 1'!AA$5:AA$154)/SUMIF('Scenario 1_issuedGoos'!$A$4:$A$153,'WAVG - Countries'!$A16,'Scenario 1_issuedGoos'!D$4:D$153),0)</f>
        <v>0.87052661102977258</v>
      </c>
      <c r="E16">
        <f>IFERROR(SUMIF('Scenario 1'!$A$5:$A$154,$A16,'Scenario 1'!AB$5:AB$154)/SUMIF('Scenario 1_issuedGoos'!$A$4:$A$153,'WAVG - Countries'!$A16,'Scenario 1_issuedGoos'!E$4:E$153),0)</f>
        <v>0.8774738157388926</v>
      </c>
      <c r="F16">
        <f>IFERROR(SUMIF('Scenario 1'!$A$5:$A$154,$A16,'Scenario 1'!AC$5:AC$154)/SUMIF('Scenario 1_issuedGoos'!$A$4:$A$153,'WAVG - Countries'!$A16,'Scenario 1_issuedGoos'!F$4:F$153),0)</f>
        <v>0.87747381573889272</v>
      </c>
      <c r="G16">
        <f>IFERROR(SUMIF('Scenario 1'!$A$5:$A$154,$A16,'Scenario 1'!AD$5:AD$154)/SUMIF('Scenario 1_issuedGoos'!$A$4:$A$153,'WAVG - Countries'!$A16,'Scenario 1_issuedGoos'!G$4:G$153),0)</f>
        <v>0.87747381573889249</v>
      </c>
      <c r="H16">
        <f>IFERROR(SUMIF('Scenario 1'!$A$5:$A$154,$A16,'Scenario 1'!AE$5:AE$154)/SUMIF('Scenario 1_issuedGoos'!$A$4:$A$153,'WAVG - Countries'!$A16,'Scenario 1_issuedGoos'!H$4:H$153),0)</f>
        <v>0.96723821134818333</v>
      </c>
      <c r="I16">
        <f>IFERROR(SUMIF('Scenario 1'!$A$5:$A$154,$A16,'Scenario 1'!AF$5:AF$154)/SUMIF('Scenario 1_issuedGoos'!$A$4:$A$153,'WAVG - Countries'!$A16,'Scenario 1_issuedGoos'!I$4:I$153),0)</f>
        <v>0.96723821134818311</v>
      </c>
      <c r="J16">
        <f>IFERROR(SUMIF('Scenario 1'!$A$5:$A$154,$A16,'Scenario 1'!AG$5:AG$154)/SUMIF('Scenario 1_issuedGoos'!$A$4:$A$153,'WAVG - Countries'!$A16,'Scenario 1_issuedGoos'!J$4:J$153),0)</f>
        <v>0.97120143045734764</v>
      </c>
      <c r="K16">
        <f>IFERROR(SUMIF('Scenario 1'!$A$5:$A$154,$A16,'Scenario 1'!AH$5:AH$154)/SUMIF('Scenario 1_issuedGoos'!$A$4:$A$153,'WAVG - Countries'!$A16,'Scenario 1_issuedGoos'!K$4:K$153),0)</f>
        <v>1.0217972500827117</v>
      </c>
      <c r="L16">
        <f>IFERROR(SUMIF('Scenario 1'!$A$5:$A$154,$A16,'Scenario 1'!AI$5:AI$154)/SUMIF('Scenario 1_issuedGoos'!$A$4:$A$153,'WAVG - Countries'!$A16,'Scenario 1_issuedGoos'!L$4:L$153),0)</f>
        <v>1.0903945427161104</v>
      </c>
      <c r="M16">
        <f>IFERROR(SUMIF('Scenario 1'!$A$5:$A$154,$A16,'Scenario 1'!AJ$5:AJ$154)/SUMIF('Scenario 1_issuedGoos'!$A$4:$A$153,'WAVG - Countries'!$A16,'Scenario 1_issuedGoos'!M$4:M$153),0)</f>
        <v>1.0988123428004863</v>
      </c>
      <c r="N16">
        <f>IFERROR(SUMIF('Scenario 1'!$A$5:$A$154,$A16,'Scenario 1'!AK$5:AK$154)/SUMIF('Scenario 1_issuedGoos'!$A$4:$A$153,'WAVG - Countries'!$A16,'Scenario 1_issuedGoos'!N$4:N$153),0)</f>
        <v>1.098812342800487</v>
      </c>
      <c r="O16">
        <f>IFERROR(SUMIF('Scenario 1'!$A$5:$A$154,$A16,'Scenario 1'!AL$5:AL$154)/SUMIF('Scenario 1_issuedGoos'!$A$4:$A$153,'WAVG - Countries'!$A16,'Scenario 1_issuedGoos'!O$4:O$153),0)</f>
        <v>1.0988123428004863</v>
      </c>
      <c r="P16">
        <f>IFERROR(SUMIF('Scenario 1'!$A$5:$A$154,$A16,'Scenario 1'!AM$5:AM$154)/SUMIF('Scenario 1_issuedGoos'!$A$4:$A$153,'WAVG - Countries'!$A16,'Scenario 1_issuedGoos'!P$4:P$153),0)</f>
        <v>1.0988123428004872</v>
      </c>
      <c r="Q16">
        <f>IFERROR(SUMIF('Scenario 1'!$A$5:$A$154,$A16,'Scenario 1'!AN$5:AN$154)/SUMIF('Scenario 1_issuedGoos'!$A$4:$A$153,'WAVG - Countries'!$A16,'Scenario 1_issuedGoos'!Q$4:Q$153),0)</f>
        <v>1.1177512347304386</v>
      </c>
      <c r="R16">
        <f>IFERROR(SUMIF('Scenario 1'!$A$5:$A$154,$A16,'Scenario 1'!AO$5:AO$154)/SUMIF('Scenario 1_issuedGoos'!$A$4:$A$153,'WAVG - Countries'!$A16,'Scenario 1_issuedGoos'!R$4:R$153),0)</f>
        <v>1.1759156061075486</v>
      </c>
      <c r="S16">
        <f>IFERROR(SUMIF('Scenario 1'!$A$5:$A$154,$A16,'Scenario 1'!AP$5:AP$154)/SUMIF('Scenario 1_issuedGoos'!$A$4:$A$153,'WAVG - Countries'!$A16,'Scenario 1_issuedGoos'!S$4:S$153),0)</f>
        <v>1.2645475721085393</v>
      </c>
      <c r="T16">
        <f>IFERROR(SUMIF('Scenario 1'!$A$5:$A$154,$A16,'Scenario 1'!AQ$5:AQ$154)/SUMIF('Scenario 1_issuedGoos'!$A$4:$A$153,'WAVG - Countries'!$A16,'Scenario 1_issuedGoos'!T$4:T$153),0)</f>
        <v>1.3315578717872312</v>
      </c>
      <c r="U16">
        <f>IFERROR(SUMIF('Scenario 1'!$A$5:$A$154,$A16,'Scenario 1'!AR$5:AR$154)/SUMIF('Scenario 1_issuedGoos'!$A$4:$A$153,'WAVG - Countries'!$A16,'Scenario 1_issuedGoos'!U$4:U$153),0)</f>
        <v>1.3441633558463064</v>
      </c>
      <c r="V16">
        <f>IFERROR(SUMIF('Scenario 1'!$A$5:$A$154,$A16,'Scenario 1'!AS$5:AS$154)/SUMIF('Scenario 1_issuedGoos'!$A$4:$A$153,'WAVG - Countries'!$A16,'Scenario 1_issuedGoos'!V$4:V$153),0)</f>
        <v>2.377576954751202</v>
      </c>
      <c r="W16">
        <f>IFERROR(SUMIF('Scenario 1'!$A$5:$A$154,$A16,'Scenario 1'!AT$5:AT$154)/SUMIF('Scenario 1_issuedGoos'!$A$4:$A$153,'WAVG - Countries'!$A16,'Scenario 1_issuedGoos'!W$4:W$153),0)</f>
        <v>2.4144791624671109</v>
      </c>
      <c r="X16">
        <f t="shared" si="0"/>
        <v>5.233028832673603E-2</v>
      </c>
    </row>
    <row r="17" spans="1:24" x14ac:dyDescent="0.25">
      <c r="A17" t="s">
        <v>43</v>
      </c>
      <c r="B17" t="str">
        <f>VLOOKUP(A17,'DE-EN Country'!$A$1:$B$25,2,FALSE)</f>
        <v>Luxembourg</v>
      </c>
      <c r="C17">
        <f>IFERROR(SUMIF('Scenario 1'!$A$5:$A$154,$A17,'Scenario 1'!Z$5:Z$154)/SUMIF('Scenario 1_issuedGoos'!$A$4:$A$153,'WAVG - Countries'!$A17,'Scenario 1_issuedGoos'!C$4:C$153),0)</f>
        <v>3.1507279131386738</v>
      </c>
      <c r="D17">
        <f>IFERROR(SUMIF('Scenario 1'!$A$5:$A$154,$A17,'Scenario 1'!AA$5:AA$154)/SUMIF('Scenario 1_issuedGoos'!$A$4:$A$153,'WAVG - Countries'!$A17,'Scenario 1_issuedGoos'!D$4:D$153),0)</f>
        <v>3.2643918700583479</v>
      </c>
      <c r="E17">
        <f>IFERROR(SUMIF('Scenario 1'!$A$5:$A$154,$A17,'Scenario 1'!AB$5:AB$154)/SUMIF('Scenario 1_issuedGoos'!$A$4:$A$153,'WAVG - Countries'!$A17,'Scenario 1_issuedGoos'!E$4:E$153),0)</f>
        <v>3.5448278274168312</v>
      </c>
      <c r="F17">
        <f>IFERROR(SUMIF('Scenario 1'!$A$5:$A$154,$A17,'Scenario 1'!AC$5:AC$154)/SUMIF('Scenario 1_issuedGoos'!$A$4:$A$153,'WAVG - Countries'!$A17,'Scenario 1_issuedGoos'!F$4:F$153),0)</f>
        <v>3.6312245450569418</v>
      </c>
      <c r="G17">
        <f>IFERROR(SUMIF('Scenario 1'!$A$5:$A$154,$A17,'Scenario 1'!AD$5:AD$154)/SUMIF('Scenario 1_issuedGoos'!$A$4:$A$153,'WAVG - Countries'!$A17,'Scenario 1_issuedGoos'!G$4:G$153),0)</f>
        <v>3.5914056378374632</v>
      </c>
      <c r="H17">
        <f>IFERROR(SUMIF('Scenario 1'!$A$5:$A$154,$A17,'Scenario 1'!AE$5:AE$154)/SUMIF('Scenario 1_issuedGoos'!$A$4:$A$153,'WAVG - Countries'!$A17,'Scenario 1_issuedGoos'!H$4:H$153),0)</f>
        <v>3.5515609752156312</v>
      </c>
      <c r="I17">
        <f>IFERROR(SUMIF('Scenario 1'!$A$5:$A$154,$A17,'Scenario 1'!AF$5:AF$154)/SUMIF('Scenario 1_issuedGoos'!$A$4:$A$153,'WAVG - Countries'!$A17,'Scenario 1_issuedGoos'!I$4:I$153),0)</f>
        <v>3.5110947765133727</v>
      </c>
      <c r="J17">
        <f>IFERROR(SUMIF('Scenario 1'!$A$5:$A$154,$A17,'Scenario 1'!AG$5:AG$154)/SUMIF('Scenario 1_issuedGoos'!$A$4:$A$153,'WAVG - Countries'!$A17,'Scenario 1_issuedGoos'!J$4:J$153),0)</f>
        <v>3.4877589625359122</v>
      </c>
      <c r="K17">
        <f>IFERROR(SUMIF('Scenario 1'!$A$5:$A$154,$A17,'Scenario 1'!AH$5:AH$154)/SUMIF('Scenario 1_issuedGoos'!$A$4:$A$153,'WAVG - Countries'!$A17,'Scenario 1_issuedGoos'!K$4:K$153),0)</f>
        <v>3.4472880192789259</v>
      </c>
      <c r="L17">
        <f>IFERROR(SUMIF('Scenario 1'!$A$5:$A$154,$A17,'Scenario 1'!AI$5:AI$154)/SUMIF('Scenario 1_issuedGoos'!$A$4:$A$153,'WAVG - Countries'!$A17,'Scenario 1_issuedGoos'!L$4:L$153),0)</f>
        <v>4.4297872249682406</v>
      </c>
      <c r="M17">
        <f>IFERROR(SUMIF('Scenario 1'!$A$5:$A$154,$A17,'Scenario 1'!AJ$5:AJ$154)/SUMIF('Scenario 1_issuedGoos'!$A$4:$A$153,'WAVG - Countries'!$A17,'Scenario 1_issuedGoos'!M$4:M$153),0)</f>
        <v>4.3770987070346239</v>
      </c>
      <c r="N17">
        <f>IFERROR(SUMIF('Scenario 1'!$A$5:$A$154,$A17,'Scenario 1'!AK$5:AK$154)/SUMIF('Scenario 1_issuedGoos'!$A$4:$A$153,'WAVG - Countries'!$A17,'Scenario 1_issuedGoos'!N$4:N$153),0)</f>
        <v>4.3253679502761058</v>
      </c>
      <c r="O17">
        <f>IFERROR(SUMIF('Scenario 1'!$A$5:$A$154,$A17,'Scenario 1'!AL$5:AL$154)/SUMIF('Scenario 1_issuedGoos'!$A$4:$A$153,'WAVG - Countries'!$A17,'Scenario 1_issuedGoos'!O$4:O$153),0)</f>
        <v>4.319388344894489</v>
      </c>
      <c r="P17">
        <f>IFERROR(SUMIF('Scenario 1'!$A$5:$A$154,$A17,'Scenario 1'!AM$5:AM$154)/SUMIF('Scenario 1_issuedGoos'!$A$4:$A$153,'WAVG - Countries'!$A17,'Scenario 1_issuedGoos'!P$4:P$153),0)</f>
        <v>4.2610770975736054</v>
      </c>
      <c r="Q17">
        <f>IFERROR(SUMIF('Scenario 1'!$A$5:$A$154,$A17,'Scenario 1'!AN$5:AN$154)/SUMIF('Scenario 1_issuedGoos'!$A$4:$A$153,'WAVG - Countries'!$A17,'Scenario 1_issuedGoos'!Q$4:Q$153),0)</f>
        <v>4.2011996728201941</v>
      </c>
      <c r="R17">
        <f>IFERROR(SUMIF('Scenario 1'!$A$5:$A$154,$A17,'Scenario 1'!AO$5:AO$154)/SUMIF('Scenario 1_issuedGoos'!$A$4:$A$153,'WAVG - Countries'!$A17,'Scenario 1_issuedGoos'!R$4:R$153),0)</f>
        <v>4.2404772908695474</v>
      </c>
      <c r="S17">
        <f>IFERROR(SUMIF('Scenario 1'!$A$5:$A$154,$A17,'Scenario 1'!AP$5:AP$154)/SUMIF('Scenario 1_issuedGoos'!$A$4:$A$153,'WAVG - Countries'!$A17,'Scenario 1_issuedGoos'!S$4:S$153),0)</f>
        <v>4.3121797634587455</v>
      </c>
      <c r="T17">
        <f>IFERROR(SUMIF('Scenario 1'!$A$5:$A$154,$A17,'Scenario 1'!AQ$5:AQ$154)/SUMIF('Scenario 1_issuedGoos'!$A$4:$A$153,'WAVG - Countries'!$A17,'Scenario 1_issuedGoos'!T$4:T$153),0)</f>
        <v>4.2580339657698039</v>
      </c>
      <c r="U17">
        <f>IFERROR(SUMIF('Scenario 1'!$A$5:$A$154,$A17,'Scenario 1'!AR$5:AR$154)/SUMIF('Scenario 1_issuedGoos'!$A$4:$A$153,'WAVG - Countries'!$A17,'Scenario 1_issuedGoos'!U$4:U$153),0)</f>
        <v>4.3520735979155907</v>
      </c>
      <c r="V17">
        <f>IFERROR(SUMIF('Scenario 1'!$A$5:$A$154,$A17,'Scenario 1'!AS$5:AS$154)/SUMIF('Scenario 1_issuedGoos'!$A$4:$A$153,'WAVG - Countries'!$A17,'Scenario 1_issuedGoos'!V$4:V$153),0)</f>
        <v>4.392076614490338</v>
      </c>
      <c r="W17">
        <f>IFERROR(SUMIF('Scenario 1'!$A$5:$A$154,$A17,'Scenario 1'!AT$5:AT$154)/SUMIF('Scenario 1_issuedGoos'!$A$4:$A$153,'WAVG - Countries'!$A17,'Scenario 1_issuedGoos'!W$4:W$153),0)</f>
        <v>4.6605034265849534</v>
      </c>
      <c r="X17">
        <f t="shared" si="0"/>
        <v>1.976733486586113E-2</v>
      </c>
    </row>
    <row r="18" spans="1:24" x14ac:dyDescent="0.25">
      <c r="A18" t="s">
        <v>44</v>
      </c>
      <c r="B18" t="str">
        <f>VLOOKUP(A18,'DE-EN Country'!$A$1:$B$25,2,FALSE)</f>
        <v>Netherlands</v>
      </c>
      <c r="C18">
        <f>IFERROR(SUMIF('Scenario 1'!$A$5:$A$154,$A18,'Scenario 1'!Z$5:Z$154)/SUMIF('Scenario 1_issuedGoos'!$A$4:$A$153,'WAVG - Countries'!$A18,'Scenario 1_issuedGoos'!C$4:C$153),0)</f>
        <v>2.1833396518750794</v>
      </c>
      <c r="D18">
        <f>IFERROR(SUMIF('Scenario 1'!$A$5:$A$154,$A18,'Scenario 1'!AA$5:AA$154)/SUMIF('Scenario 1_issuedGoos'!$A$4:$A$153,'WAVG - Countries'!$A18,'Scenario 1_issuedGoos'!D$4:D$153),0)</f>
        <v>2.3242740619420981</v>
      </c>
      <c r="E18">
        <f>IFERROR(SUMIF('Scenario 1'!$A$5:$A$154,$A18,'Scenario 1'!AB$5:AB$154)/SUMIF('Scenario 1_issuedGoos'!$A$4:$A$153,'WAVG - Countries'!$A18,'Scenario 1_issuedGoos'!E$4:E$153),0)</f>
        <v>2.3431265361316203</v>
      </c>
      <c r="F18">
        <f>IFERROR(SUMIF('Scenario 1'!$A$5:$A$154,$A18,'Scenario 1'!AC$5:AC$154)/SUMIF('Scenario 1_issuedGoos'!$A$4:$A$153,'WAVG - Countries'!$A18,'Scenario 1_issuedGoos'!F$4:F$153),0)</f>
        <v>2.3960455371125651</v>
      </c>
      <c r="G18">
        <f>IFERROR(SUMIF('Scenario 1'!$A$5:$A$154,$A18,'Scenario 1'!AD$5:AD$154)/SUMIF('Scenario 1_issuedGoos'!$A$4:$A$153,'WAVG - Countries'!$A18,'Scenario 1_issuedGoos'!G$4:G$153),0)</f>
        <v>2.4548194416123468</v>
      </c>
      <c r="H18">
        <f>IFERROR(SUMIF('Scenario 1'!$A$5:$A$154,$A18,'Scenario 1'!AE$5:AE$154)/SUMIF('Scenario 1_issuedGoos'!$A$4:$A$153,'WAVG - Countries'!$A18,'Scenario 1_issuedGoos'!H$4:H$153),0)</f>
        <v>2.5013504758967375</v>
      </c>
      <c r="I18">
        <f>IFERROR(SUMIF('Scenario 1'!$A$5:$A$154,$A18,'Scenario 1'!AF$5:AF$154)/SUMIF('Scenario 1_issuedGoos'!$A$4:$A$153,'WAVG - Countries'!$A18,'Scenario 1_issuedGoos'!I$4:I$153),0)</f>
        <v>2.5146292452317978</v>
      </c>
      <c r="J18">
        <f>IFERROR(SUMIF('Scenario 1'!$A$5:$A$154,$A18,'Scenario 1'!AG$5:AG$154)/SUMIF('Scenario 1_issuedGoos'!$A$4:$A$153,'WAVG - Countries'!$A18,'Scenario 1_issuedGoos'!J$4:J$153),0)</f>
        <v>2.698799891547182</v>
      </c>
      <c r="K18">
        <f>IFERROR(SUMIF('Scenario 1'!$A$5:$A$154,$A18,'Scenario 1'!AH$5:AH$154)/SUMIF('Scenario 1_issuedGoos'!$A$4:$A$153,'WAVG - Countries'!$A18,'Scenario 1_issuedGoos'!K$4:K$153),0)</f>
        <v>2.7260057422067243</v>
      </c>
      <c r="L18">
        <f>IFERROR(SUMIF('Scenario 1'!$A$5:$A$154,$A18,'Scenario 1'!AI$5:AI$154)/SUMIF('Scenario 1_issuedGoos'!$A$4:$A$153,'WAVG - Countries'!$A18,'Scenario 1_issuedGoos'!L$4:L$153),0)</f>
        <v>2.848652838407022</v>
      </c>
      <c r="M18">
        <f>IFERROR(SUMIF('Scenario 1'!$A$5:$A$154,$A18,'Scenario 1'!AJ$5:AJ$154)/SUMIF('Scenario 1_issuedGoos'!$A$4:$A$153,'WAVG - Countries'!$A18,'Scenario 1_issuedGoos'!M$4:M$153),0)</f>
        <v>3.0092260287319021</v>
      </c>
      <c r="N18">
        <f>IFERROR(SUMIF('Scenario 1'!$A$5:$A$154,$A18,'Scenario 1'!AK$5:AK$154)/SUMIF('Scenario 1_issuedGoos'!$A$4:$A$153,'WAVG - Countries'!$A18,'Scenario 1_issuedGoos'!N$4:N$153),0)</f>
        <v>3.0526286349177729</v>
      </c>
      <c r="O18">
        <f>IFERROR(SUMIF('Scenario 1'!$A$5:$A$154,$A18,'Scenario 1'!AL$5:AL$154)/SUMIF('Scenario 1_issuedGoos'!$A$4:$A$153,'WAVG - Countries'!$A18,'Scenario 1_issuedGoos'!O$4:O$153),0)</f>
        <v>3.1474064837836164</v>
      </c>
      <c r="P18">
        <f>IFERROR(SUMIF('Scenario 1'!$A$5:$A$154,$A18,'Scenario 1'!AM$5:AM$154)/SUMIF('Scenario 1_issuedGoos'!$A$4:$A$153,'WAVG - Countries'!$A18,'Scenario 1_issuedGoos'!P$4:P$153),0)</f>
        <v>3.6648657705428538</v>
      </c>
      <c r="Q18">
        <f>IFERROR(SUMIF('Scenario 1'!$A$5:$A$154,$A18,'Scenario 1'!AN$5:AN$154)/SUMIF('Scenario 1_issuedGoos'!$A$4:$A$153,'WAVG - Countries'!$A18,'Scenario 1_issuedGoos'!Q$4:Q$153),0)</f>
        <v>3.8375364107399212</v>
      </c>
      <c r="R18">
        <f>IFERROR(SUMIF('Scenario 1'!$A$5:$A$154,$A18,'Scenario 1'!AO$5:AO$154)/SUMIF('Scenario 1_issuedGoos'!$A$4:$A$153,'WAVG - Countries'!$A18,'Scenario 1_issuedGoos'!R$4:R$153),0)</f>
        <v>4.6066960605149836</v>
      </c>
      <c r="S18">
        <f>IFERROR(SUMIF('Scenario 1'!$A$5:$A$154,$A18,'Scenario 1'!AP$5:AP$154)/SUMIF('Scenario 1_issuedGoos'!$A$4:$A$153,'WAVG - Countries'!$A18,'Scenario 1_issuedGoos'!S$4:S$153),0)</f>
        <v>4.7365957611962441</v>
      </c>
      <c r="T18">
        <f>IFERROR(SUMIF('Scenario 1'!$A$5:$A$154,$A18,'Scenario 1'!AQ$5:AQ$154)/SUMIF('Scenario 1_issuedGoos'!$A$4:$A$153,'WAVG - Countries'!$A18,'Scenario 1_issuedGoos'!T$4:T$153),0)</f>
        <v>4.7731192695297704</v>
      </c>
      <c r="U18">
        <f>IFERROR(SUMIF('Scenario 1'!$A$5:$A$154,$A18,'Scenario 1'!AR$5:AR$154)/SUMIF('Scenario 1_issuedGoos'!$A$4:$A$153,'WAVG - Countries'!$A18,'Scenario 1_issuedGoos'!U$4:U$153),0)</f>
        <v>4.8702669051152272</v>
      </c>
      <c r="V18">
        <f>IFERROR(SUMIF('Scenario 1'!$A$5:$A$154,$A18,'Scenario 1'!AS$5:AS$154)/SUMIF('Scenario 1_issuedGoos'!$A$4:$A$153,'WAVG - Countries'!$A18,'Scenario 1_issuedGoos'!V$4:V$153),0)</f>
        <v>4.9778281919610121</v>
      </c>
      <c r="W18">
        <f>IFERROR(SUMIF('Scenario 1'!$A$5:$A$154,$A18,'Scenario 1'!AT$5:AT$154)/SUMIF('Scenario 1_issuedGoos'!$A$4:$A$153,'WAVG - Countries'!$A18,'Scenario 1_issuedGoos'!W$4:W$153),0)</f>
        <v>5.1914860325702135</v>
      </c>
      <c r="X18">
        <f t="shared" si="0"/>
        <v>4.4259703187328636E-2</v>
      </c>
    </row>
    <row r="19" spans="1:24" x14ac:dyDescent="0.25">
      <c r="A19" t="s">
        <v>57</v>
      </c>
      <c r="B19" t="str">
        <f>VLOOKUP(A19,'DE-EN Country'!$A$1:$B$25,2,FALSE)</f>
        <v>Norway</v>
      </c>
      <c r="C19">
        <f>IFERROR(SUMIF('Scenario 1'!$A$5:$A$154,$A19,'Scenario 1'!Z$5:Z$154)/SUMIF('Scenario 1_issuedGoos'!$A$4:$A$153,'WAVG - Countries'!$A19,'Scenario 1_issuedGoos'!C$4:C$153),0)</f>
        <v>2.6286039279233217E-2</v>
      </c>
      <c r="D19">
        <f>IFERROR(SUMIF('Scenario 1'!$A$5:$A$154,$A19,'Scenario 1'!AA$5:AA$154)/SUMIF('Scenario 1_issuedGoos'!$A$4:$A$153,'WAVG - Countries'!$A19,'Scenario 1_issuedGoos'!D$4:D$153),0)</f>
        <v>2.883990493193583E-2</v>
      </c>
      <c r="E19">
        <f>IFERROR(SUMIF('Scenario 1'!$A$5:$A$154,$A19,'Scenario 1'!AB$5:AB$154)/SUMIF('Scenario 1_issuedGoos'!$A$4:$A$153,'WAVG - Countries'!$A19,'Scenario 1_issuedGoos'!E$4:E$153),0)</f>
        <v>0.15831818355368493</v>
      </c>
      <c r="F19">
        <f>IFERROR(SUMIF('Scenario 1'!$A$5:$A$154,$A19,'Scenario 1'!AC$5:AC$154)/SUMIF('Scenario 1_issuedGoos'!$A$4:$A$153,'WAVG - Countries'!$A19,'Scenario 1_issuedGoos'!F$4:F$153),0)</f>
        <v>0.15925049811495642</v>
      </c>
      <c r="G19">
        <f>IFERROR(SUMIF('Scenario 1'!$A$5:$A$154,$A19,'Scenario 1'!AD$5:AD$154)/SUMIF('Scenario 1_issuedGoos'!$A$4:$A$153,'WAVG - Countries'!$A19,'Scenario 1_issuedGoos'!G$4:G$153),0)</f>
        <v>0.15927859175199643</v>
      </c>
      <c r="H19">
        <f>IFERROR(SUMIF('Scenario 1'!$A$5:$A$154,$A19,'Scenario 1'!AE$5:AE$154)/SUMIF('Scenario 1_issuedGoos'!$A$4:$A$153,'WAVG - Countries'!$A19,'Scenario 1_issuedGoos'!H$4:H$153),0)</f>
        <v>0.15930156685764021</v>
      </c>
      <c r="I19">
        <f>IFERROR(SUMIF('Scenario 1'!$A$5:$A$154,$A19,'Scenario 1'!AF$5:AF$154)/SUMIF('Scenario 1_issuedGoos'!$A$4:$A$153,'WAVG - Countries'!$A19,'Scenario 1_issuedGoos'!I$4:I$153),0)</f>
        <v>0.15932568914348957</v>
      </c>
      <c r="J19">
        <f>IFERROR(SUMIF('Scenario 1'!$A$5:$A$154,$A19,'Scenario 1'!AG$5:AG$154)/SUMIF('Scenario 1_issuedGoos'!$A$4:$A$153,'WAVG - Countries'!$A19,'Scenario 1_issuedGoos'!J$4:J$153),0)</f>
        <v>0.15935101580728372</v>
      </c>
      <c r="K19">
        <f>IFERROR(SUMIF('Scenario 1'!$A$5:$A$154,$A19,'Scenario 1'!AH$5:AH$154)/SUMIF('Scenario 1_issuedGoos'!$A$4:$A$153,'WAVG - Countries'!$A19,'Scenario 1_issuedGoos'!K$4:K$153),0)</f>
        <v>0.20010465481175427</v>
      </c>
      <c r="L19">
        <f>IFERROR(SUMIF('Scenario 1'!$A$5:$A$154,$A19,'Scenario 1'!AI$5:AI$154)/SUMIF('Scenario 1_issuedGoos'!$A$4:$A$153,'WAVG - Countries'!$A19,'Scenario 1_issuedGoos'!L$4:L$153),0)</f>
        <v>0.23036583952254094</v>
      </c>
      <c r="M19">
        <f>IFERROR(SUMIF('Scenario 1'!$A$5:$A$154,$A19,'Scenario 1'!AJ$5:AJ$154)/SUMIF('Scenario 1_issuedGoos'!$A$4:$A$153,'WAVG - Countries'!$A19,'Scenario 1_issuedGoos'!M$4:M$153),0)</f>
        <v>0.34777372781262228</v>
      </c>
      <c r="N19">
        <f>IFERROR(SUMIF('Scenario 1'!$A$5:$A$154,$A19,'Scenario 1'!AK$5:AK$154)/SUMIF('Scenario 1_issuedGoos'!$A$4:$A$153,'WAVG - Countries'!$A19,'Scenario 1_issuedGoos'!N$4:N$153),0)</f>
        <v>0.34854834482634445</v>
      </c>
      <c r="O19">
        <f>IFERROR(SUMIF('Scenario 1'!$A$5:$A$154,$A19,'Scenario 1'!AL$5:AL$154)/SUMIF('Scenario 1_issuedGoos'!$A$4:$A$153,'WAVG - Countries'!$A19,'Scenario 1_issuedGoos'!O$4:O$153),0)</f>
        <v>0.35131769755566744</v>
      </c>
      <c r="P19">
        <f>IFERROR(SUMIF('Scenario 1'!$A$5:$A$154,$A19,'Scenario 1'!AM$5:AM$154)/SUMIF('Scenario 1_issuedGoos'!$A$4:$A$153,'WAVG - Countries'!$A19,'Scenario 1_issuedGoos'!P$4:P$153),0)</f>
        <v>0.35561960377017277</v>
      </c>
      <c r="Q19">
        <f>IFERROR(SUMIF('Scenario 1'!$A$5:$A$154,$A19,'Scenario 1'!AN$5:AN$154)/SUMIF('Scenario 1_issuedGoos'!$A$4:$A$153,'WAVG - Countries'!$A19,'Scenario 1_issuedGoos'!Q$4:Q$153),0)</f>
        <v>0.35578154103349158</v>
      </c>
      <c r="R19">
        <f>IFERROR(SUMIF('Scenario 1'!$A$5:$A$154,$A19,'Scenario 1'!AO$5:AO$154)/SUMIF('Scenario 1_issuedGoos'!$A$4:$A$153,'WAVG - Countries'!$A19,'Scenario 1_issuedGoos'!R$4:R$153),0)</f>
        <v>0.42615939011296261</v>
      </c>
      <c r="S19">
        <f>IFERROR(SUMIF('Scenario 1'!$A$5:$A$154,$A19,'Scenario 1'!AP$5:AP$154)/SUMIF('Scenario 1_issuedGoos'!$A$4:$A$153,'WAVG - Countries'!$A19,'Scenario 1_issuedGoos'!S$4:S$153),0)</f>
        <v>0.42619667547967399</v>
      </c>
      <c r="T19">
        <f>IFERROR(SUMIF('Scenario 1'!$A$5:$A$154,$A19,'Scenario 1'!AQ$5:AQ$154)/SUMIF('Scenario 1_issuedGoos'!$A$4:$A$153,'WAVG - Countries'!$A19,'Scenario 1_issuedGoos'!T$4:T$153),0)</f>
        <v>0.42623582074505517</v>
      </c>
      <c r="U19">
        <f>IFERROR(SUMIF('Scenario 1'!$A$5:$A$154,$A19,'Scenario 1'!AR$5:AR$154)/SUMIF('Scenario 1_issuedGoos'!$A$4:$A$153,'WAVG - Countries'!$A19,'Scenario 1_issuedGoos'!U$4:U$153),0)</f>
        <v>0.42621036338944479</v>
      </c>
      <c r="V19">
        <f>IFERROR(SUMIF('Scenario 1'!$A$5:$A$154,$A19,'Scenario 1'!AS$5:AS$154)/SUMIF('Scenario 1_issuedGoos'!$A$4:$A$153,'WAVG - Countries'!$A19,'Scenario 1_issuedGoos'!V$4:V$153),0)</f>
        <v>0.43798825872902097</v>
      </c>
      <c r="W19">
        <f>IFERROR(SUMIF('Scenario 1'!$A$5:$A$154,$A19,'Scenario 1'!AT$5:AT$154)/SUMIF('Scenario 1_issuedGoos'!$A$4:$A$153,'WAVG - Countries'!$A19,'Scenario 1_issuedGoos'!W$4:W$153),0)</f>
        <v>0.48961893008027457</v>
      </c>
      <c r="X19">
        <f t="shared" si="0"/>
        <v>0.15746176162970027</v>
      </c>
    </row>
    <row r="20" spans="1:24" x14ac:dyDescent="0.25">
      <c r="A20" t="s">
        <v>45</v>
      </c>
      <c r="B20" t="str">
        <f>VLOOKUP(A20,'DE-EN Country'!$A$1:$B$25,2,FALSE)</f>
        <v>Austria</v>
      </c>
      <c r="C20">
        <f>IFERROR(SUMIF('Scenario 1'!$A$5:$A$154,$A20,'Scenario 1'!Z$5:Z$154)/SUMIF('Scenario 1_issuedGoos'!$A$4:$A$153,'WAVG - Countries'!$A20,'Scenario 1_issuedGoos'!C$4:C$153),0)</f>
        <v>0.68144066974545325</v>
      </c>
      <c r="D20">
        <f>IFERROR(SUMIF('Scenario 1'!$A$5:$A$154,$A20,'Scenario 1'!AA$5:AA$154)/SUMIF('Scenario 1_issuedGoos'!$A$4:$A$153,'WAVG - Countries'!$A20,'Scenario 1_issuedGoos'!D$4:D$153),0)</f>
        <v>0.73425573833928881</v>
      </c>
      <c r="E20">
        <f>IFERROR(SUMIF('Scenario 1'!$A$5:$A$154,$A20,'Scenario 1'!AB$5:AB$154)/SUMIF('Scenario 1_issuedGoos'!$A$4:$A$153,'WAVG - Countries'!$A20,'Scenario 1_issuedGoos'!E$4:E$153),0)</f>
        <v>0.74020558402964398</v>
      </c>
      <c r="F20">
        <f>IFERROR(SUMIF('Scenario 1'!$A$5:$A$154,$A20,'Scenario 1'!AC$5:AC$154)/SUMIF('Scenario 1_issuedGoos'!$A$4:$A$153,'WAVG - Countries'!$A20,'Scenario 1_issuedGoos'!F$4:F$153),0)</f>
        <v>0.76194018015879406</v>
      </c>
      <c r="G20">
        <f>IFERROR(SUMIF('Scenario 1'!$A$5:$A$154,$A20,'Scenario 1'!AD$5:AD$154)/SUMIF('Scenario 1_issuedGoos'!$A$4:$A$153,'WAVG - Countries'!$A20,'Scenario 1_issuedGoos'!G$4:G$153),0)</f>
        <v>0.78813036849442142</v>
      </c>
      <c r="H20">
        <f>IFERROR(SUMIF('Scenario 1'!$A$5:$A$154,$A20,'Scenario 1'!AE$5:AE$154)/SUMIF('Scenario 1_issuedGoos'!$A$4:$A$153,'WAVG - Countries'!$A20,'Scenario 1_issuedGoos'!H$4:H$153),0)</f>
        <v>0.84910704906453383</v>
      </c>
      <c r="I20">
        <f>IFERROR(SUMIF('Scenario 1'!$A$5:$A$154,$A20,'Scenario 1'!AF$5:AF$154)/SUMIF('Scenario 1_issuedGoos'!$A$4:$A$153,'WAVG - Countries'!$A20,'Scenario 1_issuedGoos'!I$4:I$153),0)</f>
        <v>0.95034278183059173</v>
      </c>
      <c r="J20">
        <f>IFERROR(SUMIF('Scenario 1'!$A$5:$A$154,$A20,'Scenario 1'!AG$5:AG$154)/SUMIF('Scenario 1_issuedGoos'!$A$4:$A$153,'WAVG - Countries'!$A20,'Scenario 1_issuedGoos'!J$4:J$153),0)</f>
        <v>1.0173044018098814</v>
      </c>
      <c r="K20">
        <f>IFERROR(SUMIF('Scenario 1'!$A$5:$A$154,$A20,'Scenario 1'!AH$5:AH$154)/SUMIF('Scenario 1_issuedGoos'!$A$4:$A$153,'WAVG - Countries'!$A20,'Scenario 1_issuedGoos'!K$4:K$153),0)</f>
        <v>1.2250891482126143</v>
      </c>
      <c r="L20">
        <f>IFERROR(SUMIF('Scenario 1'!$A$5:$A$154,$A20,'Scenario 1'!AI$5:AI$154)/SUMIF('Scenario 1_issuedGoos'!$A$4:$A$153,'WAVG - Countries'!$A20,'Scenario 1_issuedGoos'!L$4:L$153),0)</f>
        <v>1.4091033263389898</v>
      </c>
      <c r="M20">
        <f>IFERROR(SUMIF('Scenario 1'!$A$5:$A$154,$A20,'Scenario 1'!AJ$5:AJ$154)/SUMIF('Scenario 1_issuedGoos'!$A$4:$A$153,'WAVG - Countries'!$A20,'Scenario 1_issuedGoos'!M$4:M$153),0)</f>
        <v>1.5488581453006534</v>
      </c>
      <c r="N20">
        <f>IFERROR(SUMIF('Scenario 1'!$A$5:$A$154,$A20,'Scenario 1'!AK$5:AK$154)/SUMIF('Scenario 1_issuedGoos'!$A$4:$A$153,'WAVG - Countries'!$A20,'Scenario 1_issuedGoos'!N$4:N$153),0)</f>
        <v>1.5488581453006522</v>
      </c>
      <c r="O20">
        <f>IFERROR(SUMIF('Scenario 1'!$A$5:$A$154,$A20,'Scenario 1'!AL$5:AL$154)/SUMIF('Scenario 1_issuedGoos'!$A$4:$A$153,'WAVG - Countries'!$A20,'Scenario 1_issuedGoos'!O$4:O$153),0)</f>
        <v>1.5488581453006522</v>
      </c>
      <c r="P20">
        <f>IFERROR(SUMIF('Scenario 1'!$A$5:$A$154,$A20,'Scenario 1'!AM$5:AM$154)/SUMIF('Scenario 1_issuedGoos'!$A$4:$A$153,'WAVG - Countries'!$A20,'Scenario 1_issuedGoos'!P$4:P$153),0)</f>
        <v>1.548858145300652</v>
      </c>
      <c r="Q20">
        <f>IFERROR(SUMIF('Scenario 1'!$A$5:$A$154,$A20,'Scenario 1'!AN$5:AN$154)/SUMIF('Scenario 1_issuedGoos'!$A$4:$A$153,'WAVG - Countries'!$A20,'Scenario 1_issuedGoos'!Q$4:Q$153),0)</f>
        <v>1.5488581453006525</v>
      </c>
      <c r="R20">
        <f>IFERROR(SUMIF('Scenario 1'!$A$5:$A$154,$A20,'Scenario 1'!AO$5:AO$154)/SUMIF('Scenario 1_issuedGoos'!$A$4:$A$153,'WAVG - Countries'!$A20,'Scenario 1_issuedGoos'!R$4:R$153),0)</f>
        <v>1.5488581453006525</v>
      </c>
      <c r="S20">
        <f>IFERROR(SUMIF('Scenario 1'!$A$5:$A$154,$A20,'Scenario 1'!AP$5:AP$154)/SUMIF('Scenario 1_issuedGoos'!$A$4:$A$153,'WAVG - Countries'!$A20,'Scenario 1_issuedGoos'!S$4:S$153),0)</f>
        <v>1.7478153401051086</v>
      </c>
      <c r="T20">
        <f>IFERROR(SUMIF('Scenario 1'!$A$5:$A$154,$A20,'Scenario 1'!AQ$5:AQ$154)/SUMIF('Scenario 1_issuedGoos'!$A$4:$A$153,'WAVG - Countries'!$A20,'Scenario 1_issuedGoos'!T$4:T$153),0)</f>
        <v>1.7478153401051075</v>
      </c>
      <c r="U20">
        <f>IFERROR(SUMIF('Scenario 1'!$A$5:$A$154,$A20,'Scenario 1'!AR$5:AR$154)/SUMIF('Scenario 1_issuedGoos'!$A$4:$A$153,'WAVG - Countries'!$A20,'Scenario 1_issuedGoos'!U$4:U$153),0)</f>
        <v>1.7478153401051075</v>
      </c>
      <c r="V20">
        <f>IFERROR(SUMIF('Scenario 1'!$A$5:$A$154,$A20,'Scenario 1'!AS$5:AS$154)/SUMIF('Scenario 1_issuedGoos'!$A$4:$A$153,'WAVG - Countries'!$A20,'Scenario 1_issuedGoos'!V$4:V$153),0)</f>
        <v>1.7478153401051078</v>
      </c>
      <c r="W20">
        <f>IFERROR(SUMIF('Scenario 1'!$A$5:$A$154,$A20,'Scenario 1'!AT$5:AT$154)/SUMIF('Scenario 1_issuedGoos'!$A$4:$A$153,'WAVG - Countries'!$A20,'Scenario 1_issuedGoos'!W$4:W$153),0)</f>
        <v>2.1728760450063396</v>
      </c>
      <c r="X20">
        <f t="shared" si="0"/>
        <v>5.9693682213970867E-2</v>
      </c>
    </row>
    <row r="21" spans="1:24" x14ac:dyDescent="0.25">
      <c r="A21" t="s">
        <v>46</v>
      </c>
      <c r="B21" t="str">
        <f>VLOOKUP(A21,'DE-EN Country'!$A$1:$B$25,2,FALSE)</f>
        <v>Portugal</v>
      </c>
      <c r="C21">
        <f>IFERROR(SUMIF('Scenario 1'!$A$5:$A$154,$A21,'Scenario 1'!Z$5:Z$154)/SUMIF('Scenario 1_issuedGoos'!$A$4:$A$153,'WAVG - Countries'!$A21,'Scenario 1_issuedGoos'!C$4:C$153),0)</f>
        <v>0</v>
      </c>
      <c r="D21">
        <f>IFERROR(SUMIF('Scenario 1'!$A$5:$A$154,$A21,'Scenario 1'!AA$5:AA$154)/SUMIF('Scenario 1_issuedGoos'!$A$4:$A$153,'WAVG - Countries'!$A21,'Scenario 1_issuedGoos'!D$4:D$153),0)</f>
        <v>0</v>
      </c>
      <c r="E21">
        <f>IFERROR(SUMIF('Scenario 1'!$A$5:$A$154,$A21,'Scenario 1'!AB$5:AB$154)/SUMIF('Scenario 1_issuedGoos'!$A$4:$A$153,'WAVG - Countries'!$A21,'Scenario 1_issuedGoos'!E$4:E$153),0)</f>
        <v>0</v>
      </c>
      <c r="F21">
        <f>IFERROR(SUMIF('Scenario 1'!$A$5:$A$154,$A21,'Scenario 1'!AC$5:AC$154)/SUMIF('Scenario 1_issuedGoos'!$A$4:$A$153,'WAVG - Countries'!$A21,'Scenario 1_issuedGoos'!F$4:F$153),0)</f>
        <v>0</v>
      </c>
      <c r="G21">
        <f>IFERROR(SUMIF('Scenario 1'!$A$5:$A$154,$A21,'Scenario 1'!AD$5:AD$154)/SUMIF('Scenario 1_issuedGoos'!$A$4:$A$153,'WAVG - Countries'!$A21,'Scenario 1_issuedGoos'!G$4:G$153),0)</f>
        <v>0</v>
      </c>
      <c r="H21">
        <f>IFERROR(SUMIF('Scenario 1'!$A$5:$A$154,$A21,'Scenario 1'!AE$5:AE$154)/SUMIF('Scenario 1_issuedGoos'!$A$4:$A$153,'WAVG - Countries'!$A21,'Scenario 1_issuedGoos'!H$4:H$153),0)</f>
        <v>1.7774182531977203</v>
      </c>
      <c r="I21">
        <f>IFERROR(SUMIF('Scenario 1'!$A$5:$A$154,$A21,'Scenario 1'!AF$5:AF$154)/SUMIF('Scenario 1_issuedGoos'!$A$4:$A$153,'WAVG - Countries'!$A21,'Scenario 1_issuedGoos'!I$4:I$153),0)</f>
        <v>1.7774182531977192</v>
      </c>
      <c r="J21">
        <f>IFERROR(SUMIF('Scenario 1'!$A$5:$A$154,$A21,'Scenario 1'!AG$5:AG$154)/SUMIF('Scenario 1_issuedGoos'!$A$4:$A$153,'WAVG - Countries'!$A21,'Scenario 1_issuedGoos'!J$4:J$153),0)</f>
        <v>1.7774182531977207</v>
      </c>
      <c r="K21">
        <f>IFERROR(SUMIF('Scenario 1'!$A$5:$A$154,$A21,'Scenario 1'!AH$5:AH$154)/SUMIF('Scenario 1_issuedGoos'!$A$4:$A$153,'WAVG - Countries'!$A21,'Scenario 1_issuedGoos'!K$4:K$153),0)</f>
        <v>1.801105882998449</v>
      </c>
      <c r="L21">
        <f>IFERROR(SUMIF('Scenario 1'!$A$5:$A$154,$A21,'Scenario 1'!AI$5:AI$154)/SUMIF('Scenario 1_issuedGoos'!$A$4:$A$153,'WAVG - Countries'!$A21,'Scenario 1_issuedGoos'!L$4:L$153),0)</f>
        <v>1.9524078817994492</v>
      </c>
      <c r="M21">
        <f>IFERROR(SUMIF('Scenario 1'!$A$5:$A$154,$A21,'Scenario 1'!AJ$5:AJ$154)/SUMIF('Scenario 1_issuedGoos'!$A$4:$A$153,'WAVG - Countries'!$A21,'Scenario 1_issuedGoos'!M$4:M$153),0)</f>
        <v>2.0454130037136098</v>
      </c>
      <c r="N21">
        <f>IFERROR(SUMIF('Scenario 1'!$A$5:$A$154,$A21,'Scenario 1'!AK$5:AK$154)/SUMIF('Scenario 1_issuedGoos'!$A$4:$A$153,'WAVG - Countries'!$A21,'Scenario 1_issuedGoos'!N$4:N$153),0)</f>
        <v>2.7105670059570577</v>
      </c>
      <c r="O21">
        <f>IFERROR(SUMIF('Scenario 1'!$A$5:$A$154,$A21,'Scenario 1'!AL$5:AL$154)/SUMIF('Scenario 1_issuedGoos'!$A$4:$A$153,'WAVG - Countries'!$A21,'Scenario 1_issuedGoos'!O$4:O$153),0)</f>
        <v>3.6359777010482839</v>
      </c>
      <c r="P21">
        <f>IFERROR(SUMIF('Scenario 1'!$A$5:$A$154,$A21,'Scenario 1'!AM$5:AM$154)/SUMIF('Scenario 1_issuedGoos'!$A$4:$A$153,'WAVG - Countries'!$A21,'Scenario 1_issuedGoos'!P$4:P$153),0)</f>
        <v>3.6382640122975247</v>
      </c>
      <c r="Q21">
        <f>IFERROR(SUMIF('Scenario 1'!$A$5:$A$154,$A21,'Scenario 1'!AN$5:AN$154)/SUMIF('Scenario 1_issuedGoos'!$A$4:$A$153,'WAVG - Countries'!$A21,'Scenario 1_issuedGoos'!Q$4:Q$153),0)</f>
        <v>3.6382640122975243</v>
      </c>
      <c r="R21">
        <f>IFERROR(SUMIF('Scenario 1'!$A$5:$A$154,$A21,'Scenario 1'!AO$5:AO$154)/SUMIF('Scenario 1_issuedGoos'!$A$4:$A$153,'WAVG - Countries'!$A21,'Scenario 1_issuedGoos'!R$4:R$153),0)</f>
        <v>3.7376790403978695</v>
      </c>
      <c r="S21">
        <f>IFERROR(SUMIF('Scenario 1'!$A$5:$A$154,$A21,'Scenario 1'!AP$5:AP$154)/SUMIF('Scenario 1_issuedGoos'!$A$4:$A$153,'WAVG - Countries'!$A21,'Scenario 1_issuedGoos'!S$4:S$153),0)</f>
        <v>3.7376790403978655</v>
      </c>
      <c r="T21">
        <f>IFERROR(SUMIF('Scenario 1'!$A$5:$A$154,$A21,'Scenario 1'!AQ$5:AQ$154)/SUMIF('Scenario 1_issuedGoos'!$A$4:$A$153,'WAVG - Countries'!$A21,'Scenario 1_issuedGoos'!T$4:T$153),0)</f>
        <v>3.7376790403978695</v>
      </c>
      <c r="U21">
        <f>IFERROR(SUMIF('Scenario 1'!$A$5:$A$154,$A21,'Scenario 1'!AR$5:AR$154)/SUMIF('Scenario 1_issuedGoos'!$A$4:$A$153,'WAVG - Countries'!$A21,'Scenario 1_issuedGoos'!U$4:U$153),0)</f>
        <v>3.7628068287117906</v>
      </c>
      <c r="V21">
        <f>IFERROR(SUMIF('Scenario 1'!$A$5:$A$154,$A21,'Scenario 1'!AS$5:AS$154)/SUMIF('Scenario 1_issuedGoos'!$A$4:$A$153,'WAVG - Countries'!$A21,'Scenario 1_issuedGoos'!V$4:V$153),0)</f>
        <v>3.7628068287117902</v>
      </c>
      <c r="W21">
        <f>IFERROR(SUMIF('Scenario 1'!$A$5:$A$154,$A21,'Scenario 1'!AT$5:AT$154)/SUMIF('Scenario 1_issuedGoos'!$A$4:$A$153,'WAVG - Countries'!$A21,'Scenario 1_issuedGoos'!W$4:W$153),0)</f>
        <v>3.7628068287117888</v>
      </c>
      <c r="X21">
        <f>_xlfn.RRI($W$4-$H$4,H21,W21)</f>
        <v>5.1271326536703965E-2</v>
      </c>
    </row>
    <row r="22" spans="1:24" x14ac:dyDescent="0.25">
      <c r="A22" t="s">
        <v>47</v>
      </c>
      <c r="B22" t="str">
        <f>VLOOKUP(A22,'DE-EN Country'!$A$1:$B$25,2,FALSE)</f>
        <v>Sweden</v>
      </c>
      <c r="C22">
        <f>IFERROR(SUMIF('Scenario 1'!$A$5:$A$154,$A22,'Scenario 1'!Z$5:Z$154)/SUMIF('Scenario 1_issuedGoos'!$A$4:$A$153,'WAVG - Countries'!$A22,'Scenario 1_issuedGoos'!C$4:C$153),0)</f>
        <v>0.51646137517142443</v>
      </c>
      <c r="D22">
        <f>IFERROR(SUMIF('Scenario 1'!$A$5:$A$154,$A22,'Scenario 1'!AA$5:AA$154)/SUMIF('Scenario 1_issuedGoos'!$A$4:$A$153,'WAVG - Countries'!$A22,'Scenario 1_issuedGoos'!D$4:D$153),0)</f>
        <v>0.51711351740192579</v>
      </c>
      <c r="E22">
        <f>IFERROR(SUMIF('Scenario 1'!$A$5:$A$154,$A22,'Scenario 1'!AB$5:AB$154)/SUMIF('Scenario 1_issuedGoos'!$A$4:$A$153,'WAVG - Countries'!$A22,'Scenario 1_issuedGoos'!E$4:E$153),0)</f>
        <v>0.55886007413431638</v>
      </c>
      <c r="F22">
        <f>IFERROR(SUMIF('Scenario 1'!$A$5:$A$154,$A22,'Scenario 1'!AC$5:AC$154)/SUMIF('Scenario 1_issuedGoos'!$A$4:$A$153,'WAVG - Countries'!$A22,'Scenario 1_issuedGoos'!F$4:F$153),0)</f>
        <v>0.5626170583578417</v>
      </c>
      <c r="G22">
        <f>IFERROR(SUMIF('Scenario 1'!$A$5:$A$154,$A22,'Scenario 1'!AD$5:AD$154)/SUMIF('Scenario 1_issuedGoos'!$A$4:$A$153,'WAVG - Countries'!$A22,'Scenario 1_issuedGoos'!G$4:G$153),0)</f>
        <v>0.56261705835784215</v>
      </c>
      <c r="H22">
        <f>IFERROR(SUMIF('Scenario 1'!$A$5:$A$154,$A22,'Scenario 1'!AE$5:AE$154)/SUMIF('Scenario 1_issuedGoos'!$A$4:$A$153,'WAVG - Countries'!$A22,'Scenario 1_issuedGoos'!H$4:H$153),0)</f>
        <v>0.56894448512039808</v>
      </c>
      <c r="I22">
        <f>IFERROR(SUMIF('Scenario 1'!$A$5:$A$154,$A22,'Scenario 1'!AF$5:AF$154)/SUMIF('Scenario 1_issuedGoos'!$A$4:$A$153,'WAVG - Countries'!$A22,'Scenario 1_issuedGoos'!I$4:I$153),0)</f>
        <v>0.60141367506639021</v>
      </c>
      <c r="J22">
        <f>IFERROR(SUMIF('Scenario 1'!$A$5:$A$154,$A22,'Scenario 1'!AG$5:AG$154)/SUMIF('Scenario 1_issuedGoos'!$A$4:$A$153,'WAVG - Countries'!$A22,'Scenario 1_issuedGoos'!J$4:J$153),0)</f>
        <v>0.63332079629148752</v>
      </c>
      <c r="K22">
        <f>IFERROR(SUMIF('Scenario 1'!$A$5:$A$154,$A22,'Scenario 1'!AH$5:AH$154)/SUMIF('Scenario 1_issuedGoos'!$A$4:$A$153,'WAVG - Countries'!$A22,'Scenario 1_issuedGoos'!K$4:K$153),0)</f>
        <v>0.7148204775449003</v>
      </c>
      <c r="L22">
        <f>IFERROR(SUMIF('Scenario 1'!$A$5:$A$154,$A22,'Scenario 1'!AI$5:AI$154)/SUMIF('Scenario 1_issuedGoos'!$A$4:$A$153,'WAVG - Countries'!$A22,'Scenario 1_issuedGoos'!L$4:L$153),0)</f>
        <v>0.77469362013640719</v>
      </c>
      <c r="M22">
        <f>IFERROR(SUMIF('Scenario 1'!$A$5:$A$154,$A22,'Scenario 1'!AJ$5:AJ$154)/SUMIF('Scenario 1_issuedGoos'!$A$4:$A$153,'WAVG - Countries'!$A22,'Scenario 1_issuedGoos'!M$4:M$153),0)</f>
        <v>0.88566714269980407</v>
      </c>
      <c r="N22">
        <f>IFERROR(SUMIF('Scenario 1'!$A$5:$A$154,$A22,'Scenario 1'!AK$5:AK$154)/SUMIF('Scenario 1_issuedGoos'!$A$4:$A$153,'WAVG - Countries'!$A22,'Scenario 1_issuedGoos'!N$4:N$153),0)</f>
        <v>0.90115902344317611</v>
      </c>
      <c r="O22">
        <f>IFERROR(SUMIF('Scenario 1'!$A$5:$A$154,$A22,'Scenario 1'!AL$5:AL$154)/SUMIF('Scenario 1_issuedGoos'!$A$4:$A$153,'WAVG - Countries'!$A22,'Scenario 1_issuedGoos'!O$4:O$153),0)</f>
        <v>1.0357990643619051</v>
      </c>
      <c r="P22">
        <f>IFERROR(SUMIF('Scenario 1'!$A$5:$A$154,$A22,'Scenario 1'!AM$5:AM$154)/SUMIF('Scenario 1_issuedGoos'!$A$4:$A$153,'WAVG - Countries'!$A22,'Scenario 1_issuedGoos'!P$4:P$153),0)</f>
        <v>1.0366226288079721</v>
      </c>
      <c r="Q22">
        <f>IFERROR(SUMIF('Scenario 1'!$A$5:$A$154,$A22,'Scenario 1'!AN$5:AN$154)/SUMIF('Scenario 1_issuedGoos'!$A$4:$A$153,'WAVG - Countries'!$A22,'Scenario 1_issuedGoos'!Q$4:Q$153),0)</f>
        <v>1.1055712120985017</v>
      </c>
      <c r="R22">
        <f>IFERROR(SUMIF('Scenario 1'!$A$5:$A$154,$A22,'Scenario 1'!AO$5:AO$154)/SUMIF('Scenario 1_issuedGoos'!$A$4:$A$153,'WAVG - Countries'!$A22,'Scenario 1_issuedGoos'!R$4:R$153),0)</f>
        <v>1.2311078231683323</v>
      </c>
      <c r="S22">
        <f>IFERROR(SUMIF('Scenario 1'!$A$5:$A$154,$A22,'Scenario 1'!AP$5:AP$154)/SUMIF('Scenario 1_issuedGoos'!$A$4:$A$153,'WAVG - Countries'!$A22,'Scenario 1_issuedGoos'!S$4:S$153),0)</f>
        <v>1.4463548127966155</v>
      </c>
      <c r="T22">
        <f>IFERROR(SUMIF('Scenario 1'!$A$5:$A$154,$A22,'Scenario 1'!AQ$5:AQ$154)/SUMIF('Scenario 1_issuedGoos'!$A$4:$A$153,'WAVG - Countries'!$A22,'Scenario 1_issuedGoos'!T$4:T$153),0)</f>
        <v>1.6670039216313908</v>
      </c>
      <c r="U22">
        <f>IFERROR(SUMIF('Scenario 1'!$A$5:$A$154,$A22,'Scenario 1'!AR$5:AR$154)/SUMIF('Scenario 1_issuedGoos'!$A$4:$A$153,'WAVG - Countries'!$A22,'Scenario 1_issuedGoos'!U$4:U$153),0)</f>
        <v>1.7796387042536355</v>
      </c>
      <c r="V22">
        <f>IFERROR(SUMIF('Scenario 1'!$A$5:$A$154,$A22,'Scenario 1'!AS$5:AS$154)/SUMIF('Scenario 1_issuedGoos'!$A$4:$A$153,'WAVG - Countries'!$A22,'Scenario 1_issuedGoos'!V$4:V$153),0)</f>
        <v>1.8023660304420013</v>
      </c>
      <c r="W22">
        <f>IFERROR(SUMIF('Scenario 1'!$A$5:$A$154,$A22,'Scenario 1'!AT$5:AT$154)/SUMIF('Scenario 1_issuedGoos'!$A$4:$A$153,'WAVG - Countries'!$A22,'Scenario 1_issuedGoos'!W$4:W$153),0)</f>
        <v>1.9350144107857712</v>
      </c>
      <c r="X22">
        <f t="shared" si="0"/>
        <v>6.8273161947353556E-2</v>
      </c>
    </row>
    <row r="23" spans="1:24" x14ac:dyDescent="0.25">
      <c r="A23" t="s">
        <v>48</v>
      </c>
      <c r="B23" t="str">
        <f>VLOOKUP(A23,'DE-EN Country'!$A$1:$B$25,2,FALSE)</f>
        <v>Switzerland</v>
      </c>
      <c r="C23">
        <f>IFERROR(SUMIF('Scenario 1'!$A$5:$A$154,$A23,'Scenario 1'!Z$5:Z$154)/SUMIF('Scenario 1_issuedGoos'!$A$4:$A$153,'WAVG - Countries'!$A23,'Scenario 1_issuedGoos'!C$4:C$153),0)</f>
        <v>1.6210975780172807</v>
      </c>
      <c r="D23">
        <f>IFERROR(SUMIF('Scenario 1'!$A$5:$A$154,$A23,'Scenario 1'!AA$5:AA$154)/SUMIF('Scenario 1_issuedGoos'!$A$4:$A$153,'WAVG - Countries'!$A23,'Scenario 1_issuedGoos'!D$4:D$153),0)</f>
        <v>1.6210975780172798</v>
      </c>
      <c r="E23">
        <f>IFERROR(SUMIF('Scenario 1'!$A$5:$A$154,$A23,'Scenario 1'!AB$5:AB$154)/SUMIF('Scenario 1_issuedGoos'!$A$4:$A$153,'WAVG - Countries'!$A23,'Scenario 1_issuedGoos'!E$4:E$153),0)</f>
        <v>1.6382517669174941</v>
      </c>
      <c r="F23">
        <f>IFERROR(SUMIF('Scenario 1'!$A$5:$A$154,$A23,'Scenario 1'!AC$5:AC$154)/SUMIF('Scenario 1_issuedGoos'!$A$4:$A$153,'WAVG - Countries'!$A23,'Scenario 1_issuedGoos'!F$4:F$153),0)</f>
        <v>1.6397288634840352</v>
      </c>
      <c r="G23">
        <f>IFERROR(SUMIF('Scenario 1'!$A$5:$A$154,$A23,'Scenario 1'!AD$5:AD$154)/SUMIF('Scenario 1_issuedGoos'!$A$4:$A$153,'WAVG - Countries'!$A23,'Scenario 1_issuedGoos'!G$4:G$153),0)</f>
        <v>1.6427830707651789</v>
      </c>
      <c r="H23">
        <f>IFERROR(SUMIF('Scenario 1'!$A$5:$A$154,$A23,'Scenario 1'!AE$5:AE$154)/SUMIF('Scenario 1_issuedGoos'!$A$4:$A$153,'WAVG - Countries'!$A23,'Scenario 1_issuedGoos'!H$4:H$153),0)</f>
        <v>1.671159289204208</v>
      </c>
      <c r="I23">
        <f>IFERROR(SUMIF('Scenario 1'!$A$5:$A$154,$A23,'Scenario 1'!AF$5:AF$154)/SUMIF('Scenario 1_issuedGoos'!$A$4:$A$153,'WAVG - Countries'!$A23,'Scenario 1_issuedGoos'!I$4:I$153),0)</f>
        <v>1.6717995391303637</v>
      </c>
      <c r="J23">
        <f>IFERROR(SUMIF('Scenario 1'!$A$5:$A$154,$A23,'Scenario 1'!AG$5:AG$154)/SUMIF('Scenario 1_issuedGoos'!$A$4:$A$153,'WAVG - Countries'!$A23,'Scenario 1_issuedGoos'!J$4:J$153),0)</f>
        <v>1.672471524336048</v>
      </c>
      <c r="K23">
        <f>IFERROR(SUMIF('Scenario 1'!$A$5:$A$154,$A23,'Scenario 1'!AH$5:AH$154)/SUMIF('Scenario 1_issuedGoos'!$A$4:$A$153,'WAVG - Countries'!$A23,'Scenario 1_issuedGoos'!K$4:K$153),0)</f>
        <v>1.6731768033642829</v>
      </c>
      <c r="L23">
        <f>IFERROR(SUMIF('Scenario 1'!$A$5:$A$154,$A23,'Scenario 1'!AI$5:AI$154)/SUMIF('Scenario 1_issuedGoos'!$A$4:$A$153,'WAVG - Countries'!$A23,'Scenario 1_issuedGoos'!L$4:L$153),0)</f>
        <v>1.6739170098229468</v>
      </c>
      <c r="M23">
        <f>IFERROR(SUMIF('Scenario 1'!$A$5:$A$154,$A23,'Scenario 1'!AJ$5:AJ$154)/SUMIF('Scenario 1_issuedGoos'!$A$4:$A$153,'WAVG - Countries'!$A23,'Scenario 1_issuedGoos'!M$4:M$153),0)</f>
        <v>1.6746938558493685</v>
      </c>
      <c r="N23">
        <f>IFERROR(SUMIF('Scenario 1'!$A$5:$A$154,$A23,'Scenario 1'!AK$5:AK$154)/SUMIF('Scenario 1_issuedGoos'!$A$4:$A$153,'WAVG - Countries'!$A23,'Scenario 1_issuedGoos'!N$4:N$153),0)</f>
        <v>1.6755091357193073</v>
      </c>
      <c r="O23">
        <f>IFERROR(SUMIF('Scenario 1'!$A$5:$A$154,$A23,'Scenario 1'!AL$5:AL$154)/SUMIF('Scenario 1_issuedGoos'!$A$4:$A$153,'WAVG - Countries'!$A23,'Scenario 1_issuedGoos'!O$4:O$153),0)</f>
        <v>1.7576390871539547</v>
      </c>
      <c r="P23">
        <f>IFERROR(SUMIF('Scenario 1'!$A$5:$A$154,$A23,'Scenario 1'!AM$5:AM$154)/SUMIF('Scenario 1_issuedGoos'!$A$4:$A$153,'WAVG - Countries'!$A23,'Scenario 1_issuedGoos'!P$4:P$153),0)</f>
        <v>2.5127122263253243</v>
      </c>
      <c r="Q23">
        <f>IFERROR(SUMIF('Scenario 1'!$A$5:$A$154,$A23,'Scenario 1'!AN$5:AN$154)/SUMIF('Scenario 1_issuedGoos'!$A$4:$A$153,'WAVG - Countries'!$A23,'Scenario 1_issuedGoos'!Q$4:Q$153),0)</f>
        <v>2.5134066082905502</v>
      </c>
      <c r="R23">
        <f>IFERROR(SUMIF('Scenario 1'!$A$5:$A$154,$A23,'Scenario 1'!AO$5:AO$154)/SUMIF('Scenario 1_issuedGoos'!$A$4:$A$153,'WAVG - Countries'!$A23,'Scenario 1_issuedGoos'!R$4:R$153),0)</f>
        <v>2.5141352660884011</v>
      </c>
      <c r="S23">
        <f>IFERROR(SUMIF('Scenario 1'!$A$5:$A$154,$A23,'Scenario 1'!AP$5:AP$154)/SUMIF('Scenario 1_issuedGoos'!$A$4:$A$153,'WAVG - Countries'!$A23,'Scenario 1_issuedGoos'!S$4:S$153),0)</f>
        <v>2.5148998685325319</v>
      </c>
      <c r="T23">
        <f>IFERROR(SUMIF('Scenario 1'!$A$5:$A$154,$A23,'Scenario 1'!AQ$5:AQ$154)/SUMIF('Scenario 1_issuedGoos'!$A$4:$A$153,'WAVG - Countries'!$A23,'Scenario 1_issuedGoos'!T$4:T$153),0)</f>
        <v>2.5147021180368117</v>
      </c>
      <c r="U23">
        <f>IFERROR(SUMIF('Scenario 1'!$A$5:$A$154,$A23,'Scenario 1'!AR$5:AR$154)/SUMIF('Scenario 1_issuedGoos'!$A$4:$A$153,'WAVG - Countries'!$A23,'Scenario 1_issuedGoos'!U$4:U$153),0)</f>
        <v>2.5147021180368121</v>
      </c>
      <c r="V23">
        <f>IFERROR(SUMIF('Scenario 1'!$A$5:$A$154,$A23,'Scenario 1'!AS$5:AS$154)/SUMIF('Scenario 1_issuedGoos'!$A$4:$A$153,'WAVG - Countries'!$A23,'Scenario 1_issuedGoos'!V$4:V$153),0)</f>
        <v>2.5147021180368112</v>
      </c>
      <c r="W23">
        <f>IFERROR(SUMIF('Scenario 1'!$A$5:$A$154,$A23,'Scenario 1'!AT$5:AT$154)/SUMIF('Scenario 1_issuedGoos'!$A$4:$A$153,'WAVG - Countries'!$A23,'Scenario 1_issuedGoos'!W$4:W$153),0)</f>
        <v>2.8042234841915628</v>
      </c>
      <c r="X23">
        <f t="shared" si="0"/>
        <v>2.7780025891456894E-2</v>
      </c>
    </row>
    <row r="24" spans="1:24" x14ac:dyDescent="0.25">
      <c r="A24" t="s">
        <v>49</v>
      </c>
      <c r="B24" t="str">
        <f>VLOOKUP(A24,'DE-EN Country'!$A$1:$B$25,2,FALSE)</f>
        <v>Serbia</v>
      </c>
      <c r="C24">
        <f>IFERROR(SUMIF('Scenario 1'!$A$5:$A$154,$A24,'Scenario 1'!Z$5:Z$154)/SUMIF('Scenario 1_issuedGoos'!$A$4:$A$153,'WAVG - Countries'!$A24,'Scenario 1_issuedGoos'!C$4:C$153),0)</f>
        <v>3.2567838036553405</v>
      </c>
      <c r="D24">
        <f>IFERROR(SUMIF('Scenario 1'!$A$5:$A$154,$A24,'Scenario 1'!AA$5:AA$154)/SUMIF('Scenario 1_issuedGoos'!$A$4:$A$153,'WAVG - Countries'!$A24,'Scenario 1_issuedGoos'!D$4:D$153),0)</f>
        <v>3.25678380365534</v>
      </c>
      <c r="E24">
        <f>IFERROR(SUMIF('Scenario 1'!$A$5:$A$154,$A24,'Scenario 1'!AB$5:AB$154)/SUMIF('Scenario 1_issuedGoos'!$A$4:$A$153,'WAVG - Countries'!$A24,'Scenario 1_issuedGoos'!E$4:E$153),0)</f>
        <v>3.2567838036553409</v>
      </c>
      <c r="F24">
        <f>IFERROR(SUMIF('Scenario 1'!$A$5:$A$154,$A24,'Scenario 1'!AC$5:AC$154)/SUMIF('Scenario 1_issuedGoos'!$A$4:$A$153,'WAVG - Countries'!$A24,'Scenario 1_issuedGoos'!F$4:F$153),0)</f>
        <v>3.25678380365534</v>
      </c>
      <c r="G24">
        <f>IFERROR(SUMIF('Scenario 1'!$A$5:$A$154,$A24,'Scenario 1'!AD$5:AD$154)/SUMIF('Scenario 1_issuedGoos'!$A$4:$A$153,'WAVG - Countries'!$A24,'Scenario 1_issuedGoos'!G$4:G$153),0)</f>
        <v>3.2567838036553405</v>
      </c>
      <c r="H24">
        <f>IFERROR(SUMIF('Scenario 1'!$A$5:$A$154,$A24,'Scenario 1'!AE$5:AE$154)/SUMIF('Scenario 1_issuedGoos'!$A$4:$A$153,'WAVG - Countries'!$A24,'Scenario 1_issuedGoos'!H$4:H$153),0)</f>
        <v>0.95142369158137796</v>
      </c>
      <c r="I24">
        <f>IFERROR(SUMIF('Scenario 1'!$A$5:$A$154,$A24,'Scenario 1'!AF$5:AF$154)/SUMIF('Scenario 1_issuedGoos'!$A$4:$A$153,'WAVG - Countries'!$A24,'Scenario 1_issuedGoos'!I$4:I$153),0)</f>
        <v>0.95142369158137741</v>
      </c>
      <c r="J24">
        <f>IFERROR(SUMIF('Scenario 1'!$A$5:$A$154,$A24,'Scenario 1'!AG$5:AG$154)/SUMIF('Scenario 1_issuedGoos'!$A$4:$A$153,'WAVG - Countries'!$A24,'Scenario 1_issuedGoos'!J$4:J$153),0)</f>
        <v>1.034371047004212</v>
      </c>
      <c r="K24">
        <f>IFERROR(SUMIF('Scenario 1'!$A$5:$A$154,$A24,'Scenario 1'!AH$5:AH$154)/SUMIF('Scenario 1_issuedGoos'!$A$4:$A$153,'WAVG - Countries'!$A24,'Scenario 1_issuedGoos'!K$4:K$153),0)</f>
        <v>1.0617019920935244</v>
      </c>
      <c r="L24">
        <f>IFERROR(SUMIF('Scenario 1'!$A$5:$A$154,$A24,'Scenario 1'!AI$5:AI$154)/SUMIF('Scenario 1_issuedGoos'!$A$4:$A$153,'WAVG - Countries'!$A24,'Scenario 1_issuedGoos'!L$4:L$153),0)</f>
        <v>1.1196579541623755</v>
      </c>
      <c r="M24">
        <f>IFERROR(SUMIF('Scenario 1'!$A$5:$A$154,$A24,'Scenario 1'!AJ$5:AJ$154)/SUMIF('Scenario 1_issuedGoos'!$A$4:$A$153,'WAVG - Countries'!$A24,'Scenario 1_issuedGoos'!M$4:M$153),0)</f>
        <v>1.173447841115385</v>
      </c>
      <c r="N24">
        <f>IFERROR(SUMIF('Scenario 1'!$A$5:$A$154,$A24,'Scenario 1'!AK$5:AK$154)/SUMIF('Scenario 1_issuedGoos'!$A$4:$A$153,'WAVG - Countries'!$A24,'Scenario 1_issuedGoos'!N$4:N$153),0)</f>
        <v>1.4001396873408789</v>
      </c>
      <c r="O24">
        <f>IFERROR(SUMIF('Scenario 1'!$A$5:$A$154,$A24,'Scenario 1'!AL$5:AL$154)/SUMIF('Scenario 1_issuedGoos'!$A$4:$A$153,'WAVG - Countries'!$A24,'Scenario 1_issuedGoos'!O$4:O$153),0)</f>
        <v>1.4314470563464907</v>
      </c>
      <c r="P24">
        <f>IFERROR(SUMIF('Scenario 1'!$A$5:$A$154,$A24,'Scenario 1'!AM$5:AM$154)/SUMIF('Scenario 1_issuedGoos'!$A$4:$A$153,'WAVG - Countries'!$A24,'Scenario 1_issuedGoos'!P$4:P$153),0)</f>
        <v>1.6433639118566279</v>
      </c>
      <c r="Q24">
        <f>IFERROR(SUMIF('Scenario 1'!$A$5:$A$154,$A24,'Scenario 1'!AN$5:AN$154)/SUMIF('Scenario 1_issuedGoos'!$A$4:$A$153,'WAVG - Countries'!$A24,'Scenario 1_issuedGoos'!Q$4:Q$153),0)</f>
        <v>2.3778850125457911</v>
      </c>
      <c r="R24">
        <f>IFERROR(SUMIF('Scenario 1'!$A$5:$A$154,$A24,'Scenario 1'!AO$5:AO$154)/SUMIF('Scenario 1_issuedGoos'!$A$4:$A$153,'WAVG - Countries'!$A24,'Scenario 1_issuedGoos'!R$4:R$153),0)</f>
        <v>2.4159966199746896</v>
      </c>
      <c r="S24">
        <f>IFERROR(SUMIF('Scenario 1'!$A$5:$A$154,$A24,'Scenario 1'!AP$5:AP$154)/SUMIF('Scenario 1_issuedGoos'!$A$4:$A$153,'WAVG - Countries'!$A24,'Scenario 1_issuedGoos'!S$4:S$153),0)</f>
        <v>2.4159966199746901</v>
      </c>
      <c r="T24">
        <f>IFERROR(SUMIF('Scenario 1'!$A$5:$A$154,$A24,'Scenario 1'!AQ$5:AQ$154)/SUMIF('Scenario 1_issuedGoos'!$A$4:$A$153,'WAVG - Countries'!$A24,'Scenario 1_issuedGoos'!T$4:T$153),0)</f>
        <v>2.4159966199746914</v>
      </c>
      <c r="U24">
        <f>IFERROR(SUMIF('Scenario 1'!$A$5:$A$154,$A24,'Scenario 1'!AR$5:AR$154)/SUMIF('Scenario 1_issuedGoos'!$A$4:$A$153,'WAVG - Countries'!$A24,'Scenario 1_issuedGoos'!U$4:U$153),0)</f>
        <v>2.4159966199746905</v>
      </c>
      <c r="V24">
        <f>IFERROR(SUMIF('Scenario 1'!$A$5:$A$154,$A24,'Scenario 1'!AS$5:AS$154)/SUMIF('Scenario 1_issuedGoos'!$A$4:$A$153,'WAVG - Countries'!$A24,'Scenario 1_issuedGoos'!V$4:V$153),0)</f>
        <v>2.4159966199746901</v>
      </c>
      <c r="W24">
        <f>IFERROR(SUMIF('Scenario 1'!$A$5:$A$154,$A24,'Scenario 1'!AT$5:AT$154)/SUMIF('Scenario 1_issuedGoos'!$A$4:$A$153,'WAVG - Countries'!$A24,'Scenario 1_issuedGoos'!W$4:W$153),0)</f>
        <v>2.4159966199746905</v>
      </c>
      <c r="X24">
        <f t="shared" si="0"/>
        <v>-1.4820492406924957E-2</v>
      </c>
    </row>
    <row r="25" spans="1:24" x14ac:dyDescent="0.25">
      <c r="A25" t="s">
        <v>50</v>
      </c>
      <c r="B25" t="str">
        <f>VLOOKUP(A25,'DE-EN Country'!$A$1:$B$25,2,FALSE)</f>
        <v>Slovakia</v>
      </c>
      <c r="C25">
        <f>IFERROR(SUMIF('Scenario 1'!$A$5:$A$154,$A25,'Scenario 1'!Z$5:Z$154)/SUMIF('Scenario 1_issuedGoos'!$A$4:$A$153,'WAVG - Countries'!$A25,'Scenario 1_issuedGoos'!C$4:C$153),0)</f>
        <v>0</v>
      </c>
      <c r="D25">
        <f>IFERROR(SUMIF('Scenario 1'!$A$5:$A$154,$A25,'Scenario 1'!AA$5:AA$154)/SUMIF('Scenario 1_issuedGoos'!$A$4:$A$153,'WAVG - Countries'!$A25,'Scenario 1_issuedGoos'!D$4:D$153),0)</f>
        <v>0</v>
      </c>
      <c r="E25">
        <f>IFERROR(SUMIF('Scenario 1'!$A$5:$A$154,$A25,'Scenario 1'!AB$5:AB$154)/SUMIF('Scenario 1_issuedGoos'!$A$4:$A$153,'WAVG - Countries'!$A25,'Scenario 1_issuedGoos'!E$4:E$153),0)</f>
        <v>0</v>
      </c>
      <c r="F25">
        <f>IFERROR(SUMIF('Scenario 1'!$A$5:$A$154,$A25,'Scenario 1'!AC$5:AC$154)/SUMIF('Scenario 1_issuedGoos'!$A$4:$A$153,'WAVG - Countries'!$A25,'Scenario 1_issuedGoos'!F$4:F$153),0)</f>
        <v>0</v>
      </c>
      <c r="G25">
        <f>IFERROR(SUMIF('Scenario 1'!$A$5:$A$154,$A25,'Scenario 1'!AD$5:AD$154)/SUMIF('Scenario 1_issuedGoos'!$A$4:$A$153,'WAVG - Countries'!$A25,'Scenario 1_issuedGoos'!G$4:G$153),0)</f>
        <v>0</v>
      </c>
      <c r="H25">
        <f>IFERROR(SUMIF('Scenario 1'!$A$5:$A$154,$A25,'Scenario 1'!AE$5:AE$154)/SUMIF('Scenario 1_issuedGoos'!$A$4:$A$153,'WAVG - Countries'!$A25,'Scenario 1_issuedGoos'!H$4:H$153),0)</f>
        <v>1.9201747368092847</v>
      </c>
      <c r="I25">
        <f>IFERROR(SUMIF('Scenario 1'!$A$5:$A$154,$A25,'Scenario 1'!AF$5:AF$154)/SUMIF('Scenario 1_issuedGoos'!$A$4:$A$153,'WAVG - Countries'!$A25,'Scenario 1_issuedGoos'!I$4:I$153),0)</f>
        <v>1.9201747368092865</v>
      </c>
      <c r="J25">
        <f>IFERROR(SUMIF('Scenario 1'!$A$5:$A$154,$A25,'Scenario 1'!AG$5:AG$154)/SUMIF('Scenario 1_issuedGoos'!$A$4:$A$153,'WAVG - Countries'!$A25,'Scenario 1_issuedGoos'!J$4:J$153),0)</f>
        <v>1.9201747368092874</v>
      </c>
      <c r="K25">
        <f>IFERROR(SUMIF('Scenario 1'!$A$5:$A$154,$A25,'Scenario 1'!AH$5:AH$154)/SUMIF('Scenario 1_issuedGoos'!$A$4:$A$153,'WAVG - Countries'!$A25,'Scenario 1_issuedGoos'!K$4:K$153),0)</f>
        <v>1.9823094136402315</v>
      </c>
      <c r="L25">
        <f>IFERROR(SUMIF('Scenario 1'!$A$5:$A$154,$A25,'Scenario 1'!AI$5:AI$154)/SUMIF('Scenario 1_issuedGoos'!$A$4:$A$153,'WAVG - Countries'!$A25,'Scenario 1_issuedGoos'!L$4:L$153),0)</f>
        <v>1.9823094136402319</v>
      </c>
      <c r="M25">
        <f>IFERROR(SUMIF('Scenario 1'!$A$5:$A$154,$A25,'Scenario 1'!AJ$5:AJ$154)/SUMIF('Scenario 1_issuedGoos'!$A$4:$A$153,'WAVG - Countries'!$A25,'Scenario 1_issuedGoos'!M$4:M$153),0)</f>
        <v>1.9823094136402333</v>
      </c>
      <c r="N25">
        <f>IFERROR(SUMIF('Scenario 1'!$A$5:$A$154,$A25,'Scenario 1'!AK$5:AK$154)/SUMIF('Scenario 1_issuedGoos'!$A$4:$A$153,'WAVG - Countries'!$A25,'Scenario 1_issuedGoos'!N$4:N$153),0)</f>
        <v>2.0826637921794404</v>
      </c>
      <c r="O25">
        <f>IFERROR(SUMIF('Scenario 1'!$A$5:$A$154,$A25,'Scenario 1'!AL$5:AL$154)/SUMIF('Scenario 1_issuedGoos'!$A$4:$A$153,'WAVG - Countries'!$A25,'Scenario 1_issuedGoos'!O$4:O$153),0)</f>
        <v>2.1052606137983561</v>
      </c>
      <c r="P25">
        <f>IFERROR(SUMIF('Scenario 1'!$A$5:$A$154,$A25,'Scenario 1'!AM$5:AM$154)/SUMIF('Scenario 1_issuedGoos'!$A$4:$A$153,'WAVG - Countries'!$A25,'Scenario 1_issuedGoos'!P$4:P$153),0)</f>
        <v>2.165564275984444</v>
      </c>
      <c r="Q25">
        <f>IFERROR(SUMIF('Scenario 1'!$A$5:$A$154,$A25,'Scenario 1'!AN$5:AN$154)/SUMIF('Scenario 1_issuedGoos'!$A$4:$A$153,'WAVG - Countries'!$A25,'Scenario 1_issuedGoos'!Q$4:Q$153),0)</f>
        <v>2.2165675434935652</v>
      </c>
      <c r="R25">
        <f>IFERROR(SUMIF('Scenario 1'!$A$5:$A$154,$A25,'Scenario 1'!AO$5:AO$154)/SUMIF('Scenario 1_issuedGoos'!$A$4:$A$153,'WAVG - Countries'!$A25,'Scenario 1_issuedGoos'!R$4:R$153),0)</f>
        <v>2.2165675434935679</v>
      </c>
      <c r="S25">
        <f>IFERROR(SUMIF('Scenario 1'!$A$5:$A$154,$A25,'Scenario 1'!AP$5:AP$154)/SUMIF('Scenario 1_issuedGoos'!$A$4:$A$153,'WAVG - Countries'!$A25,'Scenario 1_issuedGoos'!S$4:S$153),0)</f>
        <v>2.3898256364899582</v>
      </c>
      <c r="T25">
        <f>IFERROR(SUMIF('Scenario 1'!$A$5:$A$154,$A25,'Scenario 1'!AQ$5:AQ$154)/SUMIF('Scenario 1_issuedGoos'!$A$4:$A$153,'WAVG - Countries'!$A25,'Scenario 1_issuedGoos'!T$4:T$153),0)</f>
        <v>2.3898256364899582</v>
      </c>
      <c r="U25">
        <f>IFERROR(SUMIF('Scenario 1'!$A$5:$A$154,$A25,'Scenario 1'!AR$5:AR$154)/SUMIF('Scenario 1_issuedGoos'!$A$4:$A$153,'WAVG - Countries'!$A25,'Scenario 1_issuedGoos'!U$4:U$153),0)</f>
        <v>2.5045709527115556</v>
      </c>
      <c r="V25">
        <f>IFERROR(SUMIF('Scenario 1'!$A$5:$A$154,$A25,'Scenario 1'!AS$5:AS$154)/SUMIF('Scenario 1_issuedGoos'!$A$4:$A$153,'WAVG - Countries'!$A25,'Scenario 1_issuedGoos'!V$4:V$153),0)</f>
        <v>2.6731793960667383</v>
      </c>
      <c r="W25">
        <f>IFERROR(SUMIF('Scenario 1'!$A$5:$A$154,$A25,'Scenario 1'!AT$5:AT$154)/SUMIF('Scenario 1_issuedGoos'!$A$4:$A$153,'WAVG - Countries'!$A25,'Scenario 1_issuedGoos'!W$4:W$153),0)</f>
        <v>2.7211242962013471</v>
      </c>
      <c r="X25">
        <f>_xlfn.RRI($W$4-$H$4,H25,W25)</f>
        <v>2.3514128263258272E-2</v>
      </c>
    </row>
    <row r="26" spans="1:24" x14ac:dyDescent="0.25">
      <c r="A26" t="s">
        <v>51</v>
      </c>
      <c r="B26" t="str">
        <f>VLOOKUP(A26,'DE-EN Country'!$A$1:$B$25,2,FALSE)</f>
        <v>Slovenia</v>
      </c>
      <c r="C26">
        <f>IFERROR(SUMIF('Scenario 1'!$A$5:$A$154,$A26,'Scenario 1'!Z$5:Z$154)/SUMIF('Scenario 1_issuedGoos'!$A$4:$A$153,'WAVG - Countries'!$A26,'Scenario 1_issuedGoos'!C$4:C$153),0)</f>
        <v>0.5115550781249999</v>
      </c>
      <c r="D26">
        <f>IFERROR(SUMIF('Scenario 1'!$A$5:$A$154,$A26,'Scenario 1'!AA$5:AA$154)/SUMIF('Scenario 1_issuedGoos'!$A$4:$A$153,'WAVG - Countries'!$A26,'Scenario 1_issuedGoos'!D$4:D$153),0)</f>
        <v>0.54556875000000005</v>
      </c>
      <c r="E26">
        <f>IFERROR(SUMIF('Scenario 1'!$A$5:$A$154,$A26,'Scenario 1'!AB$5:AB$154)/SUMIF('Scenario 1_issuedGoos'!$A$4:$A$153,'WAVG - Countries'!$A26,'Scenario 1_issuedGoos'!E$4:E$153),0)</f>
        <v>0.62201250000000008</v>
      </c>
      <c r="F26">
        <f>IFERROR(SUMIF('Scenario 1'!$A$5:$A$154,$A26,'Scenario 1'!AC$5:AC$154)/SUMIF('Scenario 1_issuedGoos'!$A$4:$A$153,'WAVG - Countries'!$A26,'Scenario 1_issuedGoos'!F$4:F$153),0)</f>
        <v>0.62201249999999997</v>
      </c>
      <c r="G26">
        <f>IFERROR(SUMIF('Scenario 1'!$A$5:$A$154,$A26,'Scenario 1'!AD$5:AD$154)/SUMIF('Scenario 1_issuedGoos'!$A$4:$A$153,'WAVG - Countries'!$A26,'Scenario 1_issuedGoos'!G$4:G$153),0)</f>
        <v>0.63736875000000004</v>
      </c>
      <c r="H26">
        <f>IFERROR(SUMIF('Scenario 1'!$A$5:$A$154,$A26,'Scenario 1'!AE$5:AE$154)/SUMIF('Scenario 1_issuedGoos'!$A$4:$A$153,'WAVG - Countries'!$A26,'Scenario 1_issuedGoos'!H$4:H$153),0)</f>
        <v>0.71380288904930855</v>
      </c>
      <c r="I26">
        <f>IFERROR(SUMIF('Scenario 1'!$A$5:$A$154,$A26,'Scenario 1'!AF$5:AF$154)/SUMIF('Scenario 1_issuedGoos'!$A$4:$A$153,'WAVG - Countries'!$A26,'Scenario 1_issuedGoos'!I$4:I$153),0)</f>
        <v>0.73107106867176219</v>
      </c>
      <c r="J26">
        <f>IFERROR(SUMIF('Scenario 1'!$A$5:$A$154,$A26,'Scenario 1'!AG$5:AG$154)/SUMIF('Scenario 1_issuedGoos'!$A$4:$A$153,'WAVG - Countries'!$A26,'Scenario 1_issuedGoos'!J$4:J$153),0)</f>
        <v>0.75257052037051508</v>
      </c>
      <c r="K26">
        <f>IFERROR(SUMIF('Scenario 1'!$A$5:$A$154,$A26,'Scenario 1'!AH$5:AH$154)/SUMIF('Scenario 1_issuedGoos'!$A$4:$A$153,'WAVG - Countries'!$A26,'Scenario 1_issuedGoos'!K$4:K$153),0)</f>
        <v>0.86605317242196467</v>
      </c>
      <c r="L26">
        <f>IFERROR(SUMIF('Scenario 1'!$A$5:$A$154,$A26,'Scenario 1'!AI$5:AI$154)/SUMIF('Scenario 1_issuedGoos'!$A$4:$A$153,'WAVG - Countries'!$A26,'Scenario 1_issuedGoos'!L$4:L$153),0)</f>
        <v>0.98694922650265671</v>
      </c>
      <c r="M26">
        <f>IFERROR(SUMIF('Scenario 1'!$A$5:$A$154,$A26,'Scenario 1'!AJ$5:AJ$154)/SUMIF('Scenario 1_issuedGoos'!$A$4:$A$153,'WAVG - Countries'!$A26,'Scenario 1_issuedGoos'!M$4:M$153),0)</f>
        <v>1.0758331013449345</v>
      </c>
      <c r="N26">
        <f>IFERROR(SUMIF('Scenario 1'!$A$5:$A$154,$A26,'Scenario 1'!AK$5:AK$154)/SUMIF('Scenario 1_issuedGoos'!$A$4:$A$153,'WAVG - Countries'!$A26,'Scenario 1_issuedGoos'!N$4:N$153),0)</f>
        <v>1.0758357054900727</v>
      </c>
      <c r="O26">
        <f>IFERROR(SUMIF('Scenario 1'!$A$5:$A$154,$A26,'Scenario 1'!AL$5:AL$154)/SUMIF('Scenario 1_issuedGoos'!$A$4:$A$153,'WAVG - Countries'!$A26,'Scenario 1_issuedGoos'!O$4:O$153),0)</f>
        <v>1.0758357054900729</v>
      </c>
      <c r="P26">
        <f>IFERROR(SUMIF('Scenario 1'!$A$5:$A$154,$A26,'Scenario 1'!AM$5:AM$154)/SUMIF('Scenario 1_issuedGoos'!$A$4:$A$153,'WAVG - Countries'!$A26,'Scenario 1_issuedGoos'!P$4:P$153),0)</f>
        <v>1.0792226603977724</v>
      </c>
      <c r="Q26">
        <f>IFERROR(SUMIF('Scenario 1'!$A$5:$A$154,$A26,'Scenario 1'!AN$5:AN$154)/SUMIF('Scenario 1_issuedGoos'!$A$4:$A$153,'WAVG - Countries'!$A26,'Scenario 1_issuedGoos'!Q$4:Q$153),0)</f>
        <v>1.0792226603977724</v>
      </c>
      <c r="R26">
        <f>IFERROR(SUMIF('Scenario 1'!$A$5:$A$154,$A26,'Scenario 1'!AO$5:AO$154)/SUMIF('Scenario 1_issuedGoos'!$A$4:$A$153,'WAVG - Countries'!$A26,'Scenario 1_issuedGoos'!R$4:R$153),0)</f>
        <v>1.0927692423082043</v>
      </c>
      <c r="S26">
        <f>IFERROR(SUMIF('Scenario 1'!$A$5:$A$154,$A26,'Scenario 1'!AP$5:AP$154)/SUMIF('Scenario 1_issuedGoos'!$A$4:$A$153,'WAVG - Countries'!$A26,'Scenario 1_issuedGoos'!S$4:S$153),0)</f>
        <v>1.2082127531320137</v>
      </c>
      <c r="T26">
        <f>IFERROR(SUMIF('Scenario 1'!$A$5:$A$154,$A26,'Scenario 1'!AQ$5:AQ$154)/SUMIF('Scenario 1_issuedGoos'!$A$4:$A$153,'WAVG - Countries'!$A26,'Scenario 1_issuedGoos'!T$4:T$153),0)</f>
        <v>1.2082127531320137</v>
      </c>
      <c r="U26">
        <f>IFERROR(SUMIF('Scenario 1'!$A$5:$A$154,$A26,'Scenario 1'!AR$5:AR$154)/SUMIF('Scenario 1_issuedGoos'!$A$4:$A$153,'WAVG - Countries'!$A26,'Scenario 1_issuedGoos'!U$4:U$153),0)</f>
        <v>1.2240400382804304</v>
      </c>
      <c r="V26">
        <f>IFERROR(SUMIF('Scenario 1'!$A$5:$A$154,$A26,'Scenario 1'!AS$5:AS$154)/SUMIF('Scenario 1_issuedGoos'!$A$4:$A$153,'WAVG - Countries'!$A26,'Scenario 1_issuedGoos'!V$4:V$153),0)</f>
        <v>1.487540071989055</v>
      </c>
      <c r="W26">
        <f>IFERROR(SUMIF('Scenario 1'!$A$5:$A$154,$A26,'Scenario 1'!AT$5:AT$154)/SUMIF('Scenario 1_issuedGoos'!$A$4:$A$153,'WAVG - Countries'!$A26,'Scenario 1_issuedGoos'!W$4:W$153),0)</f>
        <v>1.62728971682396</v>
      </c>
      <c r="X26">
        <f t="shared" si="0"/>
        <v>5.9567488365674937E-2</v>
      </c>
    </row>
    <row r="27" spans="1:24" x14ac:dyDescent="0.25">
      <c r="A27" t="s">
        <v>52</v>
      </c>
      <c r="B27" t="str">
        <f>VLOOKUP(A27,'DE-EN Country'!$A$1:$B$25,2,FALSE)</f>
        <v>Spain</v>
      </c>
      <c r="C27">
        <f>IFERROR(SUMIF('Scenario 1'!$A$5:$A$154,$A27,'Scenario 1'!Z$5:Z$154)/SUMIF('Scenario 1_issuedGoos'!$A$4:$A$153,'WAVG - Countries'!$A27,'Scenario 1_issuedGoos'!C$4:C$153),0)</f>
        <v>1.182322777114087</v>
      </c>
      <c r="D27">
        <f>IFERROR(SUMIF('Scenario 1'!$A$5:$A$154,$A27,'Scenario 1'!AA$5:AA$154)/SUMIF('Scenario 1_issuedGoos'!$A$4:$A$153,'WAVG - Countries'!$A27,'Scenario 1_issuedGoos'!D$4:D$153),0)</f>
        <v>1.1872381164915851</v>
      </c>
      <c r="E27">
        <f>IFERROR(SUMIF('Scenario 1'!$A$5:$A$154,$A27,'Scenario 1'!AB$5:AB$154)/SUMIF('Scenario 1_issuedGoos'!$A$4:$A$153,'WAVG - Countries'!$A27,'Scenario 1_issuedGoos'!E$4:E$153),0)</f>
        <v>1.1726982329044118</v>
      </c>
      <c r="F27">
        <f>IFERROR(SUMIF('Scenario 1'!$A$5:$A$154,$A27,'Scenario 1'!AC$5:AC$154)/SUMIF('Scenario 1_issuedGoos'!$A$4:$A$153,'WAVG - Countries'!$A27,'Scenario 1_issuedGoos'!F$4:F$153),0)</f>
        <v>1.1852582032731795</v>
      </c>
      <c r="G27">
        <f>IFERROR(SUMIF('Scenario 1'!$A$5:$A$154,$A27,'Scenario 1'!AD$5:AD$154)/SUMIF('Scenario 1_issuedGoos'!$A$4:$A$153,'WAVG - Countries'!$A27,'Scenario 1_issuedGoos'!G$4:G$153),0)</f>
        <v>1.1912034434293595</v>
      </c>
      <c r="H27">
        <f>IFERROR(SUMIF('Scenario 1'!$A$5:$A$154,$A27,'Scenario 1'!AE$5:AE$154)/SUMIF('Scenario 1_issuedGoos'!$A$4:$A$153,'WAVG - Countries'!$A27,'Scenario 1_issuedGoos'!H$4:H$153),0)</f>
        <v>1.2749823298045355</v>
      </c>
      <c r="I27">
        <f>IFERROR(SUMIF('Scenario 1'!$A$5:$A$154,$A27,'Scenario 1'!AF$5:AF$154)/SUMIF('Scenario 1_issuedGoos'!$A$4:$A$153,'WAVG - Countries'!$A27,'Scenario 1_issuedGoos'!I$4:I$153),0)</f>
        <v>1.2987562012855325</v>
      </c>
      <c r="J27">
        <f>IFERROR(SUMIF('Scenario 1'!$A$5:$A$154,$A27,'Scenario 1'!AG$5:AG$154)/SUMIF('Scenario 1_issuedGoos'!$A$4:$A$153,'WAVG - Countries'!$A27,'Scenario 1_issuedGoos'!J$4:J$153),0)</f>
        <v>1.314559605724855</v>
      </c>
      <c r="K27">
        <f>IFERROR(SUMIF('Scenario 1'!$A$5:$A$154,$A27,'Scenario 1'!AH$5:AH$154)/SUMIF('Scenario 1_issuedGoos'!$A$4:$A$153,'WAVG - Countries'!$A27,'Scenario 1_issuedGoos'!K$4:K$153),0)</f>
        <v>1.385441253090604</v>
      </c>
      <c r="L27">
        <f>IFERROR(SUMIF('Scenario 1'!$A$5:$A$154,$A27,'Scenario 1'!AI$5:AI$154)/SUMIF('Scenario 1_issuedGoos'!$A$4:$A$153,'WAVG - Countries'!$A27,'Scenario 1_issuedGoos'!L$4:L$153),0)</f>
        <v>2.1007970456590881</v>
      </c>
      <c r="M27">
        <f>IFERROR(SUMIF('Scenario 1'!$A$5:$A$154,$A27,'Scenario 1'!AJ$5:AJ$154)/SUMIF('Scenario 1_issuedGoos'!$A$4:$A$153,'WAVG - Countries'!$A27,'Scenario 1_issuedGoos'!M$4:M$153),0)</f>
        <v>2.3478034235935148</v>
      </c>
      <c r="N27">
        <f>IFERROR(SUMIF('Scenario 1'!$A$5:$A$154,$A27,'Scenario 1'!AK$5:AK$154)/SUMIF('Scenario 1_issuedGoos'!$A$4:$A$153,'WAVG - Countries'!$A27,'Scenario 1_issuedGoos'!N$4:N$153),0)</f>
        <v>2.385861142163654</v>
      </c>
      <c r="O27">
        <f>IFERROR(SUMIF('Scenario 1'!$A$5:$A$154,$A27,'Scenario 1'!AL$5:AL$154)/SUMIF('Scenario 1_issuedGoos'!$A$4:$A$153,'WAVG - Countries'!$A27,'Scenario 1_issuedGoos'!O$4:O$153),0)</f>
        <v>2.406333631955127</v>
      </c>
      <c r="P27">
        <f>IFERROR(SUMIF('Scenario 1'!$A$5:$A$154,$A27,'Scenario 1'!AM$5:AM$154)/SUMIF('Scenario 1_issuedGoos'!$A$4:$A$153,'WAVG - Countries'!$A27,'Scenario 1_issuedGoos'!P$4:P$153),0)</f>
        <v>2.4063336319551283</v>
      </c>
      <c r="Q27">
        <f>IFERROR(SUMIF('Scenario 1'!$A$5:$A$154,$A27,'Scenario 1'!AN$5:AN$154)/SUMIF('Scenario 1_issuedGoos'!$A$4:$A$153,'WAVG - Countries'!$A27,'Scenario 1_issuedGoos'!Q$4:Q$153),0)</f>
        <v>2.4063336319551283</v>
      </c>
      <c r="R27">
        <f>IFERROR(SUMIF('Scenario 1'!$A$5:$A$154,$A27,'Scenario 1'!AO$5:AO$154)/SUMIF('Scenario 1_issuedGoos'!$A$4:$A$153,'WAVG - Countries'!$A27,'Scenario 1_issuedGoos'!R$4:R$153),0)</f>
        <v>2.5567866170306952</v>
      </c>
      <c r="S27">
        <f>IFERROR(SUMIF('Scenario 1'!$A$5:$A$154,$A27,'Scenario 1'!AP$5:AP$154)/SUMIF('Scenario 1_issuedGoos'!$A$4:$A$153,'WAVG - Countries'!$A27,'Scenario 1_issuedGoos'!S$4:S$153),0)</f>
        <v>2.5567866170306939</v>
      </c>
      <c r="T27">
        <f>IFERROR(SUMIF('Scenario 1'!$A$5:$A$154,$A27,'Scenario 1'!AQ$5:AQ$154)/SUMIF('Scenario 1_issuedGoos'!$A$4:$A$153,'WAVG - Countries'!$A27,'Scenario 1_issuedGoos'!T$4:T$153),0)</f>
        <v>2.5567866170306943</v>
      </c>
      <c r="U27">
        <f>IFERROR(SUMIF('Scenario 1'!$A$5:$A$154,$A27,'Scenario 1'!AR$5:AR$154)/SUMIF('Scenario 1_issuedGoos'!$A$4:$A$153,'WAVG - Countries'!$A27,'Scenario 1_issuedGoos'!U$4:U$153),0)</f>
        <v>2.9235440666985819</v>
      </c>
      <c r="V27">
        <f>IFERROR(SUMIF('Scenario 1'!$A$5:$A$154,$A27,'Scenario 1'!AS$5:AS$154)/SUMIF('Scenario 1_issuedGoos'!$A$4:$A$153,'WAVG - Countries'!$A27,'Scenario 1_issuedGoos'!V$4:V$153),0)</f>
        <v>2.9235440666985828</v>
      </c>
      <c r="W27">
        <f>IFERROR(SUMIF('Scenario 1'!$A$5:$A$154,$A27,'Scenario 1'!AT$5:AT$154)/SUMIF('Scenario 1_issuedGoos'!$A$4:$A$153,'WAVG - Countries'!$A27,'Scenario 1_issuedGoos'!W$4:W$153),0)</f>
        <v>3.2606403874324088</v>
      </c>
      <c r="X27">
        <f t="shared" si="0"/>
        <v>5.2030527844429519E-2</v>
      </c>
    </row>
    <row r="28" spans="1:24" x14ac:dyDescent="0.25">
      <c r="A28" t="s">
        <v>53</v>
      </c>
      <c r="B28" t="str">
        <f>VLOOKUP(A28,'DE-EN Country'!$A$1:$B$25,2,FALSE)</f>
        <v>Czech Republic</v>
      </c>
      <c r="C28">
        <f>IFERROR(SUMIF('Scenario 1'!$A$5:$A$154,$A28,'Scenario 1'!Z$5:Z$154)/SUMIF('Scenario 1_issuedGoos'!$A$4:$A$153,'WAVG - Countries'!$A28,'Scenario 1_issuedGoos'!C$4:C$153),0)</f>
        <v>2.069363229895925</v>
      </c>
      <c r="D28">
        <f>IFERROR(SUMIF('Scenario 1'!$A$5:$A$154,$A28,'Scenario 1'!AA$5:AA$154)/SUMIF('Scenario 1_issuedGoos'!$A$4:$A$153,'WAVG - Countries'!$A28,'Scenario 1_issuedGoos'!D$4:D$153),0)</f>
        <v>2.1006564467866844</v>
      </c>
      <c r="E28">
        <f>IFERROR(SUMIF('Scenario 1'!$A$5:$A$154,$A28,'Scenario 1'!AB$5:AB$154)/SUMIF('Scenario 1_issuedGoos'!$A$4:$A$153,'WAVG - Countries'!$A28,'Scenario 1_issuedGoos'!E$4:E$153),0)</f>
        <v>2.1286811380796427</v>
      </c>
      <c r="F28">
        <f>IFERROR(SUMIF('Scenario 1'!$A$5:$A$154,$A28,'Scenario 1'!AC$5:AC$154)/SUMIF('Scenario 1_issuedGoos'!$A$4:$A$153,'WAVG - Countries'!$A28,'Scenario 1_issuedGoos'!F$4:F$153),0)</f>
        <v>2.1866019287364007</v>
      </c>
      <c r="G28">
        <f>IFERROR(SUMIF('Scenario 1'!$A$5:$A$154,$A28,'Scenario 1'!AD$5:AD$154)/SUMIF('Scenario 1_issuedGoos'!$A$4:$A$153,'WAVG - Countries'!$A28,'Scenario 1_issuedGoos'!G$4:G$153),0)</f>
        <v>2.3155329234397746</v>
      </c>
      <c r="H28">
        <f>IFERROR(SUMIF('Scenario 1'!$A$5:$A$154,$A28,'Scenario 1'!AE$5:AE$154)/SUMIF('Scenario 1_issuedGoos'!$A$4:$A$153,'WAVG - Countries'!$A28,'Scenario 1_issuedGoos'!H$4:H$153),0)</f>
        <v>2.4434085868052482</v>
      </c>
      <c r="I28">
        <f>IFERROR(SUMIF('Scenario 1'!$A$5:$A$154,$A28,'Scenario 1'!AF$5:AF$154)/SUMIF('Scenario 1_issuedGoos'!$A$4:$A$153,'WAVG - Countries'!$A28,'Scenario 1_issuedGoos'!I$4:I$153),0)</f>
        <v>2.4730352489944627</v>
      </c>
      <c r="J28">
        <f>IFERROR(SUMIF('Scenario 1'!$A$5:$A$154,$A28,'Scenario 1'!AG$5:AG$154)/SUMIF('Scenario 1_issuedGoos'!$A$4:$A$153,'WAVG - Countries'!$A28,'Scenario 1_issuedGoos'!J$4:J$153),0)</f>
        <v>2.501799666787357</v>
      </c>
      <c r="K28">
        <f>IFERROR(SUMIF('Scenario 1'!$A$5:$A$154,$A28,'Scenario 1'!AH$5:AH$154)/SUMIF('Scenario 1_issuedGoos'!$A$4:$A$153,'WAVG - Countries'!$A28,'Scenario 1_issuedGoos'!K$4:K$153),0)</f>
        <v>2.5994355113605976</v>
      </c>
      <c r="L28">
        <f>IFERROR(SUMIF('Scenario 1'!$A$5:$A$154,$A28,'Scenario 1'!AI$5:AI$154)/SUMIF('Scenario 1_issuedGoos'!$A$4:$A$153,'WAVG - Countries'!$A28,'Scenario 1_issuedGoos'!L$4:L$153),0)</f>
        <v>2.8032383975758477</v>
      </c>
      <c r="M28">
        <f>IFERROR(SUMIF('Scenario 1'!$A$5:$A$154,$A28,'Scenario 1'!AJ$5:AJ$154)/SUMIF('Scenario 1_issuedGoos'!$A$4:$A$153,'WAVG - Countries'!$A28,'Scenario 1_issuedGoos'!M$4:M$153),0)</f>
        <v>2.866871833940714</v>
      </c>
      <c r="N28">
        <f>IFERROR(SUMIF('Scenario 1'!$A$5:$A$154,$A28,'Scenario 1'!AK$5:AK$154)/SUMIF('Scenario 1_issuedGoos'!$A$4:$A$153,'WAVG - Countries'!$A28,'Scenario 1_issuedGoos'!N$4:N$153),0)</f>
        <v>2.8582309286551748</v>
      </c>
      <c r="O28">
        <f>IFERROR(SUMIF('Scenario 1'!$A$5:$A$154,$A28,'Scenario 1'!AL$5:AL$154)/SUMIF('Scenario 1_issuedGoos'!$A$4:$A$153,'WAVG - Countries'!$A28,'Scenario 1_issuedGoos'!O$4:O$153),0)</f>
        <v>2.9344297165081961</v>
      </c>
      <c r="P28">
        <f>IFERROR(SUMIF('Scenario 1'!$A$5:$A$154,$A28,'Scenario 1'!AM$5:AM$154)/SUMIF('Scenario 1_issuedGoos'!$A$4:$A$153,'WAVG - Countries'!$A28,'Scenario 1_issuedGoos'!P$4:P$153),0)</f>
        <v>2.9601362757945222</v>
      </c>
      <c r="Q28">
        <f>IFERROR(SUMIF('Scenario 1'!$A$5:$A$154,$A28,'Scenario 1'!AN$5:AN$154)/SUMIF('Scenario 1_issuedGoos'!$A$4:$A$153,'WAVG - Countries'!$A28,'Scenario 1_issuedGoos'!Q$4:Q$153),0)</f>
        <v>3.0612012947111173</v>
      </c>
      <c r="R28">
        <f>IFERROR(SUMIF('Scenario 1'!$A$5:$A$154,$A28,'Scenario 1'!AO$5:AO$154)/SUMIF('Scenario 1_issuedGoos'!$A$4:$A$153,'WAVG - Countries'!$A28,'Scenario 1_issuedGoos'!R$4:R$153),0)</f>
        <v>3.0805462586167107</v>
      </c>
      <c r="S28">
        <f>IFERROR(SUMIF('Scenario 1'!$A$5:$A$154,$A28,'Scenario 1'!AP$5:AP$154)/SUMIF('Scenario 1_issuedGoos'!$A$4:$A$153,'WAVG - Countries'!$A28,'Scenario 1_issuedGoos'!S$4:S$153),0)</f>
        <v>3.2404739763812751</v>
      </c>
      <c r="T28">
        <f>IFERROR(SUMIF('Scenario 1'!$A$5:$A$154,$A28,'Scenario 1'!AQ$5:AQ$154)/SUMIF('Scenario 1_issuedGoos'!$A$4:$A$153,'WAVG - Countries'!$A28,'Scenario 1_issuedGoos'!T$4:T$153),0)</f>
        <v>3.4115640424588314</v>
      </c>
      <c r="U28">
        <f>IFERROR(SUMIF('Scenario 1'!$A$5:$A$154,$A28,'Scenario 1'!AR$5:AR$154)/SUMIF('Scenario 1_issuedGoos'!$A$4:$A$153,'WAVG - Countries'!$A28,'Scenario 1_issuedGoos'!U$4:U$153),0)</f>
        <v>3.7140530693886289</v>
      </c>
      <c r="V28">
        <f>IFERROR(SUMIF('Scenario 1'!$A$5:$A$154,$A28,'Scenario 1'!AS$5:AS$154)/SUMIF('Scenario 1_issuedGoos'!$A$4:$A$153,'WAVG - Countries'!$A28,'Scenario 1_issuedGoos'!V$4:V$153),0)</f>
        <v>4.4146888941198661</v>
      </c>
      <c r="W28">
        <f>IFERROR(SUMIF('Scenario 1'!$A$5:$A$154,$A28,'Scenario 1'!AT$5:AT$154)/SUMIF('Scenario 1_issuedGoos'!$A$4:$A$153,'WAVG - Countries'!$A28,'Scenario 1_issuedGoos'!W$4:W$153),0)</f>
        <v>4.4029793751873898</v>
      </c>
      <c r="X28">
        <f t="shared" si="0"/>
        <v>3.8473685484532227E-2</v>
      </c>
    </row>
    <row r="29" spans="1:24" x14ac:dyDescent="0.25">
      <c r="A29" t="s">
        <v>54</v>
      </c>
      <c r="B29" t="str">
        <f>VLOOKUP(A29,'DE-EN Country'!$A$1:$B$25,2,FALSE)</f>
        <v>Cyprus</v>
      </c>
      <c r="C29">
        <f>IFERROR(SUMIF('Scenario 1'!$A$5:$A$154,$A29,'Scenario 1'!Z$5:Z$154)/SUMIF('Scenario 1_issuedGoos'!$A$4:$A$153,'WAVG - Countries'!$A29,'Scenario 1_issuedGoos'!C$4:C$153),0)</f>
        <v>2.6539499999999996</v>
      </c>
      <c r="D29">
        <f>IFERROR(SUMIF('Scenario 1'!$A$5:$A$154,$A29,'Scenario 1'!AA$5:AA$154)/SUMIF('Scenario 1_issuedGoos'!$A$4:$A$153,'WAVG - Countries'!$A29,'Scenario 1_issuedGoos'!D$4:D$153),0)</f>
        <v>2.804310000000001</v>
      </c>
      <c r="E29">
        <f>IFERROR(SUMIF('Scenario 1'!$A$5:$A$154,$A29,'Scenario 1'!AB$5:AB$154)/SUMIF('Scenario 1_issuedGoos'!$A$4:$A$153,'WAVG - Countries'!$A29,'Scenario 1_issuedGoos'!E$4:E$153),0)</f>
        <v>2.9048400000000001</v>
      </c>
      <c r="F29">
        <f>IFERROR(SUMIF('Scenario 1'!$A$5:$A$154,$A29,'Scenario 1'!AC$5:AC$154)/SUMIF('Scenario 1_issuedGoos'!$A$4:$A$153,'WAVG - Countries'!$A29,'Scenario 1_issuedGoos'!F$4:F$153),0)</f>
        <v>3.0099900000000006</v>
      </c>
      <c r="G29">
        <f>IFERROR(SUMIF('Scenario 1'!$A$5:$A$154,$A29,'Scenario 1'!AD$5:AD$154)/SUMIF('Scenario 1_issuedGoos'!$A$4:$A$153,'WAVG - Countries'!$A29,'Scenario 1_issuedGoos'!G$4:G$153),0)</f>
        <v>3.2062500000000003</v>
      </c>
      <c r="H29">
        <f>IFERROR(SUMIF('Scenario 1'!$A$5:$A$154,$A29,'Scenario 1'!AE$5:AE$154)/SUMIF('Scenario 1_issuedGoos'!$A$4:$A$153,'WAVG - Countries'!$A29,'Scenario 1_issuedGoos'!H$4:H$153),0)</f>
        <v>2.8521781068301588</v>
      </c>
      <c r="I29">
        <f>IFERROR(SUMIF('Scenario 1'!$A$5:$A$154,$A29,'Scenario 1'!AF$5:AF$154)/SUMIF('Scenario 1_issuedGoos'!$A$4:$A$153,'WAVG - Countries'!$A29,'Scenario 1_issuedGoos'!I$4:I$153),0)</f>
        <v>2.941577366250931</v>
      </c>
      <c r="J29">
        <f>IFERROR(SUMIF('Scenario 1'!$A$5:$A$154,$A29,'Scenario 1'!AG$5:AG$154)/SUMIF('Scenario 1_issuedGoos'!$A$4:$A$153,'WAVG - Countries'!$A29,'Scenario 1_issuedGoos'!J$4:J$153),0)</f>
        <v>3.0580545019329604</v>
      </c>
      <c r="K29">
        <f>IFERROR(SUMIF('Scenario 1'!$A$5:$A$154,$A29,'Scenario 1'!AH$5:AH$154)/SUMIF('Scenario 1_issuedGoos'!$A$4:$A$153,'WAVG - Countries'!$A29,'Scenario 1_issuedGoos'!K$4:K$153),0)</f>
        <v>3.0954671811732295</v>
      </c>
      <c r="L29">
        <f>IFERROR(SUMIF('Scenario 1'!$A$5:$A$154,$A29,'Scenario 1'!AI$5:AI$154)/SUMIF('Scenario 1_issuedGoos'!$A$4:$A$153,'WAVG - Countries'!$A29,'Scenario 1_issuedGoos'!L$4:L$153),0)</f>
        <v>3.332281021499286</v>
      </c>
      <c r="M29">
        <f>IFERROR(SUMIF('Scenario 1'!$A$5:$A$154,$A29,'Scenario 1'!AJ$5:AJ$154)/SUMIF('Scenario 1_issuedGoos'!$A$4:$A$153,'WAVG - Countries'!$A29,'Scenario 1_issuedGoos'!M$4:M$153),0)</f>
        <v>3.63359671665282</v>
      </c>
      <c r="N29">
        <f>IFERROR(SUMIF('Scenario 1'!$A$5:$A$154,$A29,'Scenario 1'!AK$5:AK$154)/SUMIF('Scenario 1_issuedGoos'!$A$4:$A$153,'WAVG - Countries'!$A29,'Scenario 1_issuedGoos'!N$4:N$153),0)</f>
        <v>3.825991519688575</v>
      </c>
      <c r="O29">
        <f>IFERROR(SUMIF('Scenario 1'!$A$5:$A$154,$A29,'Scenario 1'!AL$5:AL$154)/SUMIF('Scenario 1_issuedGoos'!$A$4:$A$153,'WAVG - Countries'!$A29,'Scenario 1_issuedGoos'!O$4:O$153),0)</f>
        <v>3.8571216658343555</v>
      </c>
      <c r="P29">
        <f>IFERROR(SUMIF('Scenario 1'!$A$5:$A$154,$A29,'Scenario 1'!AM$5:AM$154)/SUMIF('Scenario 1_issuedGoos'!$A$4:$A$153,'WAVG - Countries'!$A29,'Scenario 1_issuedGoos'!P$4:P$153),0)</f>
        <v>3.8823295484847349</v>
      </c>
      <c r="Q29">
        <f>IFERROR(SUMIF('Scenario 1'!$A$5:$A$154,$A29,'Scenario 1'!AN$5:AN$154)/SUMIF('Scenario 1_issuedGoos'!$A$4:$A$153,'WAVG - Countries'!$A29,'Scenario 1_issuedGoos'!Q$4:Q$153),0)</f>
        <v>3.9068409027115738</v>
      </c>
      <c r="R29">
        <f>IFERROR(SUMIF('Scenario 1'!$A$5:$A$154,$A29,'Scenario 1'!AO$5:AO$154)/SUMIF('Scenario 1_issuedGoos'!$A$4:$A$153,'WAVG - Countries'!$A29,'Scenario 1_issuedGoos'!R$4:R$153),0)</f>
        <v>3.9323487279087028</v>
      </c>
      <c r="S29">
        <f>IFERROR(SUMIF('Scenario 1'!$A$5:$A$154,$A29,'Scenario 1'!AP$5:AP$154)/SUMIF('Scenario 1_issuedGoos'!$A$4:$A$153,'WAVG - Countries'!$A29,'Scenario 1_issuedGoos'!S$4:S$153),0)</f>
        <v>3.9588828062265637</v>
      </c>
      <c r="T29">
        <f>IFERROR(SUMIF('Scenario 1'!$A$5:$A$154,$A29,'Scenario 1'!AQ$5:AQ$154)/SUMIF('Scenario 1_issuedGoos'!$A$4:$A$153,'WAVG - Countries'!$A29,'Scenario 1_issuedGoos'!T$4:T$153),0)</f>
        <v>3.9864728232438367</v>
      </c>
      <c r="U29">
        <f>IFERROR(SUMIF('Scenario 1'!$A$5:$A$154,$A29,'Scenario 1'!AR$5:AR$154)/SUMIF('Scenario 1_issuedGoos'!$A$4:$A$153,'WAVG - Countries'!$A29,'Scenario 1_issuedGoos'!U$4:U$153),0)</f>
        <v>4.0151482606751587</v>
      </c>
      <c r="V29">
        <f>IFERROR(SUMIF('Scenario 1'!$A$5:$A$154,$A29,'Scenario 1'!AS$5:AS$154)/SUMIF('Scenario 1_issuedGoos'!$A$4:$A$153,'WAVG - Countries'!$A29,'Scenario 1_issuedGoos'!V$4:V$153),0)</f>
        <v>4.0449382802159999</v>
      </c>
      <c r="W29">
        <f>IFERROR(SUMIF('Scenario 1'!$A$5:$A$154,$A29,'Scenario 1'!AT$5:AT$154)/SUMIF('Scenario 1_issuedGoos'!$A$4:$A$153,'WAVG - Countries'!$A29,'Scenario 1_issuedGoos'!W$4:W$153),0)</f>
        <v>4.4525486870448505</v>
      </c>
      <c r="X29">
        <f t="shared" si="0"/>
        <v>2.6208947688625805E-2</v>
      </c>
    </row>
    <row r="30" spans="1:24" x14ac:dyDescent="0.25">
      <c r="X30">
        <f>AVERAGE(X5:X29)</f>
        <v>4.6869937856030858E-2</v>
      </c>
    </row>
    <row r="31" spans="1:24" s="14" customFormat="1" x14ac:dyDescent="0.25">
      <c r="A31" s="15" t="s">
        <v>59</v>
      </c>
      <c r="B31" s="1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101</v>
      </c>
    </row>
    <row r="34" spans="1:24" x14ac:dyDescent="0.25">
      <c r="A34" t="s">
        <v>26</v>
      </c>
      <c r="B34" t="str">
        <f>VLOOKUP(A34,'DE-EN Country'!$A$1:$B$25,2,FALSE)</f>
        <v>Belgium</v>
      </c>
      <c r="C34">
        <f>IFERROR(SUMIF('Scenario 2'!$A$5:$A$154,$A34,'Scenario 2'!Z$5:Z$154)/SUMIF('Scenario 2_issuedGoos'!$A$4:$A$153,'WAVG - Countries'!$A34,'Scenario 2_issuedGoos'!C$4:C$153),0)</f>
        <v>2.3095860610377175</v>
      </c>
      <c r="D34">
        <f>IFERROR(SUMIF('Scenario 2'!$A$5:$A$154,$A34,'Scenario 2'!AA$5:AA$154)/SUMIF('Scenario 2_issuedGoos'!$A$4:$A$153,'WAVG - Countries'!$A34,'Scenario 2_issuedGoos'!D$4:D$153),0)</f>
        <v>2.3095860610377175</v>
      </c>
      <c r="E34">
        <f>IFERROR(SUMIF('Scenario 2'!$A$5:$A$154,$A34,'Scenario 2'!AB$5:AB$154)/SUMIF('Scenario 2_issuedGoos'!$A$4:$A$153,'WAVG - Countries'!$A34,'Scenario 2_issuedGoos'!E$4:E$153),0)</f>
        <v>2.2840789700423496</v>
      </c>
      <c r="F34">
        <f>IFERROR(SUMIF('Scenario 2'!$A$5:$A$154,$A34,'Scenario 2'!AC$5:AC$154)/SUMIF('Scenario 2_issuedGoos'!$A$4:$A$153,'WAVG - Countries'!$A34,'Scenario 2_issuedGoos'!F$4:F$153),0)</f>
        <v>2.2845015821014281</v>
      </c>
      <c r="G34">
        <f>IFERROR(SUMIF('Scenario 2'!$A$5:$A$154,$A34,'Scenario 2'!AD$5:AD$154)/SUMIF('Scenario 2_issuedGoos'!$A$4:$A$153,'WAVG - Countries'!$A34,'Scenario 2_issuedGoos'!G$4:G$153),0)</f>
        <v>2.2857934407550564</v>
      </c>
      <c r="H34">
        <f>IFERROR(SUMIF('Scenario 2'!$A$5:$A$154,$A34,'Scenario 2'!AE$5:AE$154)/SUMIF('Scenario 2_issuedGoos'!$A$4:$A$153,'WAVG - Countries'!$A34,'Scenario 2_issuedGoos'!H$4:H$153),0)</f>
        <v>2.2964440734388845</v>
      </c>
      <c r="I34">
        <f>IFERROR(SUMIF('Scenario 2'!$A$5:$A$154,$A34,'Scenario 2'!AF$5:AF$154)/SUMIF('Scenario 2_issuedGoos'!$A$4:$A$153,'WAVG - Countries'!$A34,'Scenario 2_issuedGoos'!I$4:I$153),0)</f>
        <v>2.3155232749994492</v>
      </c>
      <c r="J34">
        <f>IFERROR(SUMIF('Scenario 2'!$A$5:$A$154,$A34,'Scenario 2'!AG$5:AG$154)/SUMIF('Scenario 2_issuedGoos'!$A$4:$A$153,'WAVG - Countries'!$A34,'Scenario 2_issuedGoos'!J$4:J$153),0)</f>
        <v>2.3329708613686</v>
      </c>
      <c r="K34">
        <f>IFERROR(SUMIF('Scenario 2'!$A$5:$A$154,$A34,'Scenario 2'!AH$5:AH$154)/SUMIF('Scenario 2_issuedGoos'!$A$4:$A$153,'WAVG - Countries'!$A34,'Scenario 2_issuedGoos'!K$4:K$153),0)</f>
        <v>2.3578154784211374</v>
      </c>
      <c r="L34">
        <f>IFERROR(SUMIF('Scenario 2'!$A$5:$A$154,$A34,'Scenario 2'!AI$5:AI$154)/SUMIF('Scenario 2_issuedGoos'!$A$4:$A$153,'WAVG - Countries'!$A34,'Scenario 2_issuedGoos'!L$4:L$153),0)</f>
        <v>2.3985872210565007</v>
      </c>
      <c r="M34">
        <f>IFERROR(SUMIF('Scenario 2'!$A$5:$A$154,$A34,'Scenario 2'!AJ$5:AJ$154)/SUMIF('Scenario 2_issuedGoos'!$A$4:$A$153,'WAVG - Countries'!$A34,'Scenario 2_issuedGoos'!M$4:M$153),0)</f>
        <v>2.4081754614083337</v>
      </c>
      <c r="N34">
        <f>IFERROR(SUMIF('Scenario 2'!$A$5:$A$154,$A34,'Scenario 2'!AK$5:AK$154)/SUMIF('Scenario 2_issuedGoos'!$A$4:$A$153,'WAVG - Countries'!$A34,'Scenario 2_issuedGoos'!N$4:N$153),0)</f>
        <v>2.4516414193663634</v>
      </c>
      <c r="O34">
        <f>IFERROR(SUMIF('Scenario 2'!$A$5:$A$154,$A34,'Scenario 2'!AL$5:AL$154)/SUMIF('Scenario 2_issuedGoos'!$A$4:$A$153,'WAVG - Countries'!$A34,'Scenario 2_issuedGoos'!O$4:O$153),0)</f>
        <v>2.5079750497425541</v>
      </c>
      <c r="P34">
        <f>IFERROR(SUMIF('Scenario 2'!$A$5:$A$154,$A34,'Scenario 2'!AM$5:AM$154)/SUMIF('Scenario 2_issuedGoos'!$A$4:$A$153,'WAVG - Countries'!$A34,'Scenario 2_issuedGoos'!P$4:P$153),0)</f>
        <v>2.5814574938613228</v>
      </c>
      <c r="Q34">
        <f>IFERROR(SUMIF('Scenario 2'!$A$5:$A$154,$A34,'Scenario 2'!AN$5:AN$154)/SUMIF('Scenario 2_issuedGoos'!$A$4:$A$153,'WAVG - Countries'!$A34,'Scenario 2_issuedGoos'!Q$4:Q$153),0)</f>
        <v>2.5927459248896376</v>
      </c>
      <c r="R34">
        <f>IFERROR(SUMIF('Scenario 2'!$A$5:$A$154,$A34,'Scenario 2'!AO$5:AO$154)/SUMIF('Scenario 2_issuedGoos'!$A$4:$A$153,'WAVG - Countries'!$A34,'Scenario 2_issuedGoos'!R$4:R$153),0)</f>
        <v>2.6044265098915393</v>
      </c>
      <c r="S34">
        <f>IFERROR(SUMIF('Scenario 2'!$A$5:$A$154,$A34,'Scenario 2'!AP$5:AP$154)/SUMIF('Scenario 2_issuedGoos'!$A$4:$A$153,'WAVG - Countries'!$A34,'Scenario 2_issuedGoos'!S$4:S$153),0)</f>
        <v>2.6165103401266503</v>
      </c>
      <c r="T34">
        <f>IFERROR(SUMIF('Scenario 2'!$A$5:$A$154,$A34,'Scenario 2'!AQ$5:AQ$154)/SUMIF('Scenario 2_issuedGoos'!$A$4:$A$153,'WAVG - Countries'!$A34,'Scenario 2_issuedGoos'!T$4:T$153),0)</f>
        <v>2.6589009081972765</v>
      </c>
      <c r="U34">
        <f>IFERROR(SUMIF('Scenario 2'!$A$5:$A$154,$A34,'Scenario 2'!AR$5:AR$154)/SUMIF('Scenario 2_issuedGoos'!$A$4:$A$153,'WAVG - Countries'!$A34,'Scenario 2_issuedGoos'!U$4:U$153),0)</f>
        <v>2.7178201782108751</v>
      </c>
      <c r="V34">
        <f>IFERROR(SUMIF('Scenario 2'!$A$5:$A$154,$A34,'Scenario 2'!AS$5:AS$154)/SUMIF('Scenario 2_issuedGoos'!$A$4:$A$153,'WAVG - Countries'!$A34,'Scenario 2_issuedGoos'!V$4:V$153),0)</f>
        <v>2.7305975026191303</v>
      </c>
      <c r="W34">
        <f>IFERROR(SUMIF('Scenario 2'!$A$5:$A$154,$A34,'Scenario 2'!AT$5:AT$154)/SUMIF('Scenario 2_issuedGoos'!$A$4:$A$153,'WAVG - Countries'!$A34,'Scenario 2_issuedGoos'!W$4:W$153),0)</f>
        <v>2.807725625946027</v>
      </c>
      <c r="X34">
        <f>_xlfn.RRI($W$4-$C$4,C34,W34)</f>
        <v>9.813159135786842E-3</v>
      </c>
    </row>
    <row r="35" spans="1:24" x14ac:dyDescent="0.25">
      <c r="A35" t="s">
        <v>32</v>
      </c>
      <c r="B35" t="str">
        <f>VLOOKUP(A35,'DE-EN Country'!$A$1:$B$25,2,FALSE)</f>
        <v>Denmark</v>
      </c>
      <c r="C35">
        <f>IFERROR(SUMIF('Scenario 2'!$A$5:$A$154,$A35,'Scenario 2'!Z$5:Z$154)/SUMIF('Scenario 2_issuedGoos'!$A$4:$A$153,'WAVG - Countries'!$A35,'Scenario 2_issuedGoos'!C$4:C$153),0)</f>
        <v>2.3424223708629754</v>
      </c>
      <c r="D35">
        <f>IFERROR(SUMIF('Scenario 2'!$A$5:$A$154,$A35,'Scenario 2'!AA$5:AA$154)/SUMIF('Scenario 2_issuedGoos'!$A$4:$A$153,'WAVG - Countries'!$A35,'Scenario 2_issuedGoos'!D$4:D$153),0)</f>
        <v>2.3404718357995207</v>
      </c>
      <c r="E35">
        <f>IFERROR(SUMIF('Scenario 2'!$A$5:$A$154,$A35,'Scenario 2'!AB$5:AB$154)/SUMIF('Scenario 2_issuedGoos'!$A$4:$A$153,'WAVG - Countries'!$A35,'Scenario 2_issuedGoos'!E$4:E$153),0)</f>
        <v>2.2857067123464891</v>
      </c>
      <c r="F35">
        <f>IFERROR(SUMIF('Scenario 2'!$A$5:$A$154,$A35,'Scenario 2'!AC$5:AC$154)/SUMIF('Scenario 2_issuedGoos'!$A$4:$A$153,'WAVG - Countries'!$A35,'Scenario 2_issuedGoos'!F$4:F$153),0)</f>
        <v>2.3051259709057232</v>
      </c>
      <c r="G35">
        <f>IFERROR(SUMIF('Scenario 2'!$A$5:$A$154,$A35,'Scenario 2'!AD$5:AD$154)/SUMIF('Scenario 2_issuedGoos'!$A$4:$A$153,'WAVG - Countries'!$A35,'Scenario 2_issuedGoos'!G$4:G$153),0)</f>
        <v>2.3861683051879106</v>
      </c>
      <c r="H35">
        <f>IFERROR(SUMIF('Scenario 2'!$A$5:$A$154,$A35,'Scenario 2'!AE$5:AE$154)/SUMIF('Scenario 2_issuedGoos'!$A$4:$A$153,'WAVG - Countries'!$A35,'Scenario 2_issuedGoos'!H$4:H$153),0)</f>
        <v>2.3663942633911934</v>
      </c>
      <c r="I35">
        <f>IFERROR(SUMIF('Scenario 2'!$A$5:$A$154,$A35,'Scenario 2'!AF$5:AF$154)/SUMIF('Scenario 2_issuedGoos'!$A$4:$A$153,'WAVG - Countries'!$A35,'Scenario 2_issuedGoos'!I$4:I$153),0)</f>
        <v>2.510669367965908</v>
      </c>
      <c r="J35">
        <f>IFERROR(SUMIF('Scenario 2'!$A$5:$A$154,$A35,'Scenario 2'!AG$5:AG$154)/SUMIF('Scenario 2_issuedGoos'!$A$4:$A$153,'WAVG - Countries'!$A35,'Scenario 2_issuedGoos'!J$4:J$153),0)</f>
        <v>2.5191910359866823</v>
      </c>
      <c r="K35">
        <f>IFERROR(SUMIF('Scenario 2'!$A$5:$A$154,$A35,'Scenario 2'!AH$5:AH$154)/SUMIF('Scenario 2_issuedGoos'!$A$4:$A$153,'WAVG - Countries'!$A35,'Scenario 2_issuedGoos'!K$4:K$153),0)</f>
        <v>2.528085504755591</v>
      </c>
      <c r="L35">
        <f>IFERROR(SUMIF('Scenario 2'!$A$5:$A$154,$A35,'Scenario 2'!AI$5:AI$154)/SUMIF('Scenario 2_issuedGoos'!$A$4:$A$153,'WAVG - Countries'!$A35,'Scenario 2_issuedGoos'!L$4:L$153),0)</f>
        <v>2.5720116377243913</v>
      </c>
      <c r="M35">
        <f>IFERROR(SUMIF('Scenario 2'!$A$5:$A$154,$A35,'Scenario 2'!AJ$5:AJ$154)/SUMIF('Scenario 2_issuedGoos'!$A$4:$A$153,'WAVG - Countries'!$A35,'Scenario 2_issuedGoos'!M$4:M$153),0)</f>
        <v>2.5990247495784775</v>
      </c>
      <c r="N35">
        <f>IFERROR(SUMIF('Scenario 2'!$A$5:$A$154,$A35,'Scenario 2'!AK$5:AK$154)/SUMIF('Scenario 2_issuedGoos'!$A$4:$A$153,'WAVG - Countries'!$A35,'Scenario 2_issuedGoos'!N$4:N$153),0)</f>
        <v>2.6101073109645077</v>
      </c>
      <c r="O35">
        <f>IFERROR(SUMIF('Scenario 2'!$A$5:$A$154,$A35,'Scenario 2'!AL$5:AL$154)/SUMIF('Scenario 2_issuedGoos'!$A$4:$A$153,'WAVG - Countries'!$A35,'Scenario 2_issuedGoos'!O$4:O$153),0)</f>
        <v>2.621652049683433</v>
      </c>
      <c r="P35">
        <f>IFERROR(SUMIF('Scenario 2'!$A$5:$A$154,$A35,'Scenario 2'!AM$5:AM$154)/SUMIF('Scenario 2_issuedGoos'!$A$4:$A$153,'WAVG - Countries'!$A35,'Scenario 2_issuedGoos'!P$4:P$153),0)</f>
        <v>2.6337510511542428</v>
      </c>
      <c r="Q35">
        <f>IFERROR(SUMIF('Scenario 2'!$A$5:$A$154,$A35,'Scenario 2'!AN$5:AN$154)/SUMIF('Scenario 2_issuedGoos'!$A$4:$A$153,'WAVG - Countries'!$A35,'Scenario 2_issuedGoos'!Q$4:Q$153),0)</f>
        <v>2.6463826238644605</v>
      </c>
      <c r="R35">
        <f>IFERROR(SUMIF('Scenario 2'!$A$5:$A$154,$A35,'Scenario 2'!AO$5:AO$154)/SUMIF('Scenario 2_issuedGoos'!$A$4:$A$153,'WAVG - Countries'!$A35,'Scenario 2_issuedGoos'!R$4:R$153),0)</f>
        <v>2.6594832537868998</v>
      </c>
      <c r="S35">
        <f>IFERROR(SUMIF('Scenario 2'!$A$5:$A$154,$A35,'Scenario 2'!AP$5:AP$154)/SUMIF('Scenario 2_issuedGoos'!$A$4:$A$153,'WAVG - Countries'!$A35,'Scenario 2_issuedGoos'!S$4:S$153),0)</f>
        <v>2.6731542159683817</v>
      </c>
      <c r="T35">
        <f>IFERROR(SUMIF('Scenario 2'!$A$5:$A$154,$A35,'Scenario 2'!AQ$5:AQ$154)/SUMIF('Scenario 2_issuedGoos'!$A$4:$A$153,'WAVG - Countries'!$A35,'Scenario 2_issuedGoos'!T$4:T$153),0)</f>
        <v>2.6874663167789739</v>
      </c>
      <c r="U35">
        <f>IFERROR(SUMIF('Scenario 2'!$A$5:$A$154,$A35,'Scenario 2'!AR$5:AR$154)/SUMIF('Scenario 2_issuedGoos'!$A$4:$A$153,'WAVG - Countries'!$A35,'Scenario 2_issuedGoos'!U$4:U$153),0)</f>
        <v>2.7403624765511689</v>
      </c>
      <c r="V35">
        <f>IFERROR(SUMIF('Scenario 2'!$A$5:$A$154,$A35,'Scenario 2'!AS$5:AS$154)/SUMIF('Scenario 2_issuedGoos'!$A$4:$A$153,'WAVG - Countries'!$A35,'Scenario 2_issuedGoos'!V$4:V$153),0)</f>
        <v>2.8621134667312251</v>
      </c>
      <c r="W35">
        <f>IFERROR(SUMIF('Scenario 2'!$A$5:$A$154,$A35,'Scenario 2'!AT$5:AT$154)/SUMIF('Scenario 2_issuedGoos'!$A$4:$A$153,'WAVG - Countries'!$A35,'Scenario 2_issuedGoos'!W$4:W$153),0)</f>
        <v>2.8808972185607971</v>
      </c>
      <c r="X35">
        <f t="shared" ref="X35:X58" si="1">_xlfn.RRI($W$4-$C$4,C35,W35)</f>
        <v>1.0399512160251811E-2</v>
      </c>
    </row>
    <row r="36" spans="1:24" x14ac:dyDescent="0.25">
      <c r="A36" t="s">
        <v>33</v>
      </c>
      <c r="B36" t="str">
        <f>VLOOKUP(A36,'DE-EN Country'!$A$1:$B$25,2,FALSE)</f>
        <v>Germany</v>
      </c>
      <c r="C36">
        <f>IFERROR(SUMIF('Scenario 2'!$A$5:$A$154,$A36,'Scenario 2'!Z$5:Z$154)/SUMIF('Scenario 2_issuedGoos'!$A$4:$A$153,'WAVG - Countries'!$A36,'Scenario 2_issuedGoos'!C$4:C$153),0)</f>
        <v>0.77026493209006019</v>
      </c>
      <c r="D36">
        <f>IFERROR(SUMIF('Scenario 2'!$A$5:$A$154,$A36,'Scenario 2'!AA$5:AA$154)/SUMIF('Scenario 2_issuedGoos'!$A$4:$A$153,'WAVG - Countries'!$A36,'Scenario 2_issuedGoos'!D$4:D$153),0)</f>
        <v>0.77302792745036841</v>
      </c>
      <c r="E36">
        <f>IFERROR(SUMIF('Scenario 2'!$A$5:$A$154,$A36,'Scenario 2'!AB$5:AB$154)/SUMIF('Scenario 2_issuedGoos'!$A$4:$A$153,'WAVG - Countries'!$A36,'Scenario 2_issuedGoos'!E$4:E$153),0)</f>
        <v>0.76182176788754896</v>
      </c>
      <c r="F36">
        <f>IFERROR(SUMIF('Scenario 2'!$A$5:$A$154,$A36,'Scenario 2'!AC$5:AC$154)/SUMIF('Scenario 2_issuedGoos'!$A$4:$A$153,'WAVG - Countries'!$A36,'Scenario 2_issuedGoos'!F$4:F$153),0)</f>
        <v>0.76066384095224115</v>
      </c>
      <c r="G36">
        <f>IFERROR(SUMIF('Scenario 2'!$A$5:$A$154,$A36,'Scenario 2'!AD$5:AD$154)/SUMIF('Scenario 2_issuedGoos'!$A$4:$A$153,'WAVG - Countries'!$A36,'Scenario 2_issuedGoos'!G$4:G$153),0)</f>
        <v>0.77573633460236524</v>
      </c>
      <c r="H36">
        <f>IFERROR(SUMIF('Scenario 2'!$A$5:$A$154,$A36,'Scenario 2'!AE$5:AE$154)/SUMIF('Scenario 2_issuedGoos'!$A$4:$A$153,'WAVG - Countries'!$A36,'Scenario 2_issuedGoos'!H$4:H$153),0)</f>
        <v>0.80604385383716681</v>
      </c>
      <c r="I36">
        <f>IFERROR(SUMIF('Scenario 2'!$A$5:$A$154,$A36,'Scenario 2'!AF$5:AF$154)/SUMIF('Scenario 2_issuedGoos'!$A$4:$A$153,'WAVG - Countries'!$A36,'Scenario 2_issuedGoos'!I$4:I$153),0)</f>
        <v>0.80870128965272414</v>
      </c>
      <c r="J36">
        <f>IFERROR(SUMIF('Scenario 2'!$A$5:$A$154,$A36,'Scenario 2'!AG$5:AG$154)/SUMIF('Scenario 2_issuedGoos'!$A$4:$A$153,'WAVG - Countries'!$A36,'Scenario 2_issuedGoos'!J$4:J$153),0)</f>
        <v>0.82246365227534779</v>
      </c>
      <c r="K36">
        <f>IFERROR(SUMIF('Scenario 2'!$A$5:$A$154,$A36,'Scenario 2'!AH$5:AH$154)/SUMIF('Scenario 2_issuedGoos'!$A$4:$A$153,'WAVG - Countries'!$A36,'Scenario 2_issuedGoos'!K$4:K$153),0)</f>
        <v>0.8233913003690374</v>
      </c>
      <c r="L36">
        <f>IFERROR(SUMIF('Scenario 2'!$A$5:$A$154,$A36,'Scenario 2'!AI$5:AI$154)/SUMIF('Scenario 2_issuedGoos'!$A$4:$A$153,'WAVG - Countries'!$A36,'Scenario 2_issuedGoos'!L$4:L$153),0)</f>
        <v>0.82548022216538908</v>
      </c>
      <c r="M36">
        <f>IFERROR(SUMIF('Scenario 2'!$A$5:$A$154,$A36,'Scenario 2'!AJ$5:AJ$154)/SUMIF('Scenario 2_issuedGoos'!$A$4:$A$153,'WAVG - Countries'!$A36,'Scenario 2_issuedGoos'!M$4:M$153),0)</f>
        <v>0.82736022283071553</v>
      </c>
      <c r="N36">
        <f>IFERROR(SUMIF('Scenario 2'!$A$5:$A$154,$A36,'Scenario 2'!AK$5:AK$154)/SUMIF('Scenario 2_issuedGoos'!$A$4:$A$153,'WAVG - Countries'!$A36,'Scenario 2_issuedGoos'!N$4:N$153),0)</f>
        <v>0.83994770747705438</v>
      </c>
      <c r="O36">
        <f>IFERROR(SUMIF('Scenario 2'!$A$5:$A$154,$A36,'Scenario 2'!AL$5:AL$154)/SUMIF('Scenario 2_issuedGoos'!$A$4:$A$153,'WAVG - Countries'!$A36,'Scenario 2_issuedGoos'!O$4:O$153),0)</f>
        <v>0.87326895020817885</v>
      </c>
      <c r="P36">
        <f>IFERROR(SUMIF('Scenario 2'!$A$5:$A$154,$A36,'Scenario 2'!AM$5:AM$154)/SUMIF('Scenario 2_issuedGoos'!$A$4:$A$153,'WAVG - Countries'!$A36,'Scenario 2_issuedGoos'!P$4:P$153),0)</f>
        <v>1.0035983154021235</v>
      </c>
      <c r="Q36">
        <f>IFERROR(SUMIF('Scenario 2'!$A$5:$A$154,$A36,'Scenario 2'!AN$5:AN$154)/SUMIF('Scenario 2_issuedGoos'!$A$4:$A$153,'WAVG - Countries'!$A36,'Scenario 2_issuedGoos'!Q$4:Q$153),0)</f>
        <v>1.0619629853704515</v>
      </c>
      <c r="R36">
        <f>IFERROR(SUMIF('Scenario 2'!$A$5:$A$154,$A36,'Scenario 2'!AO$5:AO$154)/SUMIF('Scenario 2_issuedGoos'!$A$4:$A$153,'WAVG - Countries'!$A36,'Scenario 2_issuedGoos'!R$4:R$153),0)</f>
        <v>1.1573875533879894</v>
      </c>
      <c r="S36">
        <f>IFERROR(SUMIF('Scenario 2'!$A$5:$A$154,$A36,'Scenario 2'!AP$5:AP$154)/SUMIF('Scenario 2_issuedGoos'!$A$4:$A$153,'WAVG - Countries'!$A36,'Scenario 2_issuedGoos'!S$4:S$153),0)</f>
        <v>1.2340786598170386</v>
      </c>
      <c r="T36">
        <f>IFERROR(SUMIF('Scenario 2'!$A$5:$A$154,$A36,'Scenario 2'!AQ$5:AQ$154)/SUMIF('Scenario 2_issuedGoos'!$A$4:$A$153,'WAVG - Countries'!$A36,'Scenario 2_issuedGoos'!T$4:T$153),0)</f>
        <v>1.4559936926901089</v>
      </c>
      <c r="U36">
        <f>IFERROR(SUMIF('Scenario 2'!$A$5:$A$154,$A36,'Scenario 2'!AR$5:AR$154)/SUMIF('Scenario 2_issuedGoos'!$A$4:$A$153,'WAVG - Countries'!$A36,'Scenario 2_issuedGoos'!U$4:U$153),0)</f>
        <v>1.5986634431846771</v>
      </c>
      <c r="V36">
        <f>IFERROR(SUMIF('Scenario 2'!$A$5:$A$154,$A36,'Scenario 2'!AS$5:AS$154)/SUMIF('Scenario 2_issuedGoos'!$A$4:$A$153,'WAVG - Countries'!$A36,'Scenario 2_issuedGoos'!V$4:V$153),0)</f>
        <v>1.7665342369179045</v>
      </c>
      <c r="W36">
        <f>IFERROR(SUMIF('Scenario 2'!$A$5:$A$154,$A36,'Scenario 2'!AT$5:AT$154)/SUMIF('Scenario 2_issuedGoos'!$A$4:$A$153,'WAVG - Countries'!$A36,'Scenario 2_issuedGoos'!W$4:W$153),0)</f>
        <v>1.7821065366593118</v>
      </c>
      <c r="X36">
        <f t="shared" si="1"/>
        <v>4.2832786473897544E-2</v>
      </c>
    </row>
    <row r="37" spans="1:24" x14ac:dyDescent="0.25">
      <c r="A37" t="s">
        <v>34</v>
      </c>
      <c r="B37" t="str">
        <f>VLOOKUP(A37,'DE-EN Country'!$A$1:$B$25,2,FALSE)</f>
        <v>Estonia</v>
      </c>
      <c r="C37">
        <f>IFERROR(SUMIF('Scenario 2'!$A$5:$A$154,$A37,'Scenario 2'!Z$5:Z$154)/SUMIF('Scenario 2_issuedGoos'!$A$4:$A$153,'WAVG - Countries'!$A37,'Scenario 2_issuedGoos'!C$4:C$153),0)</f>
        <v>1.0677403929132323</v>
      </c>
      <c r="D37">
        <f>IFERROR(SUMIF('Scenario 2'!$A$5:$A$154,$A37,'Scenario 2'!AA$5:AA$154)/SUMIF('Scenario 2_issuedGoos'!$A$4:$A$153,'WAVG - Countries'!$A37,'Scenario 2_issuedGoos'!D$4:D$153),0)</f>
        <v>1.0889939070040822</v>
      </c>
      <c r="E37">
        <f>IFERROR(SUMIF('Scenario 2'!$A$5:$A$154,$A37,'Scenario 2'!AB$5:AB$154)/SUMIF('Scenario 2_issuedGoos'!$A$4:$A$153,'WAVG - Countries'!$A37,'Scenario 2_issuedGoos'!E$4:E$153),0)</f>
        <v>1.0889939070040822</v>
      </c>
      <c r="F37">
        <f>IFERROR(SUMIF('Scenario 2'!$A$5:$A$154,$A37,'Scenario 2'!AC$5:AC$154)/SUMIF('Scenario 2_issuedGoos'!$A$4:$A$153,'WAVG - Countries'!$A37,'Scenario 2_issuedGoos'!F$4:F$153),0)</f>
        <v>1.0889939070040822</v>
      </c>
      <c r="G37">
        <f>IFERROR(SUMIF('Scenario 2'!$A$5:$A$154,$A37,'Scenario 2'!AD$5:AD$154)/SUMIF('Scenario 2_issuedGoos'!$A$4:$A$153,'WAVG - Countries'!$A37,'Scenario 2_issuedGoos'!G$4:G$153),0)</f>
        <v>1.0889939070040819</v>
      </c>
      <c r="H37">
        <f>IFERROR(SUMIF('Scenario 2'!$A$5:$A$154,$A37,'Scenario 2'!AE$5:AE$154)/SUMIF('Scenario 2_issuedGoos'!$A$4:$A$153,'WAVG - Countries'!$A37,'Scenario 2_issuedGoos'!H$4:H$153),0)</f>
        <v>1.0975583646636164</v>
      </c>
      <c r="I37">
        <f>IFERROR(SUMIF('Scenario 2'!$A$5:$A$154,$A37,'Scenario 2'!AF$5:AF$154)/SUMIF('Scenario 2_issuedGoos'!$A$4:$A$153,'WAVG - Countries'!$A37,'Scenario 2_issuedGoos'!I$4:I$153),0)</f>
        <v>1.1024496664717456</v>
      </c>
      <c r="J37">
        <f>IFERROR(SUMIF('Scenario 2'!$A$5:$A$154,$A37,'Scenario 2'!AG$5:AG$154)/SUMIF('Scenario 2_issuedGoos'!$A$4:$A$153,'WAVG - Countries'!$A37,'Scenario 2_issuedGoos'!J$4:J$153),0)</f>
        <v>1.1217151157025018</v>
      </c>
      <c r="K37">
        <f>IFERROR(SUMIF('Scenario 2'!$A$5:$A$154,$A37,'Scenario 2'!AH$5:AH$154)/SUMIF('Scenario 2_issuedGoos'!$A$4:$A$153,'WAVG - Countries'!$A37,'Scenario 2_issuedGoos'!K$4:K$153),0)</f>
        <v>1.1226761491382622</v>
      </c>
      <c r="L37">
        <f>IFERROR(SUMIF('Scenario 2'!$A$5:$A$154,$A37,'Scenario 2'!AI$5:AI$154)/SUMIF('Scenario 2_issuedGoos'!$A$4:$A$153,'WAVG - Countries'!$A37,'Scenario 2_issuedGoos'!L$4:L$153),0)</f>
        <v>1.1236578309503453</v>
      </c>
      <c r="M37">
        <f>IFERROR(SUMIF('Scenario 2'!$A$5:$A$154,$A37,'Scenario 2'!AJ$5:AJ$154)/SUMIF('Scenario 2_issuedGoos'!$A$4:$A$153,'WAVG - Countries'!$A37,'Scenario 2_issuedGoos'!M$4:M$153),0)</f>
        <v>1.1246649926362025</v>
      </c>
      <c r="N37">
        <f>IFERROR(SUMIF('Scenario 2'!$A$5:$A$154,$A37,'Scenario 2'!AK$5:AK$154)/SUMIF('Scenario 2_issuedGoos'!$A$4:$A$153,'WAVG - Countries'!$A37,'Scenario 2_issuedGoos'!N$4:N$153),0)</f>
        <v>1.1267455990715363</v>
      </c>
      <c r="O37">
        <f>IFERROR(SUMIF('Scenario 2'!$A$5:$A$154,$A37,'Scenario 2'!AL$5:AL$154)/SUMIF('Scenario 2_issuedGoos'!$A$4:$A$153,'WAVG - Countries'!$A37,'Scenario 2_issuedGoos'!O$4:O$153),0)</f>
        <v>1.1288720029514294</v>
      </c>
      <c r="P37">
        <f>IFERROR(SUMIF('Scenario 2'!$A$5:$A$154,$A37,'Scenario 2'!AM$5:AM$154)/SUMIF('Scenario 2_issuedGoos'!$A$4:$A$153,'WAVG - Countries'!$A37,'Scenario 2_issuedGoos'!P$4:P$153),0)</f>
        <v>1.1310147326008597</v>
      </c>
      <c r="Q37">
        <f>IFERROR(SUMIF('Scenario 2'!$A$5:$A$154,$A37,'Scenario 2'!AN$5:AN$154)/SUMIF('Scenario 2_issuedGoos'!$A$4:$A$153,'WAVG - Countries'!$A37,'Scenario 2_issuedGoos'!Q$4:Q$153),0)</f>
        <v>1.1332144349059132</v>
      </c>
      <c r="R37">
        <f>IFERROR(SUMIF('Scenario 2'!$A$5:$A$154,$A37,'Scenario 2'!AO$5:AO$154)/SUMIF('Scenario 2_issuedGoos'!$A$4:$A$153,'WAVG - Countries'!$A37,'Scenario 2_issuedGoos'!R$4:R$153),0)</f>
        <v>1.1354846541755741</v>
      </c>
      <c r="S37">
        <f>IFERROR(SUMIF('Scenario 2'!$A$5:$A$154,$A37,'Scenario 2'!AP$5:AP$154)/SUMIF('Scenario 2_issuedGoos'!$A$4:$A$153,'WAVG - Countries'!$A37,'Scenario 2_issuedGoos'!S$4:S$153),0)</f>
        <v>1.1496366683838859</v>
      </c>
      <c r="T37">
        <f>IFERROR(SUMIF('Scenario 2'!$A$5:$A$154,$A37,'Scenario 2'!AQ$5:AQ$154)/SUMIF('Scenario 2_issuedGoos'!$A$4:$A$153,'WAVG - Countries'!$A37,'Scenario 2_issuedGoos'!T$4:T$153),0)</f>
        <v>1.1523254962934357</v>
      </c>
      <c r="U37">
        <f>IFERROR(SUMIF('Scenario 2'!$A$5:$A$154,$A37,'Scenario 2'!AR$5:AR$154)/SUMIF('Scenario 2_issuedGoos'!$A$4:$A$153,'WAVG - Countries'!$A37,'Scenario 2_issuedGoos'!U$4:U$153),0)</f>
        <v>1.20817057968998</v>
      </c>
      <c r="V37">
        <f>IFERROR(SUMIF('Scenario 2'!$A$5:$A$154,$A37,'Scenario 2'!AS$5:AS$154)/SUMIF('Scenario 2_issuedGoos'!$A$4:$A$153,'WAVG - Countries'!$A37,'Scenario 2_issuedGoos'!V$4:V$153),0)</f>
        <v>1.2904854453785495</v>
      </c>
      <c r="W37">
        <f>IFERROR(SUMIF('Scenario 2'!$A$5:$A$154,$A37,'Scenario 2'!AT$5:AT$154)/SUMIF('Scenario 2_issuedGoos'!$A$4:$A$153,'WAVG - Countries'!$A37,'Scenario 2_issuedGoos'!W$4:W$153),0)</f>
        <v>1.4221471701899535</v>
      </c>
      <c r="X37">
        <f t="shared" si="1"/>
        <v>1.4434342790380139E-2</v>
      </c>
    </row>
    <row r="38" spans="1:24" x14ac:dyDescent="0.25">
      <c r="A38" t="s">
        <v>35</v>
      </c>
      <c r="B38" t="str">
        <f>VLOOKUP(A38,'DE-EN Country'!$A$1:$B$25,2,FALSE)</f>
        <v>Finland</v>
      </c>
      <c r="C38">
        <f>IFERROR(SUMIF('Scenario 2'!$A$5:$A$154,$A38,'Scenario 2'!Z$5:Z$154)/SUMIF('Scenario 2_issuedGoos'!$A$4:$A$153,'WAVG - Countries'!$A38,'Scenario 2_issuedGoos'!C$4:C$153),0)</f>
        <v>0.6126787544816733</v>
      </c>
      <c r="D38">
        <f>IFERROR(SUMIF('Scenario 2'!$A$5:$A$154,$A38,'Scenario 2'!AA$5:AA$154)/SUMIF('Scenario 2_issuedGoos'!$A$4:$A$153,'WAVG - Countries'!$A38,'Scenario 2_issuedGoos'!D$4:D$153),0)</f>
        <v>0.62204290975290255</v>
      </c>
      <c r="E38">
        <f>IFERROR(SUMIF('Scenario 2'!$A$5:$A$154,$A38,'Scenario 2'!AB$5:AB$154)/SUMIF('Scenario 2_issuedGoos'!$A$4:$A$153,'WAVG - Countries'!$A38,'Scenario 2_issuedGoos'!E$4:E$153),0)</f>
        <v>0.63650859436501295</v>
      </c>
      <c r="F38">
        <f>IFERROR(SUMIF('Scenario 2'!$A$5:$A$154,$A38,'Scenario 2'!AC$5:AC$154)/SUMIF('Scenario 2_issuedGoos'!$A$4:$A$153,'WAVG - Countries'!$A38,'Scenario 2_issuedGoos'!F$4:F$153),0)</f>
        <v>0.64075202896666905</v>
      </c>
      <c r="G38">
        <f>IFERROR(SUMIF('Scenario 2'!$A$5:$A$154,$A38,'Scenario 2'!AD$5:AD$154)/SUMIF('Scenario 2_issuedGoos'!$A$4:$A$153,'WAVG - Countries'!$A38,'Scenario 2_issuedGoos'!G$4:G$153),0)</f>
        <v>0.65641918452502102</v>
      </c>
      <c r="H38">
        <f>IFERROR(SUMIF('Scenario 2'!$A$5:$A$154,$A38,'Scenario 2'!AE$5:AE$154)/SUMIF('Scenario 2_issuedGoos'!$A$4:$A$153,'WAVG - Countries'!$A38,'Scenario 2_issuedGoos'!H$4:H$153),0)</f>
        <v>0.66307130497135125</v>
      </c>
      <c r="I38">
        <f>IFERROR(SUMIF('Scenario 2'!$A$5:$A$154,$A38,'Scenario 2'!AF$5:AF$154)/SUMIF('Scenario 2_issuedGoos'!$A$4:$A$153,'WAVG - Countries'!$A38,'Scenario 2_issuedGoos'!I$4:I$153),0)</f>
        <v>0.67153137543342012</v>
      </c>
      <c r="J38">
        <f>IFERROR(SUMIF('Scenario 2'!$A$5:$A$154,$A38,'Scenario 2'!AG$5:AG$154)/SUMIF('Scenario 2_issuedGoos'!$A$4:$A$153,'WAVG - Countries'!$A38,'Scenario 2_issuedGoos'!J$4:J$153),0)</f>
        <v>0.70510199981305965</v>
      </c>
      <c r="K38">
        <f>IFERROR(SUMIF('Scenario 2'!$A$5:$A$154,$A38,'Scenario 2'!AH$5:AH$154)/SUMIF('Scenario 2_issuedGoos'!$A$4:$A$153,'WAVG - Countries'!$A38,'Scenario 2_issuedGoos'!K$4:K$153),0)</f>
        <v>0.71818063474131943</v>
      </c>
      <c r="L38">
        <f>IFERROR(SUMIF('Scenario 2'!$A$5:$A$154,$A38,'Scenario 2'!AI$5:AI$154)/SUMIF('Scenario 2_issuedGoos'!$A$4:$A$153,'WAVG - Countries'!$A38,'Scenario 2_issuedGoos'!L$4:L$153),0)</f>
        <v>0.74905567728753308</v>
      </c>
      <c r="M38">
        <f>IFERROR(SUMIF('Scenario 2'!$A$5:$A$154,$A38,'Scenario 2'!AJ$5:AJ$154)/SUMIF('Scenario 2_issuedGoos'!$A$4:$A$153,'WAVG - Countries'!$A38,'Scenario 2_issuedGoos'!M$4:M$153),0)</f>
        <v>0.77859854592052102</v>
      </c>
      <c r="N38">
        <f>IFERROR(SUMIF('Scenario 2'!$A$5:$A$154,$A38,'Scenario 2'!AK$5:AK$154)/SUMIF('Scenario 2_issuedGoos'!$A$4:$A$153,'WAVG - Countries'!$A38,'Scenario 2_issuedGoos'!N$4:N$153),0)</f>
        <v>0.80373728327777927</v>
      </c>
      <c r="O38">
        <f>IFERROR(SUMIF('Scenario 2'!$A$5:$A$154,$A38,'Scenario 2'!AL$5:AL$154)/SUMIF('Scenario 2_issuedGoos'!$A$4:$A$153,'WAVG - Countries'!$A38,'Scenario 2_issuedGoos'!O$4:O$153),0)</f>
        <v>0.8319746883919038</v>
      </c>
      <c r="P38">
        <f>IFERROR(SUMIF('Scenario 2'!$A$5:$A$154,$A38,'Scenario 2'!AM$5:AM$154)/SUMIF('Scenario 2_issuedGoos'!$A$4:$A$153,'WAVG - Countries'!$A38,'Scenario 2_issuedGoos'!P$4:P$153),0)</f>
        <v>0.85590540313973418</v>
      </c>
      <c r="Q38">
        <f>IFERROR(SUMIF('Scenario 2'!$A$5:$A$154,$A38,'Scenario 2'!AN$5:AN$154)/SUMIF('Scenario 2_issuedGoos'!$A$4:$A$153,'WAVG - Countries'!$A38,'Scenario 2_issuedGoos'!Q$4:Q$153),0)</f>
        <v>0.94363183011367968</v>
      </c>
      <c r="R38">
        <f>IFERROR(SUMIF('Scenario 2'!$A$5:$A$154,$A38,'Scenario 2'!AO$5:AO$154)/SUMIF('Scenario 2_issuedGoos'!$A$4:$A$153,'WAVG - Countries'!$A38,'Scenario 2_issuedGoos'!R$4:R$153),0)</f>
        <v>0.96895986742446705</v>
      </c>
      <c r="S38">
        <f>IFERROR(SUMIF('Scenario 2'!$A$5:$A$154,$A38,'Scenario 2'!AP$5:AP$154)/SUMIF('Scenario 2_issuedGoos'!$A$4:$A$153,'WAVG - Countries'!$A38,'Scenario 2_issuedGoos'!S$4:S$153),0)</f>
        <v>0.9936509172711836</v>
      </c>
      <c r="T38">
        <f>IFERROR(SUMIF('Scenario 2'!$A$5:$A$154,$A38,'Scenario 2'!AQ$5:AQ$154)/SUMIF('Scenario 2_issuedGoos'!$A$4:$A$153,'WAVG - Countries'!$A38,'Scenario 2_issuedGoos'!T$4:T$153),0)</f>
        <v>1.0176740851497226</v>
      </c>
      <c r="U38">
        <f>IFERROR(SUMIF('Scenario 2'!$A$5:$A$154,$A38,'Scenario 2'!AR$5:AR$154)/SUMIF('Scenario 2_issuedGoos'!$A$4:$A$153,'WAVG - Countries'!$A38,'Scenario 2_issuedGoos'!U$4:U$153),0)</f>
        <v>1.060929360749417</v>
      </c>
      <c r="V38">
        <f>IFERROR(SUMIF('Scenario 2'!$A$5:$A$154,$A38,'Scenario 2'!AS$5:AS$154)/SUMIF('Scenario 2_issuedGoos'!$A$4:$A$153,'WAVG - Countries'!$A38,'Scenario 2_issuedGoos'!V$4:V$153),0)</f>
        <v>1.0930702789016764</v>
      </c>
      <c r="W38">
        <f>IFERROR(SUMIF('Scenario 2'!$A$5:$A$154,$A38,'Scenario 2'!AT$5:AT$154)/SUMIF('Scenario 2_issuedGoos'!$A$4:$A$153,'WAVG - Countries'!$A38,'Scenario 2_issuedGoos'!W$4:W$153),0)</f>
        <v>1.1646668001684266</v>
      </c>
      <c r="X38">
        <f t="shared" si="1"/>
        <v>3.263881118064127E-2</v>
      </c>
    </row>
    <row r="39" spans="1:24" x14ac:dyDescent="0.25">
      <c r="A39" t="s">
        <v>36</v>
      </c>
      <c r="B39" t="str">
        <f>VLOOKUP(A39,'DE-EN Country'!$A$1:$B$25,2,FALSE)</f>
        <v>France</v>
      </c>
      <c r="C39">
        <f>IFERROR(SUMIF('Scenario 2'!$A$5:$A$154,$A39,'Scenario 2'!Z$5:Z$154)/SUMIF('Scenario 2_issuedGoos'!$A$4:$A$153,'WAVG - Countries'!$A39,'Scenario 2_issuedGoos'!C$4:C$153),0)</f>
        <v>0.91239475370331191</v>
      </c>
      <c r="D39">
        <f>IFERROR(SUMIF('Scenario 2'!$A$5:$A$154,$A39,'Scenario 2'!AA$5:AA$154)/SUMIF('Scenario 2_issuedGoos'!$A$4:$A$153,'WAVG - Countries'!$A39,'Scenario 2_issuedGoos'!D$4:D$153),0)</f>
        <v>0.90107704848740855</v>
      </c>
      <c r="E39">
        <f>IFERROR(SUMIF('Scenario 2'!$A$5:$A$154,$A39,'Scenario 2'!AB$5:AB$154)/SUMIF('Scenario 2_issuedGoos'!$A$4:$A$153,'WAVG - Countries'!$A39,'Scenario 2_issuedGoos'!E$4:E$153),0)</f>
        <v>0.90103942988206043</v>
      </c>
      <c r="F39">
        <f>IFERROR(SUMIF('Scenario 2'!$A$5:$A$154,$A39,'Scenario 2'!AC$5:AC$154)/SUMIF('Scenario 2_issuedGoos'!$A$4:$A$153,'WAVG - Countries'!$A39,'Scenario 2_issuedGoos'!F$4:F$153),0)</f>
        <v>0.90103942988206187</v>
      </c>
      <c r="G39">
        <f>IFERROR(SUMIF('Scenario 2'!$A$5:$A$154,$A39,'Scenario 2'!AD$5:AD$154)/SUMIF('Scenario 2_issuedGoos'!$A$4:$A$153,'WAVG - Countries'!$A39,'Scenario 2_issuedGoos'!G$4:G$153),0)</f>
        <v>0.89834361194792023</v>
      </c>
      <c r="H39">
        <f>IFERROR(SUMIF('Scenario 2'!$A$5:$A$154,$A39,'Scenario 2'!AE$5:AE$154)/SUMIF('Scenario 2_issuedGoos'!$A$4:$A$153,'WAVG - Countries'!$A39,'Scenario 2_issuedGoos'!H$4:H$153),0)</f>
        <v>0.92496209935762319</v>
      </c>
      <c r="I39">
        <f>IFERROR(SUMIF('Scenario 2'!$A$5:$A$154,$A39,'Scenario 2'!AF$5:AF$154)/SUMIF('Scenario 2_issuedGoos'!$A$4:$A$153,'WAVG - Countries'!$A39,'Scenario 2_issuedGoos'!I$4:I$153),0)</f>
        <v>0.94557479845459802</v>
      </c>
      <c r="J39">
        <f>IFERROR(SUMIF('Scenario 2'!$A$5:$A$154,$A39,'Scenario 2'!AG$5:AG$154)/SUMIF('Scenario 2_issuedGoos'!$A$4:$A$153,'WAVG - Countries'!$A39,'Scenario 2_issuedGoos'!J$4:J$153),0)</f>
        <v>0.96679692089451541</v>
      </c>
      <c r="K39">
        <f>IFERROR(SUMIF('Scenario 2'!$A$5:$A$154,$A39,'Scenario 2'!AH$5:AH$154)/SUMIF('Scenario 2_issuedGoos'!$A$4:$A$153,'WAVG - Countries'!$A39,'Scenario 2_issuedGoos'!K$4:K$153),0)</f>
        <v>0.99545220059388007</v>
      </c>
      <c r="L39">
        <f>IFERROR(SUMIF('Scenario 2'!$A$5:$A$154,$A39,'Scenario 2'!AI$5:AI$154)/SUMIF('Scenario 2_issuedGoos'!$A$4:$A$153,'WAVG - Countries'!$A39,'Scenario 2_issuedGoos'!L$4:L$153),0)</f>
        <v>1.0700197758944556</v>
      </c>
      <c r="M39">
        <f>IFERROR(SUMIF('Scenario 2'!$A$5:$A$154,$A39,'Scenario 2'!AJ$5:AJ$154)/SUMIF('Scenario 2_issuedGoos'!$A$4:$A$153,'WAVG - Countries'!$A39,'Scenario 2_issuedGoos'!M$4:M$153),0)</f>
        <v>1.0968836335088668</v>
      </c>
      <c r="N39">
        <f>IFERROR(SUMIF('Scenario 2'!$A$5:$A$154,$A39,'Scenario 2'!AK$5:AK$154)/SUMIF('Scenario 2_issuedGoos'!$A$4:$A$153,'WAVG - Countries'!$A39,'Scenario 2_issuedGoos'!N$4:N$153),0)</f>
        <v>1.1531936355321588</v>
      </c>
      <c r="O39">
        <f>IFERROR(SUMIF('Scenario 2'!$A$5:$A$154,$A39,'Scenario 2'!AL$5:AL$154)/SUMIF('Scenario 2_issuedGoos'!$A$4:$A$153,'WAVG - Countries'!$A39,'Scenario 2_issuedGoos'!O$4:O$153),0)</f>
        <v>1.1900970265360948</v>
      </c>
      <c r="P39">
        <f>IFERROR(SUMIF('Scenario 2'!$A$5:$A$154,$A39,'Scenario 2'!AM$5:AM$154)/SUMIF('Scenario 2_issuedGoos'!$A$4:$A$153,'WAVG - Countries'!$A39,'Scenario 2_issuedGoos'!P$4:P$153),0)</f>
        <v>1.2445765315475683</v>
      </c>
      <c r="Q39">
        <f>IFERROR(SUMIF('Scenario 2'!$A$5:$A$154,$A39,'Scenario 2'!AN$5:AN$154)/SUMIF('Scenario 2_issuedGoos'!$A$4:$A$153,'WAVG - Countries'!$A39,'Scenario 2_issuedGoos'!Q$4:Q$153),0)</f>
        <v>1.2938886307319446</v>
      </c>
      <c r="R39">
        <f>IFERROR(SUMIF('Scenario 2'!$A$5:$A$154,$A39,'Scenario 2'!AO$5:AO$154)/SUMIF('Scenario 2_issuedGoos'!$A$4:$A$153,'WAVG - Countries'!$A39,'Scenario 2_issuedGoos'!R$4:R$153),0)</f>
        <v>1.3335798633600953</v>
      </c>
      <c r="S39">
        <f>IFERROR(SUMIF('Scenario 2'!$A$5:$A$154,$A39,'Scenario 2'!AP$5:AP$154)/SUMIF('Scenario 2_issuedGoos'!$A$4:$A$153,'WAVG - Countries'!$A39,'Scenario 2_issuedGoos'!S$4:S$153),0)</f>
        <v>1.3761154176984731</v>
      </c>
      <c r="T39">
        <f>IFERROR(SUMIF('Scenario 2'!$A$5:$A$154,$A39,'Scenario 2'!AQ$5:AQ$154)/SUMIF('Scenario 2_issuedGoos'!$A$4:$A$153,'WAVG - Countries'!$A39,'Scenario 2_issuedGoos'!T$4:T$153),0)</f>
        <v>1.4061896696429583</v>
      </c>
      <c r="U39">
        <f>IFERROR(SUMIF('Scenario 2'!$A$5:$A$154,$A39,'Scenario 2'!AR$5:AR$154)/SUMIF('Scenario 2_issuedGoos'!$A$4:$A$153,'WAVG - Countries'!$A39,'Scenario 2_issuedGoos'!U$4:U$153),0)</f>
        <v>1.4527339158722612</v>
      </c>
      <c r="V39">
        <f>IFERROR(SUMIF('Scenario 2'!$A$5:$A$154,$A39,'Scenario 2'!AS$5:AS$154)/SUMIF('Scenario 2_issuedGoos'!$A$4:$A$153,'WAVG - Countries'!$A39,'Scenario 2_issuedGoos'!V$4:V$153),0)</f>
        <v>1.5465865040919213</v>
      </c>
      <c r="W39">
        <f>IFERROR(SUMIF('Scenario 2'!$A$5:$A$154,$A39,'Scenario 2'!AT$5:AT$154)/SUMIF('Scenario 2_issuedGoos'!$A$4:$A$153,'WAVG - Countries'!$A39,'Scenario 2_issuedGoos'!W$4:W$153),0)</f>
        <v>1.5689585546198983</v>
      </c>
      <c r="X39">
        <f t="shared" si="1"/>
        <v>2.7475404465121978E-2</v>
      </c>
    </row>
    <row r="40" spans="1:24" x14ac:dyDescent="0.25">
      <c r="A40" t="s">
        <v>37</v>
      </c>
      <c r="B40" t="str">
        <f>VLOOKUP(A40,'DE-EN Country'!$A$1:$B$25,2,FALSE)</f>
        <v>Greece</v>
      </c>
      <c r="C40">
        <f>IFERROR(SUMIF('Scenario 2'!$A$5:$A$154,$A40,'Scenario 2'!Z$5:Z$154)/SUMIF('Scenario 2_issuedGoos'!$A$4:$A$153,'WAVG - Countries'!$A40,'Scenario 2_issuedGoos'!C$4:C$153),0)</f>
        <v>0</v>
      </c>
      <c r="D40">
        <f>IFERROR(SUMIF('Scenario 2'!$A$5:$A$154,$A40,'Scenario 2'!AA$5:AA$154)/SUMIF('Scenario 2_issuedGoos'!$A$4:$A$153,'WAVG - Countries'!$A40,'Scenario 2_issuedGoos'!D$4:D$153),0)</f>
        <v>0</v>
      </c>
      <c r="E40">
        <f>IFERROR(SUMIF('Scenario 2'!$A$5:$A$154,$A40,'Scenario 2'!AB$5:AB$154)/SUMIF('Scenario 2_issuedGoos'!$A$4:$A$153,'WAVG - Countries'!$A40,'Scenario 2_issuedGoos'!E$4:E$153),0)</f>
        <v>0</v>
      </c>
      <c r="F40">
        <f>IFERROR(SUMIF('Scenario 2'!$A$5:$A$154,$A40,'Scenario 2'!AC$5:AC$154)/SUMIF('Scenario 2_issuedGoos'!$A$4:$A$153,'WAVG - Countries'!$A40,'Scenario 2_issuedGoos'!F$4:F$153),0)</f>
        <v>0</v>
      </c>
      <c r="G40">
        <f>IFERROR(SUMIF('Scenario 2'!$A$5:$A$154,$A40,'Scenario 2'!AD$5:AD$154)/SUMIF('Scenario 2_issuedGoos'!$A$4:$A$153,'WAVG - Countries'!$A40,'Scenario 2_issuedGoos'!G$4:G$153),0)</f>
        <v>0</v>
      </c>
      <c r="H40">
        <f>IFERROR(SUMIF('Scenario 2'!$A$5:$A$154,$A40,'Scenario 2'!AE$5:AE$154)/SUMIF('Scenario 2_issuedGoos'!$A$4:$A$153,'WAVG - Countries'!$A40,'Scenario 2_issuedGoos'!H$4:H$153),0)</f>
        <v>2.9965742175113084</v>
      </c>
      <c r="I40">
        <f>IFERROR(SUMIF('Scenario 2'!$A$5:$A$154,$A40,'Scenario 2'!AF$5:AF$154)/SUMIF('Scenario 2_issuedGoos'!$A$4:$A$153,'WAVG - Countries'!$A40,'Scenario 2_issuedGoos'!I$4:I$153),0)</f>
        <v>2.9973981705644444</v>
      </c>
      <c r="J40">
        <f>IFERROR(SUMIF('Scenario 2'!$A$5:$A$154,$A40,'Scenario 2'!AG$5:AG$154)/SUMIF('Scenario 2_issuedGoos'!$A$4:$A$153,'WAVG - Countries'!$A40,'Scenario 2_issuedGoos'!J$4:J$153),0)</f>
        <v>2.9789517391294686</v>
      </c>
      <c r="K40">
        <f>IFERROR(SUMIF('Scenario 2'!$A$5:$A$154,$A40,'Scenario 2'!AH$5:AH$154)/SUMIF('Scenario 2_issuedGoos'!$A$4:$A$153,'WAVG - Countries'!$A40,'Scenario 2_issuedGoos'!K$4:K$153),0)</f>
        <v>2.9287230357171312</v>
      </c>
      <c r="L40">
        <f>IFERROR(SUMIF('Scenario 2'!$A$5:$A$154,$A40,'Scenario 2'!AI$5:AI$154)/SUMIF('Scenario 2_issuedGoos'!$A$4:$A$153,'WAVG - Countries'!$A40,'Scenario 2_issuedGoos'!L$4:L$153),0)</f>
        <v>2.9300156345484973</v>
      </c>
      <c r="M40">
        <f>IFERROR(SUMIF('Scenario 2'!$A$5:$A$154,$A40,'Scenario 2'!AJ$5:AJ$154)/SUMIF('Scenario 2_issuedGoos'!$A$4:$A$153,'WAVG - Countries'!$A40,'Scenario 2_issuedGoos'!M$4:M$153),0)</f>
        <v>2.9311786325910174</v>
      </c>
      <c r="N40">
        <f>IFERROR(SUMIF('Scenario 2'!$A$5:$A$154,$A40,'Scenario 2'!AK$5:AK$154)/SUMIF('Scenario 2_issuedGoos'!$A$4:$A$153,'WAVG - Countries'!$A40,'Scenario 2_issuedGoos'!N$4:N$153),0)</f>
        <v>2.9349877609428061</v>
      </c>
      <c r="O40">
        <f>IFERROR(SUMIF('Scenario 2'!$A$5:$A$154,$A40,'Scenario 2'!AL$5:AL$154)/SUMIF('Scenario 2_issuedGoos'!$A$4:$A$153,'WAVG - Countries'!$A40,'Scenario 2_issuedGoos'!O$4:O$153),0)</f>
        <v>2.9384605764632958</v>
      </c>
      <c r="P40">
        <f>IFERROR(SUMIF('Scenario 2'!$A$5:$A$154,$A40,'Scenario 2'!AM$5:AM$154)/SUMIF('Scenario 2_issuedGoos'!$A$4:$A$153,'WAVG - Countries'!$A40,'Scenario 2_issuedGoos'!P$4:P$153),0)</f>
        <v>2.9416397362642304</v>
      </c>
      <c r="Q40">
        <f>IFERROR(SUMIF('Scenario 2'!$A$5:$A$154,$A40,'Scenario 2'!AN$5:AN$154)/SUMIF('Scenario 2_issuedGoos'!$A$4:$A$153,'WAVG - Countries'!$A40,'Scenario 2_issuedGoos'!Q$4:Q$153),0)</f>
        <v>2.9445609760545906</v>
      </c>
      <c r="R40">
        <f>IFERROR(SUMIF('Scenario 2'!$A$5:$A$154,$A40,'Scenario 2'!AO$5:AO$154)/SUMIF('Scenario 2_issuedGoos'!$A$4:$A$153,'WAVG - Countries'!$A40,'Scenario 2_issuedGoos'!R$4:R$153),0)</f>
        <v>2.9472544592213192</v>
      </c>
      <c r="S40">
        <f>IFERROR(SUMIF('Scenario 2'!$A$5:$A$154,$A40,'Scenario 2'!AP$5:AP$154)/SUMIF('Scenario 2_issuedGoos'!$A$4:$A$153,'WAVG - Countries'!$A40,'Scenario 2_issuedGoos'!S$4:S$153),0)</f>
        <v>3.000766446228913</v>
      </c>
      <c r="T40">
        <f>IFERROR(SUMIF('Scenario 2'!$A$5:$A$154,$A40,'Scenario 2'!AQ$5:AQ$154)/SUMIF('Scenario 2_issuedGoos'!$A$4:$A$153,'WAVG - Countries'!$A40,'Scenario 2_issuedGoos'!T$4:T$153),0)</f>
        <v>3.0201145574840123</v>
      </c>
      <c r="U40">
        <f>IFERROR(SUMIF('Scenario 2'!$A$5:$A$154,$A40,'Scenario 2'!AR$5:AR$154)/SUMIF('Scenario 2_issuedGoos'!$A$4:$A$153,'WAVG - Countries'!$A40,'Scenario 2_issuedGoos'!U$4:U$153),0)</f>
        <v>3.0248029284125768</v>
      </c>
      <c r="V40">
        <f>IFERROR(SUMIF('Scenario 2'!$A$5:$A$154,$A40,'Scenario 2'!AS$5:AS$154)/SUMIF('Scenario 2_issuedGoos'!$A$4:$A$153,'WAVG - Countries'!$A40,'Scenario 2_issuedGoos'!V$4:V$153),0)</f>
        <v>3.0276576723402</v>
      </c>
      <c r="W40">
        <f>IFERROR(SUMIF('Scenario 2'!$A$5:$A$154,$A40,'Scenario 2'!AT$5:AT$154)/SUMIF('Scenario 2_issuedGoos'!$A$4:$A$153,'WAVG - Countries'!$A40,'Scenario 2_issuedGoos'!W$4:W$153),0)</f>
        <v>3.0418813896121946</v>
      </c>
      <c r="X40">
        <f>_xlfn.RRI($W$4-$H$4,H40,W40)</f>
        <v>1.0009334984524276E-3</v>
      </c>
    </row>
    <row r="41" spans="1:24" x14ac:dyDescent="0.25">
      <c r="A41" t="s">
        <v>38</v>
      </c>
      <c r="B41" t="str">
        <f>VLOOKUP(A41,'DE-EN Country'!$A$1:$B$25,2,FALSE)</f>
        <v>Ireland</v>
      </c>
      <c r="C41">
        <f>IFERROR(SUMIF('Scenario 2'!$A$5:$A$154,$A41,'Scenario 2'!Z$5:Z$154)/SUMIF('Scenario 2_issuedGoos'!$A$4:$A$153,'WAVG - Countries'!$A41,'Scenario 2_issuedGoos'!C$4:C$153),0)</f>
        <v>3.3756673051199066</v>
      </c>
      <c r="D41">
        <f>IFERROR(SUMIF('Scenario 2'!$A$5:$A$154,$A41,'Scenario 2'!AA$5:AA$154)/SUMIF('Scenario 2_issuedGoos'!$A$4:$A$153,'WAVG - Countries'!$A41,'Scenario 2_issuedGoos'!D$4:D$153),0)</f>
        <v>3.3756673051199124</v>
      </c>
      <c r="E41">
        <f>IFERROR(SUMIF('Scenario 2'!$A$5:$A$154,$A41,'Scenario 2'!AB$5:AB$154)/SUMIF('Scenario 2_issuedGoos'!$A$4:$A$153,'WAVG - Countries'!$A41,'Scenario 2_issuedGoos'!E$4:E$153),0)</f>
        <v>3.375667305119908</v>
      </c>
      <c r="F41">
        <f>IFERROR(SUMIF('Scenario 2'!$A$5:$A$154,$A41,'Scenario 2'!AC$5:AC$154)/SUMIF('Scenario 2_issuedGoos'!$A$4:$A$153,'WAVG - Countries'!$A41,'Scenario 2_issuedGoos'!F$4:F$153),0)</f>
        <v>3.4073056922102181</v>
      </c>
      <c r="G41">
        <f>IFERROR(SUMIF('Scenario 2'!$A$5:$A$154,$A41,'Scenario 2'!AD$5:AD$154)/SUMIF('Scenario 2_issuedGoos'!$A$4:$A$153,'WAVG - Countries'!$A41,'Scenario 2_issuedGoos'!G$4:G$153),0)</f>
        <v>3.4419637180767197</v>
      </c>
      <c r="H41">
        <f>IFERROR(SUMIF('Scenario 2'!$A$5:$A$154,$A41,'Scenario 2'!AE$5:AE$154)/SUMIF('Scenario 2_issuedGoos'!$A$4:$A$153,'WAVG - Countries'!$A41,'Scenario 2_issuedGoos'!H$4:H$153),0)</f>
        <v>3.8927657586360382</v>
      </c>
      <c r="I41">
        <f>IFERROR(SUMIF('Scenario 2'!$A$5:$A$154,$A41,'Scenario 2'!AF$5:AF$154)/SUMIF('Scenario 2_issuedGoos'!$A$4:$A$153,'WAVG - Countries'!$A41,'Scenario 2_issuedGoos'!I$4:I$153),0)</f>
        <v>3.9645493314529987</v>
      </c>
      <c r="J41">
        <f>IFERROR(SUMIF('Scenario 2'!$A$5:$A$154,$A41,'Scenario 2'!AG$5:AG$154)/SUMIF('Scenario 2_issuedGoos'!$A$4:$A$153,'WAVG - Countries'!$A41,'Scenario 2_issuedGoos'!J$4:J$153),0)</f>
        <v>4.0242447735737956</v>
      </c>
      <c r="K41">
        <f>IFERROR(SUMIF('Scenario 2'!$A$5:$A$154,$A41,'Scenario 2'!AH$5:AH$154)/SUMIF('Scenario 2_issuedGoos'!$A$4:$A$153,'WAVG - Countries'!$A41,'Scenario 2_issuedGoos'!K$4:K$153),0)</f>
        <v>4.0815105335512145</v>
      </c>
      <c r="L41">
        <f>IFERROR(SUMIF('Scenario 2'!$A$5:$A$154,$A41,'Scenario 2'!AI$5:AI$154)/SUMIF('Scenario 2_issuedGoos'!$A$4:$A$153,'WAVG - Countries'!$A41,'Scenario 2_issuedGoos'!L$4:L$153),0)</f>
        <v>4.1365727190528254</v>
      </c>
      <c r="M41">
        <f>IFERROR(SUMIF('Scenario 2'!$A$5:$A$154,$A41,'Scenario 2'!AJ$5:AJ$154)/SUMIF('Scenario 2_issuedGoos'!$A$4:$A$153,'WAVG - Countries'!$A41,'Scenario 2_issuedGoos'!M$4:M$153),0)</f>
        <v>4.1896087430034026</v>
      </c>
      <c r="N41">
        <f>IFERROR(SUMIF('Scenario 2'!$A$5:$A$154,$A41,'Scenario 2'!AK$5:AK$154)/SUMIF('Scenario 2_issuedGoos'!$A$4:$A$153,'WAVG - Countries'!$A41,'Scenario 2_issuedGoos'!N$4:N$153),0)</f>
        <v>4.2281604008248701</v>
      </c>
      <c r="O41">
        <f>IFERROR(SUMIF('Scenario 2'!$A$5:$A$154,$A41,'Scenario 2'!AL$5:AL$154)/SUMIF('Scenario 2_issuedGoos'!$A$4:$A$153,'WAVG - Countries'!$A41,'Scenario 2_issuedGoos'!O$4:O$153),0)</f>
        <v>4.2659390730082132</v>
      </c>
      <c r="P41">
        <f>IFERROR(SUMIF('Scenario 2'!$A$5:$A$154,$A41,'Scenario 2'!AM$5:AM$154)/SUMIF('Scenario 2_issuedGoos'!$A$4:$A$153,'WAVG - Countries'!$A41,'Scenario 2_issuedGoos'!P$4:P$153),0)</f>
        <v>4.3029181459004073</v>
      </c>
      <c r="Q41">
        <f>IFERROR(SUMIF('Scenario 2'!$A$5:$A$154,$A41,'Scenario 2'!AN$5:AN$154)/SUMIF('Scenario 2_issuedGoos'!$A$4:$A$153,'WAVG - Countries'!$A41,'Scenario 2_issuedGoos'!Q$4:Q$153),0)</f>
        <v>4.3390752203405585</v>
      </c>
      <c r="R41">
        <f>IFERROR(SUMIF('Scenario 2'!$A$5:$A$154,$A41,'Scenario 2'!AO$5:AO$154)/SUMIF('Scenario 2_issuedGoos'!$A$4:$A$153,'WAVG - Countries'!$A41,'Scenario 2_issuedGoos'!R$4:R$153),0)</f>
        <v>4.374391778741888</v>
      </c>
      <c r="S41">
        <f>IFERROR(SUMIF('Scenario 2'!$A$5:$A$154,$A41,'Scenario 2'!AP$5:AP$154)/SUMIF('Scenario 2_issuedGoos'!$A$4:$A$153,'WAVG - Countries'!$A41,'Scenario 2_issuedGoos'!S$4:S$153),0)</f>
        <v>4.4088528966261853</v>
      </c>
      <c r="T41">
        <f>IFERROR(SUMIF('Scenario 2'!$A$5:$A$154,$A41,'Scenario 2'!AQ$5:AQ$154)/SUMIF('Scenario 2_issuedGoos'!$A$4:$A$153,'WAVG - Countries'!$A41,'Scenario 2_issuedGoos'!T$4:T$153),0)</f>
        <v>4.4424469860266926</v>
      </c>
      <c r="U41">
        <f>IFERROR(SUMIF('Scenario 2'!$A$5:$A$154,$A41,'Scenario 2'!AR$5:AR$154)/SUMIF('Scenario 2_issuedGoos'!$A$4:$A$153,'WAVG - Countries'!$A41,'Scenario 2_issuedGoos'!U$4:U$153),0)</f>
        <v>4.4751655620070254</v>
      </c>
      <c r="V41">
        <f>IFERROR(SUMIF('Scenario 2'!$A$5:$A$154,$A41,'Scenario 2'!AS$5:AS$154)/SUMIF('Scenario 2_issuedGoos'!$A$4:$A$153,'WAVG - Countries'!$A41,'Scenario 2_issuedGoos'!V$4:V$153),0)</f>
        <v>4.5070030262336109</v>
      </c>
      <c r="W41">
        <f>IFERROR(SUMIF('Scenario 2'!$A$5:$A$154,$A41,'Scenario 2'!AT$5:AT$154)/SUMIF('Scenario 2_issuedGoos'!$A$4:$A$153,'WAVG - Countries'!$A41,'Scenario 2_issuedGoos'!W$4:W$153),0)</f>
        <v>4.5379564634419545</v>
      </c>
      <c r="X41">
        <f t="shared" si="1"/>
        <v>1.4904164055269176E-2</v>
      </c>
    </row>
    <row r="42" spans="1:24" x14ac:dyDescent="0.25">
      <c r="A42" t="s">
        <v>39</v>
      </c>
      <c r="B42" t="str">
        <f>VLOOKUP(A42,'DE-EN Country'!$A$1:$B$25,2,FALSE)</f>
        <v>Iceland</v>
      </c>
      <c r="C42">
        <f>IFERROR(SUMIF('Scenario 2'!$A$5:$A$154,$A42,'Scenario 2'!Z$5:Z$154)/SUMIF('Scenario 2_issuedGoos'!$A$4:$A$153,'WAVG - Countries'!$A42,'Scenario 2_issuedGoos'!C$4:C$153),0)</f>
        <v>0</v>
      </c>
      <c r="D42">
        <f>IFERROR(SUMIF('Scenario 2'!$A$5:$A$154,$A42,'Scenario 2'!AA$5:AA$154)/SUMIF('Scenario 2_issuedGoos'!$A$4:$A$153,'WAVG - Countries'!$A42,'Scenario 2_issuedGoos'!D$4:D$153),0)</f>
        <v>0</v>
      </c>
      <c r="E42">
        <f>IFERROR(SUMIF('Scenario 2'!$A$5:$A$154,$A42,'Scenario 2'!AB$5:AB$154)/SUMIF('Scenario 2_issuedGoos'!$A$4:$A$153,'WAVG - Countries'!$A42,'Scenario 2_issuedGoos'!E$4:E$153),0)</f>
        <v>0</v>
      </c>
      <c r="F42">
        <f>IFERROR(SUMIF('Scenario 2'!$A$5:$A$154,$A42,'Scenario 2'!AC$5:AC$154)/SUMIF('Scenario 2_issuedGoos'!$A$4:$A$153,'WAVG - Countries'!$A42,'Scenario 2_issuedGoos'!F$4:F$153),0)</f>
        <v>0</v>
      </c>
      <c r="G42">
        <f>IFERROR(SUMIF('Scenario 2'!$A$5:$A$154,$A42,'Scenario 2'!AD$5:AD$154)/SUMIF('Scenario 2_issuedGoos'!$A$4:$A$153,'WAVG - Countries'!$A42,'Scenario 2_issuedGoos'!G$4:G$153),0)</f>
        <v>0</v>
      </c>
      <c r="H42">
        <f>IFERROR(SUMIF('Scenario 2'!$A$5:$A$154,$A42,'Scenario 2'!AE$5:AE$154)/SUMIF('Scenario 2_issuedGoos'!$A$4:$A$153,'WAVG - Countries'!$A42,'Scenario 2_issuedGoos'!H$4:H$153),0)</f>
        <v>1.6244679654690943</v>
      </c>
      <c r="I42">
        <f>IFERROR(SUMIF('Scenario 2'!$A$5:$A$154,$A42,'Scenario 2'!AF$5:AF$154)/SUMIF('Scenario 2_issuedGoos'!$A$4:$A$153,'WAVG - Countries'!$A42,'Scenario 2_issuedGoos'!I$4:I$153),0)</f>
        <v>1.6339975921097112</v>
      </c>
      <c r="J42">
        <f>IFERROR(SUMIF('Scenario 2'!$A$5:$A$154,$A42,'Scenario 2'!AG$5:AG$154)/SUMIF('Scenario 2_issuedGoos'!$A$4:$A$153,'WAVG - Countries'!$A42,'Scenario 2_issuedGoos'!J$4:J$153),0)</f>
        <v>1.6422640650766673</v>
      </c>
      <c r="K42">
        <f>IFERROR(SUMIF('Scenario 2'!$A$5:$A$154,$A42,'Scenario 2'!AH$5:AH$154)/SUMIF('Scenario 2_issuedGoos'!$A$4:$A$153,'WAVG - Countries'!$A42,'Scenario 2_issuedGoos'!K$4:K$153),0)</f>
        <v>1.6495029210177883</v>
      </c>
      <c r="L42">
        <f>IFERROR(SUMIF('Scenario 2'!$A$5:$A$154,$A42,'Scenario 2'!AI$5:AI$154)/SUMIF('Scenario 2_issuedGoos'!$A$4:$A$153,'WAVG - Countries'!$A42,'Scenario 2_issuedGoos'!L$4:L$153),0)</f>
        <v>1.6558945636173177</v>
      </c>
      <c r="M42">
        <f>IFERROR(SUMIF('Scenario 2'!$A$5:$A$154,$A42,'Scenario 2'!AJ$5:AJ$154)/SUMIF('Scenario 2_issuedGoos'!$A$4:$A$153,'WAVG - Countries'!$A42,'Scenario 2_issuedGoos'!M$4:M$153),0)</f>
        <v>1.6615795032729932</v>
      </c>
      <c r="N42">
        <f>IFERROR(SUMIF('Scenario 2'!$A$5:$A$154,$A42,'Scenario 2'!AK$5:AK$154)/SUMIF('Scenario 2_issuedGoos'!$A$4:$A$153,'WAVG - Countries'!$A42,'Scenario 2_issuedGoos'!N$4:N$153),0)</f>
        <v>1.6625948218415336</v>
      </c>
      <c r="O42">
        <f>IFERROR(SUMIF('Scenario 2'!$A$5:$A$154,$A42,'Scenario 2'!AL$5:AL$154)/SUMIF('Scenario 2_issuedGoos'!$A$4:$A$153,'WAVG - Countries'!$A42,'Scenario 2_issuedGoos'!O$4:O$153),0)</f>
        <v>1.6635369510394991</v>
      </c>
      <c r="P42">
        <f>IFERROR(SUMIF('Scenario 2'!$A$5:$A$154,$A42,'Scenario 2'!AM$5:AM$154)/SUMIF('Scenario 2_issuedGoos'!$A$4:$A$153,'WAVG - Countries'!$A42,'Scenario 2_issuedGoos'!P$4:P$153),0)</f>
        <v>1.6644135293541107</v>
      </c>
      <c r="Q42">
        <f>IFERROR(SUMIF('Scenario 2'!$A$5:$A$154,$A42,'Scenario 2'!AN$5:AN$154)/SUMIF('Scenario 2_issuedGoos'!$A$4:$A$153,'WAVG - Countries'!$A42,'Scenario 2_issuedGoos'!Q$4:Q$153),0)</f>
        <v>1.6652311680755407</v>
      </c>
      <c r="R42">
        <f>IFERROR(SUMIF('Scenario 2'!$A$5:$A$154,$A42,'Scenario 2'!AO$5:AO$154)/SUMIF('Scenario 2_issuedGoos'!$A$4:$A$153,'WAVG - Countries'!$A42,'Scenario 2_issuedGoos'!R$4:R$153),0)</f>
        <v>1.6659956183481288</v>
      </c>
      <c r="S42">
        <f>IFERROR(SUMIF('Scenario 2'!$A$5:$A$154,$A42,'Scenario 2'!AP$5:AP$154)/SUMIF('Scenario 2_issuedGoos'!$A$4:$A$153,'WAVG - Countries'!$A42,'Scenario 2_issuedGoos'!S$4:S$153),0)</f>
        <v>1.6667119066478682</v>
      </c>
      <c r="T42">
        <f>IFERROR(SUMIF('Scenario 2'!$A$5:$A$154,$A42,'Scenario 2'!AQ$5:AQ$154)/SUMIF('Scenario 2_issuedGoos'!$A$4:$A$153,'WAVG - Countries'!$A42,'Scenario 2_issuedGoos'!T$4:T$153),0)</f>
        <v>1.6673844454357796</v>
      </c>
      <c r="U42">
        <f>IFERROR(SUMIF('Scenario 2'!$A$5:$A$154,$A42,'Scenario 2'!AR$5:AR$154)/SUMIF('Scenario 2_issuedGoos'!$A$4:$A$153,'WAVG - Countries'!$A42,'Scenario 2_issuedGoos'!U$4:U$153),0)</f>
        <v>1.6680171241366384</v>
      </c>
      <c r="V42">
        <f>IFERROR(SUMIF('Scenario 2'!$A$5:$A$154,$A42,'Scenario 2'!AS$5:AS$154)/SUMIF('Scenario 2_issuedGoos'!$A$4:$A$153,'WAVG - Countries'!$A42,'Scenario 2_issuedGoos'!V$4:V$153),0)</f>
        <v>1.7073176355971489</v>
      </c>
      <c r="W42">
        <f>IFERROR(SUMIF('Scenario 2'!$A$5:$A$154,$A42,'Scenario 2'!AT$5:AT$154)/SUMIF('Scenario 2_issuedGoos'!$A$4:$A$153,'WAVG - Countries'!$A42,'Scenario 2_issuedGoos'!W$4:W$153),0)</f>
        <v>1.7199434801885012</v>
      </c>
      <c r="X42">
        <f>_xlfn.RRI($W$4-$H$4,H42,W42)</f>
        <v>3.8146622818910902E-3</v>
      </c>
    </row>
    <row r="43" spans="1:24" x14ac:dyDescent="0.25">
      <c r="A43" t="s">
        <v>40</v>
      </c>
      <c r="B43" t="str">
        <f>VLOOKUP(A43,'DE-EN Country'!$A$1:$B$25,2,FALSE)</f>
        <v>Italy</v>
      </c>
      <c r="C43">
        <f>IFERROR(SUMIF('Scenario 2'!$A$5:$A$154,$A43,'Scenario 2'!Z$5:Z$154)/SUMIF('Scenario 2_issuedGoos'!$A$4:$A$153,'WAVG - Countries'!$A43,'Scenario 2_issuedGoos'!C$4:C$153),0)</f>
        <v>2.1127580787496609</v>
      </c>
      <c r="D43">
        <f>IFERROR(SUMIF('Scenario 2'!$A$5:$A$154,$A43,'Scenario 2'!AA$5:AA$154)/SUMIF('Scenario 2_issuedGoos'!$A$4:$A$153,'WAVG - Countries'!$A43,'Scenario 2_issuedGoos'!D$4:D$153),0)</f>
        <v>2.0697720210890393</v>
      </c>
      <c r="E43">
        <f>IFERROR(SUMIF('Scenario 2'!$A$5:$A$154,$A43,'Scenario 2'!AB$5:AB$154)/SUMIF('Scenario 2_issuedGoos'!$A$4:$A$153,'WAVG - Countries'!$A43,'Scenario 2_issuedGoos'!E$4:E$153),0)</f>
        <v>2.0229246673154804</v>
      </c>
      <c r="F43">
        <f>IFERROR(SUMIF('Scenario 2'!$A$5:$A$154,$A43,'Scenario 2'!AC$5:AC$154)/SUMIF('Scenario 2_issuedGoos'!$A$4:$A$153,'WAVG - Countries'!$A43,'Scenario 2_issuedGoos'!F$4:F$153),0)</f>
        <v>2.0553172798984254</v>
      </c>
      <c r="G43">
        <f>IFERROR(SUMIF('Scenario 2'!$A$5:$A$154,$A43,'Scenario 2'!AD$5:AD$154)/SUMIF('Scenario 2_issuedGoos'!$A$4:$A$153,'WAVG - Countries'!$A43,'Scenario 2_issuedGoos'!G$4:G$153),0)</f>
        <v>2.0874412977020547</v>
      </c>
      <c r="H43">
        <f>IFERROR(SUMIF('Scenario 2'!$A$5:$A$154,$A43,'Scenario 2'!AE$5:AE$154)/SUMIF('Scenario 2_issuedGoos'!$A$4:$A$153,'WAVG - Countries'!$A43,'Scenario 2_issuedGoos'!H$4:H$153),0)</f>
        <v>2.0994892886070171</v>
      </c>
      <c r="I43">
        <f>IFERROR(SUMIF('Scenario 2'!$A$5:$A$154,$A43,'Scenario 2'!AF$5:AF$154)/SUMIF('Scenario 2_issuedGoos'!$A$4:$A$153,'WAVG - Countries'!$A43,'Scenario 2_issuedGoos'!I$4:I$153),0)</f>
        <v>2.1374703327725602</v>
      </c>
      <c r="J43">
        <f>IFERROR(SUMIF('Scenario 2'!$A$5:$A$154,$A43,'Scenario 2'!AG$5:AG$154)/SUMIF('Scenario 2_issuedGoos'!$A$4:$A$153,'WAVG - Countries'!$A43,'Scenario 2_issuedGoos'!J$4:J$153),0)</f>
        <v>2.1571503843011608</v>
      </c>
      <c r="K43">
        <f>IFERROR(SUMIF('Scenario 2'!$A$5:$A$154,$A43,'Scenario 2'!AH$5:AH$154)/SUMIF('Scenario 2_issuedGoos'!$A$4:$A$153,'WAVG - Countries'!$A43,'Scenario 2_issuedGoos'!K$4:K$153),0)</f>
        <v>2.1985054733951102</v>
      </c>
      <c r="L43">
        <f>IFERROR(SUMIF('Scenario 2'!$A$5:$A$154,$A43,'Scenario 2'!AI$5:AI$154)/SUMIF('Scenario 2_issuedGoos'!$A$4:$A$153,'WAVG - Countries'!$A43,'Scenario 2_issuedGoos'!L$4:L$153),0)</f>
        <v>2.2421024538719343</v>
      </c>
      <c r="M43">
        <f>IFERROR(SUMIF('Scenario 2'!$A$5:$A$154,$A43,'Scenario 2'!AJ$5:AJ$154)/SUMIF('Scenario 2_issuedGoos'!$A$4:$A$153,'WAVG - Countries'!$A43,'Scenario 2_issuedGoos'!M$4:M$153),0)</f>
        <v>2.2678815507155323</v>
      </c>
      <c r="N43">
        <f>IFERROR(SUMIF('Scenario 2'!$A$5:$A$154,$A43,'Scenario 2'!AK$5:AK$154)/SUMIF('Scenario 2_issuedGoos'!$A$4:$A$153,'WAVG - Countries'!$A43,'Scenario 2_issuedGoos'!N$4:N$153),0)</f>
        <v>2.2946757261732671</v>
      </c>
      <c r="O43">
        <f>IFERROR(SUMIF('Scenario 2'!$A$5:$A$154,$A43,'Scenario 2'!AL$5:AL$154)/SUMIF('Scenario 2_issuedGoos'!$A$4:$A$153,'WAVG - Countries'!$A43,'Scenario 2_issuedGoos'!O$4:O$153),0)</f>
        <v>2.3353394971714652</v>
      </c>
      <c r="P43">
        <f>IFERROR(SUMIF('Scenario 2'!$A$5:$A$154,$A43,'Scenario 2'!AM$5:AM$154)/SUMIF('Scenario 2_issuedGoos'!$A$4:$A$153,'WAVG - Countries'!$A43,'Scenario 2_issuedGoos'!P$4:P$153),0)</f>
        <v>2.3315256482644857</v>
      </c>
      <c r="Q43">
        <f>IFERROR(SUMIF('Scenario 2'!$A$5:$A$154,$A43,'Scenario 2'!AN$5:AN$154)/SUMIF('Scenario 2_issuedGoos'!$A$4:$A$153,'WAVG - Countries'!$A43,'Scenario 2_issuedGoos'!Q$4:Q$153),0)</f>
        <v>2.3319621573521201</v>
      </c>
      <c r="R43">
        <f>IFERROR(SUMIF('Scenario 2'!$A$5:$A$154,$A43,'Scenario 2'!AO$5:AO$154)/SUMIF('Scenario 2_issuedGoos'!$A$4:$A$153,'WAVG - Countries'!$A43,'Scenario 2_issuedGoos'!R$4:R$153),0)</f>
        <v>2.3370331189927063</v>
      </c>
      <c r="S43">
        <f>IFERROR(SUMIF('Scenario 2'!$A$5:$A$154,$A43,'Scenario 2'!AP$5:AP$154)/SUMIF('Scenario 2_issuedGoos'!$A$4:$A$153,'WAVG - Countries'!$A43,'Scenario 2_issuedGoos'!S$4:S$153),0)</f>
        <v>2.3624931465072563</v>
      </c>
      <c r="T43">
        <f>IFERROR(SUMIF('Scenario 2'!$A$5:$A$154,$A43,'Scenario 2'!AQ$5:AQ$154)/SUMIF('Scenario 2_issuedGoos'!$A$4:$A$153,'WAVG - Countries'!$A43,'Scenario 2_issuedGoos'!T$4:T$153),0)</f>
        <v>2.3705165828521544</v>
      </c>
      <c r="U43">
        <f>IFERROR(SUMIF('Scenario 2'!$A$5:$A$154,$A43,'Scenario 2'!AR$5:AR$154)/SUMIF('Scenario 2_issuedGoos'!$A$4:$A$153,'WAVG - Countries'!$A43,'Scenario 2_issuedGoos'!U$4:U$153),0)</f>
        <v>2.4053367601775215</v>
      </c>
      <c r="V43">
        <f>IFERROR(SUMIF('Scenario 2'!$A$5:$A$154,$A43,'Scenario 2'!AS$5:AS$154)/SUMIF('Scenario 2_issuedGoos'!$A$4:$A$153,'WAVG - Countries'!$A43,'Scenario 2_issuedGoos'!V$4:V$153),0)</f>
        <v>2.6220211329070429</v>
      </c>
      <c r="W43">
        <f>IFERROR(SUMIF('Scenario 2'!$A$5:$A$154,$A43,'Scenario 2'!AT$5:AT$154)/SUMIF('Scenario 2_issuedGoos'!$A$4:$A$153,'WAVG - Countries'!$A43,'Scenario 2_issuedGoos'!W$4:W$153),0)</f>
        <v>2.6637553361450541</v>
      </c>
      <c r="X43">
        <f t="shared" si="1"/>
        <v>1.1654524238912556E-2</v>
      </c>
    </row>
    <row r="44" spans="1:24" x14ac:dyDescent="0.25">
      <c r="A44" t="s">
        <v>41</v>
      </c>
      <c r="B44" t="str">
        <f>VLOOKUP(A44,'DE-EN Country'!$A$1:$B$25,2,FALSE)</f>
        <v>Croatia</v>
      </c>
      <c r="C44">
        <f>IFERROR(SUMIF('Scenario 2'!$A$5:$A$154,$A44,'Scenario 2'!Z$5:Z$154)/SUMIF('Scenario 2_issuedGoos'!$A$4:$A$153,'WAVG - Countries'!$A44,'Scenario 2_issuedGoos'!C$4:C$153),0)</f>
        <v>0.94646583747632873</v>
      </c>
      <c r="D44">
        <f>IFERROR(SUMIF('Scenario 2'!$A$5:$A$154,$A44,'Scenario 2'!AA$5:AA$154)/SUMIF('Scenario 2_issuedGoos'!$A$4:$A$153,'WAVG - Countries'!$A44,'Scenario 2_issuedGoos'!D$4:D$153),0)</f>
        <v>0.94646583747632851</v>
      </c>
      <c r="E44">
        <f>IFERROR(SUMIF('Scenario 2'!$A$5:$A$154,$A44,'Scenario 2'!AB$5:AB$154)/SUMIF('Scenario 2_issuedGoos'!$A$4:$A$153,'WAVG - Countries'!$A44,'Scenario 2_issuedGoos'!E$4:E$153),0)</f>
        <v>0.94646583747632895</v>
      </c>
      <c r="F44">
        <f>IFERROR(SUMIF('Scenario 2'!$A$5:$A$154,$A44,'Scenario 2'!AC$5:AC$154)/SUMIF('Scenario 2_issuedGoos'!$A$4:$A$153,'WAVG - Countries'!$A44,'Scenario 2_issuedGoos'!F$4:F$153),0)</f>
        <v>0.94646583747632884</v>
      </c>
      <c r="G44">
        <f>IFERROR(SUMIF('Scenario 2'!$A$5:$A$154,$A44,'Scenario 2'!AD$5:AD$154)/SUMIF('Scenario 2_issuedGoos'!$A$4:$A$153,'WAVG - Countries'!$A44,'Scenario 2_issuedGoos'!G$4:G$153),0)</f>
        <v>0.97106251993353476</v>
      </c>
      <c r="H44">
        <f>IFERROR(SUMIF('Scenario 2'!$A$5:$A$154,$A44,'Scenario 2'!AE$5:AE$154)/SUMIF('Scenario 2_issuedGoos'!$A$4:$A$153,'WAVG - Countries'!$A44,'Scenario 2_issuedGoos'!H$4:H$153),0)</f>
        <v>0.9945217008575864</v>
      </c>
      <c r="I44">
        <f>IFERROR(SUMIF('Scenario 2'!$A$5:$A$154,$A44,'Scenario 2'!AF$5:AF$154)/SUMIF('Scenario 2_issuedGoos'!$A$4:$A$153,'WAVG - Countries'!$A44,'Scenario 2_issuedGoos'!I$4:I$153),0)</f>
        <v>1.0093145256417821</v>
      </c>
      <c r="J44">
        <f>IFERROR(SUMIF('Scenario 2'!$A$5:$A$154,$A44,'Scenario 2'!AG$5:AG$154)/SUMIF('Scenario 2_issuedGoos'!$A$4:$A$153,'WAVG - Countries'!$A44,'Scenario 2_issuedGoos'!J$4:J$153),0)</f>
        <v>1.0246340221826815</v>
      </c>
      <c r="K44">
        <f>IFERROR(SUMIF('Scenario 2'!$A$5:$A$154,$A44,'Scenario 2'!AH$5:AH$154)/SUMIF('Scenario 2_issuedGoos'!$A$4:$A$153,'WAVG - Countries'!$A44,'Scenario 2_issuedGoos'!K$4:K$153),0)</f>
        <v>1.040327899184001</v>
      </c>
      <c r="L44">
        <f>IFERROR(SUMIF('Scenario 2'!$A$5:$A$154,$A44,'Scenario 2'!AI$5:AI$154)/SUMIF('Scenario 2_issuedGoos'!$A$4:$A$153,'WAVG - Countries'!$A44,'Scenario 2_issuedGoos'!L$4:L$153),0)</f>
        <v>1.056678338616631</v>
      </c>
      <c r="M44">
        <f>IFERROR(SUMIF('Scenario 2'!$A$5:$A$154,$A44,'Scenario 2'!AJ$5:AJ$154)/SUMIF('Scenario 2_issuedGoos'!$A$4:$A$153,'WAVG - Countries'!$A44,'Scenario 2_issuedGoos'!M$4:M$153),0)</f>
        <v>1.073569590707649</v>
      </c>
      <c r="N44">
        <f>IFERROR(SUMIF('Scenario 2'!$A$5:$A$154,$A44,'Scenario 2'!AK$5:AK$154)/SUMIF('Scenario 2_issuedGoos'!$A$4:$A$153,'WAVG - Countries'!$A44,'Scenario 2_issuedGoos'!N$4:N$153),0)</f>
        <v>1.0915836228836027</v>
      </c>
      <c r="O44">
        <f>IFERROR(SUMIF('Scenario 2'!$A$5:$A$154,$A44,'Scenario 2'!AL$5:AL$154)/SUMIF('Scenario 2_issuedGoos'!$A$4:$A$153,'WAVG - Countries'!$A44,'Scenario 2_issuedGoos'!O$4:O$153),0)</f>
        <v>1.109990708578565</v>
      </c>
      <c r="P44">
        <f>IFERROR(SUMIF('Scenario 2'!$A$5:$A$154,$A44,'Scenario 2'!AM$5:AM$154)/SUMIF('Scenario 2_issuedGoos'!$A$4:$A$153,'WAVG - Countries'!$A44,'Scenario 2_issuedGoos'!P$4:P$153),0)</f>
        <v>1.1290806722741007</v>
      </c>
      <c r="Q44">
        <f>IFERROR(SUMIF('Scenario 2'!$A$5:$A$154,$A44,'Scenario 2'!AN$5:AN$154)/SUMIF('Scenario 2_issuedGoos'!$A$4:$A$153,'WAVG - Countries'!$A44,'Scenario 2_issuedGoos'!Q$4:Q$153),0)</f>
        <v>1.1296593184788941</v>
      </c>
      <c r="R44">
        <f>IFERROR(SUMIF('Scenario 2'!$A$5:$A$154,$A44,'Scenario 2'!AO$5:AO$154)/SUMIF('Scenario 2_issuedGoos'!$A$4:$A$153,'WAVG - Countries'!$A44,'Scenario 2_issuedGoos'!R$4:R$153),0)</f>
        <v>1.1383451964513476</v>
      </c>
      <c r="S44">
        <f>IFERROR(SUMIF('Scenario 2'!$A$5:$A$154,$A44,'Scenario 2'!AP$5:AP$154)/SUMIF('Scenario 2_issuedGoos'!$A$4:$A$153,'WAVG - Countries'!$A44,'Scenario 2_issuedGoos'!S$4:S$153),0)</f>
        <v>1.1488202449034695</v>
      </c>
      <c r="T44">
        <f>IFERROR(SUMIF('Scenario 2'!$A$5:$A$154,$A44,'Scenario 2'!AQ$5:AQ$154)/SUMIF('Scenario 2_issuedGoos'!$A$4:$A$153,'WAVG - Countries'!$A44,'Scenario 2_issuedGoos'!T$4:T$153),0)</f>
        <v>1.1543317660168719</v>
      </c>
      <c r="U44">
        <f>IFERROR(SUMIF('Scenario 2'!$A$5:$A$154,$A44,'Scenario 2'!AR$5:AR$154)/SUMIF('Scenario 2_issuedGoos'!$A$4:$A$153,'WAVG - Countries'!$A44,'Scenario 2_issuedGoos'!U$4:U$153),0)</f>
        <v>1.1779708190764788</v>
      </c>
      <c r="V44">
        <f>IFERROR(SUMIF('Scenario 2'!$A$5:$A$154,$A44,'Scenario 2'!AS$5:AS$154)/SUMIF('Scenario 2_issuedGoos'!$A$4:$A$153,'WAVG - Countries'!$A44,'Scenario 2_issuedGoos'!V$4:V$153),0)</f>
        <v>1.2872087982713227</v>
      </c>
      <c r="W44">
        <f>IFERROR(SUMIF('Scenario 2'!$A$5:$A$154,$A44,'Scenario 2'!AT$5:AT$154)/SUMIF('Scenario 2_issuedGoos'!$A$4:$A$153,'WAVG - Countries'!$A44,'Scenario 2_issuedGoos'!W$4:W$153),0)</f>
        <v>1.2893517908848937</v>
      </c>
      <c r="X44">
        <f t="shared" si="1"/>
        <v>1.5578093233526324E-2</v>
      </c>
    </row>
    <row r="45" spans="1:24" x14ac:dyDescent="0.25">
      <c r="A45" t="s">
        <v>42</v>
      </c>
      <c r="B45" t="str">
        <f>VLOOKUP(A45,'DE-EN Country'!$A$1:$B$25,2,FALSE)</f>
        <v>Lithuania</v>
      </c>
      <c r="C45">
        <f>IFERROR(SUMIF('Scenario 2'!$A$5:$A$154,$A45,'Scenario 2'!Z$5:Z$154)/SUMIF('Scenario 2_issuedGoos'!$A$4:$A$153,'WAVG - Countries'!$A45,'Scenario 2_issuedGoos'!C$4:C$153),0)</f>
        <v>0.86836979911027434</v>
      </c>
      <c r="D45">
        <f>IFERROR(SUMIF('Scenario 2'!$A$5:$A$154,$A45,'Scenario 2'!AA$5:AA$154)/SUMIF('Scenario 2_issuedGoos'!$A$4:$A$153,'WAVG - Countries'!$A45,'Scenario 2_issuedGoos'!D$4:D$153),0)</f>
        <v>0.86836979911027434</v>
      </c>
      <c r="E45">
        <f>IFERROR(SUMIF('Scenario 2'!$A$5:$A$154,$A45,'Scenario 2'!AB$5:AB$154)/SUMIF('Scenario 2_issuedGoos'!$A$4:$A$153,'WAVG - Countries'!$A45,'Scenario 2_issuedGoos'!E$4:E$153),0)</f>
        <v>0.86836979911027468</v>
      </c>
      <c r="F45">
        <f>IFERROR(SUMIF('Scenario 2'!$A$5:$A$154,$A45,'Scenario 2'!AC$5:AC$154)/SUMIF('Scenario 2_issuedGoos'!$A$4:$A$153,'WAVG - Countries'!$A45,'Scenario 2_issuedGoos'!F$4:F$153),0)</f>
        <v>0.86836979911027401</v>
      </c>
      <c r="G45">
        <f>IFERROR(SUMIF('Scenario 2'!$A$5:$A$154,$A45,'Scenario 2'!AD$5:AD$154)/SUMIF('Scenario 2_issuedGoos'!$A$4:$A$153,'WAVG - Countries'!$A45,'Scenario 2_issuedGoos'!G$4:G$153),0)</f>
        <v>0.87052661102977136</v>
      </c>
      <c r="H45">
        <f>IFERROR(SUMIF('Scenario 2'!$A$5:$A$154,$A45,'Scenario 2'!AE$5:AE$154)/SUMIF('Scenario 2_issuedGoos'!$A$4:$A$153,'WAVG - Countries'!$A45,'Scenario 2_issuedGoos'!H$4:H$153),0)</f>
        <v>0.99490859781880947</v>
      </c>
      <c r="I45">
        <f>IFERROR(SUMIF('Scenario 2'!$A$5:$A$154,$A45,'Scenario 2'!AF$5:AF$154)/SUMIF('Scenario 2_issuedGoos'!$A$4:$A$153,'WAVG - Countries'!$A45,'Scenario 2_issuedGoos'!I$4:I$153),0)</f>
        <v>0.99752595197138993</v>
      </c>
      <c r="J45">
        <f>IFERROR(SUMIF('Scenario 2'!$A$5:$A$154,$A45,'Scenario 2'!AG$5:AG$154)/SUMIF('Scenario 2_issuedGoos'!$A$4:$A$153,'WAVG - Countries'!$A45,'Scenario 2_issuedGoos'!J$4:J$153),0)</f>
        <v>1.0011808941139861</v>
      </c>
      <c r="K45">
        <f>IFERROR(SUMIF('Scenario 2'!$A$5:$A$154,$A45,'Scenario 2'!AH$5:AH$154)/SUMIF('Scenario 2_issuedGoos'!$A$4:$A$153,'WAVG - Countries'!$A45,'Scenario 2_issuedGoos'!K$4:K$153),0)</f>
        <v>1.0032349942923691</v>
      </c>
      <c r="L45">
        <f>IFERROR(SUMIF('Scenario 2'!$A$5:$A$154,$A45,'Scenario 2'!AI$5:AI$154)/SUMIF('Scenario 2_issuedGoos'!$A$4:$A$153,'WAVG - Countries'!$A45,'Scenario 2_issuedGoos'!L$4:L$153),0)</f>
        <v>1.0050735582248478</v>
      </c>
      <c r="M45">
        <f>IFERROR(SUMIF('Scenario 2'!$A$5:$A$154,$A45,'Scenario 2'!AJ$5:AJ$154)/SUMIF('Scenario 2_issuedGoos'!$A$4:$A$153,'WAVG - Countries'!$A45,'Scenario 2_issuedGoos'!M$4:M$153),0)</f>
        <v>1.0067288190543497</v>
      </c>
      <c r="N45">
        <f>IFERROR(SUMIF('Scenario 2'!$A$5:$A$154,$A45,'Scenario 2'!AK$5:AK$154)/SUMIF('Scenario 2_issuedGoos'!$A$4:$A$153,'WAVG - Countries'!$A45,'Scenario 2_issuedGoos'!N$4:N$153),0)</f>
        <v>1.0123827549802984</v>
      </c>
      <c r="O45">
        <f>IFERROR(SUMIF('Scenario 2'!$A$5:$A$154,$A45,'Scenario 2'!AL$5:AL$154)/SUMIF('Scenario 2_issuedGoos'!$A$4:$A$153,'WAVG - Countries'!$A45,'Scenario 2_issuedGoos'!O$4:O$153),0)</f>
        <v>1.0175475977622188</v>
      </c>
      <c r="P45">
        <f>IFERROR(SUMIF('Scenario 2'!$A$5:$A$154,$A45,'Scenario 2'!AM$5:AM$154)/SUMIF('Scenario 2_issuedGoos'!$A$4:$A$153,'WAVG - Countries'!$A45,'Scenario 2_issuedGoos'!P$4:P$153),0)</f>
        <v>1.0222841796828939</v>
      </c>
      <c r="Q45">
        <f>IFERROR(SUMIF('Scenario 2'!$A$5:$A$154,$A45,'Scenario 2'!AN$5:AN$154)/SUMIF('Scenario 2_issuedGoos'!$A$4:$A$153,'WAVG - Countries'!$A45,'Scenario 2_issuedGoos'!Q$4:Q$153),0)</f>
        <v>1.0266436463861182</v>
      </c>
      <c r="R45">
        <f>IFERROR(SUMIF('Scenario 2'!$A$5:$A$154,$A45,'Scenario 2'!AO$5:AO$154)/SUMIF('Scenario 2_issuedGoos'!$A$4:$A$153,'WAVG - Countries'!$A45,'Scenario 2_issuedGoos'!R$4:R$153),0)</f>
        <v>1.030669311128211</v>
      </c>
      <c r="S45">
        <f>IFERROR(SUMIF('Scenario 2'!$A$5:$A$154,$A45,'Scenario 2'!AP$5:AP$154)/SUMIF('Scenario 2_issuedGoos'!$A$4:$A$153,'WAVG - Countries'!$A45,'Scenario 2_issuedGoos'!S$4:S$153),0)</f>
        <v>1.0343980987980848</v>
      </c>
      <c r="T45">
        <f>IFERROR(SUMIF('Scenario 2'!$A$5:$A$154,$A45,'Scenario 2'!AQ$5:AQ$154)/SUMIF('Scenario 2_issuedGoos'!$A$4:$A$153,'WAVG - Countries'!$A45,'Scenario 2_issuedGoos'!T$4:T$153),0)</f>
        <v>1.0755303111037284</v>
      </c>
      <c r="U45">
        <f>IFERROR(SUMIF('Scenario 2'!$A$5:$A$154,$A45,'Scenario 2'!AR$5:AR$154)/SUMIF('Scenario 2_issuedGoos'!$A$4:$A$153,'WAVG - Countries'!$A45,'Scenario 2_issuedGoos'!U$4:U$153),0)</f>
        <v>1.0787312685398951</v>
      </c>
      <c r="V45">
        <f>IFERROR(SUMIF('Scenario 2'!$A$5:$A$154,$A45,'Scenario 2'!AS$5:AS$154)/SUMIF('Scenario 2_issuedGoos'!$A$4:$A$153,'WAVG - Countries'!$A45,'Scenario 2_issuedGoos'!V$4:V$153),0)</f>
        <v>1.0999280341460564</v>
      </c>
      <c r="W45">
        <f>IFERROR(SUMIF('Scenario 2'!$A$5:$A$154,$A45,'Scenario 2'!AT$5:AT$154)/SUMIF('Scenario 2_issuedGoos'!$A$4:$A$153,'WAVG - Countries'!$A45,'Scenario 2_issuedGoos'!W$4:W$153),0)</f>
        <v>1.1137560597080105</v>
      </c>
      <c r="X45">
        <f t="shared" si="1"/>
        <v>1.2521534070901064E-2</v>
      </c>
    </row>
    <row r="46" spans="1:24" x14ac:dyDescent="0.25">
      <c r="A46" t="s">
        <v>43</v>
      </c>
      <c r="B46" t="str">
        <f>VLOOKUP(A46,'DE-EN Country'!$A$1:$B$25,2,FALSE)</f>
        <v>Luxembourg</v>
      </c>
      <c r="C46">
        <f>IFERROR(SUMIF('Scenario 2'!$A$5:$A$154,$A46,'Scenario 2'!Z$5:Z$154)/SUMIF('Scenario 2_issuedGoos'!$A$4:$A$153,'WAVG - Countries'!$A46,'Scenario 2_issuedGoos'!C$4:C$153),0)</f>
        <v>3.1475679342670446</v>
      </c>
      <c r="D46">
        <f>IFERROR(SUMIF('Scenario 2'!$A$5:$A$154,$A46,'Scenario 2'!AA$5:AA$154)/SUMIF('Scenario 2_issuedGoos'!$A$4:$A$153,'WAVG - Countries'!$A46,'Scenario 2_issuedGoos'!D$4:D$153),0)</f>
        <v>3.1507279131386743</v>
      </c>
      <c r="E46">
        <f>IFERROR(SUMIF('Scenario 2'!$A$5:$A$154,$A46,'Scenario 2'!AB$5:AB$154)/SUMIF('Scenario 2_issuedGoos'!$A$4:$A$153,'WAVG - Countries'!$A46,'Scenario 2_issuedGoos'!E$4:E$153),0)</f>
        <v>3.0943387369142741</v>
      </c>
      <c r="F46">
        <f>IFERROR(SUMIF('Scenario 2'!$A$5:$A$154,$A46,'Scenario 2'!AC$5:AC$154)/SUMIF('Scenario 2_issuedGoos'!$A$4:$A$153,'WAVG - Countries'!$A46,'Scenario 2_issuedGoos'!F$4:F$153),0)</f>
        <v>3.0653301550136414</v>
      </c>
      <c r="G46">
        <f>IFERROR(SUMIF('Scenario 2'!$A$5:$A$154,$A46,'Scenario 2'!AD$5:AD$154)/SUMIF('Scenario 2_issuedGoos'!$A$4:$A$153,'WAVG - Countries'!$A46,'Scenario 2_issuedGoos'!G$4:G$153),0)</f>
        <v>3.0447896019456246</v>
      </c>
      <c r="H46">
        <f>IFERROR(SUMIF('Scenario 2'!$A$5:$A$154,$A46,'Scenario 2'!AE$5:AE$154)/SUMIF('Scenario 2_issuedGoos'!$A$4:$A$153,'WAVG - Countries'!$A46,'Scenario 2_issuedGoos'!H$4:H$153),0)</f>
        <v>2.6442928002212409</v>
      </c>
      <c r="I46">
        <f>IFERROR(SUMIF('Scenario 2'!$A$5:$A$154,$A46,'Scenario 2'!AF$5:AF$154)/SUMIF('Scenario 2_issuedGoos'!$A$4:$A$153,'WAVG - Countries'!$A46,'Scenario 2_issuedGoos'!I$4:I$153),0)</f>
        <v>2.6260309352010345</v>
      </c>
      <c r="J46">
        <f>IFERROR(SUMIF('Scenario 2'!$A$5:$A$154,$A46,'Scenario 2'!AG$5:AG$154)/SUMIF('Scenario 2_issuedGoos'!$A$4:$A$153,'WAVG - Countries'!$A46,'Scenario 2_issuedGoos'!J$4:J$153),0)</f>
        <v>2.6075741148645259</v>
      </c>
      <c r="K46">
        <f>IFERROR(SUMIF('Scenario 2'!$A$5:$A$154,$A46,'Scenario 2'!AH$5:AH$154)/SUMIF('Scenario 2_issuedGoos'!$A$4:$A$153,'WAVG - Countries'!$A46,'Scenario 2_issuedGoos'!K$4:K$153),0)</f>
        <v>2.5889590144844896</v>
      </c>
      <c r="L46">
        <f>IFERROR(SUMIF('Scenario 2'!$A$5:$A$154,$A46,'Scenario 2'!AI$5:AI$154)/SUMIF('Scenario 2_issuedGoos'!$A$4:$A$153,'WAVG - Countries'!$A46,'Scenario 2_issuedGoos'!L$4:L$153),0)</f>
        <v>2.570219660426595</v>
      </c>
      <c r="M46">
        <f>IFERROR(SUMIF('Scenario 2'!$A$5:$A$154,$A46,'Scenario 2'!AJ$5:AJ$154)/SUMIF('Scenario 2_issuedGoos'!$A$4:$A$153,'WAVG - Countries'!$A46,'Scenario 2_issuedGoos'!M$4:M$153),0)</f>
        <v>2.5513880854208817</v>
      </c>
      <c r="N46">
        <f>IFERROR(SUMIF('Scenario 2'!$A$5:$A$154,$A46,'Scenario 2'!AK$5:AK$154)/SUMIF('Scenario 2_issuedGoos'!$A$4:$A$153,'WAVG - Countries'!$A46,'Scenario 2_issuedGoos'!N$4:N$153),0)</f>
        <v>2.5349003511799757</v>
      </c>
      <c r="O46">
        <f>IFERROR(SUMIF('Scenario 2'!$A$5:$A$154,$A46,'Scenario 2'!AL$5:AL$154)/SUMIF('Scenario 2_issuedGoos'!$A$4:$A$153,'WAVG - Countries'!$A46,'Scenario 2_issuedGoos'!O$4:O$153),0)</f>
        <v>2.5183215841703217</v>
      </c>
      <c r="P46">
        <f>IFERROR(SUMIF('Scenario 2'!$A$5:$A$154,$A46,'Scenario 2'!AM$5:AM$154)/SUMIF('Scenario 2_issuedGoos'!$A$4:$A$153,'WAVG - Countries'!$A46,'Scenario 2_issuedGoos'!P$4:P$153),0)</f>
        <v>2.502083039387065</v>
      </c>
      <c r="Q46">
        <f>IFERROR(SUMIF('Scenario 2'!$A$5:$A$154,$A46,'Scenario 2'!AN$5:AN$154)/SUMIF('Scenario 2_issuedGoos'!$A$4:$A$153,'WAVG - Countries'!$A46,'Scenario 2_issuedGoos'!Q$4:Q$153),0)</f>
        <v>2.4854388348649477</v>
      </c>
      <c r="R46">
        <f>IFERROR(SUMIF('Scenario 2'!$A$5:$A$154,$A46,'Scenario 2'!AO$5:AO$154)/SUMIF('Scenario 2_issuedGoos'!$A$4:$A$153,'WAVG - Countries'!$A46,'Scenario 2_issuedGoos'!R$4:R$153),0)</f>
        <v>2.4688064949050563</v>
      </c>
      <c r="S46">
        <f>IFERROR(SUMIF('Scenario 2'!$A$5:$A$154,$A46,'Scenario 2'!AP$5:AP$154)/SUMIF('Scenario 2_issuedGoos'!$A$4:$A$153,'WAVG - Countries'!$A46,'Scenario 2_issuedGoos'!S$4:S$153),0)</f>
        <v>2.4735529382642478</v>
      </c>
      <c r="T46">
        <f>IFERROR(SUMIF('Scenario 2'!$A$5:$A$154,$A46,'Scenario 2'!AQ$5:AQ$154)/SUMIF('Scenario 2_issuedGoos'!$A$4:$A$153,'WAVG - Countries'!$A46,'Scenario 2_issuedGoos'!T$4:T$153),0)</f>
        <v>2.4574687285803867</v>
      </c>
      <c r="U46">
        <f>IFERROR(SUMIF('Scenario 2'!$A$5:$A$154,$A46,'Scenario 2'!AR$5:AR$154)/SUMIF('Scenario 2_issuedGoos'!$A$4:$A$153,'WAVG - Countries'!$A46,'Scenario 2_issuedGoos'!U$4:U$153),0)</f>
        <v>2.4414770776219679</v>
      </c>
      <c r="V46">
        <f>IFERROR(SUMIF('Scenario 2'!$A$5:$A$154,$A46,'Scenario 2'!AS$5:AS$154)/SUMIF('Scenario 2_issuedGoos'!$A$4:$A$153,'WAVG - Countries'!$A46,'Scenario 2_issuedGoos'!V$4:V$153),0)</f>
        <v>2.4256021844592497</v>
      </c>
      <c r="W46">
        <f>IFERROR(SUMIF('Scenario 2'!$A$5:$A$154,$A46,'Scenario 2'!AT$5:AT$154)/SUMIF('Scenario 2_issuedGoos'!$A$4:$A$153,'WAVG - Countries'!$A46,'Scenario 2_issuedGoos'!W$4:W$153),0)</f>
        <v>2.7455769033264579</v>
      </c>
      <c r="X46">
        <f t="shared" si="1"/>
        <v>-6.8086579487975918E-3</v>
      </c>
    </row>
    <row r="47" spans="1:24" x14ac:dyDescent="0.25">
      <c r="A47" t="s">
        <v>44</v>
      </c>
      <c r="B47" t="str">
        <f>VLOOKUP(A47,'DE-EN Country'!$A$1:$B$25,2,FALSE)</f>
        <v>Netherlands</v>
      </c>
      <c r="C47">
        <f>IFERROR(SUMIF('Scenario 2'!$A$5:$A$154,$A47,'Scenario 2'!Z$5:Z$154)/SUMIF('Scenario 2_issuedGoos'!$A$4:$A$153,'WAVG - Countries'!$A47,'Scenario 2_issuedGoos'!C$4:C$153),0)</f>
        <v>2.1589038945609245</v>
      </c>
      <c r="D47">
        <f>IFERROR(SUMIF('Scenario 2'!$A$5:$A$154,$A47,'Scenario 2'!AA$5:AA$154)/SUMIF('Scenario 2_issuedGoos'!$A$4:$A$153,'WAVG - Countries'!$A47,'Scenario 2_issuedGoos'!D$4:D$153),0)</f>
        <v>2.1826526640262021</v>
      </c>
      <c r="E47">
        <f>IFERROR(SUMIF('Scenario 2'!$A$5:$A$154,$A47,'Scenario 2'!AB$5:AB$154)/SUMIF('Scenario 2_issuedGoos'!$A$4:$A$153,'WAVG - Countries'!$A47,'Scenario 2_issuedGoos'!E$4:E$153),0)</f>
        <v>2.1988601783511883</v>
      </c>
      <c r="F47">
        <f>IFERROR(SUMIF('Scenario 2'!$A$5:$A$154,$A47,'Scenario 2'!AC$5:AC$154)/SUMIF('Scenario 2_issuedGoos'!$A$4:$A$153,'WAVG - Countries'!$A47,'Scenario 2_issuedGoos'!F$4:F$153),0)</f>
        <v>2.2936918151559116</v>
      </c>
      <c r="G47">
        <f>IFERROR(SUMIF('Scenario 2'!$A$5:$A$154,$A47,'Scenario 2'!AD$5:AD$154)/SUMIF('Scenario 2_issuedGoos'!$A$4:$A$153,'WAVG - Countries'!$A47,'Scenario 2_issuedGoos'!G$4:G$153),0)</f>
        <v>2.3162819367479281</v>
      </c>
      <c r="H47">
        <f>IFERROR(SUMIF('Scenario 2'!$A$5:$A$154,$A47,'Scenario 2'!AE$5:AE$154)/SUMIF('Scenario 2_issuedGoos'!$A$4:$A$153,'WAVG - Countries'!$A47,'Scenario 2_issuedGoos'!H$4:H$153),0)</f>
        <v>2.3343832816266827</v>
      </c>
      <c r="I47">
        <f>IFERROR(SUMIF('Scenario 2'!$A$5:$A$154,$A47,'Scenario 2'!AF$5:AF$154)/SUMIF('Scenario 2_issuedGoos'!$A$4:$A$153,'WAVG - Countries'!$A47,'Scenario 2_issuedGoos'!I$4:I$153),0)</f>
        <v>2.3436884517351126</v>
      </c>
      <c r="J47">
        <f>IFERROR(SUMIF('Scenario 2'!$A$5:$A$154,$A47,'Scenario 2'!AG$5:AG$154)/SUMIF('Scenario 2_issuedGoos'!$A$4:$A$153,'WAVG - Countries'!$A47,'Scenario 2_issuedGoos'!J$4:J$153),0)</f>
        <v>2.3533749297616433</v>
      </c>
      <c r="K47">
        <f>IFERROR(SUMIF('Scenario 2'!$A$5:$A$154,$A47,'Scenario 2'!AH$5:AH$154)/SUMIF('Scenario 2_issuedGoos'!$A$4:$A$153,'WAVG - Countries'!$A47,'Scenario 2_issuedGoos'!K$4:K$153),0)</f>
        <v>2.3730675004021329</v>
      </c>
      <c r="L47">
        <f>IFERROR(SUMIF('Scenario 2'!$A$5:$A$154,$A47,'Scenario 2'!AI$5:AI$154)/SUMIF('Scenario 2_issuedGoos'!$A$4:$A$153,'WAVG - Countries'!$A47,'Scenario 2_issuedGoos'!L$4:L$153),0)</f>
        <v>2.3854817296755284</v>
      </c>
      <c r="M47">
        <f>IFERROR(SUMIF('Scenario 2'!$A$5:$A$154,$A47,'Scenario 2'!AJ$5:AJ$154)/SUMIF('Scenario 2_issuedGoos'!$A$4:$A$153,'WAVG - Countries'!$A47,'Scenario 2_issuedGoos'!M$4:M$153),0)</f>
        <v>2.4178737544105737</v>
      </c>
      <c r="N47">
        <f>IFERROR(SUMIF('Scenario 2'!$A$5:$A$154,$A47,'Scenario 2'!AK$5:AK$154)/SUMIF('Scenario 2_issuedGoos'!$A$4:$A$153,'WAVG - Countries'!$A47,'Scenario 2_issuedGoos'!N$4:N$153),0)</f>
        <v>2.4496193813098683</v>
      </c>
      <c r="O47">
        <f>IFERROR(SUMIF('Scenario 2'!$A$5:$A$154,$A47,'Scenario 2'!AL$5:AL$154)/SUMIF('Scenario 2_issuedGoos'!$A$4:$A$153,'WAVG - Countries'!$A47,'Scenario 2_issuedGoos'!O$4:O$153),0)</f>
        <v>2.4619019210875348</v>
      </c>
      <c r="P47">
        <f>IFERROR(SUMIF('Scenario 2'!$A$5:$A$154,$A47,'Scenario 2'!AM$5:AM$154)/SUMIF('Scenario 2_issuedGoos'!$A$4:$A$153,'WAVG - Countries'!$A47,'Scenario 2_issuedGoos'!P$4:P$153),0)</f>
        <v>2.4898519392832452</v>
      </c>
      <c r="Q47">
        <f>IFERROR(SUMIF('Scenario 2'!$A$5:$A$154,$A47,'Scenario 2'!AN$5:AN$154)/SUMIF('Scenario 2_issuedGoos'!$A$4:$A$153,'WAVG - Countries'!$A47,'Scenario 2_issuedGoos'!Q$4:Q$153),0)</f>
        <v>2.5126883216070057</v>
      </c>
      <c r="R47">
        <f>IFERROR(SUMIF('Scenario 2'!$A$5:$A$154,$A47,'Scenario 2'!AO$5:AO$154)/SUMIF('Scenario 2_issuedGoos'!$A$4:$A$153,'WAVG - Countries'!$A47,'Scenario 2_issuedGoos'!R$4:R$153),0)</f>
        <v>2.6629794572695369</v>
      </c>
      <c r="S47">
        <f>IFERROR(SUMIF('Scenario 2'!$A$5:$A$154,$A47,'Scenario 2'!AP$5:AP$154)/SUMIF('Scenario 2_issuedGoos'!$A$4:$A$153,'WAVG - Countries'!$A47,'Scenario 2_issuedGoos'!S$4:S$153),0)</f>
        <v>2.676521093589705</v>
      </c>
      <c r="T47">
        <f>IFERROR(SUMIF('Scenario 2'!$A$5:$A$154,$A47,'Scenario 2'!AQ$5:AQ$154)/SUMIF('Scenario 2_issuedGoos'!$A$4:$A$153,'WAVG - Countries'!$A47,'Scenario 2_issuedGoos'!T$4:T$153),0)</f>
        <v>2.7628737339010159</v>
      </c>
      <c r="U47">
        <f>IFERROR(SUMIF('Scenario 2'!$A$5:$A$154,$A47,'Scenario 2'!AR$5:AR$154)/SUMIF('Scenario 2_issuedGoos'!$A$4:$A$153,'WAVG - Countries'!$A47,'Scenario 2_issuedGoos'!U$4:U$153),0)</f>
        <v>2.8251620703524276</v>
      </c>
      <c r="V47">
        <f>IFERROR(SUMIF('Scenario 2'!$A$5:$A$154,$A47,'Scenario 2'!AS$5:AS$154)/SUMIF('Scenario 2_issuedGoos'!$A$4:$A$153,'WAVG - Countries'!$A47,'Scenario 2_issuedGoos'!V$4:V$153),0)</f>
        <v>2.8740993504474588</v>
      </c>
      <c r="W47">
        <f>IFERROR(SUMIF('Scenario 2'!$A$5:$A$154,$A47,'Scenario 2'!AT$5:AT$154)/SUMIF('Scenario 2_issuedGoos'!$A$4:$A$153,'WAVG - Countries'!$A47,'Scenario 2_issuedGoos'!W$4:W$153),0)</f>
        <v>2.9152087253391685</v>
      </c>
      <c r="X47">
        <f t="shared" si="1"/>
        <v>1.513036150066327E-2</v>
      </c>
    </row>
    <row r="48" spans="1:24" x14ac:dyDescent="0.25">
      <c r="A48" t="s">
        <v>57</v>
      </c>
      <c r="B48" t="str">
        <f>VLOOKUP(A48,'DE-EN Country'!$A$1:$B$25,2,FALSE)</f>
        <v>Norway</v>
      </c>
      <c r="C48">
        <f>IFERROR(SUMIF('Scenario 2'!$A$5:$A$154,$A48,'Scenario 2'!Z$5:Z$154)/SUMIF('Scenario 2_issuedGoos'!$A$4:$A$153,'WAVG - Countries'!$A48,'Scenario 2_issuedGoos'!C$4:C$153),0)</f>
        <v>2.8457446594381847E-2</v>
      </c>
      <c r="D48">
        <f>IFERROR(SUMIF('Scenario 2'!$A$5:$A$154,$A48,'Scenario 2'!AA$5:AA$154)/SUMIF('Scenario 2_issuedGoos'!$A$4:$A$153,'WAVG - Countries'!$A48,'Scenario 2_issuedGoos'!D$4:D$153),0)</f>
        <v>2.8912724842758135E-2</v>
      </c>
      <c r="E48">
        <f>IFERROR(SUMIF('Scenario 2'!$A$5:$A$154,$A48,'Scenario 2'!AB$5:AB$154)/SUMIF('Scenario 2_issuedGoos'!$A$4:$A$153,'WAVG - Countries'!$A48,'Scenario 2_issuedGoos'!E$4:E$153),0)</f>
        <v>2.9496321749622585E-2</v>
      </c>
      <c r="F48">
        <f>IFERROR(SUMIF('Scenario 2'!$A$5:$A$154,$A48,'Scenario 2'!AC$5:AC$154)/SUMIF('Scenario 2_issuedGoos'!$A$4:$A$153,'WAVG - Countries'!$A48,'Scenario 2_issuedGoos'!F$4:F$153),0)</f>
        <v>2.9877679497133582E-2</v>
      </c>
      <c r="G48">
        <f>IFERROR(SUMIF('Scenario 2'!$A$5:$A$154,$A48,'Scenario 2'!AD$5:AD$154)/SUMIF('Scenario 2_issuedGoos'!$A$4:$A$153,'WAVG - Countries'!$A48,'Scenario 2_issuedGoos'!G$4:G$153),0)</f>
        <v>2.990348658812501E-2</v>
      </c>
      <c r="H48">
        <f>IFERROR(SUMIF('Scenario 2'!$A$5:$A$154,$A48,'Scenario 2'!AE$5:AE$154)/SUMIF('Scenario 2_issuedGoos'!$A$4:$A$153,'WAVG - Countries'!$A48,'Scenario 2_issuedGoos'!H$4:H$153),0)</f>
        <v>5.0705641835725998E-2</v>
      </c>
      <c r="I48">
        <f>IFERROR(SUMIF('Scenario 2'!$A$5:$A$154,$A48,'Scenario 2'!AF$5:AF$154)/SUMIF('Scenario 2_issuedGoos'!$A$4:$A$153,'WAVG - Countries'!$A48,'Scenario 2_issuedGoos'!I$4:I$153),0)</f>
        <v>5.0998754744097728E-2</v>
      </c>
      <c r="J48">
        <f>IFERROR(SUMIF('Scenario 2'!$A$5:$A$154,$A48,'Scenario 2'!AG$5:AG$154)/SUMIF('Scenario 2_issuedGoos'!$A$4:$A$153,'WAVG - Countries'!$A48,'Scenario 2_issuedGoos'!J$4:J$153),0)</f>
        <v>5.2407944130380142E-2</v>
      </c>
      <c r="K48">
        <f>IFERROR(SUMIF('Scenario 2'!$A$5:$A$154,$A48,'Scenario 2'!AH$5:AH$154)/SUMIF('Scenario 2_issuedGoos'!$A$4:$A$153,'WAVG - Countries'!$A48,'Scenario 2_issuedGoos'!K$4:K$153),0)</f>
        <v>0.1807751469732502</v>
      </c>
      <c r="L48">
        <f>IFERROR(SUMIF('Scenario 2'!$A$5:$A$154,$A48,'Scenario 2'!AI$5:AI$154)/SUMIF('Scenario 2_issuedGoos'!$A$4:$A$153,'WAVG - Countries'!$A48,'Scenario 2_issuedGoos'!L$4:L$153),0)</f>
        <v>0.18293177878056571</v>
      </c>
      <c r="M48">
        <f>IFERROR(SUMIF('Scenario 2'!$A$5:$A$154,$A48,'Scenario 2'!AJ$5:AJ$154)/SUMIF('Scenario 2_issuedGoos'!$A$4:$A$153,'WAVG - Countries'!$A48,'Scenario 2_issuedGoos'!M$4:M$153),0)</f>
        <v>0.1850251860004565</v>
      </c>
      <c r="N48">
        <f>IFERROR(SUMIF('Scenario 2'!$A$5:$A$154,$A48,'Scenario 2'!AK$5:AK$154)/SUMIF('Scenario 2_issuedGoos'!$A$4:$A$153,'WAVG - Countries'!$A48,'Scenario 2_issuedGoos'!N$4:N$153),0)</f>
        <v>0.18656592573492892</v>
      </c>
      <c r="O48">
        <f>IFERROR(SUMIF('Scenario 2'!$A$5:$A$154,$A48,'Scenario 2'!AL$5:AL$154)/SUMIF('Scenario 2_issuedGoos'!$A$4:$A$153,'WAVG - Countries'!$A48,'Scenario 2_issuedGoos'!O$4:O$153),0)</f>
        <v>0.18830774814607917</v>
      </c>
      <c r="P48">
        <f>IFERROR(SUMIF('Scenario 2'!$A$5:$A$154,$A48,'Scenario 2'!AM$5:AM$154)/SUMIF('Scenario 2_issuedGoos'!$A$4:$A$153,'WAVG - Countries'!$A48,'Scenario 2_issuedGoos'!P$4:P$153),0)</f>
        <v>0.1898988355668616</v>
      </c>
      <c r="Q48">
        <f>IFERROR(SUMIF('Scenario 2'!$A$5:$A$154,$A48,'Scenario 2'!AN$5:AN$154)/SUMIF('Scenario 2_issuedGoos'!$A$4:$A$153,'WAVG - Countries'!$A48,'Scenario 2_issuedGoos'!Q$4:Q$153),0)</f>
        <v>0.1916129625569111</v>
      </c>
      <c r="R48">
        <f>IFERROR(SUMIF('Scenario 2'!$A$5:$A$154,$A48,'Scenario 2'!AO$5:AO$154)/SUMIF('Scenario 2_issuedGoos'!$A$4:$A$153,'WAVG - Countries'!$A48,'Scenario 2_issuedGoos'!R$4:R$153),0)</f>
        <v>0.19345039795039048</v>
      </c>
      <c r="S48">
        <f>IFERROR(SUMIF('Scenario 2'!$A$5:$A$154,$A48,'Scenario 2'!AP$5:AP$154)/SUMIF('Scenario 2_issuedGoos'!$A$4:$A$153,'WAVG - Countries'!$A48,'Scenario 2_issuedGoos'!S$4:S$153),0)</f>
        <v>0.19756896856825543</v>
      </c>
      <c r="T48">
        <f>IFERROR(SUMIF('Scenario 2'!$A$5:$A$154,$A48,'Scenario 2'!AQ$5:AQ$154)/SUMIF('Scenario 2_issuedGoos'!$A$4:$A$153,'WAVG - Countries'!$A48,'Scenario 2_issuedGoos'!T$4:T$153),0)</f>
        <v>0.23611493898586627</v>
      </c>
      <c r="U48">
        <f>IFERROR(SUMIF('Scenario 2'!$A$5:$A$154,$A48,'Scenario 2'!AR$5:AR$154)/SUMIF('Scenario 2_issuedGoos'!$A$4:$A$153,'WAVG - Countries'!$A48,'Scenario 2_issuedGoos'!U$4:U$153),0)</f>
        <v>0.24395520664957482</v>
      </c>
      <c r="V48">
        <f>IFERROR(SUMIF('Scenario 2'!$A$5:$A$154,$A48,'Scenario 2'!AS$5:AS$154)/SUMIF('Scenario 2_issuedGoos'!$A$4:$A$153,'WAVG - Countries'!$A48,'Scenario 2_issuedGoos'!V$4:V$153),0)</f>
        <v>0.28186674124363503</v>
      </c>
      <c r="W48">
        <f>IFERROR(SUMIF('Scenario 2'!$A$5:$A$154,$A48,'Scenario 2'!AT$5:AT$154)/SUMIF('Scenario 2_issuedGoos'!$A$4:$A$153,'WAVG - Countries'!$A48,'Scenario 2_issuedGoos'!W$4:W$153),0)</f>
        <v>0.29219793281855638</v>
      </c>
      <c r="X48">
        <f t="shared" si="1"/>
        <v>0.12350254486228862</v>
      </c>
    </row>
    <row r="49" spans="1:24" x14ac:dyDescent="0.25">
      <c r="A49" t="s">
        <v>45</v>
      </c>
      <c r="B49" t="str">
        <f>VLOOKUP(A49,'DE-EN Country'!$A$1:$B$25,2,FALSE)</f>
        <v>Austria</v>
      </c>
      <c r="C49">
        <f>IFERROR(SUMIF('Scenario 2'!$A$5:$A$154,$A49,'Scenario 2'!Z$5:Z$154)/SUMIF('Scenario 2_issuedGoos'!$A$4:$A$153,'WAVG - Countries'!$A49,'Scenario 2_issuedGoos'!C$4:C$153),0)</f>
        <v>0.68016379239194713</v>
      </c>
      <c r="D49">
        <f>IFERROR(SUMIF('Scenario 2'!$A$5:$A$154,$A49,'Scenario 2'!AA$5:AA$154)/SUMIF('Scenario 2_issuedGoos'!$A$4:$A$153,'WAVG - Countries'!$A49,'Scenario 2_issuedGoos'!D$4:D$153),0)</f>
        <v>0.67481164809514382</v>
      </c>
      <c r="E49">
        <f>IFERROR(SUMIF('Scenario 2'!$A$5:$A$154,$A49,'Scenario 2'!AB$5:AB$154)/SUMIF('Scenario 2_issuedGoos'!$A$4:$A$153,'WAVG - Countries'!$A49,'Scenario 2_issuedGoos'!E$4:E$153),0)</f>
        <v>0.67087225254673521</v>
      </c>
      <c r="F49">
        <f>IFERROR(SUMIF('Scenario 2'!$A$5:$A$154,$A49,'Scenario 2'!AC$5:AC$154)/SUMIF('Scenario 2_issuedGoos'!$A$4:$A$153,'WAVG - Countries'!$A49,'Scenario 2_issuedGoos'!F$4:F$153),0)</f>
        <v>0.65928693657432202</v>
      </c>
      <c r="G49">
        <f>IFERROR(SUMIF('Scenario 2'!$A$5:$A$154,$A49,'Scenario 2'!AD$5:AD$154)/SUMIF('Scenario 2_issuedGoos'!$A$4:$A$153,'WAVG - Countries'!$A49,'Scenario 2_issuedGoos'!G$4:G$153),0)</f>
        <v>0.65834769152731321</v>
      </c>
      <c r="H49">
        <f>IFERROR(SUMIF('Scenario 2'!$A$5:$A$154,$A49,'Scenario 2'!AE$5:AE$154)/SUMIF('Scenario 2_issuedGoos'!$A$4:$A$153,'WAVG - Countries'!$A49,'Scenario 2_issuedGoos'!H$4:H$153),0)</f>
        <v>0.89883212493663056</v>
      </c>
      <c r="I49">
        <f>IFERROR(SUMIF('Scenario 2'!$A$5:$A$154,$A49,'Scenario 2'!AF$5:AF$154)/SUMIF('Scenario 2_issuedGoos'!$A$4:$A$153,'WAVG - Countries'!$A49,'Scenario 2_issuedGoos'!I$4:I$153),0)</f>
        <v>0.90180803858062009</v>
      </c>
      <c r="J49">
        <f>IFERROR(SUMIF('Scenario 2'!$A$5:$A$154,$A49,'Scenario 2'!AG$5:AG$154)/SUMIF('Scenario 2_issuedGoos'!$A$4:$A$153,'WAVG - Countries'!$A49,'Scenario 2_issuedGoos'!J$4:J$153),0)</f>
        <v>0.92664321531353633</v>
      </c>
      <c r="K49">
        <f>IFERROR(SUMIF('Scenario 2'!$A$5:$A$154,$A49,'Scenario 2'!AH$5:AH$154)/SUMIF('Scenario 2_issuedGoos'!$A$4:$A$153,'WAVG - Countries'!$A49,'Scenario 2_issuedGoos'!K$4:K$153),0)</f>
        <v>0.93535976128246057</v>
      </c>
      <c r="L49">
        <f>IFERROR(SUMIF('Scenario 2'!$A$5:$A$154,$A49,'Scenario 2'!AI$5:AI$154)/SUMIF('Scenario 2_issuedGoos'!$A$4:$A$153,'WAVG - Countries'!$A49,'Scenario 2_issuedGoos'!L$4:L$153),0)</f>
        <v>0.95228867897903502</v>
      </c>
      <c r="M49">
        <f>IFERROR(SUMIF('Scenario 2'!$A$5:$A$154,$A49,'Scenario 2'!AJ$5:AJ$154)/SUMIF('Scenario 2_issuedGoos'!$A$4:$A$153,'WAVG - Countries'!$A49,'Scenario 2_issuedGoos'!M$4:M$153),0)</f>
        <v>0.96693333500421574</v>
      </c>
      <c r="N49">
        <f>IFERROR(SUMIF('Scenario 2'!$A$5:$A$154,$A49,'Scenario 2'!AK$5:AK$154)/SUMIF('Scenario 2_issuedGoos'!$A$4:$A$153,'WAVG - Countries'!$A49,'Scenario 2_issuedGoos'!N$4:N$153),0)</f>
        <v>1.0034474890920599</v>
      </c>
      <c r="O49">
        <f>IFERROR(SUMIF('Scenario 2'!$A$5:$A$154,$A49,'Scenario 2'!AL$5:AL$154)/SUMIF('Scenario 2_issuedGoos'!$A$4:$A$153,'WAVG - Countries'!$A49,'Scenario 2_issuedGoos'!O$4:O$153),0)</f>
        <v>1.0076818651602293</v>
      </c>
      <c r="P49">
        <f>IFERROR(SUMIF('Scenario 2'!$A$5:$A$154,$A49,'Scenario 2'!AM$5:AM$154)/SUMIF('Scenario 2_issuedGoos'!$A$4:$A$153,'WAVG - Countries'!$A49,'Scenario 2_issuedGoos'!P$4:P$153),0)</f>
        <v>1.0326745734005205</v>
      </c>
      <c r="Q49">
        <f>IFERROR(SUMIF('Scenario 2'!$A$5:$A$154,$A49,'Scenario 2'!AN$5:AN$154)/SUMIF('Scenario 2_issuedGoos'!$A$4:$A$153,'WAVG - Countries'!$A49,'Scenario 2_issuedGoos'!Q$4:Q$153),0)</f>
        <v>1.0360676645192493</v>
      </c>
      <c r="R49">
        <f>IFERROR(SUMIF('Scenario 2'!$A$5:$A$154,$A49,'Scenario 2'!AO$5:AO$154)/SUMIF('Scenario 2_issuedGoos'!$A$4:$A$153,'WAVG - Countries'!$A49,'Scenario 2_issuedGoos'!R$4:R$153),0)</f>
        <v>1.0486497042413185</v>
      </c>
      <c r="S49">
        <f>IFERROR(SUMIF('Scenario 2'!$A$5:$A$154,$A49,'Scenario 2'!AP$5:AP$154)/SUMIF('Scenario 2_issuedGoos'!$A$4:$A$153,'WAVG - Countries'!$A49,'Scenario 2_issuedGoos'!S$4:S$153),0)</f>
        <v>1.0512745728300283</v>
      </c>
      <c r="T49">
        <f>IFERROR(SUMIF('Scenario 2'!$A$5:$A$154,$A49,'Scenario 2'!AQ$5:AQ$154)/SUMIF('Scenario 2_issuedGoos'!$A$4:$A$153,'WAVG - Countries'!$A49,'Scenario 2_issuedGoos'!T$4:T$153),0)</f>
        <v>1.1008229078946201</v>
      </c>
      <c r="U49">
        <f>IFERROR(SUMIF('Scenario 2'!$A$5:$A$154,$A49,'Scenario 2'!AR$5:AR$154)/SUMIF('Scenario 2_issuedGoos'!$A$4:$A$153,'WAVG - Countries'!$A49,'Scenario 2_issuedGoos'!U$4:U$153),0)</f>
        <v>1.1192374726204217</v>
      </c>
      <c r="V49">
        <f>IFERROR(SUMIF('Scenario 2'!$A$5:$A$154,$A49,'Scenario 2'!AS$5:AS$154)/SUMIF('Scenario 2_issuedGoos'!$A$4:$A$153,'WAVG - Countries'!$A49,'Scenario 2_issuedGoos'!V$4:V$153),0)</f>
        <v>1.2342795684385401</v>
      </c>
      <c r="W49">
        <f>IFERROR(SUMIF('Scenario 2'!$A$5:$A$154,$A49,'Scenario 2'!AT$5:AT$154)/SUMIF('Scenario 2_issuedGoos'!$A$4:$A$153,'WAVG - Countries'!$A49,'Scenario 2_issuedGoos'!W$4:W$153),0)</f>
        <v>1.3349880683366204</v>
      </c>
      <c r="X49">
        <f t="shared" si="1"/>
        <v>3.4292067200572429E-2</v>
      </c>
    </row>
    <row r="50" spans="1:24" x14ac:dyDescent="0.25">
      <c r="A50" t="s">
        <v>46</v>
      </c>
      <c r="B50" t="str">
        <f>VLOOKUP(A50,'DE-EN Country'!$A$1:$B$25,2,FALSE)</f>
        <v>Portugal</v>
      </c>
      <c r="C50">
        <f>IFERROR(SUMIF('Scenario 2'!$A$5:$A$154,$A50,'Scenario 2'!Z$5:Z$154)/SUMIF('Scenario 2_issuedGoos'!$A$4:$A$153,'WAVG - Countries'!$A50,'Scenario 2_issuedGoos'!C$4:C$153),0)</f>
        <v>0</v>
      </c>
      <c r="D50">
        <f>IFERROR(SUMIF('Scenario 2'!$A$5:$A$154,$A50,'Scenario 2'!AA$5:AA$154)/SUMIF('Scenario 2_issuedGoos'!$A$4:$A$153,'WAVG - Countries'!$A50,'Scenario 2_issuedGoos'!D$4:D$153),0)</f>
        <v>0</v>
      </c>
      <c r="E50">
        <f>IFERROR(SUMIF('Scenario 2'!$A$5:$A$154,$A50,'Scenario 2'!AB$5:AB$154)/SUMIF('Scenario 2_issuedGoos'!$A$4:$A$153,'WAVG - Countries'!$A50,'Scenario 2_issuedGoos'!E$4:E$153),0)</f>
        <v>0</v>
      </c>
      <c r="F50">
        <f>IFERROR(SUMIF('Scenario 2'!$A$5:$A$154,$A50,'Scenario 2'!AC$5:AC$154)/SUMIF('Scenario 2_issuedGoos'!$A$4:$A$153,'WAVG - Countries'!$A50,'Scenario 2_issuedGoos'!F$4:F$153),0)</f>
        <v>0</v>
      </c>
      <c r="G50">
        <f>IFERROR(SUMIF('Scenario 2'!$A$5:$A$154,$A50,'Scenario 2'!AD$5:AD$154)/SUMIF('Scenario 2_issuedGoos'!$A$4:$A$153,'WAVG - Countries'!$A50,'Scenario 2_issuedGoos'!G$4:G$153),0)</f>
        <v>0</v>
      </c>
      <c r="H50">
        <f>IFERROR(SUMIF('Scenario 2'!$A$5:$A$154,$A50,'Scenario 2'!AE$5:AE$154)/SUMIF('Scenario 2_issuedGoos'!$A$4:$A$153,'WAVG - Countries'!$A50,'Scenario 2_issuedGoos'!H$4:H$153),0)</f>
        <v>1.7785675099904668</v>
      </c>
      <c r="I50">
        <f>IFERROR(SUMIF('Scenario 2'!$A$5:$A$154,$A50,'Scenario 2'!AF$5:AF$154)/SUMIF('Scenario 2_issuedGoos'!$A$4:$A$153,'WAVG - Countries'!$A50,'Scenario 2_issuedGoos'!I$4:I$153),0)</f>
        <v>1.7787648747588267</v>
      </c>
      <c r="J50">
        <f>IFERROR(SUMIF('Scenario 2'!$A$5:$A$154,$A50,'Scenario 2'!AG$5:AG$154)/SUMIF('Scenario 2_issuedGoos'!$A$4:$A$153,'WAVG - Countries'!$A50,'Scenario 2_issuedGoos'!J$4:J$153),0)</f>
        <v>1.7790874185075745</v>
      </c>
      <c r="K50">
        <f>IFERROR(SUMIF('Scenario 2'!$A$5:$A$154,$A50,'Scenario 2'!AH$5:AH$154)/SUMIF('Scenario 2_issuedGoos'!$A$4:$A$153,'WAVG - Countries'!$A50,'Scenario 2_issuedGoos'!K$4:K$153),0)</f>
        <v>1.779257250742414</v>
      </c>
      <c r="L50">
        <f>IFERROR(SUMIF('Scenario 2'!$A$5:$A$154,$A50,'Scenario 2'!AI$5:AI$154)/SUMIF('Scenario 2_issuedGoos'!$A$4:$A$153,'WAVG - Countries'!$A50,'Scenario 2_issuedGoos'!L$4:L$153),0)</f>
        <v>1.7792321262523947</v>
      </c>
      <c r="M50">
        <f>IFERROR(SUMIF('Scenario 2'!$A$5:$A$154,$A50,'Scenario 2'!AJ$5:AJ$154)/SUMIF('Scenario 2_issuedGoos'!$A$4:$A$153,'WAVG - Countries'!$A50,'Scenario 2_issuedGoos'!M$4:M$153),0)</f>
        <v>1.7793566812202961</v>
      </c>
      <c r="N50">
        <f>IFERROR(SUMIF('Scenario 2'!$A$5:$A$154,$A50,'Scenario 2'!AK$5:AK$154)/SUMIF('Scenario 2_issuedGoos'!$A$4:$A$153,'WAVG - Countries'!$A50,'Scenario 2_issuedGoos'!N$4:N$153),0)</f>
        <v>1.7786294248659933</v>
      </c>
      <c r="O50">
        <f>IFERROR(SUMIF('Scenario 2'!$A$5:$A$154,$A50,'Scenario 2'!AL$5:AL$154)/SUMIF('Scenario 2_issuedGoos'!$A$4:$A$153,'WAVG - Countries'!$A50,'Scenario 2_issuedGoos'!O$4:O$153),0)</f>
        <v>1.778831793831549</v>
      </c>
      <c r="P50">
        <f>IFERROR(SUMIF('Scenario 2'!$A$5:$A$154,$A50,'Scenario 2'!AM$5:AM$154)/SUMIF('Scenario 2_issuedGoos'!$A$4:$A$153,'WAVG - Countries'!$A50,'Scenario 2_issuedGoos'!P$4:P$153),0)</f>
        <v>1.7790171110673973</v>
      </c>
      <c r="Q50">
        <f>IFERROR(SUMIF('Scenario 2'!$A$5:$A$154,$A50,'Scenario 2'!AN$5:AN$154)/SUMIF('Scenario 2_issuedGoos'!$A$4:$A$153,'WAVG - Countries'!$A50,'Scenario 2_issuedGoos'!Q$4:Q$153),0)</f>
        <v>1.7791874446291116</v>
      </c>
      <c r="R50">
        <f>IFERROR(SUMIF('Scenario 2'!$A$5:$A$154,$A50,'Scenario 2'!AO$5:AO$154)/SUMIF('Scenario 2_issuedGoos'!$A$4:$A$153,'WAVG - Countries'!$A50,'Scenario 2_issuedGoos'!R$4:R$153),0)</f>
        <v>1.7793445411447446</v>
      </c>
      <c r="S50">
        <f>IFERROR(SUMIF('Scenario 2'!$A$5:$A$154,$A50,'Scenario 2'!AP$5:AP$154)/SUMIF('Scenario 2_issuedGoos'!$A$4:$A$153,'WAVG - Countries'!$A50,'Scenario 2_issuedGoos'!S$4:S$153),0)</f>
        <v>1.7794898859264585</v>
      </c>
      <c r="T50">
        <f>IFERROR(SUMIF('Scenario 2'!$A$5:$A$154,$A50,'Scenario 2'!AQ$5:AQ$154)/SUMIF('Scenario 2_issuedGoos'!$A$4:$A$153,'WAVG - Countries'!$A50,'Scenario 2_issuedGoos'!T$4:T$153),0)</f>
        <v>1.779624750078423</v>
      </c>
      <c r="U50">
        <f>IFERROR(SUMIF('Scenario 2'!$A$5:$A$154,$A50,'Scenario 2'!AR$5:AR$154)/SUMIF('Scenario 2_issuedGoos'!$A$4:$A$153,'WAVG - Countries'!$A50,'Scenario 2_issuedGoos'!U$4:U$153),0)</f>
        <v>1.7797502277686772</v>
      </c>
      <c r="V50">
        <f>IFERROR(SUMIF('Scenario 2'!$A$5:$A$154,$A50,'Scenario 2'!AS$5:AS$154)/SUMIF('Scenario 2_issuedGoos'!$A$4:$A$153,'WAVG - Countries'!$A50,'Scenario 2_issuedGoos'!V$4:V$153),0)</f>
        <v>1.8168332616601885</v>
      </c>
      <c r="W50">
        <f>IFERROR(SUMIF('Scenario 2'!$A$5:$A$154,$A50,'Scenario 2'!AT$5:AT$154)/SUMIF('Scenario 2_issuedGoos'!$A$4:$A$153,'WAVG - Countries'!$A50,'Scenario 2_issuedGoos'!W$4:W$153),0)</f>
        <v>1.8317623025797871</v>
      </c>
      <c r="X50">
        <f>_xlfn.RRI($W$4-$H$4,H50,W50)</f>
        <v>1.9666139001186522E-3</v>
      </c>
    </row>
    <row r="51" spans="1:24" x14ac:dyDescent="0.25">
      <c r="A51" t="s">
        <v>47</v>
      </c>
      <c r="B51" t="str">
        <f>VLOOKUP(A51,'DE-EN Country'!$A$1:$B$25,2,FALSE)</f>
        <v>Sweden</v>
      </c>
      <c r="C51">
        <f>IFERROR(SUMIF('Scenario 2'!$A$5:$A$154,$A51,'Scenario 2'!Z$5:Z$154)/SUMIF('Scenario 2_issuedGoos'!$A$4:$A$153,'WAVG - Countries'!$A51,'Scenario 2_issuedGoos'!C$4:C$153),0)</f>
        <v>0.26951406104652087</v>
      </c>
      <c r="D51">
        <f>IFERROR(SUMIF('Scenario 2'!$A$5:$A$154,$A51,'Scenario 2'!AA$5:AA$154)/SUMIF('Scenario 2_issuedGoos'!$A$4:$A$153,'WAVG - Countries'!$A51,'Scenario 2_issuedGoos'!D$4:D$153),0)</f>
        <v>0.26783810806381086</v>
      </c>
      <c r="E51">
        <f>IFERROR(SUMIF('Scenario 2'!$A$5:$A$154,$A51,'Scenario 2'!AB$5:AB$154)/SUMIF('Scenario 2_issuedGoos'!$A$4:$A$153,'WAVG - Countries'!$A51,'Scenario 2_issuedGoos'!E$4:E$153),0)</f>
        <v>0.26783810806381081</v>
      </c>
      <c r="F51">
        <f>IFERROR(SUMIF('Scenario 2'!$A$5:$A$154,$A51,'Scenario 2'!AC$5:AC$154)/SUMIF('Scenario 2_issuedGoos'!$A$4:$A$153,'WAVG - Countries'!$A51,'Scenario 2_issuedGoos'!F$4:F$153),0)</f>
        <v>0.2678381080638097</v>
      </c>
      <c r="G51">
        <f>IFERROR(SUMIF('Scenario 2'!$A$5:$A$154,$A51,'Scenario 2'!AD$5:AD$154)/SUMIF('Scenario 2_issuedGoos'!$A$4:$A$153,'WAVG - Countries'!$A51,'Scenario 2_issuedGoos'!G$4:G$153),0)</f>
        <v>0.46896352963881915</v>
      </c>
      <c r="H51">
        <f>IFERROR(SUMIF('Scenario 2'!$A$5:$A$154,$A51,'Scenario 2'!AE$5:AE$154)/SUMIF('Scenario 2_issuedGoos'!$A$4:$A$153,'WAVG - Countries'!$A51,'Scenario 2_issuedGoos'!H$4:H$153),0)</f>
        <v>0.57600092712871798</v>
      </c>
      <c r="I51">
        <f>IFERROR(SUMIF('Scenario 2'!$A$5:$A$154,$A51,'Scenario 2'!AF$5:AF$154)/SUMIF('Scenario 2_issuedGoos'!$A$4:$A$153,'WAVG - Countries'!$A51,'Scenario 2_issuedGoos'!I$4:I$153),0)</f>
        <v>0.58078498624787012</v>
      </c>
      <c r="J51">
        <f>IFERROR(SUMIF('Scenario 2'!$A$5:$A$154,$A51,'Scenario 2'!AG$5:AG$154)/SUMIF('Scenario 2_issuedGoos'!$A$4:$A$153,'WAVG - Countries'!$A51,'Scenario 2_issuedGoos'!J$4:J$153),0)</f>
        <v>0.58591010480533712</v>
      </c>
      <c r="K51">
        <f>IFERROR(SUMIF('Scenario 2'!$A$5:$A$154,$A51,'Scenario 2'!AH$5:AH$154)/SUMIF('Scenario 2_issuedGoos'!$A$4:$A$153,'WAVG - Countries'!$A51,'Scenario 2_issuedGoos'!K$4:K$153),0)</f>
        <v>0.58645901714572046</v>
      </c>
      <c r="L51">
        <f>IFERROR(SUMIF('Scenario 2'!$A$5:$A$154,$A51,'Scenario 2'!AI$5:AI$154)/SUMIF('Scenario 2_issuedGoos'!$A$4:$A$153,'WAVG - Countries'!$A51,'Scenario 2_issuedGoos'!L$4:L$153),0)</f>
        <v>0.60862968971420262</v>
      </c>
      <c r="M51">
        <f>IFERROR(SUMIF('Scenario 2'!$A$5:$A$154,$A51,'Scenario 2'!AJ$5:AJ$154)/SUMIF('Scenario 2_issuedGoos'!$A$4:$A$153,'WAVG - Countries'!$A51,'Scenario 2_issuedGoos'!M$4:M$153),0)</f>
        <v>0.61946375254978503</v>
      </c>
      <c r="N51">
        <f>IFERROR(SUMIF('Scenario 2'!$A$5:$A$154,$A51,'Scenario 2'!AK$5:AK$154)/SUMIF('Scenario 2_issuedGoos'!$A$4:$A$153,'WAVG - Countries'!$A51,'Scenario 2_issuedGoos'!N$4:N$153),0)</f>
        <v>0.65595717800969011</v>
      </c>
      <c r="O51">
        <f>IFERROR(SUMIF('Scenario 2'!$A$5:$A$154,$A51,'Scenario 2'!AL$5:AL$154)/SUMIF('Scenario 2_issuedGoos'!$A$4:$A$153,'WAVG - Countries'!$A51,'Scenario 2_issuedGoos'!O$4:O$153),0)</f>
        <v>0.67562653394405014</v>
      </c>
      <c r="P51">
        <f>IFERROR(SUMIF('Scenario 2'!$A$5:$A$154,$A51,'Scenario 2'!AM$5:AM$154)/SUMIF('Scenario 2_issuedGoos'!$A$4:$A$153,'WAVG - Countries'!$A51,'Scenario 2_issuedGoos'!P$4:P$153),0)</f>
        <v>0.69000934957356774</v>
      </c>
      <c r="Q51">
        <f>IFERROR(SUMIF('Scenario 2'!$A$5:$A$154,$A51,'Scenario 2'!AN$5:AN$154)/SUMIF('Scenario 2_issuedGoos'!$A$4:$A$153,'WAVG - Countries'!$A51,'Scenario 2_issuedGoos'!Q$4:Q$153),0)</f>
        <v>0.76627081678554188</v>
      </c>
      <c r="R51">
        <f>IFERROR(SUMIF('Scenario 2'!$A$5:$A$154,$A51,'Scenario 2'!AO$5:AO$154)/SUMIF('Scenario 2_issuedGoos'!$A$4:$A$153,'WAVG - Countries'!$A51,'Scenario 2_issuedGoos'!R$4:R$153),0)</f>
        <v>0.79510227775742925</v>
      </c>
      <c r="S51">
        <f>IFERROR(SUMIF('Scenario 2'!$A$5:$A$154,$A51,'Scenario 2'!AP$5:AP$154)/SUMIF('Scenario 2_issuedGoos'!$A$4:$A$153,'WAVG - Countries'!$A51,'Scenario 2_issuedGoos'!S$4:S$153),0)</f>
        <v>0.81881759516050256</v>
      </c>
      <c r="T51">
        <f>IFERROR(SUMIF('Scenario 2'!$A$5:$A$154,$A51,'Scenario 2'!AQ$5:AQ$154)/SUMIF('Scenario 2_issuedGoos'!$A$4:$A$153,'WAVG - Countries'!$A51,'Scenario 2_issuedGoos'!T$4:T$153),0)</f>
        <v>0.84855653200961367</v>
      </c>
      <c r="U51">
        <f>IFERROR(SUMIF('Scenario 2'!$A$5:$A$154,$A51,'Scenario 2'!AR$5:AR$154)/SUMIF('Scenario 2_issuedGoos'!$A$4:$A$153,'WAVG - Countries'!$A51,'Scenario 2_issuedGoos'!U$4:U$153),0)</f>
        <v>0.87377858609483383</v>
      </c>
      <c r="V51">
        <f>IFERROR(SUMIF('Scenario 2'!$A$5:$A$154,$A51,'Scenario 2'!AS$5:AS$154)/SUMIF('Scenario 2_issuedGoos'!$A$4:$A$153,'WAVG - Countries'!$A51,'Scenario 2_issuedGoos'!V$4:V$153),0)</f>
        <v>0.90580010836292146</v>
      </c>
      <c r="W51">
        <f>IFERROR(SUMIF('Scenario 2'!$A$5:$A$154,$A51,'Scenario 2'!AT$5:AT$154)/SUMIF('Scenario 2_issuedGoos'!$A$4:$A$153,'WAVG - Countries'!$A51,'Scenario 2_issuedGoos'!W$4:W$153),0)</f>
        <v>0.92246183067055632</v>
      </c>
      <c r="X51">
        <f t="shared" si="1"/>
        <v>6.3453117825462035E-2</v>
      </c>
    </row>
    <row r="52" spans="1:24" x14ac:dyDescent="0.25">
      <c r="A52" t="s">
        <v>48</v>
      </c>
      <c r="B52" t="str">
        <f>VLOOKUP(A52,'DE-EN Country'!$A$1:$B$25,2,FALSE)</f>
        <v>Switzerland</v>
      </c>
      <c r="C52">
        <f>IFERROR(SUMIF('Scenario 2'!$A$5:$A$154,$A52,'Scenario 2'!Z$5:Z$154)/SUMIF('Scenario 2_issuedGoos'!$A$4:$A$153,'WAVG - Countries'!$A52,'Scenario 2_issuedGoos'!C$4:C$153),0)</f>
        <v>1.6201050195049083</v>
      </c>
      <c r="D52">
        <f>IFERROR(SUMIF('Scenario 2'!$A$5:$A$154,$A52,'Scenario 2'!AA$5:AA$154)/SUMIF('Scenario 2_issuedGoos'!$A$4:$A$153,'WAVG - Countries'!$A52,'Scenario 2_issuedGoos'!D$4:D$153),0)</f>
        <v>1.6201050195049091</v>
      </c>
      <c r="E52">
        <f>IFERROR(SUMIF('Scenario 2'!$A$5:$A$154,$A52,'Scenario 2'!AB$5:AB$154)/SUMIF('Scenario 2_issuedGoos'!$A$4:$A$153,'WAVG - Countries'!$A52,'Scenario 2_issuedGoos'!E$4:E$153),0)</f>
        <v>1.6372000102264204</v>
      </c>
      <c r="F52">
        <f>IFERROR(SUMIF('Scenario 2'!$A$5:$A$154,$A52,'Scenario 2'!AC$5:AC$154)/SUMIF('Scenario 2_issuedGoos'!$A$4:$A$153,'WAVG - Countries'!$A52,'Scenario 2_issuedGoos'!F$4:F$153),0)</f>
        <v>1.6386263355869637</v>
      </c>
      <c r="G52">
        <f>IFERROR(SUMIF('Scenario 2'!$A$5:$A$154,$A52,'Scenario 2'!AD$5:AD$154)/SUMIF('Scenario 2_issuedGoos'!$A$4:$A$153,'WAVG - Countries'!$A52,'Scenario 2_issuedGoos'!G$4:G$153),0)</f>
        <v>1.6416275690785291</v>
      </c>
      <c r="H52">
        <f>IFERROR(SUMIF('Scenario 2'!$A$5:$A$154,$A52,'Scenario 2'!AE$5:AE$154)/SUMIF('Scenario 2_issuedGoos'!$A$4:$A$153,'WAVG - Countries'!$A52,'Scenario 2_issuedGoos'!H$4:H$153),0)</f>
        <v>1.6495623576194267</v>
      </c>
      <c r="I52">
        <f>IFERROR(SUMIF('Scenario 2'!$A$5:$A$154,$A52,'Scenario 2'!AF$5:AF$154)/SUMIF('Scenario 2_issuedGoos'!$A$4:$A$153,'WAVG - Countries'!$A52,'Scenario 2_issuedGoos'!I$4:I$153),0)</f>
        <v>1.6510102899820576</v>
      </c>
      <c r="J52">
        <f>IFERROR(SUMIF('Scenario 2'!$A$5:$A$154,$A52,'Scenario 2'!AG$5:AG$154)/SUMIF('Scenario 2_issuedGoos'!$A$4:$A$153,'WAVG - Countries'!$A52,'Scenario 2_issuedGoos'!J$4:J$153),0)</f>
        <v>1.6525003951283526</v>
      </c>
      <c r="K52">
        <f>IFERROR(SUMIF('Scenario 2'!$A$5:$A$154,$A52,'Scenario 2'!AH$5:AH$154)/SUMIF('Scenario 2_issuedGoos'!$A$4:$A$153,'WAVG - Countries'!$A52,'Scenario 2_issuedGoos'!K$4:K$153),0)</f>
        <v>1.6540393499700152</v>
      </c>
      <c r="L52">
        <f>IFERROR(SUMIF('Scenario 2'!$A$5:$A$154,$A52,'Scenario 2'!AI$5:AI$154)/SUMIF('Scenario 2_issuedGoos'!$A$4:$A$153,'WAVG - Countries'!$A52,'Scenario 2_issuedGoos'!L$4:L$153),0)</f>
        <v>1.6556332401446567</v>
      </c>
      <c r="M52">
        <f>IFERROR(SUMIF('Scenario 2'!$A$5:$A$154,$A52,'Scenario 2'!AJ$5:AJ$154)/SUMIF('Scenario 2_issuedGoos'!$A$4:$A$153,'WAVG - Countries'!$A52,'Scenario 2_issuedGoos'!M$4:M$153),0)</f>
        <v>1.6572877499034753</v>
      </c>
      <c r="N52">
        <f>IFERROR(SUMIF('Scenario 2'!$A$5:$A$154,$A52,'Scenario 2'!AK$5:AK$154)/SUMIF('Scenario 2_issuedGoos'!$A$4:$A$153,'WAVG - Countries'!$A52,'Scenario 2_issuedGoos'!N$4:N$153),0)</f>
        <v>1.6597829752747666</v>
      </c>
      <c r="O52">
        <f>IFERROR(SUMIF('Scenario 2'!$A$5:$A$154,$A52,'Scenario 2'!AL$5:AL$154)/SUMIF('Scenario 2_issuedGoos'!$A$4:$A$153,'WAVG - Countries'!$A52,'Scenario 2_issuedGoos'!O$4:O$153),0)</f>
        <v>1.6623581407187673</v>
      </c>
      <c r="P52">
        <f>IFERROR(SUMIF('Scenario 2'!$A$5:$A$154,$A52,'Scenario 2'!AM$5:AM$154)/SUMIF('Scenario 2_issuedGoos'!$A$4:$A$153,'WAVG - Countries'!$A52,'Scenario 2_issuedGoos'!P$4:P$153),0)</f>
        <v>1.6650223642090189</v>
      </c>
      <c r="Q52">
        <f>IFERROR(SUMIF('Scenario 2'!$A$5:$A$154,$A52,'Scenario 2'!AN$5:AN$154)/SUMIF('Scenario 2_issuedGoos'!$A$4:$A$153,'WAVG - Countries'!$A52,'Scenario 2_issuedGoos'!Q$4:Q$153),0)</f>
        <v>1.6677844316531316</v>
      </c>
      <c r="R52">
        <f>IFERROR(SUMIF('Scenario 2'!$A$5:$A$154,$A52,'Scenario 2'!AO$5:AO$154)/SUMIF('Scenario 2_issuedGoos'!$A$4:$A$153,'WAVG - Countries'!$A52,'Scenario 2_issuedGoos'!R$4:R$153),0)</f>
        <v>1.6706529152625444</v>
      </c>
      <c r="S52">
        <f>IFERROR(SUMIF('Scenario 2'!$A$5:$A$154,$A52,'Scenario 2'!AP$5:AP$154)/SUMIF('Scenario 2_issuedGoos'!$A$4:$A$153,'WAVG - Countries'!$A52,'Scenario 2_issuedGoos'!S$4:S$153),0)</f>
        <v>1.6736362684981416</v>
      </c>
      <c r="T52">
        <f>IFERROR(SUMIF('Scenario 2'!$A$5:$A$154,$A52,'Scenario 2'!AQ$5:AQ$154)/SUMIF('Scenario 2_issuedGoos'!$A$4:$A$153,'WAVG - Countries'!$A52,'Scenario 2_issuedGoos'!T$4:T$153),0)</f>
        <v>1.6768469460762288</v>
      </c>
      <c r="U52">
        <f>IFERROR(SUMIF('Scenario 2'!$A$5:$A$154,$A52,'Scenario 2'!AR$5:AR$154)/SUMIF('Scenario 2_issuedGoos'!$A$4:$A$153,'WAVG - Countries'!$A52,'Scenario 2_issuedGoos'!U$4:U$153),0)</f>
        <v>1.6792044440640612</v>
      </c>
      <c r="V52">
        <f>IFERROR(SUMIF('Scenario 2'!$A$5:$A$154,$A52,'Scenario 2'!AS$5:AS$154)/SUMIF('Scenario 2_issuedGoos'!$A$4:$A$153,'WAVG - Countries'!$A52,'Scenario 2_issuedGoos'!V$4:V$153),0)</f>
        <v>1.6816600081429836</v>
      </c>
      <c r="W52">
        <f>IFERROR(SUMIF('Scenario 2'!$A$5:$A$154,$A52,'Scenario 2'!AT$5:AT$154)/SUMIF('Scenario 2_issuedGoos'!$A$4:$A$153,'WAVG - Countries'!$A52,'Scenario 2_issuedGoos'!W$4:W$153),0)</f>
        <v>1.6842206718623907</v>
      </c>
      <c r="X52">
        <f t="shared" si="1"/>
        <v>1.9424828569991615E-3</v>
      </c>
    </row>
    <row r="53" spans="1:24" x14ac:dyDescent="0.25">
      <c r="A53" t="s">
        <v>49</v>
      </c>
      <c r="B53" t="str">
        <f>VLOOKUP(A53,'DE-EN Country'!$A$1:$B$25,2,FALSE)</f>
        <v>Serbia</v>
      </c>
      <c r="C53">
        <f>IFERROR(SUMIF('Scenario 2'!$A$5:$A$154,$A53,'Scenario 2'!Z$5:Z$154)/SUMIF('Scenario 2_issuedGoos'!$A$4:$A$153,'WAVG - Countries'!$A53,'Scenario 2_issuedGoos'!C$4:C$153),0)</f>
        <v>3.3320234189094311</v>
      </c>
      <c r="D53">
        <f>IFERROR(SUMIF('Scenario 2'!$A$5:$A$154,$A53,'Scenario 2'!AA$5:AA$154)/SUMIF('Scenario 2_issuedGoos'!$A$4:$A$153,'WAVG - Countries'!$A53,'Scenario 2_issuedGoos'!D$4:D$153),0)</f>
        <v>3.3320234189094315</v>
      </c>
      <c r="E53">
        <f>IFERROR(SUMIF('Scenario 2'!$A$5:$A$154,$A53,'Scenario 2'!AB$5:AB$154)/SUMIF('Scenario 2_issuedGoos'!$A$4:$A$153,'WAVG - Countries'!$A53,'Scenario 2_issuedGoos'!E$4:E$153),0)</f>
        <v>3.3320234189094311</v>
      </c>
      <c r="F53">
        <f>IFERROR(SUMIF('Scenario 2'!$A$5:$A$154,$A53,'Scenario 2'!AC$5:AC$154)/SUMIF('Scenario 2_issuedGoos'!$A$4:$A$153,'WAVG - Countries'!$A53,'Scenario 2_issuedGoos'!F$4:F$153),0)</f>
        <v>3.3320234189094298</v>
      </c>
      <c r="G53">
        <f>IFERROR(SUMIF('Scenario 2'!$A$5:$A$154,$A53,'Scenario 2'!AD$5:AD$154)/SUMIF('Scenario 2_issuedGoos'!$A$4:$A$153,'WAVG - Countries'!$A53,'Scenario 2_issuedGoos'!G$4:G$153),0)</f>
        <v>3.3320234189094298</v>
      </c>
      <c r="H53">
        <f>IFERROR(SUMIF('Scenario 2'!$A$5:$A$154,$A53,'Scenario 2'!AE$5:AE$154)/SUMIF('Scenario 2_issuedGoos'!$A$4:$A$153,'WAVG - Countries'!$A53,'Scenario 2_issuedGoos'!H$4:H$153),0)</f>
        <v>1.2007553107295368</v>
      </c>
      <c r="I53">
        <f>IFERROR(SUMIF('Scenario 2'!$A$5:$A$154,$A53,'Scenario 2'!AF$5:AF$154)/SUMIF('Scenario 2_issuedGoos'!$A$4:$A$153,'WAVG - Countries'!$A53,'Scenario 2_issuedGoos'!I$4:I$153),0)</f>
        <v>1.2047561246370515</v>
      </c>
      <c r="J53">
        <f>IFERROR(SUMIF('Scenario 2'!$A$5:$A$154,$A53,'Scenario 2'!AG$5:AG$154)/SUMIF('Scenario 2_issuedGoos'!$A$4:$A$153,'WAVG - Countries'!$A53,'Scenario 2_issuedGoos'!J$4:J$153),0)</f>
        <v>1.2082856754616202</v>
      </c>
      <c r="K53">
        <f>IFERROR(SUMIF('Scenario 2'!$A$5:$A$154,$A53,'Scenario 2'!AH$5:AH$154)/SUMIF('Scenario 2_issuedGoos'!$A$4:$A$153,'WAVG - Countries'!$A53,'Scenario 2_issuedGoos'!K$4:K$153),0)</f>
        <v>1.2114225983099665</v>
      </c>
      <c r="L53">
        <f>IFERROR(SUMIF('Scenario 2'!$A$5:$A$154,$A53,'Scenario 2'!AI$5:AI$154)/SUMIF('Scenario 2_issuedGoos'!$A$4:$A$153,'WAVG - Countries'!$A53,'Scenario 2_issuedGoos'!L$4:L$153),0)</f>
        <v>1.2142289553081236</v>
      </c>
      <c r="M53">
        <f>IFERROR(SUMIF('Scenario 2'!$A$5:$A$154,$A53,'Scenario 2'!AJ$5:AJ$154)/SUMIF('Scenario 2_issuedGoos'!$A$4:$A$153,'WAVG - Countries'!$A53,'Scenario 2_issuedGoos'!M$4:M$153),0)</f>
        <v>1.2167543831786913</v>
      </c>
      <c r="N53">
        <f>IFERROR(SUMIF('Scenario 2'!$A$5:$A$154,$A53,'Scenario 2'!AK$5:AK$154)/SUMIF('Scenario 2_issuedGoos'!$A$4:$A$153,'WAVG - Countries'!$A53,'Scenario 2_issuedGoos'!N$4:N$153),0)</f>
        <v>1.225570517398475</v>
      </c>
      <c r="O53">
        <f>IFERROR(SUMIF('Scenario 2'!$A$5:$A$154,$A53,'Scenario 2'!AL$5:AL$154)/SUMIF('Scenario 2_issuedGoos'!$A$4:$A$153,'WAVG - Countries'!$A53,'Scenario 2_issuedGoos'!O$4:O$153),0)</f>
        <v>1.2336122920890116</v>
      </c>
      <c r="P53">
        <f>IFERROR(SUMIF('Scenario 2'!$A$5:$A$154,$A53,'Scenario 2'!AM$5:AM$154)/SUMIF('Scenario 2_issuedGoos'!$A$4:$A$153,'WAVG - Countries'!$A53,'Scenario 2_issuedGoos'!P$4:P$153),0)</f>
        <v>1.2409774382439809</v>
      </c>
      <c r="Q53">
        <f>IFERROR(SUMIF('Scenario 2'!$A$5:$A$154,$A53,'Scenario 2'!AN$5:AN$154)/SUMIF('Scenario 2_issuedGoos'!$A$4:$A$153,'WAVG - Countries'!$A53,'Scenario 2_issuedGoos'!Q$4:Q$153),0)</f>
        <v>1.2477479047861333</v>
      </c>
      <c r="R53">
        <f>IFERROR(SUMIF('Scenario 2'!$A$5:$A$154,$A53,'Scenario 2'!AO$5:AO$154)/SUMIF('Scenario 2_issuedGoos'!$A$4:$A$153,'WAVG - Countries'!$A53,'Scenario 2_issuedGoos'!R$4:R$153),0)</f>
        <v>1.2539929206531197</v>
      </c>
      <c r="S53">
        <f>IFERROR(SUMIF('Scenario 2'!$A$5:$A$154,$A53,'Scenario 2'!AP$5:AP$154)/SUMIF('Scenario 2_issuedGoos'!$A$4:$A$153,'WAVG - Countries'!$A53,'Scenario 2_issuedGoos'!S$4:S$153),0)</f>
        <v>1.2597713705768112</v>
      </c>
      <c r="T53">
        <f>IFERROR(SUMIF('Scenario 2'!$A$5:$A$154,$A53,'Scenario 2'!AQ$5:AQ$154)/SUMIF('Scenario 2_issuedGoos'!$A$4:$A$153,'WAVG - Countries'!$A53,'Scenario 2_issuedGoos'!T$4:T$153),0)</f>
        <v>1.2651336575530099</v>
      </c>
      <c r="U53">
        <f>IFERROR(SUMIF('Scenario 2'!$A$5:$A$154,$A53,'Scenario 2'!AR$5:AR$154)/SUMIF('Scenario 2_issuedGoos'!$A$4:$A$153,'WAVG - Countries'!$A53,'Scenario 2_issuedGoos'!U$4:U$153),0)</f>
        <v>1.2701231768938011</v>
      </c>
      <c r="V53">
        <f>IFERROR(SUMIF('Scenario 2'!$A$5:$A$154,$A53,'Scenario 2'!AS$5:AS$154)/SUMIF('Scenario 2_issuedGoos'!$A$4:$A$153,'WAVG - Countries'!$A53,'Scenario 2_issuedGoos'!V$4:V$153),0)</f>
        <v>1.3533143218088475</v>
      </c>
      <c r="W53">
        <f>IFERROR(SUMIF('Scenario 2'!$A$5:$A$154,$A53,'Scenario 2'!AT$5:AT$154)/SUMIF('Scenario 2_issuedGoos'!$A$4:$A$153,'WAVG - Countries'!$A53,'Scenario 2_issuedGoos'!W$4:W$153),0)</f>
        <v>1.3834444090660873</v>
      </c>
      <c r="X53">
        <f t="shared" si="1"/>
        <v>-4.2998357026687195E-2</v>
      </c>
    </row>
    <row r="54" spans="1:24" x14ac:dyDescent="0.25">
      <c r="A54" t="s">
        <v>50</v>
      </c>
      <c r="B54" t="str">
        <f>VLOOKUP(A54,'DE-EN Country'!$A$1:$B$25,2,FALSE)</f>
        <v>Slovakia</v>
      </c>
      <c r="C54">
        <f>IFERROR(SUMIF('Scenario 2'!$A$5:$A$154,$A54,'Scenario 2'!Z$5:Z$154)/SUMIF('Scenario 2_issuedGoos'!$A$4:$A$153,'WAVG - Countries'!$A54,'Scenario 2_issuedGoos'!C$4:C$153),0)</f>
        <v>0</v>
      </c>
      <c r="D54">
        <f>IFERROR(SUMIF('Scenario 2'!$A$5:$A$154,$A54,'Scenario 2'!AA$5:AA$154)/SUMIF('Scenario 2_issuedGoos'!$A$4:$A$153,'WAVG - Countries'!$A54,'Scenario 2_issuedGoos'!D$4:D$153),0)</f>
        <v>0</v>
      </c>
      <c r="E54">
        <f>IFERROR(SUMIF('Scenario 2'!$A$5:$A$154,$A54,'Scenario 2'!AB$5:AB$154)/SUMIF('Scenario 2_issuedGoos'!$A$4:$A$153,'WAVG - Countries'!$A54,'Scenario 2_issuedGoos'!E$4:E$153),0)</f>
        <v>0</v>
      </c>
      <c r="F54">
        <f>IFERROR(SUMIF('Scenario 2'!$A$5:$A$154,$A54,'Scenario 2'!AC$5:AC$154)/SUMIF('Scenario 2_issuedGoos'!$A$4:$A$153,'WAVG - Countries'!$A54,'Scenario 2_issuedGoos'!F$4:F$153),0)</f>
        <v>0</v>
      </c>
      <c r="G54">
        <f>IFERROR(SUMIF('Scenario 2'!$A$5:$A$154,$A54,'Scenario 2'!AD$5:AD$154)/SUMIF('Scenario 2_issuedGoos'!$A$4:$A$153,'WAVG - Countries'!$A54,'Scenario 2_issuedGoos'!G$4:G$153),0)</f>
        <v>0</v>
      </c>
      <c r="H54">
        <f>IFERROR(SUMIF('Scenario 2'!$A$5:$A$154,$A54,'Scenario 2'!AE$5:AE$154)/SUMIF('Scenario 2_issuedGoos'!$A$4:$A$153,'WAVG - Countries'!$A54,'Scenario 2_issuedGoos'!H$4:H$153),0)</f>
        <v>1.4860692826742921</v>
      </c>
      <c r="I54">
        <f>IFERROR(SUMIF('Scenario 2'!$A$5:$A$154,$A54,'Scenario 2'!AF$5:AF$154)/SUMIF('Scenario 2_issuedGoos'!$A$4:$A$153,'WAVG - Countries'!$A54,'Scenario 2_issuedGoos'!I$4:I$153),0)</f>
        <v>1.4900313317212686</v>
      </c>
      <c r="J54">
        <f>IFERROR(SUMIF('Scenario 2'!$A$5:$A$154,$A54,'Scenario 2'!AG$5:AG$154)/SUMIF('Scenario 2_issuedGoos'!$A$4:$A$153,'WAVG - Countries'!$A54,'Scenario 2_issuedGoos'!J$4:J$153),0)</f>
        <v>1.4935259302714223</v>
      </c>
      <c r="K54">
        <f>IFERROR(SUMIF('Scenario 2'!$A$5:$A$154,$A54,'Scenario 2'!AH$5:AH$154)/SUMIF('Scenario 2_issuedGoos'!$A$4:$A$153,'WAVG - Countries'!$A54,'Scenario 2_issuedGoos'!K$4:K$153),0)</f>
        <v>1.4966311961946281</v>
      </c>
      <c r="L54">
        <f>IFERROR(SUMIF('Scenario 2'!$A$5:$A$154,$A54,'Scenario 2'!AI$5:AI$154)/SUMIF('Scenario 2_issuedGoos'!$A$4:$A$153,'WAVG - Countries'!$A54,'Scenario 2_issuedGoos'!L$4:L$153),0)</f>
        <v>1.4994087596123393</v>
      </c>
      <c r="M54">
        <f>IFERROR(SUMIF('Scenario 2'!$A$5:$A$154,$A54,'Scenario 2'!AJ$5:AJ$154)/SUMIF('Scenario 2_issuedGoos'!$A$4:$A$153,'WAVG - Countries'!$A54,'Scenario 2_issuedGoos'!M$4:M$153),0)</f>
        <v>1.5019078948054971</v>
      </c>
      <c r="N54">
        <f>IFERROR(SUMIF('Scenario 2'!$A$5:$A$154,$A54,'Scenario 2'!AK$5:AK$154)/SUMIF('Scenario 2_issuedGoos'!$A$4:$A$153,'WAVG - Countries'!$A54,'Scenario 2_issuedGoos'!N$4:N$153),0)</f>
        <v>1.5939833579704803</v>
      </c>
      <c r="O54">
        <f>IFERROR(SUMIF('Scenario 2'!$A$5:$A$154,$A54,'Scenario 2'!AL$5:AL$154)/SUMIF('Scenario 2_issuedGoos'!$A$4:$A$153,'WAVG - Countries'!$A54,'Scenario 2_issuedGoos'!O$4:O$153),0)</f>
        <v>1.6140662696255621</v>
      </c>
      <c r="P54">
        <f>IFERROR(SUMIF('Scenario 2'!$A$5:$A$154,$A54,'Scenario 2'!AM$5:AM$154)/SUMIF('Scenario 2_issuedGoos'!$A$4:$A$153,'WAVG - Countries'!$A54,'Scenario 2_issuedGoos'!P$4:P$153),0)</f>
        <v>1.620891247324588</v>
      </c>
      <c r="Q54">
        <f>IFERROR(SUMIF('Scenario 2'!$A$5:$A$154,$A54,'Scenario 2'!AN$5:AN$154)/SUMIF('Scenario 2_issuedGoos'!$A$4:$A$153,'WAVG - Countries'!$A54,'Scenario 2_issuedGoos'!Q$4:Q$153),0)</f>
        <v>1.6271629232239357</v>
      </c>
      <c r="R54">
        <f>IFERROR(SUMIF('Scenario 2'!$A$5:$A$154,$A54,'Scenario 2'!AO$5:AO$154)/SUMIF('Scenario 2_issuedGoos'!$A$4:$A$153,'WAVG - Countries'!$A54,'Scenario 2_issuedGoos'!R$4:R$153),0)</f>
        <v>1.6329459605647041</v>
      </c>
      <c r="S54">
        <f>IFERROR(SUMIF('Scenario 2'!$A$5:$A$154,$A54,'Scenario 2'!AP$5:AP$154)/SUMIF('Scenario 2_issuedGoos'!$A$4:$A$153,'WAVG - Countries'!$A54,'Scenario 2_issuedGoos'!S$4:S$153),0)</f>
        <v>1.6382953243141158</v>
      </c>
      <c r="T54">
        <f>IFERROR(SUMIF('Scenario 2'!$A$5:$A$154,$A54,'Scenario 2'!AQ$5:AQ$154)/SUMIF('Scenario 2_issuedGoos'!$A$4:$A$153,'WAVG - Countries'!$A54,'Scenario 2_issuedGoos'!T$4:T$153),0)</f>
        <v>1.6432580336544607</v>
      </c>
      <c r="U54">
        <f>IFERROR(SUMIF('Scenario 2'!$A$5:$A$154,$A54,'Scenario 2'!AR$5:AR$154)/SUMIF('Scenario 2_issuedGoos'!$A$4:$A$153,'WAVG - Countries'!$A54,'Scenario 2_issuedGoos'!U$4:U$153),0)</f>
        <v>1.6997293379598675</v>
      </c>
      <c r="V54">
        <f>IFERROR(SUMIF('Scenario 2'!$A$5:$A$154,$A54,'Scenario 2'!AS$5:AS$154)/SUMIF('Scenario 2_issuedGoos'!$A$4:$A$153,'WAVG - Countries'!$A54,'Scenario 2_issuedGoos'!V$4:V$153),0)</f>
        <v>1.7450747841848109</v>
      </c>
      <c r="W54">
        <f>IFERROR(SUMIF('Scenario 2'!$A$5:$A$154,$A54,'Scenario 2'!AT$5:AT$154)/SUMIF('Scenario 2_issuedGoos'!$A$4:$A$153,'WAVG - Countries'!$A54,'Scenario 2_issuedGoos'!W$4:W$153),0)</f>
        <v>1.7490722385395943</v>
      </c>
      <c r="X54">
        <f>_xlfn.RRI($W$4-$H$4,H54,W54)</f>
        <v>1.0922616206893165E-2</v>
      </c>
    </row>
    <row r="55" spans="1:24" x14ac:dyDescent="0.25">
      <c r="A55" t="s">
        <v>51</v>
      </c>
      <c r="B55" t="str">
        <f>VLOOKUP(A55,'DE-EN Country'!$A$1:$B$25,2,FALSE)</f>
        <v>Slovenia</v>
      </c>
      <c r="C55">
        <f>IFERROR(SUMIF('Scenario 2'!$A$5:$A$154,$A55,'Scenario 2'!Z$5:Z$154)/SUMIF('Scenario 2_issuedGoos'!$A$4:$A$153,'WAVG - Countries'!$A55,'Scenario 2_issuedGoos'!C$4:C$153),0)</f>
        <v>0.5115550781249999</v>
      </c>
      <c r="D55">
        <f>IFERROR(SUMIF('Scenario 2'!$A$5:$A$154,$A55,'Scenario 2'!AA$5:AA$154)/SUMIF('Scenario 2_issuedGoos'!$A$4:$A$153,'WAVG - Countries'!$A55,'Scenario 2_issuedGoos'!D$4:D$153),0)</f>
        <v>0.5115550781249999</v>
      </c>
      <c r="E55">
        <f>IFERROR(SUMIF('Scenario 2'!$A$5:$A$154,$A55,'Scenario 2'!AB$5:AB$154)/SUMIF('Scenario 2_issuedGoos'!$A$4:$A$153,'WAVG - Countries'!$A55,'Scenario 2_issuedGoos'!E$4:E$153),0)</f>
        <v>0.5115550781249999</v>
      </c>
      <c r="F55">
        <f>IFERROR(SUMIF('Scenario 2'!$A$5:$A$154,$A55,'Scenario 2'!AC$5:AC$154)/SUMIF('Scenario 2_issuedGoos'!$A$4:$A$153,'WAVG - Countries'!$A55,'Scenario 2_issuedGoos'!F$4:F$153),0)</f>
        <v>0.5115550781249999</v>
      </c>
      <c r="G55">
        <f>IFERROR(SUMIF('Scenario 2'!$A$5:$A$154,$A55,'Scenario 2'!AD$5:AD$154)/SUMIF('Scenario 2_issuedGoos'!$A$4:$A$153,'WAVG - Countries'!$A55,'Scenario 2_issuedGoos'!G$4:G$153),0)</f>
        <v>0.5115550781249999</v>
      </c>
      <c r="H55">
        <f>IFERROR(SUMIF('Scenario 2'!$A$5:$A$154,$A55,'Scenario 2'!AE$5:AE$154)/SUMIF('Scenario 2_issuedGoos'!$A$4:$A$153,'WAVG - Countries'!$A55,'Scenario 2_issuedGoos'!H$4:H$153),0)</f>
        <v>0.52824239574176235</v>
      </c>
      <c r="I55">
        <f>IFERROR(SUMIF('Scenario 2'!$A$5:$A$154,$A55,'Scenario 2'!AF$5:AF$154)/SUMIF('Scenario 2_issuedGoos'!$A$4:$A$153,'WAVG - Countries'!$A55,'Scenario 2_issuedGoos'!I$4:I$153),0)</f>
        <v>0.52909084619111379</v>
      </c>
      <c r="J55">
        <f>IFERROR(SUMIF('Scenario 2'!$A$5:$A$154,$A55,'Scenario 2'!AG$5:AG$154)/SUMIF('Scenario 2_issuedGoos'!$A$4:$A$153,'WAVG - Countries'!$A55,'Scenario 2_issuedGoos'!J$4:J$153),0)</f>
        <v>0.537005572332521</v>
      </c>
      <c r="K55">
        <f>IFERROR(SUMIF('Scenario 2'!$A$5:$A$154,$A55,'Scenario 2'!AH$5:AH$154)/SUMIF('Scenario 2_issuedGoos'!$A$4:$A$153,'WAVG - Countries'!$A55,'Scenario 2_issuedGoos'!K$4:K$153),0)</f>
        <v>0.5533249284826941</v>
      </c>
      <c r="L55">
        <f>IFERROR(SUMIF('Scenario 2'!$A$5:$A$154,$A55,'Scenario 2'!AI$5:AI$154)/SUMIF('Scenario 2_issuedGoos'!$A$4:$A$153,'WAVG - Countries'!$A55,'Scenario 2_issuedGoos'!L$4:L$153),0)</f>
        <v>0.5569279062082414</v>
      </c>
      <c r="M55">
        <f>IFERROR(SUMIF('Scenario 2'!$A$5:$A$154,$A55,'Scenario 2'!AJ$5:AJ$154)/SUMIF('Scenario 2_issuedGoos'!$A$4:$A$153,'WAVG - Countries'!$A55,'Scenario 2_issuedGoos'!M$4:M$153),0)</f>
        <v>0.58077497890084984</v>
      </c>
      <c r="N55">
        <f>IFERROR(SUMIF('Scenario 2'!$A$5:$A$154,$A55,'Scenario 2'!AK$5:AK$154)/SUMIF('Scenario 2_issuedGoos'!$A$4:$A$153,'WAVG - Countries'!$A55,'Scenario 2_issuedGoos'!N$4:N$153),0)</f>
        <v>0.61026483763841077</v>
      </c>
      <c r="O55">
        <f>IFERROR(SUMIF('Scenario 2'!$A$5:$A$154,$A55,'Scenario 2'!AL$5:AL$154)/SUMIF('Scenario 2_issuedGoos'!$A$4:$A$153,'WAVG - Countries'!$A55,'Scenario 2_issuedGoos'!O$4:O$153),0)</f>
        <v>0.61188360963647725</v>
      </c>
      <c r="P55">
        <f>IFERROR(SUMIF('Scenario 2'!$A$5:$A$154,$A55,'Scenario 2'!AM$5:AM$154)/SUMIF('Scenario 2_issuedGoos'!$A$4:$A$153,'WAVG - Countries'!$A55,'Scenario 2_issuedGoos'!P$4:P$153),0)</f>
        <v>0.67143120550851099</v>
      </c>
      <c r="Q55">
        <f>IFERROR(SUMIF('Scenario 2'!$A$5:$A$154,$A55,'Scenario 2'!AN$5:AN$154)/SUMIF('Scenario 2_issuedGoos'!$A$4:$A$153,'WAVG - Countries'!$A55,'Scenario 2_issuedGoos'!Q$4:Q$153),0)</f>
        <v>0.67278236402282421</v>
      </c>
      <c r="R55">
        <f>IFERROR(SUMIF('Scenario 2'!$A$5:$A$154,$A55,'Scenario 2'!AO$5:AO$154)/SUMIF('Scenario 2_issuedGoos'!$A$4:$A$153,'WAVG - Countries'!$A55,'Scenario 2_issuedGoos'!R$4:R$153),0)</f>
        <v>0.68225582474483704</v>
      </c>
      <c r="S55">
        <f>IFERROR(SUMIF('Scenario 2'!$A$5:$A$154,$A55,'Scenario 2'!AP$5:AP$154)/SUMIF('Scenario 2_issuedGoos'!$A$4:$A$153,'WAVG - Countries'!$A55,'Scenario 2_issuedGoos'!S$4:S$153),0)</f>
        <v>0.69762483892981486</v>
      </c>
      <c r="T55">
        <f>IFERROR(SUMIF('Scenario 2'!$A$5:$A$154,$A55,'Scenario 2'!AQ$5:AQ$154)/SUMIF('Scenario 2_issuedGoos'!$A$4:$A$153,'WAVG - Countries'!$A55,'Scenario 2_issuedGoos'!T$4:T$153),0)</f>
        <v>0.72897373845884927</v>
      </c>
      <c r="U55">
        <f>IFERROR(SUMIF('Scenario 2'!$A$5:$A$154,$A55,'Scenario 2'!AR$5:AR$154)/SUMIF('Scenario 2_issuedGoos'!$A$4:$A$153,'WAVG - Countries'!$A55,'Scenario 2_issuedGoos'!U$4:U$153),0)</f>
        <v>0.74221991532150333</v>
      </c>
      <c r="V55">
        <f>IFERROR(SUMIF('Scenario 2'!$A$5:$A$154,$A55,'Scenario 2'!AS$5:AS$154)/SUMIF('Scenario 2_issuedGoos'!$A$4:$A$153,'WAVG - Countries'!$A55,'Scenario 2_issuedGoos'!V$4:V$153),0)</f>
        <v>0.84664733345025023</v>
      </c>
      <c r="W55">
        <f>IFERROR(SUMIF('Scenario 2'!$A$5:$A$154,$A55,'Scenario 2'!AT$5:AT$154)/SUMIF('Scenario 2_issuedGoos'!$A$4:$A$153,'WAVG - Countries'!$A55,'Scenario 2_issuedGoos'!W$4:W$153),0)</f>
        <v>0.86156365558654668</v>
      </c>
      <c r="X55">
        <f t="shared" si="1"/>
        <v>2.6407338626444954E-2</v>
      </c>
    </row>
    <row r="56" spans="1:24" x14ac:dyDescent="0.25">
      <c r="A56" t="s">
        <v>52</v>
      </c>
      <c r="B56" t="str">
        <f>VLOOKUP(A56,'DE-EN Country'!$A$1:$B$25,2,FALSE)</f>
        <v>Spain</v>
      </c>
      <c r="C56">
        <f>IFERROR(SUMIF('Scenario 2'!$A$5:$A$154,$A56,'Scenario 2'!Z$5:Z$154)/SUMIF('Scenario 2_issuedGoos'!$A$4:$A$153,'WAVG - Countries'!$A56,'Scenario 2_issuedGoos'!C$4:C$153),0)</f>
        <v>1.1823227771140863</v>
      </c>
      <c r="D56">
        <f>IFERROR(SUMIF('Scenario 2'!$A$5:$A$154,$A56,'Scenario 2'!AA$5:AA$154)/SUMIF('Scenario 2_issuedGoos'!$A$4:$A$153,'WAVG - Countries'!$A56,'Scenario 2_issuedGoos'!D$4:D$153),0)</f>
        <v>1.1750606976436075</v>
      </c>
      <c r="E56">
        <f>IFERROR(SUMIF('Scenario 2'!$A$5:$A$154,$A56,'Scenario 2'!AB$5:AB$154)/SUMIF('Scenario 2_issuedGoos'!$A$4:$A$153,'WAVG - Countries'!$A56,'Scenario 2_issuedGoos'!E$4:E$153),0)</f>
        <v>1.1590417770156978</v>
      </c>
      <c r="F56">
        <f>IFERROR(SUMIF('Scenario 2'!$A$5:$A$154,$A56,'Scenario 2'!AC$5:AC$154)/SUMIF('Scenario 2_issuedGoos'!$A$4:$A$153,'WAVG - Countries'!$A56,'Scenario 2_issuedGoos'!F$4:F$153),0)</f>
        <v>1.1709069441186803</v>
      </c>
      <c r="G56">
        <f>IFERROR(SUMIF('Scenario 2'!$A$5:$A$154,$A56,'Scenario 2'!AD$5:AD$154)/SUMIF('Scenario 2_issuedGoos'!$A$4:$A$153,'WAVG - Countries'!$A56,'Scenario 2_issuedGoos'!G$4:G$153),0)</f>
        <v>1.1762448808495458</v>
      </c>
      <c r="H56">
        <f>IFERROR(SUMIF('Scenario 2'!$A$5:$A$154,$A56,'Scenario 2'!AE$5:AE$154)/SUMIF('Scenario 2_issuedGoos'!$A$4:$A$153,'WAVG - Countries'!$A56,'Scenario 2_issuedGoos'!H$4:H$153),0)</f>
        <v>1.1822385729464679</v>
      </c>
      <c r="I56">
        <f>IFERROR(SUMIF('Scenario 2'!$A$5:$A$154,$A56,'Scenario 2'!AF$5:AF$154)/SUMIF('Scenario 2_issuedGoos'!$A$4:$A$153,'WAVG - Countries'!$A56,'Scenario 2_issuedGoos'!I$4:I$153),0)</f>
        <v>1.1830074620184967</v>
      </c>
      <c r="J56">
        <f>IFERROR(SUMIF('Scenario 2'!$A$5:$A$154,$A56,'Scenario 2'!AG$5:AG$154)/SUMIF('Scenario 2_issuedGoos'!$A$4:$A$153,'WAVG - Countries'!$A56,'Scenario 2_issuedGoos'!J$4:J$153),0)</f>
        <v>1.1985374109260361</v>
      </c>
      <c r="K56">
        <f>IFERROR(SUMIF('Scenario 2'!$A$5:$A$154,$A56,'Scenario 2'!AH$5:AH$154)/SUMIF('Scenario 2_issuedGoos'!$A$4:$A$153,'WAVG - Countries'!$A56,'Scenario 2_issuedGoos'!K$4:K$153),0)</f>
        <v>1.1991156168838821</v>
      </c>
      <c r="L56">
        <f>IFERROR(SUMIF('Scenario 2'!$A$5:$A$154,$A56,'Scenario 2'!AI$5:AI$154)/SUMIF('Scenario 2_issuedGoos'!$A$4:$A$153,'WAVG - Countries'!$A56,'Scenario 2_issuedGoos'!L$4:L$153),0)</f>
        <v>1.1997122202959727</v>
      </c>
      <c r="M56">
        <f>IFERROR(SUMIF('Scenario 2'!$A$5:$A$154,$A56,'Scenario 2'!AJ$5:AJ$154)/SUMIF('Scenario 2_issuedGoos'!$A$4:$A$153,'WAVG - Countries'!$A56,'Scenario 2_issuedGoos'!M$4:M$153),0)</f>
        <v>1.2003296350754571</v>
      </c>
      <c r="N56">
        <f>IFERROR(SUMIF('Scenario 2'!$A$5:$A$154,$A56,'Scenario 2'!AK$5:AK$154)/SUMIF('Scenario 2_issuedGoos'!$A$4:$A$153,'WAVG - Countries'!$A56,'Scenario 2_issuedGoos'!N$4:N$153),0)</f>
        <v>1.2148909497231182</v>
      </c>
      <c r="O56">
        <f>IFERROR(SUMIF('Scenario 2'!$A$5:$A$154,$A56,'Scenario 2'!AL$5:AL$154)/SUMIF('Scenario 2_issuedGoos'!$A$4:$A$153,'WAVG - Countries'!$A56,'Scenario 2_issuedGoos'!O$4:O$153),0)</f>
        <v>1.2232810740617581</v>
      </c>
      <c r="P56">
        <f>IFERROR(SUMIF('Scenario 2'!$A$5:$A$154,$A56,'Scenario 2'!AM$5:AM$154)/SUMIF('Scenario 2_issuedGoos'!$A$4:$A$153,'WAVG - Countries'!$A56,'Scenario 2_issuedGoos'!P$4:P$153),0)</f>
        <v>1.2407313320255</v>
      </c>
      <c r="Q56">
        <f>IFERROR(SUMIF('Scenario 2'!$A$5:$A$154,$A56,'Scenario 2'!AN$5:AN$154)/SUMIF('Scenario 2_issuedGoos'!$A$4:$A$153,'WAVG - Countries'!$A56,'Scenario 2_issuedGoos'!Q$4:Q$153),0)</f>
        <v>1.2613813017065314</v>
      </c>
      <c r="R56">
        <f>IFERROR(SUMIF('Scenario 2'!$A$5:$A$154,$A56,'Scenario 2'!AO$5:AO$154)/SUMIF('Scenario 2_issuedGoos'!$A$4:$A$153,'WAVG - Countries'!$A56,'Scenario 2_issuedGoos'!R$4:R$153),0)</f>
        <v>1.2732846295802511</v>
      </c>
      <c r="S56">
        <f>IFERROR(SUMIF('Scenario 2'!$A$5:$A$154,$A56,'Scenario 2'!AP$5:AP$154)/SUMIF('Scenario 2_issuedGoos'!$A$4:$A$153,'WAVG - Countries'!$A56,'Scenario 2_issuedGoos'!S$4:S$153),0)</f>
        <v>1.2744442932839717</v>
      </c>
      <c r="T56">
        <f>IFERROR(SUMIF('Scenario 2'!$A$5:$A$154,$A56,'Scenario 2'!AQ$5:AQ$154)/SUMIF('Scenario 2_issuedGoos'!$A$4:$A$153,'WAVG - Countries'!$A56,'Scenario 2_issuedGoos'!T$4:T$153),0)</f>
        <v>1.2822911367283056</v>
      </c>
      <c r="U56">
        <f>IFERROR(SUMIF('Scenario 2'!$A$5:$A$154,$A56,'Scenario 2'!AR$5:AR$154)/SUMIF('Scenario 2_issuedGoos'!$A$4:$A$153,'WAVG - Countries'!$A56,'Scenario 2_issuedGoos'!U$4:U$153),0)</f>
        <v>1.3049179496114331</v>
      </c>
      <c r="V56">
        <f>IFERROR(SUMIF('Scenario 2'!$A$5:$A$154,$A56,'Scenario 2'!AS$5:AS$154)/SUMIF('Scenario 2_issuedGoos'!$A$4:$A$153,'WAVG - Countries'!$A56,'Scenario 2_issuedGoos'!V$4:V$153),0)</f>
        <v>1.4001920013752498</v>
      </c>
      <c r="W56">
        <f>IFERROR(SUMIF('Scenario 2'!$A$5:$A$154,$A56,'Scenario 2'!AT$5:AT$154)/SUMIF('Scenario 2_issuedGoos'!$A$4:$A$153,'WAVG - Countries'!$A56,'Scenario 2_issuedGoos'!W$4:W$153),0)</f>
        <v>1.5055791888937289</v>
      </c>
      <c r="X56">
        <f t="shared" si="1"/>
        <v>1.215815209073523E-2</v>
      </c>
    </row>
    <row r="57" spans="1:24" x14ac:dyDescent="0.25">
      <c r="A57" t="s">
        <v>53</v>
      </c>
      <c r="B57" t="str">
        <f>VLOOKUP(A57,'DE-EN Country'!$A$1:$B$25,2,FALSE)</f>
        <v>Czech Republic</v>
      </c>
      <c r="C57">
        <f>IFERROR(SUMIF('Scenario 2'!$A$5:$A$154,$A57,'Scenario 2'!Z$5:Z$154)/SUMIF('Scenario 2_issuedGoos'!$A$4:$A$153,'WAVG - Countries'!$A57,'Scenario 2_issuedGoos'!C$4:C$153),0)</f>
        <v>2.0678138409921907</v>
      </c>
      <c r="D57">
        <f>IFERROR(SUMIF('Scenario 2'!$A$5:$A$154,$A57,'Scenario 2'!AA$5:AA$154)/SUMIF('Scenario 2_issuedGoos'!$A$4:$A$153,'WAVG - Countries'!$A57,'Scenario 2_issuedGoos'!D$4:D$153),0)</f>
        <v>2.0651702776751848</v>
      </c>
      <c r="E57">
        <f>IFERROR(SUMIF('Scenario 2'!$A$5:$A$154,$A57,'Scenario 2'!AB$5:AB$154)/SUMIF('Scenario 2_issuedGoos'!$A$4:$A$153,'WAVG - Countries'!$A57,'Scenario 2_issuedGoos'!E$4:E$153),0)</f>
        <v>2.0556973212368712</v>
      </c>
      <c r="F57">
        <f>IFERROR(SUMIF('Scenario 2'!$A$5:$A$154,$A57,'Scenario 2'!AC$5:AC$154)/SUMIF('Scenario 2_issuedGoos'!$A$4:$A$153,'WAVG - Countries'!$A57,'Scenario 2_issuedGoos'!F$4:F$153),0)</f>
        <v>2.0482334212831605</v>
      </c>
      <c r="G57">
        <f>IFERROR(SUMIF('Scenario 2'!$A$5:$A$154,$A57,'Scenario 2'!AD$5:AD$154)/SUMIF('Scenario 2_issuedGoos'!$A$4:$A$153,'WAVG - Countries'!$A57,'Scenario 2_issuedGoos'!G$4:G$153),0)</f>
        <v>2.0432183812550351</v>
      </c>
      <c r="H57">
        <f>IFERROR(SUMIF('Scenario 2'!$A$5:$A$154,$A57,'Scenario 2'!AE$5:AE$154)/SUMIF('Scenario 2_issuedGoos'!$A$4:$A$153,'WAVG - Countries'!$A57,'Scenario 2_issuedGoos'!H$4:H$153),0)</f>
        <v>2.0337861994387141</v>
      </c>
      <c r="I57">
        <f>IFERROR(SUMIF('Scenario 2'!$A$5:$A$154,$A57,'Scenario 2'!AF$5:AF$154)/SUMIF('Scenario 2_issuedGoos'!$A$4:$A$153,'WAVG - Countries'!$A57,'Scenario 2_issuedGoos'!I$4:I$153),0)</f>
        <v>2.0303877192611473</v>
      </c>
      <c r="J57">
        <f>IFERROR(SUMIF('Scenario 2'!$A$5:$A$154,$A57,'Scenario 2'!AG$5:AG$154)/SUMIF('Scenario 2_issuedGoos'!$A$4:$A$153,'WAVG - Countries'!$A57,'Scenario 2_issuedGoos'!J$4:J$153),0)</f>
        <v>2.0416457688348428</v>
      </c>
      <c r="K57">
        <f>IFERROR(SUMIF('Scenario 2'!$A$5:$A$154,$A57,'Scenario 2'!AH$5:AH$154)/SUMIF('Scenario 2_issuedGoos'!$A$4:$A$153,'WAVG - Countries'!$A57,'Scenario 2_issuedGoos'!K$4:K$153),0)</f>
        <v>2.0658909096719498</v>
      </c>
      <c r="L57">
        <f>IFERROR(SUMIF('Scenario 2'!$A$5:$A$154,$A57,'Scenario 2'!AI$5:AI$154)/SUMIF('Scenario 2_issuedGoos'!$A$4:$A$153,'WAVG - Countries'!$A57,'Scenario 2_issuedGoos'!L$4:L$153),0)</f>
        <v>2.0621320010670972</v>
      </c>
      <c r="M57">
        <f>IFERROR(SUMIF('Scenario 2'!$A$5:$A$154,$A57,'Scenario 2'!AJ$5:AJ$154)/SUMIF('Scenario 2_issuedGoos'!$A$4:$A$153,'WAVG - Countries'!$A57,'Scenario 2_issuedGoos'!M$4:M$153),0)</f>
        <v>2.0740702541290452</v>
      </c>
      <c r="N57">
        <f>IFERROR(SUMIF('Scenario 2'!$A$5:$A$154,$A57,'Scenario 2'!AK$5:AK$154)/SUMIF('Scenario 2_issuedGoos'!$A$4:$A$153,'WAVG - Countries'!$A57,'Scenario 2_issuedGoos'!N$4:N$153),0)</f>
        <v>2.1356146992310481</v>
      </c>
      <c r="O57">
        <f>IFERROR(SUMIF('Scenario 2'!$A$5:$A$154,$A57,'Scenario 2'!AL$5:AL$154)/SUMIF('Scenario 2_issuedGoos'!$A$4:$A$153,'WAVG - Countries'!$A57,'Scenario 2_issuedGoos'!O$4:O$153),0)</f>
        <v>2.1807217286628364</v>
      </c>
      <c r="P57">
        <f>IFERROR(SUMIF('Scenario 2'!$A$5:$A$154,$A57,'Scenario 2'!AM$5:AM$154)/SUMIF('Scenario 2_issuedGoos'!$A$4:$A$153,'WAVG - Countries'!$A57,'Scenario 2_issuedGoos'!P$4:P$153),0)</f>
        <v>2.2221485947769128</v>
      </c>
      <c r="Q57">
        <f>IFERROR(SUMIF('Scenario 2'!$A$5:$A$154,$A57,'Scenario 2'!AN$5:AN$154)/SUMIF('Scenario 2_issuedGoos'!$A$4:$A$153,'WAVG - Countries'!$A57,'Scenario 2_issuedGoos'!Q$4:Q$153),0)</f>
        <v>2.2869526431523575</v>
      </c>
      <c r="R57">
        <f>IFERROR(SUMIF('Scenario 2'!$A$5:$A$154,$A57,'Scenario 2'!AO$5:AO$154)/SUMIF('Scenario 2_issuedGoos'!$A$4:$A$153,'WAVG - Countries'!$A57,'Scenario 2_issuedGoos'!R$4:R$153),0)</f>
        <v>2.3299006724009481</v>
      </c>
      <c r="S57">
        <f>IFERROR(SUMIF('Scenario 2'!$A$5:$A$154,$A57,'Scenario 2'!AP$5:AP$154)/SUMIF('Scenario 2_issuedGoos'!$A$4:$A$153,'WAVG - Countries'!$A57,'Scenario 2_issuedGoos'!S$4:S$153),0)</f>
        <v>2.402660643501553</v>
      </c>
      <c r="T57">
        <f>IFERROR(SUMIF('Scenario 2'!$A$5:$A$154,$A57,'Scenario 2'!AQ$5:AQ$154)/SUMIF('Scenario 2_issuedGoos'!$A$4:$A$153,'WAVG - Countries'!$A57,'Scenario 2_issuedGoos'!T$4:T$153),0)</f>
        <v>2.4713016797006118</v>
      </c>
      <c r="U57">
        <f>IFERROR(SUMIF('Scenario 2'!$A$5:$A$154,$A57,'Scenario 2'!AR$5:AR$154)/SUMIF('Scenario 2_issuedGoos'!$A$4:$A$153,'WAVG - Countries'!$A57,'Scenario 2_issuedGoos'!U$4:U$153),0)</f>
        <v>2.5355542747002184</v>
      </c>
      <c r="V57">
        <f>IFERROR(SUMIF('Scenario 2'!$A$5:$A$154,$A57,'Scenario 2'!AS$5:AS$154)/SUMIF('Scenario 2_issuedGoos'!$A$4:$A$153,'WAVG - Countries'!$A57,'Scenario 2_issuedGoos'!V$4:V$153),0)</f>
        <v>2.6612282325975269</v>
      </c>
      <c r="W57">
        <f>IFERROR(SUMIF('Scenario 2'!$A$5:$A$154,$A57,'Scenario 2'!AT$5:AT$154)/SUMIF('Scenario 2_issuedGoos'!$A$4:$A$153,'WAVG - Countries'!$A57,'Scenario 2_issuedGoos'!W$4:W$153),0)</f>
        <v>2.6941875751617923</v>
      </c>
      <c r="X57">
        <f t="shared" si="1"/>
        <v>1.3318145295103001E-2</v>
      </c>
    </row>
    <row r="58" spans="1:24" x14ac:dyDescent="0.25">
      <c r="A58" t="s">
        <v>54</v>
      </c>
      <c r="B58" t="str">
        <f>VLOOKUP(A58,'DE-EN Country'!$A$1:$B$25,2,FALSE)</f>
        <v>Cyprus</v>
      </c>
      <c r="C58">
        <f>IFERROR(SUMIF('Scenario 2'!$A$5:$A$154,$A58,'Scenario 2'!Z$5:Z$154)/SUMIF('Scenario 2_issuedGoos'!$A$4:$A$153,'WAVG - Countries'!$A58,'Scenario 2_issuedGoos'!C$4:C$153),0)</f>
        <v>2.6539499999999996</v>
      </c>
      <c r="D58">
        <f>IFERROR(SUMIF('Scenario 2'!$A$5:$A$154,$A58,'Scenario 2'!AA$5:AA$154)/SUMIF('Scenario 2_issuedGoos'!$A$4:$A$153,'WAVG - Countries'!$A58,'Scenario 2_issuedGoos'!D$4:D$153),0)</f>
        <v>2.6539499999999996</v>
      </c>
      <c r="E58">
        <f>IFERROR(SUMIF('Scenario 2'!$A$5:$A$154,$A58,'Scenario 2'!AB$5:AB$154)/SUMIF('Scenario 2_issuedGoos'!$A$4:$A$153,'WAVG - Countries'!$A58,'Scenario 2_issuedGoos'!E$4:E$153),0)</f>
        <v>2.6730240000000007</v>
      </c>
      <c r="F58">
        <f>IFERROR(SUMIF('Scenario 2'!$A$5:$A$154,$A58,'Scenario 2'!AC$5:AC$154)/SUMIF('Scenario 2_issuedGoos'!$A$4:$A$153,'WAVG - Countries'!$A58,'Scenario 2_issuedGoos'!F$4:F$153),0)</f>
        <v>2.7713142857142858</v>
      </c>
      <c r="G58">
        <f>IFERROR(SUMIF('Scenario 2'!$A$5:$A$154,$A58,'Scenario 2'!AD$5:AD$154)/SUMIF('Scenario 2_issuedGoos'!$A$4:$A$153,'WAVG - Countries'!$A58,'Scenario 2_issuedGoos'!G$4:G$153),0)</f>
        <v>2.804310000000001</v>
      </c>
      <c r="H58">
        <f>IFERROR(SUMIF('Scenario 2'!$A$5:$A$154,$A58,'Scenario 2'!AE$5:AE$154)/SUMIF('Scenario 2_issuedGoos'!$A$4:$A$153,'WAVG - Countries'!$A58,'Scenario 2_issuedGoos'!H$4:H$153),0)</f>
        <v>2.2777926681344036</v>
      </c>
      <c r="I58">
        <f>IFERROR(SUMIF('Scenario 2'!$A$5:$A$154,$A58,'Scenario 2'!AF$5:AF$154)/SUMIF('Scenario 2_issuedGoos'!$A$4:$A$153,'WAVG - Countries'!$A58,'Scenario 2_issuedGoos'!I$4:I$153),0)</f>
        <v>2.2973655789592757</v>
      </c>
      <c r="J58">
        <f>IFERROR(SUMIF('Scenario 2'!$A$5:$A$154,$A58,'Scenario 2'!AG$5:AG$154)/SUMIF('Scenario 2_issuedGoos'!$A$4:$A$153,'WAVG - Countries'!$A58,'Scenario 2_issuedGoos'!J$4:J$153),0)</f>
        <v>2.317557501736029</v>
      </c>
      <c r="K58">
        <f>IFERROR(SUMIF('Scenario 2'!$A$5:$A$154,$A58,'Scenario 2'!AH$5:AH$154)/SUMIF('Scenario 2_issuedGoos'!$A$4:$A$153,'WAVG - Countries'!$A58,'Scenario 2_issuedGoos'!K$4:K$153),0)</f>
        <v>2.3384194055754803</v>
      </c>
      <c r="L58">
        <f>IFERROR(SUMIF('Scenario 2'!$A$5:$A$154,$A58,'Scenario 2'!AI$5:AI$154)/SUMIF('Scenario 2_issuedGoos'!$A$4:$A$153,'WAVG - Countries'!$A58,'Scenario 2_issuedGoos'!L$4:L$153),0)</f>
        <v>2.3599973008048929</v>
      </c>
      <c r="M58">
        <f>IFERROR(SUMIF('Scenario 2'!$A$5:$A$154,$A58,'Scenario 2'!AJ$5:AJ$154)/SUMIF('Scenario 2_issuedGoos'!$A$4:$A$153,'WAVG - Countries'!$A58,'Scenario 2_issuedGoos'!M$4:M$153),0)</f>
        <v>2.3823334458223671</v>
      </c>
      <c r="N58">
        <f>IFERROR(SUMIF('Scenario 2'!$A$5:$A$154,$A58,'Scenario 2'!AK$5:AK$154)/SUMIF('Scenario 2_issuedGoos'!$A$4:$A$153,'WAVG - Countries'!$A58,'Scenario 2_issuedGoos'!N$4:N$153),0)</f>
        <v>2.4386501753293435</v>
      </c>
      <c r="O58">
        <f>IFERROR(SUMIF('Scenario 2'!$A$5:$A$154,$A58,'Scenario 2'!AL$5:AL$154)/SUMIF('Scenario 2_issuedGoos'!$A$4:$A$153,'WAVG - Countries'!$A58,'Scenario 2_issuedGoos'!O$4:O$153),0)</f>
        <v>2.5807418193745901</v>
      </c>
      <c r="P58">
        <f>IFERROR(SUMIF('Scenario 2'!$A$5:$A$154,$A58,'Scenario 2'!AM$5:AM$154)/SUMIF('Scenario 2_issuedGoos'!$A$4:$A$153,'WAVG - Countries'!$A58,'Scenario 2_issuedGoos'!P$4:P$153),0)</f>
        <v>2.6357794931879228</v>
      </c>
      <c r="Q58">
        <f>IFERROR(SUMIF('Scenario 2'!$A$5:$A$154,$A58,'Scenario 2'!AN$5:AN$154)/SUMIF('Scenario 2_issuedGoos'!$A$4:$A$153,'WAVG - Countries'!$A58,'Scenario 2_issuedGoos'!Q$4:Q$153),0)</f>
        <v>2.6887264227132017</v>
      </c>
      <c r="R58">
        <f>IFERROR(SUMIF('Scenario 2'!$A$5:$A$154,$A58,'Scenario 2'!AO$5:AO$154)/SUMIF('Scenario 2_issuedGoos'!$A$4:$A$153,'WAVG - Countries'!$A58,'Scenario 2_issuedGoos'!R$4:R$153),0)</f>
        <v>2.7167967169839424</v>
      </c>
      <c r="S58">
        <f>IFERROR(SUMIF('Scenario 2'!$A$5:$A$154,$A58,'Scenario 2'!AP$5:AP$154)/SUMIF('Scenario 2_issuedGoos'!$A$4:$A$153,'WAVG - Countries'!$A58,'Scenario 2_issuedGoos'!S$4:S$153),0)</f>
        <v>2.7457610597283639</v>
      </c>
      <c r="T58">
        <f>IFERROR(SUMIF('Scenario 2'!$A$5:$A$154,$A58,'Scenario 2'!AQ$5:AQ$154)/SUMIF('Scenario 2_issuedGoos'!$A$4:$A$153,'WAVG - Countries'!$A58,'Scenario 2_issuedGoos'!T$4:T$153),0)</f>
        <v>2.892353320591059</v>
      </c>
      <c r="U58">
        <f>IFERROR(SUMIF('Scenario 2'!$A$5:$A$154,$A58,'Scenario 2'!AR$5:AR$154)/SUMIF('Scenario 2_issuedGoos'!$A$4:$A$153,'WAVG - Countries'!$A58,'Scenario 2_issuedGoos'!U$4:U$153),0)</f>
        <v>3.0904831831869668</v>
      </c>
      <c r="V58">
        <f>IFERROR(SUMIF('Scenario 2'!$A$5:$A$154,$A58,'Scenario 2'!AS$5:AS$154)/SUMIF('Scenario 2_issuedGoos'!$A$4:$A$153,'WAVG - Countries'!$A58,'Scenario 2_issuedGoos'!V$4:V$153),0)</f>
        <v>3.1365828625844578</v>
      </c>
      <c r="W58">
        <f>IFERROR(SUMIF('Scenario 2'!$A$5:$A$154,$A58,'Scenario 2'!AT$5:AT$154)/SUMIF('Scenario 2_issuedGoos'!$A$4:$A$153,'WAVG - Countries'!$A58,'Scenario 2_issuedGoos'!W$4:W$153),0)</f>
        <v>3.2116444312253734</v>
      </c>
      <c r="X58">
        <f t="shared" si="1"/>
        <v>9.582318903773368E-3</v>
      </c>
    </row>
    <row r="59" spans="1:24" x14ac:dyDescent="0.25">
      <c r="X59">
        <f>AVERAGE(X34:X58)</f>
        <v>1.8397466875144052E-2</v>
      </c>
    </row>
    <row r="60" spans="1:24" s="14" customFormat="1" x14ac:dyDescent="0.25">
      <c r="A60" s="15" t="s">
        <v>60</v>
      </c>
      <c r="B60" s="1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101</v>
      </c>
    </row>
    <row r="63" spans="1:24" x14ac:dyDescent="0.25">
      <c r="A63" t="s">
        <v>26</v>
      </c>
      <c r="B63" t="str">
        <f>VLOOKUP(A63,'DE-EN Country'!$A$1:$B$25,2,FALSE)</f>
        <v>Belgium</v>
      </c>
      <c r="C63">
        <f>IFERROR(SUMIF('Scenario 3'!$A$5:$A$154,$A63,'Scenario 3'!Z$5:Z$154)/SUMIF('Scenario 3_issuedGoos'!$A$4:$A$153,'WAVG - Countries'!$A63,'Scenario 3_issuedGoos'!C$4:C$153),0)</f>
        <v>4.969738057805932</v>
      </c>
      <c r="D63">
        <f>IFERROR(SUMIF('Scenario 3'!$A$5:$A$154,$A63,'Scenario 3'!AA$5:AA$154)/SUMIF('Scenario 3_issuedGoos'!$A$4:$A$153,'WAVG - Countries'!$A63,'Scenario 3_issuedGoos'!D$4:D$153),0)</f>
        <v>4.9694885339894235</v>
      </c>
      <c r="E63">
        <f>IFERROR(SUMIF('Scenario 3'!$A$5:$A$154,$A63,'Scenario 3'!AB$5:AB$154)/SUMIF('Scenario 3_issuedGoos'!$A$4:$A$153,'WAVG - Countries'!$A63,'Scenario 3_issuedGoos'!E$4:E$153),0)</f>
        <v>4.9694885339894217</v>
      </c>
      <c r="F63">
        <f>IFERROR(SUMIF('Scenario 3'!$A$5:$A$154,$A63,'Scenario 3'!AC$5:AC$154)/SUMIF('Scenario 3_issuedGoos'!$A$4:$A$153,'WAVG - Countries'!$A63,'Scenario 3_issuedGoos'!F$4:F$153),0)</f>
        <v>4.9652696320855831</v>
      </c>
      <c r="G63">
        <f>IFERROR(SUMIF('Scenario 3'!$A$5:$A$154,$A63,'Scenario 3'!AD$5:AD$154)/SUMIF('Scenario 3_issuedGoos'!$A$4:$A$153,'WAVG - Countries'!$A63,'Scenario 3_issuedGoos'!G$4:G$153),0)</f>
        <v>4.9865653201818514</v>
      </c>
      <c r="H63">
        <f>IFERROR(SUMIF('Scenario 3'!$A$5:$A$154,$A63,'Scenario 3'!AE$5:AE$154)/SUMIF('Scenario 3_issuedGoos'!$A$4:$A$153,'WAVG - Countries'!$A63,'Scenario 3_issuedGoos'!H$4:H$153),0)</f>
        <v>3.522727060844649</v>
      </c>
      <c r="I63">
        <f>IFERROR(SUMIF('Scenario 3'!$A$5:$A$154,$A63,'Scenario 3'!AF$5:AF$154)/SUMIF('Scenario 3_issuedGoos'!$A$4:$A$153,'WAVG - Countries'!$A63,'Scenario 3_issuedGoos'!I$4:I$153),0)</f>
        <v>3.5643178243908067</v>
      </c>
      <c r="J63">
        <f>IFERROR(SUMIF('Scenario 3'!$A$5:$A$154,$A63,'Scenario 3'!AG$5:AG$154)/SUMIF('Scenario 3_issuedGoos'!$A$4:$A$153,'WAVG - Countries'!$A63,'Scenario 3_issuedGoos'!J$4:J$153),0)</f>
        <v>3.6361398440645751</v>
      </c>
      <c r="K63">
        <f>IFERROR(SUMIF('Scenario 3'!$A$5:$A$154,$A63,'Scenario 3'!AH$5:AH$154)/SUMIF('Scenario 3_issuedGoos'!$A$4:$A$153,'WAVG - Countries'!$A63,'Scenario 3_issuedGoos'!K$4:K$153),0)</f>
        <v>3.6994418192421339</v>
      </c>
      <c r="L63">
        <f>IFERROR(SUMIF('Scenario 3'!$A$5:$A$154,$A63,'Scenario 3'!AI$5:AI$154)/SUMIF('Scenario 3_issuedGoos'!$A$4:$A$153,'WAVG - Countries'!$A63,'Scenario 3_issuedGoos'!L$4:L$153),0)</f>
        <v>4.0093176495331484</v>
      </c>
      <c r="M63">
        <f>IFERROR(SUMIF('Scenario 3'!$A$5:$A$154,$A63,'Scenario 3'!AJ$5:AJ$154)/SUMIF('Scenario 3_issuedGoos'!$A$4:$A$153,'WAVG - Countries'!$A63,'Scenario 3_issuedGoos'!M$4:M$153),0)</f>
        <v>4.1155216894315156</v>
      </c>
      <c r="N63">
        <f>IFERROR(SUMIF('Scenario 3'!$A$5:$A$154,$A63,'Scenario 3'!AK$5:AK$154)/SUMIF('Scenario 3_issuedGoos'!$A$4:$A$153,'WAVG - Countries'!$A63,'Scenario 3_issuedGoos'!N$4:N$153),0)</f>
        <v>4.2554146084236262</v>
      </c>
      <c r="O63">
        <f>IFERROR(SUMIF('Scenario 3'!$A$5:$A$154,$A63,'Scenario 3'!AL$5:AL$154)/SUMIF('Scenario 3_issuedGoos'!$A$4:$A$153,'WAVG - Countries'!$A63,'Scenario 3_issuedGoos'!O$4:O$153),0)</f>
        <v>4.539717277561711</v>
      </c>
      <c r="P63">
        <f>IFERROR(SUMIF('Scenario 3'!$A$5:$A$154,$A63,'Scenario 3'!AM$5:AM$154)/SUMIF('Scenario 3_issuedGoos'!$A$4:$A$153,'WAVG - Countries'!$A63,'Scenario 3_issuedGoos'!P$4:P$153),0)</f>
        <v>4.6957343576720785</v>
      </c>
      <c r="Q63">
        <f>IFERROR(SUMIF('Scenario 3'!$A$5:$A$154,$A63,'Scenario 3'!AN$5:AN$154)/SUMIF('Scenario 3_issuedGoos'!$A$4:$A$153,'WAVG - Countries'!$A63,'Scenario 3_issuedGoos'!Q$4:Q$153),0)</f>
        <v>5.0535007935991683</v>
      </c>
      <c r="R63">
        <f>IFERROR(SUMIF('Scenario 3'!$A$5:$A$154,$A63,'Scenario 3'!AO$5:AO$154)/SUMIF('Scenario 3_issuedGoos'!$A$4:$A$153,'WAVG - Countries'!$A63,'Scenario 3_issuedGoos'!R$4:R$153),0)</f>
        <v>5.1361033166990815</v>
      </c>
      <c r="S63">
        <f>IFERROR(SUMIF('Scenario 3'!$A$5:$A$154,$A63,'Scenario 3'!AP$5:AP$154)/SUMIF('Scenario 3_issuedGoos'!$A$4:$A$153,'WAVG - Countries'!$A63,'Scenario 3_issuedGoos'!S$4:S$153),0)</f>
        <v>5.7820356975253011</v>
      </c>
      <c r="T63">
        <f>IFERROR(SUMIF('Scenario 3'!$A$5:$A$154,$A63,'Scenario 3'!AQ$5:AQ$154)/SUMIF('Scenario 3_issuedGoos'!$A$4:$A$153,'WAVG - Countries'!$A63,'Scenario 3_issuedGoos'!T$4:T$153),0)</f>
        <v>5.9610176353334978</v>
      </c>
      <c r="U63">
        <f>IFERROR(SUMIF('Scenario 3'!$A$5:$A$154,$A63,'Scenario 3'!AR$5:AR$154)/SUMIF('Scenario 3_issuedGoos'!$A$4:$A$153,'WAVG - Countries'!$A63,'Scenario 3_issuedGoos'!U$4:U$153),0)</f>
        <v>6.2316021447792194</v>
      </c>
      <c r="V63">
        <f>IFERROR(SUMIF('Scenario 3'!$A$5:$A$154,$A63,'Scenario 3'!AS$5:AS$154)/SUMIF('Scenario 3_issuedGoos'!$A$4:$A$153,'WAVG - Countries'!$A63,'Scenario 3_issuedGoos'!V$4:V$153),0)</f>
        <v>6.2316021447792176</v>
      </c>
      <c r="W63">
        <f>IFERROR(SUMIF('Scenario 3'!$A$5:$A$154,$A63,'Scenario 3'!AT$5:AT$154)/SUMIF('Scenario 3_issuedGoos'!$A$4:$A$153,'WAVG - Countries'!$A63,'Scenario 3_issuedGoos'!W$4:W$153),0)</f>
        <v>6.5103463419614878</v>
      </c>
      <c r="X63">
        <f>_xlfn.RRI($W$4-$C$4,C63,W63)</f>
        <v>1.3592829909519377E-2</v>
      </c>
    </row>
    <row r="64" spans="1:24" x14ac:dyDescent="0.25">
      <c r="A64" t="s">
        <v>32</v>
      </c>
      <c r="B64" t="str">
        <f>VLOOKUP(A64,'DE-EN Country'!$A$1:$B$25,2,FALSE)</f>
        <v>Denmark</v>
      </c>
      <c r="C64">
        <f>IFERROR(SUMIF('Scenario 3'!$A$5:$A$154,$A64,'Scenario 3'!Z$5:Z$154)/SUMIF('Scenario 3_issuedGoos'!$A$4:$A$153,'WAVG - Countries'!$A64,'Scenario 3_issuedGoos'!C$4:C$153),0)</f>
        <v>3.9003192545496854</v>
      </c>
      <c r="D64">
        <f>IFERROR(SUMIF('Scenario 3'!$A$5:$A$154,$A64,'Scenario 3'!AA$5:AA$154)/SUMIF('Scenario 3_issuedGoos'!$A$4:$A$153,'WAVG - Countries'!$A64,'Scenario 3_issuedGoos'!D$4:D$153),0)</f>
        <v>4.210327222365736</v>
      </c>
      <c r="E64">
        <f>IFERROR(SUMIF('Scenario 3'!$A$5:$A$154,$A64,'Scenario 3'!AB$5:AB$154)/SUMIF('Scenario 3_issuedGoos'!$A$4:$A$153,'WAVG - Countries'!$A64,'Scenario 3_issuedGoos'!E$4:E$153),0)</f>
        <v>4.2105590756706315</v>
      </c>
      <c r="F64">
        <f>IFERROR(SUMIF('Scenario 3'!$A$5:$A$154,$A64,'Scenario 3'!AC$5:AC$154)/SUMIF('Scenario 3_issuedGoos'!$A$4:$A$153,'WAVG - Countries'!$A64,'Scenario 3_issuedGoos'!F$4:F$153),0)</f>
        <v>4.2173994634781957</v>
      </c>
      <c r="G64">
        <f>IFERROR(SUMIF('Scenario 3'!$A$5:$A$154,$A64,'Scenario 3'!AD$5:AD$154)/SUMIF('Scenario 3_issuedGoos'!$A$4:$A$153,'WAVG - Countries'!$A64,'Scenario 3_issuedGoos'!G$4:G$153),0)</f>
        <v>4.2179230841030755</v>
      </c>
      <c r="H64">
        <f>IFERROR(SUMIF('Scenario 3'!$A$5:$A$154,$A64,'Scenario 3'!AE$5:AE$154)/SUMIF('Scenario 3_issuedGoos'!$A$4:$A$153,'WAVG - Countries'!$A64,'Scenario 3_issuedGoos'!H$4:H$153),0)</f>
        <v>3.7065494710432034</v>
      </c>
      <c r="I64">
        <f>IFERROR(SUMIF('Scenario 3'!$A$5:$A$154,$A64,'Scenario 3'!AF$5:AF$154)/SUMIF('Scenario 3_issuedGoos'!$A$4:$A$153,'WAVG - Countries'!$A64,'Scenario 3_issuedGoos'!I$4:I$153),0)</f>
        <v>3.7071585400536229</v>
      </c>
      <c r="J64">
        <f>IFERROR(SUMIF('Scenario 3'!$A$5:$A$154,$A64,'Scenario 3'!AG$5:AG$154)/SUMIF('Scenario 3_issuedGoos'!$A$4:$A$153,'WAVG - Countries'!$A64,'Scenario 3_issuedGoos'!J$4:J$153),0)</f>
        <v>3.7366003686531997</v>
      </c>
      <c r="K64">
        <f>IFERROR(SUMIF('Scenario 3'!$A$5:$A$154,$A64,'Scenario 3'!AH$5:AH$154)/SUMIF('Scenario 3_issuedGoos'!$A$4:$A$153,'WAVG - Countries'!$A64,'Scenario 3_issuedGoos'!K$4:K$153),0)</f>
        <v>3.736600368653201</v>
      </c>
      <c r="L64">
        <f>IFERROR(SUMIF('Scenario 3'!$A$5:$A$154,$A64,'Scenario 3'!AI$5:AI$154)/SUMIF('Scenario 3_issuedGoos'!$A$4:$A$153,'WAVG - Countries'!$A64,'Scenario 3_issuedGoos'!L$4:L$153),0)</f>
        <v>3.8776777646744436</v>
      </c>
      <c r="M64">
        <f>IFERROR(SUMIF('Scenario 3'!$A$5:$A$154,$A64,'Scenario 3'!AJ$5:AJ$154)/SUMIF('Scenario 3_issuedGoos'!$A$4:$A$153,'WAVG - Countries'!$A64,'Scenario 3_issuedGoos'!M$4:M$153),0)</f>
        <v>4.0695234342897075</v>
      </c>
      <c r="N64">
        <f>IFERROR(SUMIF('Scenario 3'!$A$5:$A$154,$A64,'Scenario 3'!AK$5:AK$154)/SUMIF('Scenario 3_issuedGoos'!$A$4:$A$153,'WAVG - Countries'!$A64,'Scenario 3_issuedGoos'!N$4:N$153),0)</f>
        <v>4.1739702569154717</v>
      </c>
      <c r="O64">
        <f>IFERROR(SUMIF('Scenario 3'!$A$5:$A$154,$A64,'Scenario 3'!AL$5:AL$154)/SUMIF('Scenario 3_issuedGoos'!$A$4:$A$153,'WAVG - Countries'!$A64,'Scenario 3_issuedGoos'!O$4:O$153),0)</f>
        <v>4.2363806256048484</v>
      </c>
      <c r="P64">
        <f>IFERROR(SUMIF('Scenario 3'!$A$5:$A$154,$A64,'Scenario 3'!AM$5:AM$154)/SUMIF('Scenario 3_issuedGoos'!$A$4:$A$153,'WAVG - Countries'!$A64,'Scenario 3_issuedGoos'!P$4:P$153),0)</f>
        <v>5.8026237624049415</v>
      </c>
      <c r="Q64">
        <f>IFERROR(SUMIF('Scenario 3'!$A$5:$A$154,$A64,'Scenario 3'!AN$5:AN$154)/SUMIF('Scenario 3_issuedGoos'!$A$4:$A$153,'WAVG - Countries'!$A64,'Scenario 3_issuedGoos'!Q$4:Q$153),0)</f>
        <v>5.8268411144544032</v>
      </c>
      <c r="R64">
        <f>IFERROR(SUMIF('Scenario 3'!$A$5:$A$154,$A64,'Scenario 3'!AO$5:AO$154)/SUMIF('Scenario 3_issuedGoos'!$A$4:$A$153,'WAVG - Countries'!$A64,'Scenario 3_issuedGoos'!R$4:R$153),0)</f>
        <v>5.827092046665757</v>
      </c>
      <c r="S64">
        <f>IFERROR(SUMIF('Scenario 3'!$A$5:$A$154,$A64,'Scenario 3'!AP$5:AP$154)/SUMIF('Scenario 3_issuedGoos'!$A$4:$A$153,'WAVG - Countries'!$A64,'Scenario 3_issuedGoos'!S$4:S$153),0)</f>
        <v>5.8270920466657588</v>
      </c>
      <c r="T64">
        <f>IFERROR(SUMIF('Scenario 3'!$A$5:$A$154,$A64,'Scenario 3'!AQ$5:AQ$154)/SUMIF('Scenario 3_issuedGoos'!$A$4:$A$153,'WAVG - Countries'!$A64,'Scenario 3_issuedGoos'!T$4:T$153),0)</f>
        <v>6.4892295441762418</v>
      </c>
      <c r="U64">
        <f>IFERROR(SUMIF('Scenario 3'!$A$5:$A$154,$A64,'Scenario 3'!AR$5:AR$154)/SUMIF('Scenario 3_issuedGoos'!$A$4:$A$153,'WAVG - Countries'!$A64,'Scenario 3_issuedGoos'!U$4:U$153),0)</f>
        <v>6.4915762813156928</v>
      </c>
      <c r="V64">
        <f>IFERROR(SUMIF('Scenario 3'!$A$5:$A$154,$A64,'Scenario 3'!AS$5:AS$154)/SUMIF('Scenario 3_issuedGoos'!$A$4:$A$153,'WAVG - Countries'!$A64,'Scenario 3_issuedGoos'!V$4:V$153),0)</f>
        <v>6.7185074702514509</v>
      </c>
      <c r="W64">
        <f>IFERROR(SUMIF('Scenario 3'!$A$5:$A$154,$A64,'Scenario 3'!AT$5:AT$154)/SUMIF('Scenario 3_issuedGoos'!$A$4:$A$153,'WAVG - Countries'!$A64,'Scenario 3_issuedGoos'!W$4:W$153),0)</f>
        <v>6.7191432320107252</v>
      </c>
      <c r="X64">
        <f t="shared" ref="X64:X87" si="2">_xlfn.RRI($W$4-$C$4,C64,W64)</f>
        <v>2.7568274170691742E-2</v>
      </c>
    </row>
    <row r="65" spans="1:24" x14ac:dyDescent="0.25">
      <c r="A65" t="s">
        <v>33</v>
      </c>
      <c r="B65" t="str">
        <f>VLOOKUP(A65,'DE-EN Country'!$A$1:$B$25,2,FALSE)</f>
        <v>Germany</v>
      </c>
      <c r="C65">
        <f>IFERROR(SUMIF('Scenario 3'!$A$5:$A$154,$A65,'Scenario 3'!Z$5:Z$154)/SUMIF('Scenario 3_issuedGoos'!$A$4:$A$153,'WAVG - Countries'!$A65,'Scenario 3_issuedGoos'!C$4:C$153),0)</f>
        <v>2.1986457219086781</v>
      </c>
      <c r="D65">
        <f>IFERROR(SUMIF('Scenario 3'!$A$5:$A$154,$A65,'Scenario 3'!AA$5:AA$154)/SUMIF('Scenario 3_issuedGoos'!$A$4:$A$153,'WAVG - Countries'!$A65,'Scenario 3_issuedGoos'!D$4:D$153),0)</f>
        <v>2.198645721908679</v>
      </c>
      <c r="E65">
        <f>IFERROR(SUMIF('Scenario 3'!$A$5:$A$154,$A65,'Scenario 3'!AB$5:AB$154)/SUMIF('Scenario 3_issuedGoos'!$A$4:$A$153,'WAVG - Countries'!$A65,'Scenario 3_issuedGoos'!E$4:E$153),0)</f>
        <v>2.1986457219086781</v>
      </c>
      <c r="F65">
        <f>IFERROR(SUMIF('Scenario 3'!$A$5:$A$154,$A65,'Scenario 3'!AC$5:AC$154)/SUMIF('Scenario 3_issuedGoos'!$A$4:$A$153,'WAVG - Countries'!$A65,'Scenario 3_issuedGoos'!F$4:F$153),0)</f>
        <v>2.1986457219086795</v>
      </c>
      <c r="G65">
        <f>IFERROR(SUMIF('Scenario 3'!$A$5:$A$154,$A65,'Scenario 3'!AD$5:AD$154)/SUMIF('Scenario 3_issuedGoos'!$A$4:$A$153,'WAVG - Countries'!$A65,'Scenario 3_issuedGoos'!G$4:G$153),0)</f>
        <v>2.7126354598633386</v>
      </c>
      <c r="H65">
        <f>IFERROR(SUMIF('Scenario 3'!$A$5:$A$154,$A65,'Scenario 3'!AE$5:AE$154)/SUMIF('Scenario 3_issuedGoos'!$A$4:$A$153,'WAVG - Countries'!$A65,'Scenario 3_issuedGoos'!H$4:H$153),0)</f>
        <v>3.3184346893374608</v>
      </c>
      <c r="I65">
        <f>IFERROR(SUMIF('Scenario 3'!$A$5:$A$154,$A65,'Scenario 3'!AF$5:AF$154)/SUMIF('Scenario 3_issuedGoos'!$A$4:$A$153,'WAVG - Countries'!$A65,'Scenario 3_issuedGoos'!I$4:I$153),0)</f>
        <v>3.3334355915639251</v>
      </c>
      <c r="J65">
        <f>IFERROR(SUMIF('Scenario 3'!$A$5:$A$154,$A65,'Scenario 3'!AG$5:AG$154)/SUMIF('Scenario 3_issuedGoos'!$A$4:$A$153,'WAVG - Countries'!$A65,'Scenario 3_issuedGoos'!J$4:J$153),0)</f>
        <v>3.3334355915639242</v>
      </c>
      <c r="K65">
        <f>IFERROR(SUMIF('Scenario 3'!$A$5:$A$154,$A65,'Scenario 3'!AH$5:AH$154)/SUMIF('Scenario 3_issuedGoos'!$A$4:$A$153,'WAVG - Countries'!$A65,'Scenario 3_issuedGoos'!K$4:K$153),0)</f>
        <v>3.5621493363695591</v>
      </c>
      <c r="L65">
        <f>IFERROR(SUMIF('Scenario 3'!$A$5:$A$154,$A65,'Scenario 3'!AI$5:AI$154)/SUMIF('Scenario 3_issuedGoos'!$A$4:$A$153,'WAVG - Countries'!$A65,'Scenario 3_issuedGoos'!L$4:L$153),0)</f>
        <v>3.5800747874988517</v>
      </c>
      <c r="M65">
        <f>IFERROR(SUMIF('Scenario 3'!$A$5:$A$154,$A65,'Scenario 3'!AJ$5:AJ$154)/SUMIF('Scenario 3_issuedGoos'!$A$4:$A$153,'WAVG - Countries'!$A65,'Scenario 3_issuedGoos'!M$4:M$153),0)</f>
        <v>3.7952676340011231</v>
      </c>
      <c r="N65">
        <f>IFERROR(SUMIF('Scenario 3'!$A$5:$A$154,$A65,'Scenario 3'!AK$5:AK$154)/SUMIF('Scenario 3_issuedGoos'!$A$4:$A$153,'WAVG - Countries'!$A65,'Scenario 3_issuedGoos'!N$4:N$153),0)</f>
        <v>4.3454850467176733</v>
      </c>
      <c r="O65">
        <f>IFERROR(SUMIF('Scenario 3'!$A$5:$A$154,$A65,'Scenario 3'!AL$5:AL$154)/SUMIF('Scenario 3_issuedGoos'!$A$4:$A$153,'WAVG - Countries'!$A65,'Scenario 3_issuedGoos'!O$4:O$153),0)</f>
        <v>4.3492136340489971</v>
      </c>
      <c r="P65">
        <f>IFERROR(SUMIF('Scenario 3'!$A$5:$A$154,$A65,'Scenario 3'!AM$5:AM$154)/SUMIF('Scenario 3_issuedGoos'!$A$4:$A$153,'WAVG - Countries'!$A65,'Scenario 3_issuedGoos'!P$4:P$153),0)</f>
        <v>4.5889439754903298</v>
      </c>
      <c r="Q65">
        <f>IFERROR(SUMIF('Scenario 3'!$A$5:$A$154,$A65,'Scenario 3'!AN$5:AN$154)/SUMIF('Scenario 3_issuedGoos'!$A$4:$A$153,'WAVG - Countries'!$A65,'Scenario 3_issuedGoos'!Q$4:Q$153),0)</f>
        <v>4.9496618056246966</v>
      </c>
      <c r="R65">
        <f>IFERROR(SUMIF('Scenario 3'!$A$5:$A$154,$A65,'Scenario 3'!AO$5:AO$154)/SUMIF('Scenario 3_issuedGoos'!$A$4:$A$153,'WAVG - Countries'!$A65,'Scenario 3_issuedGoos'!R$4:R$153),0)</f>
        <v>5.5236768861476717</v>
      </c>
      <c r="S65">
        <f>IFERROR(SUMIF('Scenario 3'!$A$5:$A$154,$A65,'Scenario 3'!AP$5:AP$154)/SUMIF('Scenario 3_issuedGoos'!$A$4:$A$153,'WAVG - Countries'!$A65,'Scenario 3_issuedGoos'!S$4:S$153),0)</f>
        <v>5.6318362968786548</v>
      </c>
      <c r="T65">
        <f>IFERROR(SUMIF('Scenario 3'!$A$5:$A$154,$A65,'Scenario 3'!AQ$5:AQ$154)/SUMIF('Scenario 3_issuedGoos'!$A$4:$A$153,'WAVG - Countries'!$A65,'Scenario 3_issuedGoos'!T$4:T$153),0)</f>
        <v>5.7025572453220112</v>
      </c>
      <c r="U65">
        <f>IFERROR(SUMIF('Scenario 3'!$A$5:$A$154,$A65,'Scenario 3'!AR$5:AR$154)/SUMIF('Scenario 3_issuedGoos'!$A$4:$A$153,'WAVG - Countries'!$A65,'Scenario 3_issuedGoos'!U$4:U$153),0)</f>
        <v>5.9886619168936894</v>
      </c>
      <c r="V65">
        <f>IFERROR(SUMIF('Scenario 3'!$A$5:$A$154,$A65,'Scenario 3'!AS$5:AS$154)/SUMIF('Scenario 3_issuedGoos'!$A$4:$A$153,'WAVG - Countries'!$A65,'Scenario 3_issuedGoos'!V$4:V$153),0)</f>
        <v>6.0817412006906117</v>
      </c>
      <c r="W65">
        <f>IFERROR(SUMIF('Scenario 3'!$A$5:$A$154,$A65,'Scenario 3'!AT$5:AT$154)/SUMIF('Scenario 3_issuedGoos'!$A$4:$A$153,'WAVG - Countries'!$A65,'Scenario 3_issuedGoos'!W$4:W$153),0)</f>
        <v>6.2171962496695956</v>
      </c>
      <c r="X65">
        <f t="shared" si="2"/>
        <v>5.3348220879400721E-2</v>
      </c>
    </row>
    <row r="66" spans="1:24" x14ac:dyDescent="0.25">
      <c r="A66" t="s">
        <v>34</v>
      </c>
      <c r="B66" t="str">
        <f>VLOOKUP(A66,'DE-EN Country'!$A$1:$B$25,2,FALSE)</f>
        <v>Estonia</v>
      </c>
      <c r="C66">
        <f>IFERROR(SUMIF('Scenario 3'!$A$5:$A$154,$A66,'Scenario 3'!Z$5:Z$154)/SUMIF('Scenario 3_issuedGoos'!$A$4:$A$153,'WAVG - Countries'!$A66,'Scenario 3_issuedGoos'!C$4:C$153),0)</f>
        <v>2.7574691586278308</v>
      </c>
      <c r="D66">
        <f>IFERROR(SUMIF('Scenario 3'!$A$5:$A$154,$A66,'Scenario 3'!AA$5:AA$154)/SUMIF('Scenario 3_issuedGoos'!$A$4:$A$153,'WAVG - Countries'!$A66,'Scenario 3_issuedGoos'!D$4:D$153),0)</f>
        <v>2.7574691586278308</v>
      </c>
      <c r="E66">
        <f>IFERROR(SUMIF('Scenario 3'!$A$5:$A$154,$A66,'Scenario 3'!AB$5:AB$154)/SUMIF('Scenario 3_issuedGoos'!$A$4:$A$153,'WAVG - Countries'!$A66,'Scenario 3_issuedGoos'!E$4:E$153),0)</f>
        <v>2.7574691586278335</v>
      </c>
      <c r="F66">
        <f>IFERROR(SUMIF('Scenario 3'!$A$5:$A$154,$A66,'Scenario 3'!AC$5:AC$154)/SUMIF('Scenario 3_issuedGoos'!$A$4:$A$153,'WAVG - Countries'!$A66,'Scenario 3_issuedGoos'!F$4:F$153),0)</f>
        <v>2.7574691586278335</v>
      </c>
      <c r="G66">
        <f>IFERROR(SUMIF('Scenario 3'!$A$5:$A$154,$A66,'Scenario 3'!AD$5:AD$154)/SUMIF('Scenario 3_issuedGoos'!$A$4:$A$153,'WAVG - Countries'!$A66,'Scenario 3_issuedGoos'!G$4:G$153),0)</f>
        <v>2.771737291211311</v>
      </c>
      <c r="H66">
        <f>IFERROR(SUMIF('Scenario 3'!$A$5:$A$154,$A66,'Scenario 3'!AE$5:AE$154)/SUMIF('Scenario 3_issuedGoos'!$A$4:$A$153,'WAVG - Countries'!$A66,'Scenario 3_issuedGoos'!H$4:H$153),0)</f>
        <v>2.7789797346793872</v>
      </c>
      <c r="I66">
        <f>IFERROR(SUMIF('Scenario 3'!$A$5:$A$154,$A66,'Scenario 3'!AF$5:AF$154)/SUMIF('Scenario 3_issuedGoos'!$A$4:$A$153,'WAVG - Countries'!$A66,'Scenario 3_issuedGoos'!I$4:I$153),0)</f>
        <v>2.8438744874967217</v>
      </c>
      <c r="J66">
        <f>IFERROR(SUMIF('Scenario 3'!$A$5:$A$154,$A66,'Scenario 3'!AG$5:AG$154)/SUMIF('Scenario 3_issuedGoos'!$A$4:$A$153,'WAVG - Countries'!$A66,'Scenario 3_issuedGoos'!J$4:J$153),0)</f>
        <v>2.9389312463413342</v>
      </c>
      <c r="K66">
        <f>IFERROR(SUMIF('Scenario 3'!$A$5:$A$154,$A66,'Scenario 3'!AH$5:AH$154)/SUMIF('Scenario 3_issuedGoos'!$A$4:$A$153,'WAVG - Countries'!$A66,'Scenario 3_issuedGoos'!K$4:K$153),0)</f>
        <v>2.9500419668738598</v>
      </c>
      <c r="L66">
        <f>IFERROR(SUMIF('Scenario 3'!$A$5:$A$154,$A66,'Scenario 3'!AI$5:AI$154)/SUMIF('Scenario 3_issuedGoos'!$A$4:$A$153,'WAVG - Countries'!$A66,'Scenario 3_issuedGoos'!L$4:L$153),0)</f>
        <v>3.0458856627729509</v>
      </c>
      <c r="M66">
        <f>IFERROR(SUMIF('Scenario 3'!$A$5:$A$154,$A66,'Scenario 3'!AJ$5:AJ$154)/SUMIF('Scenario 3_issuedGoos'!$A$4:$A$153,'WAVG - Countries'!$A66,'Scenario 3_issuedGoos'!M$4:M$153),0)</f>
        <v>3.3202388311746422</v>
      </c>
      <c r="N66">
        <f>IFERROR(SUMIF('Scenario 3'!$A$5:$A$154,$A66,'Scenario 3'!AK$5:AK$154)/SUMIF('Scenario 3_issuedGoos'!$A$4:$A$153,'WAVG - Countries'!$A66,'Scenario 3_issuedGoos'!N$4:N$153),0)</f>
        <v>3.7491915305612498</v>
      </c>
      <c r="O66">
        <f>IFERROR(SUMIF('Scenario 3'!$A$5:$A$154,$A66,'Scenario 3'!AL$5:AL$154)/SUMIF('Scenario 3_issuedGoos'!$A$4:$A$153,'WAVG - Countries'!$A66,'Scenario 3_issuedGoos'!O$4:O$153),0)</f>
        <v>3.9326511227339638</v>
      </c>
      <c r="P66">
        <f>IFERROR(SUMIF('Scenario 3'!$A$5:$A$154,$A66,'Scenario 3'!AM$5:AM$154)/SUMIF('Scenario 3_issuedGoos'!$A$4:$A$153,'WAVG - Countries'!$A66,'Scenario 3_issuedGoos'!P$4:P$153),0)</f>
        <v>4.0746183964863016</v>
      </c>
      <c r="Q66">
        <f>IFERROR(SUMIF('Scenario 3'!$A$5:$A$154,$A66,'Scenario 3'!AN$5:AN$154)/SUMIF('Scenario 3_issuedGoos'!$A$4:$A$153,'WAVG - Countries'!$A66,'Scenario 3_issuedGoos'!Q$4:Q$153),0)</f>
        <v>4.1813622386844562</v>
      </c>
      <c r="R66">
        <f>IFERROR(SUMIF('Scenario 3'!$A$5:$A$154,$A66,'Scenario 3'!AO$5:AO$154)/SUMIF('Scenario 3_issuedGoos'!$A$4:$A$153,'WAVG - Countries'!$A66,'Scenario 3_issuedGoos'!R$4:R$153),0)</f>
        <v>4.8221667163003756</v>
      </c>
      <c r="S66">
        <f>IFERROR(SUMIF('Scenario 3'!$A$5:$A$154,$A66,'Scenario 3'!AP$5:AP$154)/SUMIF('Scenario 3_issuedGoos'!$A$4:$A$153,'WAVG - Countries'!$A66,'Scenario 3_issuedGoos'!S$4:S$153),0)</f>
        <v>4.8524070863226694</v>
      </c>
      <c r="T66">
        <f>IFERROR(SUMIF('Scenario 3'!$A$5:$A$154,$A66,'Scenario 3'!AQ$5:AQ$154)/SUMIF('Scenario 3_issuedGoos'!$A$4:$A$153,'WAVG - Countries'!$A66,'Scenario 3_issuedGoos'!T$4:T$153),0)</f>
        <v>4.8741253259245889</v>
      </c>
      <c r="U66">
        <f>IFERROR(SUMIF('Scenario 3'!$A$5:$A$154,$A66,'Scenario 3'!AR$5:AR$154)/SUMIF('Scenario 3_issuedGoos'!$A$4:$A$153,'WAVG - Countries'!$A66,'Scenario 3_issuedGoos'!U$4:U$153),0)</f>
        <v>4.9024066447592896</v>
      </c>
      <c r="V66">
        <f>IFERROR(SUMIF('Scenario 3'!$A$5:$A$154,$A66,'Scenario 3'!AS$5:AS$154)/SUMIF('Scenario 3_issuedGoos'!$A$4:$A$153,'WAVG - Countries'!$A66,'Scenario 3_issuedGoos'!V$4:V$153),0)</f>
        <v>4.9319276872140732</v>
      </c>
      <c r="W66">
        <f>IFERROR(SUMIF('Scenario 3'!$A$5:$A$154,$A66,'Scenario 3'!AT$5:AT$154)/SUMIF('Scenario 3_issuedGoos'!$A$4:$A$153,'WAVG - Countries'!$A66,'Scenario 3_issuedGoos'!W$4:W$153),0)</f>
        <v>5.1132934487719099</v>
      </c>
      <c r="X66">
        <f t="shared" si="2"/>
        <v>3.1358144930029752E-2</v>
      </c>
    </row>
    <row r="67" spans="1:24" x14ac:dyDescent="0.25">
      <c r="A67" t="s">
        <v>35</v>
      </c>
      <c r="B67" t="str">
        <f>VLOOKUP(A67,'DE-EN Country'!$A$1:$B$25,2,FALSE)</f>
        <v>Finland</v>
      </c>
      <c r="C67">
        <f>IFERROR(SUMIF('Scenario 3'!$A$5:$A$154,$A67,'Scenario 3'!Z$5:Z$154)/SUMIF('Scenario 3_issuedGoos'!$A$4:$A$153,'WAVG - Countries'!$A67,'Scenario 3_issuedGoos'!C$4:C$153),0)</f>
        <v>1.1301245239491478</v>
      </c>
      <c r="D67">
        <f>IFERROR(SUMIF('Scenario 3'!$A$5:$A$154,$A67,'Scenario 3'!AA$5:AA$154)/SUMIF('Scenario 3_issuedGoos'!$A$4:$A$153,'WAVG - Countries'!$A67,'Scenario 3_issuedGoos'!D$4:D$153),0)</f>
        <v>1.1344741123913928</v>
      </c>
      <c r="E67">
        <f>IFERROR(SUMIF('Scenario 3'!$A$5:$A$154,$A67,'Scenario 3'!AB$5:AB$154)/SUMIF('Scenario 3_issuedGoos'!$A$4:$A$153,'WAVG - Countries'!$A67,'Scenario 3_issuedGoos'!E$4:E$153),0)</f>
        <v>1.4730989765483844</v>
      </c>
      <c r="F67">
        <f>IFERROR(SUMIF('Scenario 3'!$A$5:$A$154,$A67,'Scenario 3'!AC$5:AC$154)/SUMIF('Scenario 3_issuedGoos'!$A$4:$A$153,'WAVG - Countries'!$A67,'Scenario 3_issuedGoos'!F$4:F$153),0)</f>
        <v>1.4859657169217262</v>
      </c>
      <c r="G67">
        <f>IFERROR(SUMIF('Scenario 3'!$A$5:$A$154,$A67,'Scenario 3'!AD$5:AD$154)/SUMIF('Scenario 3_issuedGoos'!$A$4:$A$153,'WAVG - Countries'!$A67,'Scenario 3_issuedGoos'!G$4:G$153),0)</f>
        <v>1.4950156364056832</v>
      </c>
      <c r="H67">
        <f>IFERROR(SUMIF('Scenario 3'!$A$5:$A$154,$A67,'Scenario 3'!AE$5:AE$154)/SUMIF('Scenario 3_issuedGoos'!$A$4:$A$153,'WAVG - Countries'!$A67,'Scenario 3_issuedGoos'!H$4:H$153),0)</f>
        <v>1.1743653589645222</v>
      </c>
      <c r="I67">
        <f>IFERROR(SUMIF('Scenario 3'!$A$5:$A$154,$A67,'Scenario 3'!AF$5:AF$154)/SUMIF('Scenario 3_issuedGoos'!$A$4:$A$153,'WAVG - Countries'!$A67,'Scenario 3_issuedGoos'!I$4:I$153),0)</f>
        <v>1.1854344240157559</v>
      </c>
      <c r="J67">
        <f>IFERROR(SUMIF('Scenario 3'!$A$5:$A$154,$A67,'Scenario 3'!AG$5:AG$154)/SUMIF('Scenario 3_issuedGoos'!$A$4:$A$153,'WAVG - Countries'!$A67,'Scenario 3_issuedGoos'!J$4:J$153),0)</f>
        <v>1.2299089583536367</v>
      </c>
      <c r="K67">
        <f>IFERROR(SUMIF('Scenario 3'!$A$5:$A$154,$A67,'Scenario 3'!AH$5:AH$154)/SUMIF('Scenario 3_issuedGoos'!$A$4:$A$153,'WAVG - Countries'!$A67,'Scenario 3_issuedGoos'!K$4:K$153),0)</f>
        <v>1.2537903210514056</v>
      </c>
      <c r="L67">
        <f>IFERROR(SUMIF('Scenario 3'!$A$5:$A$154,$A67,'Scenario 3'!AI$5:AI$154)/SUMIF('Scenario 3_issuedGoos'!$A$4:$A$153,'WAVG - Countries'!$A67,'Scenario 3_issuedGoos'!L$4:L$153),0)</f>
        <v>1.2537903210514041</v>
      </c>
      <c r="M67">
        <f>IFERROR(SUMIF('Scenario 3'!$A$5:$A$154,$A67,'Scenario 3'!AJ$5:AJ$154)/SUMIF('Scenario 3_issuedGoos'!$A$4:$A$153,'WAVG - Countries'!$A67,'Scenario 3_issuedGoos'!M$4:M$153),0)</f>
        <v>1.6799685512740929</v>
      </c>
      <c r="N67">
        <f>IFERROR(SUMIF('Scenario 3'!$A$5:$A$154,$A67,'Scenario 3'!AK$5:AK$154)/SUMIF('Scenario 3_issuedGoos'!$A$4:$A$153,'WAVG - Countries'!$A67,'Scenario 3_issuedGoos'!N$4:N$153),0)</f>
        <v>1.7495793478146175</v>
      </c>
      <c r="O67">
        <f>IFERROR(SUMIF('Scenario 3'!$A$5:$A$154,$A67,'Scenario 3'!AL$5:AL$154)/SUMIF('Scenario 3_issuedGoos'!$A$4:$A$153,'WAVG - Countries'!$A67,'Scenario 3_issuedGoos'!O$4:O$153),0)</f>
        <v>1.7699736035979428</v>
      </c>
      <c r="P67">
        <f>IFERROR(SUMIF('Scenario 3'!$A$5:$A$154,$A67,'Scenario 3'!AM$5:AM$154)/SUMIF('Scenario 3_issuedGoos'!$A$4:$A$153,'WAVG - Countries'!$A67,'Scenario 3_issuedGoos'!P$4:P$153),0)</f>
        <v>1.8419927369231757</v>
      </c>
      <c r="Q67">
        <f>IFERROR(SUMIF('Scenario 3'!$A$5:$A$154,$A67,'Scenario 3'!AN$5:AN$154)/SUMIF('Scenario 3_issuedGoos'!$A$4:$A$153,'WAVG - Countries'!$A67,'Scenario 3_issuedGoos'!Q$4:Q$153),0)</f>
        <v>1.9273805762747813</v>
      </c>
      <c r="R67">
        <f>IFERROR(SUMIF('Scenario 3'!$A$5:$A$154,$A67,'Scenario 3'!AO$5:AO$154)/SUMIF('Scenario 3_issuedGoos'!$A$4:$A$153,'WAVG - Countries'!$A67,'Scenario 3_issuedGoos'!R$4:R$153),0)</f>
        <v>1.9514124908588684</v>
      </c>
      <c r="S67">
        <f>IFERROR(SUMIF('Scenario 3'!$A$5:$A$154,$A67,'Scenario 3'!AP$5:AP$154)/SUMIF('Scenario 3_issuedGoos'!$A$4:$A$153,'WAVG - Countries'!$A67,'Scenario 3_issuedGoos'!S$4:S$153),0)</f>
        <v>1.9760708343875932</v>
      </c>
      <c r="T67">
        <f>IFERROR(SUMIF('Scenario 3'!$A$5:$A$154,$A67,'Scenario 3'!AQ$5:AQ$154)/SUMIF('Scenario 3_issuedGoos'!$A$4:$A$153,'WAVG - Countries'!$A67,'Scenario 3_issuedGoos'!T$4:T$153),0)</f>
        <v>2.0448311103540195</v>
      </c>
      <c r="U67">
        <f>IFERROR(SUMIF('Scenario 3'!$A$5:$A$154,$A67,'Scenario 3'!AR$5:AR$154)/SUMIF('Scenario 3_issuedGoos'!$A$4:$A$153,'WAVG - Countries'!$A67,'Scenario 3_issuedGoos'!U$4:U$153),0)</f>
        <v>2.2296013557997001</v>
      </c>
      <c r="V67">
        <f>IFERROR(SUMIF('Scenario 3'!$A$5:$A$154,$A67,'Scenario 3'!AS$5:AS$154)/SUMIF('Scenario 3_issuedGoos'!$A$4:$A$153,'WAVG - Countries'!$A67,'Scenario 3_issuedGoos'!V$4:V$153),0)</f>
        <v>2.3777852387513816</v>
      </c>
      <c r="W67">
        <f>IFERROR(SUMIF('Scenario 3'!$A$5:$A$154,$A67,'Scenario 3'!AT$5:AT$154)/SUMIF('Scenario 3_issuedGoos'!$A$4:$A$153,'WAVG - Countries'!$A67,'Scenario 3_issuedGoos'!W$4:W$153),0)</f>
        <v>2.7426601550650065</v>
      </c>
      <c r="X67">
        <f t="shared" si="2"/>
        <v>4.5327281273017439E-2</v>
      </c>
    </row>
    <row r="68" spans="1:24" x14ac:dyDescent="0.25">
      <c r="A68" t="s">
        <v>36</v>
      </c>
      <c r="B68" t="str">
        <f>VLOOKUP(A68,'DE-EN Country'!$A$1:$B$25,2,FALSE)</f>
        <v>France</v>
      </c>
      <c r="C68">
        <f>IFERROR(SUMIF('Scenario 3'!$A$5:$A$154,$A68,'Scenario 3'!Z$5:Z$154)/SUMIF('Scenario 3_issuedGoos'!$A$4:$A$153,'WAVG - Countries'!$A68,'Scenario 3_issuedGoos'!C$4:C$153),0)</f>
        <v>1.321147750019982</v>
      </c>
      <c r="D68">
        <f>IFERROR(SUMIF('Scenario 3'!$A$5:$A$154,$A68,'Scenario 3'!AA$5:AA$154)/SUMIF('Scenario 3_issuedGoos'!$A$4:$A$153,'WAVG - Countries'!$A68,'Scenario 3_issuedGoos'!D$4:D$153),0)</f>
        <v>1.3223489734752998</v>
      </c>
      <c r="E68">
        <f>IFERROR(SUMIF('Scenario 3'!$A$5:$A$154,$A68,'Scenario 3'!AB$5:AB$154)/SUMIF('Scenario 3_issuedGoos'!$A$4:$A$153,'WAVG - Countries'!$A68,'Scenario 3_issuedGoos'!E$4:E$153),0)</f>
        <v>2.0035749988598957</v>
      </c>
      <c r="F68">
        <f>IFERROR(SUMIF('Scenario 3'!$A$5:$A$154,$A68,'Scenario 3'!AC$5:AC$154)/SUMIF('Scenario 3_issuedGoos'!$A$4:$A$153,'WAVG - Countries'!$A68,'Scenario 3_issuedGoos'!F$4:F$153),0)</f>
        <v>2.0074283614980364</v>
      </c>
      <c r="G68">
        <f>IFERROR(SUMIF('Scenario 3'!$A$5:$A$154,$A68,'Scenario 3'!AD$5:AD$154)/SUMIF('Scenario 3_issuedGoos'!$A$4:$A$153,'WAVG - Countries'!$A68,'Scenario 3_issuedGoos'!G$4:G$153),0)</f>
        <v>2.0518596414173573</v>
      </c>
      <c r="H68">
        <f>IFERROR(SUMIF('Scenario 3'!$A$5:$A$154,$A68,'Scenario 3'!AE$5:AE$154)/SUMIF('Scenario 3_issuedGoos'!$A$4:$A$153,'WAVG - Countries'!$A68,'Scenario 3_issuedGoos'!H$4:H$153),0)</f>
        <v>1.3512448727670203</v>
      </c>
      <c r="I68">
        <f>IFERROR(SUMIF('Scenario 3'!$A$5:$A$154,$A68,'Scenario 3'!AF$5:AF$154)/SUMIF('Scenario 3_issuedGoos'!$A$4:$A$153,'WAVG - Countries'!$A68,'Scenario 3_issuedGoos'!I$4:I$153),0)</f>
        <v>1.3512448727670208</v>
      </c>
      <c r="J68">
        <f>IFERROR(SUMIF('Scenario 3'!$A$5:$A$154,$A68,'Scenario 3'!AG$5:AG$154)/SUMIF('Scenario 3_issuedGoos'!$A$4:$A$153,'WAVG - Countries'!$A68,'Scenario 3_issuedGoos'!J$4:J$153),0)</f>
        <v>1.3539388254338636</v>
      </c>
      <c r="K68">
        <f>IFERROR(SUMIF('Scenario 3'!$A$5:$A$154,$A68,'Scenario 3'!AH$5:AH$154)/SUMIF('Scenario 3_issuedGoos'!$A$4:$A$153,'WAVG - Countries'!$A68,'Scenario 3_issuedGoos'!K$4:K$153),0)</f>
        <v>1.3577708977236678</v>
      </c>
      <c r="L68">
        <f>IFERROR(SUMIF('Scenario 3'!$A$5:$A$154,$A68,'Scenario 3'!AI$5:AI$154)/SUMIF('Scenario 3_issuedGoos'!$A$4:$A$153,'WAVG - Countries'!$A68,'Scenario 3_issuedGoos'!L$4:L$153),0)</f>
        <v>1.4161991520381418</v>
      </c>
      <c r="M68">
        <f>IFERROR(SUMIF('Scenario 3'!$A$5:$A$154,$A68,'Scenario 3'!AJ$5:AJ$154)/SUMIF('Scenario 3_issuedGoos'!$A$4:$A$153,'WAVG - Countries'!$A68,'Scenario 3_issuedGoos'!M$4:M$153),0)</f>
        <v>2.0719105371045483</v>
      </c>
      <c r="N68">
        <f>IFERROR(SUMIF('Scenario 3'!$A$5:$A$154,$A68,'Scenario 3'!AK$5:AK$154)/SUMIF('Scenario 3_issuedGoos'!$A$4:$A$153,'WAVG - Countries'!$A68,'Scenario 3_issuedGoos'!N$4:N$153),0)</f>
        <v>2.095239129159173</v>
      </c>
      <c r="O68">
        <f>IFERROR(SUMIF('Scenario 3'!$A$5:$A$154,$A68,'Scenario 3'!AL$5:AL$154)/SUMIF('Scenario 3_issuedGoos'!$A$4:$A$153,'WAVG - Countries'!$A68,'Scenario 3_issuedGoos'!O$4:O$153),0)</f>
        <v>2.1432575246819949</v>
      </c>
      <c r="P68">
        <f>IFERROR(SUMIF('Scenario 3'!$A$5:$A$154,$A68,'Scenario 3'!AM$5:AM$154)/SUMIF('Scenario 3_issuedGoos'!$A$4:$A$153,'WAVG - Countries'!$A68,'Scenario 3_issuedGoos'!P$4:P$153),0)</f>
        <v>2.2510336658047283</v>
      </c>
      <c r="Q68">
        <f>IFERROR(SUMIF('Scenario 3'!$A$5:$A$154,$A68,'Scenario 3'!AN$5:AN$154)/SUMIF('Scenario 3_issuedGoos'!$A$4:$A$153,'WAVG - Countries'!$A68,'Scenario 3_issuedGoos'!Q$4:Q$153),0)</f>
        <v>2.2723453124658701</v>
      </c>
      <c r="R68">
        <f>IFERROR(SUMIF('Scenario 3'!$A$5:$A$154,$A68,'Scenario 3'!AO$5:AO$154)/SUMIF('Scenario 3_issuedGoos'!$A$4:$A$153,'WAVG - Countries'!$A68,'Scenario 3_issuedGoos'!R$4:R$153),0)</f>
        <v>2.3223894484249028</v>
      </c>
      <c r="S68">
        <f>IFERROR(SUMIF('Scenario 3'!$A$5:$A$154,$A68,'Scenario 3'!AP$5:AP$154)/SUMIF('Scenario 3_issuedGoos'!$A$4:$A$153,'WAVG - Countries'!$A68,'Scenario 3_issuedGoos'!S$4:S$153),0)</f>
        <v>2.354111777576676</v>
      </c>
      <c r="T68">
        <f>IFERROR(SUMIF('Scenario 3'!$A$5:$A$154,$A68,'Scenario 3'!AQ$5:AQ$154)/SUMIF('Scenario 3_issuedGoos'!$A$4:$A$153,'WAVG - Countries'!$A68,'Scenario 3_issuedGoos'!T$4:T$153),0)</f>
        <v>2.4146050072860836</v>
      </c>
      <c r="U68">
        <f>IFERROR(SUMIF('Scenario 3'!$A$5:$A$154,$A68,'Scenario 3'!AR$5:AR$154)/SUMIF('Scenario 3_issuedGoos'!$A$4:$A$153,'WAVG - Countries'!$A68,'Scenario 3_issuedGoos'!U$4:U$153),0)</f>
        <v>2.4713196169537461</v>
      </c>
      <c r="V68">
        <f>IFERROR(SUMIF('Scenario 3'!$A$5:$A$154,$A68,'Scenario 3'!AS$5:AS$154)/SUMIF('Scenario 3_issuedGoos'!$A$4:$A$153,'WAVG - Countries'!$A68,'Scenario 3_issuedGoos'!V$4:V$153),0)</f>
        <v>2.5162336940569459</v>
      </c>
      <c r="W68">
        <f>IFERROR(SUMIF('Scenario 3'!$A$5:$A$154,$A68,'Scenario 3'!AT$5:AT$154)/SUMIF('Scenario 3_issuedGoos'!$A$4:$A$153,'WAVG - Countries'!$A68,'Scenario 3_issuedGoos'!W$4:W$153),0)</f>
        <v>2.7566311025200205</v>
      </c>
      <c r="X68">
        <f t="shared" si="2"/>
        <v>3.7460004642843492E-2</v>
      </c>
    </row>
    <row r="69" spans="1:24" x14ac:dyDescent="0.25">
      <c r="A69" t="s">
        <v>37</v>
      </c>
      <c r="B69" t="str">
        <f>VLOOKUP(A69,'DE-EN Country'!$A$1:$B$25,2,FALSE)</f>
        <v>Greece</v>
      </c>
      <c r="C69">
        <f>IFERROR(SUMIF('Scenario 3'!$A$5:$A$154,$A69,'Scenario 3'!Z$5:Z$154)/SUMIF('Scenario 3_issuedGoos'!$A$4:$A$153,'WAVG - Countries'!$A69,'Scenario 3_issuedGoos'!C$4:C$153),0)</f>
        <v>0</v>
      </c>
      <c r="D69">
        <f>IFERROR(SUMIF('Scenario 3'!$A$5:$A$154,$A69,'Scenario 3'!AA$5:AA$154)/SUMIF('Scenario 3_issuedGoos'!$A$4:$A$153,'WAVG - Countries'!$A69,'Scenario 3_issuedGoos'!D$4:D$153),0)</f>
        <v>0</v>
      </c>
      <c r="E69">
        <f>IFERROR(SUMIF('Scenario 3'!$A$5:$A$154,$A69,'Scenario 3'!AB$5:AB$154)/SUMIF('Scenario 3_issuedGoos'!$A$4:$A$153,'WAVG - Countries'!$A69,'Scenario 3_issuedGoos'!E$4:E$153),0)</f>
        <v>0</v>
      </c>
      <c r="F69">
        <f>IFERROR(SUMIF('Scenario 3'!$A$5:$A$154,$A69,'Scenario 3'!AC$5:AC$154)/SUMIF('Scenario 3_issuedGoos'!$A$4:$A$153,'WAVG - Countries'!$A69,'Scenario 3_issuedGoos'!F$4:F$153),0)</f>
        <v>0</v>
      </c>
      <c r="G69">
        <f>IFERROR(SUMIF('Scenario 3'!$A$5:$A$154,$A69,'Scenario 3'!AD$5:AD$154)/SUMIF('Scenario 3_issuedGoos'!$A$4:$A$153,'WAVG - Countries'!$A69,'Scenario 3_issuedGoos'!G$4:G$153),0)</f>
        <v>0</v>
      </c>
      <c r="H69">
        <f>IFERROR(SUMIF('Scenario 3'!$A$5:$A$154,$A69,'Scenario 3'!AE$5:AE$154)/SUMIF('Scenario 3_issuedGoos'!$A$4:$A$153,'WAVG - Countries'!$A69,'Scenario 3_issuedGoos'!H$4:H$153),0)</f>
        <v>3.9152188809250608</v>
      </c>
      <c r="I69">
        <f>IFERROR(SUMIF('Scenario 3'!$A$5:$A$154,$A69,'Scenario 3'!AF$5:AF$154)/SUMIF('Scenario 3_issuedGoos'!$A$4:$A$153,'WAVG - Countries'!$A69,'Scenario 3_issuedGoos'!I$4:I$153),0)</f>
        <v>3.9875403153912057</v>
      </c>
      <c r="J69">
        <f>IFERROR(SUMIF('Scenario 3'!$A$5:$A$154,$A69,'Scenario 3'!AG$5:AG$154)/SUMIF('Scenario 3_issuedGoos'!$A$4:$A$153,'WAVG - Countries'!$A69,'Scenario 3_issuedGoos'!J$4:J$153),0)</f>
        <v>4.2058904770676655</v>
      </c>
      <c r="K69">
        <f>IFERROR(SUMIF('Scenario 3'!$A$5:$A$154,$A69,'Scenario 3'!AH$5:AH$154)/SUMIF('Scenario 3_issuedGoos'!$A$4:$A$153,'WAVG - Countries'!$A69,'Scenario 3_issuedGoos'!K$4:K$153),0)</f>
        <v>4.2321233487320624</v>
      </c>
      <c r="L69">
        <f>IFERROR(SUMIF('Scenario 3'!$A$5:$A$154,$A69,'Scenario 3'!AI$5:AI$154)/SUMIF('Scenario 3_issuedGoos'!$A$4:$A$153,'WAVG - Countries'!$A69,'Scenario 3_issuedGoos'!L$4:L$153),0)</f>
        <v>4.2988128974563367</v>
      </c>
      <c r="M69">
        <f>IFERROR(SUMIF('Scenario 3'!$A$5:$A$154,$A69,'Scenario 3'!AJ$5:AJ$154)/SUMIF('Scenario 3_issuedGoos'!$A$4:$A$153,'WAVG - Countries'!$A69,'Scenario 3_issuedGoos'!M$4:M$153),0)</f>
        <v>4.3089987750975451</v>
      </c>
      <c r="N69">
        <f>IFERROR(SUMIF('Scenario 3'!$A$5:$A$154,$A69,'Scenario 3'!AK$5:AK$154)/SUMIF('Scenario 3_issuedGoos'!$A$4:$A$153,'WAVG - Countries'!$A69,'Scenario 3_issuedGoos'!N$4:N$153),0)</f>
        <v>4.3333182851672847</v>
      </c>
      <c r="O69">
        <f>IFERROR(SUMIF('Scenario 3'!$A$5:$A$154,$A69,'Scenario 3'!AL$5:AL$154)/SUMIF('Scenario 3_issuedGoos'!$A$4:$A$153,'WAVG - Countries'!$A69,'Scenario 3_issuedGoos'!O$4:O$153),0)</f>
        <v>4.3333182851672838</v>
      </c>
      <c r="P69">
        <f>IFERROR(SUMIF('Scenario 3'!$A$5:$A$154,$A69,'Scenario 3'!AM$5:AM$154)/SUMIF('Scenario 3_issuedGoos'!$A$4:$A$153,'WAVG - Countries'!$A69,'Scenario 3_issuedGoos'!P$4:P$153),0)</f>
        <v>4.3333182851672847</v>
      </c>
      <c r="Q69">
        <f>IFERROR(SUMIF('Scenario 3'!$A$5:$A$154,$A69,'Scenario 3'!AN$5:AN$154)/SUMIF('Scenario 3_issuedGoos'!$A$4:$A$153,'WAVG - Countries'!$A69,'Scenario 3_issuedGoos'!Q$4:Q$153),0)</f>
        <v>4.3381119063397815</v>
      </c>
      <c r="R69">
        <f>IFERROR(SUMIF('Scenario 3'!$A$5:$A$154,$A69,'Scenario 3'!AO$5:AO$154)/SUMIF('Scenario 3_issuedGoos'!$A$4:$A$153,'WAVG - Countries'!$A69,'Scenario 3_issuedGoos'!R$4:R$153),0)</f>
        <v>4.3381119063397806</v>
      </c>
      <c r="S69">
        <f>IFERROR(SUMIF('Scenario 3'!$A$5:$A$154,$A69,'Scenario 3'!AP$5:AP$154)/SUMIF('Scenario 3_issuedGoos'!$A$4:$A$153,'WAVG - Countries'!$A69,'Scenario 3_issuedGoos'!S$4:S$153),0)</f>
        <v>4.510233427616007</v>
      </c>
      <c r="T69">
        <f>IFERROR(SUMIF('Scenario 3'!$A$5:$A$154,$A69,'Scenario 3'!AQ$5:AQ$154)/SUMIF('Scenario 3_issuedGoos'!$A$4:$A$153,'WAVG - Countries'!$A69,'Scenario 3_issuedGoos'!T$4:T$153),0)</f>
        <v>4.5312475618670174</v>
      </c>
      <c r="U69">
        <f>IFERROR(SUMIF('Scenario 3'!$A$5:$A$154,$A69,'Scenario 3'!AR$5:AR$154)/SUMIF('Scenario 3_issuedGoos'!$A$4:$A$153,'WAVG - Countries'!$A69,'Scenario 3_issuedGoos'!U$4:U$153),0)</f>
        <v>4.5323613693673899</v>
      </c>
      <c r="V69">
        <f>IFERROR(SUMIF('Scenario 3'!$A$5:$A$154,$A69,'Scenario 3'!AS$5:AS$154)/SUMIF('Scenario 3_issuedGoos'!$A$4:$A$153,'WAVG - Countries'!$A69,'Scenario 3_issuedGoos'!V$4:V$153),0)</f>
        <v>5.0828204224837039</v>
      </c>
      <c r="W69">
        <f>IFERROR(SUMIF('Scenario 3'!$A$5:$A$154,$A69,'Scenario 3'!AT$5:AT$154)/SUMIF('Scenario 3_issuedGoos'!$A$4:$A$153,'WAVG - Countries'!$A69,'Scenario 3_issuedGoos'!W$4:W$153),0)</f>
        <v>5.6150358378406855</v>
      </c>
      <c r="X69">
        <f>_xlfn.RRI($W$4-$H$4,H69,W69)</f>
        <v>2.4329701553825522E-2</v>
      </c>
    </row>
    <row r="70" spans="1:24" x14ac:dyDescent="0.25">
      <c r="A70" t="s">
        <v>38</v>
      </c>
      <c r="B70" t="str">
        <f>VLOOKUP(A70,'DE-EN Country'!$A$1:$B$25,2,FALSE)</f>
        <v>Ireland</v>
      </c>
      <c r="C70">
        <f>IFERROR(SUMIF('Scenario 3'!$A$5:$A$154,$A70,'Scenario 3'!Z$5:Z$154)/SUMIF('Scenario 3_issuedGoos'!$A$4:$A$153,'WAVG - Countries'!$A70,'Scenario 3_issuedGoos'!C$4:C$153),0)</f>
        <v>4.5867585725229461</v>
      </c>
      <c r="D70">
        <f>IFERROR(SUMIF('Scenario 3'!$A$5:$A$154,$A70,'Scenario 3'!AA$5:AA$154)/SUMIF('Scenario 3_issuedGoos'!$A$4:$A$153,'WAVG - Countries'!$A70,'Scenario 3_issuedGoos'!D$4:D$153),0)</f>
        <v>4.6435189376785306</v>
      </c>
      <c r="E70">
        <f>IFERROR(SUMIF('Scenario 3'!$A$5:$A$154,$A70,'Scenario 3'!AB$5:AB$154)/SUMIF('Scenario 3_issuedGoos'!$A$4:$A$153,'WAVG - Countries'!$A70,'Scenario 3_issuedGoos'!E$4:E$153),0)</f>
        <v>4.6435189376785333</v>
      </c>
      <c r="F70">
        <f>IFERROR(SUMIF('Scenario 3'!$A$5:$A$154,$A70,'Scenario 3'!AC$5:AC$154)/SUMIF('Scenario 3_issuedGoos'!$A$4:$A$153,'WAVG - Countries'!$A70,'Scenario 3_issuedGoos'!F$4:F$153),0)</f>
        <v>4.6435189376785351</v>
      </c>
      <c r="G70">
        <f>IFERROR(SUMIF('Scenario 3'!$A$5:$A$154,$A70,'Scenario 3'!AD$5:AD$154)/SUMIF('Scenario 3_issuedGoos'!$A$4:$A$153,'WAVG - Countries'!$A70,'Scenario 3_issuedGoos'!G$4:G$153),0)</f>
        <v>4.6437540631713805</v>
      </c>
      <c r="H70">
        <f>IFERROR(SUMIF('Scenario 3'!$A$5:$A$154,$A70,'Scenario 3'!AE$5:AE$154)/SUMIF('Scenario 3_issuedGoos'!$A$4:$A$153,'WAVG - Countries'!$A70,'Scenario 3_issuedGoos'!H$4:H$153),0)</f>
        <v>4.8839666491827662</v>
      </c>
      <c r="I70">
        <f>IFERROR(SUMIF('Scenario 3'!$A$5:$A$154,$A70,'Scenario 3'!AF$5:AF$154)/SUMIF('Scenario 3_issuedGoos'!$A$4:$A$153,'WAVG - Countries'!$A70,'Scenario 3_issuedGoos'!I$4:I$153),0)</f>
        <v>6.0887845665754421</v>
      </c>
      <c r="J70">
        <f>IFERROR(SUMIF('Scenario 3'!$A$5:$A$154,$A70,'Scenario 3'!AG$5:AG$154)/SUMIF('Scenario 3_issuedGoos'!$A$4:$A$153,'WAVG - Countries'!$A70,'Scenario 3_issuedGoos'!J$4:J$153),0)</f>
        <v>6.103872545704955</v>
      </c>
      <c r="K70">
        <f>IFERROR(SUMIF('Scenario 3'!$A$5:$A$154,$A70,'Scenario 3'!AH$5:AH$154)/SUMIF('Scenario 3_issuedGoos'!$A$4:$A$153,'WAVG - Countries'!$A70,'Scenario 3_issuedGoos'!K$4:K$153),0)</f>
        <v>6.1364864180064691</v>
      </c>
      <c r="L70">
        <f>IFERROR(SUMIF('Scenario 3'!$A$5:$A$154,$A70,'Scenario 3'!AI$5:AI$154)/SUMIF('Scenario 3_issuedGoos'!$A$4:$A$153,'WAVG - Countries'!$A70,'Scenario 3_issuedGoos'!L$4:L$153),0)</f>
        <v>6.2522771770487093</v>
      </c>
      <c r="M70">
        <f>IFERROR(SUMIF('Scenario 3'!$A$5:$A$154,$A70,'Scenario 3'!AJ$5:AJ$154)/SUMIF('Scenario 3_issuedGoos'!$A$4:$A$153,'WAVG - Countries'!$A70,'Scenario 3_issuedGoos'!M$4:M$153),0)</f>
        <v>6.3517507733070353</v>
      </c>
      <c r="N70">
        <f>IFERROR(SUMIF('Scenario 3'!$A$5:$A$154,$A70,'Scenario 3'!AK$5:AK$154)/SUMIF('Scenario 3_issuedGoos'!$A$4:$A$153,'WAVG - Countries'!$A70,'Scenario 3_issuedGoos'!N$4:N$153),0)</f>
        <v>6.4011870851904469</v>
      </c>
      <c r="O70">
        <f>IFERROR(SUMIF('Scenario 3'!$A$5:$A$154,$A70,'Scenario 3'!AL$5:AL$154)/SUMIF('Scenario 3_issuedGoos'!$A$4:$A$153,'WAVG - Countries'!$A70,'Scenario 3_issuedGoos'!O$4:O$153),0)</f>
        <v>6.4496229430691576</v>
      </c>
      <c r="P70">
        <f>IFERROR(SUMIF('Scenario 3'!$A$5:$A$154,$A70,'Scenario 3'!AM$5:AM$154)/SUMIF('Scenario 3_issuedGoos'!$A$4:$A$153,'WAVG - Countries'!$A70,'Scenario 3_issuedGoos'!P$4:P$153),0)</f>
        <v>6.4970325377294316</v>
      </c>
      <c r="Q70">
        <f>IFERROR(SUMIF('Scenario 3'!$A$5:$A$154,$A70,'Scenario 3'!AN$5:AN$154)/SUMIF('Scenario 3_issuedGoos'!$A$4:$A$153,'WAVG - Countries'!$A70,'Scenario 3_issuedGoos'!Q$4:Q$153),0)</f>
        <v>6.5885866155899473</v>
      </c>
      <c r="R70">
        <f>IFERROR(SUMIF('Scenario 3'!$A$5:$A$154,$A70,'Scenario 3'!AO$5:AO$154)/SUMIF('Scenario 3_issuedGoos'!$A$4:$A$153,'WAVG - Countries'!$A70,'Scenario 3_issuedGoos'!R$4:R$153),0)</f>
        <v>6.6711956136927419</v>
      </c>
      <c r="S70">
        <f>IFERROR(SUMIF('Scenario 3'!$A$5:$A$154,$A70,'Scenario 3'!AP$5:AP$154)/SUMIF('Scenario 3_issuedGoos'!$A$4:$A$153,'WAVG - Countries'!$A70,'Scenario 3_issuedGoos'!S$4:S$153),0)</f>
        <v>6.7458013351044102</v>
      </c>
      <c r="T70">
        <f>IFERROR(SUMIF('Scenario 3'!$A$5:$A$154,$A70,'Scenario 3'!AQ$5:AQ$154)/SUMIF('Scenario 3_issuedGoos'!$A$4:$A$153,'WAVG - Countries'!$A70,'Scenario 3_issuedGoos'!T$4:T$153),0)</f>
        <v>7.749420042823794</v>
      </c>
      <c r="U70">
        <f>IFERROR(SUMIF('Scenario 3'!$A$5:$A$154,$A70,'Scenario 3'!AR$5:AR$154)/SUMIF('Scenario 3_issuedGoos'!$A$4:$A$153,'WAVG - Countries'!$A70,'Scenario 3_issuedGoos'!U$4:U$153),0)</f>
        <v>7.7982864963442164</v>
      </c>
      <c r="V70">
        <f>IFERROR(SUMIF('Scenario 3'!$A$5:$A$154,$A70,'Scenario 3'!AS$5:AS$154)/SUMIF('Scenario 3_issuedGoos'!$A$4:$A$153,'WAVG - Countries'!$A70,'Scenario 3_issuedGoos'!V$4:V$153),0)</f>
        <v>7.8458608910893215</v>
      </c>
      <c r="W70">
        <f>IFERROR(SUMIF('Scenario 3'!$A$5:$A$154,$A70,'Scenario 3'!AT$5:AT$154)/SUMIF('Scenario 3_issuedGoos'!$A$4:$A$153,'WAVG - Countries'!$A70,'Scenario 3_issuedGoos'!W$4:W$153),0)</f>
        <v>7.8921394280179591</v>
      </c>
      <c r="X70">
        <f t="shared" si="2"/>
        <v>2.7506181766626892E-2</v>
      </c>
    </row>
    <row r="71" spans="1:24" x14ac:dyDescent="0.25">
      <c r="A71" t="s">
        <v>39</v>
      </c>
      <c r="B71" t="str">
        <f>VLOOKUP(A71,'DE-EN Country'!$A$1:$B$25,2,FALSE)</f>
        <v>Iceland</v>
      </c>
      <c r="C71">
        <f>IFERROR(SUMIF('Scenario 3'!$A$5:$A$154,$A71,'Scenario 3'!Z$5:Z$154)/SUMIF('Scenario 3_issuedGoos'!$A$4:$A$153,'WAVG - Countries'!$A71,'Scenario 3_issuedGoos'!C$4:C$153),0)</f>
        <v>2.4991225313314174</v>
      </c>
      <c r="D71">
        <f>IFERROR(SUMIF('Scenario 3'!$A$5:$A$154,$A71,'Scenario 3'!AA$5:AA$154)/SUMIF('Scenario 3_issuedGoos'!$A$4:$A$153,'WAVG - Countries'!$A71,'Scenario 3_issuedGoos'!D$4:D$153),0)</f>
        <v>2.7047572345442052</v>
      </c>
      <c r="E71">
        <f>IFERROR(SUMIF('Scenario 3'!$A$5:$A$154,$A71,'Scenario 3'!AB$5:AB$154)/SUMIF('Scenario 3_issuedGoos'!$A$4:$A$153,'WAVG - Countries'!$A71,'Scenario 3_issuedGoos'!E$4:E$153),0)</f>
        <v>2.6961472717227455</v>
      </c>
      <c r="F71">
        <f>IFERROR(SUMIF('Scenario 3'!$A$5:$A$154,$A71,'Scenario 3'!AC$5:AC$154)/SUMIF('Scenario 3_issuedGoos'!$A$4:$A$153,'WAVG - Countries'!$A71,'Scenario 3_issuedGoos'!F$4:F$153),0)</f>
        <v>2.6961472717227446</v>
      </c>
      <c r="G71">
        <f>IFERROR(SUMIF('Scenario 3'!$A$5:$A$154,$A71,'Scenario 3'!AD$5:AD$154)/SUMIF('Scenario 3_issuedGoos'!$A$4:$A$153,'WAVG - Countries'!$A71,'Scenario 3_issuedGoos'!G$4:G$153),0)</f>
        <v>2.6961472717227437</v>
      </c>
      <c r="H71">
        <f>IFERROR(SUMIF('Scenario 3'!$A$5:$A$154,$A71,'Scenario 3'!AE$5:AE$154)/SUMIF('Scenario 3_issuedGoos'!$A$4:$A$153,'WAVG - Countries'!$A71,'Scenario 3_issuedGoos'!H$4:H$153),0)</f>
        <v>1.9857939950029313</v>
      </c>
      <c r="I71">
        <f>IFERROR(SUMIF('Scenario 3'!$A$5:$A$154,$A71,'Scenario 3'!AF$5:AF$154)/SUMIF('Scenario 3_issuedGoos'!$A$4:$A$153,'WAVG - Countries'!$A71,'Scenario 3_issuedGoos'!I$4:I$153),0)</f>
        <v>2.1794657312401973</v>
      </c>
      <c r="J71">
        <f>IFERROR(SUMIF('Scenario 3'!$A$5:$A$154,$A71,'Scenario 3'!AG$5:AG$154)/SUMIF('Scenario 3_issuedGoos'!$A$4:$A$153,'WAVG - Countries'!$A71,'Scenario 3_issuedGoos'!J$4:J$153),0)</f>
        <v>2.17947146503831</v>
      </c>
      <c r="K71">
        <f>IFERROR(SUMIF('Scenario 3'!$A$5:$A$154,$A71,'Scenario 3'!AH$5:AH$154)/SUMIF('Scenario 3_issuedGoos'!$A$4:$A$153,'WAVG - Countries'!$A71,'Scenario 3_issuedGoos'!K$4:K$153),0)</f>
        <v>2.7234374132517853</v>
      </c>
      <c r="L71">
        <f>IFERROR(SUMIF('Scenario 3'!$A$5:$A$154,$A71,'Scenario 3'!AI$5:AI$154)/SUMIF('Scenario 3_issuedGoos'!$A$4:$A$153,'WAVG - Countries'!$A71,'Scenario 3_issuedGoos'!L$4:L$153),0)</f>
        <v>2.8898510225558138</v>
      </c>
      <c r="M71">
        <f>IFERROR(SUMIF('Scenario 3'!$A$5:$A$154,$A71,'Scenario 3'!AJ$5:AJ$154)/SUMIF('Scenario 3_issuedGoos'!$A$4:$A$153,'WAVG - Countries'!$A71,'Scenario 3_issuedGoos'!M$4:M$153),0)</f>
        <v>2.8898522343313249</v>
      </c>
      <c r="N71">
        <f>IFERROR(SUMIF('Scenario 3'!$A$5:$A$154,$A71,'Scenario 3'!AK$5:AK$154)/SUMIF('Scenario 3_issuedGoos'!$A$4:$A$153,'WAVG - Countries'!$A71,'Scenario 3_issuedGoos'!N$4:N$153),0)</f>
        <v>2.8898535066869413</v>
      </c>
      <c r="O71">
        <f>IFERROR(SUMIF('Scenario 3'!$A$5:$A$154,$A71,'Scenario 3'!AL$5:AL$154)/SUMIF('Scenario 3_issuedGoos'!$A$4:$A$153,'WAVG - Countries'!$A71,'Scenario 3_issuedGoos'!O$4:O$153),0)</f>
        <v>2.889886667683407</v>
      </c>
      <c r="P71">
        <f>IFERROR(SUMIF('Scenario 3'!$A$5:$A$154,$A71,'Scenario 3'!AM$5:AM$154)/SUMIF('Scenario 3_issuedGoos'!$A$4:$A$153,'WAVG - Countries'!$A71,'Scenario 3_issuedGoos'!P$4:P$153),0)</f>
        <v>2.8898896615579845</v>
      </c>
      <c r="Q71">
        <f>IFERROR(SUMIF('Scenario 3'!$A$5:$A$154,$A71,'Scenario 3'!AN$5:AN$154)/SUMIF('Scenario 3_issuedGoos'!$A$4:$A$153,'WAVG - Countries'!$A71,'Scenario 3_issuedGoos'!Q$4:Q$153),0)</f>
        <v>2.8898928051015011</v>
      </c>
      <c r="R71">
        <f>IFERROR(SUMIF('Scenario 3'!$A$5:$A$154,$A71,'Scenario 3'!AO$5:AO$154)/SUMIF('Scenario 3_issuedGoos'!$A$4:$A$153,'WAVG - Countries'!$A71,'Scenario 3_issuedGoos'!R$4:R$153),0)</f>
        <v>3.100272592148229</v>
      </c>
      <c r="S71">
        <f>IFERROR(SUMIF('Scenario 3'!$A$5:$A$154,$A71,'Scenario 3'!AP$5:AP$154)/SUMIF('Scenario 3_issuedGoos'!$A$4:$A$153,'WAVG - Countries'!$A71,'Scenario 3_issuedGoos'!S$4:S$153),0)</f>
        <v>3.1002751209862933</v>
      </c>
      <c r="T71">
        <f>IFERROR(SUMIF('Scenario 3'!$A$5:$A$154,$A71,'Scenario 3'!AQ$5:AQ$154)/SUMIF('Scenario 3_issuedGoos'!$A$4:$A$153,'WAVG - Countries'!$A71,'Scenario 3_issuedGoos'!T$4:T$153),0)</f>
        <v>3.7252040194161649</v>
      </c>
      <c r="U71">
        <f>IFERROR(SUMIF('Scenario 3'!$A$5:$A$154,$A71,'Scenario 3'!AR$5:AR$154)/SUMIF('Scenario 3_issuedGoos'!$A$4:$A$153,'WAVG - Countries'!$A71,'Scenario 3_issuedGoos'!U$4:U$153),0)</f>
        <v>3.7252065798450191</v>
      </c>
      <c r="V71">
        <f>IFERROR(SUMIF('Scenario 3'!$A$5:$A$154,$A71,'Scenario 3'!AS$5:AS$154)/SUMIF('Scenario 3_issuedGoos'!$A$4:$A$153,'WAVG - Countries'!$A71,'Scenario 3_issuedGoos'!V$4:V$153),0)</f>
        <v>3.7254113686133259</v>
      </c>
      <c r="W71">
        <f>IFERROR(SUMIF('Scenario 3'!$A$5:$A$154,$A71,'Scenario 3'!AT$5:AT$154)/SUMIF('Scenario 3_issuedGoos'!$A$4:$A$153,'WAVG - Countries'!$A71,'Scenario 3_issuedGoos'!W$4:W$153),0)</f>
        <v>3.725424295296512</v>
      </c>
      <c r="X71">
        <f t="shared" si="2"/>
        <v>2.0162627554726864E-2</v>
      </c>
    </row>
    <row r="72" spans="1:24" x14ac:dyDescent="0.25">
      <c r="A72" t="s">
        <v>40</v>
      </c>
      <c r="B72" t="str">
        <f>VLOOKUP(A72,'DE-EN Country'!$A$1:$B$25,2,FALSE)</f>
        <v>Italy</v>
      </c>
      <c r="C72">
        <f>IFERROR(SUMIF('Scenario 3'!$A$5:$A$154,$A72,'Scenario 3'!Z$5:Z$154)/SUMIF('Scenario 3_issuedGoos'!$A$4:$A$153,'WAVG - Countries'!$A72,'Scenario 3_issuedGoos'!C$4:C$153),0)</f>
        <v>2.2963570731666696</v>
      </c>
      <c r="D72">
        <f>IFERROR(SUMIF('Scenario 3'!$A$5:$A$154,$A72,'Scenario 3'!AA$5:AA$154)/SUMIF('Scenario 3_issuedGoos'!$A$4:$A$153,'WAVG - Countries'!$A72,'Scenario 3_issuedGoos'!D$4:D$153),0)</f>
        <v>2.2977339467016091</v>
      </c>
      <c r="E72">
        <f>IFERROR(SUMIF('Scenario 3'!$A$5:$A$154,$A72,'Scenario 3'!AB$5:AB$154)/SUMIF('Scenario 3_issuedGoos'!$A$4:$A$153,'WAVG - Countries'!$A72,'Scenario 3_issuedGoos'!E$4:E$153),0)</f>
        <v>2.29773394670161</v>
      </c>
      <c r="F72">
        <f>IFERROR(SUMIF('Scenario 3'!$A$5:$A$154,$A72,'Scenario 3'!AC$5:AC$154)/SUMIF('Scenario 3_issuedGoos'!$A$4:$A$153,'WAVG - Countries'!$A72,'Scenario 3_issuedGoos'!F$4:F$153),0)</f>
        <v>2.2992577284230231</v>
      </c>
      <c r="G72">
        <f>IFERROR(SUMIF('Scenario 3'!$A$5:$A$154,$A72,'Scenario 3'!AD$5:AD$154)/SUMIF('Scenario 3_issuedGoos'!$A$4:$A$153,'WAVG - Countries'!$A72,'Scenario 3_issuedGoos'!G$4:G$153),0)</f>
        <v>2.3162678209931462</v>
      </c>
      <c r="H72">
        <f>IFERROR(SUMIF('Scenario 3'!$A$5:$A$154,$A72,'Scenario 3'!AE$5:AE$154)/SUMIF('Scenario 3_issuedGoos'!$A$4:$A$153,'WAVG - Countries'!$A72,'Scenario 3_issuedGoos'!H$4:H$153),0)</f>
        <v>2.4594605874964572</v>
      </c>
      <c r="I72">
        <f>IFERROR(SUMIF('Scenario 3'!$A$5:$A$154,$A72,'Scenario 3'!AF$5:AF$154)/SUMIF('Scenario 3_issuedGoos'!$A$4:$A$153,'WAVG - Countries'!$A72,'Scenario 3_issuedGoos'!I$4:I$153),0)</f>
        <v>2.4730237261603021</v>
      </c>
      <c r="J72">
        <f>IFERROR(SUMIF('Scenario 3'!$A$5:$A$154,$A72,'Scenario 3'!AG$5:AG$154)/SUMIF('Scenario 3_issuedGoos'!$A$4:$A$153,'WAVG - Countries'!$A72,'Scenario 3_issuedGoos'!J$4:J$153),0)</f>
        <v>2.4730237261603021</v>
      </c>
      <c r="K72">
        <f>IFERROR(SUMIF('Scenario 3'!$A$5:$A$154,$A72,'Scenario 3'!AH$5:AH$154)/SUMIF('Scenario 3_issuedGoos'!$A$4:$A$153,'WAVG - Countries'!$A72,'Scenario 3_issuedGoos'!K$4:K$153),0)</f>
        <v>2.5240806037036765</v>
      </c>
      <c r="L72">
        <f>IFERROR(SUMIF('Scenario 3'!$A$5:$A$154,$A72,'Scenario 3'!AI$5:AI$154)/SUMIF('Scenario 3_issuedGoos'!$A$4:$A$153,'WAVG - Countries'!$A72,'Scenario 3_issuedGoos'!L$4:L$153),0)</f>
        <v>2.5597681682348625</v>
      </c>
      <c r="M72">
        <f>IFERROR(SUMIF('Scenario 3'!$A$5:$A$154,$A72,'Scenario 3'!AJ$5:AJ$154)/SUMIF('Scenario 3_issuedGoos'!$A$4:$A$153,'WAVG - Countries'!$A72,'Scenario 3_issuedGoos'!M$4:M$153),0)</f>
        <v>2.6153272813185016</v>
      </c>
      <c r="N72">
        <f>IFERROR(SUMIF('Scenario 3'!$A$5:$A$154,$A72,'Scenario 3'!AK$5:AK$154)/SUMIF('Scenario 3_issuedGoos'!$A$4:$A$153,'WAVG - Countries'!$A72,'Scenario 3_issuedGoos'!N$4:N$153),0)</f>
        <v>2.6423322194085128</v>
      </c>
      <c r="O72">
        <f>IFERROR(SUMIF('Scenario 3'!$A$5:$A$154,$A72,'Scenario 3'!AL$5:AL$154)/SUMIF('Scenario 3_issuedGoos'!$A$4:$A$153,'WAVG - Countries'!$A72,'Scenario 3_issuedGoos'!O$4:O$153),0)</f>
        <v>2.6703518989585664</v>
      </c>
      <c r="P72">
        <f>IFERROR(SUMIF('Scenario 3'!$A$5:$A$154,$A72,'Scenario 3'!AM$5:AM$154)/SUMIF('Scenario 3_issuedGoos'!$A$4:$A$153,'WAVG - Countries'!$A72,'Scenario 3_issuedGoos'!P$4:P$153),0)</f>
        <v>2.7533273880067068</v>
      </c>
      <c r="Q72">
        <f>IFERROR(SUMIF('Scenario 3'!$A$5:$A$154,$A72,'Scenario 3'!AN$5:AN$154)/SUMIF('Scenario 3_issuedGoos'!$A$4:$A$153,'WAVG - Countries'!$A72,'Scenario 3_issuedGoos'!Q$4:Q$153),0)</f>
        <v>2.7960841073845693</v>
      </c>
      <c r="R72">
        <f>IFERROR(SUMIF('Scenario 3'!$A$5:$A$154,$A72,'Scenario 3'!AO$5:AO$154)/SUMIF('Scenario 3_issuedGoos'!$A$4:$A$153,'WAVG - Countries'!$A72,'Scenario 3_issuedGoos'!R$4:R$153),0)</f>
        <v>2.8724255970796921</v>
      </c>
      <c r="S72">
        <f>IFERROR(SUMIF('Scenario 3'!$A$5:$A$154,$A72,'Scenario 3'!AP$5:AP$154)/SUMIF('Scenario 3_issuedGoos'!$A$4:$A$153,'WAVG - Countries'!$A72,'Scenario 3_issuedGoos'!S$4:S$153),0)</f>
        <v>2.9575259671062453</v>
      </c>
      <c r="T72">
        <f>IFERROR(SUMIF('Scenario 3'!$A$5:$A$154,$A72,'Scenario 3'!AQ$5:AQ$154)/SUMIF('Scenario 3_issuedGoos'!$A$4:$A$153,'WAVG - Countries'!$A72,'Scenario 3_issuedGoos'!T$4:T$153),0)</f>
        <v>2.9978806657219845</v>
      </c>
      <c r="U72">
        <f>IFERROR(SUMIF('Scenario 3'!$A$5:$A$154,$A72,'Scenario 3'!AR$5:AR$154)/SUMIF('Scenario 3_issuedGoos'!$A$4:$A$153,'WAVG - Countries'!$A72,'Scenario 3_issuedGoos'!U$4:U$153),0)</f>
        <v>3.118052414947444</v>
      </c>
      <c r="V72">
        <f>IFERROR(SUMIF('Scenario 3'!$A$5:$A$154,$A72,'Scenario 3'!AS$5:AS$154)/SUMIF('Scenario 3_issuedGoos'!$A$4:$A$153,'WAVG - Countries'!$A72,'Scenario 3_issuedGoos'!V$4:V$153),0)</f>
        <v>3.1644281094123254</v>
      </c>
      <c r="W72">
        <f>IFERROR(SUMIF('Scenario 3'!$A$5:$A$154,$A72,'Scenario 3'!AT$5:AT$154)/SUMIF('Scenario 3_issuedGoos'!$A$4:$A$153,'WAVG - Countries'!$A72,'Scenario 3_issuedGoos'!W$4:W$153),0)</f>
        <v>3.6731031730766608</v>
      </c>
      <c r="X72">
        <f t="shared" si="2"/>
        <v>2.3763602978916554E-2</v>
      </c>
    </row>
    <row r="73" spans="1:24" x14ac:dyDescent="0.25">
      <c r="A73" t="s">
        <v>41</v>
      </c>
      <c r="B73" t="str">
        <f>VLOOKUP(A73,'DE-EN Country'!$A$1:$B$25,2,FALSE)</f>
        <v>Croatia</v>
      </c>
      <c r="C73">
        <f>IFERROR(SUMIF('Scenario 3'!$A$5:$A$154,$A73,'Scenario 3'!Z$5:Z$154)/SUMIF('Scenario 3_issuedGoos'!$A$4:$A$153,'WAVG - Countries'!$A73,'Scenario 3_issuedGoos'!C$4:C$153),0)</f>
        <v>1.9876106285419155</v>
      </c>
      <c r="D73">
        <f>IFERROR(SUMIF('Scenario 3'!$A$5:$A$154,$A73,'Scenario 3'!AA$5:AA$154)/SUMIF('Scenario 3_issuedGoos'!$A$4:$A$153,'WAVG - Countries'!$A73,'Scenario 3_issuedGoos'!D$4:D$153),0)</f>
        <v>1.9876106285419153</v>
      </c>
      <c r="E73">
        <f>IFERROR(SUMIF('Scenario 3'!$A$5:$A$154,$A73,'Scenario 3'!AB$5:AB$154)/SUMIF('Scenario 3_issuedGoos'!$A$4:$A$153,'WAVG - Countries'!$A73,'Scenario 3_issuedGoos'!E$4:E$153),0)</f>
        <v>1.9876106285419153</v>
      </c>
      <c r="F73">
        <f>IFERROR(SUMIF('Scenario 3'!$A$5:$A$154,$A73,'Scenario 3'!AC$5:AC$154)/SUMIF('Scenario 3_issuedGoos'!$A$4:$A$153,'WAVG - Countries'!$A73,'Scenario 3_issuedGoos'!F$4:F$153),0)</f>
        <v>1.9917361340540096</v>
      </c>
      <c r="G73">
        <f>IFERROR(SUMIF('Scenario 3'!$A$5:$A$154,$A73,'Scenario 3'!AD$5:AD$154)/SUMIF('Scenario 3_issuedGoos'!$A$4:$A$153,'WAVG - Countries'!$A73,'Scenario 3_issuedGoos'!G$4:G$153),0)</f>
        <v>2.0437242094784995</v>
      </c>
      <c r="H73">
        <f>IFERROR(SUMIF('Scenario 3'!$A$5:$A$154,$A73,'Scenario 3'!AE$5:AE$154)/SUMIF('Scenario 3_issuedGoos'!$A$4:$A$153,'WAVG - Countries'!$A73,'Scenario 3_issuedGoos'!H$4:H$153),0)</f>
        <v>1.3784696228417452</v>
      </c>
      <c r="I73">
        <f>IFERROR(SUMIF('Scenario 3'!$A$5:$A$154,$A73,'Scenario 3'!AF$5:AF$154)/SUMIF('Scenario 3_issuedGoos'!$A$4:$A$153,'WAVG - Countries'!$A73,'Scenario 3_issuedGoos'!I$4:I$153),0)</f>
        <v>1.3784696228417466</v>
      </c>
      <c r="J73">
        <f>IFERROR(SUMIF('Scenario 3'!$A$5:$A$154,$A73,'Scenario 3'!AG$5:AG$154)/SUMIF('Scenario 3_issuedGoos'!$A$4:$A$153,'WAVG - Countries'!$A73,'Scenario 3_issuedGoos'!J$4:J$153),0)</f>
        <v>1.3784696228417457</v>
      </c>
      <c r="K73">
        <f>IFERROR(SUMIF('Scenario 3'!$A$5:$A$154,$A73,'Scenario 3'!AH$5:AH$154)/SUMIF('Scenario 3_issuedGoos'!$A$4:$A$153,'WAVG - Countries'!$A73,'Scenario 3_issuedGoos'!K$4:K$153),0)</f>
        <v>1.4116528947035083</v>
      </c>
      <c r="L73">
        <f>IFERROR(SUMIF('Scenario 3'!$A$5:$A$154,$A73,'Scenario 3'!AI$5:AI$154)/SUMIF('Scenario 3_issuedGoos'!$A$4:$A$153,'WAVG - Countries'!$A73,'Scenario 3_issuedGoos'!L$4:L$153),0)</f>
        <v>1.5003450818826152</v>
      </c>
      <c r="M73">
        <f>IFERROR(SUMIF('Scenario 3'!$A$5:$A$154,$A73,'Scenario 3'!AJ$5:AJ$154)/SUMIF('Scenario 3_issuedGoos'!$A$4:$A$153,'WAVG - Countries'!$A73,'Scenario 3_issuedGoos'!M$4:M$153),0)</f>
        <v>1.6768986902037213</v>
      </c>
      <c r="N73">
        <f>IFERROR(SUMIF('Scenario 3'!$A$5:$A$154,$A73,'Scenario 3'!AK$5:AK$154)/SUMIF('Scenario 3_issuedGoos'!$A$4:$A$153,'WAVG - Countries'!$A73,'Scenario 3_issuedGoos'!N$4:N$153),0)</f>
        <v>1.8336181049466582</v>
      </c>
      <c r="O73">
        <f>IFERROR(SUMIF('Scenario 3'!$A$5:$A$154,$A73,'Scenario 3'!AL$5:AL$154)/SUMIF('Scenario 3_issuedGoos'!$A$4:$A$153,'WAVG - Countries'!$A73,'Scenario 3_issuedGoos'!O$4:O$153),0)</f>
        <v>1.9169232275319172</v>
      </c>
      <c r="P73">
        <f>IFERROR(SUMIF('Scenario 3'!$A$5:$A$154,$A73,'Scenario 3'!AM$5:AM$154)/SUMIF('Scenario 3_issuedGoos'!$A$4:$A$153,'WAVG - Countries'!$A73,'Scenario 3_issuedGoos'!P$4:P$153),0)</f>
        <v>2.0299604879599915</v>
      </c>
      <c r="Q73">
        <f>IFERROR(SUMIF('Scenario 3'!$A$5:$A$154,$A73,'Scenario 3'!AN$5:AN$154)/SUMIF('Scenario 3_issuedGoos'!$A$4:$A$153,'WAVG - Countries'!$A73,'Scenario 3_issuedGoos'!Q$4:Q$153),0)</f>
        <v>2.0903046897088422</v>
      </c>
      <c r="R73">
        <f>IFERROR(SUMIF('Scenario 3'!$A$5:$A$154,$A73,'Scenario 3'!AO$5:AO$154)/SUMIF('Scenario 3_issuedGoos'!$A$4:$A$153,'WAVG - Countries'!$A73,'Scenario 3_issuedGoos'!R$4:R$153),0)</f>
        <v>2.0903046897088422</v>
      </c>
      <c r="S73">
        <f>IFERROR(SUMIF('Scenario 3'!$A$5:$A$154,$A73,'Scenario 3'!AP$5:AP$154)/SUMIF('Scenario 3_issuedGoos'!$A$4:$A$153,'WAVG - Countries'!$A73,'Scenario 3_issuedGoos'!S$4:S$153),0)</f>
        <v>2.1075507349567073</v>
      </c>
      <c r="T73">
        <f>IFERROR(SUMIF('Scenario 3'!$A$5:$A$154,$A73,'Scenario 3'!AQ$5:AQ$154)/SUMIF('Scenario 3_issuedGoos'!$A$4:$A$153,'WAVG - Countries'!$A73,'Scenario 3_issuedGoos'!T$4:T$153),0)</f>
        <v>2.2442928849667316</v>
      </c>
      <c r="U73">
        <f>IFERROR(SUMIF('Scenario 3'!$A$5:$A$154,$A73,'Scenario 3'!AR$5:AR$154)/SUMIF('Scenario 3_issuedGoos'!$A$4:$A$153,'WAVG - Countries'!$A73,'Scenario 3_issuedGoos'!U$4:U$153),0)</f>
        <v>2.2460533714148059</v>
      </c>
      <c r="V73">
        <f>IFERROR(SUMIF('Scenario 3'!$A$5:$A$154,$A73,'Scenario 3'!AS$5:AS$154)/SUMIF('Scenario 3_issuedGoos'!$A$4:$A$153,'WAVG - Countries'!$A73,'Scenario 3_issuedGoos'!V$4:V$153),0)</f>
        <v>2.2776427050230299</v>
      </c>
      <c r="W73">
        <f>IFERROR(SUMIF('Scenario 3'!$A$5:$A$154,$A73,'Scenario 3'!AT$5:AT$154)/SUMIF('Scenario 3_issuedGoos'!$A$4:$A$153,'WAVG - Countries'!$A73,'Scenario 3_issuedGoos'!W$4:W$153),0)</f>
        <v>2.3561241372528676</v>
      </c>
      <c r="X73">
        <f t="shared" si="2"/>
        <v>8.5405000471563408E-3</v>
      </c>
    </row>
    <row r="74" spans="1:24" x14ac:dyDescent="0.25">
      <c r="A74" t="s">
        <v>42</v>
      </c>
      <c r="B74" t="str">
        <f>VLOOKUP(A74,'DE-EN Country'!$A$1:$B$25,2,FALSE)</f>
        <v>Lithuania</v>
      </c>
      <c r="C74">
        <f>IFERROR(SUMIF('Scenario 3'!$A$5:$A$154,$A74,'Scenario 3'!Z$5:Z$154)/SUMIF('Scenario 3_issuedGoos'!$A$4:$A$153,'WAVG - Countries'!$A74,'Scenario 3_issuedGoos'!C$4:C$153),0)</f>
        <v>1.2278336484322017</v>
      </c>
      <c r="D74">
        <f>IFERROR(SUMIF('Scenario 3'!$A$5:$A$154,$A74,'Scenario 3'!AA$5:AA$154)/SUMIF('Scenario 3_issuedGoos'!$A$4:$A$153,'WAVG - Countries'!$A74,'Scenario 3_issuedGoos'!D$4:D$153),0)</f>
        <v>1.239246235859965</v>
      </c>
      <c r="E74">
        <f>IFERROR(SUMIF('Scenario 3'!$A$5:$A$154,$A74,'Scenario 3'!AB$5:AB$154)/SUMIF('Scenario 3_issuedGoos'!$A$4:$A$153,'WAVG - Countries'!$A74,'Scenario 3_issuedGoos'!E$4:E$153),0)</f>
        <v>1.2278336484322017</v>
      </c>
      <c r="F74">
        <f>IFERROR(SUMIF('Scenario 3'!$A$5:$A$154,$A74,'Scenario 3'!AC$5:AC$154)/SUMIF('Scenario 3_issuedGoos'!$A$4:$A$153,'WAVG - Countries'!$A74,'Scenario 3_issuedGoos'!F$4:F$153),0)</f>
        <v>1.3493616948321516</v>
      </c>
      <c r="G74">
        <f>IFERROR(SUMIF('Scenario 3'!$A$5:$A$154,$A74,'Scenario 3'!AD$5:AD$154)/SUMIF('Scenario 3_issuedGoos'!$A$4:$A$153,'WAVG - Countries'!$A74,'Scenario 3_issuedGoos'!G$4:G$153),0)</f>
        <v>1.4677440417686161</v>
      </c>
      <c r="H74">
        <f>IFERROR(SUMIF('Scenario 3'!$A$5:$A$154,$A74,'Scenario 3'!AE$5:AE$154)/SUMIF('Scenario 3_issuedGoos'!$A$4:$A$153,'WAVG - Countries'!$A74,'Scenario 3_issuedGoos'!H$4:H$153),0)</f>
        <v>2.8156004862680546</v>
      </c>
      <c r="I74">
        <f>IFERROR(SUMIF('Scenario 3'!$A$5:$A$154,$A74,'Scenario 3'!AF$5:AF$154)/SUMIF('Scenario 3_issuedGoos'!$A$4:$A$153,'WAVG - Countries'!$A74,'Scenario 3_issuedGoos'!I$4:I$153),0)</f>
        <v>3.051644075791681</v>
      </c>
      <c r="J74">
        <f>IFERROR(SUMIF('Scenario 3'!$A$5:$A$154,$A74,'Scenario 3'!AG$5:AG$154)/SUMIF('Scenario 3_issuedGoos'!$A$4:$A$153,'WAVG - Countries'!$A74,'Scenario 3_issuedGoos'!J$4:J$153),0)</f>
        <v>3.2520431488638146</v>
      </c>
      <c r="K74">
        <f>IFERROR(SUMIF('Scenario 3'!$A$5:$A$154,$A74,'Scenario 3'!AH$5:AH$154)/SUMIF('Scenario 3_issuedGoos'!$A$4:$A$153,'WAVG - Countries'!$A74,'Scenario 3_issuedGoos'!K$4:K$153),0)</f>
        <v>3.2837731295646226</v>
      </c>
      <c r="L74">
        <f>IFERROR(SUMIF('Scenario 3'!$A$5:$A$154,$A74,'Scenario 3'!AI$5:AI$154)/SUMIF('Scenario 3_issuedGoos'!$A$4:$A$153,'WAVG - Countries'!$A74,'Scenario 3_issuedGoos'!L$4:L$153),0)</f>
        <v>3.4044562699929788</v>
      </c>
      <c r="M74">
        <f>IFERROR(SUMIF('Scenario 3'!$A$5:$A$154,$A74,'Scenario 3'!AJ$5:AJ$154)/SUMIF('Scenario 3_issuedGoos'!$A$4:$A$153,'WAVG - Countries'!$A74,'Scenario 3_issuedGoos'!M$4:M$153),0)</f>
        <v>3.44678420775025</v>
      </c>
      <c r="N74">
        <f>IFERROR(SUMIF('Scenario 3'!$A$5:$A$154,$A74,'Scenario 3'!AK$5:AK$154)/SUMIF('Scenario 3_issuedGoos'!$A$4:$A$153,'WAVG - Countries'!$A74,'Scenario 3_issuedGoos'!N$4:N$153),0)</f>
        <v>3.5024842480333551</v>
      </c>
      <c r="O74">
        <f>IFERROR(SUMIF('Scenario 3'!$A$5:$A$154,$A74,'Scenario 3'!AL$5:AL$154)/SUMIF('Scenario 3_issuedGoos'!$A$4:$A$153,'WAVG - Countries'!$A74,'Scenario 3_issuedGoos'!O$4:O$153),0)</f>
        <v>3.5024842480333551</v>
      </c>
      <c r="P74">
        <f>IFERROR(SUMIF('Scenario 3'!$A$5:$A$154,$A74,'Scenario 3'!AM$5:AM$154)/SUMIF('Scenario 3_issuedGoos'!$A$4:$A$153,'WAVG - Countries'!$A74,'Scenario 3_issuedGoos'!P$4:P$153),0)</f>
        <v>3.5191420662110882</v>
      </c>
      <c r="Q74">
        <f>IFERROR(SUMIF('Scenario 3'!$A$5:$A$154,$A74,'Scenario 3'!AN$5:AN$154)/SUMIF('Scenario 3_issuedGoos'!$A$4:$A$153,'WAVG - Countries'!$A74,'Scenario 3_issuedGoos'!Q$4:Q$153),0)</f>
        <v>3.5191420662110908</v>
      </c>
      <c r="R74">
        <f>IFERROR(SUMIF('Scenario 3'!$A$5:$A$154,$A74,'Scenario 3'!AO$5:AO$154)/SUMIF('Scenario 3_issuedGoos'!$A$4:$A$153,'WAVG - Countries'!$A74,'Scenario 3_issuedGoos'!R$4:R$153),0)</f>
        <v>3.5649704177544344</v>
      </c>
      <c r="S74">
        <f>IFERROR(SUMIF('Scenario 3'!$A$5:$A$154,$A74,'Scenario 3'!AP$5:AP$154)/SUMIF('Scenario 3_issuedGoos'!$A$4:$A$153,'WAVG - Countries'!$A74,'Scenario 3_issuedGoos'!S$4:S$153),0)</f>
        <v>3.6005782810676177</v>
      </c>
      <c r="T74">
        <f>IFERROR(SUMIF('Scenario 3'!$A$5:$A$154,$A74,'Scenario 3'!AQ$5:AQ$154)/SUMIF('Scenario 3_issuedGoos'!$A$4:$A$153,'WAVG - Countries'!$A74,'Scenario 3_issuedGoos'!T$4:T$153),0)</f>
        <v>3.6176159016261069</v>
      </c>
      <c r="U74">
        <f>IFERROR(SUMIF('Scenario 3'!$A$5:$A$154,$A74,'Scenario 3'!AR$5:AR$154)/SUMIF('Scenario 3_issuedGoos'!$A$4:$A$153,'WAVG - Countries'!$A74,'Scenario 3_issuedGoos'!U$4:U$153),0)</f>
        <v>4.1245675439834688</v>
      </c>
      <c r="V74">
        <f>IFERROR(SUMIF('Scenario 3'!$A$5:$A$154,$A74,'Scenario 3'!AS$5:AS$154)/SUMIF('Scenario 3_issuedGoos'!$A$4:$A$153,'WAVG - Countries'!$A74,'Scenario 3_issuedGoos'!V$4:V$153),0)</f>
        <v>4.1245675439834679</v>
      </c>
      <c r="W74">
        <f>IFERROR(SUMIF('Scenario 3'!$A$5:$A$154,$A74,'Scenario 3'!AT$5:AT$154)/SUMIF('Scenario 3_issuedGoos'!$A$4:$A$153,'WAVG - Countries'!$A74,'Scenario 3_issuedGoos'!W$4:W$153),0)</f>
        <v>4.4545176524561079</v>
      </c>
      <c r="X74">
        <f t="shared" si="2"/>
        <v>6.6554512891418893E-2</v>
      </c>
    </row>
    <row r="75" spans="1:24" x14ac:dyDescent="0.25">
      <c r="A75" t="s">
        <v>43</v>
      </c>
      <c r="B75" t="str">
        <f>VLOOKUP(A75,'DE-EN Country'!$A$1:$B$25,2,FALSE)</f>
        <v>Luxembourg</v>
      </c>
      <c r="C75">
        <f>IFERROR(SUMIF('Scenario 3'!$A$5:$A$154,$A75,'Scenario 3'!Z$5:Z$154)/SUMIF('Scenario 3_issuedGoos'!$A$4:$A$153,'WAVG - Countries'!$A75,'Scenario 3_issuedGoos'!C$4:C$153),0)</f>
        <v>3.9139423696237188</v>
      </c>
      <c r="D75">
        <f>IFERROR(SUMIF('Scenario 3'!$A$5:$A$154,$A75,'Scenario 3'!AA$5:AA$154)/SUMIF('Scenario 3_issuedGoos'!$A$4:$A$153,'WAVG - Countries'!$A75,'Scenario 3_issuedGoos'!D$4:D$153),0)</f>
        <v>3.9139423696237139</v>
      </c>
      <c r="E75">
        <f>IFERROR(SUMIF('Scenario 3'!$A$5:$A$154,$A75,'Scenario 3'!AB$5:AB$154)/SUMIF('Scenario 3_issuedGoos'!$A$4:$A$153,'WAVG - Countries'!$A75,'Scenario 3_issuedGoos'!E$4:E$153),0)</f>
        <v>4.0126866088439277</v>
      </c>
      <c r="F75">
        <f>IFERROR(SUMIF('Scenario 3'!$A$5:$A$154,$A75,'Scenario 3'!AC$5:AC$154)/SUMIF('Scenario 3_issuedGoos'!$A$4:$A$153,'WAVG - Countries'!$A75,'Scenario 3_issuedGoos'!F$4:F$153),0)</f>
        <v>4.0126866088439339</v>
      </c>
      <c r="G75">
        <f>IFERROR(SUMIF('Scenario 3'!$A$5:$A$154,$A75,'Scenario 3'!AD$5:AD$154)/SUMIF('Scenario 3_issuedGoos'!$A$4:$A$153,'WAVG - Countries'!$A75,'Scenario 3_issuedGoos'!G$4:G$153),0)</f>
        <v>4.2453686047361998</v>
      </c>
      <c r="H75">
        <f>IFERROR(SUMIF('Scenario 3'!$A$5:$A$154,$A75,'Scenario 3'!AE$5:AE$154)/SUMIF('Scenario 3_issuedGoos'!$A$4:$A$153,'WAVG - Countries'!$A75,'Scenario 3_issuedGoos'!H$4:H$153),0)</f>
        <v>2.669341133557813</v>
      </c>
      <c r="I75">
        <f>IFERROR(SUMIF('Scenario 3'!$A$5:$A$154,$A75,'Scenario 3'!AF$5:AF$154)/SUMIF('Scenario 3_issuedGoos'!$A$4:$A$153,'WAVG - Countries'!$A75,'Scenario 3_issuedGoos'!I$4:I$153),0)</f>
        <v>2.6767575113058677</v>
      </c>
      <c r="J75">
        <f>IFERROR(SUMIF('Scenario 3'!$A$5:$A$154,$A75,'Scenario 3'!AG$5:AG$154)/SUMIF('Scenario 3_issuedGoos'!$A$4:$A$153,'WAVG - Countries'!$A75,'Scenario 3_issuedGoos'!J$4:J$153),0)</f>
        <v>2.9125068212065885</v>
      </c>
      <c r="K75">
        <f>IFERROR(SUMIF('Scenario 3'!$A$5:$A$154,$A75,'Scenario 3'!AH$5:AH$154)/SUMIF('Scenario 3_issuedGoos'!$A$4:$A$153,'WAVG - Countries'!$A75,'Scenario 3_issuedGoos'!K$4:K$153),0)</f>
        <v>3.0944672007143175</v>
      </c>
      <c r="L75">
        <f>IFERROR(SUMIF('Scenario 3'!$A$5:$A$154,$A75,'Scenario 3'!AI$5:AI$154)/SUMIF('Scenario 3_issuedGoos'!$A$4:$A$153,'WAVG - Countries'!$A75,'Scenario 3_issuedGoos'!L$4:L$153),0)</f>
        <v>3.0944672007143135</v>
      </c>
      <c r="M75">
        <f>IFERROR(SUMIF('Scenario 3'!$A$5:$A$154,$A75,'Scenario 3'!AJ$5:AJ$154)/SUMIF('Scenario 3_issuedGoos'!$A$4:$A$153,'WAVG - Countries'!$A75,'Scenario 3_issuedGoos'!M$4:M$153),0)</f>
        <v>3.3631627337878669</v>
      </c>
      <c r="N75">
        <f>IFERROR(SUMIF('Scenario 3'!$A$5:$A$154,$A75,'Scenario 3'!AK$5:AK$154)/SUMIF('Scenario 3_issuedGoos'!$A$4:$A$153,'WAVG - Countries'!$A75,'Scenario 3_issuedGoos'!N$4:N$153),0)</f>
        <v>3.5874452595075454</v>
      </c>
      <c r="O75">
        <f>IFERROR(SUMIF('Scenario 3'!$A$5:$A$154,$A75,'Scenario 3'!AL$5:AL$154)/SUMIF('Scenario 3_issuedGoos'!$A$4:$A$153,'WAVG - Countries'!$A75,'Scenario 3_issuedGoos'!O$4:O$153),0)</f>
        <v>3.5874452595075494</v>
      </c>
      <c r="P75">
        <f>IFERROR(SUMIF('Scenario 3'!$A$5:$A$154,$A75,'Scenario 3'!AM$5:AM$154)/SUMIF('Scenario 3_issuedGoos'!$A$4:$A$153,'WAVG - Countries'!$A75,'Scenario 3_issuedGoos'!P$4:P$153),0)</f>
        <v>3.9045784675260817</v>
      </c>
      <c r="Q75">
        <f>IFERROR(SUMIF('Scenario 3'!$A$5:$A$154,$A75,'Scenario 3'!AN$5:AN$154)/SUMIF('Scenario 3_issuedGoos'!$A$4:$A$153,'WAVG - Countries'!$A75,'Scenario 3_issuedGoos'!Q$4:Q$153),0)</f>
        <v>3.945600316603159</v>
      </c>
      <c r="R75">
        <f>IFERROR(SUMIF('Scenario 3'!$A$5:$A$154,$A75,'Scenario 3'!AO$5:AO$154)/SUMIF('Scenario 3_issuedGoos'!$A$4:$A$153,'WAVG - Countries'!$A75,'Scenario 3_issuedGoos'!R$4:R$153),0)</f>
        <v>4.0447267827564808</v>
      </c>
      <c r="S75">
        <f>IFERROR(SUMIF('Scenario 3'!$A$5:$A$154,$A75,'Scenario 3'!AP$5:AP$154)/SUMIF('Scenario 3_issuedGoos'!$A$4:$A$153,'WAVG - Countries'!$A75,'Scenario 3_issuedGoos'!S$4:S$153),0)</f>
        <v>4.3671119998758607</v>
      </c>
      <c r="T75">
        <f>IFERROR(SUMIF('Scenario 3'!$A$5:$A$154,$A75,'Scenario 3'!AQ$5:AQ$154)/SUMIF('Scenario 3_issuedGoos'!$A$4:$A$153,'WAVG - Countries'!$A75,'Scenario 3_issuedGoos'!T$4:T$153),0)</f>
        <v>4.5076492420764138</v>
      </c>
      <c r="U75">
        <f>IFERROR(SUMIF('Scenario 3'!$A$5:$A$154,$A75,'Scenario 3'!AR$5:AR$154)/SUMIF('Scenario 3_issuedGoos'!$A$4:$A$153,'WAVG - Countries'!$A75,'Scenario 3_issuedGoos'!U$4:U$153),0)</f>
        <v>4.6568166824118418</v>
      </c>
      <c r="V75">
        <f>IFERROR(SUMIF('Scenario 3'!$A$5:$A$154,$A75,'Scenario 3'!AS$5:AS$154)/SUMIF('Scenario 3_issuedGoos'!$A$4:$A$153,'WAVG - Countries'!$A75,'Scenario 3_issuedGoos'!V$4:V$153),0)</f>
        <v>4.6568166824118418</v>
      </c>
      <c r="W75">
        <f>IFERROR(SUMIF('Scenario 3'!$A$5:$A$154,$A75,'Scenario 3'!AT$5:AT$154)/SUMIF('Scenario 3_issuedGoos'!$A$4:$A$153,'WAVG - Countries'!$A75,'Scenario 3_issuedGoos'!W$4:W$153),0)</f>
        <v>4.7887904759475921</v>
      </c>
      <c r="X75">
        <f t="shared" si="2"/>
        <v>1.0137677813210511E-2</v>
      </c>
    </row>
    <row r="76" spans="1:24" x14ac:dyDescent="0.25">
      <c r="A76" t="s">
        <v>44</v>
      </c>
      <c r="B76" t="str">
        <f>VLOOKUP(A76,'DE-EN Country'!$A$1:$B$25,2,FALSE)</f>
        <v>Netherlands</v>
      </c>
      <c r="C76">
        <f>IFERROR(SUMIF('Scenario 3'!$A$5:$A$154,$A76,'Scenario 3'!Z$5:Z$154)/SUMIF('Scenario 3_issuedGoos'!$A$4:$A$153,'WAVG - Countries'!$A76,'Scenario 3_issuedGoos'!C$4:C$153),0)</f>
        <v>4.1837683212471815</v>
      </c>
      <c r="D76">
        <f>IFERROR(SUMIF('Scenario 3'!$A$5:$A$154,$A76,'Scenario 3'!AA$5:AA$154)/SUMIF('Scenario 3_issuedGoos'!$A$4:$A$153,'WAVG - Countries'!$A76,'Scenario 3_issuedGoos'!D$4:D$153),0)</f>
        <v>4.3307069612383984</v>
      </c>
      <c r="E76">
        <f>IFERROR(SUMIF('Scenario 3'!$A$5:$A$154,$A76,'Scenario 3'!AB$5:AB$154)/SUMIF('Scenario 3_issuedGoos'!$A$4:$A$153,'WAVG - Countries'!$A76,'Scenario 3_issuedGoos'!E$4:E$153),0)</f>
        <v>4.334507076479726</v>
      </c>
      <c r="F76">
        <f>IFERROR(SUMIF('Scenario 3'!$A$5:$A$154,$A76,'Scenario 3'!AC$5:AC$154)/SUMIF('Scenario 3_issuedGoos'!$A$4:$A$153,'WAVG - Countries'!$A76,'Scenario 3_issuedGoos'!F$4:F$153),0)</f>
        <v>4.4156659923949526</v>
      </c>
      <c r="G76">
        <f>IFERROR(SUMIF('Scenario 3'!$A$5:$A$154,$A76,'Scenario 3'!AD$5:AD$154)/SUMIF('Scenario 3_issuedGoos'!$A$4:$A$153,'WAVG - Countries'!$A76,'Scenario 3_issuedGoos'!G$4:G$153),0)</f>
        <v>4.5746182469185186</v>
      </c>
      <c r="H76">
        <f>IFERROR(SUMIF('Scenario 3'!$A$5:$A$154,$A76,'Scenario 3'!AE$5:AE$154)/SUMIF('Scenario 3_issuedGoos'!$A$4:$A$153,'WAVG - Countries'!$A76,'Scenario 3_issuedGoos'!H$4:H$153),0)</f>
        <v>4.0861292251578041</v>
      </c>
      <c r="I76">
        <f>IFERROR(SUMIF('Scenario 3'!$A$5:$A$154,$A76,'Scenario 3'!AF$5:AF$154)/SUMIF('Scenario 3_issuedGoos'!$A$4:$A$153,'WAVG - Countries'!$A76,'Scenario 3_issuedGoos'!I$4:I$153),0)</f>
        <v>4.1369682419330793</v>
      </c>
      <c r="J76">
        <f>IFERROR(SUMIF('Scenario 3'!$A$5:$A$154,$A76,'Scenario 3'!AG$5:AG$154)/SUMIF('Scenario 3_issuedGoos'!$A$4:$A$153,'WAVG - Countries'!$A76,'Scenario 3_issuedGoos'!J$4:J$153),0)</f>
        <v>4.3077408266943298</v>
      </c>
      <c r="K76">
        <f>IFERROR(SUMIF('Scenario 3'!$A$5:$A$154,$A76,'Scenario 3'!AH$5:AH$154)/SUMIF('Scenario 3_issuedGoos'!$A$4:$A$153,'WAVG - Countries'!$A76,'Scenario 3_issuedGoos'!K$4:K$153),0)</f>
        <v>4.3505132154284896</v>
      </c>
      <c r="L76">
        <f>IFERROR(SUMIF('Scenario 3'!$A$5:$A$154,$A76,'Scenario 3'!AI$5:AI$154)/SUMIF('Scenario 3_issuedGoos'!$A$4:$A$153,'WAVG - Countries'!$A76,'Scenario 3_issuedGoos'!L$4:L$153),0)</f>
        <v>4.3630786729359219</v>
      </c>
      <c r="M76">
        <f>IFERROR(SUMIF('Scenario 3'!$A$5:$A$154,$A76,'Scenario 3'!AJ$5:AJ$154)/SUMIF('Scenario 3_issuedGoos'!$A$4:$A$153,'WAVG - Countries'!$A76,'Scenario 3_issuedGoos'!M$4:M$153),0)</f>
        <v>4.4264913212378181</v>
      </c>
      <c r="N76">
        <f>IFERROR(SUMIF('Scenario 3'!$A$5:$A$154,$A76,'Scenario 3'!AK$5:AK$154)/SUMIF('Scenario 3_issuedGoos'!$A$4:$A$153,'WAVG - Countries'!$A76,'Scenario 3_issuedGoos'!N$4:N$153),0)</f>
        <v>4.5960675927292947</v>
      </c>
      <c r="O76">
        <f>IFERROR(SUMIF('Scenario 3'!$A$5:$A$154,$A76,'Scenario 3'!AL$5:AL$154)/SUMIF('Scenario 3_issuedGoos'!$A$4:$A$153,'WAVG - Countries'!$A76,'Scenario 3_issuedGoos'!O$4:O$153),0)</f>
        <v>4.797517979237103</v>
      </c>
      <c r="P76">
        <f>IFERROR(SUMIF('Scenario 3'!$A$5:$A$154,$A76,'Scenario 3'!AM$5:AM$154)/SUMIF('Scenario 3_issuedGoos'!$A$4:$A$153,'WAVG - Countries'!$A76,'Scenario 3_issuedGoos'!P$4:P$153),0)</f>
        <v>4.8681750693115369</v>
      </c>
      <c r="Q76">
        <f>IFERROR(SUMIF('Scenario 3'!$A$5:$A$154,$A76,'Scenario 3'!AN$5:AN$154)/SUMIF('Scenario 3_issuedGoos'!$A$4:$A$153,'WAVG - Countries'!$A76,'Scenario 3_issuedGoos'!Q$4:Q$153),0)</f>
        <v>5.122010084444983</v>
      </c>
      <c r="R76">
        <f>IFERROR(SUMIF('Scenario 3'!$A$5:$A$154,$A76,'Scenario 3'!AO$5:AO$154)/SUMIF('Scenario 3_issuedGoos'!$A$4:$A$153,'WAVG - Countries'!$A76,'Scenario 3_issuedGoos'!R$4:R$153),0)</f>
        <v>5.4424793535358367</v>
      </c>
      <c r="S76">
        <f>IFERROR(SUMIF('Scenario 3'!$A$5:$A$154,$A76,'Scenario 3'!AP$5:AP$154)/SUMIF('Scenario 3_issuedGoos'!$A$4:$A$153,'WAVG - Countries'!$A76,'Scenario 3_issuedGoos'!S$4:S$153),0)</f>
        <v>6.2415388892845209</v>
      </c>
      <c r="T76">
        <f>IFERROR(SUMIF('Scenario 3'!$A$5:$A$154,$A76,'Scenario 3'!AQ$5:AQ$154)/SUMIF('Scenario 3_issuedGoos'!$A$4:$A$153,'WAVG - Countries'!$A76,'Scenario 3_issuedGoos'!T$4:T$153),0)</f>
        <v>6.2873980710157831</v>
      </c>
      <c r="U76">
        <f>IFERROR(SUMIF('Scenario 3'!$A$5:$A$154,$A76,'Scenario 3'!AR$5:AR$154)/SUMIF('Scenario 3_issuedGoos'!$A$4:$A$153,'WAVG - Countries'!$A76,'Scenario 3_issuedGoos'!U$4:U$153),0)</f>
        <v>6.4991388855646219</v>
      </c>
      <c r="V76">
        <f>IFERROR(SUMIF('Scenario 3'!$A$5:$A$154,$A76,'Scenario 3'!AS$5:AS$154)/SUMIF('Scenario 3_issuedGoos'!$A$4:$A$153,'WAVG - Countries'!$A76,'Scenario 3_issuedGoos'!V$4:V$153),0)</f>
        <v>7.024448105490654</v>
      </c>
      <c r="W76">
        <f>IFERROR(SUMIF('Scenario 3'!$A$5:$A$154,$A76,'Scenario 3'!AT$5:AT$154)/SUMIF('Scenario 3_issuedGoos'!$A$4:$A$153,'WAVG - Countries'!$A76,'Scenario 3_issuedGoos'!W$4:W$153),0)</f>
        <v>7.0280264179271184</v>
      </c>
      <c r="X76">
        <f t="shared" si="2"/>
        <v>2.6273908871081941E-2</v>
      </c>
    </row>
    <row r="77" spans="1:24" x14ac:dyDescent="0.25">
      <c r="A77" t="s">
        <v>57</v>
      </c>
      <c r="B77" t="str">
        <f>VLOOKUP(A77,'DE-EN Country'!$A$1:$B$25,2,FALSE)</f>
        <v>Norway</v>
      </c>
      <c r="C77">
        <f>IFERROR(SUMIF('Scenario 3'!$A$5:$A$154,$A77,'Scenario 3'!Z$5:Z$154)/SUMIF('Scenario 3_issuedGoos'!$A$4:$A$153,'WAVG - Countries'!$A77,'Scenario 3_issuedGoos'!C$4:C$153),0)</f>
        <v>0.25197343348412671</v>
      </c>
      <c r="D77">
        <f>IFERROR(SUMIF('Scenario 3'!$A$5:$A$154,$A77,'Scenario 3'!AA$5:AA$154)/SUMIF('Scenario 3_issuedGoos'!$A$4:$A$153,'WAVG - Countries'!$A77,'Scenario 3_issuedGoos'!D$4:D$153),0)</f>
        <v>0.25223943836585444</v>
      </c>
      <c r="E77">
        <f>IFERROR(SUMIF('Scenario 3'!$A$5:$A$154,$A77,'Scenario 3'!AB$5:AB$154)/SUMIF('Scenario 3_issuedGoos'!$A$4:$A$153,'WAVG - Countries'!$A77,'Scenario 3_issuedGoos'!E$4:E$153),0)</f>
        <v>0.40628160037874744</v>
      </c>
      <c r="F77">
        <f>IFERROR(SUMIF('Scenario 3'!$A$5:$A$154,$A77,'Scenario 3'!AC$5:AC$154)/SUMIF('Scenario 3_issuedGoos'!$A$4:$A$153,'WAVG - Countries'!$A77,'Scenario 3_issuedGoos'!F$4:F$153),0)</f>
        <v>0.40591210780607656</v>
      </c>
      <c r="G77">
        <f>IFERROR(SUMIF('Scenario 3'!$A$5:$A$154,$A77,'Scenario 3'!AD$5:AD$154)/SUMIF('Scenario 3_issuedGoos'!$A$4:$A$153,'WAVG - Countries'!$A77,'Scenario 3_issuedGoos'!G$4:G$153),0)</f>
        <v>0.40591210780607656</v>
      </c>
      <c r="H77">
        <f>IFERROR(SUMIF('Scenario 3'!$A$5:$A$154,$A77,'Scenario 3'!AE$5:AE$154)/SUMIF('Scenario 3_issuedGoos'!$A$4:$A$153,'WAVG - Countries'!$A77,'Scenario 3_issuedGoos'!H$4:H$153),0)</f>
        <v>0.32914739624052991</v>
      </c>
      <c r="I77">
        <f>IFERROR(SUMIF('Scenario 3'!$A$5:$A$154,$A77,'Scenario 3'!AF$5:AF$154)/SUMIF('Scenario 3_issuedGoos'!$A$4:$A$153,'WAVG - Countries'!$A77,'Scenario 3_issuedGoos'!I$4:I$153),0)</f>
        <v>0.33370175760005311</v>
      </c>
      <c r="J77">
        <f>IFERROR(SUMIF('Scenario 3'!$A$5:$A$154,$A77,'Scenario 3'!AG$5:AG$154)/SUMIF('Scenario 3_issuedGoos'!$A$4:$A$153,'WAVG - Countries'!$A77,'Scenario 3_issuedGoos'!J$4:J$153),0)</f>
        <v>0.33370175760005305</v>
      </c>
      <c r="K77">
        <f>IFERROR(SUMIF('Scenario 3'!$A$5:$A$154,$A77,'Scenario 3'!AH$5:AH$154)/SUMIF('Scenario 3_issuedGoos'!$A$4:$A$153,'WAVG - Countries'!$A77,'Scenario 3_issuedGoos'!K$4:K$153),0)</f>
        <v>0.4062816003787475</v>
      </c>
      <c r="L77">
        <f>IFERROR(SUMIF('Scenario 3'!$A$5:$A$154,$A77,'Scenario 3'!AI$5:AI$154)/SUMIF('Scenario 3_issuedGoos'!$A$4:$A$153,'WAVG - Countries'!$A77,'Scenario 3_issuedGoos'!L$4:L$153),0)</f>
        <v>0.40629179053819831</v>
      </c>
      <c r="M77">
        <f>IFERROR(SUMIF('Scenario 3'!$A$5:$A$154,$A77,'Scenario 3'!AJ$5:AJ$154)/SUMIF('Scenario 3_issuedGoos'!$A$4:$A$153,'WAVG - Countries'!$A77,'Scenario 3_issuedGoos'!M$4:M$153),0)</f>
        <v>0.40678923534629463</v>
      </c>
      <c r="N77">
        <f>IFERROR(SUMIF('Scenario 3'!$A$5:$A$154,$A77,'Scenario 3'!AK$5:AK$154)/SUMIF('Scenario 3_issuedGoos'!$A$4:$A$153,'WAVG - Countries'!$A77,'Scenario 3_issuedGoos'!N$4:N$153),0)</f>
        <v>0.40712483038195518</v>
      </c>
      <c r="O77">
        <f>IFERROR(SUMIF('Scenario 3'!$A$5:$A$154,$A77,'Scenario 3'!AL$5:AL$154)/SUMIF('Scenario 3_issuedGoos'!$A$4:$A$153,'WAVG - Countries'!$A77,'Scenario 3_issuedGoos'!O$4:O$153),0)</f>
        <v>0.40748015090709788</v>
      </c>
      <c r="P77">
        <f>IFERROR(SUMIF('Scenario 3'!$A$5:$A$154,$A77,'Scenario 3'!AM$5:AM$154)/SUMIF('Scenario 3_issuedGoos'!$A$4:$A$153,'WAVG - Countries'!$A77,'Scenario 3_issuedGoos'!P$4:P$153),0)</f>
        <v>0.40784992830130007</v>
      </c>
      <c r="Q77">
        <f>IFERROR(SUMIF('Scenario 3'!$A$5:$A$154,$A77,'Scenario 3'!AN$5:AN$154)/SUMIF('Scenario 3_issuedGoos'!$A$4:$A$153,'WAVG - Countries'!$A77,'Scenario 3_issuedGoos'!Q$4:Q$153),0)</f>
        <v>0.40823798511460629</v>
      </c>
      <c r="R77">
        <f>IFERROR(SUMIF('Scenario 3'!$A$5:$A$154,$A77,'Scenario 3'!AO$5:AO$154)/SUMIF('Scenario 3_issuedGoos'!$A$4:$A$153,'WAVG - Countries'!$A77,'Scenario 3_issuedGoos'!R$4:R$153),0)</f>
        <v>0.40864521404079229</v>
      </c>
      <c r="S77">
        <f>IFERROR(SUMIF('Scenario 3'!$A$5:$A$154,$A77,'Scenario 3'!AP$5:AP$154)/SUMIF('Scenario 3_issuedGoos'!$A$4:$A$153,'WAVG - Countries'!$A77,'Scenario 3_issuedGoos'!S$4:S$153),0)</f>
        <v>0.40911763079299912</v>
      </c>
      <c r="T77">
        <f>IFERROR(SUMIF('Scenario 3'!$A$5:$A$154,$A77,'Scenario 3'!AQ$5:AQ$154)/SUMIF('Scenario 3_issuedGoos'!$A$4:$A$153,'WAVG - Countries'!$A77,'Scenario 3_issuedGoos'!T$4:T$153),0)</f>
        <v>0.42247486056294553</v>
      </c>
      <c r="U77">
        <f>IFERROR(SUMIF('Scenario 3'!$A$5:$A$154,$A77,'Scenario 3'!AR$5:AR$154)/SUMIF('Scenario 3_issuedGoos'!$A$4:$A$153,'WAVG - Countries'!$A77,'Scenario 3_issuedGoos'!U$4:U$153),0)</f>
        <v>0.46505387230474604</v>
      </c>
      <c r="V77">
        <f>IFERROR(SUMIF('Scenario 3'!$A$5:$A$154,$A77,'Scenario 3'!AS$5:AS$154)/SUMIF('Scenario 3_issuedGoos'!$A$4:$A$153,'WAVG - Countries'!$A77,'Scenario 3_issuedGoos'!V$4:V$153),0)</f>
        <v>0.47637179337249808</v>
      </c>
      <c r="W77">
        <f>IFERROR(SUMIF('Scenario 3'!$A$5:$A$154,$A77,'Scenario 3'!AT$5:AT$154)/SUMIF('Scenario 3_issuedGoos'!$A$4:$A$153,'WAVG - Countries'!$A77,'Scenario 3_issuedGoos'!W$4:W$153),0)</f>
        <v>0.67665780583953594</v>
      </c>
      <c r="X77">
        <f t="shared" si="2"/>
        <v>5.0632224415288585E-2</v>
      </c>
    </row>
    <row r="78" spans="1:24" x14ac:dyDescent="0.25">
      <c r="A78" t="s">
        <v>45</v>
      </c>
      <c r="B78" t="str">
        <f>VLOOKUP(A78,'DE-EN Country'!$A$1:$B$25,2,FALSE)</f>
        <v>Austria</v>
      </c>
      <c r="C78">
        <f>IFERROR(SUMIF('Scenario 3'!$A$5:$A$154,$A78,'Scenario 3'!Z$5:Z$154)/SUMIF('Scenario 3_issuedGoos'!$A$4:$A$153,'WAVG - Countries'!$A78,'Scenario 3_issuedGoos'!C$4:C$153),0)</f>
        <v>2.1646428542150318</v>
      </c>
      <c r="D78">
        <f>IFERROR(SUMIF('Scenario 3'!$A$5:$A$154,$A78,'Scenario 3'!AA$5:AA$154)/SUMIF('Scenario 3_issuedGoos'!$A$4:$A$153,'WAVG - Countries'!$A78,'Scenario 3_issuedGoos'!D$4:D$153),0)</f>
        <v>2.1646428542150318</v>
      </c>
      <c r="E78">
        <f>IFERROR(SUMIF('Scenario 3'!$A$5:$A$154,$A78,'Scenario 3'!AB$5:AB$154)/SUMIF('Scenario 3_issuedGoos'!$A$4:$A$153,'WAVG - Countries'!$A78,'Scenario 3_issuedGoos'!E$4:E$153),0)</f>
        <v>2.7094881583126842</v>
      </c>
      <c r="F78">
        <f>IFERROR(SUMIF('Scenario 3'!$A$5:$A$154,$A78,'Scenario 3'!AC$5:AC$154)/SUMIF('Scenario 3_issuedGoos'!$A$4:$A$153,'WAVG - Countries'!$A78,'Scenario 3_issuedGoos'!F$4:F$153),0)</f>
        <v>2.7094881583126837</v>
      </c>
      <c r="G78">
        <f>IFERROR(SUMIF('Scenario 3'!$A$5:$A$154,$A78,'Scenario 3'!AD$5:AD$154)/SUMIF('Scenario 3_issuedGoos'!$A$4:$A$153,'WAVG - Countries'!$A78,'Scenario 3_issuedGoos'!G$4:G$153),0)</f>
        <v>2.7094881583126842</v>
      </c>
      <c r="H78">
        <f>IFERROR(SUMIF('Scenario 3'!$A$5:$A$154,$A78,'Scenario 3'!AE$5:AE$154)/SUMIF('Scenario 3_issuedGoos'!$A$4:$A$153,'WAVG - Countries'!$A78,'Scenario 3_issuedGoos'!H$4:H$153),0)</f>
        <v>1.5287000553100665</v>
      </c>
      <c r="I78">
        <f>IFERROR(SUMIF('Scenario 3'!$A$5:$A$154,$A78,'Scenario 3'!AF$5:AF$154)/SUMIF('Scenario 3_issuedGoos'!$A$4:$A$153,'WAVG - Countries'!$A78,'Scenario 3_issuedGoos'!I$4:I$153),0)</f>
        <v>1.5300805530587329</v>
      </c>
      <c r="J78">
        <f>IFERROR(SUMIF('Scenario 3'!$A$5:$A$154,$A78,'Scenario 3'!AG$5:AG$154)/SUMIF('Scenario 3_issuedGoos'!$A$4:$A$153,'WAVG - Countries'!$A78,'Scenario 3_issuedGoos'!J$4:J$153),0)</f>
        <v>1.5300805530587334</v>
      </c>
      <c r="K78">
        <f>IFERROR(SUMIF('Scenario 3'!$A$5:$A$154,$A78,'Scenario 3'!AH$5:AH$154)/SUMIF('Scenario 3_issuedGoos'!$A$4:$A$153,'WAVG - Countries'!$A78,'Scenario 3_issuedGoos'!K$4:K$153),0)</f>
        <v>1.7308495244522495</v>
      </c>
      <c r="L78">
        <f>IFERROR(SUMIF('Scenario 3'!$A$5:$A$154,$A78,'Scenario 3'!AI$5:AI$154)/SUMIF('Scenario 3_issuedGoos'!$A$4:$A$153,'WAVG - Countries'!$A78,'Scenario 3_issuedGoos'!L$4:L$153),0)</f>
        <v>1.7528146169035501</v>
      </c>
      <c r="M78">
        <f>IFERROR(SUMIF('Scenario 3'!$A$5:$A$154,$A78,'Scenario 3'!AJ$5:AJ$154)/SUMIF('Scenario 3_issuedGoos'!$A$4:$A$153,'WAVG - Countries'!$A78,'Scenario 3_issuedGoos'!M$4:M$153),0)</f>
        <v>2.7025720837459053</v>
      </c>
      <c r="N78">
        <f>IFERROR(SUMIF('Scenario 3'!$A$5:$A$154,$A78,'Scenario 3'!AK$5:AK$154)/SUMIF('Scenario 3_issuedGoos'!$A$4:$A$153,'WAVG - Countries'!$A78,'Scenario 3_issuedGoos'!N$4:N$153),0)</f>
        <v>2.7025720837459049</v>
      </c>
      <c r="O78">
        <f>IFERROR(SUMIF('Scenario 3'!$A$5:$A$154,$A78,'Scenario 3'!AL$5:AL$154)/SUMIF('Scenario 3_issuedGoos'!$A$4:$A$153,'WAVG - Countries'!$A78,'Scenario 3_issuedGoos'!O$4:O$153),0)</f>
        <v>2.7025720837459049</v>
      </c>
      <c r="P78">
        <f>IFERROR(SUMIF('Scenario 3'!$A$5:$A$154,$A78,'Scenario 3'!AM$5:AM$154)/SUMIF('Scenario 3_issuedGoos'!$A$4:$A$153,'WAVG - Countries'!$A78,'Scenario 3_issuedGoos'!P$4:P$153),0)</f>
        <v>2.7198437791413896</v>
      </c>
      <c r="Q78">
        <f>IFERROR(SUMIF('Scenario 3'!$A$5:$A$154,$A78,'Scenario 3'!AN$5:AN$154)/SUMIF('Scenario 3_issuedGoos'!$A$4:$A$153,'WAVG - Countries'!$A78,'Scenario 3_issuedGoos'!Q$4:Q$153),0)</f>
        <v>2.8231618689386444</v>
      </c>
      <c r="R78">
        <f>IFERROR(SUMIF('Scenario 3'!$A$5:$A$154,$A78,'Scenario 3'!AO$5:AO$154)/SUMIF('Scenario 3_issuedGoos'!$A$4:$A$153,'WAVG - Countries'!$A78,'Scenario 3_issuedGoos'!R$4:R$153),0)</f>
        <v>2.8231618689386448</v>
      </c>
      <c r="S78">
        <f>IFERROR(SUMIF('Scenario 3'!$A$5:$A$154,$A78,'Scenario 3'!AP$5:AP$154)/SUMIF('Scenario 3_issuedGoos'!$A$4:$A$153,'WAVG - Countries'!$A78,'Scenario 3_issuedGoos'!S$4:S$153),0)</f>
        <v>2.8231618689386448</v>
      </c>
      <c r="T78">
        <f>IFERROR(SUMIF('Scenario 3'!$A$5:$A$154,$A78,'Scenario 3'!AQ$5:AQ$154)/SUMIF('Scenario 3_issuedGoos'!$A$4:$A$153,'WAVG - Countries'!$A78,'Scenario 3_issuedGoos'!T$4:T$153),0)</f>
        <v>2.8260549160363135</v>
      </c>
      <c r="U78">
        <f>IFERROR(SUMIF('Scenario 3'!$A$5:$A$154,$A78,'Scenario 3'!AR$5:AR$154)/SUMIF('Scenario 3_issuedGoos'!$A$4:$A$153,'WAVG - Countries'!$A78,'Scenario 3_issuedGoos'!U$4:U$153),0)</f>
        <v>2.8343469099074925</v>
      </c>
      <c r="V78">
        <f>IFERROR(SUMIF('Scenario 3'!$A$5:$A$154,$A78,'Scenario 3'!AS$5:AS$154)/SUMIF('Scenario 3_issuedGoos'!$A$4:$A$153,'WAVG - Countries'!$A78,'Scenario 3_issuedGoos'!V$4:V$153),0)</f>
        <v>2.8388558399534372</v>
      </c>
      <c r="W78">
        <f>IFERROR(SUMIF('Scenario 3'!$A$5:$A$154,$A78,'Scenario 3'!AT$5:AT$154)/SUMIF('Scenario 3_issuedGoos'!$A$4:$A$153,'WAVG - Countries'!$A78,'Scenario 3_issuedGoos'!W$4:W$153),0)</f>
        <v>2.8390580012980702</v>
      </c>
      <c r="X78">
        <f t="shared" si="2"/>
        <v>1.3653211470854965E-2</v>
      </c>
    </row>
    <row r="79" spans="1:24" x14ac:dyDescent="0.25">
      <c r="A79" t="s">
        <v>46</v>
      </c>
      <c r="B79" t="str">
        <f>VLOOKUP(A79,'DE-EN Country'!$A$1:$B$25,2,FALSE)</f>
        <v>Portugal</v>
      </c>
      <c r="C79">
        <f>IFERROR(SUMIF('Scenario 3'!$A$5:$A$154,$A79,'Scenario 3'!Z$5:Z$154)/SUMIF('Scenario 3_issuedGoos'!$A$4:$A$153,'WAVG - Countries'!$A79,'Scenario 3_issuedGoos'!C$4:C$153),0)</f>
        <v>0</v>
      </c>
      <c r="D79">
        <f>IFERROR(SUMIF('Scenario 3'!$A$5:$A$154,$A79,'Scenario 3'!AA$5:AA$154)/SUMIF('Scenario 3_issuedGoos'!$A$4:$A$153,'WAVG - Countries'!$A79,'Scenario 3_issuedGoos'!D$4:D$153),0)</f>
        <v>0</v>
      </c>
      <c r="E79">
        <f>IFERROR(SUMIF('Scenario 3'!$A$5:$A$154,$A79,'Scenario 3'!AB$5:AB$154)/SUMIF('Scenario 3_issuedGoos'!$A$4:$A$153,'WAVG - Countries'!$A79,'Scenario 3_issuedGoos'!E$4:E$153),0)</f>
        <v>0</v>
      </c>
      <c r="F79">
        <f>IFERROR(SUMIF('Scenario 3'!$A$5:$A$154,$A79,'Scenario 3'!AC$5:AC$154)/SUMIF('Scenario 3_issuedGoos'!$A$4:$A$153,'WAVG - Countries'!$A79,'Scenario 3_issuedGoos'!F$4:F$153),0)</f>
        <v>0</v>
      </c>
      <c r="G79">
        <f>IFERROR(SUMIF('Scenario 3'!$A$5:$A$154,$A79,'Scenario 3'!AD$5:AD$154)/SUMIF('Scenario 3_issuedGoos'!$A$4:$A$153,'WAVG - Countries'!$A79,'Scenario 3_issuedGoos'!G$4:G$153),0)</f>
        <v>0</v>
      </c>
      <c r="H79">
        <f>IFERROR(SUMIF('Scenario 3'!$A$5:$A$154,$A79,'Scenario 3'!AE$5:AE$154)/SUMIF('Scenario 3_issuedGoos'!$A$4:$A$153,'WAVG - Countries'!$A79,'Scenario 3_issuedGoos'!H$4:H$153),0)</f>
        <v>2.4417517658801811</v>
      </c>
      <c r="I79">
        <f>IFERROR(SUMIF('Scenario 3'!$A$5:$A$154,$A79,'Scenario 3'!AF$5:AF$154)/SUMIF('Scenario 3_issuedGoos'!$A$4:$A$153,'WAVG - Countries'!$A79,'Scenario 3_issuedGoos'!I$4:I$153),0)</f>
        <v>2.6213389818189885</v>
      </c>
      <c r="J79">
        <f>IFERROR(SUMIF('Scenario 3'!$A$5:$A$154,$A79,'Scenario 3'!AG$5:AG$154)/SUMIF('Scenario 3_issuedGoos'!$A$4:$A$153,'WAVG - Countries'!$A79,'Scenario 3_issuedGoos'!J$4:J$153),0)</f>
        <v>2.9030745729127472</v>
      </c>
      <c r="K79">
        <f>IFERROR(SUMIF('Scenario 3'!$A$5:$A$154,$A79,'Scenario 3'!AH$5:AH$154)/SUMIF('Scenario 3_issuedGoos'!$A$4:$A$153,'WAVG - Countries'!$A79,'Scenario 3_issuedGoos'!K$4:K$153),0)</f>
        <v>3.6756394653185511</v>
      </c>
      <c r="L79">
        <f>IFERROR(SUMIF('Scenario 3'!$A$5:$A$154,$A79,'Scenario 3'!AI$5:AI$154)/SUMIF('Scenario 3_issuedGoos'!$A$4:$A$153,'WAVG - Countries'!$A79,'Scenario 3_issuedGoos'!L$4:L$153),0)</f>
        <v>3.7223244416426402</v>
      </c>
      <c r="M79">
        <f>IFERROR(SUMIF('Scenario 3'!$A$5:$A$154,$A79,'Scenario 3'!AJ$5:AJ$154)/SUMIF('Scenario 3_issuedGoos'!$A$4:$A$153,'WAVG - Countries'!$A79,'Scenario 3_issuedGoos'!M$4:M$153),0)</f>
        <v>3.8393262617992057</v>
      </c>
      <c r="N79">
        <f>IFERROR(SUMIF('Scenario 3'!$A$5:$A$154,$A79,'Scenario 3'!AK$5:AK$154)/SUMIF('Scenario 3_issuedGoos'!$A$4:$A$153,'WAVG - Countries'!$A79,'Scenario 3_issuedGoos'!N$4:N$153),0)</f>
        <v>4.0467457159431959</v>
      </c>
      <c r="O79">
        <f>IFERROR(SUMIF('Scenario 3'!$A$5:$A$154,$A79,'Scenario 3'!AL$5:AL$154)/SUMIF('Scenario 3_issuedGoos'!$A$4:$A$153,'WAVG - Countries'!$A79,'Scenario 3_issuedGoos'!O$4:O$153),0)</f>
        <v>4.0516839194572105</v>
      </c>
      <c r="P79">
        <f>IFERROR(SUMIF('Scenario 3'!$A$5:$A$154,$A79,'Scenario 3'!AM$5:AM$154)/SUMIF('Scenario 3_issuedGoos'!$A$4:$A$153,'WAVG - Countries'!$A79,'Scenario 3_issuedGoos'!P$4:P$153),0)</f>
        <v>4.0756415404657691</v>
      </c>
      <c r="Q79">
        <f>IFERROR(SUMIF('Scenario 3'!$A$5:$A$154,$A79,'Scenario 3'!AN$5:AN$154)/SUMIF('Scenario 3_issuedGoos'!$A$4:$A$153,'WAVG - Countries'!$A79,'Scenario 3_issuedGoos'!Q$4:Q$153),0)</f>
        <v>4.1382510407686723</v>
      </c>
      <c r="R79">
        <f>IFERROR(SUMIF('Scenario 3'!$A$5:$A$154,$A79,'Scenario 3'!AO$5:AO$154)/SUMIF('Scenario 3_issuedGoos'!$A$4:$A$153,'WAVG - Countries'!$A79,'Scenario 3_issuedGoos'!R$4:R$153),0)</f>
        <v>4.3845052240066487</v>
      </c>
      <c r="S79">
        <f>IFERROR(SUMIF('Scenario 3'!$A$5:$A$154,$A79,'Scenario 3'!AP$5:AP$154)/SUMIF('Scenario 3_issuedGoos'!$A$4:$A$153,'WAVG - Countries'!$A79,'Scenario 3_issuedGoos'!S$4:S$153),0)</f>
        <v>4.9019791816021892</v>
      </c>
      <c r="T79">
        <f>IFERROR(SUMIF('Scenario 3'!$A$5:$A$154,$A79,'Scenario 3'!AQ$5:AQ$154)/SUMIF('Scenario 3_issuedGoos'!$A$4:$A$153,'WAVG - Countries'!$A79,'Scenario 3_issuedGoos'!T$4:T$153),0)</f>
        <v>5.0086821129518029</v>
      </c>
      <c r="U79">
        <f>IFERROR(SUMIF('Scenario 3'!$A$5:$A$154,$A79,'Scenario 3'!AR$5:AR$154)/SUMIF('Scenario 3_issuedGoos'!$A$4:$A$153,'WAVG - Countries'!$A79,'Scenario 3_issuedGoos'!U$4:U$153),0)</f>
        <v>5.008682112951802</v>
      </c>
      <c r="V79">
        <f>IFERROR(SUMIF('Scenario 3'!$A$5:$A$154,$A79,'Scenario 3'!AS$5:AS$154)/SUMIF('Scenario 3_issuedGoos'!$A$4:$A$153,'WAVG - Countries'!$A79,'Scenario 3_issuedGoos'!V$4:V$153),0)</f>
        <v>5.008682112951802</v>
      </c>
      <c r="W79">
        <f>IFERROR(SUMIF('Scenario 3'!$A$5:$A$154,$A79,'Scenario 3'!AT$5:AT$154)/SUMIF('Scenario 3_issuedGoos'!$A$4:$A$153,'WAVG - Countries'!$A79,'Scenario 3_issuedGoos'!W$4:W$153),0)</f>
        <v>5.0086821129518011</v>
      </c>
      <c r="X79">
        <f>_xlfn.RRI($W$4-$H$4,H79,W79)</f>
        <v>4.9062743924861874E-2</v>
      </c>
    </row>
    <row r="80" spans="1:24" x14ac:dyDescent="0.25">
      <c r="A80" t="s">
        <v>47</v>
      </c>
      <c r="B80" t="str">
        <f>VLOOKUP(A80,'DE-EN Country'!$A$1:$B$25,2,FALSE)</f>
        <v>Sweden</v>
      </c>
      <c r="C80">
        <f>IFERROR(SUMIF('Scenario 3'!$A$5:$A$154,$A80,'Scenario 3'!Z$5:Z$154)/SUMIF('Scenario 3_issuedGoos'!$A$4:$A$153,'WAVG - Countries'!$A80,'Scenario 3_issuedGoos'!C$4:C$153),0)</f>
        <v>0.86342461306393337</v>
      </c>
      <c r="D80">
        <f>IFERROR(SUMIF('Scenario 3'!$A$5:$A$154,$A80,'Scenario 3'!AA$5:AA$154)/SUMIF('Scenario 3_issuedGoos'!$A$4:$A$153,'WAVG - Countries'!$A80,'Scenario 3_issuedGoos'!D$4:D$153),0)</f>
        <v>0.8679466978975674</v>
      </c>
      <c r="E80">
        <f>IFERROR(SUMIF('Scenario 3'!$A$5:$A$154,$A80,'Scenario 3'!AB$5:AB$154)/SUMIF('Scenario 3_issuedGoos'!$A$4:$A$153,'WAVG - Countries'!$A80,'Scenario 3_issuedGoos'!E$4:E$153),0)</f>
        <v>1.0452220750113592</v>
      </c>
      <c r="F80">
        <f>IFERROR(SUMIF('Scenario 3'!$A$5:$A$154,$A80,'Scenario 3'!AC$5:AC$154)/SUMIF('Scenario 3_issuedGoos'!$A$4:$A$153,'WAVG - Countries'!$A80,'Scenario 3_issuedGoos'!F$4:F$153),0)</f>
        <v>1.0579710388176942</v>
      </c>
      <c r="G80">
        <f>IFERROR(SUMIF('Scenario 3'!$A$5:$A$154,$A80,'Scenario 3'!AD$5:AD$154)/SUMIF('Scenario 3_issuedGoos'!$A$4:$A$153,'WAVG - Countries'!$A80,'Scenario 3_issuedGoos'!G$4:G$153),0)</f>
        <v>1.073423744167072</v>
      </c>
      <c r="H80">
        <f>IFERROR(SUMIF('Scenario 3'!$A$5:$A$154,$A80,'Scenario 3'!AE$5:AE$154)/SUMIF('Scenario 3_issuedGoos'!$A$4:$A$153,'WAVG - Countries'!$A80,'Scenario 3_issuedGoos'!H$4:H$153),0)</f>
        <v>1.073423744167072</v>
      </c>
      <c r="I80">
        <f>IFERROR(SUMIF('Scenario 3'!$A$5:$A$154,$A80,'Scenario 3'!AF$5:AF$154)/SUMIF('Scenario 3_issuedGoos'!$A$4:$A$153,'WAVG - Countries'!$A80,'Scenario 3_issuedGoos'!I$4:I$153),0)</f>
        <v>1.073423744167072</v>
      </c>
      <c r="J80">
        <f>IFERROR(SUMIF('Scenario 3'!$A$5:$A$154,$A80,'Scenario 3'!AG$5:AG$154)/SUMIF('Scenario 3_issuedGoos'!$A$4:$A$153,'WAVG - Countries'!$A80,'Scenario 3_issuedGoos'!J$4:J$153),0)</f>
        <v>1.1340508625356904</v>
      </c>
      <c r="K80">
        <f>IFERROR(SUMIF('Scenario 3'!$A$5:$A$154,$A80,'Scenario 3'!AH$5:AH$154)/SUMIF('Scenario 3_issuedGoos'!$A$4:$A$153,'WAVG - Countries'!$A80,'Scenario 3_issuedGoos'!K$4:K$153),0)</f>
        <v>1.1559456754530175</v>
      </c>
      <c r="L80">
        <f>IFERROR(SUMIF('Scenario 3'!$A$5:$A$154,$A80,'Scenario 3'!AI$5:AI$154)/SUMIF('Scenario 3_issuedGoos'!$A$4:$A$153,'WAVG - Countries'!$A80,'Scenario 3_issuedGoos'!L$4:L$153),0)</f>
        <v>1.1559456754530175</v>
      </c>
      <c r="M80">
        <f>IFERROR(SUMIF('Scenario 3'!$A$5:$A$154,$A80,'Scenario 3'!AJ$5:AJ$154)/SUMIF('Scenario 3_issuedGoos'!$A$4:$A$153,'WAVG - Countries'!$A80,'Scenario 3_issuedGoos'!M$4:M$153),0)</f>
        <v>1.2137238992701063</v>
      </c>
      <c r="N80">
        <f>IFERROR(SUMIF('Scenario 3'!$A$5:$A$154,$A80,'Scenario 3'!AK$5:AK$154)/SUMIF('Scenario 3_issuedGoos'!$A$4:$A$153,'WAVG - Countries'!$A80,'Scenario 3_issuedGoos'!N$4:N$153),0)</f>
        <v>1.2137238992701069</v>
      </c>
      <c r="O80">
        <f>IFERROR(SUMIF('Scenario 3'!$A$5:$A$154,$A80,'Scenario 3'!AL$5:AL$154)/SUMIF('Scenario 3_issuedGoos'!$A$4:$A$153,'WAVG - Countries'!$A80,'Scenario 3_issuedGoos'!O$4:O$153),0)</f>
        <v>1.2137238992701067</v>
      </c>
      <c r="P80">
        <f>IFERROR(SUMIF('Scenario 3'!$A$5:$A$154,$A80,'Scenario 3'!AM$5:AM$154)/SUMIF('Scenario 3_issuedGoos'!$A$4:$A$153,'WAVG - Countries'!$A80,'Scenario 3_issuedGoos'!P$4:P$153),0)</f>
        <v>1.3014538049587956</v>
      </c>
      <c r="Q80">
        <f>IFERROR(SUMIF('Scenario 3'!$A$5:$A$154,$A80,'Scenario 3'!AN$5:AN$154)/SUMIF('Scenario 3_issuedGoos'!$A$4:$A$153,'WAVG - Countries'!$A80,'Scenario 3_issuedGoos'!Q$4:Q$153),0)</f>
        <v>1.3701667980726042</v>
      </c>
      <c r="R80">
        <f>IFERROR(SUMIF('Scenario 3'!$A$5:$A$154,$A80,'Scenario 3'!AO$5:AO$154)/SUMIF('Scenario 3_issuedGoos'!$A$4:$A$153,'WAVG - Countries'!$A80,'Scenario 3_issuedGoos'!R$4:R$153),0)</f>
        <v>1.403132567956342</v>
      </c>
      <c r="S80">
        <f>IFERROR(SUMIF('Scenario 3'!$A$5:$A$154,$A80,'Scenario 3'!AP$5:AP$154)/SUMIF('Scenario 3_issuedGoos'!$A$4:$A$153,'WAVG - Countries'!$A80,'Scenario 3_issuedGoos'!S$4:S$153),0)</f>
        <v>1.4242530931502282</v>
      </c>
      <c r="T80">
        <f>IFERROR(SUMIF('Scenario 3'!$A$5:$A$154,$A80,'Scenario 3'!AQ$5:AQ$154)/SUMIF('Scenario 3_issuedGoos'!$A$4:$A$153,'WAVG - Countries'!$A80,'Scenario 3_issuedGoos'!T$4:T$153),0)</f>
        <v>1.4890747266736064</v>
      </c>
      <c r="U80">
        <f>IFERROR(SUMIF('Scenario 3'!$A$5:$A$154,$A80,'Scenario 3'!AR$5:AR$154)/SUMIF('Scenario 3_issuedGoos'!$A$4:$A$153,'WAVG - Countries'!$A80,'Scenario 3_issuedGoos'!U$4:U$153),0)</f>
        <v>1.6432320564058429</v>
      </c>
      <c r="V80">
        <f>IFERROR(SUMIF('Scenario 3'!$A$5:$A$154,$A80,'Scenario 3'!AS$5:AS$154)/SUMIF('Scenario 3_issuedGoos'!$A$4:$A$153,'WAVG - Countries'!$A80,'Scenario 3_issuedGoos'!V$4:V$153),0)</f>
        <v>1.6681328349820435</v>
      </c>
      <c r="W80">
        <f>IFERROR(SUMIF('Scenario 3'!$A$5:$A$154,$A80,'Scenario 3'!AT$5:AT$154)/SUMIF('Scenario 3_issuedGoos'!$A$4:$A$153,'WAVG - Countries'!$A80,'Scenario 3_issuedGoos'!W$4:W$153),0)</f>
        <v>1.918122261793247</v>
      </c>
      <c r="X80">
        <f t="shared" si="2"/>
        <v>4.0716866487965353E-2</v>
      </c>
    </row>
    <row r="81" spans="1:24" x14ac:dyDescent="0.25">
      <c r="A81" t="s">
        <v>48</v>
      </c>
      <c r="B81" t="str">
        <f>VLOOKUP(A81,'DE-EN Country'!$A$1:$B$25,2,FALSE)</f>
        <v>Switzerland</v>
      </c>
      <c r="C81">
        <f>IFERROR(SUMIF('Scenario 3'!$A$5:$A$154,$A81,'Scenario 3'!Z$5:Z$154)/SUMIF('Scenario 3_issuedGoos'!$A$4:$A$153,'WAVG - Countries'!$A81,'Scenario 3_issuedGoos'!C$4:C$153),0)</f>
        <v>2.8726963383950173</v>
      </c>
      <c r="D81">
        <f>IFERROR(SUMIF('Scenario 3'!$A$5:$A$154,$A81,'Scenario 3'!AA$5:AA$154)/SUMIF('Scenario 3_issuedGoos'!$A$4:$A$153,'WAVG - Countries'!$A81,'Scenario 3_issuedGoos'!D$4:D$153),0)</f>
        <v>2.8726963383950173</v>
      </c>
      <c r="E81">
        <f>IFERROR(SUMIF('Scenario 3'!$A$5:$A$154,$A81,'Scenario 3'!AB$5:AB$154)/SUMIF('Scenario 3_issuedGoos'!$A$4:$A$153,'WAVG - Countries'!$A81,'Scenario 3_issuedGoos'!E$4:E$153),0)</f>
        <v>2.8748109183897719</v>
      </c>
      <c r="F81">
        <f>IFERROR(SUMIF('Scenario 3'!$A$5:$A$154,$A81,'Scenario 3'!AC$5:AC$154)/SUMIF('Scenario 3_issuedGoos'!$A$4:$A$153,'WAVG - Countries'!$A81,'Scenario 3_issuedGoos'!F$4:F$153),0)</f>
        <v>2.8748109183897719</v>
      </c>
      <c r="G81">
        <f>IFERROR(SUMIF('Scenario 3'!$A$5:$A$154,$A81,'Scenario 3'!AD$5:AD$154)/SUMIF('Scenario 3_issuedGoos'!$A$4:$A$153,'WAVG - Countries'!$A81,'Scenario 3_issuedGoos'!G$4:G$153),0)</f>
        <v>2.8752886344623345</v>
      </c>
      <c r="H81">
        <f>IFERROR(SUMIF('Scenario 3'!$A$5:$A$154,$A81,'Scenario 3'!AE$5:AE$154)/SUMIF('Scenario 3_issuedGoos'!$A$4:$A$153,'WAVG - Countries'!$A81,'Scenario 3_issuedGoos'!H$4:H$153),0)</f>
        <v>2.2699356875219667</v>
      </c>
      <c r="I81">
        <f>IFERROR(SUMIF('Scenario 3'!$A$5:$A$154,$A81,'Scenario 3'!AF$5:AF$154)/SUMIF('Scenario 3_issuedGoos'!$A$4:$A$153,'WAVG - Countries'!$A81,'Scenario 3_issuedGoos'!I$4:I$153),0)</f>
        <v>2.2699356875219672</v>
      </c>
      <c r="J81">
        <f>IFERROR(SUMIF('Scenario 3'!$A$5:$A$154,$A81,'Scenario 3'!AG$5:AG$154)/SUMIF('Scenario 3_issuedGoos'!$A$4:$A$153,'WAVG - Countries'!$A81,'Scenario 3_issuedGoos'!J$4:J$153),0)</f>
        <v>2.2699356875219667</v>
      </c>
      <c r="K81">
        <f>IFERROR(SUMIF('Scenario 3'!$A$5:$A$154,$A81,'Scenario 3'!AH$5:AH$154)/SUMIF('Scenario 3_issuedGoos'!$A$4:$A$153,'WAVG - Countries'!$A81,'Scenario 3_issuedGoos'!K$4:K$153),0)</f>
        <v>2.2699356875219667</v>
      </c>
      <c r="L81">
        <f>IFERROR(SUMIF('Scenario 3'!$A$5:$A$154,$A81,'Scenario 3'!AI$5:AI$154)/SUMIF('Scenario 3_issuedGoos'!$A$4:$A$153,'WAVG - Countries'!$A81,'Scenario 3_issuedGoos'!L$4:L$153),0)</f>
        <v>2.2699356875219667</v>
      </c>
      <c r="M81">
        <f>IFERROR(SUMIF('Scenario 3'!$A$5:$A$154,$A81,'Scenario 3'!AJ$5:AJ$154)/SUMIF('Scenario 3_issuedGoos'!$A$4:$A$153,'WAVG - Countries'!$A81,'Scenario 3_issuedGoos'!M$4:M$153),0)</f>
        <v>2.8881149298150239</v>
      </c>
      <c r="N81">
        <f>IFERROR(SUMIF('Scenario 3'!$A$5:$A$154,$A81,'Scenario 3'!AK$5:AK$154)/SUMIF('Scenario 3_issuedGoos'!$A$4:$A$153,'WAVG - Countries'!$A81,'Scenario 3_issuedGoos'!N$4:N$153),0)</f>
        <v>2.8915889105392272</v>
      </c>
      <c r="O81">
        <f>IFERROR(SUMIF('Scenario 3'!$A$5:$A$154,$A81,'Scenario 3'!AL$5:AL$154)/SUMIF('Scenario 3_issuedGoos'!$A$4:$A$153,'WAVG - Countries'!$A81,'Scenario 3_issuedGoos'!O$4:O$153),0)</f>
        <v>2.8941574803755614</v>
      </c>
      <c r="P81">
        <f>IFERROR(SUMIF('Scenario 3'!$A$5:$A$154,$A81,'Scenario 3'!AM$5:AM$154)/SUMIF('Scenario 3_issuedGoos'!$A$4:$A$153,'WAVG - Countries'!$A81,'Scenario 3_issuedGoos'!P$4:P$153),0)</f>
        <v>2.9063015634047731</v>
      </c>
      <c r="Q81">
        <f>IFERROR(SUMIF('Scenario 3'!$A$5:$A$154,$A81,'Scenario 3'!AN$5:AN$154)/SUMIF('Scenario 3_issuedGoos'!$A$4:$A$153,'WAVG - Countries'!$A81,'Scenario 3_issuedGoos'!Q$4:Q$153),0)</f>
        <v>2.9113283666105136</v>
      </c>
      <c r="R81">
        <f>IFERROR(SUMIF('Scenario 3'!$A$5:$A$154,$A81,'Scenario 3'!AO$5:AO$154)/SUMIF('Scenario 3_issuedGoos'!$A$4:$A$153,'WAVG - Countries'!$A81,'Scenario 3_issuedGoos'!R$4:R$153),0)</f>
        <v>2.914588294913623</v>
      </c>
      <c r="S81">
        <f>IFERROR(SUMIF('Scenario 3'!$A$5:$A$154,$A81,'Scenario 3'!AP$5:AP$154)/SUMIF('Scenario 3_issuedGoos'!$A$4:$A$153,'WAVG - Countries'!$A81,'Scenario 3_issuedGoos'!S$4:S$153),0)</f>
        <v>2.9180043202683152</v>
      </c>
      <c r="T81">
        <f>IFERROR(SUMIF('Scenario 3'!$A$5:$A$154,$A81,'Scenario 3'!AQ$5:AQ$154)/SUMIF('Scenario 3_issuedGoos'!$A$4:$A$153,'WAVG - Countries'!$A81,'Scenario 3_issuedGoos'!T$4:T$153),0)</f>
        <v>2.9215835638945271</v>
      </c>
      <c r="U81">
        <f>IFERROR(SUMIF('Scenario 3'!$A$5:$A$154,$A81,'Scenario 3'!AR$5:AR$154)/SUMIF('Scenario 3_issuedGoos'!$A$4:$A$153,'WAVG - Countries'!$A81,'Scenario 3_issuedGoos'!U$4:U$153),0)</f>
        <v>2.925333436597958</v>
      </c>
      <c r="V81">
        <f>IFERROR(SUMIF('Scenario 3'!$A$5:$A$154,$A81,'Scenario 3'!AS$5:AS$154)/SUMIF('Scenario 3_issuedGoos'!$A$4:$A$153,'WAVG - Countries'!$A81,'Scenario 3_issuedGoos'!V$4:V$153),0)</f>
        <v>2.94738743575724</v>
      </c>
      <c r="W81">
        <f>IFERROR(SUMIF('Scenario 3'!$A$5:$A$154,$A81,'Scenario 3'!AT$5:AT$154)/SUMIF('Scenario 3_issuedGoos'!$A$4:$A$153,'WAVG - Countries'!$A81,'Scenario 3_issuedGoos'!W$4:W$153),0)</f>
        <v>2.9616277739651564</v>
      </c>
      <c r="X81">
        <f t="shared" si="2"/>
        <v>1.5255605535546835E-3</v>
      </c>
    </row>
    <row r="82" spans="1:24" x14ac:dyDescent="0.25">
      <c r="A82" t="s">
        <v>49</v>
      </c>
      <c r="B82" t="str">
        <f>VLOOKUP(A82,'DE-EN Country'!$A$1:$B$25,2,FALSE)</f>
        <v>Serbia</v>
      </c>
      <c r="C82">
        <f>IFERROR(SUMIF('Scenario 3'!$A$5:$A$154,$A82,'Scenario 3'!Z$5:Z$154)/SUMIF('Scenario 3_issuedGoos'!$A$4:$A$153,'WAVG - Countries'!$A82,'Scenario 3_issuedGoos'!C$4:C$153),0)</f>
        <v>5.206174890224319</v>
      </c>
      <c r="D82">
        <f>IFERROR(SUMIF('Scenario 3'!$A$5:$A$154,$A82,'Scenario 3'!AA$5:AA$154)/SUMIF('Scenario 3_issuedGoos'!$A$4:$A$153,'WAVG - Countries'!$A82,'Scenario 3_issuedGoos'!D$4:D$153),0)</f>
        <v>5.2061748902243181</v>
      </c>
      <c r="E82">
        <f>IFERROR(SUMIF('Scenario 3'!$A$5:$A$154,$A82,'Scenario 3'!AB$5:AB$154)/SUMIF('Scenario 3_issuedGoos'!$A$4:$A$153,'WAVG - Countries'!$A82,'Scenario 3_issuedGoos'!E$4:E$153),0)</f>
        <v>5.206174890224319</v>
      </c>
      <c r="F82">
        <f>IFERROR(SUMIF('Scenario 3'!$A$5:$A$154,$A82,'Scenario 3'!AC$5:AC$154)/SUMIF('Scenario 3_issuedGoos'!$A$4:$A$153,'WAVG - Countries'!$A82,'Scenario 3_issuedGoos'!F$4:F$153),0)</f>
        <v>5.2061748902243199</v>
      </c>
      <c r="G82">
        <f>IFERROR(SUMIF('Scenario 3'!$A$5:$A$154,$A82,'Scenario 3'!AD$5:AD$154)/SUMIF('Scenario 3_issuedGoos'!$A$4:$A$153,'WAVG - Countries'!$A82,'Scenario 3_issuedGoos'!G$4:G$153),0)</f>
        <v>5.206174890224319</v>
      </c>
      <c r="H82">
        <f>IFERROR(SUMIF('Scenario 3'!$A$5:$A$154,$A82,'Scenario 3'!AE$5:AE$154)/SUMIF('Scenario 3_issuedGoos'!$A$4:$A$153,'WAVG - Countries'!$A82,'Scenario 3_issuedGoos'!H$4:H$153),0)</f>
        <v>1.0710457058971758</v>
      </c>
      <c r="I82">
        <f>IFERROR(SUMIF('Scenario 3'!$A$5:$A$154,$A82,'Scenario 3'!AF$5:AF$154)/SUMIF('Scenario 3_issuedGoos'!$A$4:$A$153,'WAVG - Countries'!$A82,'Scenario 3_issuedGoos'!I$4:I$153),0)</f>
        <v>1.1558483011163438</v>
      </c>
      <c r="J82">
        <f>IFERROR(SUMIF('Scenario 3'!$A$5:$A$154,$A82,'Scenario 3'!AG$5:AG$154)/SUMIF('Scenario 3_issuedGoos'!$A$4:$A$153,'WAVG - Countries'!$A82,'Scenario 3_issuedGoos'!J$4:J$153),0)</f>
        <v>1.3685546730312741</v>
      </c>
      <c r="K82">
        <f>IFERROR(SUMIF('Scenario 3'!$A$5:$A$154,$A82,'Scenario 3'!AH$5:AH$154)/SUMIF('Scenario 3_issuedGoos'!$A$4:$A$153,'WAVG - Countries'!$A82,'Scenario 3_issuedGoos'!K$4:K$153),0)</f>
        <v>1.5690758873641877</v>
      </c>
      <c r="L82">
        <f>IFERROR(SUMIF('Scenario 3'!$A$5:$A$154,$A82,'Scenario 3'!AI$5:AI$154)/SUMIF('Scenario 3_issuedGoos'!$A$4:$A$153,'WAVG - Countries'!$A82,'Scenario 3_issuedGoos'!L$4:L$153),0)</f>
        <v>1.702685597929281</v>
      </c>
      <c r="M82">
        <f>IFERROR(SUMIF('Scenario 3'!$A$5:$A$154,$A82,'Scenario 3'!AJ$5:AJ$154)/SUMIF('Scenario 3_issuedGoos'!$A$4:$A$153,'WAVG - Countries'!$A82,'Scenario 3_issuedGoos'!M$4:M$153),0)</f>
        <v>2.3924624240683423</v>
      </c>
      <c r="N82">
        <f>IFERROR(SUMIF('Scenario 3'!$A$5:$A$154,$A82,'Scenario 3'!AK$5:AK$154)/SUMIF('Scenario 3_issuedGoos'!$A$4:$A$153,'WAVG - Countries'!$A82,'Scenario 3_issuedGoos'!N$4:N$153),0)</f>
        <v>2.3924624240683423</v>
      </c>
      <c r="O82">
        <f>IFERROR(SUMIF('Scenario 3'!$A$5:$A$154,$A82,'Scenario 3'!AL$5:AL$154)/SUMIF('Scenario 3_issuedGoos'!$A$4:$A$153,'WAVG - Countries'!$A82,'Scenario 3_issuedGoos'!O$4:O$153),0)</f>
        <v>2.4019175859255202</v>
      </c>
      <c r="P82">
        <f>IFERROR(SUMIF('Scenario 3'!$A$5:$A$154,$A82,'Scenario 3'!AM$5:AM$154)/SUMIF('Scenario 3_issuedGoos'!$A$4:$A$153,'WAVG - Countries'!$A82,'Scenario 3_issuedGoos'!P$4:P$153),0)</f>
        <v>2.4019175859255206</v>
      </c>
      <c r="Q82">
        <f>IFERROR(SUMIF('Scenario 3'!$A$5:$A$154,$A82,'Scenario 3'!AN$5:AN$154)/SUMIF('Scenario 3_issuedGoos'!$A$4:$A$153,'WAVG - Countries'!$A82,'Scenario 3_issuedGoos'!Q$4:Q$153),0)</f>
        <v>2.4019175859255206</v>
      </c>
      <c r="R82">
        <f>IFERROR(SUMIF('Scenario 3'!$A$5:$A$154,$A82,'Scenario 3'!AO$5:AO$154)/SUMIF('Scenario 3_issuedGoos'!$A$4:$A$153,'WAVG - Countries'!$A82,'Scenario 3_issuedGoos'!R$4:R$153),0)</f>
        <v>2.4019175859255202</v>
      </c>
      <c r="S82">
        <f>IFERROR(SUMIF('Scenario 3'!$A$5:$A$154,$A82,'Scenario 3'!AP$5:AP$154)/SUMIF('Scenario 3_issuedGoos'!$A$4:$A$153,'WAVG - Countries'!$A82,'Scenario 3_issuedGoos'!S$4:S$153),0)</f>
        <v>2.4019175859255202</v>
      </c>
      <c r="T82">
        <f>IFERROR(SUMIF('Scenario 3'!$A$5:$A$154,$A82,'Scenario 3'!AQ$5:AQ$154)/SUMIF('Scenario 3_issuedGoos'!$A$4:$A$153,'WAVG - Countries'!$A82,'Scenario 3_issuedGoos'!T$4:T$153),0)</f>
        <v>2.4130298205386476</v>
      </c>
      <c r="U82">
        <f>IFERROR(SUMIF('Scenario 3'!$A$5:$A$154,$A82,'Scenario 3'!AR$5:AR$154)/SUMIF('Scenario 3_issuedGoos'!$A$4:$A$153,'WAVG - Countries'!$A82,'Scenario 3_issuedGoos'!U$4:U$153),0)</f>
        <v>2.4130298205386467</v>
      </c>
      <c r="V82">
        <f>IFERROR(SUMIF('Scenario 3'!$A$5:$A$154,$A82,'Scenario 3'!AS$5:AS$154)/SUMIF('Scenario 3_issuedGoos'!$A$4:$A$153,'WAVG - Countries'!$A82,'Scenario 3_issuedGoos'!V$4:V$153),0)</f>
        <v>2.4130298205386467</v>
      </c>
      <c r="W82">
        <f>IFERROR(SUMIF('Scenario 3'!$A$5:$A$154,$A82,'Scenario 3'!AT$5:AT$154)/SUMIF('Scenario 3_issuedGoos'!$A$4:$A$153,'WAVG - Countries'!$A82,'Scenario 3_issuedGoos'!W$4:W$153),0)</f>
        <v>2.4130298205386471</v>
      </c>
      <c r="X82">
        <f t="shared" si="2"/>
        <v>-3.7718366414140059E-2</v>
      </c>
    </row>
    <row r="83" spans="1:24" x14ac:dyDescent="0.25">
      <c r="A83" t="s">
        <v>50</v>
      </c>
      <c r="B83" t="str">
        <f>VLOOKUP(A83,'DE-EN Country'!$A$1:$B$25,2,FALSE)</f>
        <v>Slovakia</v>
      </c>
      <c r="C83">
        <f>IFERROR(SUMIF('Scenario 3'!$A$5:$A$154,$A83,'Scenario 3'!Z$5:Z$154)/SUMIF('Scenario 3_issuedGoos'!$A$4:$A$153,'WAVG - Countries'!$A83,'Scenario 3_issuedGoos'!C$4:C$153),0)</f>
        <v>0</v>
      </c>
      <c r="D83">
        <f>IFERROR(SUMIF('Scenario 3'!$A$5:$A$154,$A83,'Scenario 3'!AA$5:AA$154)/SUMIF('Scenario 3_issuedGoos'!$A$4:$A$153,'WAVG - Countries'!$A83,'Scenario 3_issuedGoos'!D$4:D$153),0)</f>
        <v>0</v>
      </c>
      <c r="E83">
        <f>IFERROR(SUMIF('Scenario 3'!$A$5:$A$154,$A83,'Scenario 3'!AB$5:AB$154)/SUMIF('Scenario 3_issuedGoos'!$A$4:$A$153,'WAVG - Countries'!$A83,'Scenario 3_issuedGoos'!E$4:E$153),0)</f>
        <v>0</v>
      </c>
      <c r="F83">
        <f>IFERROR(SUMIF('Scenario 3'!$A$5:$A$154,$A83,'Scenario 3'!AC$5:AC$154)/SUMIF('Scenario 3_issuedGoos'!$A$4:$A$153,'WAVG - Countries'!$A83,'Scenario 3_issuedGoos'!F$4:F$153),0)</f>
        <v>0</v>
      </c>
      <c r="G83">
        <f>IFERROR(SUMIF('Scenario 3'!$A$5:$A$154,$A83,'Scenario 3'!AD$5:AD$154)/SUMIF('Scenario 3_issuedGoos'!$A$4:$A$153,'WAVG - Countries'!$A83,'Scenario 3_issuedGoos'!G$4:G$153),0)</f>
        <v>0</v>
      </c>
      <c r="H83">
        <f>IFERROR(SUMIF('Scenario 3'!$A$5:$A$154,$A83,'Scenario 3'!AE$5:AE$154)/SUMIF('Scenario 3_issuedGoos'!$A$4:$A$153,'WAVG - Countries'!$A83,'Scenario 3_issuedGoos'!H$4:H$153),0)</f>
        <v>1.9961138987275544</v>
      </c>
      <c r="I83">
        <f>IFERROR(SUMIF('Scenario 3'!$A$5:$A$154,$A83,'Scenario 3'!AF$5:AF$154)/SUMIF('Scenario 3_issuedGoos'!$A$4:$A$153,'WAVG - Countries'!$A83,'Scenario 3_issuedGoos'!I$4:I$153),0)</f>
        <v>2.0606967622548744</v>
      </c>
      <c r="J83">
        <f>IFERROR(SUMIF('Scenario 3'!$A$5:$A$154,$A83,'Scenario 3'!AG$5:AG$154)/SUMIF('Scenario 3_issuedGoos'!$A$4:$A$153,'WAVG - Countries'!$A83,'Scenario 3_issuedGoos'!J$4:J$153),0)</f>
        <v>2.0606967622548753</v>
      </c>
      <c r="K83">
        <f>IFERROR(SUMIF('Scenario 3'!$A$5:$A$154,$A83,'Scenario 3'!AH$5:AH$154)/SUMIF('Scenario 3_issuedGoos'!$A$4:$A$153,'WAVG - Countries'!$A83,'Scenario 3_issuedGoos'!K$4:K$153),0)</f>
        <v>2.074543518543682</v>
      </c>
      <c r="L83">
        <f>IFERROR(SUMIF('Scenario 3'!$A$5:$A$154,$A83,'Scenario 3'!AI$5:AI$154)/SUMIF('Scenario 3_issuedGoos'!$A$4:$A$153,'WAVG - Countries'!$A83,'Scenario 3_issuedGoos'!L$4:L$153),0)</f>
        <v>2.07523020505608</v>
      </c>
      <c r="M83">
        <f>IFERROR(SUMIF('Scenario 3'!$A$5:$A$154,$A83,'Scenario 3'!AJ$5:AJ$154)/SUMIF('Scenario 3_issuedGoos'!$A$4:$A$153,'WAVG - Countries'!$A83,'Scenario 3_issuedGoos'!M$4:M$153),0)</f>
        <v>2.0792074421542832</v>
      </c>
      <c r="N83">
        <f>IFERROR(SUMIF('Scenario 3'!$A$5:$A$154,$A83,'Scenario 3'!AK$5:AK$154)/SUMIF('Scenario 3_issuedGoos'!$A$4:$A$153,'WAVG - Countries'!$A83,'Scenario 3_issuedGoos'!N$4:N$153),0)</f>
        <v>2.1676240911715121</v>
      </c>
      <c r="O83">
        <f>IFERROR(SUMIF('Scenario 3'!$A$5:$A$154,$A83,'Scenario 3'!AL$5:AL$154)/SUMIF('Scenario 3_issuedGoos'!$A$4:$A$153,'WAVG - Countries'!$A83,'Scenario 3_issuedGoos'!O$4:O$153),0)</f>
        <v>2.2674899556271941</v>
      </c>
      <c r="P83">
        <f>IFERROR(SUMIF('Scenario 3'!$A$5:$A$154,$A83,'Scenario 3'!AM$5:AM$154)/SUMIF('Scenario 3_issuedGoos'!$A$4:$A$153,'WAVG - Countries'!$A83,'Scenario 3_issuedGoos'!P$4:P$153),0)</f>
        <v>2.3293872807359839</v>
      </c>
      <c r="Q83">
        <f>IFERROR(SUMIF('Scenario 3'!$A$5:$A$154,$A83,'Scenario 3'!AN$5:AN$154)/SUMIF('Scenario 3_issuedGoos'!$A$4:$A$153,'WAVG - Countries'!$A83,'Scenario 3_issuedGoos'!Q$4:Q$153),0)</f>
        <v>2.4203492300313072</v>
      </c>
      <c r="R83">
        <f>IFERROR(SUMIF('Scenario 3'!$A$5:$A$154,$A83,'Scenario 3'!AO$5:AO$154)/SUMIF('Scenario 3_issuedGoos'!$A$4:$A$153,'WAVG - Countries'!$A83,'Scenario 3_issuedGoos'!R$4:R$153),0)</f>
        <v>2.4590544645822625</v>
      </c>
      <c r="S83">
        <f>IFERROR(SUMIF('Scenario 3'!$A$5:$A$154,$A83,'Scenario 3'!AP$5:AP$154)/SUMIF('Scenario 3_issuedGoos'!$A$4:$A$153,'WAVG - Countries'!$A83,'Scenario 3_issuedGoos'!S$4:S$153),0)</f>
        <v>2.6706542961170654</v>
      </c>
      <c r="T83">
        <f>IFERROR(SUMIF('Scenario 3'!$A$5:$A$154,$A83,'Scenario 3'!AQ$5:AQ$154)/SUMIF('Scenario 3_issuedGoos'!$A$4:$A$153,'WAVG - Countries'!$A83,'Scenario 3_issuedGoos'!T$4:T$153),0)</f>
        <v>2.7570149399679789</v>
      </c>
      <c r="U83">
        <f>IFERROR(SUMIF('Scenario 3'!$A$5:$A$154,$A83,'Scenario 3'!AR$5:AR$154)/SUMIF('Scenario 3_issuedGoos'!$A$4:$A$153,'WAVG - Countries'!$A83,'Scenario 3_issuedGoos'!U$4:U$153),0)</f>
        <v>2.9297843942197916</v>
      </c>
      <c r="V83">
        <f>IFERROR(SUMIF('Scenario 3'!$A$5:$A$154,$A83,'Scenario 3'!AS$5:AS$154)/SUMIF('Scenario 3_issuedGoos'!$A$4:$A$153,'WAVG - Countries'!$A83,'Scenario 3_issuedGoos'!V$4:V$153),0)</f>
        <v>3.8434550039509263</v>
      </c>
      <c r="W83">
        <f>IFERROR(SUMIF('Scenario 3'!$A$5:$A$154,$A83,'Scenario 3'!AT$5:AT$154)/SUMIF('Scenario 3_issuedGoos'!$A$4:$A$153,'WAVG - Countries'!$A83,'Scenario 3_issuedGoos'!W$4:W$153),0)</f>
        <v>3.8434550039509228</v>
      </c>
      <c r="X83">
        <f>_xlfn.RRI($W$4-$H$4,H83,W83)</f>
        <v>4.4645887335544865E-2</v>
      </c>
    </row>
    <row r="84" spans="1:24" x14ac:dyDescent="0.25">
      <c r="A84" t="s">
        <v>51</v>
      </c>
      <c r="B84" t="str">
        <f>VLOOKUP(A84,'DE-EN Country'!$A$1:$B$25,2,FALSE)</f>
        <v>Slovenia</v>
      </c>
      <c r="C84">
        <f>IFERROR(SUMIF('Scenario 3'!$A$5:$A$154,$A84,'Scenario 3'!Z$5:Z$154)/SUMIF('Scenario 3_issuedGoos'!$A$4:$A$153,'WAVG - Countries'!$A84,'Scenario 3_issuedGoos'!C$4:C$153),0)</f>
        <v>1.1245371208425097</v>
      </c>
      <c r="D84">
        <f>IFERROR(SUMIF('Scenario 3'!$A$5:$A$154,$A84,'Scenario 3'!AA$5:AA$154)/SUMIF('Scenario 3_issuedGoos'!$A$4:$A$153,'WAVG - Countries'!$A84,'Scenario 3_issuedGoos'!D$4:D$153),0)</f>
        <v>1.1245371208425095</v>
      </c>
      <c r="E84">
        <f>IFERROR(SUMIF('Scenario 3'!$A$5:$A$154,$A84,'Scenario 3'!AB$5:AB$154)/SUMIF('Scenario 3_issuedGoos'!$A$4:$A$153,'WAVG - Countries'!$A84,'Scenario 3_issuedGoos'!E$4:E$153),0)</f>
        <v>1.1245371208425097</v>
      </c>
      <c r="F84">
        <f>IFERROR(SUMIF('Scenario 3'!$A$5:$A$154,$A84,'Scenario 3'!AC$5:AC$154)/SUMIF('Scenario 3_issuedGoos'!$A$4:$A$153,'WAVG - Countries'!$A84,'Scenario 3_issuedGoos'!F$4:F$153),0)</f>
        <v>1.1245371208425095</v>
      </c>
      <c r="G84">
        <f>IFERROR(SUMIF('Scenario 3'!$A$5:$A$154,$A84,'Scenario 3'!AD$5:AD$154)/SUMIF('Scenario 3_issuedGoos'!$A$4:$A$153,'WAVG - Countries'!$A84,'Scenario 3_issuedGoos'!G$4:G$153),0)</f>
        <v>1.1245371208425097</v>
      </c>
      <c r="H84">
        <f>IFERROR(SUMIF('Scenario 3'!$A$5:$A$154,$A84,'Scenario 3'!AE$5:AE$154)/SUMIF('Scenario 3_issuedGoos'!$A$4:$A$153,'WAVG - Countries'!$A84,'Scenario 3_issuedGoos'!H$4:H$153),0)</f>
        <v>1.0772522249373513</v>
      </c>
      <c r="I84">
        <f>IFERROR(SUMIF('Scenario 3'!$A$5:$A$154,$A84,'Scenario 3'!AF$5:AF$154)/SUMIF('Scenario 3_issuedGoos'!$A$4:$A$153,'WAVG - Countries'!$A84,'Scenario 3_issuedGoos'!I$4:I$153),0)</f>
        <v>1.0794364818995039</v>
      </c>
      <c r="J84">
        <f>IFERROR(SUMIF('Scenario 3'!$A$5:$A$154,$A84,'Scenario 3'!AG$5:AG$154)/SUMIF('Scenario 3_issuedGoos'!$A$4:$A$153,'WAVG - Countries'!$A84,'Scenario 3_issuedGoos'!J$4:J$153),0)</f>
        <v>1.1915830110452694</v>
      </c>
      <c r="K84">
        <f>IFERROR(SUMIF('Scenario 3'!$A$5:$A$154,$A84,'Scenario 3'!AH$5:AH$154)/SUMIF('Scenario 3_issuedGoos'!$A$4:$A$153,'WAVG - Countries'!$A84,'Scenario 3_issuedGoos'!K$4:K$153),0)</f>
        <v>1.1915830110452696</v>
      </c>
      <c r="L84">
        <f>IFERROR(SUMIF('Scenario 3'!$A$5:$A$154,$A84,'Scenario 3'!AI$5:AI$154)/SUMIF('Scenario 3_issuedGoos'!$A$4:$A$153,'WAVG - Countries'!$A84,'Scenario 3_issuedGoos'!L$4:L$153),0)</f>
        <v>1.1915830110452694</v>
      </c>
      <c r="M84">
        <f>IFERROR(SUMIF('Scenario 3'!$A$5:$A$154,$A84,'Scenario 3'!AJ$5:AJ$154)/SUMIF('Scenario 3_issuedGoos'!$A$4:$A$153,'WAVG - Countries'!$A84,'Scenario 3_issuedGoos'!M$4:M$153),0)</f>
        <v>1.198028230625978</v>
      </c>
      <c r="N84">
        <f>IFERROR(SUMIF('Scenario 3'!$A$5:$A$154,$A84,'Scenario 3'!AK$5:AK$154)/SUMIF('Scenario 3_issuedGoos'!$A$4:$A$153,'WAVG - Countries'!$A84,'Scenario 3_issuedGoos'!N$4:N$153),0)</f>
        <v>1.2018308870403536</v>
      </c>
      <c r="O84">
        <f>IFERROR(SUMIF('Scenario 3'!$A$5:$A$154,$A84,'Scenario 3'!AL$5:AL$154)/SUMIF('Scenario 3_issuedGoos'!$A$4:$A$153,'WAVG - Countries'!$A84,'Scenario 3_issuedGoos'!O$4:O$153),0)</f>
        <v>1.2057601060457255</v>
      </c>
      <c r="P84">
        <f>IFERROR(SUMIF('Scenario 3'!$A$5:$A$154,$A84,'Scenario 3'!AM$5:AM$154)/SUMIF('Scenario 3_issuedGoos'!$A$4:$A$153,'WAVG - Countries'!$A84,'Scenario 3_issuedGoos'!P$4:P$153),0)</f>
        <v>1.2175621584253367</v>
      </c>
      <c r="Q84">
        <f>IFERROR(SUMIF('Scenario 3'!$A$5:$A$154,$A84,'Scenario 3'!AN$5:AN$154)/SUMIF('Scenario 3_issuedGoos'!$A$4:$A$153,'WAVG - Countries'!$A84,'Scenario 3_issuedGoos'!Q$4:Q$153),0)</f>
        <v>1.4582721872903932</v>
      </c>
      <c r="R84">
        <f>IFERROR(SUMIF('Scenario 3'!$A$5:$A$154,$A84,'Scenario 3'!AO$5:AO$154)/SUMIF('Scenario 3_issuedGoos'!$A$4:$A$153,'WAVG - Countries'!$A84,'Scenario 3_issuedGoos'!R$4:R$153),0)</f>
        <v>1.4876319937584956</v>
      </c>
      <c r="S84">
        <f>IFERROR(SUMIF('Scenario 3'!$A$5:$A$154,$A84,'Scenario 3'!AP$5:AP$154)/SUMIF('Scenario 3_issuedGoos'!$A$4:$A$153,'WAVG - Countries'!$A84,'Scenario 3_issuedGoos'!S$4:S$153),0)</f>
        <v>1.6392669341248483</v>
      </c>
      <c r="T84">
        <f>IFERROR(SUMIF('Scenario 3'!$A$5:$A$154,$A84,'Scenario 3'!AQ$5:AQ$154)/SUMIF('Scenario 3_issuedGoos'!$A$4:$A$153,'WAVG - Countries'!$A84,'Scenario 3_issuedGoos'!T$4:T$153),0)</f>
        <v>1.6753588640754524</v>
      </c>
      <c r="U84">
        <f>IFERROR(SUMIF('Scenario 3'!$A$5:$A$154,$A84,'Scenario 3'!AR$5:AR$154)/SUMIF('Scenario 3_issuedGoos'!$A$4:$A$153,'WAVG - Countries'!$A84,'Scenario 3_issuedGoos'!U$4:U$153),0)</f>
        <v>1.6815107590873659</v>
      </c>
      <c r="V84">
        <f>IFERROR(SUMIF('Scenario 3'!$A$5:$A$154,$A84,'Scenario 3'!AS$5:AS$154)/SUMIF('Scenario 3_issuedGoos'!$A$4:$A$153,'WAVG - Countries'!$A84,'Scenario 3_issuedGoos'!V$4:V$153),0)</f>
        <v>1.6871384709298822</v>
      </c>
      <c r="W84">
        <f>IFERROR(SUMIF('Scenario 3'!$A$5:$A$154,$A84,'Scenario 3'!AT$5:AT$154)/SUMIF('Scenario 3_issuedGoos'!$A$4:$A$153,'WAVG - Countries'!$A84,'Scenario 3_issuedGoos'!W$4:W$153),0)</f>
        <v>2.0673040892927155</v>
      </c>
      <c r="X84">
        <f t="shared" si="2"/>
        <v>3.0911842061602135E-2</v>
      </c>
    </row>
    <row r="85" spans="1:24" x14ac:dyDescent="0.25">
      <c r="A85" t="s">
        <v>52</v>
      </c>
      <c r="B85" t="str">
        <f>VLOOKUP(A85,'DE-EN Country'!$A$1:$B$25,2,FALSE)</f>
        <v>Spain</v>
      </c>
      <c r="C85">
        <f>IFERROR(SUMIF('Scenario 3'!$A$5:$A$154,$A85,'Scenario 3'!Z$5:Z$154)/SUMIF('Scenario 3_issuedGoos'!$A$4:$A$153,'WAVG - Countries'!$A85,'Scenario 3_issuedGoos'!C$4:C$153),0)</f>
        <v>1.5171601893880133</v>
      </c>
      <c r="D85">
        <f>IFERROR(SUMIF('Scenario 3'!$A$5:$A$154,$A85,'Scenario 3'!AA$5:AA$154)/SUMIF('Scenario 3_issuedGoos'!$A$4:$A$153,'WAVG - Countries'!$A85,'Scenario 3_issuedGoos'!D$4:D$153),0)</f>
        <v>1.5171601893880133</v>
      </c>
      <c r="E85">
        <f>IFERROR(SUMIF('Scenario 3'!$A$5:$A$154,$A85,'Scenario 3'!AB$5:AB$154)/SUMIF('Scenario 3_issuedGoos'!$A$4:$A$153,'WAVG - Countries'!$A85,'Scenario 3_issuedGoos'!E$4:E$153),0)</f>
        <v>1.6363913835598061</v>
      </c>
      <c r="F85">
        <f>IFERROR(SUMIF('Scenario 3'!$A$5:$A$154,$A85,'Scenario 3'!AC$5:AC$154)/SUMIF('Scenario 3_issuedGoos'!$A$4:$A$153,'WAVG - Countries'!$A85,'Scenario 3_issuedGoos'!F$4:F$153),0)</f>
        <v>1.7236043679720359</v>
      </c>
      <c r="G85">
        <f>IFERROR(SUMIF('Scenario 3'!$A$5:$A$154,$A85,'Scenario 3'!AD$5:AD$154)/SUMIF('Scenario 3_issuedGoos'!$A$4:$A$153,'WAVG - Countries'!$A85,'Scenario 3_issuedGoos'!G$4:G$153),0)</f>
        <v>2.1438299549508537</v>
      </c>
      <c r="H85">
        <f>IFERROR(SUMIF('Scenario 3'!$A$5:$A$154,$A85,'Scenario 3'!AE$5:AE$154)/SUMIF('Scenario 3_issuedGoos'!$A$4:$A$153,'WAVG - Countries'!$A85,'Scenario 3_issuedGoos'!H$4:H$153),0)</f>
        <v>1.6165478501592752</v>
      </c>
      <c r="I85">
        <f>IFERROR(SUMIF('Scenario 3'!$A$5:$A$154,$A85,'Scenario 3'!AF$5:AF$154)/SUMIF('Scenario 3_issuedGoos'!$A$4:$A$153,'WAVG - Countries'!$A85,'Scenario 3_issuedGoos'!I$4:I$153),0)</f>
        <v>1.693061638809193</v>
      </c>
      <c r="J85">
        <f>IFERROR(SUMIF('Scenario 3'!$A$5:$A$154,$A85,'Scenario 3'!AG$5:AG$154)/SUMIF('Scenario 3_issuedGoos'!$A$4:$A$153,'WAVG - Countries'!$A85,'Scenario 3_issuedGoos'!J$4:J$153),0)</f>
        <v>1.7778549379891639</v>
      </c>
      <c r="K85">
        <f>IFERROR(SUMIF('Scenario 3'!$A$5:$A$154,$A85,'Scenario 3'!AH$5:AH$154)/SUMIF('Scenario 3_issuedGoos'!$A$4:$A$153,'WAVG - Countries'!$A85,'Scenario 3_issuedGoos'!K$4:K$153),0)</f>
        <v>1.9076524690442265</v>
      </c>
      <c r="L85">
        <f>IFERROR(SUMIF('Scenario 3'!$A$5:$A$154,$A85,'Scenario 3'!AI$5:AI$154)/SUMIF('Scenario 3_issuedGoos'!$A$4:$A$153,'WAVG - Countries'!$A85,'Scenario 3_issuedGoos'!L$4:L$153),0)</f>
        <v>2.0965218454774361</v>
      </c>
      <c r="M85">
        <f>IFERROR(SUMIF('Scenario 3'!$A$5:$A$154,$A85,'Scenario 3'!AJ$5:AJ$154)/SUMIF('Scenario 3_issuedGoos'!$A$4:$A$153,'WAVG - Countries'!$A85,'Scenario 3_issuedGoos'!M$4:M$153),0)</f>
        <v>2.2174298355749174</v>
      </c>
      <c r="N85">
        <f>IFERROR(SUMIF('Scenario 3'!$A$5:$A$154,$A85,'Scenario 3'!AK$5:AK$154)/SUMIF('Scenario 3_issuedGoos'!$A$4:$A$153,'WAVG - Countries'!$A85,'Scenario 3_issuedGoos'!N$4:N$153),0)</f>
        <v>2.6726879308849369</v>
      </c>
      <c r="O85">
        <f>IFERROR(SUMIF('Scenario 3'!$A$5:$A$154,$A85,'Scenario 3'!AL$5:AL$154)/SUMIF('Scenario 3_issuedGoos'!$A$4:$A$153,'WAVG - Countries'!$A85,'Scenario 3_issuedGoos'!O$4:O$153),0)</f>
        <v>2.7138523874586733</v>
      </c>
      <c r="P85">
        <f>IFERROR(SUMIF('Scenario 3'!$A$5:$A$154,$A85,'Scenario 3'!AM$5:AM$154)/SUMIF('Scenario 3_issuedGoos'!$A$4:$A$153,'WAVG - Countries'!$A85,'Scenario 3_issuedGoos'!P$4:P$153),0)</f>
        <v>2.7559801000943951</v>
      </c>
      <c r="Q85">
        <f>IFERROR(SUMIF('Scenario 3'!$A$5:$A$154,$A85,'Scenario 3'!AN$5:AN$154)/SUMIF('Scenario 3_issuedGoos'!$A$4:$A$153,'WAVG - Countries'!$A85,'Scenario 3_issuedGoos'!Q$4:Q$153),0)</f>
        <v>2.7990533948340879</v>
      </c>
      <c r="R85">
        <f>IFERROR(SUMIF('Scenario 3'!$A$5:$A$154,$A85,'Scenario 3'!AO$5:AO$154)/SUMIF('Scenario 3_issuedGoos'!$A$4:$A$153,'WAVG - Countries'!$A85,'Scenario 3_issuedGoos'!R$4:R$153),0)</f>
        <v>2.8633260834125696</v>
      </c>
      <c r="S85">
        <f>IFERROR(SUMIF('Scenario 3'!$A$5:$A$154,$A85,'Scenario 3'!AP$5:AP$154)/SUMIF('Scenario 3_issuedGoos'!$A$4:$A$153,'WAVG - Countries'!$A85,'Scenario 3_issuedGoos'!S$4:S$153),0)</f>
        <v>3.0401623822672361</v>
      </c>
      <c r="T85">
        <f>IFERROR(SUMIF('Scenario 3'!$A$5:$A$154,$A85,'Scenario 3'!AQ$5:AQ$154)/SUMIF('Scenario 3_issuedGoos'!$A$4:$A$153,'WAVG - Countries'!$A85,'Scenario 3_issuedGoos'!T$4:T$153),0)</f>
        <v>3.1100715554937128</v>
      </c>
      <c r="U85">
        <f>IFERROR(SUMIF('Scenario 3'!$A$5:$A$154,$A85,'Scenario 3'!AR$5:AR$154)/SUMIF('Scenario 3_issuedGoos'!$A$4:$A$153,'WAVG - Countries'!$A85,'Scenario 3_issuedGoos'!U$4:U$153),0)</f>
        <v>3.1626535029354286</v>
      </c>
      <c r="V85">
        <f>IFERROR(SUMIF('Scenario 3'!$A$5:$A$154,$A85,'Scenario 3'!AS$5:AS$154)/SUMIF('Scenario 3_issuedGoos'!$A$4:$A$153,'WAVG - Countries'!$A85,'Scenario 3_issuedGoos'!V$4:V$153),0)</f>
        <v>3.2161491631997552</v>
      </c>
      <c r="W85">
        <f>IFERROR(SUMIF('Scenario 3'!$A$5:$A$154,$A85,'Scenario 3'!AT$5:AT$154)/SUMIF('Scenario 3_issuedGoos'!$A$4:$A$153,'WAVG - Countries'!$A85,'Scenario 3_issuedGoos'!W$4:W$153),0)</f>
        <v>3.2778195180882745</v>
      </c>
      <c r="X85">
        <f t="shared" si="2"/>
        <v>3.9268298562584958E-2</v>
      </c>
    </row>
    <row r="86" spans="1:24" x14ac:dyDescent="0.25">
      <c r="A86" t="s">
        <v>53</v>
      </c>
      <c r="B86" t="str">
        <f>VLOOKUP(A86,'DE-EN Country'!$A$1:$B$25,2,FALSE)</f>
        <v>Czech Republic</v>
      </c>
      <c r="C86">
        <f>IFERROR(SUMIF('Scenario 3'!$A$5:$A$154,$A86,'Scenario 3'!Z$5:Z$154)/SUMIF('Scenario 3_issuedGoos'!$A$4:$A$153,'WAVG - Countries'!$A86,'Scenario 3_issuedGoos'!C$4:C$153),0)</f>
        <v>2.7523793393190634</v>
      </c>
      <c r="D86">
        <f>IFERROR(SUMIF('Scenario 3'!$A$5:$A$154,$A86,'Scenario 3'!AA$5:AA$154)/SUMIF('Scenario 3_issuedGoos'!$A$4:$A$153,'WAVG - Countries'!$A86,'Scenario 3_issuedGoos'!D$4:D$153),0)</f>
        <v>2.7909318673925925</v>
      </c>
      <c r="E86">
        <f>IFERROR(SUMIF('Scenario 3'!$A$5:$A$154,$A86,'Scenario 3'!AB$5:AB$154)/SUMIF('Scenario 3_issuedGoos'!$A$4:$A$153,'WAVG - Countries'!$A86,'Scenario 3_issuedGoos'!E$4:E$153),0)</f>
        <v>2.8183903060407824</v>
      </c>
      <c r="F86">
        <f>IFERROR(SUMIF('Scenario 3'!$A$5:$A$154,$A86,'Scenario 3'!AC$5:AC$154)/SUMIF('Scenario 3_issuedGoos'!$A$4:$A$153,'WAVG - Countries'!$A86,'Scenario 3_issuedGoos'!F$4:F$153),0)</f>
        <v>2.8313221637517794</v>
      </c>
      <c r="G86">
        <f>IFERROR(SUMIF('Scenario 3'!$A$5:$A$154,$A86,'Scenario 3'!AD$5:AD$154)/SUMIF('Scenario 3_issuedGoos'!$A$4:$A$153,'WAVG - Countries'!$A86,'Scenario 3_issuedGoos'!G$4:G$153),0)</f>
        <v>2.8313221637517776</v>
      </c>
      <c r="H86">
        <f>IFERROR(SUMIF('Scenario 3'!$A$5:$A$154,$A86,'Scenario 3'!AE$5:AE$154)/SUMIF('Scenario 3_issuedGoos'!$A$4:$A$153,'WAVG - Countries'!$A86,'Scenario 3_issuedGoos'!H$4:H$153),0)</f>
        <v>2.2528557866829355</v>
      </c>
      <c r="I86">
        <f>IFERROR(SUMIF('Scenario 3'!$A$5:$A$154,$A86,'Scenario 3'!AF$5:AF$154)/SUMIF('Scenario 3_issuedGoos'!$A$4:$A$153,'WAVG - Countries'!$A86,'Scenario 3_issuedGoos'!I$4:I$153),0)</f>
        <v>2.3464064299802425</v>
      </c>
      <c r="J86">
        <f>IFERROR(SUMIF('Scenario 3'!$A$5:$A$154,$A86,'Scenario 3'!AG$5:AG$154)/SUMIF('Scenario 3_issuedGoos'!$A$4:$A$153,'WAVG - Countries'!$A86,'Scenario 3_issuedGoos'!J$4:J$153),0)</f>
        <v>2.3493316850209802</v>
      </c>
      <c r="K86">
        <f>IFERROR(SUMIF('Scenario 3'!$A$5:$A$154,$A86,'Scenario 3'!AH$5:AH$154)/SUMIF('Scenario 3_issuedGoos'!$A$4:$A$153,'WAVG - Countries'!$A86,'Scenario 3_issuedGoos'!K$4:K$153),0)</f>
        <v>2.5844974090301385</v>
      </c>
      <c r="L86">
        <f>IFERROR(SUMIF('Scenario 3'!$A$5:$A$154,$A86,'Scenario 3'!AI$5:AI$154)/SUMIF('Scenario 3_issuedGoos'!$A$4:$A$153,'WAVG - Countries'!$A86,'Scenario 3_issuedGoos'!L$4:L$153),0)</f>
        <v>2.5954813495897406</v>
      </c>
      <c r="M86">
        <f>IFERROR(SUMIF('Scenario 3'!$A$5:$A$154,$A86,'Scenario 3'!AJ$5:AJ$154)/SUMIF('Scenario 3_issuedGoos'!$A$4:$A$153,'WAVG - Countries'!$A86,'Scenario 3_issuedGoos'!M$4:M$153),0)</f>
        <v>2.595481349589746</v>
      </c>
      <c r="N86">
        <f>IFERROR(SUMIF('Scenario 3'!$A$5:$A$154,$A86,'Scenario 3'!AK$5:AK$154)/SUMIF('Scenario 3_issuedGoos'!$A$4:$A$153,'WAVG - Countries'!$A86,'Scenario 3_issuedGoos'!N$4:N$153),0)</f>
        <v>2.7187063473530562</v>
      </c>
      <c r="O86">
        <f>IFERROR(SUMIF('Scenario 3'!$A$5:$A$154,$A86,'Scenario 3'!AL$5:AL$154)/SUMIF('Scenario 3_issuedGoos'!$A$4:$A$153,'WAVG - Countries'!$A86,'Scenario 3_issuedGoos'!O$4:O$153),0)</f>
        <v>2.7712696524954321</v>
      </c>
      <c r="P86">
        <f>IFERROR(SUMIF('Scenario 3'!$A$5:$A$154,$A86,'Scenario 3'!AM$5:AM$154)/SUMIF('Scenario 3_issuedGoos'!$A$4:$A$153,'WAVG - Countries'!$A86,'Scenario 3_issuedGoos'!P$4:P$153),0)</f>
        <v>2.8357679630391379</v>
      </c>
      <c r="Q86">
        <f>IFERROR(SUMIF('Scenario 3'!$A$5:$A$154,$A86,'Scenario 3'!AN$5:AN$154)/SUMIF('Scenario 3_issuedGoos'!$A$4:$A$153,'WAVG - Countries'!$A86,'Scenario 3_issuedGoos'!Q$4:Q$153),0)</f>
        <v>2.8471482313508942</v>
      </c>
      <c r="R86">
        <f>IFERROR(SUMIF('Scenario 3'!$A$5:$A$154,$A86,'Scenario 3'!AO$5:AO$154)/SUMIF('Scenario 3_issuedGoos'!$A$4:$A$153,'WAVG - Countries'!$A86,'Scenario 3_issuedGoos'!R$4:R$153),0)</f>
        <v>2.8471482313508938</v>
      </c>
      <c r="S86">
        <f>IFERROR(SUMIF('Scenario 3'!$A$5:$A$154,$A86,'Scenario 3'!AP$5:AP$154)/SUMIF('Scenario 3_issuedGoos'!$A$4:$A$153,'WAVG - Countries'!$A86,'Scenario 3_issuedGoos'!S$4:S$153),0)</f>
        <v>3.0142191231898781</v>
      </c>
      <c r="T86">
        <f>IFERROR(SUMIF('Scenario 3'!$A$5:$A$154,$A86,'Scenario 3'!AQ$5:AQ$154)/SUMIF('Scenario 3_issuedGoos'!$A$4:$A$153,'WAVG - Countries'!$A86,'Scenario 3_issuedGoos'!T$4:T$153),0)</f>
        <v>3.1656366557623952</v>
      </c>
      <c r="U86">
        <f>IFERROR(SUMIF('Scenario 3'!$A$5:$A$154,$A86,'Scenario 3'!AR$5:AR$154)/SUMIF('Scenario 3_issuedGoos'!$A$4:$A$153,'WAVG - Countries'!$A86,'Scenario 3_issuedGoos'!U$4:U$153),0)</f>
        <v>3.2123222019560416</v>
      </c>
      <c r="V86">
        <f>IFERROR(SUMIF('Scenario 3'!$A$5:$A$154,$A86,'Scenario 3'!AS$5:AS$154)/SUMIF('Scenario 3_issuedGoos'!$A$4:$A$153,'WAVG - Countries'!$A86,'Scenario 3_issuedGoos'!V$4:V$153),0)</f>
        <v>3.776215210468187</v>
      </c>
      <c r="W86">
        <f>IFERROR(SUMIF('Scenario 3'!$A$5:$A$154,$A86,'Scenario 3'!AT$5:AT$154)/SUMIF('Scenario 3_issuedGoos'!$A$4:$A$153,'WAVG - Countries'!$A86,'Scenario 3_issuedGoos'!W$4:W$153),0)</f>
        <v>3.8349023104548356</v>
      </c>
      <c r="X86">
        <f t="shared" si="2"/>
        <v>1.6722186845733233E-2</v>
      </c>
    </row>
    <row r="87" spans="1:24" x14ac:dyDescent="0.25">
      <c r="A87" t="s">
        <v>54</v>
      </c>
      <c r="B87" t="str">
        <f>VLOOKUP(A87,'DE-EN Country'!$A$1:$B$25,2,FALSE)</f>
        <v>Cyprus</v>
      </c>
      <c r="C87">
        <f>IFERROR(SUMIF('Scenario 3'!$A$5:$A$154,$A87,'Scenario 3'!Z$5:Z$154)/SUMIF('Scenario 3_issuedGoos'!$A$4:$A$153,'WAVG - Countries'!$A87,'Scenario 3_issuedGoos'!C$4:C$153),0)</f>
        <v>7.3594000000000017</v>
      </c>
      <c r="D87">
        <f>IFERROR(SUMIF('Scenario 3'!$A$5:$A$154,$A87,'Scenario 3'!AA$5:AA$154)/SUMIF('Scenario 3_issuedGoos'!$A$4:$A$153,'WAVG - Countries'!$A87,'Scenario 3_issuedGoos'!D$4:D$153),0)</f>
        <v>7.3594000000000017</v>
      </c>
      <c r="E87">
        <f>IFERROR(SUMIF('Scenario 3'!$A$5:$A$154,$A87,'Scenario 3'!AB$5:AB$154)/SUMIF('Scenario 3_issuedGoos'!$A$4:$A$153,'WAVG - Countries'!$A87,'Scenario 3_issuedGoos'!E$4:E$153),0)</f>
        <v>7.3594000000000017</v>
      </c>
      <c r="F87">
        <f>IFERROR(SUMIF('Scenario 3'!$A$5:$A$154,$A87,'Scenario 3'!AC$5:AC$154)/SUMIF('Scenario 3_issuedGoos'!$A$4:$A$153,'WAVG - Countries'!$A87,'Scenario 3_issuedGoos'!F$4:F$153),0)</f>
        <v>7.3594000000000026</v>
      </c>
      <c r="G87">
        <f>IFERROR(SUMIF('Scenario 3'!$A$5:$A$154,$A87,'Scenario 3'!AD$5:AD$154)/SUMIF('Scenario 3_issuedGoos'!$A$4:$A$153,'WAVG - Countries'!$A87,'Scenario 3_issuedGoos'!G$4:G$153),0)</f>
        <v>7.3594000000000017</v>
      </c>
      <c r="H87">
        <f>IFERROR(SUMIF('Scenario 3'!$A$5:$A$154,$A87,'Scenario 3'!AE$5:AE$154)/SUMIF('Scenario 3_issuedGoos'!$A$4:$A$153,'WAVG - Countries'!$A87,'Scenario 3_issuedGoos'!H$4:H$153),0)</f>
        <v>6.9761750482393179</v>
      </c>
      <c r="I87">
        <f>IFERROR(SUMIF('Scenario 3'!$A$5:$A$154,$A87,'Scenario 3'!AF$5:AF$154)/SUMIF('Scenario 3_issuedGoos'!$A$4:$A$153,'WAVG - Countries'!$A87,'Scenario 3_issuedGoos'!I$4:I$153),0)</f>
        <v>6.9761750482393179</v>
      </c>
      <c r="J87">
        <f>IFERROR(SUMIF('Scenario 3'!$A$5:$A$154,$A87,'Scenario 3'!AG$5:AG$154)/SUMIF('Scenario 3_issuedGoos'!$A$4:$A$153,'WAVG - Countries'!$A87,'Scenario 3_issuedGoos'!J$4:J$153),0)</f>
        <v>6.9761750482393197</v>
      </c>
      <c r="K87">
        <f>IFERROR(SUMIF('Scenario 3'!$A$5:$A$154,$A87,'Scenario 3'!AH$5:AH$154)/SUMIF('Scenario 3_issuedGoos'!$A$4:$A$153,'WAVG - Countries'!$A87,'Scenario 3_issuedGoos'!K$4:K$153),0)</f>
        <v>6.976175048239309</v>
      </c>
      <c r="L87">
        <f>IFERROR(SUMIF('Scenario 3'!$A$5:$A$154,$A87,'Scenario 3'!AI$5:AI$154)/SUMIF('Scenario 3_issuedGoos'!$A$4:$A$153,'WAVG - Countries'!$A87,'Scenario 3_issuedGoos'!L$4:L$153),0)</f>
        <v>6.9761750482393117</v>
      </c>
      <c r="M87">
        <f>IFERROR(SUMIF('Scenario 3'!$A$5:$A$154,$A87,'Scenario 3'!AJ$5:AJ$154)/SUMIF('Scenario 3_issuedGoos'!$A$4:$A$153,'WAVG - Countries'!$A87,'Scenario 3_issuedGoos'!M$4:M$153),0)</f>
        <v>6.9761750482393161</v>
      </c>
      <c r="N87">
        <f>IFERROR(SUMIF('Scenario 3'!$A$5:$A$154,$A87,'Scenario 3'!AK$5:AK$154)/SUMIF('Scenario 3_issuedGoos'!$A$4:$A$153,'WAVG - Countries'!$A87,'Scenario 3_issuedGoos'!N$4:N$153),0)</f>
        <v>7.1831264806232653</v>
      </c>
      <c r="O87">
        <f>IFERROR(SUMIF('Scenario 3'!$A$5:$A$154,$A87,'Scenario 3'!AL$5:AL$154)/SUMIF('Scenario 3_issuedGoos'!$A$4:$A$153,'WAVG - Countries'!$A87,'Scenario 3_issuedGoos'!O$4:O$153),0)</f>
        <v>7.5497186348597802</v>
      </c>
      <c r="P87">
        <f>IFERROR(SUMIF('Scenario 3'!$A$5:$A$154,$A87,'Scenario 3'!AM$5:AM$154)/SUMIF('Scenario 3_issuedGoos'!$A$4:$A$153,'WAVG - Countries'!$A87,'Scenario 3_issuedGoos'!P$4:P$153),0)</f>
        <v>7.8928237267380972</v>
      </c>
      <c r="Q87">
        <f>IFERROR(SUMIF('Scenario 3'!$A$5:$A$154,$A87,'Scenario 3'!AN$5:AN$154)/SUMIF('Scenario 3_issuedGoos'!$A$4:$A$153,'WAVG - Countries'!$A87,'Scenario 3_issuedGoos'!Q$4:Q$153),0)</f>
        <v>7.979630101510959</v>
      </c>
      <c r="R87">
        <f>IFERROR(SUMIF('Scenario 3'!$A$5:$A$154,$A87,'Scenario 3'!AO$5:AO$154)/SUMIF('Scenario 3_issuedGoos'!$A$4:$A$153,'WAVG - Countries'!$A87,'Scenario 3_issuedGoos'!R$4:R$153),0)</f>
        <v>8.3158249000683231</v>
      </c>
      <c r="S87">
        <f>IFERROR(SUMIF('Scenario 3'!$A$5:$A$154,$A87,'Scenario 3'!AP$5:AP$154)/SUMIF('Scenario 3_issuedGoos'!$A$4:$A$153,'WAVG - Countries'!$A87,'Scenario 3_issuedGoos'!S$4:S$153),0)</f>
        <v>8.3158249000683249</v>
      </c>
      <c r="T87">
        <f>IFERROR(SUMIF('Scenario 3'!$A$5:$A$154,$A87,'Scenario 3'!AQ$5:AQ$154)/SUMIF('Scenario 3_issuedGoos'!$A$4:$A$153,'WAVG - Countries'!$A87,'Scenario 3_issuedGoos'!T$4:T$153),0)</f>
        <v>8.4216130583233131</v>
      </c>
      <c r="U87">
        <f>IFERROR(SUMIF('Scenario 3'!$A$5:$A$154,$A87,'Scenario 3'!AR$5:AR$154)/SUMIF('Scenario 3_issuedGoos'!$A$4:$A$153,'WAVG - Countries'!$A87,'Scenario 3_issuedGoos'!U$4:U$153),0)</f>
        <v>8.7326997965147832</v>
      </c>
      <c r="V87">
        <f>IFERROR(SUMIF('Scenario 3'!$A$5:$A$154,$A87,'Scenario 3'!AS$5:AS$154)/SUMIF('Scenario 3_issuedGoos'!$A$4:$A$153,'WAVG - Countries'!$A87,'Scenario 3_issuedGoos'!V$4:V$153),0)</f>
        <v>8.757200555818855</v>
      </c>
      <c r="W87">
        <f>IFERROR(SUMIF('Scenario 3'!$A$5:$A$154,$A87,'Scenario 3'!AT$5:AT$154)/SUMIF('Scenario 3_issuedGoos'!$A$4:$A$153,'WAVG - Countries'!$A87,'Scenario 3_issuedGoos'!W$4:W$153),0)</f>
        <v>8.9773241975168503</v>
      </c>
      <c r="X87">
        <f t="shared" si="2"/>
        <v>9.9857005019743372E-3</v>
      </c>
    </row>
    <row r="89" spans="1:24" s="14" customFormat="1" x14ac:dyDescent="0.25">
      <c r="A89" s="15" t="s">
        <v>61</v>
      </c>
      <c r="B89" s="1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101</v>
      </c>
    </row>
    <row r="92" spans="1:24" x14ac:dyDescent="0.25">
      <c r="A92" t="s">
        <v>26</v>
      </c>
      <c r="B92" t="str">
        <f>VLOOKUP(A92,'DE-EN Country'!$A$1:$B$25,2,FALSE)</f>
        <v>Belgium</v>
      </c>
      <c r="C92">
        <f>IFERROR(SUMIF('Scenario 4'!$A$5:$A$154,$A92,'Scenario 4'!Z$5:Z$154)/SUMIF('Scenario 4_issuedGoos'!$A$4:$A$153,'WAVG - Countries'!$A92,'Scenario 4_issuedGoos'!C$4:C$153),0)</f>
        <v>4.9526339799460724</v>
      </c>
      <c r="D92">
        <f>IFERROR(SUMIF('Scenario 4'!$A$5:$A$154,$A92,'Scenario 4'!AA$5:AA$154)/SUMIF('Scenario 4_issuedGoos'!$A$4:$A$153,'WAVG - Countries'!$A92,'Scenario 4_issuedGoos'!D$4:D$153),0)</f>
        <v>4.9526339799460715</v>
      </c>
      <c r="E92">
        <f>IFERROR(SUMIF('Scenario 4'!$A$5:$A$154,$A92,'Scenario 4'!AB$5:AB$154)/SUMIF('Scenario 4_issuedGoos'!$A$4:$A$153,'WAVG - Countries'!$A92,'Scenario 4_issuedGoos'!E$4:E$153),0)</f>
        <v>4.9463296047695513</v>
      </c>
      <c r="F92">
        <f>IFERROR(SUMIF('Scenario 4'!$A$5:$A$154,$A92,'Scenario 4'!AC$5:AC$154)/SUMIF('Scenario 4_issuedGoos'!$A$4:$A$153,'WAVG - Countries'!$A92,'Scenario 4_issuedGoos'!F$4:F$153),0)</f>
        <v>4.9419525411549312</v>
      </c>
      <c r="G92">
        <f>IFERROR(SUMIF('Scenario 4'!$A$5:$A$154,$A92,'Scenario 4'!AD$5:AD$154)/SUMIF('Scenario 4_issuedGoos'!$A$4:$A$153,'WAVG - Countries'!$A92,'Scenario 4_issuedGoos'!G$4:G$153),0)</f>
        <v>4.913966989577693</v>
      </c>
      <c r="H92">
        <f>IFERROR(SUMIF('Scenario 4'!$A$5:$A$154,$A92,'Scenario 4'!AE$5:AE$154)/SUMIF('Scenario 4_issuedGoos'!$A$4:$A$153,'WAVG - Countries'!$A92,'Scenario 4_issuedGoos'!H$4:H$153),0)</f>
        <v>3.1684430959818042</v>
      </c>
      <c r="I92">
        <f>IFERROR(SUMIF('Scenario 4'!$A$5:$A$154,$A92,'Scenario 4'!AF$5:AF$154)/SUMIF('Scenario 4_issuedGoos'!$A$4:$A$153,'WAVG - Countries'!$A92,'Scenario 4_issuedGoos'!I$4:I$153),0)</f>
        <v>3.1501227284545994</v>
      </c>
      <c r="J92">
        <f>IFERROR(SUMIF('Scenario 4'!$A$5:$A$154,$A92,'Scenario 4'!AG$5:AG$154)/SUMIF('Scenario 4_issuedGoos'!$A$4:$A$153,'WAVG - Countries'!$A92,'Scenario 4_issuedGoos'!J$4:J$153),0)</f>
        <v>3.1482314697553613</v>
      </c>
      <c r="K92">
        <f>IFERROR(SUMIF('Scenario 4'!$A$5:$A$154,$A92,'Scenario 4'!AH$5:AH$154)/SUMIF('Scenario 4_issuedGoos'!$A$4:$A$153,'WAVG - Countries'!$A92,'Scenario 4_issuedGoos'!K$4:K$153),0)</f>
        <v>3.0733005639375914</v>
      </c>
      <c r="L92">
        <f>IFERROR(SUMIF('Scenario 4'!$A$5:$A$154,$A92,'Scenario 4'!AI$5:AI$154)/SUMIF('Scenario 4_issuedGoos'!$A$4:$A$153,'WAVG - Countries'!$A92,'Scenario 4_issuedGoos'!L$4:L$153),0)</f>
        <v>3.0746487525048489</v>
      </c>
      <c r="M92">
        <f>IFERROR(SUMIF('Scenario 4'!$A$5:$A$154,$A92,'Scenario 4'!AJ$5:AJ$154)/SUMIF('Scenario 4_issuedGoos'!$A$4:$A$153,'WAVG - Countries'!$A92,'Scenario 4_issuedGoos'!M$4:M$153),0)</f>
        <v>3.0758623617931975</v>
      </c>
      <c r="N92">
        <f>IFERROR(SUMIF('Scenario 4'!$A$5:$A$154,$A92,'Scenario 4'!AK$5:AK$154)/SUMIF('Scenario 4_issuedGoos'!$A$4:$A$153,'WAVG - Countries'!$A92,'Scenario 4_issuedGoos'!N$4:N$153),0)</f>
        <v>3.0798123631636902</v>
      </c>
      <c r="O92">
        <f>IFERROR(SUMIF('Scenario 4'!$A$5:$A$154,$A92,'Scenario 4'!AL$5:AL$154)/SUMIF('Scenario 4_issuedGoos'!$A$4:$A$153,'WAVG - Countries'!$A92,'Scenario 4_issuedGoos'!O$4:O$153),0)</f>
        <v>3.0826508239850114</v>
      </c>
      <c r="P92">
        <f>IFERROR(SUMIF('Scenario 4'!$A$5:$A$154,$A92,'Scenario 4'!AM$5:AM$154)/SUMIF('Scenario 4_issuedGoos'!$A$4:$A$153,'WAVG - Countries'!$A92,'Scenario 4_issuedGoos'!P$4:P$153),0)</f>
        <v>3.15750342936439</v>
      </c>
      <c r="Q92">
        <f>IFERROR(SUMIF('Scenario 4'!$A$5:$A$154,$A92,'Scenario 4'!AN$5:AN$154)/SUMIF('Scenario 4_issuedGoos'!$A$4:$A$153,'WAVG - Countries'!$A92,'Scenario 4_issuedGoos'!Q$4:Q$153),0)</f>
        <v>3.1725804315260322</v>
      </c>
      <c r="R92">
        <f>IFERROR(SUMIF('Scenario 4'!$A$5:$A$154,$A92,'Scenario 4'!AO$5:AO$154)/SUMIF('Scenario 4_issuedGoos'!$A$4:$A$153,'WAVG - Countries'!$A92,'Scenario 4_issuedGoos'!R$4:R$153),0)</f>
        <v>3.1764006139250371</v>
      </c>
      <c r="S92">
        <f>IFERROR(SUMIF('Scenario 4'!$A$5:$A$154,$A92,'Scenario 4'!AP$5:AP$154)/SUMIF('Scenario 4_issuedGoos'!$A$4:$A$153,'WAVG - Countries'!$A92,'Scenario 4_issuedGoos'!S$4:S$153),0)</f>
        <v>3.1799379894436819</v>
      </c>
      <c r="T92">
        <f>IFERROR(SUMIF('Scenario 4'!$A$5:$A$154,$A92,'Scenario 4'!AQ$5:AQ$154)/SUMIF('Scenario 4_issuedGoos'!$A$4:$A$153,'WAVG - Countries'!$A92,'Scenario 4_issuedGoos'!T$4:T$153),0)</f>
        <v>3.1861994259311723</v>
      </c>
      <c r="U92">
        <f>IFERROR(SUMIF('Scenario 4'!$A$5:$A$154,$A92,'Scenario 4'!AR$5:AR$154)/SUMIF('Scenario 4_issuedGoos'!$A$4:$A$153,'WAVG - Countries'!$A92,'Scenario 4_issuedGoos'!U$4:U$153),0)</f>
        <v>3.191321326343628</v>
      </c>
      <c r="V92">
        <f>IFERROR(SUMIF('Scenario 4'!$A$5:$A$154,$A92,'Scenario 4'!AS$5:AS$154)/SUMIF('Scenario 4_issuedGoos'!$A$4:$A$153,'WAVG - Countries'!$A92,'Scenario 4_issuedGoos'!V$4:V$153),0)</f>
        <v>3.2273168985984708</v>
      </c>
      <c r="W92">
        <f>IFERROR(SUMIF('Scenario 4'!$A$5:$A$154,$A92,'Scenario 4'!AT$5:AT$154)/SUMIF('Scenario 4_issuedGoos'!$A$4:$A$153,'WAVG - Countries'!$A92,'Scenario 4_issuedGoos'!W$4:W$153),0)</f>
        <v>3.2299612941425089</v>
      </c>
      <c r="X92">
        <f>_xlfn.RRI($W$4-$C$4,C92,W92)</f>
        <v>-2.1145697117685325E-2</v>
      </c>
    </row>
    <row r="93" spans="1:24" x14ac:dyDescent="0.25">
      <c r="A93" t="s">
        <v>32</v>
      </c>
      <c r="B93" t="str">
        <f>VLOOKUP(A93,'DE-EN Country'!$A$1:$B$25,2,FALSE)</f>
        <v>Denmark</v>
      </c>
      <c r="C93">
        <f>IFERROR(SUMIF('Scenario 4'!$A$5:$A$154,$A93,'Scenario 4'!Z$5:Z$154)/SUMIF('Scenario 4_issuedGoos'!$A$4:$A$153,'WAVG - Countries'!$A93,'Scenario 4_issuedGoos'!C$4:C$153),0)</f>
        <v>3.900058419581677</v>
      </c>
      <c r="D93">
        <f>IFERROR(SUMIF('Scenario 4'!$A$5:$A$154,$A93,'Scenario 4'!AA$5:AA$154)/SUMIF('Scenario 4_issuedGoos'!$A$4:$A$153,'WAVG - Countries'!$A93,'Scenario 4_issuedGoos'!D$4:D$153),0)</f>
        <v>3.899920942461788</v>
      </c>
      <c r="E93">
        <f>IFERROR(SUMIF('Scenario 4'!$A$5:$A$154,$A93,'Scenario 4'!AB$5:AB$154)/SUMIF('Scenario 4_issuedGoos'!$A$4:$A$153,'WAVG - Countries'!$A93,'Scenario 4_issuedGoos'!E$4:E$153),0)</f>
        <v>3.8820397128785031</v>
      </c>
      <c r="F93">
        <f>IFERROR(SUMIF('Scenario 4'!$A$5:$A$154,$A93,'Scenario 4'!AC$5:AC$154)/SUMIF('Scenario 4_issuedGoos'!$A$4:$A$153,'WAVG - Countries'!$A93,'Scenario 4_issuedGoos'!F$4:F$153),0)</f>
        <v>3.8760544062361881</v>
      </c>
      <c r="G93">
        <f>IFERROR(SUMIF('Scenario 4'!$A$5:$A$154,$A93,'Scenario 4'!AD$5:AD$154)/SUMIF('Scenario 4_issuedGoos'!$A$4:$A$153,'WAVG - Countries'!$A93,'Scenario 4_issuedGoos'!G$4:G$153),0)</f>
        <v>3.8493509749970065</v>
      </c>
      <c r="H93">
        <f>IFERROR(SUMIF('Scenario 4'!$A$5:$A$154,$A93,'Scenario 4'!AE$5:AE$154)/SUMIF('Scenario 4_issuedGoos'!$A$4:$A$153,'WAVG - Countries'!$A93,'Scenario 4_issuedGoos'!H$4:H$153),0)</f>
        <v>3.4168076711112128</v>
      </c>
      <c r="I93">
        <f>IFERROR(SUMIF('Scenario 4'!$A$5:$A$154,$A93,'Scenario 4'!AF$5:AF$154)/SUMIF('Scenario 4_issuedGoos'!$A$4:$A$153,'WAVG - Countries'!$A93,'Scenario 4_issuedGoos'!I$4:I$153),0)</f>
        <v>3.3918403948185847</v>
      </c>
      <c r="J93">
        <f>IFERROR(SUMIF('Scenario 4'!$A$5:$A$154,$A93,'Scenario 4'!AG$5:AG$154)/SUMIF('Scenario 4_issuedGoos'!$A$4:$A$153,'WAVG - Countries'!$A93,'Scenario 4_issuedGoos'!J$4:J$153),0)</f>
        <v>3.3937316724523274</v>
      </c>
      <c r="K93">
        <f>IFERROR(SUMIF('Scenario 4'!$A$5:$A$154,$A93,'Scenario 4'!AH$5:AH$154)/SUMIF('Scenario 4_issuedGoos'!$A$4:$A$153,'WAVG - Countries'!$A93,'Scenario 4_issuedGoos'!K$4:K$153),0)</f>
        <v>3.3959650216454693</v>
      </c>
      <c r="L93">
        <f>IFERROR(SUMIF('Scenario 4'!$A$5:$A$154,$A93,'Scenario 4'!AI$5:AI$154)/SUMIF('Scenario 4_issuedGoos'!$A$4:$A$153,'WAVG - Countries'!$A93,'Scenario 4_issuedGoos'!L$4:L$153),0)</f>
        <v>3.3979635173639355</v>
      </c>
      <c r="M93">
        <f>IFERROR(SUMIF('Scenario 4'!$A$5:$A$154,$A93,'Scenario 4'!AJ$5:AJ$154)/SUMIF('Scenario 4_issuedGoos'!$A$4:$A$153,'WAVG - Countries'!$A93,'Scenario 4_issuedGoos'!M$4:M$153),0)</f>
        <v>3.3997623540432236</v>
      </c>
      <c r="N93">
        <f>IFERROR(SUMIF('Scenario 4'!$A$5:$A$154,$A93,'Scenario 4'!AK$5:AK$154)/SUMIF('Scenario 4_issuedGoos'!$A$4:$A$153,'WAVG - Countries'!$A93,'Scenario 4_issuedGoos'!N$4:N$153),0)</f>
        <v>3.405727827512012</v>
      </c>
      <c r="O93">
        <f>IFERROR(SUMIF('Scenario 4'!$A$5:$A$154,$A93,'Scenario 4'!AL$5:AL$154)/SUMIF('Scenario 4_issuedGoos'!$A$4:$A$153,'WAVG - Countries'!$A93,'Scenario 4_issuedGoos'!O$4:O$153),0)</f>
        <v>3.4111733733858656</v>
      </c>
      <c r="P93">
        <f>IFERROR(SUMIF('Scenario 4'!$A$5:$A$154,$A93,'Scenario 4'!AM$5:AM$154)/SUMIF('Scenario 4_issuedGoos'!$A$4:$A$153,'WAVG - Countries'!$A93,'Scenario 4_issuedGoos'!P$4:P$153),0)</f>
        <v>3.4161641255724362</v>
      </c>
      <c r="Q93">
        <f>IFERROR(SUMIF('Scenario 4'!$A$5:$A$154,$A93,'Scenario 4'!AN$5:AN$154)/SUMIF('Scenario 4_issuedGoos'!$A$4:$A$153,'WAVG - Countries'!$A93,'Scenario 4_issuedGoos'!Q$4:Q$153),0)</f>
        <v>3.4207547745493856</v>
      </c>
      <c r="R93">
        <f>IFERROR(SUMIF('Scenario 4'!$A$5:$A$154,$A93,'Scenario 4'!AO$5:AO$154)/SUMIF('Scenario 4_issuedGoos'!$A$4:$A$153,'WAVG - Countries'!$A93,'Scenario 4_issuedGoos'!R$4:R$153),0)</f>
        <v>3.4249915797935073</v>
      </c>
      <c r="S93">
        <f>IFERROR(SUMIF('Scenario 4'!$A$5:$A$154,$A93,'Scenario 4'!AP$5:AP$154)/SUMIF('Scenario 4_issuedGoos'!$A$4:$A$153,'WAVG - Countries'!$A93,'Scenario 4_issuedGoos'!S$4:S$153),0)</f>
        <v>3.428913934129171</v>
      </c>
      <c r="T93">
        <f>IFERROR(SUMIF('Scenario 4'!$A$5:$A$154,$A93,'Scenario 4'!AQ$5:AQ$154)/SUMIF('Scenario 4_issuedGoos'!$A$4:$A$153,'WAVG - Countries'!$A93,'Scenario 4_issuedGoos'!T$4:T$153),0)</f>
        <v>3.4530170251918975</v>
      </c>
      <c r="U93">
        <f>IFERROR(SUMIF('Scenario 4'!$A$5:$A$154,$A93,'Scenario 4'!AR$5:AR$154)/SUMIF('Scenario 4_issuedGoos'!$A$4:$A$153,'WAVG - Countries'!$A93,'Scenario 4_issuedGoos'!U$4:U$153),0)</f>
        <v>3.4567501843206268</v>
      </c>
      <c r="V93">
        <f>IFERROR(SUMIF('Scenario 4'!$A$5:$A$154,$A93,'Scenario 4'!AS$5:AS$154)/SUMIF('Scenario 4_issuedGoos'!$A$4:$A$153,'WAVG - Countries'!$A93,'Scenario 4_issuedGoos'!V$4:V$153),0)</f>
        <v>3.5668111119367261</v>
      </c>
      <c r="W93">
        <f>IFERROR(SUMIF('Scenario 4'!$A$5:$A$154,$A93,'Scenario 4'!AT$5:AT$154)/SUMIF('Scenario 4_issuedGoos'!$A$4:$A$153,'WAVG - Countries'!$A93,'Scenario 4_issuedGoos'!W$4:W$153),0)</f>
        <v>3.5776458520867918</v>
      </c>
      <c r="X93">
        <f t="shared" ref="X93:X116" si="3">_xlfn.RRI($W$4-$C$4,C93,W93)</f>
        <v>-4.305033238202971E-3</v>
      </c>
    </row>
    <row r="94" spans="1:24" x14ac:dyDescent="0.25">
      <c r="A94" t="s">
        <v>33</v>
      </c>
      <c r="B94" t="str">
        <f>VLOOKUP(A94,'DE-EN Country'!$A$1:$B$25,2,FALSE)</f>
        <v>Germany</v>
      </c>
      <c r="C94">
        <f>IFERROR(SUMIF('Scenario 4'!$A$5:$A$154,$A94,'Scenario 4'!Z$5:Z$154)/SUMIF('Scenario 4_issuedGoos'!$A$4:$A$153,'WAVG - Countries'!$A94,'Scenario 4_issuedGoos'!C$4:C$153),0)</f>
        <v>2.198645721908679</v>
      </c>
      <c r="D94">
        <f>IFERROR(SUMIF('Scenario 4'!$A$5:$A$154,$A94,'Scenario 4'!AA$5:AA$154)/SUMIF('Scenario 4_issuedGoos'!$A$4:$A$153,'WAVG - Countries'!$A94,'Scenario 4_issuedGoos'!D$4:D$153),0)</f>
        <v>2.198645721908679</v>
      </c>
      <c r="E94">
        <f>IFERROR(SUMIF('Scenario 4'!$A$5:$A$154,$A94,'Scenario 4'!AB$5:AB$154)/SUMIF('Scenario 4_issuedGoos'!$A$4:$A$153,'WAVG - Countries'!$A94,'Scenario 4_issuedGoos'!E$4:E$153),0)</f>
        <v>2.198645721908679</v>
      </c>
      <c r="F94">
        <f>IFERROR(SUMIF('Scenario 4'!$A$5:$A$154,$A94,'Scenario 4'!AC$5:AC$154)/SUMIF('Scenario 4_issuedGoos'!$A$4:$A$153,'WAVG - Countries'!$A94,'Scenario 4_issuedGoos'!F$4:F$153),0)</f>
        <v>2.1986457219086795</v>
      </c>
      <c r="G94">
        <f>IFERROR(SUMIF('Scenario 4'!$A$5:$A$154,$A94,'Scenario 4'!AD$5:AD$154)/SUMIF('Scenario 4_issuedGoos'!$A$4:$A$153,'WAVG - Countries'!$A94,'Scenario 4_issuedGoos'!G$4:G$153),0)</f>
        <v>2.1986457219086786</v>
      </c>
      <c r="H94">
        <f>IFERROR(SUMIF('Scenario 4'!$A$5:$A$154,$A94,'Scenario 4'!AE$5:AE$154)/SUMIF('Scenario 4_issuedGoos'!$A$4:$A$153,'WAVG - Countries'!$A94,'Scenario 4_issuedGoos'!H$4:H$153),0)</f>
        <v>3.1766348119790813</v>
      </c>
      <c r="I94">
        <f>IFERROR(SUMIF('Scenario 4'!$A$5:$A$154,$A94,'Scenario 4'!AF$5:AF$154)/SUMIF('Scenario 4_issuedGoos'!$A$4:$A$153,'WAVG - Countries'!$A94,'Scenario 4_issuedGoos'!I$4:I$153),0)</f>
        <v>3.1769403983307436</v>
      </c>
      <c r="J94">
        <f>IFERROR(SUMIF('Scenario 4'!$A$5:$A$154,$A94,'Scenario 4'!AG$5:AG$154)/SUMIF('Scenario 4_issuedGoos'!$A$4:$A$153,'WAVG - Countries'!$A94,'Scenario 4_issuedGoos'!J$4:J$153),0)</f>
        <v>3.1691481297673367</v>
      </c>
      <c r="K94">
        <f>IFERROR(SUMIF('Scenario 4'!$A$5:$A$154,$A94,'Scenario 4'!AH$5:AH$154)/SUMIF('Scenario 4_issuedGoos'!$A$4:$A$153,'WAVG - Countries'!$A94,'Scenario 4_issuedGoos'!K$4:K$153),0)</f>
        <v>3.1697029470214511</v>
      </c>
      <c r="L94">
        <f>IFERROR(SUMIF('Scenario 4'!$A$5:$A$154,$A94,'Scenario 4'!AI$5:AI$154)/SUMIF('Scenario 4_issuedGoos'!$A$4:$A$153,'WAVG - Countries'!$A94,'Scenario 4_issuedGoos'!L$4:L$153),0)</f>
        <v>3.1701062187208322</v>
      </c>
      <c r="M94">
        <f>IFERROR(SUMIF('Scenario 4'!$A$5:$A$154,$A94,'Scenario 4'!AJ$5:AJ$154)/SUMIF('Scenario 4_issuedGoos'!$A$4:$A$153,'WAVG - Countries'!$A94,'Scenario 4_issuedGoos'!M$4:M$153),0)</f>
        <v>3.1705533778331567</v>
      </c>
      <c r="N94">
        <f>IFERROR(SUMIF('Scenario 4'!$A$5:$A$154,$A94,'Scenario 4'!AK$5:AK$154)/SUMIF('Scenario 4_issuedGoos'!$A$4:$A$153,'WAVG - Countries'!$A94,'Scenario 4_issuedGoos'!N$4:N$153),0)</f>
        <v>3.1721160253165603</v>
      </c>
      <c r="O94">
        <f>IFERROR(SUMIF('Scenario 4'!$A$5:$A$154,$A94,'Scenario 4'!AL$5:AL$154)/SUMIF('Scenario 4_issuedGoos'!$A$4:$A$153,'WAVG - Countries'!$A94,'Scenario 4_issuedGoos'!O$4:O$153),0)</f>
        <v>3.1735436446195511</v>
      </c>
      <c r="P94">
        <f>IFERROR(SUMIF('Scenario 4'!$A$5:$A$154,$A94,'Scenario 4'!AM$5:AM$154)/SUMIF('Scenario 4_issuedGoos'!$A$4:$A$153,'WAVG - Countries'!$A94,'Scenario 4_issuedGoos'!P$4:P$153),0)</f>
        <v>3.230934339048257</v>
      </c>
      <c r="Q94">
        <f>IFERROR(SUMIF('Scenario 4'!$A$5:$A$154,$A94,'Scenario 4'!AN$5:AN$154)/SUMIF('Scenario 4_issuedGoos'!$A$4:$A$153,'WAVG - Countries'!$A94,'Scenario 4_issuedGoos'!Q$4:Q$153),0)</f>
        <v>3.2726425793634677</v>
      </c>
      <c r="R94">
        <f>IFERROR(SUMIF('Scenario 4'!$A$5:$A$154,$A94,'Scenario 4'!AO$5:AO$154)/SUMIF('Scenario 4_issuedGoos'!$A$4:$A$153,'WAVG - Countries'!$A94,'Scenario 4_issuedGoos'!R$4:R$153),0)</f>
        <v>3.3141199459028603</v>
      </c>
      <c r="S94">
        <f>IFERROR(SUMIF('Scenario 4'!$A$5:$A$154,$A94,'Scenario 4'!AP$5:AP$154)/SUMIF('Scenario 4_issuedGoos'!$A$4:$A$153,'WAVG - Countries'!$A94,'Scenario 4_issuedGoos'!S$4:S$153),0)</f>
        <v>3.3554213798700578</v>
      </c>
      <c r="T94">
        <f>IFERROR(SUMIF('Scenario 4'!$A$5:$A$154,$A94,'Scenario 4'!AQ$5:AQ$154)/SUMIF('Scenario 4_issuedGoos'!$A$4:$A$153,'WAVG - Countries'!$A94,'Scenario 4_issuedGoos'!T$4:T$153),0)</f>
        <v>3.3965693403453798</v>
      </c>
      <c r="U94">
        <f>IFERROR(SUMIF('Scenario 4'!$A$5:$A$154,$A94,'Scenario 4'!AR$5:AR$154)/SUMIF('Scenario 4_issuedGoos'!$A$4:$A$153,'WAVG - Countries'!$A94,'Scenario 4_issuedGoos'!U$4:U$153),0)</f>
        <v>3.4840511941117649</v>
      </c>
      <c r="V94">
        <f>IFERROR(SUMIF('Scenario 4'!$A$5:$A$154,$A94,'Scenario 4'!AS$5:AS$154)/SUMIF('Scenario 4_issuedGoos'!$A$4:$A$153,'WAVG - Countries'!$A94,'Scenario 4_issuedGoos'!V$4:V$153),0)</f>
        <v>3.5367760361865517</v>
      </c>
      <c r="W94">
        <f>IFERROR(SUMIF('Scenario 4'!$A$5:$A$154,$A94,'Scenario 4'!AT$5:AT$154)/SUMIF('Scenario 4_issuedGoos'!$A$4:$A$153,'WAVG - Countries'!$A94,'Scenario 4_issuedGoos'!W$4:W$153),0)</f>
        <v>3.5752892590535992</v>
      </c>
      <c r="X94">
        <f t="shared" si="3"/>
        <v>2.4608127373112465E-2</v>
      </c>
    </row>
    <row r="95" spans="1:24" x14ac:dyDescent="0.25">
      <c r="A95" t="s">
        <v>34</v>
      </c>
      <c r="B95" t="str">
        <f>VLOOKUP(A95,'DE-EN Country'!$A$1:$B$25,2,FALSE)</f>
        <v>Estonia</v>
      </c>
      <c r="C95">
        <f>IFERROR(SUMIF('Scenario 4'!$A$5:$A$154,$A95,'Scenario 4'!Z$5:Z$154)/SUMIF('Scenario 4_issuedGoos'!$A$4:$A$153,'WAVG - Countries'!$A95,'Scenario 4_issuedGoos'!C$4:C$153),0)</f>
        <v>2.7574691586278299</v>
      </c>
      <c r="D95">
        <f>IFERROR(SUMIF('Scenario 4'!$A$5:$A$154,$A95,'Scenario 4'!AA$5:AA$154)/SUMIF('Scenario 4_issuedGoos'!$A$4:$A$153,'WAVG - Countries'!$A95,'Scenario 4_issuedGoos'!D$4:D$153),0)</f>
        <v>2.7574691586278313</v>
      </c>
      <c r="E95">
        <f>IFERROR(SUMIF('Scenario 4'!$A$5:$A$154,$A95,'Scenario 4'!AB$5:AB$154)/SUMIF('Scenario 4_issuedGoos'!$A$4:$A$153,'WAVG - Countries'!$A95,'Scenario 4_issuedGoos'!E$4:E$153),0)</f>
        <v>2.7574691586278326</v>
      </c>
      <c r="F95">
        <f>IFERROR(SUMIF('Scenario 4'!$A$5:$A$154,$A95,'Scenario 4'!AC$5:AC$154)/SUMIF('Scenario 4_issuedGoos'!$A$4:$A$153,'WAVG - Countries'!$A95,'Scenario 4_issuedGoos'!F$4:F$153),0)</f>
        <v>2.7574691586278308</v>
      </c>
      <c r="G95">
        <f>IFERROR(SUMIF('Scenario 4'!$A$5:$A$154,$A95,'Scenario 4'!AD$5:AD$154)/SUMIF('Scenario 4_issuedGoos'!$A$4:$A$153,'WAVG - Countries'!$A95,'Scenario 4_issuedGoos'!G$4:G$153),0)</f>
        <v>2.7574691586278313</v>
      </c>
      <c r="H95">
        <f>IFERROR(SUMIF('Scenario 4'!$A$5:$A$154,$A95,'Scenario 4'!AE$5:AE$154)/SUMIF('Scenario 4_issuedGoos'!$A$4:$A$153,'WAVG - Countries'!$A95,'Scenario 4_issuedGoos'!H$4:H$153),0)</f>
        <v>2.5733696246464937</v>
      </c>
      <c r="I95">
        <f>IFERROR(SUMIF('Scenario 4'!$A$5:$A$154,$A95,'Scenario 4'!AF$5:AF$154)/SUMIF('Scenario 4_issuedGoos'!$A$4:$A$153,'WAVG - Countries'!$A95,'Scenario 4_issuedGoos'!I$4:I$153),0)</f>
        <v>2.5750448552220488</v>
      </c>
      <c r="J95">
        <f>IFERROR(SUMIF('Scenario 4'!$A$5:$A$154,$A95,'Scenario 4'!AG$5:AG$154)/SUMIF('Scenario 4_issuedGoos'!$A$4:$A$153,'WAVG - Countries'!$A95,'Scenario 4_issuedGoos'!J$4:J$153),0)</f>
        <v>2.53681459017873</v>
      </c>
      <c r="K95">
        <f>IFERROR(SUMIF('Scenario 4'!$A$5:$A$154,$A95,'Scenario 4'!AH$5:AH$154)/SUMIF('Scenario 4_issuedGoos'!$A$4:$A$153,'WAVG - Countries'!$A95,'Scenario 4_issuedGoos'!K$4:K$153),0)</f>
        <v>2.5232658892809487</v>
      </c>
      <c r="L95">
        <f>IFERROR(SUMIF('Scenario 4'!$A$5:$A$154,$A95,'Scenario 4'!AI$5:AI$154)/SUMIF('Scenario 4_issuedGoos'!$A$4:$A$153,'WAVG - Countries'!$A95,'Scenario 4_issuedGoos'!L$4:L$153),0)</f>
        <v>2.5248842946154748</v>
      </c>
      <c r="M95">
        <f>IFERROR(SUMIF('Scenario 4'!$A$5:$A$154,$A95,'Scenario 4'!AJ$5:AJ$154)/SUMIF('Scenario 4_issuedGoos'!$A$4:$A$153,'WAVG - Countries'!$A95,'Scenario 4_issuedGoos'!M$4:M$153),0)</f>
        <v>2.5534620149687792</v>
      </c>
      <c r="N95">
        <f>IFERROR(SUMIF('Scenario 4'!$A$5:$A$154,$A95,'Scenario 4'!AK$5:AK$154)/SUMIF('Scenario 4_issuedGoos'!$A$4:$A$153,'WAVG - Countries'!$A95,'Scenario 4_issuedGoos'!N$4:N$153),0)</f>
        <v>2.5748893558940971</v>
      </c>
      <c r="O95">
        <f>IFERROR(SUMIF('Scenario 4'!$A$5:$A$154,$A95,'Scenario 4'!AL$5:AL$154)/SUMIF('Scenario 4_issuedGoos'!$A$4:$A$153,'WAVG - Countries'!$A95,'Scenario 4_issuedGoos'!O$4:O$153),0)</f>
        <v>2.5941310706702096</v>
      </c>
      <c r="P95">
        <f>IFERROR(SUMIF('Scenario 4'!$A$5:$A$154,$A95,'Scenario 4'!AM$5:AM$154)/SUMIF('Scenario 4_issuedGoos'!$A$4:$A$153,'WAVG - Countries'!$A95,'Scenario 4_issuedGoos'!P$4:P$153),0)</f>
        <v>2.6156111986003237</v>
      </c>
      <c r="Q95">
        <f>IFERROR(SUMIF('Scenario 4'!$A$5:$A$154,$A95,'Scenario 4'!AN$5:AN$154)/SUMIF('Scenario 4_issuedGoos'!$A$4:$A$153,'WAVG - Countries'!$A95,'Scenario 4_issuedGoos'!Q$4:Q$153),0)</f>
        <v>2.6430655442287208</v>
      </c>
      <c r="R95">
        <f>IFERROR(SUMIF('Scenario 4'!$A$5:$A$154,$A95,'Scenario 4'!AO$5:AO$154)/SUMIF('Scenario 4_issuedGoos'!$A$4:$A$153,'WAVG - Countries'!$A95,'Scenario 4_issuedGoos'!R$4:R$153),0)</f>
        <v>2.6638904975277806</v>
      </c>
      <c r="S95">
        <f>IFERROR(SUMIF('Scenario 4'!$A$5:$A$154,$A95,'Scenario 4'!AP$5:AP$154)/SUMIF('Scenario 4_issuedGoos'!$A$4:$A$153,'WAVG - Countries'!$A95,'Scenario 4_issuedGoos'!S$4:S$153),0)</f>
        <v>2.6846454088445273</v>
      </c>
      <c r="T95">
        <f>IFERROR(SUMIF('Scenario 4'!$A$5:$A$154,$A95,'Scenario 4'!AQ$5:AQ$154)/SUMIF('Scenario 4_issuedGoos'!$A$4:$A$153,'WAVG - Countries'!$A95,'Scenario 4_issuedGoos'!T$4:T$153),0)</f>
        <v>2.7154297579904947</v>
      </c>
      <c r="U95">
        <f>IFERROR(SUMIF('Scenario 4'!$A$5:$A$154,$A95,'Scenario 4'!AR$5:AR$154)/SUMIF('Scenario 4_issuedGoos'!$A$4:$A$153,'WAVG - Countries'!$A95,'Scenario 4_issuedGoos'!U$4:U$153),0)</f>
        <v>2.7303393560273816</v>
      </c>
      <c r="V95">
        <f>IFERROR(SUMIF('Scenario 4'!$A$5:$A$154,$A95,'Scenario 4'!AS$5:AS$154)/SUMIF('Scenario 4_issuedGoos'!$A$4:$A$153,'WAVG - Countries'!$A95,'Scenario 4_issuedGoos'!V$4:V$153),0)</f>
        <v>2.7919744986835533</v>
      </c>
      <c r="W95">
        <f>IFERROR(SUMIF('Scenario 4'!$A$5:$A$154,$A95,'Scenario 4'!AT$5:AT$154)/SUMIF('Scenario 4_issuedGoos'!$A$4:$A$153,'WAVG - Countries'!$A95,'Scenario 4_issuedGoos'!W$4:W$153),0)</f>
        <v>2.8343438336356952</v>
      </c>
      <c r="X95">
        <f t="shared" si="3"/>
        <v>1.3758040947093875E-3</v>
      </c>
    </row>
    <row r="96" spans="1:24" x14ac:dyDescent="0.25">
      <c r="A96" t="s">
        <v>35</v>
      </c>
      <c r="B96" t="str">
        <f>VLOOKUP(A96,'DE-EN Country'!$A$1:$B$25,2,FALSE)</f>
        <v>Finland</v>
      </c>
      <c r="C96">
        <f>IFERROR(SUMIF('Scenario 4'!$A$5:$A$154,$A96,'Scenario 4'!Z$5:Z$154)/SUMIF('Scenario 4_issuedGoos'!$A$4:$A$153,'WAVG - Countries'!$A96,'Scenario 4_issuedGoos'!C$4:C$153),0)</f>
        <v>1.100187474546606</v>
      </c>
      <c r="D96">
        <f>IFERROR(SUMIF('Scenario 4'!$A$5:$A$154,$A96,'Scenario 4'!AA$5:AA$154)/SUMIF('Scenario 4_issuedGoos'!$A$4:$A$153,'WAVG - Countries'!$A96,'Scenario 4_issuedGoos'!D$4:D$153),0)</f>
        <v>1.0951090733993623</v>
      </c>
      <c r="E96">
        <f>IFERROR(SUMIF('Scenario 4'!$A$5:$A$154,$A96,'Scenario 4'!AB$5:AB$154)/SUMIF('Scenario 4_issuedGoos'!$A$4:$A$153,'WAVG - Countries'!$A96,'Scenario 4_issuedGoos'!E$4:E$153),0)</f>
        <v>1.0920839897680568</v>
      </c>
      <c r="F96">
        <f>IFERROR(SUMIF('Scenario 4'!$A$5:$A$154,$A96,'Scenario 4'!AC$5:AC$154)/SUMIF('Scenario 4_issuedGoos'!$A$4:$A$153,'WAVG - Countries'!$A96,'Scenario 4_issuedGoos'!F$4:F$153),0)</f>
        <v>1.0898386668182614</v>
      </c>
      <c r="G96">
        <f>IFERROR(SUMIF('Scenario 4'!$A$5:$A$154,$A96,'Scenario 4'!AD$5:AD$154)/SUMIF('Scenario 4_issuedGoos'!$A$4:$A$153,'WAVG - Countries'!$A96,'Scenario 4_issuedGoos'!G$4:G$153),0)</f>
        <v>1.08983866681826</v>
      </c>
      <c r="H96">
        <f>IFERROR(SUMIF('Scenario 4'!$A$5:$A$154,$A96,'Scenario 4'!AE$5:AE$154)/SUMIF('Scenario 4_issuedGoos'!$A$4:$A$153,'WAVG - Countries'!$A96,'Scenario 4_issuedGoos'!H$4:H$153),0)</f>
        <v>0.99740925712923301</v>
      </c>
      <c r="I96">
        <f>IFERROR(SUMIF('Scenario 4'!$A$5:$A$154,$A96,'Scenario 4'!AF$5:AF$154)/SUMIF('Scenario 4_issuedGoos'!$A$4:$A$153,'WAVG - Countries'!$A96,'Scenario 4_issuedGoos'!I$4:I$153),0)</f>
        <v>0.98495138314887487</v>
      </c>
      <c r="J96">
        <f>IFERROR(SUMIF('Scenario 4'!$A$5:$A$154,$A96,'Scenario 4'!AG$5:AG$154)/SUMIF('Scenario 4_issuedGoos'!$A$4:$A$153,'WAVG - Countries'!$A96,'Scenario 4_issuedGoos'!J$4:J$153),0)</f>
        <v>0.98361982966339923</v>
      </c>
      <c r="K96">
        <f>IFERROR(SUMIF('Scenario 4'!$A$5:$A$154,$A96,'Scenario 4'!AH$5:AH$154)/SUMIF('Scenario 4_issuedGoos'!$A$4:$A$153,'WAVG - Countries'!$A96,'Scenario 4_issuedGoos'!K$4:K$153),0)</f>
        <v>0.97417436506489563</v>
      </c>
      <c r="L96">
        <f>IFERROR(SUMIF('Scenario 4'!$A$5:$A$154,$A96,'Scenario 4'!AI$5:AI$154)/SUMIF('Scenario 4_issuedGoos'!$A$4:$A$153,'WAVG - Countries'!$A96,'Scenario 4_issuedGoos'!L$4:L$153),0)</f>
        <v>0.89406311425046969</v>
      </c>
      <c r="M96">
        <f>IFERROR(SUMIF('Scenario 4'!$A$5:$A$154,$A96,'Scenario 4'!AJ$5:AJ$154)/SUMIF('Scenario 4_issuedGoos'!$A$4:$A$153,'WAVG - Countries'!$A96,'Scenario 4_issuedGoos'!M$4:M$153),0)</f>
        <v>0.93132073664641435</v>
      </c>
      <c r="N96">
        <f>IFERROR(SUMIF('Scenario 4'!$A$5:$A$154,$A96,'Scenario 4'!AK$5:AK$154)/SUMIF('Scenario 4_issuedGoos'!$A$4:$A$153,'WAVG - Countries'!$A96,'Scenario 4_issuedGoos'!N$4:N$153),0)</f>
        <v>0.96383676647362349</v>
      </c>
      <c r="O96">
        <f>IFERROR(SUMIF('Scenario 4'!$A$5:$A$154,$A96,'Scenario 4'!AL$5:AL$154)/SUMIF('Scenario 4_issuedGoos'!$A$4:$A$153,'WAVG - Countries'!$A96,'Scenario 4_issuedGoos'!O$4:O$153),0)</f>
        <v>0.98065275023893239</v>
      </c>
      <c r="P96">
        <f>IFERROR(SUMIF('Scenario 4'!$A$5:$A$154,$A96,'Scenario 4'!AM$5:AM$154)/SUMIF('Scenario 4_issuedGoos'!$A$4:$A$153,'WAVG - Countries'!$A96,'Scenario 4_issuedGoos'!P$4:P$153),0)</f>
        <v>0.99497933803306027</v>
      </c>
      <c r="Q96">
        <f>IFERROR(SUMIF('Scenario 4'!$A$5:$A$154,$A96,'Scenario 4'!AN$5:AN$154)/SUMIF('Scenario 4_issuedGoos'!$A$4:$A$153,'WAVG - Countries'!$A96,'Scenario 4_issuedGoos'!Q$4:Q$153),0)</f>
        <v>1.0513345978947859</v>
      </c>
      <c r="R96">
        <f>IFERROR(SUMIF('Scenario 4'!$A$5:$A$154,$A96,'Scenario 4'!AO$5:AO$154)/SUMIF('Scenario 4_issuedGoos'!$A$4:$A$153,'WAVG - Countries'!$A96,'Scenario 4_issuedGoos'!R$4:R$153),0)</f>
        <v>1.0670817137307782</v>
      </c>
      <c r="S96">
        <f>IFERROR(SUMIF('Scenario 4'!$A$5:$A$154,$A96,'Scenario 4'!AP$5:AP$154)/SUMIF('Scenario 4_issuedGoos'!$A$4:$A$153,'WAVG - Countries'!$A96,'Scenario 4_issuedGoos'!S$4:S$153),0)</f>
        <v>1.0809405104114642</v>
      </c>
      <c r="T96">
        <f>IFERROR(SUMIF('Scenario 4'!$A$5:$A$154,$A96,'Scenario 4'!AQ$5:AQ$154)/SUMIF('Scenario 4_issuedGoos'!$A$4:$A$153,'WAVG - Countries'!$A96,'Scenario 4_issuedGoos'!T$4:T$153),0)</f>
        <v>1.0963019888200944</v>
      </c>
      <c r="U96">
        <f>IFERROR(SUMIF('Scenario 4'!$A$5:$A$154,$A96,'Scenario 4'!AR$5:AR$154)/SUMIF('Scenario 4_issuedGoos'!$A$4:$A$153,'WAVG - Countries'!$A96,'Scenario 4_issuedGoos'!U$4:U$153),0)</f>
        <v>1.1247107537559735</v>
      </c>
      <c r="V96">
        <f>IFERROR(SUMIF('Scenario 4'!$A$5:$A$154,$A96,'Scenario 4'!AS$5:AS$154)/SUMIF('Scenario 4_issuedGoos'!$A$4:$A$153,'WAVG - Countries'!$A96,'Scenario 4_issuedGoos'!V$4:V$153),0)</f>
        <v>1.1774296833170634</v>
      </c>
      <c r="W96">
        <f>IFERROR(SUMIF('Scenario 4'!$A$5:$A$154,$A96,'Scenario 4'!AT$5:AT$154)/SUMIF('Scenario 4_issuedGoos'!$A$4:$A$153,'WAVG - Countries'!$A96,'Scenario 4_issuedGoos'!W$4:W$153),0)</f>
        <v>1.1970976004615803</v>
      </c>
      <c r="X96">
        <f t="shared" si="3"/>
        <v>4.2298890396594846E-3</v>
      </c>
    </row>
    <row r="97" spans="1:24" x14ac:dyDescent="0.25">
      <c r="A97" t="s">
        <v>36</v>
      </c>
      <c r="B97" t="str">
        <f>VLOOKUP(A97,'DE-EN Country'!$A$1:$B$25,2,FALSE)</f>
        <v>France</v>
      </c>
      <c r="C97">
        <f>IFERROR(SUMIF('Scenario 4'!$A$5:$A$154,$A97,'Scenario 4'!Z$5:Z$154)/SUMIF('Scenario 4_issuedGoos'!$A$4:$A$153,'WAVG - Countries'!$A97,'Scenario 4_issuedGoos'!C$4:C$153),0)</f>
        <v>1.3074281816642337</v>
      </c>
      <c r="D97">
        <f>IFERROR(SUMIF('Scenario 4'!$A$5:$A$154,$A97,'Scenario 4'!AA$5:AA$154)/SUMIF('Scenario 4_issuedGoos'!$A$4:$A$153,'WAVG - Countries'!$A97,'Scenario 4_issuedGoos'!D$4:D$153),0)</f>
        <v>1.3061272101573302</v>
      </c>
      <c r="E97">
        <f>IFERROR(SUMIF('Scenario 4'!$A$5:$A$154,$A97,'Scenario 4'!AB$5:AB$154)/SUMIF('Scenario 4_issuedGoos'!$A$4:$A$153,'WAVG - Countries'!$A97,'Scenario 4_issuedGoos'!E$4:E$153),0)</f>
        <v>1.3061272101573296</v>
      </c>
      <c r="F97">
        <f>IFERROR(SUMIF('Scenario 4'!$A$5:$A$154,$A97,'Scenario 4'!AC$5:AC$154)/SUMIF('Scenario 4_issuedGoos'!$A$4:$A$153,'WAVG - Countries'!$A97,'Scenario 4_issuedGoos'!F$4:F$153),0)</f>
        <v>1.3061272101573294</v>
      </c>
      <c r="G97">
        <f>IFERROR(SUMIF('Scenario 4'!$A$5:$A$154,$A97,'Scenario 4'!AD$5:AD$154)/SUMIF('Scenario 4_issuedGoos'!$A$4:$A$153,'WAVG - Countries'!$A97,'Scenario 4_issuedGoos'!G$4:G$153),0)</f>
        <v>1.3061272101573305</v>
      </c>
      <c r="H97">
        <f>IFERROR(SUMIF('Scenario 4'!$A$5:$A$154,$A97,'Scenario 4'!AE$5:AE$154)/SUMIF('Scenario 4_issuedGoos'!$A$4:$A$153,'WAVG - Countries'!$A97,'Scenario 4_issuedGoos'!H$4:H$153),0)</f>
        <v>1.3056194054433254</v>
      </c>
      <c r="I97">
        <f>IFERROR(SUMIF('Scenario 4'!$A$5:$A$154,$A97,'Scenario 4'!AF$5:AF$154)/SUMIF('Scenario 4_issuedGoos'!$A$4:$A$153,'WAVG - Countries'!$A97,'Scenario 4_issuedGoos'!I$4:I$153),0)</f>
        <v>1.3056194054433248</v>
      </c>
      <c r="J97">
        <f>IFERROR(SUMIF('Scenario 4'!$A$5:$A$154,$A97,'Scenario 4'!AG$5:AG$154)/SUMIF('Scenario 4_issuedGoos'!$A$4:$A$153,'WAVG - Countries'!$A97,'Scenario 4_issuedGoos'!J$4:J$153),0)</f>
        <v>1.3045422268972033</v>
      </c>
      <c r="K97">
        <f>IFERROR(SUMIF('Scenario 4'!$A$5:$A$154,$A97,'Scenario 4'!AH$5:AH$154)/SUMIF('Scenario 4_issuedGoos'!$A$4:$A$153,'WAVG - Countries'!$A97,'Scenario 4_issuedGoos'!K$4:K$153),0)</f>
        <v>1.3045422268972022</v>
      </c>
      <c r="L97">
        <f>IFERROR(SUMIF('Scenario 4'!$A$5:$A$154,$A97,'Scenario 4'!AI$5:AI$154)/SUMIF('Scenario 4_issuedGoos'!$A$4:$A$153,'WAVG - Countries'!$A97,'Scenario 4_issuedGoos'!L$4:L$153),0)</f>
        <v>0.91911181952273058</v>
      </c>
      <c r="M97">
        <f>IFERROR(SUMIF('Scenario 4'!$A$5:$A$154,$A97,'Scenario 4'!AJ$5:AJ$154)/SUMIF('Scenario 4_issuedGoos'!$A$4:$A$153,'WAVG - Countries'!$A97,'Scenario 4_issuedGoos'!M$4:M$153),0)</f>
        <v>0.99148723358147306</v>
      </c>
      <c r="N97">
        <f>IFERROR(SUMIF('Scenario 4'!$A$5:$A$154,$A97,'Scenario 4'!AK$5:AK$154)/SUMIF('Scenario 4_issuedGoos'!$A$4:$A$153,'WAVG - Countries'!$A97,'Scenario 4_issuedGoos'!N$4:N$153),0)</f>
        <v>1.0274618650147163</v>
      </c>
      <c r="O97">
        <f>IFERROR(SUMIF('Scenario 4'!$A$5:$A$154,$A97,'Scenario 4'!AL$5:AL$154)/SUMIF('Scenario 4_issuedGoos'!$A$4:$A$153,'WAVG - Countries'!$A97,'Scenario 4_issuedGoos'!O$4:O$153),0)</f>
        <v>1.0580239699560416</v>
      </c>
      <c r="P97">
        <f>IFERROR(SUMIF('Scenario 4'!$A$5:$A$154,$A97,'Scenario 4'!AM$5:AM$154)/SUMIF('Scenario 4_issuedGoos'!$A$4:$A$153,'WAVG - Countries'!$A97,'Scenario 4_issuedGoos'!P$4:P$153),0)</f>
        <v>1.074019513440911</v>
      </c>
      <c r="Q97">
        <f>IFERROR(SUMIF('Scenario 4'!$A$5:$A$154,$A97,'Scenario 4'!AN$5:AN$154)/SUMIF('Scenario 4_issuedGoos'!$A$4:$A$153,'WAVG - Countries'!$A97,'Scenario 4_issuedGoos'!Q$4:Q$153),0)</f>
        <v>1.3714922416447006</v>
      </c>
      <c r="R97">
        <f>IFERROR(SUMIF('Scenario 4'!$A$5:$A$154,$A97,'Scenario 4'!AO$5:AO$154)/SUMIF('Scenario 4_issuedGoos'!$A$4:$A$153,'WAVG - Countries'!$A97,'Scenario 4_issuedGoos'!R$4:R$153),0)</f>
        <v>1.3860173152592909</v>
      </c>
      <c r="S97">
        <f>IFERROR(SUMIF('Scenario 4'!$A$5:$A$154,$A97,'Scenario 4'!AP$5:AP$154)/SUMIF('Scenario 4_issuedGoos'!$A$4:$A$153,'WAVG - Countries'!$A97,'Scenario 4_issuedGoos'!S$4:S$153),0)</f>
        <v>1.4004664029902614</v>
      </c>
      <c r="T97">
        <f>IFERROR(SUMIF('Scenario 4'!$A$5:$A$154,$A97,'Scenario 4'!AQ$5:AQ$154)/SUMIF('Scenario 4_issuedGoos'!$A$4:$A$153,'WAVG - Countries'!$A97,'Scenario 4_issuedGoos'!T$4:T$153),0)</f>
        <v>1.4152563575676147</v>
      </c>
      <c r="U97">
        <f>IFERROR(SUMIF('Scenario 4'!$A$5:$A$154,$A97,'Scenario 4'!AR$5:AR$154)/SUMIF('Scenario 4_issuedGoos'!$A$4:$A$153,'WAVG - Countries'!$A97,'Scenario 4_issuedGoos'!U$4:U$153),0)</f>
        <v>1.4306146663027997</v>
      </c>
      <c r="V97">
        <f>IFERROR(SUMIF('Scenario 4'!$A$5:$A$154,$A97,'Scenario 4'!AS$5:AS$154)/SUMIF('Scenario 4_issuedGoos'!$A$4:$A$153,'WAVG - Countries'!$A97,'Scenario 4_issuedGoos'!V$4:V$153),0)</f>
        <v>1.4465553835992027</v>
      </c>
      <c r="W97">
        <f>IFERROR(SUMIF('Scenario 4'!$A$5:$A$154,$A97,'Scenario 4'!AT$5:AT$154)/SUMIF('Scenario 4_issuedGoos'!$A$4:$A$153,'WAVG - Countries'!$A97,'Scenario 4_issuedGoos'!W$4:W$153),0)</f>
        <v>1.463962489859669</v>
      </c>
      <c r="X97">
        <f t="shared" si="3"/>
        <v>5.6702556905969814E-3</v>
      </c>
    </row>
    <row r="98" spans="1:24" x14ac:dyDescent="0.25">
      <c r="A98" t="s">
        <v>37</v>
      </c>
      <c r="B98" t="str">
        <f>VLOOKUP(A98,'DE-EN Country'!$A$1:$B$25,2,FALSE)</f>
        <v>Greece</v>
      </c>
      <c r="C98">
        <f>IFERROR(SUMIF('Scenario 4'!$A$5:$A$154,$A98,'Scenario 4'!Z$5:Z$154)/SUMIF('Scenario 4_issuedGoos'!$A$4:$A$153,'WAVG - Countries'!$A98,'Scenario 4_issuedGoos'!C$4:C$153),0)</f>
        <v>0</v>
      </c>
      <c r="D98">
        <f>IFERROR(SUMIF('Scenario 4'!$A$5:$A$154,$A98,'Scenario 4'!AA$5:AA$154)/SUMIF('Scenario 4_issuedGoos'!$A$4:$A$153,'WAVG - Countries'!$A98,'Scenario 4_issuedGoos'!D$4:D$153),0)</f>
        <v>0</v>
      </c>
      <c r="E98">
        <f>IFERROR(SUMIF('Scenario 4'!$A$5:$A$154,$A98,'Scenario 4'!AB$5:AB$154)/SUMIF('Scenario 4_issuedGoos'!$A$4:$A$153,'WAVG - Countries'!$A98,'Scenario 4_issuedGoos'!E$4:E$153),0)</f>
        <v>0</v>
      </c>
      <c r="F98">
        <f>IFERROR(SUMIF('Scenario 4'!$A$5:$A$154,$A98,'Scenario 4'!AC$5:AC$154)/SUMIF('Scenario 4_issuedGoos'!$A$4:$A$153,'WAVG - Countries'!$A98,'Scenario 4_issuedGoos'!F$4:F$153),0)</f>
        <v>0</v>
      </c>
      <c r="G98">
        <f>IFERROR(SUMIF('Scenario 4'!$A$5:$A$154,$A98,'Scenario 4'!AD$5:AD$154)/SUMIF('Scenario 4_issuedGoos'!$A$4:$A$153,'WAVG - Countries'!$A98,'Scenario 4_issuedGoos'!G$4:G$153),0)</f>
        <v>0</v>
      </c>
      <c r="H98">
        <f>IFERROR(SUMIF('Scenario 4'!$A$5:$A$154,$A98,'Scenario 4'!AE$5:AE$154)/SUMIF('Scenario 4_issuedGoos'!$A$4:$A$153,'WAVG - Countries'!$A98,'Scenario 4_issuedGoos'!H$4:H$153),0)</f>
        <v>3.0292016204858703</v>
      </c>
      <c r="I98">
        <f>IFERROR(SUMIF('Scenario 4'!$A$5:$A$154,$A98,'Scenario 4'!AF$5:AF$154)/SUMIF('Scenario 4_issuedGoos'!$A$4:$A$153,'WAVG - Countries'!$A98,'Scenario 4_issuedGoos'!I$4:I$153),0)</f>
        <v>3.0299931459704177</v>
      </c>
      <c r="J98">
        <f>IFERROR(SUMIF('Scenario 4'!$A$5:$A$154,$A98,'Scenario 4'!AG$5:AG$154)/SUMIF('Scenario 4_issuedGoos'!$A$4:$A$153,'WAVG - Countries'!$A98,'Scenario 4_issuedGoos'!J$4:J$153),0)</f>
        <v>3.0059641468176226</v>
      </c>
      <c r="K98">
        <f>IFERROR(SUMIF('Scenario 4'!$A$5:$A$154,$A98,'Scenario 4'!AH$5:AH$154)/SUMIF('Scenario 4_issuedGoos'!$A$4:$A$153,'WAVG - Countries'!$A98,'Scenario 4_issuedGoos'!K$4:K$153),0)</f>
        <v>2.9516244508705065</v>
      </c>
      <c r="L98">
        <f>IFERROR(SUMIF('Scenario 4'!$A$5:$A$154,$A98,'Scenario 4'!AI$5:AI$154)/SUMIF('Scenario 4_issuedGoos'!$A$4:$A$153,'WAVG - Countries'!$A98,'Scenario 4_issuedGoos'!L$4:L$153),0)</f>
        <v>2.9529010522567303</v>
      </c>
      <c r="M98">
        <f>IFERROR(SUMIF('Scenario 4'!$A$5:$A$154,$A98,'Scenario 4'!AJ$5:AJ$154)/SUMIF('Scenario 4_issuedGoos'!$A$4:$A$153,'WAVG - Countries'!$A98,'Scenario 4_issuedGoos'!M$4:M$153),0)</f>
        <v>2.9531636122956351</v>
      </c>
      <c r="N98">
        <f>IFERROR(SUMIF('Scenario 4'!$A$5:$A$154,$A98,'Scenario 4'!AK$5:AK$154)/SUMIF('Scenario 4_issuedGoos'!$A$4:$A$153,'WAVG - Countries'!$A98,'Scenario 4_issuedGoos'!N$4:N$153),0)</f>
        <v>2.9569251249330284</v>
      </c>
      <c r="O98">
        <f>IFERROR(SUMIF('Scenario 4'!$A$5:$A$154,$A98,'Scenario 4'!AL$5:AL$154)/SUMIF('Scenario 4_issuedGoos'!$A$4:$A$153,'WAVG - Countries'!$A98,'Scenario 4_issuedGoos'!O$4:O$153),0)</f>
        <v>2.9612369047041418</v>
      </c>
      <c r="P98">
        <f>IFERROR(SUMIF('Scenario 4'!$A$5:$A$154,$A98,'Scenario 4'!AM$5:AM$154)/SUMIF('Scenario 4_issuedGoos'!$A$4:$A$153,'WAVG - Countries'!$A98,'Scenario 4_issuedGoos'!P$4:P$153),0)</f>
        <v>2.9643747220178405</v>
      </c>
      <c r="Q98">
        <f>IFERROR(SUMIF('Scenario 4'!$A$5:$A$154,$A98,'Scenario 4'!AN$5:AN$154)/SUMIF('Scenario 4_issuedGoos'!$A$4:$A$153,'WAVG - Countries'!$A98,'Scenario 4_issuedGoos'!Q$4:Q$153),0)</f>
        <v>2.9672579733690192</v>
      </c>
      <c r="R98">
        <f>IFERROR(SUMIF('Scenario 4'!$A$5:$A$154,$A98,'Scenario 4'!AO$5:AO$154)/SUMIF('Scenario 4_issuedGoos'!$A$4:$A$153,'WAVG - Countries'!$A98,'Scenario 4_issuedGoos'!R$4:R$153),0)</f>
        <v>2.9735483365863664</v>
      </c>
      <c r="S98">
        <f>IFERROR(SUMIF('Scenario 4'!$A$5:$A$154,$A98,'Scenario 4'!AP$5:AP$154)/SUMIF('Scenario 4_issuedGoos'!$A$4:$A$153,'WAVG - Countries'!$A98,'Scenario 4_issuedGoos'!S$4:S$153),0)</f>
        <v>3.0329211420269466</v>
      </c>
      <c r="T98">
        <f>IFERROR(SUMIF('Scenario 4'!$A$5:$A$154,$A98,'Scenario 4'!AQ$5:AQ$154)/SUMIF('Scenario 4_issuedGoos'!$A$4:$A$153,'WAVG - Countries'!$A98,'Scenario 4_issuedGoos'!T$4:T$153),0)</f>
        <v>3.0539733011041865</v>
      </c>
      <c r="U98">
        <f>IFERROR(SUMIF('Scenario 4'!$A$5:$A$154,$A98,'Scenario 4'!AR$5:AR$154)/SUMIF('Scenario 4_issuedGoos'!$A$4:$A$153,'WAVG - Countries'!$A98,'Scenario 4_issuedGoos'!U$4:U$153),0)</f>
        <v>3.0568751940568819</v>
      </c>
      <c r="V98">
        <f>IFERROR(SUMIF('Scenario 4'!$A$5:$A$154,$A98,'Scenario 4'!AS$5:AS$154)/SUMIF('Scenario 4_issuedGoos'!$A$4:$A$153,'WAVG - Countries'!$A98,'Scenario 4_issuedGoos'!V$4:V$153),0)</f>
        <v>3.0596928927447498</v>
      </c>
      <c r="W98">
        <f>IFERROR(SUMIF('Scenario 4'!$A$5:$A$154,$A98,'Scenario 4'!AT$5:AT$154)/SUMIF('Scenario 4_issuedGoos'!$A$4:$A$153,'WAVG - Countries'!$A98,'Scenario 4_issuedGoos'!W$4:W$153),0)</f>
        <v>3.0841190195364083</v>
      </c>
      <c r="X98">
        <f>_xlfn.RRI($W$4-$H$4,H98,W98)</f>
        <v>1.1985146006319169E-3</v>
      </c>
    </row>
    <row r="99" spans="1:24" x14ac:dyDescent="0.25">
      <c r="A99" t="s">
        <v>38</v>
      </c>
      <c r="B99" t="str">
        <f>VLOOKUP(A99,'DE-EN Country'!$A$1:$B$25,2,FALSE)</f>
        <v>Ireland</v>
      </c>
      <c r="C99">
        <f>IFERROR(SUMIF('Scenario 4'!$A$5:$A$154,$A99,'Scenario 4'!Z$5:Z$154)/SUMIF('Scenario 4_issuedGoos'!$A$4:$A$153,'WAVG - Countries'!$A99,'Scenario 4_issuedGoos'!C$4:C$153),0)</f>
        <v>4.4934827490045013</v>
      </c>
      <c r="D99">
        <f>IFERROR(SUMIF('Scenario 4'!$A$5:$A$154,$A99,'Scenario 4'!AA$5:AA$154)/SUMIF('Scenario 4_issuedGoos'!$A$4:$A$153,'WAVG - Countries'!$A99,'Scenario 4_issuedGoos'!D$4:D$153),0)</f>
        <v>4.4934827490045004</v>
      </c>
      <c r="E99">
        <f>IFERROR(SUMIF('Scenario 4'!$A$5:$A$154,$A99,'Scenario 4'!AB$5:AB$154)/SUMIF('Scenario 4_issuedGoos'!$A$4:$A$153,'WAVG - Countries'!$A99,'Scenario 4_issuedGoos'!E$4:E$153),0)</f>
        <v>4.3452488448500564</v>
      </c>
      <c r="F99">
        <f>IFERROR(SUMIF('Scenario 4'!$A$5:$A$154,$A99,'Scenario 4'!AC$5:AC$154)/SUMIF('Scenario 4_issuedGoos'!$A$4:$A$153,'WAVG - Countries'!$A99,'Scenario 4_issuedGoos'!F$4:F$153),0)</f>
        <v>4.3452488448500528</v>
      </c>
      <c r="G99">
        <f>IFERROR(SUMIF('Scenario 4'!$A$5:$A$154,$A99,'Scenario 4'!AD$5:AD$154)/SUMIF('Scenario 4_issuedGoos'!$A$4:$A$153,'WAVG - Countries'!$A99,'Scenario 4_issuedGoos'!G$4:G$153),0)</f>
        <v>4.3299949888019702</v>
      </c>
      <c r="H99">
        <f>IFERROR(SUMIF('Scenario 4'!$A$5:$A$154,$A99,'Scenario 4'!AE$5:AE$154)/SUMIF('Scenario 4_issuedGoos'!$A$4:$A$153,'WAVG - Countries'!$A99,'Scenario 4_issuedGoos'!H$4:H$153),0)</f>
        <v>4.4491611367638066</v>
      </c>
      <c r="I99">
        <f>IFERROR(SUMIF('Scenario 4'!$A$5:$A$154,$A99,'Scenario 4'!AF$5:AF$154)/SUMIF('Scenario 4_issuedGoos'!$A$4:$A$153,'WAVG - Countries'!$A99,'Scenario 4_issuedGoos'!I$4:I$153),0)</f>
        <v>4.4668957093111796</v>
      </c>
      <c r="J99">
        <f>IFERROR(SUMIF('Scenario 4'!$A$5:$A$154,$A99,'Scenario 4'!AG$5:AG$154)/SUMIF('Scenario 4_issuedGoos'!$A$4:$A$153,'WAVG - Countries'!$A99,'Scenario 4_issuedGoos'!J$4:J$153),0)</f>
        <v>4.4824753688305456</v>
      </c>
      <c r="K99">
        <f>IFERROR(SUMIF('Scenario 4'!$A$5:$A$154,$A99,'Scenario 4'!AH$5:AH$154)/SUMIF('Scenario 4_issuedGoos'!$A$4:$A$153,'WAVG - Countries'!$A99,'Scenario 4_issuedGoos'!K$4:K$153),0)</f>
        <v>4.3052118863021906</v>
      </c>
      <c r="L99">
        <f>IFERROR(SUMIF('Scenario 4'!$A$5:$A$154,$A99,'Scenario 4'!AI$5:AI$154)/SUMIF('Scenario 4_issuedGoos'!$A$4:$A$153,'WAVG - Countries'!$A99,'Scenario 4_issuedGoos'!L$4:L$153),0)</f>
        <v>4.3031127584597435</v>
      </c>
      <c r="M99">
        <f>IFERROR(SUMIF('Scenario 4'!$A$5:$A$154,$A99,'Scenario 4'!AJ$5:AJ$154)/SUMIF('Scenario 4_issuedGoos'!$A$4:$A$153,'WAVG - Countries'!$A99,'Scenario 4_issuedGoos'!M$4:M$153),0)</f>
        <v>4.3804282780857564</v>
      </c>
      <c r="N99">
        <f>IFERROR(SUMIF('Scenario 4'!$A$5:$A$154,$A99,'Scenario 4'!AK$5:AK$154)/SUMIF('Scenario 4_issuedGoos'!$A$4:$A$153,'WAVG - Countries'!$A99,'Scenario 4_issuedGoos'!N$4:N$153),0)</f>
        <v>4.4251719945326222</v>
      </c>
      <c r="O99">
        <f>IFERROR(SUMIF('Scenario 4'!$A$5:$A$154,$A99,'Scenario 4'!AL$5:AL$154)/SUMIF('Scenario 4_issuedGoos'!$A$4:$A$153,'WAVG - Countries'!$A99,'Scenario 4_issuedGoos'!O$4:O$153),0)</f>
        <v>4.455460365914278</v>
      </c>
      <c r="P99">
        <f>IFERROR(SUMIF('Scenario 4'!$A$5:$A$154,$A99,'Scenario 4'!AM$5:AM$154)/SUMIF('Scenario 4_issuedGoos'!$A$4:$A$153,'WAVG - Countries'!$A99,'Scenario 4_issuedGoos'!P$4:P$153),0)</f>
        <v>4.5019270565849085</v>
      </c>
      <c r="Q99">
        <f>IFERROR(SUMIF('Scenario 4'!$A$5:$A$154,$A99,'Scenario 4'!AN$5:AN$154)/SUMIF('Scenario 4_issuedGoos'!$A$4:$A$153,'WAVG - Countries'!$A99,'Scenario 4_issuedGoos'!Q$4:Q$153),0)</f>
        <v>4.5302609306637587</v>
      </c>
      <c r="R99">
        <f>IFERROR(SUMIF('Scenario 4'!$A$5:$A$154,$A99,'Scenario 4'!AO$5:AO$154)/SUMIF('Scenario 4_issuedGoos'!$A$4:$A$153,'WAVG - Countries'!$A99,'Scenario 4_issuedGoos'!R$4:R$153),0)</f>
        <v>4.7440482355865852</v>
      </c>
      <c r="S99">
        <f>IFERROR(SUMIF('Scenario 4'!$A$5:$A$154,$A99,'Scenario 4'!AP$5:AP$154)/SUMIF('Scenario 4_issuedGoos'!$A$4:$A$153,'WAVG - Countries'!$A99,'Scenario 4_issuedGoos'!S$4:S$153),0)</f>
        <v>4.7749660848396678</v>
      </c>
      <c r="T99">
        <f>IFERROR(SUMIF('Scenario 4'!$A$5:$A$154,$A99,'Scenario 4'!AQ$5:AQ$154)/SUMIF('Scenario 4_issuedGoos'!$A$4:$A$153,'WAVG - Countries'!$A99,'Scenario 4_issuedGoos'!T$4:T$153),0)</f>
        <v>4.8146559975812746</v>
      </c>
      <c r="U99">
        <f>IFERROR(SUMIF('Scenario 4'!$A$5:$A$154,$A99,'Scenario 4'!AR$5:AR$154)/SUMIF('Scenario 4_issuedGoos'!$A$4:$A$153,'WAVG - Countries'!$A99,'Scenario 4_issuedGoos'!U$4:U$153),0)</f>
        <v>4.8416853197490264</v>
      </c>
      <c r="V99">
        <f>IFERROR(SUMIF('Scenario 4'!$A$5:$A$154,$A99,'Scenario 4'!AS$5:AS$154)/SUMIF('Scenario 4_issuedGoos'!$A$4:$A$153,'WAVG - Countries'!$A99,'Scenario 4_issuedGoos'!V$4:V$153),0)</f>
        <v>4.8683165242267785</v>
      </c>
      <c r="W99">
        <f>IFERROR(SUMIF('Scenario 4'!$A$5:$A$154,$A99,'Scenario 4'!AT$5:AT$154)/SUMIF('Scenario 4_issuedGoos'!$A$4:$A$153,'WAVG - Countries'!$A99,'Scenario 4_issuedGoos'!W$4:W$153),0)</f>
        <v>4.8938342505499799</v>
      </c>
      <c r="X99">
        <f t="shared" si="3"/>
        <v>4.2765197005938393E-3</v>
      </c>
    </row>
    <row r="100" spans="1:24" x14ac:dyDescent="0.25">
      <c r="A100" t="s">
        <v>39</v>
      </c>
      <c r="B100" t="str">
        <f>VLOOKUP(A100,'DE-EN Country'!$A$1:$B$25,2,FALSE)</f>
        <v>Iceland</v>
      </c>
      <c r="C100">
        <f>IFERROR(SUMIF('Scenario 4'!$A$5:$A$154,$A100,'Scenario 4'!Z$5:Z$154)/SUMIF('Scenario 4_issuedGoos'!$A$4:$A$153,'WAVG - Countries'!$A100,'Scenario 4_issuedGoos'!C$4:C$153),0)</f>
        <v>1.9470262850559563</v>
      </c>
      <c r="D100">
        <f>IFERROR(SUMIF('Scenario 4'!$A$5:$A$154,$A100,'Scenario 4'!AA$5:AA$154)/SUMIF('Scenario 4_issuedGoos'!$A$4:$A$153,'WAVG - Countries'!$A100,'Scenario 4_issuedGoos'!D$4:D$153),0)</f>
        <v>1.9975751222419409</v>
      </c>
      <c r="E100">
        <f>IFERROR(SUMIF('Scenario 4'!$A$5:$A$154,$A100,'Scenario 4'!AB$5:AB$154)/SUMIF('Scenario 4_issuedGoos'!$A$4:$A$153,'WAVG - Countries'!$A100,'Scenario 4_issuedGoos'!E$4:E$153),0)</f>
        <v>1.9857271399150798</v>
      </c>
      <c r="F100">
        <f>IFERROR(SUMIF('Scenario 4'!$A$5:$A$154,$A100,'Scenario 4'!AC$5:AC$154)/SUMIF('Scenario 4_issuedGoos'!$A$4:$A$153,'WAVG - Countries'!$A100,'Scenario 4_issuedGoos'!F$4:F$153),0)</f>
        <v>1.9857271399150811</v>
      </c>
      <c r="G100">
        <f>IFERROR(SUMIF('Scenario 4'!$A$5:$A$154,$A100,'Scenario 4'!AD$5:AD$154)/SUMIF('Scenario 4_issuedGoos'!$A$4:$A$153,'WAVG - Countries'!$A100,'Scenario 4_issuedGoos'!G$4:G$153),0)</f>
        <v>1.98572713991508</v>
      </c>
      <c r="H100">
        <f>IFERROR(SUMIF('Scenario 4'!$A$5:$A$154,$A100,'Scenario 4'!AE$5:AE$154)/SUMIF('Scenario 4_issuedGoos'!$A$4:$A$153,'WAVG - Countries'!$A100,'Scenario 4_issuedGoos'!H$4:H$153),0)</f>
        <v>2.043439406922972</v>
      </c>
      <c r="I100">
        <f>IFERROR(SUMIF('Scenario 4'!$A$5:$A$154,$A100,'Scenario 4'!AF$5:AF$154)/SUMIF('Scenario 4_issuedGoos'!$A$4:$A$153,'WAVG - Countries'!$A100,'Scenario 4_issuedGoos'!I$4:I$153),0)</f>
        <v>2.0578262909967751</v>
      </c>
      <c r="J100">
        <f>IFERROR(SUMIF('Scenario 4'!$A$5:$A$154,$A100,'Scenario 4'!AG$5:AG$154)/SUMIF('Scenario 4_issuedGoos'!$A$4:$A$153,'WAVG - Countries'!$A100,'Scenario 4_issuedGoos'!J$4:J$153),0)</f>
        <v>2.0653223886278824</v>
      </c>
      <c r="K100">
        <f>IFERROR(SUMIF('Scenario 4'!$A$5:$A$154,$A100,'Scenario 4'!AH$5:AH$154)/SUMIF('Scenario 4_issuedGoos'!$A$4:$A$153,'WAVG - Countries'!$A100,'Scenario 4_issuedGoos'!K$4:K$153),0)</f>
        <v>2.0681918682298406</v>
      </c>
      <c r="L100">
        <f>IFERROR(SUMIF('Scenario 4'!$A$5:$A$154,$A100,'Scenario 4'!AI$5:AI$154)/SUMIF('Scenario 4_issuedGoos'!$A$4:$A$153,'WAVG - Countries'!$A100,'Scenario 4_issuedGoos'!L$4:L$153),0)</f>
        <v>2.0392272920288645</v>
      </c>
      <c r="M100">
        <f>IFERROR(SUMIF('Scenario 4'!$A$5:$A$154,$A100,'Scenario 4'!AJ$5:AJ$154)/SUMIF('Scenario 4_issuedGoos'!$A$4:$A$153,'WAVG - Countries'!$A100,'Scenario 4_issuedGoos'!M$4:M$153),0)</f>
        <v>2.0499059057034024</v>
      </c>
      <c r="N100">
        <f>IFERROR(SUMIF('Scenario 4'!$A$5:$A$154,$A100,'Scenario 4'!AK$5:AK$154)/SUMIF('Scenario 4_issuedGoos'!$A$4:$A$153,'WAVG - Countries'!$A100,'Scenario 4_issuedGoos'!N$4:N$153),0)</f>
        <v>2.0630045166938196</v>
      </c>
      <c r="O100">
        <f>IFERROR(SUMIF('Scenario 4'!$A$5:$A$154,$A100,'Scenario 4'!AL$5:AL$154)/SUMIF('Scenario 4_issuedGoos'!$A$4:$A$153,'WAVG - Countries'!$A100,'Scenario 4_issuedGoos'!O$4:O$153),0)</f>
        <v>2.068724531480945</v>
      </c>
      <c r="P100">
        <f>IFERROR(SUMIF('Scenario 4'!$A$5:$A$154,$A100,'Scenario 4'!AM$5:AM$154)/SUMIF('Scenario 4_issuedGoos'!$A$4:$A$153,'WAVG - Countries'!$A100,'Scenario 4_issuedGoos'!P$4:P$153),0)</f>
        <v>2.0930661264859887</v>
      </c>
      <c r="Q100">
        <f>IFERROR(SUMIF('Scenario 4'!$A$5:$A$154,$A100,'Scenario 4'!AN$5:AN$154)/SUMIF('Scenario 4_issuedGoos'!$A$4:$A$153,'WAVG - Countries'!$A100,'Scenario 4_issuedGoos'!Q$4:Q$153),0)</f>
        <v>2.1388844958800375</v>
      </c>
      <c r="R100">
        <f>IFERROR(SUMIF('Scenario 4'!$A$5:$A$154,$A100,'Scenario 4'!AO$5:AO$154)/SUMIF('Scenario 4_issuedGoos'!$A$4:$A$153,'WAVG - Countries'!$A100,'Scenario 4_issuedGoos'!R$4:R$153),0)</f>
        <v>2.1509506172572483</v>
      </c>
      <c r="S100">
        <f>IFERROR(SUMIF('Scenario 4'!$A$5:$A$154,$A100,'Scenario 4'!AP$5:AP$154)/SUMIF('Scenario 4_issuedGoos'!$A$4:$A$153,'WAVG - Countries'!$A100,'Scenario 4_issuedGoos'!S$4:S$153),0)</f>
        <v>2.1628527417941696</v>
      </c>
      <c r="T100">
        <f>IFERROR(SUMIF('Scenario 4'!$A$5:$A$154,$A100,'Scenario 4'!AQ$5:AQ$154)/SUMIF('Scenario 4_issuedGoos'!$A$4:$A$153,'WAVG - Countries'!$A100,'Scenario 4_issuedGoos'!T$4:T$153),0)</f>
        <v>2.1788336560527637</v>
      </c>
      <c r="U100">
        <f>IFERROR(SUMIF('Scenario 4'!$A$5:$A$154,$A100,'Scenario 4'!AR$5:AR$154)/SUMIF('Scenario 4_issuedGoos'!$A$4:$A$153,'WAVG - Countries'!$A100,'Scenario 4_issuedGoos'!U$4:U$153),0)</f>
        <v>2.1862090849217073</v>
      </c>
      <c r="V100">
        <f>IFERROR(SUMIF('Scenario 4'!$A$5:$A$154,$A100,'Scenario 4'!AS$5:AS$154)/SUMIF('Scenario 4_issuedGoos'!$A$4:$A$153,'WAVG - Countries'!$A100,'Scenario 4_issuedGoos'!V$4:V$153),0)</f>
        <v>2.1939018912998667</v>
      </c>
      <c r="W100">
        <f>IFERROR(SUMIF('Scenario 4'!$A$5:$A$154,$A100,'Scenario 4'!AT$5:AT$154)/SUMIF('Scenario 4_issuedGoos'!$A$4:$A$153,'WAVG - Countries'!$A100,'Scenario 4_issuedGoos'!W$4:W$153),0)</f>
        <v>2.2013115644389529</v>
      </c>
      <c r="X100">
        <f t="shared" si="3"/>
        <v>6.1563791718497463E-3</v>
      </c>
    </row>
    <row r="101" spans="1:24" x14ac:dyDescent="0.25">
      <c r="A101" t="s">
        <v>40</v>
      </c>
      <c r="B101" t="str">
        <f>VLOOKUP(A101,'DE-EN Country'!$A$1:$B$25,2,FALSE)</f>
        <v>Italy</v>
      </c>
      <c r="C101">
        <f>IFERROR(SUMIF('Scenario 4'!$A$5:$A$154,$A101,'Scenario 4'!Z$5:Z$154)/SUMIF('Scenario 4_issuedGoos'!$A$4:$A$153,'WAVG - Countries'!$A101,'Scenario 4_issuedGoos'!C$4:C$153),0)</f>
        <v>2.2751522830167779</v>
      </c>
      <c r="D101">
        <f>IFERROR(SUMIF('Scenario 4'!$A$5:$A$154,$A101,'Scenario 4'!AA$5:AA$154)/SUMIF('Scenario 4_issuedGoos'!$A$4:$A$153,'WAVG - Countries'!$A101,'Scenario 4_issuedGoos'!D$4:D$153),0)</f>
        <v>2.2733698491159857</v>
      </c>
      <c r="E101">
        <f>IFERROR(SUMIF('Scenario 4'!$A$5:$A$154,$A101,'Scenario 4'!AB$5:AB$154)/SUMIF('Scenario 4_issuedGoos'!$A$4:$A$153,'WAVG - Countries'!$A101,'Scenario 4_issuedGoos'!E$4:E$153),0)</f>
        <v>2.2638041392168247</v>
      </c>
      <c r="F101">
        <f>IFERROR(SUMIF('Scenario 4'!$A$5:$A$154,$A101,'Scenario 4'!AC$5:AC$154)/SUMIF('Scenario 4_issuedGoos'!$A$4:$A$153,'WAVG - Countries'!$A101,'Scenario 4_issuedGoos'!F$4:F$153),0)</f>
        <v>2.2620070144973843</v>
      </c>
      <c r="G101">
        <f>IFERROR(SUMIF('Scenario 4'!$A$5:$A$154,$A101,'Scenario 4'!AD$5:AD$154)/SUMIF('Scenario 4_issuedGoos'!$A$4:$A$153,'WAVG - Countries'!$A101,'Scenario 4_issuedGoos'!G$4:G$153),0)</f>
        <v>2.2560766986910554</v>
      </c>
      <c r="H101">
        <f>IFERROR(SUMIF('Scenario 4'!$A$5:$A$154,$A101,'Scenario 4'!AE$5:AE$154)/SUMIF('Scenario 4_issuedGoos'!$A$4:$A$153,'WAVG - Countries'!$A101,'Scenario 4_issuedGoos'!H$4:H$153),0)</f>
        <v>1.7285006556231322</v>
      </c>
      <c r="I101">
        <f>IFERROR(SUMIF('Scenario 4'!$A$5:$A$154,$A101,'Scenario 4'!AF$5:AF$154)/SUMIF('Scenario 4_issuedGoos'!$A$4:$A$153,'WAVG - Countries'!$A101,'Scenario 4_issuedGoos'!I$4:I$153),0)</f>
        <v>1.7276572370675207</v>
      </c>
      <c r="J101">
        <f>IFERROR(SUMIF('Scenario 4'!$A$5:$A$154,$A101,'Scenario 4'!AG$5:AG$154)/SUMIF('Scenario 4_issuedGoos'!$A$4:$A$153,'WAVG - Countries'!$A101,'Scenario 4_issuedGoos'!J$4:J$153),0)</f>
        <v>1.724005669831473</v>
      </c>
      <c r="K101">
        <f>IFERROR(SUMIF('Scenario 4'!$A$5:$A$154,$A101,'Scenario 4'!AH$5:AH$154)/SUMIF('Scenario 4_issuedGoos'!$A$4:$A$153,'WAVG - Countries'!$A101,'Scenario 4_issuedGoos'!K$4:K$153),0)</f>
        <v>1.7115201785599328</v>
      </c>
      <c r="L101">
        <f>IFERROR(SUMIF('Scenario 4'!$A$5:$A$154,$A101,'Scenario 4'!AI$5:AI$154)/SUMIF('Scenario 4_issuedGoos'!$A$4:$A$153,'WAVG - Countries'!$A101,'Scenario 4_issuedGoos'!L$4:L$153),0)</f>
        <v>1.6763888919243712</v>
      </c>
      <c r="M101">
        <f>IFERROR(SUMIF('Scenario 4'!$A$5:$A$154,$A101,'Scenario 4'!AJ$5:AJ$154)/SUMIF('Scenario 4_issuedGoos'!$A$4:$A$153,'WAVG - Countries'!$A101,'Scenario 4_issuedGoos'!M$4:M$153),0)</f>
        <v>1.7085470199173887</v>
      </c>
      <c r="N101">
        <f>IFERROR(SUMIF('Scenario 4'!$A$5:$A$154,$A101,'Scenario 4'!AK$5:AK$154)/SUMIF('Scenario 4_issuedGoos'!$A$4:$A$153,'WAVG - Countries'!$A101,'Scenario 4_issuedGoos'!N$4:N$153),0)</f>
        <v>1.7310988484210887</v>
      </c>
      <c r="O101">
        <f>IFERROR(SUMIF('Scenario 4'!$A$5:$A$154,$A101,'Scenario 4'!AL$5:AL$154)/SUMIF('Scenario 4_issuedGoos'!$A$4:$A$153,'WAVG - Countries'!$A101,'Scenario 4_issuedGoos'!O$4:O$153),0)</f>
        <v>1.7557147939728779</v>
      </c>
      <c r="P101">
        <f>IFERROR(SUMIF('Scenario 4'!$A$5:$A$154,$A101,'Scenario 4'!AM$5:AM$154)/SUMIF('Scenario 4_issuedGoos'!$A$4:$A$153,'WAVG - Countries'!$A101,'Scenario 4_issuedGoos'!P$4:P$153),0)</f>
        <v>1.7798490218334029</v>
      </c>
      <c r="Q101">
        <f>IFERROR(SUMIF('Scenario 4'!$A$5:$A$154,$A101,'Scenario 4'!AN$5:AN$154)/SUMIF('Scenario 4_issuedGoos'!$A$4:$A$153,'WAVG - Countries'!$A101,'Scenario 4_issuedGoos'!Q$4:Q$153),0)</f>
        <v>1.8650842734969784</v>
      </c>
      <c r="R101">
        <f>IFERROR(SUMIF('Scenario 4'!$A$5:$A$154,$A101,'Scenario 4'!AO$5:AO$154)/SUMIF('Scenario 4_issuedGoos'!$A$4:$A$153,'WAVG - Countries'!$A101,'Scenario 4_issuedGoos'!R$4:R$153),0)</f>
        <v>1.8949707831872151</v>
      </c>
      <c r="S101">
        <f>IFERROR(SUMIF('Scenario 4'!$A$5:$A$154,$A101,'Scenario 4'!AP$5:AP$154)/SUMIF('Scenario 4_issuedGoos'!$A$4:$A$153,'WAVG - Countries'!$A101,'Scenario 4_issuedGoos'!S$4:S$153),0)</f>
        <v>1.9240677266768835</v>
      </c>
      <c r="T101">
        <f>IFERROR(SUMIF('Scenario 4'!$A$5:$A$154,$A101,'Scenario 4'!AQ$5:AQ$154)/SUMIF('Scenario 4_issuedGoos'!$A$4:$A$153,'WAVG - Countries'!$A101,'Scenario 4_issuedGoos'!T$4:T$153),0)</f>
        <v>1.9540707002715547</v>
      </c>
      <c r="U101">
        <f>IFERROR(SUMIF('Scenario 4'!$A$5:$A$154,$A101,'Scenario 4'!AR$5:AR$154)/SUMIF('Scenario 4_issuedGoos'!$A$4:$A$153,'WAVG - Countries'!$A101,'Scenario 4_issuedGoos'!U$4:U$153),0)</f>
        <v>1.9868327824732559</v>
      </c>
      <c r="V101">
        <f>IFERROR(SUMIF('Scenario 4'!$A$5:$A$154,$A101,'Scenario 4'!AS$5:AS$154)/SUMIF('Scenario 4_issuedGoos'!$A$4:$A$153,'WAVG - Countries'!$A101,'Scenario 4_issuedGoos'!V$4:V$153),0)</f>
        <v>2.018744900919204</v>
      </c>
      <c r="W101">
        <f>IFERROR(SUMIF('Scenario 4'!$A$5:$A$154,$A101,'Scenario 4'!AT$5:AT$154)/SUMIF('Scenario 4_issuedGoos'!$A$4:$A$153,'WAVG - Countries'!$A101,'Scenario 4_issuedGoos'!W$4:W$153),0)</f>
        <v>2.1071791621698117</v>
      </c>
      <c r="X101">
        <f t="shared" si="3"/>
        <v>-3.8274976198579003E-3</v>
      </c>
    </row>
    <row r="102" spans="1:24" x14ac:dyDescent="0.25">
      <c r="A102" t="s">
        <v>41</v>
      </c>
      <c r="B102" t="str">
        <f>VLOOKUP(A102,'DE-EN Country'!$A$1:$B$25,2,FALSE)</f>
        <v>Croatia</v>
      </c>
      <c r="C102">
        <f>IFERROR(SUMIF('Scenario 4'!$A$5:$A$154,$A102,'Scenario 4'!Z$5:Z$154)/SUMIF('Scenario 4_issuedGoos'!$A$4:$A$153,'WAVG - Countries'!$A102,'Scenario 4_issuedGoos'!C$4:C$153),0)</f>
        <v>1.874110094862786</v>
      </c>
      <c r="D102">
        <f>IFERROR(SUMIF('Scenario 4'!$A$5:$A$154,$A102,'Scenario 4'!AA$5:AA$154)/SUMIF('Scenario 4_issuedGoos'!$A$4:$A$153,'WAVG - Countries'!$A102,'Scenario 4_issuedGoos'!D$4:D$153),0)</f>
        <v>1.873042790441537</v>
      </c>
      <c r="E102">
        <f>IFERROR(SUMIF('Scenario 4'!$A$5:$A$154,$A102,'Scenario 4'!AB$5:AB$154)/SUMIF('Scenario 4_issuedGoos'!$A$4:$A$153,'WAVG - Countries'!$A102,'Scenario 4_issuedGoos'!E$4:E$153),0)</f>
        <v>1.8730427904415363</v>
      </c>
      <c r="F102">
        <f>IFERROR(SUMIF('Scenario 4'!$A$5:$A$154,$A102,'Scenario 4'!AC$5:AC$154)/SUMIF('Scenario 4_issuedGoos'!$A$4:$A$153,'WAVG - Countries'!$A102,'Scenario 4_issuedGoos'!F$4:F$153),0)</f>
        <v>1.819788276567696</v>
      </c>
      <c r="G102">
        <f>IFERROR(SUMIF('Scenario 4'!$A$5:$A$154,$A102,'Scenario 4'!AD$5:AD$154)/SUMIF('Scenario 4_issuedGoos'!$A$4:$A$153,'WAVG - Countries'!$A102,'Scenario 4_issuedGoos'!G$4:G$153),0)</f>
        <v>1.7496029037147862</v>
      </c>
      <c r="H102">
        <f>IFERROR(SUMIF('Scenario 4'!$A$5:$A$154,$A102,'Scenario 4'!AE$5:AE$154)/SUMIF('Scenario 4_issuedGoos'!$A$4:$A$153,'WAVG - Countries'!$A102,'Scenario 4_issuedGoos'!H$4:H$153),0)</f>
        <v>1.2073027943041927</v>
      </c>
      <c r="I102">
        <f>IFERROR(SUMIF('Scenario 4'!$A$5:$A$154,$A102,'Scenario 4'!AF$5:AF$154)/SUMIF('Scenario 4_issuedGoos'!$A$4:$A$153,'WAVG - Countries'!$A102,'Scenario 4_issuedGoos'!I$4:I$153),0)</f>
        <v>1.1922587003363849</v>
      </c>
      <c r="J102">
        <f>IFERROR(SUMIF('Scenario 4'!$A$5:$A$154,$A102,'Scenario 4'!AG$5:AG$154)/SUMIF('Scenario 4_issuedGoos'!$A$4:$A$153,'WAVG - Countries'!$A102,'Scenario 4_issuedGoos'!J$4:J$153),0)</f>
        <v>1.1875079726091524</v>
      </c>
      <c r="K102">
        <f>IFERROR(SUMIF('Scenario 4'!$A$5:$A$154,$A102,'Scenario 4'!AH$5:AH$154)/SUMIF('Scenario 4_issuedGoos'!$A$4:$A$153,'WAVG - Countries'!$A102,'Scenario 4_issuedGoos'!K$4:K$153),0)</f>
        <v>1.1881877725177454</v>
      </c>
      <c r="L102">
        <f>IFERROR(SUMIF('Scenario 4'!$A$5:$A$154,$A102,'Scenario 4'!AI$5:AI$154)/SUMIF('Scenario 4_issuedGoos'!$A$4:$A$153,'WAVG - Countries'!$A102,'Scenario 4_issuedGoos'!L$4:L$153),0)</f>
        <v>1.0381747650216975</v>
      </c>
      <c r="M102">
        <f>IFERROR(SUMIF('Scenario 4'!$A$5:$A$154,$A102,'Scenario 4'!AJ$5:AJ$154)/SUMIF('Scenario 4_issuedGoos'!$A$4:$A$153,'WAVG - Countries'!$A102,'Scenario 4_issuedGoos'!M$4:M$153),0)</f>
        <v>1.0387424677389567</v>
      </c>
      <c r="N102">
        <f>IFERROR(SUMIF('Scenario 4'!$A$5:$A$154,$A102,'Scenario 4'!AK$5:AK$154)/SUMIF('Scenario 4_issuedGoos'!$A$4:$A$153,'WAVG - Countries'!$A102,'Scenario 4_issuedGoos'!N$4:N$153),0)</f>
        <v>1.0407280011158591</v>
      </c>
      <c r="O102">
        <f>IFERROR(SUMIF('Scenario 4'!$A$5:$A$154,$A102,'Scenario 4'!AL$5:AL$154)/SUMIF('Scenario 4_issuedGoos'!$A$4:$A$153,'WAVG - Countries'!$A102,'Scenario 4_issuedGoos'!O$4:O$153),0)</f>
        <v>1.0401170095921171</v>
      </c>
      <c r="P102">
        <f>IFERROR(SUMIF('Scenario 4'!$A$5:$A$154,$A102,'Scenario 4'!AM$5:AM$154)/SUMIF('Scenario 4_issuedGoos'!$A$4:$A$153,'WAVG - Countries'!$A102,'Scenario 4_issuedGoos'!P$4:P$153),0)</f>
        <v>1.0410392654573393</v>
      </c>
      <c r="Q102">
        <f>IFERROR(SUMIF('Scenario 4'!$A$5:$A$154,$A102,'Scenario 4'!AN$5:AN$154)/SUMIF('Scenario 4_issuedGoos'!$A$4:$A$153,'WAVG - Countries'!$A102,'Scenario 4_issuedGoos'!Q$4:Q$153),0)</f>
        <v>1.1895089304929232</v>
      </c>
      <c r="R102">
        <f>IFERROR(SUMIF('Scenario 4'!$A$5:$A$154,$A102,'Scenario 4'!AO$5:AO$154)/SUMIF('Scenario 4_issuedGoos'!$A$4:$A$153,'WAVG - Countries'!$A102,'Scenario 4_issuedGoos'!R$4:R$153),0)</f>
        <v>1.1900678819025701</v>
      </c>
      <c r="S102">
        <f>IFERROR(SUMIF('Scenario 4'!$A$5:$A$154,$A102,'Scenario 4'!AP$5:AP$154)/SUMIF('Scenario 4_issuedGoos'!$A$4:$A$153,'WAVG - Countries'!$A102,'Scenario 4_issuedGoos'!S$4:S$153),0)</f>
        <v>1.1913419814573767</v>
      </c>
      <c r="T102">
        <f>IFERROR(SUMIF('Scenario 4'!$A$5:$A$154,$A102,'Scenario 4'!AQ$5:AQ$154)/SUMIF('Scenario 4_issuedGoos'!$A$4:$A$153,'WAVG - Countries'!$A102,'Scenario 4_issuedGoos'!T$4:T$153),0)</f>
        <v>1.1948306656860406</v>
      </c>
      <c r="U102">
        <f>IFERROR(SUMIF('Scenario 4'!$A$5:$A$154,$A102,'Scenario 4'!AR$5:AR$154)/SUMIF('Scenario 4_issuedGoos'!$A$4:$A$153,'WAVG - Countries'!$A102,'Scenario 4_issuedGoos'!U$4:U$153),0)</f>
        <v>1.1959341517089475</v>
      </c>
      <c r="V102">
        <f>IFERROR(SUMIF('Scenario 4'!$A$5:$A$154,$A102,'Scenario 4'!AS$5:AS$154)/SUMIF('Scenario 4_issuedGoos'!$A$4:$A$153,'WAVG - Countries'!$A102,'Scenario 4_issuedGoos'!V$4:V$153),0)</f>
        <v>1.2132827601270291</v>
      </c>
      <c r="W102">
        <f>IFERROR(SUMIF('Scenario 4'!$A$5:$A$154,$A102,'Scenario 4'!AT$5:AT$154)/SUMIF('Scenario 4_issuedGoos'!$A$4:$A$153,'WAVG - Countries'!$A102,'Scenario 4_issuedGoos'!W$4:W$153),0)</f>
        <v>1.2403357070437195</v>
      </c>
      <c r="X102">
        <f t="shared" si="3"/>
        <v>-2.0426095125634092E-2</v>
      </c>
    </row>
    <row r="103" spans="1:24" x14ac:dyDescent="0.25">
      <c r="A103" t="s">
        <v>42</v>
      </c>
      <c r="B103" t="str">
        <f>VLOOKUP(A103,'DE-EN Country'!$A$1:$B$25,2,FALSE)</f>
        <v>Lithuania</v>
      </c>
      <c r="C103">
        <f>IFERROR(SUMIF('Scenario 4'!$A$5:$A$154,$A103,'Scenario 4'!Z$5:Z$154)/SUMIF('Scenario 4_issuedGoos'!$A$4:$A$153,'WAVG - Countries'!$A103,'Scenario 4_issuedGoos'!C$4:C$153),0)</f>
        <v>1.2250217740074232</v>
      </c>
      <c r="D103">
        <f>IFERROR(SUMIF('Scenario 4'!$A$5:$A$154,$A103,'Scenario 4'!AA$5:AA$154)/SUMIF('Scenario 4_issuedGoos'!$A$4:$A$153,'WAVG - Countries'!$A103,'Scenario 4_issuedGoos'!D$4:D$153),0)</f>
        <v>1.2250217740074227</v>
      </c>
      <c r="E103">
        <f>IFERROR(SUMIF('Scenario 4'!$A$5:$A$154,$A103,'Scenario 4'!AB$5:AB$154)/SUMIF('Scenario 4_issuedGoos'!$A$4:$A$153,'WAVG - Countries'!$A103,'Scenario 4_issuedGoos'!E$4:E$153),0)</f>
        <v>1.2052074464035174</v>
      </c>
      <c r="F103">
        <f>IFERROR(SUMIF('Scenario 4'!$A$5:$A$154,$A103,'Scenario 4'!AC$5:AC$154)/SUMIF('Scenario 4_issuedGoos'!$A$4:$A$153,'WAVG - Countries'!$A103,'Scenario 4_issuedGoos'!F$4:F$153),0)</f>
        <v>1.2014121981343875</v>
      </c>
      <c r="G103">
        <f>IFERROR(SUMIF('Scenario 4'!$A$5:$A$154,$A103,'Scenario 4'!AD$5:AD$154)/SUMIF('Scenario 4_issuedGoos'!$A$4:$A$153,'WAVG - Countries'!$A103,'Scenario 4_issuedGoos'!G$4:G$153),0)</f>
        <v>1.1791643526535101</v>
      </c>
      <c r="H103">
        <f>IFERROR(SUMIF('Scenario 4'!$A$5:$A$154,$A103,'Scenario 4'!AE$5:AE$154)/SUMIF('Scenario 4_issuedGoos'!$A$4:$A$153,'WAVG - Countries'!$A103,'Scenario 4_issuedGoos'!H$4:H$153),0)</f>
        <v>2.4611643294873815</v>
      </c>
      <c r="I103">
        <f>IFERROR(SUMIF('Scenario 4'!$A$5:$A$154,$A103,'Scenario 4'!AF$5:AF$154)/SUMIF('Scenario 4_issuedGoos'!$A$4:$A$153,'WAVG - Countries'!$A103,'Scenario 4_issuedGoos'!I$4:I$153),0)</f>
        <v>2.373762941946945</v>
      </c>
      <c r="J103">
        <f>IFERROR(SUMIF('Scenario 4'!$A$5:$A$154,$A103,'Scenario 4'!AG$5:AG$154)/SUMIF('Scenario 4_issuedGoos'!$A$4:$A$153,'WAVG - Countries'!$A103,'Scenario 4_issuedGoos'!J$4:J$153),0)</f>
        <v>2.3618146301605396</v>
      </c>
      <c r="K103">
        <f>IFERROR(SUMIF('Scenario 4'!$A$5:$A$154,$A103,'Scenario 4'!AH$5:AH$154)/SUMIF('Scenario 4_issuedGoos'!$A$4:$A$153,'WAVG - Countries'!$A103,'Scenario 4_issuedGoos'!K$4:K$153),0)</f>
        <v>2.3635271598770879</v>
      </c>
      <c r="L103">
        <f>IFERROR(SUMIF('Scenario 4'!$A$5:$A$154,$A103,'Scenario 4'!AI$5:AI$154)/SUMIF('Scenario 4_issuedGoos'!$A$4:$A$153,'WAVG - Countries'!$A103,'Scenario 4_issuedGoos'!L$4:L$153),0)</f>
        <v>2.3650596331154006</v>
      </c>
      <c r="M103">
        <f>IFERROR(SUMIF('Scenario 4'!$A$5:$A$154,$A103,'Scenario 4'!AJ$5:AJ$154)/SUMIF('Scenario 4_issuedGoos'!$A$4:$A$153,'WAVG - Countries'!$A103,'Scenario 4_issuedGoos'!M$4:M$153),0)</f>
        <v>2.3664390284826804</v>
      </c>
      <c r="N103">
        <f>IFERROR(SUMIF('Scenario 4'!$A$5:$A$154,$A103,'Scenario 4'!AK$5:AK$154)/SUMIF('Scenario 4_issuedGoos'!$A$4:$A$153,'WAVG - Countries'!$A103,'Scenario 4_issuedGoos'!N$4:N$153),0)</f>
        <v>2.3711160345243756</v>
      </c>
      <c r="O103">
        <f>IFERROR(SUMIF('Scenario 4'!$A$5:$A$154,$A103,'Scenario 4'!AL$5:AL$154)/SUMIF('Scenario 4_issuedGoos'!$A$4:$A$153,'WAVG - Countries'!$A103,'Scenario 4_issuedGoos'!O$4:O$153),0)</f>
        <v>2.3753856363834016</v>
      </c>
      <c r="P103">
        <f>IFERROR(SUMIF('Scenario 4'!$A$5:$A$154,$A103,'Scenario 4'!AM$5:AM$154)/SUMIF('Scenario 4_issuedGoos'!$A$4:$A$153,'WAVG - Countries'!$A103,'Scenario 4_issuedGoos'!P$4:P$153),0)</f>
        <v>2.3792988445371921</v>
      </c>
      <c r="Q103">
        <f>IFERROR(SUMIF('Scenario 4'!$A$5:$A$154,$A103,'Scenario 4'!AN$5:AN$154)/SUMIF('Scenario 4_issuedGoos'!$A$4:$A$153,'WAVG - Countries'!$A103,'Scenario 4_issuedGoos'!Q$4:Q$153),0)</f>
        <v>2.3828984947168665</v>
      </c>
      <c r="R103">
        <f>IFERROR(SUMIF('Scenario 4'!$A$5:$A$154,$A103,'Scenario 4'!AO$5:AO$154)/SUMIF('Scenario 4_issuedGoos'!$A$4:$A$153,'WAVG - Countries'!$A103,'Scenario 4_issuedGoos'!R$4:R$153),0)</f>
        <v>2.3862208223943377</v>
      </c>
      <c r="S103">
        <f>IFERROR(SUMIF('Scenario 4'!$A$5:$A$154,$A103,'Scenario 4'!AP$5:AP$154)/SUMIF('Scenario 4_issuedGoos'!$A$4:$A$153,'WAVG - Countries'!$A103,'Scenario 4_issuedGoos'!S$4:S$153),0)</f>
        <v>2.4030421349728073</v>
      </c>
      <c r="T103">
        <f>IFERROR(SUMIF('Scenario 4'!$A$5:$A$154,$A103,'Scenario 4'!AQ$5:AQ$154)/SUMIF('Scenario 4_issuedGoos'!$A$4:$A$153,'WAVG - Countries'!$A103,'Scenario 4_issuedGoos'!T$4:T$153),0)</f>
        <v>2.4081518959181962</v>
      </c>
      <c r="U103">
        <f>IFERROR(SUMIF('Scenario 4'!$A$5:$A$154,$A103,'Scenario 4'!AR$5:AR$154)/SUMIF('Scenario 4_issuedGoos'!$A$4:$A$153,'WAVG - Countries'!$A103,'Scenario 4_issuedGoos'!U$4:U$153),0)</f>
        <v>2.419712486192529</v>
      </c>
      <c r="V103">
        <f>IFERROR(SUMIF('Scenario 4'!$A$5:$A$154,$A103,'Scenario 4'!AS$5:AS$154)/SUMIF('Scenario 4_issuedGoos'!$A$4:$A$153,'WAVG - Countries'!$A103,'Scenario 4_issuedGoos'!V$4:V$153),0)</f>
        <v>2.4247394346589792</v>
      </c>
      <c r="W103">
        <f>IFERROR(SUMIF('Scenario 4'!$A$5:$A$154,$A103,'Scenario 4'!AT$5:AT$154)/SUMIF('Scenario 4_issuedGoos'!$A$4:$A$153,'WAVG - Countries'!$A103,'Scenario 4_issuedGoos'!W$4:W$153),0)</f>
        <v>2.427039817690396</v>
      </c>
      <c r="X103">
        <f t="shared" si="3"/>
        <v>3.4776732142631328E-2</v>
      </c>
    </row>
    <row r="104" spans="1:24" x14ac:dyDescent="0.25">
      <c r="A104" t="s">
        <v>43</v>
      </c>
      <c r="B104" t="str">
        <f>VLOOKUP(A104,'DE-EN Country'!$A$1:$B$25,2,FALSE)</f>
        <v>Luxembourg</v>
      </c>
      <c r="C104">
        <f>IFERROR(SUMIF('Scenario 4'!$A$5:$A$154,$A104,'Scenario 4'!Z$5:Z$154)/SUMIF('Scenario 4_issuedGoos'!$A$4:$A$153,'WAVG - Countries'!$A104,'Scenario 4_issuedGoos'!C$4:C$153),0)</f>
        <v>3.913942369623717</v>
      </c>
      <c r="D104">
        <f>IFERROR(SUMIF('Scenario 4'!$A$5:$A$154,$A104,'Scenario 4'!AA$5:AA$154)/SUMIF('Scenario 4_issuedGoos'!$A$4:$A$153,'WAVG - Countries'!$A104,'Scenario 4_issuedGoos'!D$4:D$153),0)</f>
        <v>3.9139423696237152</v>
      </c>
      <c r="E104">
        <f>IFERROR(SUMIF('Scenario 4'!$A$5:$A$154,$A104,'Scenario 4'!AB$5:AB$154)/SUMIF('Scenario 4_issuedGoos'!$A$4:$A$153,'WAVG - Countries'!$A104,'Scenario 4_issuedGoos'!E$4:E$153),0)</f>
        <v>3.9139423696237166</v>
      </c>
      <c r="F104">
        <f>IFERROR(SUMIF('Scenario 4'!$A$5:$A$154,$A104,'Scenario 4'!AC$5:AC$154)/SUMIF('Scenario 4_issuedGoos'!$A$4:$A$153,'WAVG - Countries'!$A104,'Scenario 4_issuedGoos'!F$4:F$153),0)</f>
        <v>3.9139423696237174</v>
      </c>
      <c r="G104">
        <f>IFERROR(SUMIF('Scenario 4'!$A$5:$A$154,$A104,'Scenario 4'!AD$5:AD$154)/SUMIF('Scenario 4_issuedGoos'!$A$4:$A$153,'WAVG - Countries'!$A104,'Scenario 4_issuedGoos'!G$4:G$153),0)</f>
        <v>3.9139423696237161</v>
      </c>
      <c r="H104">
        <f>IFERROR(SUMIF('Scenario 4'!$A$5:$A$154,$A104,'Scenario 4'!AE$5:AE$154)/SUMIF('Scenario 4_issuedGoos'!$A$4:$A$153,'WAVG - Countries'!$A104,'Scenario 4_issuedGoos'!H$4:H$153),0)</f>
        <v>2.5454728236435655</v>
      </c>
      <c r="I104">
        <f>IFERROR(SUMIF('Scenario 4'!$A$5:$A$154,$A104,'Scenario 4'!AF$5:AF$154)/SUMIF('Scenario 4_issuedGoos'!$A$4:$A$153,'WAVG - Countries'!$A104,'Scenario 4_issuedGoos'!I$4:I$153),0)</f>
        <v>2.5482945747210368</v>
      </c>
      <c r="J104">
        <f>IFERROR(SUMIF('Scenario 4'!$A$5:$A$154,$A104,'Scenario 4'!AG$5:AG$154)/SUMIF('Scenario 4_issuedGoos'!$A$4:$A$153,'WAVG - Countries'!$A104,'Scenario 4_issuedGoos'!J$4:J$153),0)</f>
        <v>2.5507840661951735</v>
      </c>
      <c r="K104">
        <f>IFERROR(SUMIF('Scenario 4'!$A$5:$A$154,$A104,'Scenario 4'!AH$5:AH$154)/SUMIF('Scenario 4_issuedGoos'!$A$4:$A$153,'WAVG - Countries'!$A104,'Scenario 4_issuedGoos'!K$4:K$153),0)</f>
        <v>2.5529967201770583</v>
      </c>
      <c r="L104">
        <f>IFERROR(SUMIF('Scenario 4'!$A$5:$A$154,$A104,'Scenario 4'!AI$5:AI$154)/SUMIF('Scenario 4_issuedGoos'!$A$4:$A$153,'WAVG - Countries'!$A104,'Scenario 4_issuedGoos'!L$4:L$153),0)</f>
        <v>2.4977672029925682</v>
      </c>
      <c r="M104">
        <f>IFERROR(SUMIF('Scenario 4'!$A$5:$A$154,$A104,'Scenario 4'!AJ$5:AJ$154)/SUMIF('Scenario 4_issuedGoos'!$A$4:$A$153,'WAVG - Countries'!$A104,'Scenario 4_issuedGoos'!M$4:M$153),0)</f>
        <v>2.4995789316096984</v>
      </c>
      <c r="N104">
        <f>IFERROR(SUMIF('Scenario 4'!$A$5:$A$154,$A104,'Scenario 4'!AK$5:AK$154)/SUMIF('Scenario 4_issuedGoos'!$A$4:$A$153,'WAVG - Countries'!$A104,'Scenario 4_issuedGoos'!N$4:N$153),0)</f>
        <v>2.5054592821705328</v>
      </c>
      <c r="O104">
        <f>IFERROR(SUMIF('Scenario 4'!$A$5:$A$154,$A104,'Scenario 4'!AL$5:AL$154)/SUMIF('Scenario 4_issuedGoos'!$A$4:$A$153,'WAVG - Countries'!$A104,'Scenario 4_issuedGoos'!O$4:O$153),0)</f>
        <v>2.5108239748661396</v>
      </c>
      <c r="P104">
        <f>IFERROR(SUMIF('Scenario 4'!$A$5:$A$154,$A104,'Scenario 4'!AM$5:AM$154)/SUMIF('Scenario 4_issuedGoos'!$A$4:$A$153,'WAVG - Countries'!$A104,'Scenario 4_issuedGoos'!P$4:P$153),0)</f>
        <v>2.5157379889874267</v>
      </c>
      <c r="Q104">
        <f>IFERROR(SUMIF('Scenario 4'!$A$5:$A$154,$A104,'Scenario 4'!AN$5:AN$154)/SUMIF('Scenario 4_issuedGoos'!$A$4:$A$153,'WAVG - Countries'!$A104,'Scenario 4_issuedGoos'!Q$4:Q$153),0)</f>
        <v>2.5770681779676119</v>
      </c>
      <c r="R104">
        <f>IFERROR(SUMIF('Scenario 4'!$A$5:$A$154,$A104,'Scenario 4'!AO$5:AO$154)/SUMIF('Scenario 4_issuedGoos'!$A$4:$A$153,'WAVG - Countries'!$A104,'Scenario 4_issuedGoos'!R$4:R$153),0)</f>
        <v>2.5811620281374692</v>
      </c>
      <c r="S104">
        <f>IFERROR(SUMIF('Scenario 4'!$A$5:$A$154,$A104,'Scenario 4'!AP$5:AP$154)/SUMIF('Scenario 4_issuedGoos'!$A$4:$A$153,'WAVG - Countries'!$A104,'Scenario 4_issuedGoos'!S$4:S$153),0)</f>
        <v>2.5849504489144444</v>
      </c>
      <c r="T104">
        <f>IFERROR(SUMIF('Scenario 4'!$A$5:$A$154,$A104,'Scenario 4'!AQ$5:AQ$154)/SUMIF('Scenario 4_issuedGoos'!$A$4:$A$153,'WAVG - Countries'!$A104,'Scenario 4_issuedGoos'!T$4:T$153),0)</f>
        <v>2.5884663917959161</v>
      </c>
      <c r="U104">
        <f>IFERROR(SUMIF('Scenario 4'!$A$5:$A$154,$A104,'Scenario 4'!AR$5:AR$154)/SUMIF('Scenario 4_issuedGoos'!$A$4:$A$153,'WAVG - Countries'!$A104,'Scenario 4_issuedGoos'!U$4:U$153),0)</f>
        <v>2.6071682636029183</v>
      </c>
      <c r="V104">
        <f>IFERROR(SUMIF('Scenario 4'!$A$5:$A$154,$A104,'Scenario 4'!AS$5:AS$154)/SUMIF('Scenario 4_issuedGoos'!$A$4:$A$153,'WAVG - Countries'!$A104,'Scenario 4_issuedGoos'!V$4:V$153),0)</f>
        <v>2.6578922315912532</v>
      </c>
      <c r="W104">
        <f>IFERROR(SUMIF('Scenario 4'!$A$5:$A$154,$A104,'Scenario 4'!AT$5:AT$154)/SUMIF('Scenario 4_issuedGoos'!$A$4:$A$153,'WAVG - Countries'!$A104,'Scenario 4_issuedGoos'!W$4:W$153),0)</f>
        <v>2.6606888616382274</v>
      </c>
      <c r="X104">
        <f t="shared" si="3"/>
        <v>-1.9112989808748204E-2</v>
      </c>
    </row>
    <row r="105" spans="1:24" x14ac:dyDescent="0.25">
      <c r="A105" t="s">
        <v>44</v>
      </c>
      <c r="B105" t="str">
        <f>VLOOKUP(A105,'DE-EN Country'!$A$1:$B$25,2,FALSE)</f>
        <v>Netherlands</v>
      </c>
      <c r="C105">
        <f>IFERROR(SUMIF('Scenario 4'!$A$5:$A$154,$A105,'Scenario 4'!Z$5:Z$154)/SUMIF('Scenario 4_issuedGoos'!$A$4:$A$153,'WAVG - Countries'!$A105,'Scenario 4_issuedGoos'!C$4:C$153),0)</f>
        <v>4.1307506567610863</v>
      </c>
      <c r="D105">
        <f>IFERROR(SUMIF('Scenario 4'!$A$5:$A$154,$A105,'Scenario 4'!AA$5:AA$154)/SUMIF('Scenario 4_issuedGoos'!$A$4:$A$153,'WAVG - Countries'!$A105,'Scenario 4_issuedGoos'!D$4:D$153),0)</f>
        <v>4.0826872231212326</v>
      </c>
      <c r="E105">
        <f>IFERROR(SUMIF('Scenario 4'!$A$5:$A$154,$A105,'Scenario 4'!AB$5:AB$154)/SUMIF('Scenario 4_issuedGoos'!$A$4:$A$153,'WAVG - Countries'!$A105,'Scenario 4_issuedGoos'!E$4:E$153),0)</f>
        <v>4.0483729261658397</v>
      </c>
      <c r="F105">
        <f>IFERROR(SUMIF('Scenario 4'!$A$5:$A$154,$A105,'Scenario 4'!AC$5:AC$154)/SUMIF('Scenario 4_issuedGoos'!$A$4:$A$153,'WAVG - Countries'!$A105,'Scenario 4_issuedGoos'!F$4:F$153),0)</f>
        <v>4.0260058473133711</v>
      </c>
      <c r="G105">
        <f>IFERROR(SUMIF('Scenario 4'!$A$5:$A$154,$A105,'Scenario 4'!AD$5:AD$154)/SUMIF('Scenario 4_issuedGoos'!$A$4:$A$153,'WAVG - Countries'!$A105,'Scenario 4_issuedGoos'!G$4:G$153),0)</f>
        <v>4.0060110263527378</v>
      </c>
      <c r="H105">
        <f>IFERROR(SUMIF('Scenario 4'!$A$5:$A$154,$A105,'Scenario 4'!AE$5:AE$154)/SUMIF('Scenario 4_issuedGoos'!$A$4:$A$153,'WAVG - Countries'!$A105,'Scenario 4_issuedGoos'!H$4:H$153),0)</f>
        <v>3.9725504275163988</v>
      </c>
      <c r="I105">
        <f>IFERROR(SUMIF('Scenario 4'!$A$5:$A$154,$A105,'Scenario 4'!AF$5:AF$154)/SUMIF('Scenario 4_issuedGoos'!$A$4:$A$153,'WAVG - Countries'!$A105,'Scenario 4_issuedGoos'!I$4:I$153),0)</f>
        <v>3.8691249521683524</v>
      </c>
      <c r="J105">
        <f>IFERROR(SUMIF('Scenario 4'!$A$5:$A$154,$A105,'Scenario 4'!AG$5:AG$154)/SUMIF('Scenario 4_issuedGoos'!$A$4:$A$153,'WAVG - Countries'!$A105,'Scenario 4_issuedGoos'!J$4:J$153),0)</f>
        <v>3.7943802213203854</v>
      </c>
      <c r="K105">
        <f>IFERROR(SUMIF('Scenario 4'!$A$5:$A$154,$A105,'Scenario 4'!AH$5:AH$154)/SUMIF('Scenario 4_issuedGoos'!$A$4:$A$153,'WAVG - Countries'!$A105,'Scenario 4_issuedGoos'!K$4:K$153),0)</f>
        <v>3.770826336460487</v>
      </c>
      <c r="L105">
        <f>IFERROR(SUMIF('Scenario 4'!$A$5:$A$154,$A105,'Scenario 4'!AI$5:AI$154)/SUMIF('Scenario 4_issuedGoos'!$A$4:$A$153,'WAVG - Countries'!$A105,'Scenario 4_issuedGoos'!L$4:L$153),0)</f>
        <v>3.7113580456883004</v>
      </c>
      <c r="M105">
        <f>IFERROR(SUMIF('Scenario 4'!$A$5:$A$154,$A105,'Scenario 4'!AJ$5:AJ$154)/SUMIF('Scenario 4_issuedGoos'!$A$4:$A$153,'WAVG - Countries'!$A105,'Scenario 4_issuedGoos'!M$4:M$153),0)</f>
        <v>3.6948902427490977</v>
      </c>
      <c r="N105">
        <f>IFERROR(SUMIF('Scenario 4'!$A$5:$A$154,$A105,'Scenario 4'!AK$5:AK$154)/SUMIF('Scenario 4_issuedGoos'!$A$4:$A$153,'WAVG - Countries'!$A105,'Scenario 4_issuedGoos'!N$4:N$153),0)</f>
        <v>3.6992891676952708</v>
      </c>
      <c r="O105">
        <f>IFERROR(SUMIF('Scenario 4'!$A$5:$A$154,$A105,'Scenario 4'!AL$5:AL$154)/SUMIF('Scenario 4_issuedGoos'!$A$4:$A$153,'WAVG - Countries'!$A105,'Scenario 4_issuedGoos'!O$4:O$153),0)</f>
        <v>3.7226088667570796</v>
      </c>
      <c r="P105">
        <f>IFERROR(SUMIF('Scenario 4'!$A$5:$A$154,$A105,'Scenario 4'!AM$5:AM$154)/SUMIF('Scenario 4_issuedGoos'!$A$4:$A$153,'WAVG - Countries'!$A105,'Scenario 4_issuedGoos'!P$4:P$153),0)</f>
        <v>3.7381526210965483</v>
      </c>
      <c r="Q105">
        <f>IFERROR(SUMIF('Scenario 4'!$A$5:$A$154,$A105,'Scenario 4'!AN$5:AN$154)/SUMIF('Scenario 4_issuedGoos'!$A$4:$A$153,'WAVG - Countries'!$A105,'Scenario 4_issuedGoos'!Q$4:Q$153),0)</f>
        <v>3.812931057112352</v>
      </c>
      <c r="R105">
        <f>IFERROR(SUMIF('Scenario 4'!$A$5:$A$154,$A105,'Scenario 4'!AO$5:AO$154)/SUMIF('Scenario 4_issuedGoos'!$A$4:$A$153,'WAVG - Countries'!$A105,'Scenario 4_issuedGoos'!R$4:R$153),0)</f>
        <v>3.8222673059507715</v>
      </c>
      <c r="S105">
        <f>IFERROR(SUMIF('Scenario 4'!$A$5:$A$154,$A105,'Scenario 4'!AP$5:AP$154)/SUMIF('Scenario 4_issuedGoos'!$A$4:$A$153,'WAVG - Countries'!$A105,'Scenario 4_issuedGoos'!S$4:S$153),0)</f>
        <v>3.8881292355994526</v>
      </c>
      <c r="T105">
        <f>IFERROR(SUMIF('Scenario 4'!$A$5:$A$154,$A105,'Scenario 4'!AQ$5:AQ$154)/SUMIF('Scenario 4_issuedGoos'!$A$4:$A$153,'WAVG - Countries'!$A105,'Scenario 4_issuedGoos'!T$4:T$153),0)</f>
        <v>3.9114511778206413</v>
      </c>
      <c r="U105">
        <f>IFERROR(SUMIF('Scenario 4'!$A$5:$A$154,$A105,'Scenario 4'!AR$5:AR$154)/SUMIF('Scenario 4_issuedGoos'!$A$4:$A$153,'WAVG - Countries'!$A105,'Scenario 4_issuedGoos'!U$4:U$153),0)</f>
        <v>4.0688417743559064</v>
      </c>
      <c r="V105">
        <f>IFERROR(SUMIF('Scenario 4'!$A$5:$A$154,$A105,'Scenario 4'!AS$5:AS$154)/SUMIF('Scenario 4_issuedGoos'!$A$4:$A$153,'WAVG - Countries'!$A105,'Scenario 4_issuedGoos'!V$4:V$153),0)</f>
        <v>4.0720305942592727</v>
      </c>
      <c r="W105">
        <f>IFERROR(SUMIF('Scenario 4'!$A$5:$A$154,$A105,'Scenario 4'!AT$5:AT$154)/SUMIF('Scenario 4_issuedGoos'!$A$4:$A$153,'WAVG - Countries'!$A105,'Scenario 4_issuedGoos'!W$4:W$153),0)</f>
        <v>4.0750545820876285</v>
      </c>
      <c r="X105">
        <f t="shared" si="3"/>
        <v>-6.7852002918811216E-4</v>
      </c>
    </row>
    <row r="106" spans="1:24" x14ac:dyDescent="0.25">
      <c r="A106" t="s">
        <v>57</v>
      </c>
      <c r="B106" t="str">
        <f>VLOOKUP(A106,'DE-EN Country'!$A$1:$B$25,2,FALSE)</f>
        <v>Norway</v>
      </c>
      <c r="C106">
        <f>IFERROR(SUMIF('Scenario 4'!$A$5:$A$154,$A106,'Scenario 4'!Z$5:Z$154)/SUMIF('Scenario 4_issuedGoos'!$A$4:$A$153,'WAVG - Countries'!$A106,'Scenario 4_issuedGoos'!C$4:C$153),0)</f>
        <v>0.25158404734732581</v>
      </c>
      <c r="D106">
        <f>IFERROR(SUMIF('Scenario 4'!$A$5:$A$154,$A106,'Scenario 4'!AA$5:AA$154)/SUMIF('Scenario 4_issuedGoos'!$A$4:$A$153,'WAVG - Countries'!$A106,'Scenario 4_issuedGoos'!D$4:D$153),0)</f>
        <v>0.24463991990853784</v>
      </c>
      <c r="E106">
        <f>IFERROR(SUMIF('Scenario 4'!$A$5:$A$154,$A106,'Scenario 4'!AB$5:AB$154)/SUMIF('Scenario 4_issuedGoos'!$A$4:$A$153,'WAVG - Countries'!$A106,'Scenario 4_issuedGoos'!E$4:E$153),0)</f>
        <v>0.24335394196568499</v>
      </c>
      <c r="F106">
        <f>IFERROR(SUMIF('Scenario 4'!$A$5:$A$154,$A106,'Scenario 4'!AC$5:AC$154)/SUMIF('Scenario 4_issuedGoos'!$A$4:$A$153,'WAVG - Countries'!$A106,'Scenario 4_issuedGoos'!F$4:F$153),0)</f>
        <v>0.24133156242008655</v>
      </c>
      <c r="G106">
        <f>IFERROR(SUMIF('Scenario 4'!$A$5:$A$154,$A106,'Scenario 4'!AD$5:AD$154)/SUMIF('Scenario 4_issuedGoos'!$A$4:$A$153,'WAVG - Countries'!$A106,'Scenario 4_issuedGoos'!G$4:G$153),0)</f>
        <v>0.24133156242008655</v>
      </c>
      <c r="H106">
        <f>IFERROR(SUMIF('Scenario 4'!$A$5:$A$154,$A106,'Scenario 4'!AE$5:AE$154)/SUMIF('Scenario 4_issuedGoos'!$A$4:$A$153,'WAVG - Countries'!$A106,'Scenario 4_issuedGoos'!H$4:H$153),0)</f>
        <v>0.2474711681662804</v>
      </c>
      <c r="I106">
        <f>IFERROR(SUMIF('Scenario 4'!$A$5:$A$154,$A106,'Scenario 4'!AF$5:AF$154)/SUMIF('Scenario 4_issuedGoos'!$A$4:$A$153,'WAVG - Countries'!$A106,'Scenario 4_issuedGoos'!I$4:I$153),0)</f>
        <v>0.24012377999890996</v>
      </c>
      <c r="J106">
        <f>IFERROR(SUMIF('Scenario 4'!$A$5:$A$154,$A106,'Scenario 4'!AG$5:AG$154)/SUMIF('Scenario 4_issuedGoos'!$A$4:$A$153,'WAVG - Countries'!$A106,'Scenario 4_issuedGoos'!J$4:J$153),0)</f>
        <v>0.23992295213744266</v>
      </c>
      <c r="K106">
        <f>IFERROR(SUMIF('Scenario 4'!$A$5:$A$154,$A106,'Scenario 4'!AH$5:AH$154)/SUMIF('Scenario 4_issuedGoos'!$A$4:$A$153,'WAVG - Countries'!$A106,'Scenario 4_issuedGoos'!K$4:K$153),0)</f>
        <v>0.23959647161570363</v>
      </c>
      <c r="L106">
        <f>IFERROR(SUMIF('Scenario 4'!$A$5:$A$154,$A106,'Scenario 4'!AI$5:AI$154)/SUMIF('Scenario 4_issuedGoos'!$A$4:$A$153,'WAVG - Countries'!$A106,'Scenario 4_issuedGoos'!L$4:L$153),0)</f>
        <v>0.19725071364818553</v>
      </c>
      <c r="M106">
        <f>IFERROR(SUMIF('Scenario 4'!$A$5:$A$154,$A106,'Scenario 4'!AJ$5:AJ$154)/SUMIF('Scenario 4_issuedGoos'!$A$4:$A$153,'WAVG - Countries'!$A106,'Scenario 4_issuedGoos'!M$4:M$153),0)</f>
        <v>0.20663727719273742</v>
      </c>
      <c r="N106">
        <f>IFERROR(SUMIF('Scenario 4'!$A$5:$A$154,$A106,'Scenario 4'!AK$5:AK$154)/SUMIF('Scenario 4_issuedGoos'!$A$4:$A$153,'WAVG - Countries'!$A106,'Scenario 4_issuedGoos'!N$4:N$153),0)</f>
        <v>0.21530371187038014</v>
      </c>
      <c r="O106">
        <f>IFERROR(SUMIF('Scenario 4'!$A$5:$A$154,$A106,'Scenario 4'!AL$5:AL$154)/SUMIF('Scenario 4_issuedGoos'!$A$4:$A$153,'WAVG - Countries'!$A106,'Scenario 4_issuedGoos'!O$4:O$153),0)</f>
        <v>0.22737828882105632</v>
      </c>
      <c r="P106">
        <f>IFERROR(SUMIF('Scenario 4'!$A$5:$A$154,$A106,'Scenario 4'!AM$5:AM$154)/SUMIF('Scenario 4_issuedGoos'!$A$4:$A$153,'WAVG - Countries'!$A106,'Scenario 4_issuedGoos'!P$4:P$153),0)</f>
        <v>0.24157386151081003</v>
      </c>
      <c r="Q106">
        <f>IFERROR(SUMIF('Scenario 4'!$A$5:$A$154,$A106,'Scenario 4'!AN$5:AN$154)/SUMIF('Scenario 4_issuedGoos'!$A$4:$A$153,'WAVG - Countries'!$A106,'Scenario 4_issuedGoos'!Q$4:Q$153),0)</f>
        <v>0.27284937584553542</v>
      </c>
      <c r="R106">
        <f>IFERROR(SUMIF('Scenario 4'!$A$5:$A$154,$A106,'Scenario 4'!AO$5:AO$154)/SUMIF('Scenario 4_issuedGoos'!$A$4:$A$153,'WAVG - Countries'!$A106,'Scenario 4_issuedGoos'!R$4:R$153),0)</f>
        <v>0.27808499000391401</v>
      </c>
      <c r="S106">
        <f>IFERROR(SUMIF('Scenario 4'!$A$5:$A$154,$A106,'Scenario 4'!AP$5:AP$154)/SUMIF('Scenario 4_issuedGoos'!$A$4:$A$153,'WAVG - Countries'!$A106,'Scenario 4_issuedGoos'!S$4:S$153),0)</f>
        <v>0.29295259033603288</v>
      </c>
      <c r="T106">
        <f>IFERROR(SUMIF('Scenario 4'!$A$5:$A$154,$A106,'Scenario 4'!AQ$5:AQ$154)/SUMIF('Scenario 4_issuedGoos'!$A$4:$A$153,'WAVG - Countries'!$A106,'Scenario 4_issuedGoos'!T$4:T$153),0)</f>
        <v>0.31813055576318205</v>
      </c>
      <c r="U106">
        <f>IFERROR(SUMIF('Scenario 4'!$A$5:$A$154,$A106,'Scenario 4'!AR$5:AR$154)/SUMIF('Scenario 4_issuedGoos'!$A$4:$A$153,'WAVG - Countries'!$A106,'Scenario 4_issuedGoos'!U$4:U$153),0)</f>
        <v>0.32666831475015351</v>
      </c>
      <c r="V106">
        <f>IFERROR(SUMIF('Scenario 4'!$A$5:$A$154,$A106,'Scenario 4'!AS$5:AS$154)/SUMIF('Scenario 4_issuedGoos'!$A$4:$A$153,'WAVG - Countries'!$A106,'Scenario 4_issuedGoos'!V$4:V$153),0)</f>
        <v>0.33924415309710548</v>
      </c>
      <c r="W106">
        <f>IFERROR(SUMIF('Scenario 4'!$A$5:$A$154,$A106,'Scenario 4'!AT$5:AT$154)/SUMIF('Scenario 4_issuedGoos'!$A$4:$A$153,'WAVG - Countries'!$A106,'Scenario 4_issuedGoos'!W$4:W$153),0)</f>
        <v>0.36647689259220118</v>
      </c>
      <c r="X106">
        <f t="shared" si="3"/>
        <v>1.8985900585298365E-2</v>
      </c>
    </row>
    <row r="107" spans="1:24" x14ac:dyDescent="0.25">
      <c r="A107" t="s">
        <v>45</v>
      </c>
      <c r="B107" t="str">
        <f>VLOOKUP(A107,'DE-EN Country'!$A$1:$B$25,2,FALSE)</f>
        <v>Austria</v>
      </c>
      <c r="C107">
        <f>IFERROR(SUMIF('Scenario 4'!$A$5:$A$154,$A107,'Scenario 4'!Z$5:Z$154)/SUMIF('Scenario 4_issuedGoos'!$A$4:$A$153,'WAVG - Countries'!$A107,'Scenario 4_issuedGoos'!C$4:C$153),0)</f>
        <v>2.1646428542150322</v>
      </c>
      <c r="D107">
        <f>IFERROR(SUMIF('Scenario 4'!$A$5:$A$154,$A107,'Scenario 4'!AA$5:AA$154)/SUMIF('Scenario 4_issuedGoos'!$A$4:$A$153,'WAVG - Countries'!$A107,'Scenario 4_issuedGoos'!D$4:D$153),0)</f>
        <v>2.1646428542150318</v>
      </c>
      <c r="E107">
        <f>IFERROR(SUMIF('Scenario 4'!$A$5:$A$154,$A107,'Scenario 4'!AB$5:AB$154)/SUMIF('Scenario 4_issuedGoos'!$A$4:$A$153,'WAVG - Countries'!$A107,'Scenario 4_issuedGoos'!E$4:E$153),0)</f>
        <v>2.1646428542150322</v>
      </c>
      <c r="F107">
        <f>IFERROR(SUMIF('Scenario 4'!$A$5:$A$154,$A107,'Scenario 4'!AC$5:AC$154)/SUMIF('Scenario 4_issuedGoos'!$A$4:$A$153,'WAVG - Countries'!$A107,'Scenario 4_issuedGoos'!F$4:F$153),0)</f>
        <v>2.1597505841944242</v>
      </c>
      <c r="G107">
        <f>IFERROR(SUMIF('Scenario 4'!$A$5:$A$154,$A107,'Scenario 4'!AD$5:AD$154)/SUMIF('Scenario 4_issuedGoos'!$A$4:$A$153,'WAVG - Countries'!$A107,'Scenario 4_issuedGoos'!G$4:G$153),0)</f>
        <v>2.1434579642667981</v>
      </c>
      <c r="H107">
        <f>IFERROR(SUMIF('Scenario 4'!$A$5:$A$154,$A107,'Scenario 4'!AE$5:AE$154)/SUMIF('Scenario 4_issuedGoos'!$A$4:$A$153,'WAVG - Countries'!$A107,'Scenario 4_issuedGoos'!H$4:H$153),0)</f>
        <v>1.6652104885337993</v>
      </c>
      <c r="I107">
        <f>IFERROR(SUMIF('Scenario 4'!$A$5:$A$154,$A107,'Scenario 4'!AF$5:AF$154)/SUMIF('Scenario 4_issuedGoos'!$A$4:$A$153,'WAVG - Countries'!$A107,'Scenario 4_issuedGoos'!I$4:I$153),0)</f>
        <v>1.6768312320328291</v>
      </c>
      <c r="J107">
        <f>IFERROR(SUMIF('Scenario 4'!$A$5:$A$154,$A107,'Scenario 4'!AG$5:AG$154)/SUMIF('Scenario 4_issuedGoos'!$A$4:$A$153,'WAVG - Countries'!$A107,'Scenario 4_issuedGoos'!J$4:J$153),0)</f>
        <v>1.6436687631109239</v>
      </c>
      <c r="K107">
        <f>IFERROR(SUMIF('Scenario 4'!$A$5:$A$154,$A107,'Scenario 4'!AH$5:AH$154)/SUMIF('Scenario 4_issuedGoos'!$A$4:$A$153,'WAVG - Countries'!$A107,'Scenario 4_issuedGoos'!K$4:K$153),0)</f>
        <v>1.6520173872724129</v>
      </c>
      <c r="L107">
        <f>IFERROR(SUMIF('Scenario 4'!$A$5:$A$154,$A107,'Scenario 4'!AI$5:AI$154)/SUMIF('Scenario 4_issuedGoos'!$A$4:$A$153,'WAVG - Countries'!$A107,'Scenario 4_issuedGoos'!L$4:L$153),0)</f>
        <v>1.6542718274944452</v>
      </c>
      <c r="M107">
        <f>IFERROR(SUMIF('Scenario 4'!$A$5:$A$154,$A107,'Scenario 4'!AJ$5:AJ$154)/SUMIF('Scenario 4_issuedGoos'!$A$4:$A$153,'WAVG - Countries'!$A107,'Scenario 4_issuedGoos'!M$4:M$153),0)</f>
        <v>1.6537262545286813</v>
      </c>
      <c r="N107">
        <f>IFERROR(SUMIF('Scenario 4'!$A$5:$A$154,$A107,'Scenario 4'!AK$5:AK$154)/SUMIF('Scenario 4_issuedGoos'!$A$4:$A$153,'WAVG - Countries'!$A107,'Scenario 4_issuedGoos'!N$4:N$153),0)</f>
        <v>1.6531723422293343</v>
      </c>
      <c r="O107">
        <f>IFERROR(SUMIF('Scenario 4'!$A$5:$A$154,$A107,'Scenario 4'!AL$5:AL$154)/SUMIF('Scenario 4_issuedGoos'!$A$4:$A$153,'WAVG - Countries'!$A107,'Scenario 4_issuedGoos'!O$4:O$153),0)</f>
        <v>1.6597503388841419</v>
      </c>
      <c r="P107">
        <f>IFERROR(SUMIF('Scenario 4'!$A$5:$A$154,$A107,'Scenario 4'!AM$5:AM$154)/SUMIF('Scenario 4_issuedGoos'!$A$4:$A$153,'WAVG - Countries'!$A107,'Scenario 4_issuedGoos'!P$4:P$153),0)</f>
        <v>1.6592153244068255</v>
      </c>
      <c r="Q107">
        <f>IFERROR(SUMIF('Scenario 4'!$A$5:$A$154,$A107,'Scenario 4'!AN$5:AN$154)/SUMIF('Scenario 4_issuedGoos'!$A$4:$A$153,'WAVG - Countries'!$A107,'Scenario 4_issuedGoos'!Q$4:Q$153),0)</f>
        <v>1.6624829891420927</v>
      </c>
      <c r="R107">
        <f>IFERROR(SUMIF('Scenario 4'!$A$5:$A$154,$A107,'Scenario 4'!AO$5:AO$154)/SUMIF('Scenario 4_issuedGoos'!$A$4:$A$153,'WAVG - Countries'!$A107,'Scenario 4_issuedGoos'!R$4:R$153),0)</f>
        <v>1.6620267757959075</v>
      </c>
      <c r="S107">
        <f>IFERROR(SUMIF('Scenario 4'!$A$5:$A$154,$A107,'Scenario 4'!AP$5:AP$154)/SUMIF('Scenario 4_issuedGoos'!$A$4:$A$153,'WAVG - Countries'!$A107,'Scenario 4_issuedGoos'!S$4:S$153),0)</f>
        <v>1.6616034858777744</v>
      </c>
      <c r="T107">
        <f>IFERROR(SUMIF('Scenario 4'!$A$5:$A$154,$A107,'Scenario 4'!AQ$5:AQ$154)/SUMIF('Scenario 4_issuedGoos'!$A$4:$A$153,'WAVG - Countries'!$A107,'Scenario 4_issuedGoos'!T$4:T$153),0)</f>
        <v>1.6612096795443234</v>
      </c>
      <c r="U107">
        <f>IFERROR(SUMIF('Scenario 4'!$A$5:$A$154,$A107,'Scenario 4'!AR$5:AR$154)/SUMIF('Scenario 4_issuedGoos'!$A$4:$A$153,'WAVG - Countries'!$A107,'Scenario 4_issuedGoos'!U$4:U$153),0)</f>
        <v>1.6816155092087151</v>
      </c>
      <c r="V107">
        <f>IFERROR(SUMIF('Scenario 4'!$A$5:$A$154,$A107,'Scenario 4'!AS$5:AS$154)/SUMIF('Scenario 4_issuedGoos'!$A$4:$A$153,'WAVG - Countries'!$A107,'Scenario 4_issuedGoos'!V$4:V$153),0)</f>
        <v>1.6952553057411115</v>
      </c>
      <c r="W107">
        <f>IFERROR(SUMIF('Scenario 4'!$A$5:$A$154,$A107,'Scenario 4'!AT$5:AT$154)/SUMIF('Scenario 4_issuedGoos'!$A$4:$A$153,'WAVG - Countries'!$A107,'Scenario 4_issuedGoos'!W$4:W$153),0)</f>
        <v>1.6958756944895481</v>
      </c>
      <c r="X107">
        <f t="shared" si="3"/>
        <v>-1.2128654832167407E-2</v>
      </c>
    </row>
    <row r="108" spans="1:24" x14ac:dyDescent="0.25">
      <c r="A108" t="s">
        <v>46</v>
      </c>
      <c r="B108" t="str">
        <f>VLOOKUP(A108,'DE-EN Country'!$A$1:$B$25,2,FALSE)</f>
        <v>Portugal</v>
      </c>
      <c r="C108">
        <f>IFERROR(SUMIF('Scenario 4'!$A$5:$A$154,$A108,'Scenario 4'!Z$5:Z$154)/SUMIF('Scenario 4_issuedGoos'!$A$4:$A$153,'WAVG - Countries'!$A108,'Scenario 4_issuedGoos'!C$4:C$153),0)</f>
        <v>0</v>
      </c>
      <c r="D108">
        <f>IFERROR(SUMIF('Scenario 4'!$A$5:$A$154,$A108,'Scenario 4'!AA$5:AA$154)/SUMIF('Scenario 4_issuedGoos'!$A$4:$A$153,'WAVG - Countries'!$A108,'Scenario 4_issuedGoos'!D$4:D$153),0)</f>
        <v>0</v>
      </c>
      <c r="E108">
        <f>IFERROR(SUMIF('Scenario 4'!$A$5:$A$154,$A108,'Scenario 4'!AB$5:AB$154)/SUMIF('Scenario 4_issuedGoos'!$A$4:$A$153,'WAVG - Countries'!$A108,'Scenario 4_issuedGoos'!E$4:E$153),0)</f>
        <v>0</v>
      </c>
      <c r="F108">
        <f>IFERROR(SUMIF('Scenario 4'!$A$5:$A$154,$A108,'Scenario 4'!AC$5:AC$154)/SUMIF('Scenario 4_issuedGoos'!$A$4:$A$153,'WAVG - Countries'!$A108,'Scenario 4_issuedGoos'!F$4:F$153),0)</f>
        <v>0</v>
      </c>
      <c r="G108">
        <f>IFERROR(SUMIF('Scenario 4'!$A$5:$A$154,$A108,'Scenario 4'!AD$5:AD$154)/SUMIF('Scenario 4_issuedGoos'!$A$4:$A$153,'WAVG - Countries'!$A108,'Scenario 4_issuedGoos'!G$4:G$153),0)</f>
        <v>0</v>
      </c>
      <c r="H108">
        <f>IFERROR(SUMIF('Scenario 4'!$A$5:$A$154,$A108,'Scenario 4'!AE$5:AE$154)/SUMIF('Scenario 4_issuedGoos'!$A$4:$A$153,'WAVG - Countries'!$A108,'Scenario 4_issuedGoos'!H$4:H$153),0)</f>
        <v>2.1231114053890559</v>
      </c>
      <c r="I108">
        <f>IFERROR(SUMIF('Scenario 4'!$A$5:$A$154,$A108,'Scenario 4'!AF$5:AF$154)/SUMIF('Scenario 4_issuedGoos'!$A$4:$A$153,'WAVG - Countries'!$A108,'Scenario 4_issuedGoos'!I$4:I$153),0)</f>
        <v>2.1262272657354186</v>
      </c>
      <c r="J108">
        <f>IFERROR(SUMIF('Scenario 4'!$A$5:$A$154,$A108,'Scenario 4'!AG$5:AG$154)/SUMIF('Scenario 4_issuedGoos'!$A$4:$A$153,'WAVG - Countries'!$A108,'Scenario 4_issuedGoos'!J$4:J$153),0)</f>
        <v>2.1289759251485147</v>
      </c>
      <c r="K108">
        <f>IFERROR(SUMIF('Scenario 4'!$A$5:$A$154,$A108,'Scenario 4'!AH$5:AH$154)/SUMIF('Scenario 4_issuedGoos'!$A$4:$A$153,'WAVG - Countries'!$A108,'Scenario 4_issuedGoos'!K$4:K$153),0)</f>
        <v>2.1104558684530881</v>
      </c>
      <c r="L108">
        <f>IFERROR(SUMIF('Scenario 4'!$A$5:$A$154,$A108,'Scenario 4'!AI$5:AI$154)/SUMIF('Scenario 4_issuedGoos'!$A$4:$A$153,'WAVG - Countries'!$A108,'Scenario 4_issuedGoos'!L$4:L$153),0)</f>
        <v>2.1126542975892235</v>
      </c>
      <c r="M108">
        <f>IFERROR(SUMIF('Scenario 4'!$A$5:$A$154,$A108,'Scenario 4'!AJ$5:AJ$154)/SUMIF('Scenario 4_issuedGoos'!$A$4:$A$153,'WAVG - Countries'!$A108,'Scenario 4_issuedGoos'!M$4:M$153),0)</f>
        <v>2.1146325631852299</v>
      </c>
      <c r="N108">
        <f>IFERROR(SUMIF('Scenario 4'!$A$5:$A$154,$A108,'Scenario 4'!AK$5:AK$154)/SUMIF('Scenario 4_issuedGoos'!$A$4:$A$153,'WAVG - Countries'!$A108,'Scenario 4_issuedGoos'!N$4:N$153),0)</f>
        <v>2.1215379091369648</v>
      </c>
      <c r="O108">
        <f>IFERROR(SUMIF('Scenario 4'!$A$5:$A$154,$A108,'Scenario 4'!AL$5:AL$154)/SUMIF('Scenario 4_issuedGoos'!$A$4:$A$153,'WAVG - Countries'!$A108,'Scenario 4_issuedGoos'!O$4:O$153),0)</f>
        <v>2.1278358148843801</v>
      </c>
      <c r="P108">
        <f>IFERROR(SUMIF('Scenario 4'!$A$5:$A$154,$A108,'Scenario 4'!AM$5:AM$154)/SUMIF('Scenario 4_issuedGoos'!$A$4:$A$153,'WAVG - Countries'!$A108,'Scenario 4_issuedGoos'!P$4:P$153),0)</f>
        <v>2.1336030553382042</v>
      </c>
      <c r="Q108">
        <f>IFERROR(SUMIF('Scenario 4'!$A$5:$A$154,$A108,'Scenario 4'!AN$5:AN$154)/SUMIF('Scenario 4_issuedGoos'!$A$4:$A$153,'WAVG - Countries'!$A108,'Scenario 4_issuedGoos'!Q$4:Q$153),0)</f>
        <v>2.138903990263445</v>
      </c>
      <c r="R108">
        <f>IFERROR(SUMIF('Scenario 4'!$A$5:$A$154,$A108,'Scenario 4'!AO$5:AO$154)/SUMIF('Scenario 4_issuedGoos'!$A$4:$A$153,'WAVG - Countries'!$A108,'Scenario 4_issuedGoos'!R$4:R$153),0)</f>
        <v>2.1437929763092622</v>
      </c>
      <c r="S108">
        <f>IFERROR(SUMIF('Scenario 4'!$A$5:$A$154,$A108,'Scenario 4'!AP$5:AP$154)/SUMIF('Scenario 4_issuedGoos'!$A$4:$A$153,'WAVG - Countries'!$A108,'Scenario 4_issuedGoos'!S$4:S$153),0)</f>
        <v>2.1483162377372196</v>
      </c>
      <c r="T108">
        <f>IFERROR(SUMIF('Scenario 4'!$A$5:$A$154,$A108,'Scenario 4'!AQ$5:AQ$154)/SUMIF('Scenario 4_issuedGoos'!$A$4:$A$153,'WAVG - Countries'!$A108,'Scenario 4_issuedGoos'!T$4:T$153),0)</f>
        <v>2.1580992301579371</v>
      </c>
      <c r="U108">
        <f>IFERROR(SUMIF('Scenario 4'!$A$5:$A$154,$A108,'Scenario 4'!AR$5:AR$154)/SUMIF('Scenario 4_issuedGoos'!$A$4:$A$153,'WAVG - Countries'!$A108,'Scenario 4_issuedGoos'!U$4:U$153),0)</f>
        <v>2.1671080966987053</v>
      </c>
      <c r="V108">
        <f>IFERROR(SUMIF('Scenario 4'!$A$5:$A$154,$A108,'Scenario 4'!AS$5:AS$154)/SUMIF('Scenario 4_issuedGoos'!$A$4:$A$153,'WAVG - Countries'!$A108,'Scenario 4_issuedGoos'!V$4:V$153),0)</f>
        <v>2.1728678675103863</v>
      </c>
      <c r="W108">
        <f>IFERROR(SUMIF('Scenario 4'!$A$5:$A$154,$A108,'Scenario 4'!AT$5:AT$154)/SUMIF('Scenario 4_issuedGoos'!$A$4:$A$153,'WAVG - Countries'!$A108,'Scenario 4_issuedGoos'!W$4:W$153),0)</f>
        <v>2.1798026928432592</v>
      </c>
      <c r="X108">
        <f>_xlfn.RRI($W$4-$H$4,H108,W108)</f>
        <v>1.7583245787358148E-3</v>
      </c>
    </row>
    <row r="109" spans="1:24" x14ac:dyDescent="0.25">
      <c r="A109" t="s">
        <v>47</v>
      </c>
      <c r="B109" t="str">
        <f>VLOOKUP(A109,'DE-EN Country'!$A$1:$B$25,2,FALSE)</f>
        <v>Sweden</v>
      </c>
      <c r="C109">
        <f>IFERROR(SUMIF('Scenario 4'!$A$5:$A$154,$A109,'Scenario 4'!Z$5:Z$154)/SUMIF('Scenario 4_issuedGoos'!$A$4:$A$153,'WAVG - Countries'!$A109,'Scenario 4_issuedGoos'!C$4:C$153),0)</f>
        <v>0.85698652127180208</v>
      </c>
      <c r="D109">
        <f>IFERROR(SUMIF('Scenario 4'!$A$5:$A$154,$A109,'Scenario 4'!AA$5:AA$154)/SUMIF('Scenario 4_issuedGoos'!$A$4:$A$153,'WAVG - Countries'!$A109,'Scenario 4_issuedGoos'!D$4:D$153),0)</f>
        <v>0.84879140503069883</v>
      </c>
      <c r="E109">
        <f>IFERROR(SUMIF('Scenario 4'!$A$5:$A$154,$A109,'Scenario 4'!AB$5:AB$154)/SUMIF('Scenario 4_issuedGoos'!$A$4:$A$153,'WAVG - Countries'!$A109,'Scenario 4_issuedGoos'!E$4:E$153),0)</f>
        <v>0.83574773582262984</v>
      </c>
      <c r="F109">
        <f>IFERROR(SUMIF('Scenario 4'!$A$5:$A$154,$A109,'Scenario 4'!AC$5:AC$154)/SUMIF('Scenario 4_issuedGoos'!$A$4:$A$153,'WAVG - Countries'!$A109,'Scenario 4_issuedGoos'!F$4:F$153),0)</f>
        <v>0.82775200736863086</v>
      </c>
      <c r="G109">
        <f>IFERROR(SUMIF('Scenario 4'!$A$5:$A$154,$A109,'Scenario 4'!AD$5:AD$154)/SUMIF('Scenario 4_issuedGoos'!$A$4:$A$153,'WAVG - Countries'!$A109,'Scenario 4_issuedGoos'!G$4:G$153),0)</f>
        <v>0.81209917776380414</v>
      </c>
      <c r="H109">
        <f>IFERROR(SUMIF('Scenario 4'!$A$5:$A$154,$A109,'Scenario 4'!AE$5:AE$154)/SUMIF('Scenario 4_issuedGoos'!$A$4:$A$153,'WAVG - Countries'!$A109,'Scenario 4_issuedGoos'!H$4:H$153),0)</f>
        <v>0.80885944136680332</v>
      </c>
      <c r="I109">
        <f>IFERROR(SUMIF('Scenario 4'!$A$5:$A$154,$A109,'Scenario 4'!AF$5:AF$154)/SUMIF('Scenario 4_issuedGoos'!$A$4:$A$153,'WAVG - Countries'!$A109,'Scenario 4_issuedGoos'!I$4:I$153),0)</f>
        <v>0.80530821610481607</v>
      </c>
      <c r="J109">
        <f>IFERROR(SUMIF('Scenario 4'!$A$5:$A$154,$A109,'Scenario 4'!AG$5:AG$154)/SUMIF('Scenario 4_issuedGoos'!$A$4:$A$153,'WAVG - Countries'!$A109,'Scenario 4_issuedGoos'!J$4:J$153),0)</f>
        <v>0.80472207785648719</v>
      </c>
      <c r="K109">
        <f>IFERROR(SUMIF('Scenario 4'!$A$5:$A$154,$A109,'Scenario 4'!AH$5:AH$154)/SUMIF('Scenario 4_issuedGoos'!$A$4:$A$153,'WAVG - Countries'!$A109,'Scenario 4_issuedGoos'!K$4:K$153),0)</f>
        <v>0.80888848400119229</v>
      </c>
      <c r="L109">
        <f>IFERROR(SUMIF('Scenario 4'!$A$5:$A$154,$A109,'Scenario 4'!AI$5:AI$154)/SUMIF('Scenario 4_issuedGoos'!$A$4:$A$153,'WAVG - Countries'!$A109,'Scenario 4_issuedGoos'!L$4:L$153),0)</f>
        <v>0.76896040369321395</v>
      </c>
      <c r="M109">
        <f>IFERROR(SUMIF('Scenario 4'!$A$5:$A$154,$A109,'Scenario 4'!AJ$5:AJ$154)/SUMIF('Scenario 4_issuedGoos'!$A$4:$A$153,'WAVG - Countries'!$A109,'Scenario 4_issuedGoos'!M$4:M$153),0)</f>
        <v>0.77590154932908528</v>
      </c>
      <c r="N109">
        <f>IFERROR(SUMIF('Scenario 4'!$A$5:$A$154,$A109,'Scenario 4'!AK$5:AK$154)/SUMIF('Scenario 4_issuedGoos'!$A$4:$A$153,'WAVG - Countries'!$A109,'Scenario 4_issuedGoos'!N$4:N$153),0)</f>
        <v>0.77621917255583373</v>
      </c>
      <c r="O109">
        <f>IFERROR(SUMIF('Scenario 4'!$A$5:$A$154,$A109,'Scenario 4'!AL$5:AL$154)/SUMIF('Scenario 4_issuedGoos'!$A$4:$A$153,'WAVG - Countries'!$A109,'Scenario 4_issuedGoos'!O$4:O$153),0)</f>
        <v>0.77598014018721539</v>
      </c>
      <c r="P109">
        <f>IFERROR(SUMIF('Scenario 4'!$A$5:$A$154,$A109,'Scenario 4'!AM$5:AM$154)/SUMIF('Scenario 4_issuedGoos'!$A$4:$A$153,'WAVG - Countries'!$A109,'Scenario 4_issuedGoos'!P$4:P$153),0)</f>
        <v>0.77795276481745534</v>
      </c>
      <c r="Q109">
        <f>IFERROR(SUMIF('Scenario 4'!$A$5:$A$154,$A109,'Scenario 4'!AN$5:AN$154)/SUMIF('Scenario 4_issuedGoos'!$A$4:$A$153,'WAVG - Countries'!$A109,'Scenario 4_issuedGoos'!Q$4:Q$153),0)</f>
        <v>0.8446964529084644</v>
      </c>
      <c r="R109">
        <f>IFERROR(SUMIF('Scenario 4'!$A$5:$A$154,$A109,'Scenario 4'!AO$5:AO$154)/SUMIF('Scenario 4_issuedGoos'!$A$4:$A$153,'WAVG - Countries'!$A109,'Scenario 4_issuedGoos'!R$4:R$153),0)</f>
        <v>0.86958802608157293</v>
      </c>
      <c r="S109">
        <f>IFERROR(SUMIF('Scenario 4'!$A$5:$A$154,$A109,'Scenario 4'!AP$5:AP$154)/SUMIF('Scenario 4_issuedGoos'!$A$4:$A$153,'WAVG - Countries'!$A109,'Scenario 4_issuedGoos'!S$4:S$153),0)</f>
        <v>0.91678713714927529</v>
      </c>
      <c r="T109">
        <f>IFERROR(SUMIF('Scenario 4'!$A$5:$A$154,$A109,'Scenario 4'!AQ$5:AQ$154)/SUMIF('Scenario 4_issuedGoos'!$A$4:$A$153,'WAVG - Countries'!$A109,'Scenario 4_issuedGoos'!T$4:T$153),0)</f>
        <v>0.95015715235314457</v>
      </c>
      <c r="U109">
        <f>IFERROR(SUMIF('Scenario 4'!$A$5:$A$154,$A109,'Scenario 4'!AR$5:AR$154)/SUMIF('Scenario 4_issuedGoos'!$A$4:$A$153,'WAVG - Countries'!$A109,'Scenario 4_issuedGoos'!U$4:U$153),0)</f>
        <v>0.99241956603565129</v>
      </c>
      <c r="V109">
        <f>IFERROR(SUMIF('Scenario 4'!$A$5:$A$154,$A109,'Scenario 4'!AS$5:AS$154)/SUMIF('Scenario 4_issuedGoos'!$A$4:$A$153,'WAVG - Countries'!$A109,'Scenario 4_issuedGoos'!V$4:V$153),0)</f>
        <v>1.0216979028460376</v>
      </c>
      <c r="W109">
        <f>IFERROR(SUMIF('Scenario 4'!$A$5:$A$154,$A109,'Scenario 4'!AT$5:AT$154)/SUMIF('Scenario 4_issuedGoos'!$A$4:$A$153,'WAVG - Countries'!$A109,'Scenario 4_issuedGoos'!W$4:W$153),0)</f>
        <v>1.0537765447050329</v>
      </c>
      <c r="X109">
        <f t="shared" si="3"/>
        <v>1.0389273041809366E-2</v>
      </c>
    </row>
    <row r="110" spans="1:24" x14ac:dyDescent="0.25">
      <c r="A110" t="s">
        <v>48</v>
      </c>
      <c r="B110" t="str">
        <f>VLOOKUP(A110,'DE-EN Country'!$A$1:$B$25,2,FALSE)</f>
        <v>Switzerland</v>
      </c>
      <c r="C110">
        <f>IFERROR(SUMIF('Scenario 4'!$A$5:$A$154,$A110,'Scenario 4'!Z$5:Z$154)/SUMIF('Scenario 4_issuedGoos'!$A$4:$A$153,'WAVG - Countries'!$A110,'Scenario 4_issuedGoos'!C$4:C$153),0)</f>
        <v>2.8726963383950177</v>
      </c>
      <c r="D110">
        <f>IFERROR(SUMIF('Scenario 4'!$A$5:$A$154,$A110,'Scenario 4'!AA$5:AA$154)/SUMIF('Scenario 4_issuedGoos'!$A$4:$A$153,'WAVG - Countries'!$A110,'Scenario 4_issuedGoos'!D$4:D$153),0)</f>
        <v>2.8693134479021523</v>
      </c>
      <c r="E110">
        <f>IFERROR(SUMIF('Scenario 4'!$A$5:$A$154,$A110,'Scenario 4'!AB$5:AB$154)/SUMIF('Scenario 4_issuedGoos'!$A$4:$A$153,'WAVG - Countries'!$A110,'Scenario 4_issuedGoos'!E$4:E$153),0)</f>
        <v>2.8677722533123657</v>
      </c>
      <c r="F110">
        <f>IFERROR(SUMIF('Scenario 4'!$A$5:$A$154,$A110,'Scenario 4'!AC$5:AC$154)/SUMIF('Scenario 4_issuedGoos'!$A$4:$A$153,'WAVG - Countries'!$A110,'Scenario 4_issuedGoos'!F$4:F$153),0)</f>
        <v>2.8677722533123653</v>
      </c>
      <c r="G110">
        <f>IFERROR(SUMIF('Scenario 4'!$A$5:$A$154,$A110,'Scenario 4'!AD$5:AD$154)/SUMIF('Scenario 4_issuedGoos'!$A$4:$A$153,'WAVG - Countries'!$A110,'Scenario 4_issuedGoos'!G$4:G$153),0)</f>
        <v>2.8677722533123657</v>
      </c>
      <c r="H110">
        <f>IFERROR(SUMIF('Scenario 4'!$A$5:$A$154,$A110,'Scenario 4'!AE$5:AE$154)/SUMIF('Scenario 4_issuedGoos'!$A$4:$A$153,'WAVG - Countries'!$A110,'Scenario 4_issuedGoos'!H$4:H$153),0)</f>
        <v>2.2715094195614598</v>
      </c>
      <c r="I110">
        <f>IFERROR(SUMIF('Scenario 4'!$A$5:$A$154,$A110,'Scenario 4'!AF$5:AF$154)/SUMIF('Scenario 4_issuedGoos'!$A$4:$A$153,'WAVG - Countries'!$A110,'Scenario 4_issuedGoos'!I$4:I$153),0)</f>
        <v>2.272074666254368</v>
      </c>
      <c r="J110">
        <f>IFERROR(SUMIF('Scenario 4'!$A$5:$A$154,$A110,'Scenario 4'!AG$5:AG$154)/SUMIF('Scenario 4_issuedGoos'!$A$4:$A$153,'WAVG - Countries'!$A110,'Scenario 4_issuedGoos'!J$4:J$153),0)</f>
        <v>2.2725740219008261</v>
      </c>
      <c r="K110">
        <f>IFERROR(SUMIF('Scenario 4'!$A$5:$A$154,$A110,'Scenario 4'!AH$5:AH$154)/SUMIF('Scenario 4_issuedGoos'!$A$4:$A$153,'WAVG - Countries'!$A110,'Scenario 4_issuedGoos'!K$4:K$153),0)</f>
        <v>2.261852809154163</v>
      </c>
      <c r="L110">
        <f>IFERROR(SUMIF('Scenario 4'!$A$5:$A$154,$A110,'Scenario 4'!AI$5:AI$154)/SUMIF('Scenario 4_issuedGoos'!$A$4:$A$153,'WAVG - Countries'!$A110,'Scenario 4_issuedGoos'!L$4:L$153),0)</f>
        <v>1.3870061477218498</v>
      </c>
      <c r="M110">
        <f>IFERROR(SUMIF('Scenario 4'!$A$5:$A$154,$A110,'Scenario 4'!AJ$5:AJ$154)/SUMIF('Scenario 4_issuedGoos'!$A$4:$A$153,'WAVG - Countries'!$A110,'Scenario 4_issuedGoos'!M$4:M$153),0)</f>
        <v>1.3915869227504276</v>
      </c>
      <c r="N110">
        <f>IFERROR(SUMIF('Scenario 4'!$A$5:$A$154,$A110,'Scenario 4'!AK$5:AK$154)/SUMIF('Scenario 4_issuedGoos'!$A$4:$A$153,'WAVG - Countries'!$A110,'Scenario 4_issuedGoos'!N$4:N$153),0)</f>
        <v>1.3957424976896851</v>
      </c>
      <c r="O110">
        <f>IFERROR(SUMIF('Scenario 4'!$A$5:$A$154,$A110,'Scenario 4'!AL$5:AL$154)/SUMIF('Scenario 4_issuedGoos'!$A$4:$A$153,'WAVG - Countries'!$A110,'Scenario 4_issuedGoos'!O$4:O$153),0)</f>
        <v>1.4000445327928692</v>
      </c>
      <c r="P110">
        <f>IFERROR(SUMIF('Scenario 4'!$A$5:$A$154,$A110,'Scenario 4'!AM$5:AM$154)/SUMIF('Scenario 4_issuedGoos'!$A$4:$A$153,'WAVG - Countries'!$A110,'Scenario 4_issuedGoos'!P$4:P$153),0)</f>
        <v>1.4045060900867914</v>
      </c>
      <c r="Q110">
        <f>IFERROR(SUMIF('Scenario 4'!$A$5:$A$154,$A110,'Scenario 4'!AN$5:AN$154)/SUMIF('Scenario 4_issuedGoos'!$A$4:$A$153,'WAVG - Countries'!$A110,'Scenario 4_issuedGoos'!Q$4:Q$153),0)</f>
        <v>2.2788602895980059</v>
      </c>
      <c r="R110">
        <f>IFERROR(SUMIF('Scenario 4'!$A$5:$A$154,$A110,'Scenario 4'!AO$5:AO$154)/SUMIF('Scenario 4_issuedGoos'!$A$4:$A$153,'WAVG - Countries'!$A110,'Scenario 4_issuedGoos'!R$4:R$153),0)</f>
        <v>2.282502287788819</v>
      </c>
      <c r="S110">
        <f>IFERROR(SUMIF('Scenario 4'!$A$5:$A$154,$A110,'Scenario 4'!AP$5:AP$154)/SUMIF('Scenario 4_issuedGoos'!$A$4:$A$153,'WAVG - Countries'!$A110,'Scenario 4_issuedGoos'!S$4:S$153),0)</f>
        <v>2.2862921776449388</v>
      </c>
      <c r="T110">
        <f>IFERROR(SUMIF('Scenario 4'!$A$5:$A$154,$A110,'Scenario 4'!AQ$5:AQ$154)/SUMIF('Scenario 4_issuedGoos'!$A$4:$A$153,'WAVG - Countries'!$A110,'Scenario 4_issuedGoos'!T$4:T$153),0)</f>
        <v>2.2902393342820164</v>
      </c>
      <c r="U110">
        <f>IFERROR(SUMIF('Scenario 4'!$A$5:$A$154,$A110,'Scenario 4'!AR$5:AR$154)/SUMIF('Scenario 4_issuedGoos'!$A$4:$A$153,'WAVG - Countries'!$A110,'Scenario 4_issuedGoos'!U$4:U$153),0)</f>
        <v>2.2943531543114077</v>
      </c>
      <c r="V110">
        <f>IFERROR(SUMIF('Scenario 4'!$A$5:$A$154,$A110,'Scenario 4'!AS$5:AS$154)/SUMIF('Scenario 4_issuedGoos'!$A$4:$A$153,'WAVG - Countries'!$A110,'Scenario 4_issuedGoos'!V$4:V$153),0)</f>
        <v>2.2986431028133754</v>
      </c>
      <c r="W110">
        <f>IFERROR(SUMIF('Scenario 4'!$A$5:$A$154,$A110,'Scenario 4'!AT$5:AT$154)/SUMIF('Scenario 4_issuedGoos'!$A$4:$A$153,'WAVG - Countries'!$A110,'Scenario 4_issuedGoos'!W$4:W$153),0)</f>
        <v>2.3031187517748575</v>
      </c>
      <c r="X110">
        <f t="shared" si="3"/>
        <v>-1.0988525002059935E-2</v>
      </c>
    </row>
    <row r="111" spans="1:24" x14ac:dyDescent="0.25">
      <c r="A111" t="s">
        <v>49</v>
      </c>
      <c r="B111" t="str">
        <f>VLOOKUP(A111,'DE-EN Country'!$A$1:$B$25,2,FALSE)</f>
        <v>Serbia</v>
      </c>
      <c r="C111">
        <f>IFERROR(SUMIF('Scenario 4'!$A$5:$A$154,$A111,'Scenario 4'!Z$5:Z$154)/SUMIF('Scenario 4_issuedGoos'!$A$4:$A$153,'WAVG - Countries'!$A111,'Scenario 4_issuedGoos'!C$4:C$153),0)</f>
        <v>5.2429524939592502</v>
      </c>
      <c r="D111">
        <f>IFERROR(SUMIF('Scenario 4'!$A$5:$A$154,$A111,'Scenario 4'!AA$5:AA$154)/SUMIF('Scenario 4_issuedGoos'!$A$4:$A$153,'WAVG - Countries'!$A111,'Scenario 4_issuedGoos'!D$4:D$153),0)</f>
        <v>5.2429524939592502</v>
      </c>
      <c r="E111">
        <f>IFERROR(SUMIF('Scenario 4'!$A$5:$A$154,$A111,'Scenario 4'!AB$5:AB$154)/SUMIF('Scenario 4_issuedGoos'!$A$4:$A$153,'WAVG - Countries'!$A111,'Scenario 4_issuedGoos'!E$4:E$153),0)</f>
        <v>5.2429524939592511</v>
      </c>
      <c r="F111">
        <f>IFERROR(SUMIF('Scenario 4'!$A$5:$A$154,$A111,'Scenario 4'!AC$5:AC$154)/SUMIF('Scenario 4_issuedGoos'!$A$4:$A$153,'WAVG - Countries'!$A111,'Scenario 4_issuedGoos'!F$4:F$153),0)</f>
        <v>5.2429524939592502</v>
      </c>
      <c r="G111">
        <f>IFERROR(SUMIF('Scenario 4'!$A$5:$A$154,$A111,'Scenario 4'!AD$5:AD$154)/SUMIF('Scenario 4_issuedGoos'!$A$4:$A$153,'WAVG - Countries'!$A111,'Scenario 4_issuedGoos'!G$4:G$153),0)</f>
        <v>5.2429524939592502</v>
      </c>
      <c r="H111">
        <f>IFERROR(SUMIF('Scenario 4'!$A$5:$A$154,$A111,'Scenario 4'!AE$5:AE$154)/SUMIF('Scenario 4_issuedGoos'!$A$4:$A$153,'WAVG - Countries'!$A111,'Scenario 4_issuedGoos'!H$4:H$153),0)</f>
        <v>1.3018920655678989</v>
      </c>
      <c r="I111">
        <f>IFERROR(SUMIF('Scenario 4'!$A$5:$A$154,$A111,'Scenario 4'!AF$5:AF$154)/SUMIF('Scenario 4_issuedGoos'!$A$4:$A$153,'WAVG - Countries'!$A111,'Scenario 4_issuedGoos'!I$4:I$153),0)</f>
        <v>1.3058206344773975</v>
      </c>
      <c r="J111">
        <f>IFERROR(SUMIF('Scenario 4'!$A$5:$A$154,$A111,'Scenario 4'!AG$5:AG$154)/SUMIF('Scenario 4_issuedGoos'!$A$4:$A$153,'WAVG - Countries'!$A111,'Scenario 4_issuedGoos'!J$4:J$153),0)</f>
        <v>1.3092864288308446</v>
      </c>
      <c r="K111">
        <f>IFERROR(SUMIF('Scenario 4'!$A$5:$A$154,$A111,'Scenario 4'!AH$5:AH$154)/SUMIF('Scenario 4_issuedGoos'!$A$4:$A$153,'WAVG - Countries'!$A111,'Scenario 4_issuedGoos'!K$4:K$153),0)</f>
        <v>1.3123666706998429</v>
      </c>
      <c r="L111">
        <f>IFERROR(SUMIF('Scenario 4'!$A$5:$A$154,$A111,'Scenario 4'!AI$5:AI$154)/SUMIF('Scenario 4_issuedGoos'!$A$4:$A$153,'WAVG - Countries'!$A111,'Scenario 4_issuedGoos'!L$4:L$153),0)</f>
        <v>1.3151223063123214</v>
      </c>
      <c r="M111">
        <f>IFERROR(SUMIF('Scenario 4'!$A$5:$A$154,$A111,'Scenario 4'!AJ$5:AJ$154)/SUMIF('Scenario 4_issuedGoos'!$A$4:$A$153,'WAVG - Countries'!$A111,'Scenario 4_issuedGoos'!M$4:M$153),0)</f>
        <v>1.317602079427509</v>
      </c>
      <c r="N111">
        <f>IFERROR(SUMIF('Scenario 4'!$A$5:$A$154,$A111,'Scenario 4'!AK$5:AK$154)/SUMIF('Scenario 4_issuedGoos'!$A$4:$A$153,'WAVG - Countries'!$A111,'Scenario 4_issuedGoos'!N$4:N$153),0)</f>
        <v>1.3262587550433682</v>
      </c>
      <c r="O111">
        <f>IFERROR(SUMIF('Scenario 4'!$A$5:$A$154,$A111,'Scenario 4'!AL$5:AL$154)/SUMIF('Scenario 4_issuedGoos'!$A$4:$A$153,'WAVG - Countries'!$A111,'Scenario 4_issuedGoos'!O$4:O$153),0)</f>
        <v>1.3341549682253078</v>
      </c>
      <c r="P111">
        <f>IFERROR(SUMIF('Scenario 4'!$A$5:$A$154,$A111,'Scenario 4'!AM$5:AM$154)/SUMIF('Scenario 4_issuedGoos'!$A$4:$A$153,'WAVG - Countries'!$A111,'Scenario 4_issuedGoos'!P$4:P$153),0)</f>
        <v>1.3413867091927905</v>
      </c>
      <c r="Q111">
        <f>IFERROR(SUMIF('Scenario 4'!$A$5:$A$154,$A111,'Scenario 4'!AN$5:AN$154)/SUMIF('Scenario 4_issuedGoos'!$A$4:$A$153,'WAVG - Countries'!$A111,'Scenario 4_issuedGoos'!Q$4:Q$153),0)</f>
        <v>1.3480344651630758</v>
      </c>
      <c r="R111">
        <f>IFERROR(SUMIF('Scenario 4'!$A$5:$A$154,$A111,'Scenario 4'!AO$5:AO$154)/SUMIF('Scenario 4_issuedGoos'!$A$4:$A$153,'WAVG - Countries'!$A111,'Scenario 4_issuedGoos'!R$4:R$153),0)</f>
        <v>1.3541662286717517</v>
      </c>
      <c r="S111">
        <f>IFERROR(SUMIF('Scenario 4'!$A$5:$A$154,$A111,'Scenario 4'!AP$5:AP$154)/SUMIF('Scenario 4_issuedGoos'!$A$4:$A$153,'WAVG - Countries'!$A111,'Scenario 4_issuedGoos'!S$4:S$153),0)</f>
        <v>1.3598398315550932</v>
      </c>
      <c r="T111">
        <f>IFERROR(SUMIF('Scenario 4'!$A$5:$A$154,$A111,'Scenario 4'!AQ$5:AQ$154)/SUMIF('Scenario 4_issuedGoos'!$A$4:$A$153,'WAVG - Countries'!$A111,'Scenario 4_issuedGoos'!T$4:T$153),0)</f>
        <v>1.3651047745942477</v>
      </c>
      <c r="U111">
        <f>IFERROR(SUMIF('Scenario 4'!$A$5:$A$154,$A111,'Scenario 4'!AR$5:AR$154)/SUMIF('Scenario 4_issuedGoos'!$A$4:$A$153,'WAVG - Countries'!$A111,'Scenario 4_issuedGoos'!U$4:U$153),0)</f>
        <v>1.3700036755445835</v>
      </c>
      <c r="V111">
        <f>IFERROR(SUMIF('Scenario 4'!$A$5:$A$154,$A111,'Scenario 4'!AS$5:AS$154)/SUMIF('Scenario 4_issuedGoos'!$A$4:$A$153,'WAVG - Countries'!$A111,'Scenario 4_issuedGoos'!V$4:V$153),0)</f>
        <v>1.3745734252910433</v>
      </c>
      <c r="W111">
        <f>IFERROR(SUMIF('Scenario 4'!$A$5:$A$154,$A111,'Scenario 4'!AT$5:AT$154)/SUMIF('Scenario 4_issuedGoos'!$A$4:$A$153,'WAVG - Countries'!$A111,'Scenario 4_issuedGoos'!W$4:W$153),0)</f>
        <v>1.3788461185359233</v>
      </c>
      <c r="X111">
        <f t="shared" si="3"/>
        <v>-6.4600800490465793E-2</v>
      </c>
    </row>
    <row r="112" spans="1:24" x14ac:dyDescent="0.25">
      <c r="A112" t="s">
        <v>50</v>
      </c>
      <c r="B112" t="str">
        <f>VLOOKUP(A112,'DE-EN Country'!$A$1:$B$25,2,FALSE)</f>
        <v>Slovakia</v>
      </c>
      <c r="C112">
        <f>IFERROR(SUMIF('Scenario 4'!$A$5:$A$154,$A112,'Scenario 4'!Z$5:Z$154)/SUMIF('Scenario 4_issuedGoos'!$A$4:$A$153,'WAVG - Countries'!$A112,'Scenario 4_issuedGoos'!C$4:C$153),0)</f>
        <v>0</v>
      </c>
      <c r="D112">
        <f>IFERROR(SUMIF('Scenario 4'!$A$5:$A$154,$A112,'Scenario 4'!AA$5:AA$154)/SUMIF('Scenario 4_issuedGoos'!$A$4:$A$153,'WAVG - Countries'!$A112,'Scenario 4_issuedGoos'!D$4:D$153),0)</f>
        <v>0</v>
      </c>
      <c r="E112">
        <f>IFERROR(SUMIF('Scenario 4'!$A$5:$A$154,$A112,'Scenario 4'!AB$5:AB$154)/SUMIF('Scenario 4_issuedGoos'!$A$4:$A$153,'WAVG - Countries'!$A112,'Scenario 4_issuedGoos'!E$4:E$153),0)</f>
        <v>0</v>
      </c>
      <c r="F112">
        <f>IFERROR(SUMIF('Scenario 4'!$A$5:$A$154,$A112,'Scenario 4'!AC$5:AC$154)/SUMIF('Scenario 4_issuedGoos'!$A$4:$A$153,'WAVG - Countries'!$A112,'Scenario 4_issuedGoos'!F$4:F$153),0)</f>
        <v>0</v>
      </c>
      <c r="G112">
        <f>IFERROR(SUMIF('Scenario 4'!$A$5:$A$154,$A112,'Scenario 4'!AD$5:AD$154)/SUMIF('Scenario 4_issuedGoos'!$A$4:$A$153,'WAVG - Countries'!$A112,'Scenario 4_issuedGoos'!G$4:G$153),0)</f>
        <v>0</v>
      </c>
      <c r="H112">
        <f>IFERROR(SUMIF('Scenario 4'!$A$5:$A$154,$A112,'Scenario 4'!AE$5:AE$154)/SUMIF('Scenario 4_issuedGoos'!$A$4:$A$153,'WAVG - Countries'!$A112,'Scenario 4_issuedGoos'!H$4:H$153),0)</f>
        <v>1.7317038678555989</v>
      </c>
      <c r="I112">
        <f>IFERROR(SUMIF('Scenario 4'!$A$5:$A$154,$A112,'Scenario 4'!AF$5:AF$154)/SUMIF('Scenario 4_issuedGoos'!$A$4:$A$153,'WAVG - Countries'!$A112,'Scenario 4_issuedGoos'!I$4:I$153),0)</f>
        <v>1.734390328067887</v>
      </c>
      <c r="J112">
        <f>IFERROR(SUMIF('Scenario 4'!$A$5:$A$154,$A112,'Scenario 4'!AG$5:AG$154)/SUMIF('Scenario 4_issuedGoos'!$A$4:$A$153,'WAVG - Countries'!$A112,'Scenario 4_issuedGoos'!J$4:J$153),0)</f>
        <v>1.7377371717467665</v>
      </c>
      <c r="K112">
        <f>IFERROR(SUMIF('Scenario 4'!$A$5:$A$154,$A112,'Scenario 4'!AH$5:AH$154)/SUMIF('Scenario 4_issuedGoos'!$A$4:$A$153,'WAVG - Countries'!$A112,'Scenario 4_issuedGoos'!K$4:K$153),0)</f>
        <v>1.7407111441436427</v>
      </c>
      <c r="L112">
        <f>IFERROR(SUMIF('Scenario 4'!$A$5:$A$154,$A112,'Scenario 4'!AI$5:AI$154)/SUMIF('Scenario 4_issuedGoos'!$A$4:$A$153,'WAVG - Countries'!$A112,'Scenario 4_issuedGoos'!L$4:L$153),0)</f>
        <v>1.6760897761975564</v>
      </c>
      <c r="M112">
        <f>IFERROR(SUMIF('Scenario 4'!$A$5:$A$154,$A112,'Scenario 4'!AJ$5:AJ$154)/SUMIF('Scenario 4_issuedGoos'!$A$4:$A$153,'WAVG - Countries'!$A112,'Scenario 4_issuedGoos'!M$4:M$153),0)</f>
        <v>1.6785247884310639</v>
      </c>
      <c r="N112">
        <f>IFERROR(SUMIF('Scenario 4'!$A$5:$A$154,$A112,'Scenario 4'!AK$5:AK$154)/SUMIF('Scenario 4_issuedGoos'!$A$4:$A$153,'WAVG - Countries'!$A112,'Scenario 4_issuedGoos'!N$4:N$153),0)</f>
        <v>1.6858380644039146</v>
      </c>
      <c r="O112">
        <f>IFERROR(SUMIF('Scenario 4'!$A$5:$A$154,$A112,'Scenario 4'!AL$5:AL$154)/SUMIF('Scenario 4_issuedGoos'!$A$4:$A$153,'WAVG - Countries'!$A112,'Scenario 4_issuedGoos'!O$4:O$153),0)</f>
        <v>1.6931390145300202</v>
      </c>
      <c r="P112">
        <f>IFERROR(SUMIF('Scenario 4'!$A$5:$A$154,$A112,'Scenario 4'!AM$5:AM$154)/SUMIF('Scenario 4_issuedGoos'!$A$4:$A$153,'WAVG - Countries'!$A112,'Scenario 4_issuedGoos'!P$4:P$153),0)</f>
        <v>1.6998230698419232</v>
      </c>
      <c r="Q112">
        <f>IFERROR(SUMIF('Scenario 4'!$A$5:$A$154,$A112,'Scenario 4'!AN$5:AN$154)/SUMIF('Scenario 4_issuedGoos'!$A$4:$A$153,'WAVG - Countries'!$A112,'Scenario 4_issuedGoos'!Q$4:Q$153),0)</f>
        <v>1.7573546165584013</v>
      </c>
      <c r="R112">
        <f>IFERROR(SUMIF('Scenario 4'!$A$5:$A$154,$A112,'Scenario 4'!AO$5:AO$154)/SUMIF('Scenario 4_issuedGoos'!$A$4:$A$153,'WAVG - Countries'!$A112,'Scenario 4_issuedGoos'!R$4:R$153),0)</f>
        <v>1.765722278044682</v>
      </c>
      <c r="S112">
        <f>IFERROR(SUMIF('Scenario 4'!$A$5:$A$154,$A112,'Scenario 4'!AP$5:AP$154)/SUMIF('Scenario 4_issuedGoos'!$A$4:$A$153,'WAVG - Countries'!$A112,'Scenario 4_issuedGoos'!S$4:S$153),0)</f>
        <v>1.7708852524604202</v>
      </c>
      <c r="T112">
        <f>IFERROR(SUMIF('Scenario 4'!$A$5:$A$154,$A112,'Scenario 4'!AQ$5:AQ$154)/SUMIF('Scenario 4_issuedGoos'!$A$4:$A$153,'WAVG - Countries'!$A112,'Scenario 4_issuedGoos'!T$4:T$153),0)</f>
        <v>1.820006815382504</v>
      </c>
      <c r="U112">
        <f>IFERROR(SUMIF('Scenario 4'!$A$5:$A$154,$A112,'Scenario 4'!AR$5:AR$154)/SUMIF('Scenario 4_issuedGoos'!$A$4:$A$153,'WAVG - Countries'!$A112,'Scenario 4_issuedGoos'!U$4:U$153),0)</f>
        <v>1.8764535578060286</v>
      </c>
      <c r="V112">
        <f>IFERROR(SUMIF('Scenario 4'!$A$5:$A$154,$A112,'Scenario 4'!AS$5:AS$154)/SUMIF('Scenario 4_issuedGoos'!$A$4:$A$153,'WAVG - Countries'!$A112,'Scenario 4_issuedGoos'!V$4:V$153),0)</f>
        <v>1.9112897775695525</v>
      </c>
      <c r="W112">
        <f>IFERROR(SUMIF('Scenario 4'!$A$5:$A$154,$A112,'Scenario 4'!AT$5:AT$154)/SUMIF('Scenario 4_issuedGoos'!$A$4:$A$153,'WAVG - Countries'!$A112,'Scenario 4_issuedGoos'!W$4:W$153),0)</f>
        <v>1.9195149856319076</v>
      </c>
      <c r="X112">
        <f>_xlfn.RRI($W$4-$H$4,H112,W112)</f>
        <v>6.8880625901379666E-3</v>
      </c>
    </row>
    <row r="113" spans="1:24" x14ac:dyDescent="0.25">
      <c r="A113" t="s">
        <v>51</v>
      </c>
      <c r="B113" t="str">
        <f>VLOOKUP(A113,'DE-EN Country'!$A$1:$B$25,2,FALSE)</f>
        <v>Slovenia</v>
      </c>
      <c r="C113">
        <f>IFERROR(SUMIF('Scenario 4'!$A$5:$A$154,$A113,'Scenario 4'!Z$5:Z$154)/SUMIF('Scenario 4_issuedGoos'!$A$4:$A$153,'WAVG - Countries'!$A113,'Scenario 4_issuedGoos'!C$4:C$153),0)</f>
        <v>1.0111909633709699</v>
      </c>
      <c r="D113">
        <f>IFERROR(SUMIF('Scenario 4'!$A$5:$A$154,$A113,'Scenario 4'!AA$5:AA$154)/SUMIF('Scenario 4_issuedGoos'!$A$4:$A$153,'WAVG - Countries'!$A113,'Scenario 4_issuedGoos'!D$4:D$153),0)</f>
        <v>1.0111909633709699</v>
      </c>
      <c r="E113">
        <f>IFERROR(SUMIF('Scenario 4'!$A$5:$A$154,$A113,'Scenario 4'!AB$5:AB$154)/SUMIF('Scenario 4_issuedGoos'!$A$4:$A$153,'WAVG - Countries'!$A113,'Scenario 4_issuedGoos'!E$4:E$153),0)</f>
        <v>1.0111909633709699</v>
      </c>
      <c r="F113">
        <f>IFERROR(SUMIF('Scenario 4'!$A$5:$A$154,$A113,'Scenario 4'!AC$5:AC$154)/SUMIF('Scenario 4_issuedGoos'!$A$4:$A$153,'WAVG - Countries'!$A113,'Scenario 4_issuedGoos'!F$4:F$153),0)</f>
        <v>1.0061301610281637</v>
      </c>
      <c r="G113">
        <f>IFERROR(SUMIF('Scenario 4'!$A$5:$A$154,$A113,'Scenario 4'!AD$5:AD$154)/SUMIF('Scenario 4_issuedGoos'!$A$4:$A$153,'WAVG - Countries'!$A113,'Scenario 4_issuedGoos'!G$4:G$153),0)</f>
        <v>1.0011115320382145</v>
      </c>
      <c r="H113">
        <f>IFERROR(SUMIF('Scenario 4'!$A$5:$A$154,$A113,'Scenario 4'!AE$5:AE$154)/SUMIF('Scenario 4_issuedGoos'!$A$4:$A$153,'WAVG - Countries'!$A113,'Scenario 4_issuedGoos'!H$4:H$153),0)</f>
        <v>0.93957122609415578</v>
      </c>
      <c r="I113">
        <f>IFERROR(SUMIF('Scenario 4'!$A$5:$A$154,$A113,'Scenario 4'!AF$5:AF$154)/SUMIF('Scenario 4_issuedGoos'!$A$4:$A$153,'WAVG - Countries'!$A113,'Scenario 4_issuedGoos'!I$4:I$153),0)</f>
        <v>0.90394332422101564</v>
      </c>
      <c r="J113">
        <f>IFERROR(SUMIF('Scenario 4'!$A$5:$A$154,$A113,'Scenario 4'!AG$5:AG$154)/SUMIF('Scenario 4_issuedGoos'!$A$4:$A$153,'WAVG - Countries'!$A113,'Scenario 4_issuedGoos'!J$4:J$153),0)</f>
        <v>0.90394768842253403</v>
      </c>
      <c r="K113">
        <f>IFERROR(SUMIF('Scenario 4'!$A$5:$A$154,$A113,'Scenario 4'!AH$5:AH$154)/SUMIF('Scenario 4_issuedGoos'!$A$4:$A$153,'WAVG - Countries'!$A113,'Scenario 4_issuedGoos'!K$4:K$153),0)</f>
        <v>0.90439250267286608</v>
      </c>
      <c r="L113">
        <f>IFERROR(SUMIF('Scenario 4'!$A$5:$A$154,$A113,'Scenario 4'!AI$5:AI$154)/SUMIF('Scenario 4_issuedGoos'!$A$4:$A$153,'WAVG - Countries'!$A113,'Scenario 4_issuedGoos'!L$4:L$153),0)</f>
        <v>0.83160705537955082</v>
      </c>
      <c r="M113">
        <f>IFERROR(SUMIF('Scenario 4'!$A$5:$A$154,$A113,'Scenario 4'!AJ$5:AJ$154)/SUMIF('Scenario 4_issuedGoos'!$A$4:$A$153,'WAVG - Countries'!$A113,'Scenario 4_issuedGoos'!M$4:M$153),0)</f>
        <v>0.85579618043230321</v>
      </c>
      <c r="N113">
        <f>IFERROR(SUMIF('Scenario 4'!$A$5:$A$154,$A113,'Scenario 4'!AK$5:AK$154)/SUMIF('Scenario 4_issuedGoos'!$A$4:$A$153,'WAVG - Countries'!$A113,'Scenario 4_issuedGoos'!N$4:N$153),0)</f>
        <v>0.86870088991572258</v>
      </c>
      <c r="O113">
        <f>IFERROR(SUMIF('Scenario 4'!$A$5:$A$154,$A113,'Scenario 4'!AL$5:AL$154)/SUMIF('Scenario 4_issuedGoos'!$A$4:$A$153,'WAVG - Countries'!$A113,'Scenario 4_issuedGoos'!O$4:O$153),0)</f>
        <v>0.87346018547216442</v>
      </c>
      <c r="P113">
        <f>IFERROR(SUMIF('Scenario 4'!$A$5:$A$154,$A113,'Scenario 4'!AM$5:AM$154)/SUMIF('Scenario 4_issuedGoos'!$A$4:$A$153,'WAVG - Countries'!$A113,'Scenario 4_issuedGoos'!P$4:P$153),0)</f>
        <v>0.88815268210360643</v>
      </c>
      <c r="Q113">
        <f>IFERROR(SUMIF('Scenario 4'!$A$5:$A$154,$A113,'Scenario 4'!AN$5:AN$154)/SUMIF('Scenario 4_issuedGoos'!$A$4:$A$153,'WAVG - Countries'!$A113,'Scenario 4_issuedGoos'!Q$4:Q$153),0)</f>
        <v>0.99185441601559432</v>
      </c>
      <c r="R113">
        <f>IFERROR(SUMIF('Scenario 4'!$A$5:$A$154,$A113,'Scenario 4'!AO$5:AO$154)/SUMIF('Scenario 4_issuedGoos'!$A$4:$A$153,'WAVG - Countries'!$A113,'Scenario 4_issuedGoos'!R$4:R$153),0)</f>
        <v>0.99720330507549015</v>
      </c>
      <c r="S113">
        <f>IFERROR(SUMIF('Scenario 4'!$A$5:$A$154,$A113,'Scenario 4'!AP$5:AP$154)/SUMIF('Scenario 4_issuedGoos'!$A$4:$A$153,'WAVG - Countries'!$A113,'Scenario 4_issuedGoos'!S$4:S$153),0)</f>
        <v>1.0027760598218007</v>
      </c>
      <c r="T113">
        <f>IFERROR(SUMIF('Scenario 4'!$A$5:$A$154,$A113,'Scenario 4'!AQ$5:AQ$154)/SUMIF('Scenario 4_issuedGoos'!$A$4:$A$153,'WAVG - Countries'!$A113,'Scenario 4_issuedGoos'!T$4:T$153),0)</f>
        <v>1.00858656929559</v>
      </c>
      <c r="U113">
        <f>IFERROR(SUMIF('Scenario 4'!$A$5:$A$154,$A113,'Scenario 4'!AR$5:AR$154)/SUMIF('Scenario 4_issuedGoos'!$A$4:$A$153,'WAVG - Countries'!$A113,'Scenario 4_issuedGoos'!U$4:U$153),0)</f>
        <v>1.0146488402862541</v>
      </c>
      <c r="V113">
        <f>IFERROR(SUMIF('Scenario 4'!$A$5:$A$154,$A113,'Scenario 4'!AS$5:AS$154)/SUMIF('Scenario 4_issuedGoos'!$A$4:$A$153,'WAVG - Countries'!$A113,'Scenario 4_issuedGoos'!V$4:V$153),0)</f>
        <v>1.0239105010806036</v>
      </c>
      <c r="W113">
        <f>IFERROR(SUMIF('Scenario 4'!$A$5:$A$154,$A113,'Scenario 4'!AT$5:AT$154)/SUMIF('Scenario 4_issuedGoos'!$A$4:$A$153,'WAVG - Countries'!$A113,'Scenario 4_issuedGoos'!W$4:W$153),0)</f>
        <v>1.0366096167287091</v>
      </c>
      <c r="X113">
        <f t="shared" si="3"/>
        <v>1.2421005729084111E-3</v>
      </c>
    </row>
    <row r="114" spans="1:24" x14ac:dyDescent="0.25">
      <c r="A114" t="s">
        <v>52</v>
      </c>
      <c r="B114" t="str">
        <f>VLOOKUP(A114,'DE-EN Country'!$A$1:$B$25,2,FALSE)</f>
        <v>Spain</v>
      </c>
      <c r="C114">
        <f>IFERROR(SUMIF('Scenario 4'!$A$5:$A$154,$A114,'Scenario 4'!Z$5:Z$154)/SUMIF('Scenario 4_issuedGoos'!$A$4:$A$153,'WAVG - Countries'!$A114,'Scenario 4_issuedGoos'!C$4:C$153),0)</f>
        <v>1.4580356301274198</v>
      </c>
      <c r="D114">
        <f>IFERROR(SUMIF('Scenario 4'!$A$5:$A$154,$A114,'Scenario 4'!AA$5:AA$154)/SUMIF('Scenario 4_issuedGoos'!$A$4:$A$153,'WAVG - Countries'!$A114,'Scenario 4_issuedGoos'!D$4:D$153),0)</f>
        <v>1.4580356301274195</v>
      </c>
      <c r="E114">
        <f>IFERROR(SUMIF('Scenario 4'!$A$5:$A$154,$A114,'Scenario 4'!AB$5:AB$154)/SUMIF('Scenario 4_issuedGoos'!$A$4:$A$153,'WAVG - Countries'!$A114,'Scenario 4_issuedGoos'!E$4:E$153),0)</f>
        <v>1.4580356301274193</v>
      </c>
      <c r="F114">
        <f>IFERROR(SUMIF('Scenario 4'!$A$5:$A$154,$A114,'Scenario 4'!AC$5:AC$154)/SUMIF('Scenario 4_issuedGoos'!$A$4:$A$153,'WAVG - Countries'!$A114,'Scenario 4_issuedGoos'!F$4:F$153),0)</f>
        <v>1.4580356301274195</v>
      </c>
      <c r="G114">
        <f>IFERROR(SUMIF('Scenario 4'!$A$5:$A$154,$A114,'Scenario 4'!AD$5:AD$154)/SUMIF('Scenario 4_issuedGoos'!$A$4:$A$153,'WAVG - Countries'!$A114,'Scenario 4_issuedGoos'!G$4:G$153),0)</f>
        <v>1.4580356301274195</v>
      </c>
      <c r="H114">
        <f>IFERROR(SUMIF('Scenario 4'!$A$5:$A$154,$A114,'Scenario 4'!AE$5:AE$154)/SUMIF('Scenario 4_issuedGoos'!$A$4:$A$153,'WAVG - Countries'!$A114,'Scenario 4_issuedGoos'!H$4:H$153),0)</f>
        <v>1.2689035213121</v>
      </c>
      <c r="I114">
        <f>IFERROR(SUMIF('Scenario 4'!$A$5:$A$154,$A114,'Scenario 4'!AF$5:AF$154)/SUMIF('Scenario 4_issuedGoos'!$A$4:$A$153,'WAVG - Countries'!$A114,'Scenario 4_issuedGoos'!I$4:I$153),0)</f>
        <v>1.2704172594001422</v>
      </c>
      <c r="J114">
        <f>IFERROR(SUMIF('Scenario 4'!$A$5:$A$154,$A114,'Scenario 4'!AG$5:AG$154)/SUMIF('Scenario 4_issuedGoos'!$A$4:$A$153,'WAVG - Countries'!$A114,'Scenario 4_issuedGoos'!J$4:J$153),0)</f>
        <v>1.2713215488547938</v>
      </c>
      <c r="K114">
        <f>IFERROR(SUMIF('Scenario 4'!$A$5:$A$154,$A114,'Scenario 4'!AH$5:AH$154)/SUMIF('Scenario 4_issuedGoos'!$A$4:$A$153,'WAVG - Countries'!$A114,'Scenario 4_issuedGoos'!K$4:K$153),0)</f>
        <v>1.2449858699029741</v>
      </c>
      <c r="L114">
        <f>IFERROR(SUMIF('Scenario 4'!$A$5:$A$154,$A114,'Scenario 4'!AI$5:AI$154)/SUMIF('Scenario 4_issuedGoos'!$A$4:$A$153,'WAVG - Countries'!$A114,'Scenario 4_issuedGoos'!L$4:L$153),0)</f>
        <v>1.2098434834169693</v>
      </c>
      <c r="M114">
        <f>IFERROR(SUMIF('Scenario 4'!$A$5:$A$154,$A114,'Scenario 4'!AJ$5:AJ$154)/SUMIF('Scenario 4_issuedGoos'!$A$4:$A$153,'WAVG - Countries'!$A114,'Scenario 4_issuedGoos'!M$4:M$153),0)</f>
        <v>1.2786762799213831</v>
      </c>
      <c r="N114">
        <f>IFERROR(SUMIF('Scenario 4'!$A$5:$A$154,$A114,'Scenario 4'!AK$5:AK$154)/SUMIF('Scenario 4_issuedGoos'!$A$4:$A$153,'WAVG - Countries'!$A114,'Scenario 4_issuedGoos'!N$4:N$153),0)</f>
        <v>1.3067239416981593</v>
      </c>
      <c r="O114">
        <f>IFERROR(SUMIF('Scenario 4'!$A$5:$A$154,$A114,'Scenario 4'!AL$5:AL$154)/SUMIF('Scenario 4_issuedGoos'!$A$4:$A$153,'WAVG - Countries'!$A114,'Scenario 4_issuedGoos'!O$4:O$153),0)</f>
        <v>1.3329275902871285</v>
      </c>
      <c r="P114">
        <f>IFERROR(SUMIF('Scenario 4'!$A$5:$A$154,$A114,'Scenario 4'!AM$5:AM$154)/SUMIF('Scenario 4_issuedGoos'!$A$4:$A$153,'WAVG - Countries'!$A114,'Scenario 4_issuedGoos'!P$4:P$153),0)</f>
        <v>1.3595853076876905</v>
      </c>
      <c r="Q114">
        <f>IFERROR(SUMIF('Scenario 4'!$A$5:$A$154,$A114,'Scenario 4'!AN$5:AN$154)/SUMIF('Scenario 4_issuedGoos'!$A$4:$A$153,'WAVG - Countries'!$A114,'Scenario 4_issuedGoos'!Q$4:Q$153),0)</f>
        <v>1.4803053606834555</v>
      </c>
      <c r="R114">
        <f>IFERROR(SUMIF('Scenario 4'!$A$5:$A$154,$A114,'Scenario 4'!AO$5:AO$154)/SUMIF('Scenario 4_issuedGoos'!$A$4:$A$153,'WAVG - Countries'!$A114,'Scenario 4_issuedGoos'!R$4:R$153),0)</f>
        <v>1.510605931274005</v>
      </c>
      <c r="S114">
        <f>IFERROR(SUMIF('Scenario 4'!$A$5:$A$154,$A114,'Scenario 4'!AP$5:AP$154)/SUMIF('Scenario 4_issuedGoos'!$A$4:$A$153,'WAVG - Countries'!$A114,'Scenario 4_issuedGoos'!S$4:S$153),0)</f>
        <v>1.5371524672616499</v>
      </c>
      <c r="T114">
        <f>IFERROR(SUMIF('Scenario 4'!$A$5:$A$154,$A114,'Scenario 4'!AQ$5:AQ$154)/SUMIF('Scenario 4_issuedGoos'!$A$4:$A$153,'WAVG - Countries'!$A114,'Scenario 4_issuedGoos'!T$4:T$153),0)</f>
        <v>1.6118627564027148</v>
      </c>
      <c r="U114">
        <f>IFERROR(SUMIF('Scenario 4'!$A$5:$A$154,$A114,'Scenario 4'!AR$5:AR$154)/SUMIF('Scenario 4_issuedGoos'!$A$4:$A$153,'WAVG - Countries'!$A114,'Scenario 4_issuedGoos'!U$4:U$153),0)</f>
        <v>1.745532400038551</v>
      </c>
      <c r="V114">
        <f>IFERROR(SUMIF('Scenario 4'!$A$5:$A$154,$A114,'Scenario 4'!AS$5:AS$154)/SUMIF('Scenario 4_issuedGoos'!$A$4:$A$153,'WAVG - Countries'!$A114,'Scenario 4_issuedGoos'!V$4:V$153),0)</f>
        <v>1.7724987852374168</v>
      </c>
      <c r="W114">
        <f>IFERROR(SUMIF('Scenario 4'!$A$5:$A$154,$A114,'Scenario 4'!AT$5:AT$154)/SUMIF('Scenario 4_issuedGoos'!$A$4:$A$153,'WAVG - Countries'!$A114,'Scenario 4_issuedGoos'!W$4:W$153),0)</f>
        <v>1.7979653898166776</v>
      </c>
      <c r="X114">
        <f t="shared" si="3"/>
        <v>1.0533370211884829E-2</v>
      </c>
    </row>
    <row r="115" spans="1:24" x14ac:dyDescent="0.25">
      <c r="A115" t="s">
        <v>53</v>
      </c>
      <c r="B115" t="str">
        <f>VLOOKUP(A115,'DE-EN Country'!$A$1:$B$25,2,FALSE)</f>
        <v>Czech Republic</v>
      </c>
      <c r="C115">
        <f>IFERROR(SUMIF('Scenario 4'!$A$5:$A$154,$A115,'Scenario 4'!Z$5:Z$154)/SUMIF('Scenario 4_issuedGoos'!$A$4:$A$153,'WAVG - Countries'!$A115,'Scenario 4_issuedGoos'!C$4:C$153),0)</f>
        <v>2.6976421491467661</v>
      </c>
      <c r="D115">
        <f>IFERROR(SUMIF('Scenario 4'!$A$5:$A$154,$A115,'Scenario 4'!AA$5:AA$154)/SUMIF('Scenario 4_issuedGoos'!$A$4:$A$153,'WAVG - Countries'!$A115,'Scenario 4_issuedGoos'!D$4:D$153),0)</f>
        <v>2.6976421491467661</v>
      </c>
      <c r="E115">
        <f>IFERROR(SUMIF('Scenario 4'!$A$5:$A$154,$A115,'Scenario 4'!AB$5:AB$154)/SUMIF('Scenario 4_issuedGoos'!$A$4:$A$153,'WAVG - Countries'!$A115,'Scenario 4_issuedGoos'!E$4:E$153),0)</f>
        <v>2.633774606982247</v>
      </c>
      <c r="F115">
        <f>IFERROR(SUMIF('Scenario 4'!$A$5:$A$154,$A115,'Scenario 4'!AC$5:AC$154)/SUMIF('Scenario 4_issuedGoos'!$A$4:$A$153,'WAVG - Countries'!$A115,'Scenario 4_issuedGoos'!F$4:F$153),0)</f>
        <v>2.5790447569530182</v>
      </c>
      <c r="G115">
        <f>IFERROR(SUMIF('Scenario 4'!$A$5:$A$154,$A115,'Scenario 4'!AD$5:AD$154)/SUMIF('Scenario 4_issuedGoos'!$A$4:$A$153,'WAVG - Countries'!$A115,'Scenario 4_issuedGoos'!G$4:G$153),0)</f>
        <v>2.5790447569530173</v>
      </c>
      <c r="H115">
        <f>IFERROR(SUMIF('Scenario 4'!$A$5:$A$154,$A115,'Scenario 4'!AE$5:AE$154)/SUMIF('Scenario 4_issuedGoos'!$A$4:$A$153,'WAVG - Countries'!$A115,'Scenario 4_issuedGoos'!H$4:H$153),0)</f>
        <v>2.0123813241574537</v>
      </c>
      <c r="I115">
        <f>IFERROR(SUMIF('Scenario 4'!$A$5:$A$154,$A115,'Scenario 4'!AF$5:AF$154)/SUMIF('Scenario 4_issuedGoos'!$A$4:$A$153,'WAVG - Countries'!$A115,'Scenario 4_issuedGoos'!I$4:I$153),0)</f>
        <v>1.9788798463425865</v>
      </c>
      <c r="J115">
        <f>IFERROR(SUMIF('Scenario 4'!$A$5:$A$154,$A115,'Scenario 4'!AG$5:AG$154)/SUMIF('Scenario 4_issuedGoos'!$A$4:$A$153,'WAVG - Countries'!$A115,'Scenario 4_issuedGoos'!J$4:J$153),0)</f>
        <v>1.9790473349672499</v>
      </c>
      <c r="K115">
        <f>IFERROR(SUMIF('Scenario 4'!$A$5:$A$154,$A115,'Scenario 4'!AH$5:AH$154)/SUMIF('Scenario 4_issuedGoos'!$A$4:$A$153,'WAVG - Countries'!$A115,'Scenario 4_issuedGoos'!K$4:K$153),0)</f>
        <v>1.9802003051081507</v>
      </c>
      <c r="L115">
        <f>IFERROR(SUMIF('Scenario 4'!$A$5:$A$154,$A115,'Scenario 4'!AI$5:AI$154)/SUMIF('Scenario 4_issuedGoos'!$A$4:$A$153,'WAVG - Countries'!$A115,'Scenario 4_issuedGoos'!L$4:L$153),0)</f>
        <v>1.9812325926317855</v>
      </c>
      <c r="M115">
        <f>IFERROR(SUMIF('Scenario 4'!$A$5:$A$154,$A115,'Scenario 4'!AJ$5:AJ$154)/SUMIF('Scenario 4_issuedGoos'!$A$4:$A$153,'WAVG - Countries'!$A115,'Scenario 4_issuedGoos'!M$4:M$153),0)</f>
        <v>1.9771799970907438</v>
      </c>
      <c r="N115">
        <f>IFERROR(SUMIF('Scenario 4'!$A$5:$A$154,$A115,'Scenario 4'!AK$5:AK$154)/SUMIF('Scenario 4_issuedGoos'!$A$4:$A$153,'WAVG - Countries'!$A115,'Scenario 4_issuedGoos'!N$4:N$153),0)</f>
        <v>1.9784289121823915</v>
      </c>
      <c r="O115">
        <f>IFERROR(SUMIF('Scenario 4'!$A$5:$A$154,$A115,'Scenario 4'!AL$5:AL$154)/SUMIF('Scenario 4_issuedGoos'!$A$4:$A$153,'WAVG - Countries'!$A115,'Scenario 4_issuedGoos'!O$4:O$153),0)</f>
        <v>1.9831132524597028</v>
      </c>
      <c r="P115">
        <f>IFERROR(SUMIF('Scenario 4'!$A$5:$A$154,$A115,'Scenario 4'!AM$5:AM$154)/SUMIF('Scenario 4_issuedGoos'!$A$4:$A$153,'WAVG - Countries'!$A115,'Scenario 4_issuedGoos'!P$4:P$153),0)</f>
        <v>1.9912350312275973</v>
      </c>
      <c r="Q115">
        <f>IFERROR(SUMIF('Scenario 4'!$A$5:$A$154,$A115,'Scenario 4'!AN$5:AN$154)/SUMIF('Scenario 4_issuedGoos'!$A$4:$A$153,'WAVG - Countries'!$A115,'Scenario 4_issuedGoos'!Q$4:Q$153),0)</f>
        <v>2.0498711275615404</v>
      </c>
      <c r="R115">
        <f>IFERROR(SUMIF('Scenario 4'!$A$5:$A$154,$A115,'Scenario 4'!AO$5:AO$154)/SUMIF('Scenario 4_issuedGoos'!$A$4:$A$153,'WAVG - Countries'!$A115,'Scenario 4_issuedGoos'!R$4:R$153),0)</f>
        <v>2.0745284920676559</v>
      </c>
      <c r="S115">
        <f>IFERROR(SUMIF('Scenario 4'!$A$5:$A$154,$A115,'Scenario 4'!AP$5:AP$154)/SUMIF('Scenario 4_issuedGoos'!$A$4:$A$153,'WAVG - Countries'!$A115,'Scenario 4_issuedGoos'!S$4:S$153),0)</f>
        <v>2.0765394159479271</v>
      </c>
      <c r="T115">
        <f>IFERROR(SUMIF('Scenario 4'!$A$5:$A$154,$A115,'Scenario 4'!AQ$5:AQ$154)/SUMIF('Scenario 4_issuedGoos'!$A$4:$A$153,'WAVG - Countries'!$A115,'Scenario 4_issuedGoos'!T$4:T$153),0)</f>
        <v>2.1022533547640707</v>
      </c>
      <c r="U115">
        <f>IFERROR(SUMIF('Scenario 4'!$A$5:$A$154,$A115,'Scenario 4'!AR$5:AR$154)/SUMIF('Scenario 4_issuedGoos'!$A$4:$A$153,'WAVG - Countries'!$A115,'Scenario 4_issuedGoos'!U$4:U$153),0)</f>
        <v>2.1123943135104373</v>
      </c>
      <c r="V115">
        <f>IFERROR(SUMIF('Scenario 4'!$A$5:$A$154,$A115,'Scenario 4'!AS$5:AS$154)/SUMIF('Scenario 4_issuedGoos'!$A$4:$A$153,'WAVG - Countries'!$A115,'Scenario 4_issuedGoos'!V$4:V$153),0)</f>
        <v>2.1744131212083846</v>
      </c>
      <c r="W115">
        <f>IFERROR(SUMIF('Scenario 4'!$A$5:$A$154,$A115,'Scenario 4'!AT$5:AT$154)/SUMIF('Scenario 4_issuedGoos'!$A$4:$A$153,'WAVG - Countries'!$A115,'Scenario 4_issuedGoos'!W$4:W$153),0)</f>
        <v>2.2187268868698204</v>
      </c>
      <c r="X115">
        <f t="shared" si="3"/>
        <v>-9.7246347572298442E-3</v>
      </c>
    </row>
    <row r="116" spans="1:24" x14ac:dyDescent="0.25">
      <c r="A116" t="s">
        <v>54</v>
      </c>
      <c r="B116" t="str">
        <f>VLOOKUP(A116,'DE-EN Country'!$A$1:$B$25,2,FALSE)</f>
        <v>Cyprus</v>
      </c>
      <c r="C116">
        <f>IFERROR(SUMIF('Scenario 4'!$A$5:$A$154,$A116,'Scenario 4'!Z$5:Z$154)/SUMIF('Scenario 4_issuedGoos'!$A$4:$A$153,'WAVG - Countries'!$A116,'Scenario 4_issuedGoos'!C$4:C$153),0)</f>
        <v>7.3594000000000026</v>
      </c>
      <c r="D116">
        <f>IFERROR(SUMIF('Scenario 4'!$A$5:$A$154,$A116,'Scenario 4'!AA$5:AA$154)/SUMIF('Scenario 4_issuedGoos'!$A$4:$A$153,'WAVG - Countries'!$A116,'Scenario 4_issuedGoos'!D$4:D$153),0)</f>
        <v>7.3594000000000017</v>
      </c>
      <c r="E116">
        <f>IFERROR(SUMIF('Scenario 4'!$A$5:$A$154,$A116,'Scenario 4'!AB$5:AB$154)/SUMIF('Scenario 4_issuedGoos'!$A$4:$A$153,'WAVG - Countries'!$A116,'Scenario 4_issuedGoos'!E$4:E$153),0)</f>
        <v>7.1310240000000027</v>
      </c>
      <c r="F116">
        <f>IFERROR(SUMIF('Scenario 4'!$A$5:$A$154,$A116,'Scenario 4'!AC$5:AC$154)/SUMIF('Scenario 4_issuedGoos'!$A$4:$A$153,'WAVG - Countries'!$A116,'Scenario 4_issuedGoos'!F$4:F$153),0)</f>
        <v>7.1310240000000018</v>
      </c>
      <c r="G116">
        <f>IFERROR(SUMIF('Scenario 4'!$A$5:$A$154,$A116,'Scenario 4'!AD$5:AD$154)/SUMIF('Scenario 4_issuedGoos'!$A$4:$A$153,'WAVG - Countries'!$A116,'Scenario 4_issuedGoos'!G$4:G$153),0)</f>
        <v>7.1310240000000027</v>
      </c>
      <c r="H116">
        <f>IFERROR(SUMIF('Scenario 4'!$A$5:$A$154,$A116,'Scenario 4'!AE$5:AE$154)/SUMIF('Scenario 4_issuedGoos'!$A$4:$A$153,'WAVG - Countries'!$A116,'Scenario 4_issuedGoos'!H$4:H$153),0)</f>
        <v>5.8515690073283855</v>
      </c>
      <c r="I116">
        <f>IFERROR(SUMIF('Scenario 4'!$A$5:$A$154,$A116,'Scenario 4'!AF$5:AF$154)/SUMIF('Scenario 4_issuedGoos'!$A$4:$A$153,'WAVG - Countries'!$A116,'Scenario 4_issuedGoos'!I$4:I$153),0)</f>
        <v>5.7038561509143717</v>
      </c>
      <c r="J116">
        <f>IFERROR(SUMIF('Scenario 4'!$A$5:$A$154,$A116,'Scenario 4'!AG$5:AG$154)/SUMIF('Scenario 4_issuedGoos'!$A$4:$A$153,'WAVG - Countries'!$A116,'Scenario 4_issuedGoos'!J$4:J$153),0)</f>
        <v>5.6537300899912406</v>
      </c>
      <c r="K116">
        <f>IFERROR(SUMIF('Scenario 4'!$A$5:$A$154,$A116,'Scenario 4'!AH$5:AH$154)/SUMIF('Scenario 4_issuedGoos'!$A$4:$A$153,'WAVG - Countries'!$A116,'Scenario 4_issuedGoos'!K$4:K$153),0)</f>
        <v>5.6859805858091148</v>
      </c>
      <c r="L116">
        <f>IFERROR(SUMIF('Scenario 4'!$A$5:$A$154,$A116,'Scenario 4'!AI$5:AI$154)/SUMIF('Scenario 4_issuedGoos'!$A$4:$A$153,'WAVG - Countries'!$A116,'Scenario 4_issuedGoos'!L$4:L$153),0)</f>
        <v>5.6496496756463683</v>
      </c>
      <c r="M116">
        <f>IFERROR(SUMIF('Scenario 4'!$A$5:$A$154,$A116,'Scenario 4'!AJ$5:AJ$154)/SUMIF('Scenario 4_issuedGoos'!$A$4:$A$153,'WAVG - Countries'!$A116,'Scenario 4_issuedGoos'!M$4:M$153),0)</f>
        <v>5.6765127063482641</v>
      </c>
      <c r="N116">
        <f>IFERROR(SUMIF('Scenario 4'!$A$5:$A$154,$A116,'Scenario 4'!AK$5:AK$154)/SUMIF('Scenario 4_issuedGoos'!$A$4:$A$153,'WAVG - Countries'!$A116,'Scenario 4_issuedGoos'!N$4:N$153),0)</f>
        <v>5.7054101738405452</v>
      </c>
      <c r="O116">
        <f>IFERROR(SUMIF('Scenario 4'!$A$5:$A$154,$A116,'Scenario 4'!AL$5:AL$154)/SUMIF('Scenario 4_issuedGoos'!$A$4:$A$153,'WAVG - Countries'!$A116,'Scenario 4_issuedGoos'!O$4:O$153),0)</f>
        <v>5.7320794315388772</v>
      </c>
      <c r="P116">
        <f>IFERROR(SUMIF('Scenario 4'!$A$5:$A$154,$A116,'Scenario 4'!AM$5:AM$154)/SUMIF('Scenario 4_issuedGoos'!$A$4:$A$153,'WAVG - Countries'!$A116,'Scenario 4_issuedGoos'!P$4:P$153),0)</f>
        <v>5.788834293004105</v>
      </c>
      <c r="Q116">
        <f>IFERROR(SUMIF('Scenario 4'!$A$5:$A$154,$A116,'Scenario 4'!AN$5:AN$154)/SUMIF('Scenario 4_issuedGoos'!$A$4:$A$153,'WAVG - Countries'!$A116,'Scenario 4_issuedGoos'!Q$4:Q$153),0)</f>
        <v>5.8472853634556206</v>
      </c>
      <c r="R116">
        <f>IFERROR(SUMIF('Scenario 4'!$A$5:$A$154,$A116,'Scenario 4'!AO$5:AO$154)/SUMIF('Scenario 4_issuedGoos'!$A$4:$A$153,'WAVG - Countries'!$A116,'Scenario 4_issuedGoos'!R$4:R$153),0)</f>
        <v>5.8694184939662968</v>
      </c>
      <c r="S116">
        <f>IFERROR(SUMIF('Scenario 4'!$A$5:$A$154,$A116,'Scenario 4'!AP$5:AP$154)/SUMIF('Scenario 4_issuedGoos'!$A$4:$A$153,'WAVG - Countries'!$A116,'Scenario 4_issuedGoos'!S$4:S$153),0)</f>
        <v>5.9136591298890648</v>
      </c>
      <c r="T116">
        <f>IFERROR(SUMIF('Scenario 4'!$A$5:$A$154,$A116,'Scenario 4'!AQ$5:AQ$154)/SUMIF('Scenario 4_issuedGoos'!$A$4:$A$153,'WAVG - Countries'!$A116,'Scenario 4_issuedGoos'!T$4:T$153),0)</f>
        <v>6.151715531327028</v>
      </c>
      <c r="U116">
        <f>IFERROR(SUMIF('Scenario 4'!$A$5:$A$154,$A116,'Scenario 4'!AR$5:AR$154)/SUMIF('Scenario 4_issuedGoos'!$A$4:$A$153,'WAVG - Countries'!$A116,'Scenario 4_issuedGoos'!U$4:U$153),0)</f>
        <v>6.2184711295970043</v>
      </c>
      <c r="V116">
        <f>IFERROR(SUMIF('Scenario 4'!$A$5:$A$154,$A116,'Scenario 4'!AS$5:AS$154)/SUMIF('Scenario 4_issuedGoos'!$A$4:$A$153,'WAVG - Countries'!$A116,'Scenario 4_issuedGoos'!V$4:V$153),0)</f>
        <v>6.2649319139513224</v>
      </c>
      <c r="W116">
        <f>IFERROR(SUMIF('Scenario 4'!$A$5:$A$154,$A116,'Scenario 4'!AT$5:AT$154)/SUMIF('Scenario 4_issuedGoos'!$A$4:$A$153,'WAVG - Countries'!$A116,'Scenario 4_issuedGoos'!W$4:W$153),0)</f>
        <v>6.2812176297443392</v>
      </c>
      <c r="X116">
        <f t="shared" si="3"/>
        <v>-7.889441488832194E-3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"/>
  <sheetViews>
    <sheetView zoomScale="70" zoomScaleNormal="70" workbookViewId="0">
      <selection activeCell="F25" sqref="F25"/>
    </sheetView>
  </sheetViews>
  <sheetFormatPr baseColWidth="10" defaultRowHeight="15" x14ac:dyDescent="0.25"/>
  <sheetData>
    <row r="1" spans="1:23" s="14" customFormat="1" x14ac:dyDescent="0.25">
      <c r="A1" s="15" t="s">
        <v>55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100</v>
      </c>
    </row>
    <row r="4" spans="1:23" x14ac:dyDescent="0.25">
      <c r="A4" t="s">
        <v>27</v>
      </c>
      <c r="B4">
        <f ca="1">IFERROR(SUMIF('Scenario 1'!$B$5:$B$154,$A4,'Scenario 1'!Z$5:Z$124)/SUMIF('Scenario 1_issuedGoos'!$B$4:$B$155,'WAVG - Technologies'!$A4,'Scenario 1_issuedGoos'!C$4:C$153),0)</f>
        <v>1.4728820718635054</v>
      </c>
      <c r="C4">
        <f ca="1">IFERROR(SUMIF('Scenario 1'!$B$5:$B$154,$A4,'Scenario 1'!AA$5:AA$124)/SUMIF('Scenario 1_issuedGoos'!$B$4:$B$155,'WAVG - Technologies'!$A4,'Scenario 1_issuedGoos'!D$4:D$153),0)</f>
        <v>1.5529244586989617</v>
      </c>
      <c r="D4">
        <f ca="1">IFERROR(SUMIF('Scenario 1'!$B$5:$B$154,$A4,'Scenario 1'!AB$5:AB$124)/SUMIF('Scenario 1_issuedGoos'!$B$4:$B$155,'WAVG - Technologies'!$A4,'Scenario 1_issuedGoos'!E$4:E$153),0)</f>
        <v>1.5997984138737498</v>
      </c>
      <c r="E4">
        <f ca="1">IFERROR(SUMIF('Scenario 1'!$B$5:$B$154,$A4,'Scenario 1'!AC$5:AC$124)/SUMIF('Scenario 1_issuedGoos'!$B$4:$B$155,'WAVG - Technologies'!$A4,'Scenario 1_issuedGoos'!F$4:F$153),0)</f>
        <v>1.6918137152947088</v>
      </c>
      <c r="F4">
        <f ca="1">IFERROR(SUMIF('Scenario 1'!$B$5:$B$154,$A4,'Scenario 1'!AD$5:AD$124)/SUMIF('Scenario 1_issuedGoos'!$B$4:$B$155,'WAVG - Technologies'!$A4,'Scenario 1_issuedGoos'!G$4:G$153),0)</f>
        <v>1.7610373621236499</v>
      </c>
      <c r="G4">
        <f ca="1">IFERROR(SUMIF('Scenario 1'!$B$5:$B$154,$A4,'Scenario 1'!AE$5:AE$124)/SUMIF('Scenario 1_issuedGoos'!$B$4:$B$155,'WAVG - Technologies'!$A4,'Scenario 1_issuedGoos'!H$4:H$153),0)</f>
        <v>1.8517975719991815</v>
      </c>
      <c r="H4">
        <f ca="1">IFERROR(SUMIF('Scenario 1'!$B$5:$B$154,$A4,'Scenario 1'!AF$5:AF$124)/SUMIF('Scenario 1_issuedGoos'!$B$4:$B$155,'WAVG - Technologies'!$A4,'Scenario 1_issuedGoos'!I$4:I$153),0)</f>
        <v>1.8826039209565535</v>
      </c>
      <c r="I4">
        <f ca="1">IFERROR(SUMIF('Scenario 1'!$B$5:$B$154,$A4,'Scenario 1'!AG$5:AG$124)/SUMIF('Scenario 1_issuedGoos'!$B$4:$B$155,'WAVG - Technologies'!$A4,'Scenario 1_issuedGoos'!J$4:J$153),0)</f>
        <v>1.8888823179976761</v>
      </c>
      <c r="J4">
        <f ca="1">IFERROR(SUMIF('Scenario 1'!$B$5:$B$154,$A4,'Scenario 1'!AH$5:AH$124)/SUMIF('Scenario 1_issuedGoos'!$B$4:$B$155,'WAVG - Technologies'!$A4,'Scenario 1_issuedGoos'!K$4:K$153),0)</f>
        <v>1.95922570545297</v>
      </c>
      <c r="K4">
        <f ca="1">IFERROR(SUMIF('Scenario 1'!$B$5:$B$154,$A4,'Scenario 1'!AI$5:AI$124)/SUMIF('Scenario 1_issuedGoos'!$B$4:$B$155,'WAVG - Technologies'!$A4,'Scenario 1_issuedGoos'!L$4:L$153),0)</f>
        <v>2.0372307306058755</v>
      </c>
      <c r="L4">
        <f ca="1">IFERROR(SUMIF('Scenario 1'!$B$5:$B$154,$A4,'Scenario 1'!AJ$5:AJ$124)/SUMIF('Scenario 1_issuedGoos'!$B$4:$B$155,'WAVG - Technologies'!$A4,'Scenario 1_issuedGoos'!M$4:M$153),0)</f>
        <v>2.121425640222693</v>
      </c>
      <c r="M4">
        <f ca="1">IFERROR(SUMIF('Scenario 1'!$B$5:$B$154,$A4,'Scenario 1'!AK$5:AK$124)/SUMIF('Scenario 1_issuedGoos'!$B$4:$B$155,'WAVG - Technologies'!$A4,'Scenario 1_issuedGoos'!N$4:N$153),0)</f>
        <v>2.147859410875371</v>
      </c>
      <c r="N4">
        <f ca="1">IFERROR(SUMIF('Scenario 1'!$B$5:$B$154,$A4,'Scenario 1'!AL$5:AL$124)/SUMIF('Scenario 1_issuedGoos'!$B$4:$B$155,'WAVG - Technologies'!$A4,'Scenario 1_issuedGoos'!O$4:O$153),0)</f>
        <v>2.1754340690299747</v>
      </c>
      <c r="O4">
        <f ca="1">IFERROR(SUMIF('Scenario 1'!$B$5:$B$154,$A4,'Scenario 1'!AM$5:AM$124)/SUMIF('Scenario 1_issuedGoos'!$B$4:$B$155,'WAVG - Technologies'!$A4,'Scenario 1_issuedGoos'!P$4:P$153),0)</f>
        <v>2.2090909315945537</v>
      </c>
      <c r="P4">
        <f ca="1">IFERROR(SUMIF('Scenario 1'!$B$5:$B$154,$A4,'Scenario 1'!AN$5:AN$124)/SUMIF('Scenario 1_issuedGoos'!$B$4:$B$155,'WAVG - Technologies'!$A4,'Scenario 1_issuedGoos'!Q$4:Q$153),0)</f>
        <v>2.2771107606225502</v>
      </c>
      <c r="Q4">
        <f ca="1">IFERROR(SUMIF('Scenario 1'!$B$5:$B$154,$A4,'Scenario 1'!AO$5:AO$124)/SUMIF('Scenario 1_issuedGoos'!$B$4:$B$155,'WAVG - Technologies'!$A4,'Scenario 1_issuedGoos'!R$4:R$153),0)</f>
        <v>2.4511931259236768</v>
      </c>
      <c r="R4">
        <f ca="1">IFERROR(SUMIF('Scenario 1'!$B$5:$B$154,$A4,'Scenario 1'!AP$5:AP$124)/SUMIF('Scenario 1_issuedGoos'!$B$4:$B$155,'WAVG - Technologies'!$A4,'Scenario 1_issuedGoos'!S$4:S$153),0)</f>
        <v>2.688895370072987</v>
      </c>
      <c r="S4">
        <f ca="1">IFERROR(SUMIF('Scenario 1'!$B$5:$B$154,$A4,'Scenario 1'!AQ$5:AQ$124)/SUMIF('Scenario 1_issuedGoos'!$B$4:$B$155,'WAVG - Technologies'!$A4,'Scenario 1_issuedGoos'!T$4:T$153),0)</f>
        <v>2.8645365336967936</v>
      </c>
      <c r="T4">
        <f ca="1">IFERROR(SUMIF('Scenario 1'!$B$5:$B$154,$A4,'Scenario 1'!AR$5:AR$124)/SUMIF('Scenario 1_issuedGoos'!$B$4:$B$155,'WAVG - Technologies'!$A4,'Scenario 1_issuedGoos'!U$4:U$153),0)</f>
        <v>3.0152718546503738</v>
      </c>
      <c r="U4">
        <f ca="1">IFERROR(SUMIF('Scenario 1'!$B$5:$B$154,$A4,'Scenario 1'!AS$5:AS$124)/SUMIF('Scenario 1_issuedGoos'!$B$4:$B$155,'WAVG - Technologies'!$A4,'Scenario 1_issuedGoos'!V$4:V$153),0)</f>
        <v>3.2242706336735041</v>
      </c>
      <c r="V4">
        <f ca="1">IFERROR(SUMIF('Scenario 1'!$B$5:$B$154,$A4,'Scenario 1'!AT$5:AT$124)/SUMIF('Scenario 1_issuedGoos'!$B$4:$B$155,'WAVG - Technologies'!$A4,'Scenario 1_issuedGoos'!W$4:W$153),0)</f>
        <v>3.355358199810508</v>
      </c>
      <c r="W4">
        <f ca="1">_xlfn.RRI($V$3-$B$3,B4,V4)</f>
        <v>4.2025976843234947E-2</v>
      </c>
    </row>
    <row r="5" spans="1:23" x14ac:dyDescent="0.25">
      <c r="A5" t="s">
        <v>28</v>
      </c>
      <c r="B5">
        <f ca="1">IFERROR(SUMIF('Scenario 1'!$B$5:$B$154,$A5,'Scenario 1'!Z$5:Z$124)/SUMIF('Scenario 1_issuedGoos'!$B$4:$B$155,'WAVG - Technologies'!$A5,'Scenario 1_issuedGoos'!C$4:C$153),0)</f>
        <v>5.1252883067743795</v>
      </c>
      <c r="C5">
        <f ca="1">IFERROR(SUMIF('Scenario 1'!$B$5:$B$154,$A5,'Scenario 1'!AA$5:AA$124)/SUMIF('Scenario 1_issuedGoos'!$B$4:$B$155,'WAVG - Technologies'!$A5,'Scenario 1_issuedGoos'!D$4:D$153),0)</f>
        <v>5.1257671772359865</v>
      </c>
      <c r="D5">
        <f ca="1">IFERROR(SUMIF('Scenario 1'!$B$5:$B$154,$A5,'Scenario 1'!AB$5:AB$124)/SUMIF('Scenario 1_issuedGoos'!$B$4:$B$155,'WAVG - Technologies'!$A5,'Scenario 1_issuedGoos'!E$4:E$153),0)</f>
        <v>5.1260276021832096</v>
      </c>
      <c r="E5">
        <f ca="1">IFERROR(SUMIF('Scenario 1'!$B$5:$B$154,$A5,'Scenario 1'!AC$5:AC$124)/SUMIF('Scenario 1_issuedGoos'!$B$4:$B$155,'WAVG - Technologies'!$A5,'Scenario 1_issuedGoos'!F$4:F$153),0)</f>
        <v>5.1263010384991388</v>
      </c>
      <c r="F5">
        <f ca="1">IFERROR(SUMIF('Scenario 1'!$B$5:$B$154,$A5,'Scenario 1'!AD$5:AD$124)/SUMIF('Scenario 1_issuedGoos'!$B$4:$B$155,'WAVG - Technologies'!$A5,'Scenario 1_issuedGoos'!G$4:G$153),0)</f>
        <v>5.1646564724720232</v>
      </c>
      <c r="G5">
        <f ca="1">IFERROR(SUMIF('Scenario 1'!$B$5:$B$154,$A5,'Scenario 1'!AE$5:AE$124)/SUMIF('Scenario 1_issuedGoos'!$B$4:$B$155,'WAVG - Technologies'!$A5,'Scenario 1_issuedGoos'!H$4:H$153),0)</f>
        <v>5.5114942043498383</v>
      </c>
      <c r="H5">
        <f ca="1">IFERROR(SUMIF('Scenario 1'!$B$5:$B$154,$A5,'Scenario 1'!AF$5:AF$124)/SUMIF('Scenario 1_issuedGoos'!$B$4:$B$155,'WAVG - Technologies'!$A5,'Scenario 1_issuedGoos'!I$4:I$153),0)</f>
        <v>6.7098847454047439</v>
      </c>
      <c r="I5">
        <f ca="1">IFERROR(SUMIF('Scenario 1'!$B$5:$B$154,$A5,'Scenario 1'!AG$5:AG$124)/SUMIF('Scenario 1_issuedGoos'!$B$4:$B$155,'WAVG - Technologies'!$A5,'Scenario 1_issuedGoos'!J$4:J$153),0)</f>
        <v>6.7473566498222306</v>
      </c>
      <c r="J5">
        <f ca="1">IFERROR(SUMIF('Scenario 1'!$B$5:$B$154,$A5,'Scenario 1'!AH$5:AH$124)/SUMIF('Scenario 1_issuedGoos'!$B$4:$B$155,'WAVG - Technologies'!$A5,'Scenario 1_issuedGoos'!K$4:K$153),0)</f>
        <v>7.3243545595435702</v>
      </c>
      <c r="K5">
        <f ca="1">IFERROR(SUMIF('Scenario 1'!$B$5:$B$154,$A5,'Scenario 1'!AI$5:AI$124)/SUMIF('Scenario 1_issuedGoos'!$B$4:$B$155,'WAVG - Technologies'!$A5,'Scenario 1_issuedGoos'!L$4:L$153),0)</f>
        <v>7.3279075445082071</v>
      </c>
      <c r="L5">
        <f ca="1">IFERROR(SUMIF('Scenario 1'!$B$5:$B$154,$A5,'Scenario 1'!AJ$5:AJ$124)/SUMIF('Scenario 1_issuedGoos'!$B$4:$B$155,'WAVG - Technologies'!$A5,'Scenario 1_issuedGoos'!M$4:M$153),0)</f>
        <v>7.3316357734699773</v>
      </c>
      <c r="M5">
        <f ca="1">IFERROR(SUMIF('Scenario 1'!$B$5:$B$154,$A5,'Scenario 1'!AK$5:AK$124)/SUMIF('Scenario 1_issuedGoos'!$B$4:$B$155,'WAVG - Technologies'!$A5,'Scenario 1_issuedGoos'!N$4:N$153),0)</f>
        <v>7.5624872772508906</v>
      </c>
      <c r="N5">
        <f ca="1">IFERROR(SUMIF('Scenario 1'!$B$5:$B$154,$A5,'Scenario 1'!AL$5:AL$124)/SUMIF('Scenario 1_issuedGoos'!$B$4:$B$155,'WAVG - Technologies'!$A5,'Scenario 1_issuedGoos'!O$4:O$153),0)</f>
        <v>7.5665093859083283</v>
      </c>
      <c r="O5">
        <f ca="1">IFERROR(SUMIF('Scenario 1'!$B$5:$B$154,$A5,'Scenario 1'!AM$5:AM$124)/SUMIF('Scenario 1_issuedGoos'!$B$4:$B$155,'WAVG - Technologies'!$A5,'Scenario 1_issuedGoos'!P$4:P$153),0)</f>
        <v>7.5707294514218972</v>
      </c>
      <c r="P5">
        <f ca="1">IFERROR(SUMIF('Scenario 1'!$B$5:$B$154,$A5,'Scenario 1'!AN$5:AN$124)/SUMIF('Scenario 1_issuedGoos'!$B$4:$B$155,'WAVG - Technologies'!$A5,'Scenario 1_issuedGoos'!Q$4:Q$153),0)</f>
        <v>7.575157052883533</v>
      </c>
      <c r="Q5">
        <f ca="1">IFERROR(SUMIF('Scenario 1'!$B$5:$B$154,$A5,'Scenario 1'!AO$5:AO$124)/SUMIF('Scenario 1_issuedGoos'!$B$4:$B$155,'WAVG - Technologies'!$A5,'Scenario 1_issuedGoos'!R$4:R$153),0)</f>
        <v>7.9765203585399762</v>
      </c>
      <c r="R5">
        <f ca="1">IFERROR(SUMIF('Scenario 1'!$B$5:$B$154,$A5,'Scenario 1'!AP$5:AP$124)/SUMIF('Scenario 1_issuedGoos'!$B$4:$B$155,'WAVG - Technologies'!$A5,'Scenario 1_issuedGoos'!S$4:S$153),0)</f>
        <v>7.9815113439872016</v>
      </c>
      <c r="S5">
        <f ca="1">IFERROR(SUMIF('Scenario 1'!$B$5:$B$154,$A5,'Scenario 1'!AQ$5:AQ$124)/SUMIF('Scenario 1_issuedGoos'!$B$4:$B$155,'WAVG - Technologies'!$A5,'Scenario 1_issuedGoos'!T$4:T$153),0)</f>
        <v>9.1595524140667806</v>
      </c>
      <c r="T5">
        <f ca="1">IFERROR(SUMIF('Scenario 1'!$B$5:$B$154,$A5,'Scenario 1'!AR$5:AR$124)/SUMIF('Scenario 1_issuedGoos'!$B$4:$B$155,'WAVG - Technologies'!$A5,'Scenario 1_issuedGoos'!U$4:U$153),0)</f>
        <v>10.17597331992912</v>
      </c>
      <c r="U5">
        <f ca="1">IFERROR(SUMIF('Scenario 1'!$B$5:$B$154,$A5,'Scenario 1'!AS$5:AS$124)/SUMIF('Scenario 1_issuedGoos'!$B$4:$B$155,'WAVG - Technologies'!$A5,'Scenario 1_issuedGoos'!V$4:V$153),0)</f>
        <v>11.150467583055963</v>
      </c>
      <c r="V5">
        <f ca="1">IFERROR(SUMIF('Scenario 1'!$B$5:$B$154,$A5,'Scenario 1'!AT$5:AT$124)/SUMIF('Scenario 1_issuedGoos'!$B$4:$B$155,'WAVG - Technologies'!$A5,'Scenario 1_issuedGoos'!W$4:W$153),0)</f>
        <v>12.539247972706118</v>
      </c>
      <c r="W5">
        <f t="shared" ref="W5:W9" ca="1" si="0">_xlfn.RRI($V$3-$B$3,B5,V5)</f>
        <v>4.5749485381420429E-2</v>
      </c>
    </row>
    <row r="6" spans="1:23" x14ac:dyDescent="0.25">
      <c r="A6" t="s">
        <v>56</v>
      </c>
      <c r="B6">
        <f ca="1">IFERROR(SUMIF('Scenario 1'!$B$5:$B$154,$A6,'Scenario 1'!Z$5:Z$124)/SUMIF('Scenario 1_issuedGoos'!$B$4:$B$155,'WAVG - Technologies'!$A6,'Scenario 1_issuedGoos'!C$4:C$153),0)</f>
        <v>0.39702180324156056</v>
      </c>
      <c r="C6">
        <f ca="1">IFERROR(SUMIF('Scenario 1'!$B$5:$B$154,$A6,'Scenario 1'!AA$5:AA$124)/SUMIF('Scenario 1_issuedGoos'!$B$4:$B$155,'WAVG - Technologies'!$A6,'Scenario 1_issuedGoos'!D$4:D$153),0)</f>
        <v>0.40798885511301691</v>
      </c>
      <c r="D6">
        <f ca="1">IFERROR(SUMIF('Scenario 1'!$B$5:$B$154,$A6,'Scenario 1'!AB$5:AB$124)/SUMIF('Scenario 1_issuedGoos'!$B$4:$B$155,'WAVG - Technologies'!$A6,'Scenario 1_issuedGoos'!E$4:E$153),0)</f>
        <v>0.44250895825369252</v>
      </c>
      <c r="E6">
        <f ca="1">IFERROR(SUMIF('Scenario 1'!$B$5:$B$154,$A6,'Scenario 1'!AC$5:AC$124)/SUMIF('Scenario 1_issuedGoos'!$B$4:$B$155,'WAVG - Technologies'!$A6,'Scenario 1_issuedGoos'!F$4:F$153),0)</f>
        <v>0.46379556541186351</v>
      </c>
      <c r="F6">
        <f ca="1">IFERROR(SUMIF('Scenario 1'!$B$5:$B$154,$A6,'Scenario 1'!AD$5:AD$124)/SUMIF('Scenario 1_issuedGoos'!$B$4:$B$155,'WAVG - Technologies'!$A6,'Scenario 1_issuedGoos'!G$4:G$153),0)</f>
        <v>0.48832348389728658</v>
      </c>
      <c r="G6">
        <f ca="1">IFERROR(SUMIF('Scenario 1'!$B$5:$B$154,$A6,'Scenario 1'!AE$5:AE$124)/SUMIF('Scenario 1_issuedGoos'!$B$4:$B$155,'WAVG - Technologies'!$A6,'Scenario 1_issuedGoos'!H$4:H$153),0)</f>
        <v>0.51775225161164695</v>
      </c>
      <c r="H6">
        <f ca="1">IFERROR(SUMIF('Scenario 1'!$B$5:$B$154,$A6,'Scenario 1'!AF$5:AF$124)/SUMIF('Scenario 1_issuedGoos'!$B$4:$B$155,'WAVG - Technologies'!$A6,'Scenario 1_issuedGoos'!I$4:I$153),0)</f>
        <v>0.57016232624668695</v>
      </c>
      <c r="I6">
        <f ca="1">IFERROR(SUMIF('Scenario 1'!$B$5:$B$154,$A6,'Scenario 1'!AG$5:AG$124)/SUMIF('Scenario 1_issuedGoos'!$B$4:$B$155,'WAVG - Technologies'!$A6,'Scenario 1_issuedGoos'!J$4:J$153),0)</f>
        <v>0.62300866088317897</v>
      </c>
      <c r="J6">
        <f ca="1">IFERROR(SUMIF('Scenario 1'!$B$5:$B$154,$A6,'Scenario 1'!AH$5:AH$124)/SUMIF('Scenario 1_issuedGoos'!$B$4:$B$155,'WAVG - Technologies'!$A6,'Scenario 1_issuedGoos'!K$4:K$153),0)</f>
        <v>0.79427997350720903</v>
      </c>
      <c r="K6">
        <f ca="1">IFERROR(SUMIF('Scenario 1'!$B$5:$B$154,$A6,'Scenario 1'!AI$5:AI$124)/SUMIF('Scenario 1_issuedGoos'!$B$4:$B$155,'WAVG - Technologies'!$A6,'Scenario 1_issuedGoos'!L$4:L$153),0)</f>
        <v>0.86265717393342145</v>
      </c>
      <c r="L6">
        <f ca="1">IFERROR(SUMIF('Scenario 1'!$B$5:$B$154,$A6,'Scenario 1'!AJ$5:AJ$124)/SUMIF('Scenario 1_issuedGoos'!$B$4:$B$155,'WAVG - Technologies'!$A6,'Scenario 1_issuedGoos'!M$4:M$153),0)</f>
        <v>0.98820885611538589</v>
      </c>
      <c r="M6">
        <f ca="1">IFERROR(SUMIF('Scenario 1'!$B$5:$B$154,$A6,'Scenario 1'!AK$5:AK$124)/SUMIF('Scenario 1_issuedGoos'!$B$4:$B$155,'WAVG - Technologies'!$A6,'Scenario 1_issuedGoos'!N$4:N$153),0)</f>
        <v>0.99519546444792661</v>
      </c>
      <c r="N6">
        <f ca="1">IFERROR(SUMIF('Scenario 1'!$B$5:$B$154,$A6,'Scenario 1'!AL$5:AL$124)/SUMIF('Scenario 1_issuedGoos'!$B$4:$B$155,'WAVG - Technologies'!$A6,'Scenario 1_issuedGoos'!O$4:O$153),0)</f>
        <v>1.0184539781269355</v>
      </c>
      <c r="O6">
        <f ca="1">IFERROR(SUMIF('Scenario 1'!$B$5:$B$154,$A6,'Scenario 1'!AM$5:AM$124)/SUMIF('Scenario 1_issuedGoos'!$B$4:$B$155,'WAVG - Technologies'!$A6,'Scenario 1_issuedGoos'!P$4:P$153),0)</f>
        <v>1.0653977963091867</v>
      </c>
      <c r="P6">
        <f ca="1">IFERROR(SUMIF('Scenario 1'!$B$5:$B$154,$A6,'Scenario 1'!AN$5:AN$124)/SUMIF('Scenario 1_issuedGoos'!$B$4:$B$155,'WAVG - Technologies'!$A6,'Scenario 1_issuedGoos'!Q$4:Q$153),0)</f>
        <v>1.0846418842273231</v>
      </c>
      <c r="Q6">
        <f ca="1">IFERROR(SUMIF('Scenario 1'!$B$5:$B$154,$A6,'Scenario 1'!AO$5:AO$124)/SUMIF('Scenario 1_issuedGoos'!$B$4:$B$155,'WAVG - Technologies'!$A6,'Scenario 1_issuedGoos'!R$4:R$153),0)</f>
        <v>1.1687664848853745</v>
      </c>
      <c r="R6">
        <f ca="1">IFERROR(SUMIF('Scenario 1'!$B$5:$B$154,$A6,'Scenario 1'!AP$5:AP$124)/SUMIF('Scenario 1_issuedGoos'!$B$4:$B$155,'WAVG - Technologies'!$A6,'Scenario 1_issuedGoos'!S$4:S$153),0)</f>
        <v>1.2282700536389377</v>
      </c>
      <c r="S6">
        <f ca="1">IFERROR(SUMIF('Scenario 1'!$B$5:$B$154,$A6,'Scenario 1'!AQ$5:AQ$124)/SUMIF('Scenario 1_issuedGoos'!$B$4:$B$155,'WAVG - Technologies'!$A6,'Scenario 1_issuedGoos'!T$4:T$153),0)</f>
        <v>1.2715923951288872</v>
      </c>
      <c r="T6">
        <f ca="1">IFERROR(SUMIF('Scenario 1'!$B$5:$B$154,$A6,'Scenario 1'!AR$5:AR$124)/SUMIF('Scenario 1_issuedGoos'!$B$4:$B$155,'WAVG - Technologies'!$A6,'Scenario 1_issuedGoos'!U$4:U$153),0)</f>
        <v>1.3967701026718717</v>
      </c>
      <c r="U6">
        <f ca="1">IFERROR(SUMIF('Scenario 1'!$B$5:$B$154,$A6,'Scenario 1'!AS$5:AS$124)/SUMIF('Scenario 1_issuedGoos'!$B$4:$B$155,'WAVG - Technologies'!$A6,'Scenario 1_issuedGoos'!V$4:V$153),0)</f>
        <v>1.4387068048741436</v>
      </c>
      <c r="V6">
        <f ca="1">IFERROR(SUMIF('Scenario 1'!$B$5:$B$154,$A6,'Scenario 1'!AT$5:AT$124)/SUMIF('Scenario 1_issuedGoos'!$B$4:$B$155,'WAVG - Technologies'!$A6,'Scenario 1_issuedGoos'!W$4:W$153),0)</f>
        <v>1.5090324261282166</v>
      </c>
      <c r="W6">
        <f t="shared" ca="1" si="0"/>
        <v>6.9040628490319778E-2</v>
      </c>
    </row>
    <row r="7" spans="1:23" x14ac:dyDescent="0.25">
      <c r="A7" t="s">
        <v>29</v>
      </c>
      <c r="B7">
        <f ca="1">IFERROR(SUMIF('Scenario 1'!$B$5:$B$154,$A7,'Scenario 1'!Z$5:Z$124)/SUMIF('Scenario 1_issuedGoos'!$B$4:$B$155,'WAVG - Technologies'!$A7,'Scenario 1_issuedGoos'!C$4:C$153),0)</f>
        <v>0</v>
      </c>
      <c r="C7">
        <f ca="1">IFERROR(SUMIF('Scenario 1'!$B$5:$B$154,$A7,'Scenario 1'!AA$5:AA$124)/SUMIF('Scenario 1_issuedGoos'!$B$4:$B$155,'WAVG - Technologies'!$A7,'Scenario 1_issuedGoos'!D$4:D$153),0)</f>
        <v>0</v>
      </c>
      <c r="D7">
        <f ca="1">IFERROR(SUMIF('Scenario 1'!$B$5:$B$154,$A7,'Scenario 1'!AB$5:AB$124)/SUMIF('Scenario 1_issuedGoos'!$B$4:$B$155,'WAVG - Technologies'!$A7,'Scenario 1_issuedGoos'!E$4:E$153),0)</f>
        <v>0</v>
      </c>
      <c r="E7">
        <f ca="1">IFERROR(SUMIF('Scenario 1'!$B$5:$B$154,$A7,'Scenario 1'!AC$5:AC$124)/SUMIF('Scenario 1_issuedGoos'!$B$4:$B$155,'WAVG - Technologies'!$A7,'Scenario 1_issuedGoos'!F$4:F$153),0)</f>
        <v>0</v>
      </c>
      <c r="F7">
        <f ca="1">IFERROR(SUMIF('Scenario 1'!$B$5:$B$154,$A7,'Scenario 1'!AD$5:AD$124)/SUMIF('Scenario 1_issuedGoos'!$B$4:$B$155,'WAVG - Technologies'!$A7,'Scenario 1_issuedGoos'!G$4:G$153),0)</f>
        <v>0</v>
      </c>
      <c r="G7">
        <f ca="1">IFERROR(SUMIF('Scenario 1'!$B$5:$B$154,$A7,'Scenario 1'!AE$5:AE$124)/SUMIF('Scenario 1_issuedGoos'!$B$4:$B$155,'WAVG - Technologies'!$A7,'Scenario 1_issuedGoos'!H$4:H$153),0)</f>
        <v>4.5505500000000003</v>
      </c>
      <c r="H7">
        <f ca="1">IFERROR(SUMIF('Scenario 1'!$B$5:$B$154,$A7,'Scenario 1'!AF$5:AF$124)/SUMIF('Scenario 1_issuedGoos'!$B$4:$B$155,'WAVG - Technologies'!$A7,'Scenario 1_issuedGoos'!I$4:I$153),0)</f>
        <v>4.5505500000000003</v>
      </c>
      <c r="I7">
        <f ca="1">IFERROR(SUMIF('Scenario 1'!$B$5:$B$154,$A7,'Scenario 1'!AG$5:AG$124)/SUMIF('Scenario 1_issuedGoos'!$B$4:$B$155,'WAVG - Technologies'!$A7,'Scenario 1_issuedGoos'!J$4:J$153),0)</f>
        <v>4.5505500000000003</v>
      </c>
      <c r="J7">
        <f ca="1">IFERROR(SUMIF('Scenario 1'!$B$5:$B$154,$A7,'Scenario 1'!AH$5:AH$124)/SUMIF('Scenario 1_issuedGoos'!$B$4:$B$155,'WAVG - Technologies'!$A7,'Scenario 1_issuedGoos'!K$4:K$153),0)</f>
        <v>4.5505500000000003</v>
      </c>
      <c r="K7">
        <f ca="1">IFERROR(SUMIF('Scenario 1'!$B$5:$B$154,$A7,'Scenario 1'!AI$5:AI$124)/SUMIF('Scenario 1_issuedGoos'!$B$4:$B$155,'WAVG - Technologies'!$A7,'Scenario 1_issuedGoos'!L$4:L$153),0)</f>
        <v>4.5884475</v>
      </c>
      <c r="L7">
        <f ca="1">IFERROR(SUMIF('Scenario 1'!$B$5:$B$154,$A7,'Scenario 1'!AJ$5:AJ$124)/SUMIF('Scenario 1_issuedGoos'!$B$4:$B$155,'WAVG - Technologies'!$A7,'Scenario 1_issuedGoos'!M$4:M$153),0)</f>
        <v>4.5884475</v>
      </c>
      <c r="M7">
        <f ca="1">IFERROR(SUMIF('Scenario 1'!$B$5:$B$154,$A7,'Scenario 1'!AK$5:AK$124)/SUMIF('Scenario 1_issuedGoos'!$B$4:$B$155,'WAVG - Technologies'!$A7,'Scenario 1_issuedGoos'!N$4:N$153),0)</f>
        <v>4.5884475</v>
      </c>
      <c r="N7">
        <f ca="1">IFERROR(SUMIF('Scenario 1'!$B$5:$B$154,$A7,'Scenario 1'!AL$5:AL$124)/SUMIF('Scenario 1_issuedGoos'!$B$4:$B$155,'WAVG - Technologies'!$A7,'Scenario 1_issuedGoos'!O$4:O$153),0)</f>
        <v>4.5884475</v>
      </c>
      <c r="O7">
        <f ca="1">IFERROR(SUMIF('Scenario 1'!$B$5:$B$154,$A7,'Scenario 1'!AM$5:AM$124)/SUMIF('Scenario 1_issuedGoos'!$B$4:$B$155,'WAVG - Technologies'!$A7,'Scenario 1_issuedGoos'!P$4:P$153),0)</f>
        <v>4.5884475</v>
      </c>
      <c r="P7">
        <f ca="1">IFERROR(SUMIF('Scenario 1'!$B$5:$B$154,$A7,'Scenario 1'!AN$5:AN$124)/SUMIF('Scenario 1_issuedGoos'!$B$4:$B$155,'WAVG - Technologies'!$A7,'Scenario 1_issuedGoos'!Q$4:Q$153),0)</f>
        <v>4.5884475</v>
      </c>
      <c r="Q7">
        <f ca="1">IFERROR(SUMIF('Scenario 1'!$B$5:$B$154,$A7,'Scenario 1'!AO$5:AO$124)/SUMIF('Scenario 1_issuedGoos'!$B$4:$B$155,'WAVG - Technologies'!$A7,'Scenario 1_issuedGoos'!R$4:R$153),0)</f>
        <v>4.7221499999999992</v>
      </c>
      <c r="R7">
        <f ca="1">IFERROR(SUMIF('Scenario 1'!$B$5:$B$154,$A7,'Scenario 1'!AP$5:AP$124)/SUMIF('Scenario 1_issuedGoos'!$B$4:$B$155,'WAVG - Technologies'!$A7,'Scenario 1_issuedGoos'!S$4:S$153),0)</f>
        <v>4.7221499999999992</v>
      </c>
      <c r="S7">
        <f ca="1">IFERROR(SUMIF('Scenario 1'!$B$5:$B$154,$A7,'Scenario 1'!AQ$5:AQ$124)/SUMIF('Scenario 1_issuedGoos'!$B$4:$B$155,'WAVG - Technologies'!$A7,'Scenario 1_issuedGoos'!T$4:T$153),0)</f>
        <v>6.4469531249999994</v>
      </c>
      <c r="T7">
        <f ca="1">IFERROR(SUMIF('Scenario 1'!$B$5:$B$154,$A7,'Scenario 1'!AR$5:AR$124)/SUMIF('Scenario 1_issuedGoos'!$B$4:$B$155,'WAVG - Technologies'!$A7,'Scenario 1_issuedGoos'!U$4:U$153),0)</f>
        <v>6.4469531249999994</v>
      </c>
      <c r="U7">
        <f ca="1">IFERROR(SUMIF('Scenario 1'!$B$5:$B$154,$A7,'Scenario 1'!AS$5:AS$124)/SUMIF('Scenario 1_issuedGoos'!$B$4:$B$155,'WAVG - Technologies'!$A7,'Scenario 1_issuedGoos'!V$4:V$153),0)</f>
        <v>6.4469531249999994</v>
      </c>
      <c r="V7">
        <f ca="1">IFERROR(SUMIF('Scenario 1'!$B$5:$B$154,$A7,'Scenario 1'!AT$5:AT$124)/SUMIF('Scenario 1_issuedGoos'!$B$4:$B$155,'WAVG - Technologies'!$A7,'Scenario 1_issuedGoos'!W$4:W$153),0)</f>
        <v>6.4469531249999994</v>
      </c>
      <c r="W7">
        <f ca="1">_xlfn.RRI($V$3-$G$3,G7,V7)</f>
        <v>2.3495744903930804E-2</v>
      </c>
    </row>
    <row r="8" spans="1:23" x14ac:dyDescent="0.25">
      <c r="A8" t="s">
        <v>30</v>
      </c>
      <c r="B8">
        <f ca="1">IFERROR(SUMIF('Scenario 1'!$B$5:$B$154,$A8,'Scenario 1'!Z$5:Z$124)/SUMIF('Scenario 1_issuedGoos'!$B$4:$B$155,'WAVG - Technologies'!$A8,'Scenario 1_issuedGoos'!C$4:C$153),0)</f>
        <v>4.462749985493959</v>
      </c>
      <c r="C8">
        <f ca="1">IFERROR(SUMIF('Scenario 1'!$B$5:$B$154,$A8,'Scenario 1'!AA$5:AA$124)/SUMIF('Scenario 1_issuedGoos'!$B$4:$B$155,'WAVG - Technologies'!$A8,'Scenario 1_issuedGoos'!D$4:D$153),0)</f>
        <v>4.5142132734240796</v>
      </c>
      <c r="D8">
        <f ca="1">IFERROR(SUMIF('Scenario 1'!$B$5:$B$154,$A8,'Scenario 1'!AB$5:AB$124)/SUMIF('Scenario 1_issuedGoos'!$B$4:$B$155,'WAVG - Technologies'!$A8,'Scenario 1_issuedGoos'!E$4:E$153),0)</f>
        <v>4.7038621674510486</v>
      </c>
      <c r="E8">
        <f ca="1">IFERROR(SUMIF('Scenario 1'!$B$5:$B$154,$A8,'Scenario 1'!AC$5:AC$124)/SUMIF('Scenario 1_issuedGoos'!$B$4:$B$155,'WAVG - Technologies'!$A8,'Scenario 1_issuedGoos'!F$4:F$153),0)</f>
        <v>4.7028961349347842</v>
      </c>
      <c r="F8">
        <f ca="1">IFERROR(SUMIF('Scenario 1'!$B$5:$B$154,$A8,'Scenario 1'!AD$5:AD$124)/SUMIF('Scenario 1_issuedGoos'!$B$4:$B$155,'WAVG - Technologies'!$A8,'Scenario 1_issuedGoos'!G$4:G$153),0)</f>
        <v>4.7849211769491067</v>
      </c>
      <c r="G8">
        <f ca="1">IFERROR(SUMIF('Scenario 1'!$B$5:$B$154,$A8,'Scenario 1'!AE$5:AE$124)/SUMIF('Scenario 1_issuedGoos'!$B$4:$B$155,'WAVG - Technologies'!$A8,'Scenario 1_issuedGoos'!H$4:H$153),0)</f>
        <v>5.0718212294273854</v>
      </c>
      <c r="H8">
        <f ca="1">IFERROR(SUMIF('Scenario 1'!$B$5:$B$154,$A8,'Scenario 1'!AF$5:AF$124)/SUMIF('Scenario 1_issuedGoos'!$B$4:$B$155,'WAVG - Technologies'!$A8,'Scenario 1_issuedGoos'!I$4:I$153),0)</f>
        <v>5.1387641776436759</v>
      </c>
      <c r="I8">
        <f ca="1">IFERROR(SUMIF('Scenario 1'!$B$5:$B$154,$A8,'Scenario 1'!AG$5:AG$124)/SUMIF('Scenario 1_issuedGoos'!$B$4:$B$155,'WAVG - Technologies'!$A8,'Scenario 1_issuedGoos'!J$4:J$153),0)</f>
        <v>5.1996122359002257</v>
      </c>
      <c r="J8">
        <f ca="1">IFERROR(SUMIF('Scenario 1'!$B$5:$B$154,$A8,'Scenario 1'!AH$5:AH$124)/SUMIF('Scenario 1_issuedGoos'!$B$4:$B$155,'WAVG - Technologies'!$A8,'Scenario 1_issuedGoos'!K$4:K$153),0)</f>
        <v>5.2406899687504271</v>
      </c>
      <c r="K8">
        <f ca="1">IFERROR(SUMIF('Scenario 1'!$B$5:$B$154,$A8,'Scenario 1'!AI$5:AI$124)/SUMIF('Scenario 1_issuedGoos'!$B$4:$B$155,'WAVG - Technologies'!$A8,'Scenario 1_issuedGoos'!L$4:L$153),0)</f>
        <v>5.4149708958480627</v>
      </c>
      <c r="L8">
        <f ca="1">IFERROR(SUMIF('Scenario 1'!$B$5:$B$154,$A8,'Scenario 1'!AJ$5:AJ$124)/SUMIF('Scenario 1_issuedGoos'!$B$4:$B$155,'WAVG - Technologies'!$A8,'Scenario 1_issuedGoos'!M$4:M$153),0)</f>
        <v>6.0316832656385051</v>
      </c>
      <c r="M8">
        <f ca="1">IFERROR(SUMIF('Scenario 1'!$B$5:$B$154,$A8,'Scenario 1'!AK$5:AK$124)/SUMIF('Scenario 1_issuedGoos'!$B$4:$B$155,'WAVG - Technologies'!$A8,'Scenario 1_issuedGoos'!N$4:N$153),0)</f>
        <v>6.1422091845579425</v>
      </c>
      <c r="N8">
        <f ca="1">IFERROR(SUMIF('Scenario 1'!$B$5:$B$154,$A8,'Scenario 1'!AL$5:AL$124)/SUMIF('Scenario 1_issuedGoos'!$B$4:$B$155,'WAVG - Technologies'!$A8,'Scenario 1_issuedGoos'!O$4:O$153),0)</f>
        <v>6.2980621558466137</v>
      </c>
      <c r="O8">
        <f ca="1">IFERROR(SUMIF('Scenario 1'!$B$5:$B$154,$A8,'Scenario 1'!AM$5:AM$124)/SUMIF('Scenario 1_issuedGoos'!$B$4:$B$155,'WAVG - Technologies'!$A8,'Scenario 1_issuedGoos'!P$4:P$153),0)</f>
        <v>6.4309659851437475</v>
      </c>
      <c r="P8">
        <f ca="1">IFERROR(SUMIF('Scenario 1'!$B$5:$B$154,$A8,'Scenario 1'!AN$5:AN$124)/SUMIF('Scenario 1_issuedGoos'!$B$4:$B$155,'WAVG - Technologies'!$A8,'Scenario 1_issuedGoos'!Q$4:Q$153),0)</f>
        <v>6.557284089162895</v>
      </c>
      <c r="Q8">
        <f ca="1">IFERROR(SUMIF('Scenario 1'!$B$5:$B$154,$A8,'Scenario 1'!AO$5:AO$124)/SUMIF('Scenario 1_issuedGoos'!$B$4:$B$155,'WAVG - Technologies'!$A8,'Scenario 1_issuedGoos'!R$4:R$153),0)</f>
        <v>7.3101268741541956</v>
      </c>
      <c r="R8">
        <f ca="1">IFERROR(SUMIF('Scenario 1'!$B$5:$B$154,$A8,'Scenario 1'!AP$5:AP$124)/SUMIF('Scenario 1_issuedGoos'!$B$4:$B$155,'WAVG - Technologies'!$A8,'Scenario 1_issuedGoos'!S$4:S$153),0)</f>
        <v>7.5791871007790839</v>
      </c>
      <c r="S8">
        <f ca="1">IFERROR(SUMIF('Scenario 1'!$B$5:$B$154,$A8,'Scenario 1'!AQ$5:AQ$124)/SUMIF('Scenario 1_issuedGoos'!$B$4:$B$155,'WAVG - Technologies'!$A8,'Scenario 1_issuedGoos'!T$4:T$153),0)</f>
        <v>7.954879188996915</v>
      </c>
      <c r="T8">
        <f ca="1">IFERROR(SUMIF('Scenario 1'!$B$5:$B$154,$A8,'Scenario 1'!AR$5:AR$124)/SUMIF('Scenario 1_issuedGoos'!$B$4:$B$155,'WAVG - Technologies'!$A8,'Scenario 1_issuedGoos'!U$4:U$153),0)</f>
        <v>8.0622273663059509</v>
      </c>
      <c r="U8">
        <f ca="1">IFERROR(SUMIF('Scenario 1'!$B$5:$B$154,$A8,'Scenario 1'!AS$5:AS$124)/SUMIF('Scenario 1_issuedGoos'!$B$4:$B$155,'WAVG - Technologies'!$A8,'Scenario 1_issuedGoos'!V$4:V$153),0)</f>
        <v>8.5602443723867232</v>
      </c>
      <c r="V8">
        <f ca="1">IFERROR(SUMIF('Scenario 1'!$B$5:$B$154,$A8,'Scenario 1'!AT$5:AT$124)/SUMIF('Scenario 1_issuedGoos'!$B$4:$B$155,'WAVG - Technologies'!$A8,'Scenario 1_issuedGoos'!W$4:W$153),0)</f>
        <v>9.501784137556573</v>
      </c>
      <c r="W8">
        <f t="shared" ca="1" si="0"/>
        <v>3.8508678445908107E-2</v>
      </c>
    </row>
    <row r="9" spans="1:23" x14ac:dyDescent="0.25">
      <c r="A9" t="s">
        <v>31</v>
      </c>
      <c r="B9">
        <f ca="1">IFERROR(SUMIF('Scenario 1'!$B$5:$B$154,$A9,'Scenario 1'!Z$5:Z$124)/SUMIF('Scenario 1_issuedGoos'!$B$4:$B$155,'WAVG - Technologies'!$A9,'Scenario 1_issuedGoos'!C$4:C$153),0)</f>
        <v>2.1540208695162351</v>
      </c>
      <c r="C9">
        <f ca="1">IFERROR(SUMIF('Scenario 1'!$B$5:$B$154,$A9,'Scenario 1'!AA$5:AA$124)/SUMIF('Scenario 1_issuedGoos'!$B$4:$B$155,'WAVG - Technologies'!$A9,'Scenario 1_issuedGoos'!D$4:D$153),0)</f>
        <v>2.1888805822310116</v>
      </c>
      <c r="D9">
        <f ca="1">IFERROR(SUMIF('Scenario 1'!$B$5:$B$154,$A9,'Scenario 1'!AB$5:AB$124)/SUMIF('Scenario 1_issuedGoos'!$B$4:$B$155,'WAVG - Technologies'!$A9,'Scenario 1_issuedGoos'!E$4:E$153),0)</f>
        <v>2.211823610069501</v>
      </c>
      <c r="E9">
        <f ca="1">IFERROR(SUMIF('Scenario 1'!$B$5:$B$154,$A9,'Scenario 1'!AC$5:AC$124)/SUMIF('Scenario 1_issuedGoos'!$B$4:$B$155,'WAVG - Technologies'!$A9,'Scenario 1_issuedGoos'!F$4:F$153),0)</f>
        <v>2.2213287564303088</v>
      </c>
      <c r="F9">
        <f ca="1">IFERROR(SUMIF('Scenario 1'!$B$5:$B$154,$A9,'Scenario 1'!AD$5:AD$124)/SUMIF('Scenario 1_issuedGoos'!$B$4:$B$155,'WAVG - Technologies'!$A9,'Scenario 1_issuedGoos'!G$4:G$153),0)</f>
        <v>2.3503989623068882</v>
      </c>
      <c r="G9">
        <f ca="1">IFERROR(SUMIF('Scenario 1'!$B$5:$B$154,$A9,'Scenario 1'!AE$5:AE$124)/SUMIF('Scenario 1_issuedGoos'!$B$4:$B$155,'WAVG - Technologies'!$A9,'Scenario 1_issuedGoos'!H$4:H$153),0)</f>
        <v>2.4076854815105868</v>
      </c>
      <c r="H9">
        <f ca="1">IFERROR(SUMIF('Scenario 1'!$B$5:$B$154,$A9,'Scenario 1'!AF$5:AF$124)/SUMIF('Scenario 1_issuedGoos'!$B$4:$B$155,'WAVG - Technologies'!$A9,'Scenario 1_issuedGoos'!I$4:I$153),0)</f>
        <v>2.4262076381135058</v>
      </c>
      <c r="I9">
        <f ca="1">IFERROR(SUMIF('Scenario 1'!$B$5:$B$154,$A9,'Scenario 1'!AG$5:AG$124)/SUMIF('Scenario 1_issuedGoos'!$B$4:$B$155,'WAVG - Technologies'!$A9,'Scenario 1_issuedGoos'!J$4:J$153),0)</f>
        <v>2.4629116428051194</v>
      </c>
      <c r="J9">
        <f ca="1">IFERROR(SUMIF('Scenario 1'!$B$5:$B$154,$A9,'Scenario 1'!AH$5:AH$124)/SUMIF('Scenario 1_issuedGoos'!$B$4:$B$155,'WAVG - Technologies'!$A9,'Scenario 1_issuedGoos'!K$4:K$153),0)</f>
        <v>2.5205170148129943</v>
      </c>
      <c r="K9">
        <f ca="1">IFERROR(SUMIF('Scenario 1'!$B$5:$B$154,$A9,'Scenario 1'!AI$5:AI$124)/SUMIF('Scenario 1_issuedGoos'!$B$4:$B$155,'WAVG - Technologies'!$A9,'Scenario 1_issuedGoos'!L$4:L$153),0)</f>
        <v>2.830887473501928</v>
      </c>
      <c r="L9">
        <f ca="1">IFERROR(SUMIF('Scenario 1'!$B$5:$B$154,$A9,'Scenario 1'!AJ$5:AJ$124)/SUMIF('Scenario 1_issuedGoos'!$B$4:$B$155,'WAVG - Technologies'!$A9,'Scenario 1_issuedGoos'!M$4:M$153),0)</f>
        <v>2.8765634513379124</v>
      </c>
      <c r="M9">
        <f ca="1">IFERROR(SUMIF('Scenario 1'!$B$5:$B$154,$A9,'Scenario 1'!AK$5:AK$124)/SUMIF('Scenario 1_issuedGoos'!$B$4:$B$155,'WAVG - Technologies'!$A9,'Scenario 1_issuedGoos'!N$4:N$153),0)</f>
        <v>2.906051684342966</v>
      </c>
      <c r="N9">
        <f ca="1">IFERROR(SUMIF('Scenario 1'!$B$5:$B$154,$A9,'Scenario 1'!AL$5:AL$124)/SUMIF('Scenario 1_issuedGoos'!$B$4:$B$155,'WAVG - Technologies'!$A9,'Scenario 1_issuedGoos'!O$4:O$153),0)</f>
        <v>3.0312523432592213</v>
      </c>
      <c r="O9">
        <f ca="1">IFERROR(SUMIF('Scenario 1'!$B$5:$B$154,$A9,'Scenario 1'!AM$5:AM$124)/SUMIF('Scenario 1_issuedGoos'!$B$4:$B$155,'WAVG - Technologies'!$A9,'Scenario 1_issuedGoos'!P$4:P$153),0)</f>
        <v>3.2175524418942594</v>
      </c>
      <c r="P9">
        <f ca="1">IFERROR(SUMIF('Scenario 1'!$B$5:$B$154,$A9,'Scenario 1'!AN$5:AN$124)/SUMIF('Scenario 1_issuedGoos'!$B$4:$B$155,'WAVG - Technologies'!$A9,'Scenario 1_issuedGoos'!Q$4:Q$153),0)</f>
        <v>3.2979045947084358</v>
      </c>
      <c r="Q9">
        <f ca="1">IFERROR(SUMIF('Scenario 1'!$B$5:$B$154,$A9,'Scenario 1'!AO$5:AO$124)/SUMIF('Scenario 1_issuedGoos'!$B$4:$B$155,'WAVG - Technologies'!$A9,'Scenario 1_issuedGoos'!R$4:R$153),0)</f>
        <v>3.5393755860174618</v>
      </c>
      <c r="R9">
        <f ca="1">IFERROR(SUMIF('Scenario 1'!$B$5:$B$154,$A9,'Scenario 1'!AP$5:AP$124)/SUMIF('Scenario 1_issuedGoos'!$B$4:$B$155,'WAVG - Technologies'!$A9,'Scenario 1_issuedGoos'!S$4:S$153),0)</f>
        <v>3.7331862903573358</v>
      </c>
      <c r="S9">
        <f ca="1">IFERROR(SUMIF('Scenario 1'!$B$5:$B$154,$A9,'Scenario 1'!AQ$5:AQ$124)/SUMIF('Scenario 1_issuedGoos'!$B$4:$B$155,'WAVG - Technologies'!$A9,'Scenario 1_issuedGoos'!T$4:T$153),0)</f>
        <v>3.8629239635626518</v>
      </c>
      <c r="T9">
        <f ca="1">IFERROR(SUMIF('Scenario 1'!$B$5:$B$154,$A9,'Scenario 1'!AR$5:AR$124)/SUMIF('Scenario 1_issuedGoos'!$B$4:$B$155,'WAVG - Technologies'!$A9,'Scenario 1_issuedGoos'!U$4:U$153),0)</f>
        <v>4.2297136786332183</v>
      </c>
      <c r="U9">
        <f ca="1">IFERROR(SUMIF('Scenario 1'!$B$5:$B$154,$A9,'Scenario 1'!AS$5:AS$124)/SUMIF('Scenario 1_issuedGoos'!$B$4:$B$155,'WAVG - Technologies'!$A9,'Scenario 1_issuedGoos'!V$4:V$153),0)</f>
        <v>4.2511946305577952</v>
      </c>
      <c r="V9">
        <f ca="1">IFERROR(SUMIF('Scenario 1'!$B$5:$B$154,$A9,'Scenario 1'!AT$5:AT$124)/SUMIF('Scenario 1_issuedGoos'!$B$4:$B$155,'WAVG - Technologies'!$A9,'Scenario 1_issuedGoos'!W$4:W$153),0)</f>
        <v>4.4710022310422497</v>
      </c>
      <c r="W9">
        <f t="shared" ca="1" si="0"/>
        <v>3.7188634175423951E-2</v>
      </c>
    </row>
    <row r="11" spans="1:23" s="14" customFormat="1" x14ac:dyDescent="0.25">
      <c r="A11" s="15" t="s">
        <v>59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100</v>
      </c>
    </row>
    <row r="14" spans="1:23" x14ac:dyDescent="0.25">
      <c r="A14" t="s">
        <v>27</v>
      </c>
      <c r="B14">
        <f ca="1">IFERROR(SUMIF('Scenario 2'!$B$5:$B$154,$A14,'Scenario 2'!Z$5:Z$124)/SUMIF('Scenario 2_issuedGoos'!$B$4:$B$155,'WAVG - Technologies'!$A14,'Scenario 2_issuedGoos'!C$4:C$153),0)</f>
        <v>1.4390935724247891</v>
      </c>
      <c r="C14">
        <f ca="1">IFERROR(SUMIF('Scenario 2'!$B$5:$B$154,$A14,'Scenario 2'!AA$5:AA$124)/SUMIF('Scenario 2_issuedGoos'!$B$4:$B$155,'WAVG - Technologies'!$A14,'Scenario 2_issuedGoos'!D$4:D$153),0)</f>
        <v>1.4429905847020468</v>
      </c>
      <c r="D14">
        <f ca="1">IFERROR(SUMIF('Scenario 2'!$B$5:$B$154,$A14,'Scenario 2'!AB$5:AB$124)/SUMIF('Scenario 2_issuedGoos'!$B$4:$B$155,'WAVG - Technologies'!$A14,'Scenario 2_issuedGoos'!E$4:E$153),0)</f>
        <v>1.4543883166639777</v>
      </c>
      <c r="E14">
        <f ca="1">IFERROR(SUMIF('Scenario 2'!$B$5:$B$154,$A14,'Scenario 2'!AC$5:AC$124)/SUMIF('Scenario 2_issuedGoos'!$B$4:$B$155,'WAVG - Technologies'!$A14,'Scenario 2_issuedGoos'!F$4:F$153),0)</f>
        <v>1.4687604790920565</v>
      </c>
      <c r="F14">
        <f ca="1">IFERROR(SUMIF('Scenario 2'!$B$5:$B$154,$A14,'Scenario 2'!AD$5:AD$124)/SUMIF('Scenario 2_issuedGoos'!$B$4:$B$155,'WAVG - Technologies'!$A14,'Scenario 2_issuedGoos'!G$4:G$153),0)</f>
        <v>1.5048595729283194</v>
      </c>
      <c r="G14">
        <f ca="1">IFERROR(SUMIF('Scenario 2'!$B$5:$B$154,$A14,'Scenario 2'!AE$5:AE$124)/SUMIF('Scenario 2_issuedGoos'!$B$4:$B$155,'WAVG - Technologies'!$A14,'Scenario 2_issuedGoos'!H$4:H$153),0)</f>
        <v>1.5323793256156089</v>
      </c>
      <c r="H14">
        <f ca="1">IFERROR(SUMIF('Scenario 2'!$B$5:$B$154,$A14,'Scenario 2'!AF$5:AF$124)/SUMIF('Scenario 2_issuedGoos'!$B$4:$B$155,'WAVG - Technologies'!$A14,'Scenario 2_issuedGoos'!I$4:I$153),0)</f>
        <v>1.5429185521130968</v>
      </c>
      <c r="I14">
        <f ca="1">IFERROR(SUMIF('Scenario 2'!$B$5:$B$154,$A14,'Scenario 2'!AG$5:AG$124)/SUMIF('Scenario 2_issuedGoos'!$B$4:$B$155,'WAVG - Technologies'!$A14,'Scenario 2_issuedGoos'!J$4:J$153),0)</f>
        <v>1.5731626381093398</v>
      </c>
      <c r="J14">
        <f ca="1">IFERROR(SUMIF('Scenario 2'!$B$5:$B$154,$A14,'Scenario 2'!AH$5:AH$124)/SUMIF('Scenario 2_issuedGoos'!$B$4:$B$155,'WAVG - Technologies'!$A14,'Scenario 2_issuedGoos'!K$4:K$153),0)</f>
        <v>1.6066032004536293</v>
      </c>
      <c r="K14">
        <f ca="1">IFERROR(SUMIF('Scenario 2'!$B$5:$B$154,$A14,'Scenario 2'!AI$5:AI$124)/SUMIF('Scenario 2_issuedGoos'!$B$4:$B$155,'WAVG - Technologies'!$A14,'Scenario 2_issuedGoos'!L$4:L$153),0)</f>
        <v>1.6481225531850487</v>
      </c>
      <c r="L14">
        <f ca="1">IFERROR(SUMIF('Scenario 2'!$B$5:$B$154,$A14,'Scenario 2'!AJ$5:AJ$124)/SUMIF('Scenario 2_issuedGoos'!$B$4:$B$155,'WAVG - Technologies'!$A14,'Scenario 2_issuedGoos'!M$4:M$153),0)</f>
        <v>1.6708170302586189</v>
      </c>
      <c r="M14">
        <f ca="1">IFERROR(SUMIF('Scenario 2'!$B$5:$B$154,$A14,'Scenario 2'!AK$5:AK$124)/SUMIF('Scenario 2_issuedGoos'!$B$4:$B$155,'WAVG - Technologies'!$A14,'Scenario 2_issuedGoos'!N$4:N$153),0)</f>
        <v>1.7059598501653834</v>
      </c>
      <c r="N14">
        <f ca="1">IFERROR(SUMIF('Scenario 2'!$B$5:$B$154,$A14,'Scenario 2'!AL$5:AL$124)/SUMIF('Scenario 2_issuedGoos'!$B$4:$B$155,'WAVG - Technologies'!$A14,'Scenario 2_issuedGoos'!O$4:O$153),0)</f>
        <v>1.730295033824806</v>
      </c>
      <c r="O14">
        <f ca="1">IFERROR(SUMIF('Scenario 2'!$B$5:$B$154,$A14,'Scenario 2'!AM$5:AM$124)/SUMIF('Scenario 2_issuedGoos'!$B$4:$B$155,'WAVG - Technologies'!$A14,'Scenario 2_issuedGoos'!P$4:P$153),0)</f>
        <v>1.7703577522173708</v>
      </c>
      <c r="P14">
        <f ca="1">IFERROR(SUMIF('Scenario 2'!$B$5:$B$154,$A14,'Scenario 2'!AN$5:AN$124)/SUMIF('Scenario 2_issuedGoos'!$B$4:$B$155,'WAVG - Technologies'!$A14,'Scenario 2_issuedGoos'!Q$4:Q$153),0)</f>
        <v>1.8113023028329058</v>
      </c>
      <c r="Q14">
        <f ca="1">IFERROR(SUMIF('Scenario 2'!$B$5:$B$154,$A14,'Scenario 2'!AO$5:AO$124)/SUMIF('Scenario 2_issuedGoos'!$B$4:$B$155,'WAVG - Technologies'!$A14,'Scenario 2_issuedGoos'!R$4:R$153),0)</f>
        <v>1.8336100362685188</v>
      </c>
      <c r="R14">
        <f ca="1">IFERROR(SUMIF('Scenario 2'!$B$5:$B$154,$A14,'Scenario 2'!AP$5:AP$124)/SUMIF('Scenario 2_issuedGoos'!$B$4:$B$155,'WAVG - Technologies'!$A14,'Scenario 2_issuedGoos'!S$4:S$153),0)</f>
        <v>1.8490263228680346</v>
      </c>
      <c r="S14">
        <f ca="1">IFERROR(SUMIF('Scenario 2'!$B$5:$B$154,$A14,'Scenario 2'!AQ$5:AQ$124)/SUMIF('Scenario 2_issuedGoos'!$B$4:$B$155,'WAVG - Technologies'!$A14,'Scenario 2_issuedGoos'!T$4:T$153),0)</f>
        <v>1.8637357137908277</v>
      </c>
      <c r="T14">
        <f ca="1">IFERROR(SUMIF('Scenario 2'!$B$5:$B$154,$A14,'Scenario 2'!AR$5:AR$124)/SUMIF('Scenario 2_issuedGoos'!$B$4:$B$155,'WAVG - Technologies'!$A14,'Scenario 2_issuedGoos'!U$4:U$153),0)</f>
        <v>1.9007073403755692</v>
      </c>
      <c r="U14">
        <f ca="1">IFERROR(SUMIF('Scenario 2'!$B$5:$B$154,$A14,'Scenario 2'!AS$5:AS$124)/SUMIF('Scenario 2_issuedGoos'!$B$4:$B$155,'WAVG - Technologies'!$A14,'Scenario 2_issuedGoos'!V$4:V$153),0)</f>
        <v>1.9350110983769946</v>
      </c>
      <c r="V14">
        <f ca="1">IFERROR(SUMIF('Scenario 2'!$B$5:$B$154,$A14,'Scenario 2'!AT$5:AT$124)/SUMIF('Scenario 2_issuedGoos'!$B$4:$B$155,'WAVG - Technologies'!$A14,'Scenario 2_issuedGoos'!W$4:W$153),0)</f>
        <v>1.9784916468432043</v>
      </c>
      <c r="W14">
        <f ca="1">_xlfn.RRI($V$3-$B$3,B14,V14)</f>
        <v>1.6043400634179861E-2</v>
      </c>
    </row>
    <row r="15" spans="1:23" x14ac:dyDescent="0.25">
      <c r="A15" t="s">
        <v>28</v>
      </c>
      <c r="B15">
        <f ca="1">IFERROR(SUMIF('Scenario 2'!$B$5:$B$154,$A15,'Scenario 2'!Z$5:Z$124)/SUMIF('Scenario 2_issuedGoos'!$B$4:$B$155,'WAVG - Technologies'!$A15,'Scenario 2_issuedGoos'!C$4:C$153),0)</f>
        <v>5.1252883067743813</v>
      </c>
      <c r="C15">
        <f ca="1">IFERROR(SUMIF('Scenario 2'!$B$5:$B$154,$A15,'Scenario 2'!AA$5:AA$124)/SUMIF('Scenario 2_issuedGoos'!$B$4:$B$155,'WAVG - Technologies'!$A15,'Scenario 2_issuedGoos'!D$4:D$153),0)</f>
        <v>5.1257671772359865</v>
      </c>
      <c r="D15">
        <f ca="1">IFERROR(SUMIF('Scenario 2'!$B$5:$B$154,$A15,'Scenario 2'!AB$5:AB$124)/SUMIF('Scenario 2_issuedGoos'!$B$4:$B$155,'WAVG - Technologies'!$A15,'Scenario 2_issuedGoos'!E$4:E$153),0)</f>
        <v>5.1260276021832096</v>
      </c>
      <c r="E15">
        <f ca="1">IFERROR(SUMIF('Scenario 2'!$B$5:$B$154,$A15,'Scenario 2'!AC$5:AC$124)/SUMIF('Scenario 2_issuedGoos'!$B$4:$B$155,'WAVG - Technologies'!$A15,'Scenario 2_issuedGoos'!F$4:F$153),0)</f>
        <v>5.1263010384991397</v>
      </c>
      <c r="F15">
        <f ca="1">IFERROR(SUMIF('Scenario 2'!$B$5:$B$154,$A15,'Scenario 2'!AD$5:AD$124)/SUMIF('Scenario 2_issuedGoos'!$B$4:$B$155,'WAVG - Technologies'!$A15,'Scenario 2_issuedGoos'!G$4:G$153),0)</f>
        <v>5.1265881357402545</v>
      </c>
      <c r="G15">
        <f ca="1">IFERROR(SUMIF('Scenario 2'!$B$5:$B$154,$A15,'Scenario 2'!AE$5:AE$124)/SUMIF('Scenario 2_issuedGoos'!$B$4:$B$155,'WAVG - Technologies'!$A15,'Scenario 2_issuedGoos'!H$4:H$153),0)</f>
        <v>5.4494234231132221</v>
      </c>
      <c r="H15">
        <f ca="1">IFERROR(SUMIF('Scenario 2'!$B$5:$B$154,$A15,'Scenario 2'!AF$5:AF$124)/SUMIF('Scenario 2_issuedGoos'!$B$4:$B$155,'WAVG - Technologies'!$A15,'Scenario 2_issuedGoos'!I$4:I$153),0)</f>
        <v>5.4697808195283715</v>
      </c>
      <c r="I15">
        <f ca="1">IFERROR(SUMIF('Scenario 2'!$B$5:$B$154,$A15,'Scenario 2'!AG$5:AG$124)/SUMIF('Scenario 2_issuedGoos'!$B$4:$B$155,'WAVG - Technologies'!$A15,'Scenario 2_issuedGoos'!J$4:J$153),0)</f>
        <v>5.4907191980928332</v>
      </c>
      <c r="J15">
        <f ca="1">IFERROR(SUMIF('Scenario 2'!$B$5:$B$154,$A15,'Scenario 2'!AH$5:AH$124)/SUMIF('Scenario 2_issuedGoos'!$B$4:$B$155,'WAVG - Technologies'!$A15,'Scenario 2_issuedGoos'!K$4:K$153),0)</f>
        <v>5.512314577623715</v>
      </c>
      <c r="K15">
        <f ca="1">IFERROR(SUMIF('Scenario 2'!$B$5:$B$154,$A15,'Scenario 2'!AI$5:AI$124)/SUMIF('Scenario 2_issuedGoos'!$B$4:$B$155,'WAVG - Technologies'!$A15,'Scenario 2_issuedGoos'!L$4:L$153),0)</f>
        <v>5.5346350670054569</v>
      </c>
      <c r="L15">
        <f ca="1">IFERROR(SUMIF('Scenario 2'!$B$5:$B$154,$A15,'Scenario 2'!AJ$5:AJ$124)/SUMIF('Scenario 2_issuedGoos'!$B$4:$B$155,'WAVG - Technologies'!$A15,'Scenario 2_issuedGoos'!M$4:M$153),0)</f>
        <v>5.5577430411946773</v>
      </c>
      <c r="M15">
        <f ca="1">IFERROR(SUMIF('Scenario 2'!$B$5:$B$154,$A15,'Scenario 2'!AK$5:AK$124)/SUMIF('Scenario 2_issuedGoos'!$B$4:$B$155,'WAVG - Technologies'!$A15,'Scenario 2_issuedGoos'!N$4:N$153),0)</f>
        <v>5.5890375213773789</v>
      </c>
      <c r="N15">
        <f ca="1">IFERROR(SUMIF('Scenario 2'!$B$5:$B$154,$A15,'Scenario 2'!AL$5:AL$124)/SUMIF('Scenario 2_issuedGoos'!$B$4:$B$155,'WAVG - Technologies'!$A15,'Scenario 2_issuedGoos'!O$4:O$153),0)</f>
        <v>5.6212342498000067</v>
      </c>
      <c r="O15">
        <f ca="1">IFERROR(SUMIF('Scenario 2'!$B$5:$B$154,$A15,'Scenario 2'!AM$5:AM$124)/SUMIF('Scenario 2_issuedGoos'!$B$4:$B$155,'WAVG - Technologies'!$A15,'Scenario 2_issuedGoos'!P$4:P$153),0)</f>
        <v>5.6544172341987311</v>
      </c>
      <c r="P15">
        <f ca="1">IFERROR(SUMIF('Scenario 2'!$B$5:$B$154,$A15,'Scenario 2'!AN$5:AN$124)/SUMIF('Scenario 2_issuedGoos'!$B$4:$B$155,'WAVG - Technologies'!$A15,'Scenario 2_issuedGoos'!Q$4:Q$153),0)</f>
        <v>5.6886647006003255</v>
      </c>
      <c r="Q15">
        <f ca="1">IFERROR(SUMIF('Scenario 2'!$B$5:$B$154,$A15,'Scenario 2'!AO$5:AO$124)/SUMIF('Scenario 2_issuedGoos'!$B$4:$B$155,'WAVG - Technologies'!$A15,'Scenario 2_issuedGoos'!R$4:R$153),0)</f>
        <v>5.7240501889496942</v>
      </c>
      <c r="R15">
        <f ca="1">IFERROR(SUMIF('Scenario 2'!$B$5:$B$154,$A15,'Scenario 2'!AP$5:AP$124)/SUMIF('Scenario 2_issuedGoos'!$B$4:$B$155,'WAVG - Technologies'!$A15,'Scenario 2_issuedGoos'!S$4:S$153),0)</f>
        <v>5.7606433757858859</v>
      </c>
      <c r="S15">
        <f ca="1">IFERROR(SUMIF('Scenario 2'!$B$5:$B$154,$A15,'Scenario 2'!AQ$5:AQ$124)/SUMIF('Scenario 2_issuedGoos'!$B$4:$B$155,'WAVG - Technologies'!$A15,'Scenario 2_issuedGoos'!T$4:T$153),0)</f>
        <v>5.8335737425800991</v>
      </c>
      <c r="T15">
        <f ca="1">IFERROR(SUMIF('Scenario 2'!$B$5:$B$154,$A15,'Scenario 2'!AR$5:AR$124)/SUMIF('Scenario 2_issuedGoos'!$B$4:$B$155,'WAVG - Technologies'!$A15,'Scenario 2_issuedGoos'!U$4:U$153),0)</f>
        <v>5.9252134197955248</v>
      </c>
      <c r="U15">
        <f ca="1">IFERROR(SUMIF('Scenario 2'!$B$5:$B$154,$A15,'Scenario 2'!AS$5:AS$124)/SUMIF('Scenario 2_issuedGoos'!$B$4:$B$155,'WAVG - Technologies'!$A15,'Scenario 2_issuedGoos'!V$4:V$153),0)</f>
        <v>6.1692812861909339</v>
      </c>
      <c r="V15">
        <f ca="1">IFERROR(SUMIF('Scenario 2'!$B$5:$B$154,$A15,'Scenario 2'!AT$5:AT$124)/SUMIF('Scenario 2_issuedGoos'!$B$4:$B$155,'WAVG - Technologies'!$A15,'Scenario 2_issuedGoos'!W$4:W$153),0)</f>
        <v>6.7657134633109006</v>
      </c>
      <c r="W15">
        <f t="shared" ref="W15:W19" ca="1" si="1">_xlfn.RRI($V$3-$B$3,B15,V15)</f>
        <v>1.3980878075189551E-2</v>
      </c>
    </row>
    <row r="16" spans="1:23" x14ac:dyDescent="0.25">
      <c r="A16" t="s">
        <v>56</v>
      </c>
      <c r="B16">
        <f ca="1">IFERROR(SUMIF('Scenario 2'!$B$5:$B$154,$A16,'Scenario 2'!Z$5:Z$124)/SUMIF('Scenario 2_issuedGoos'!$B$4:$B$155,'WAVG - Technologies'!$A16,'Scenario 2_issuedGoos'!C$4:C$153),0)</f>
        <v>0.37311488804942955</v>
      </c>
      <c r="C16">
        <f ca="1">IFERROR(SUMIF('Scenario 2'!$B$5:$B$154,$A16,'Scenario 2'!AA$5:AA$124)/SUMIF('Scenario 2_issuedGoos'!$B$4:$B$155,'WAVG - Technologies'!$A16,'Scenario 2_issuedGoos'!D$4:D$153),0)</f>
        <v>0.37270422160163913</v>
      </c>
      <c r="D16">
        <f ca="1">IFERROR(SUMIF('Scenario 2'!$B$5:$B$154,$A16,'Scenario 2'!AB$5:AB$124)/SUMIF('Scenario 2_issuedGoos'!$B$4:$B$155,'WAVG - Technologies'!$A16,'Scenario 2_issuedGoos'!E$4:E$153),0)</f>
        <v>0.3656245464707692</v>
      </c>
      <c r="E16">
        <f ca="1">IFERROR(SUMIF('Scenario 2'!$B$5:$B$154,$A16,'Scenario 2'!AC$5:AC$124)/SUMIF('Scenario 2_issuedGoos'!$B$4:$B$155,'WAVG - Technologies'!$A16,'Scenario 2_issuedGoos'!F$4:F$153),0)</f>
        <v>0.36906907169509429</v>
      </c>
      <c r="F16">
        <f ca="1">IFERROR(SUMIF('Scenario 2'!$B$5:$B$154,$A16,'Scenario 2'!AD$5:AD$124)/SUMIF('Scenario 2_issuedGoos'!$B$4:$B$155,'WAVG - Technologies'!$A16,'Scenario 2_issuedGoos'!G$4:G$153),0)</f>
        <v>0.39807963671822266</v>
      </c>
      <c r="G16">
        <f ca="1">IFERROR(SUMIF('Scenario 2'!$B$5:$B$154,$A16,'Scenario 2'!AE$5:AE$124)/SUMIF('Scenario 2_issuedGoos'!$B$4:$B$155,'WAVG - Technologies'!$A16,'Scenario 2_issuedGoos'!H$4:H$153),0)</f>
        <v>0.39952303625867408</v>
      </c>
      <c r="H16">
        <f ca="1">IFERROR(SUMIF('Scenario 2'!$B$5:$B$154,$A16,'Scenario 2'!AF$5:AF$124)/SUMIF('Scenario 2_issuedGoos'!$B$4:$B$155,'WAVG - Technologies'!$A16,'Scenario 2_issuedGoos'!I$4:I$153),0)</f>
        <v>0.40562227748790031</v>
      </c>
      <c r="I16">
        <f ca="1">IFERROR(SUMIF('Scenario 2'!$B$5:$B$154,$A16,'Scenario 2'!AG$5:AG$124)/SUMIF('Scenario 2_issuedGoos'!$B$4:$B$155,'WAVG - Technologies'!$A16,'Scenario 2_issuedGoos'!J$4:J$153),0)</f>
        <v>0.40881412589724031</v>
      </c>
      <c r="J16">
        <f ca="1">IFERROR(SUMIF('Scenario 2'!$B$5:$B$154,$A16,'Scenario 2'!AH$5:AH$124)/SUMIF('Scenario 2_issuedGoos'!$B$4:$B$155,'WAVG - Technologies'!$A16,'Scenario 2_issuedGoos'!K$4:K$153),0)</f>
        <v>0.43582094362240054</v>
      </c>
      <c r="K16">
        <f ca="1">IFERROR(SUMIF('Scenario 2'!$B$5:$B$154,$A16,'Scenario 2'!AI$5:AI$124)/SUMIF('Scenario 2_issuedGoos'!$B$4:$B$155,'WAVG - Technologies'!$A16,'Scenario 2_issuedGoos'!L$4:L$153),0)</f>
        <v>0.46565191691688262</v>
      </c>
      <c r="L16">
        <f ca="1">IFERROR(SUMIF('Scenario 2'!$B$5:$B$154,$A16,'Scenario 2'!AJ$5:AJ$124)/SUMIF('Scenario 2_issuedGoos'!$B$4:$B$155,'WAVG - Technologies'!$A16,'Scenario 2_issuedGoos'!M$4:M$153),0)</f>
        <v>0.4716809360868689</v>
      </c>
      <c r="M16">
        <f ca="1">IFERROR(SUMIF('Scenario 2'!$B$5:$B$154,$A16,'Scenario 2'!AK$5:AK$124)/SUMIF('Scenario 2_issuedGoos'!$B$4:$B$155,'WAVG - Technologies'!$A16,'Scenario 2_issuedGoos'!N$4:N$153),0)</f>
        <v>0.4957246910434146</v>
      </c>
      <c r="N16">
        <f ca="1">IFERROR(SUMIF('Scenario 2'!$B$5:$B$154,$A16,'Scenario 2'!AL$5:AL$124)/SUMIF('Scenario 2_issuedGoos'!$B$4:$B$155,'WAVG - Technologies'!$A16,'Scenario 2_issuedGoos'!O$4:O$153),0)</f>
        <v>0.51111703214746596</v>
      </c>
      <c r="O16">
        <f ca="1">IFERROR(SUMIF('Scenario 2'!$B$5:$B$154,$A16,'Scenario 2'!AM$5:AM$124)/SUMIF('Scenario 2_issuedGoos'!$B$4:$B$155,'WAVG - Technologies'!$A16,'Scenario 2_issuedGoos'!P$4:P$153),0)</f>
        <v>0.54278968361233748</v>
      </c>
      <c r="P16">
        <f ca="1">IFERROR(SUMIF('Scenario 2'!$B$5:$B$154,$A16,'Scenario 2'!AN$5:AN$124)/SUMIF('Scenario 2_issuedGoos'!$B$4:$B$155,'WAVG - Technologies'!$A16,'Scenario 2_issuedGoos'!Q$4:Q$153),0)</f>
        <v>0.57009645426739508</v>
      </c>
      <c r="Q16">
        <f ca="1">IFERROR(SUMIF('Scenario 2'!$B$5:$B$154,$A16,'Scenario 2'!AO$5:AO$124)/SUMIF('Scenario 2_issuedGoos'!$B$4:$B$155,'WAVG - Technologies'!$A16,'Scenario 2_issuedGoos'!R$4:R$153),0)</f>
        <v>0.5925527591089218</v>
      </c>
      <c r="R16">
        <f ca="1">IFERROR(SUMIF('Scenario 2'!$B$5:$B$154,$A16,'Scenario 2'!AP$5:AP$124)/SUMIF('Scenario 2_issuedGoos'!$B$4:$B$155,'WAVG - Technologies'!$A16,'Scenario 2_issuedGoos'!S$4:S$153),0)</f>
        <v>0.61421367418028894</v>
      </c>
      <c r="S16">
        <f ca="1">IFERROR(SUMIF('Scenario 2'!$B$5:$B$154,$A16,'Scenario 2'!AQ$5:AQ$124)/SUMIF('Scenario 2_issuedGoos'!$B$4:$B$155,'WAVG - Technologies'!$A16,'Scenario 2_issuedGoos'!T$4:T$153),0)</f>
        <v>0.64783207908774509</v>
      </c>
      <c r="T16">
        <f ca="1">IFERROR(SUMIF('Scenario 2'!$B$5:$B$154,$A16,'Scenario 2'!AR$5:AR$124)/SUMIF('Scenario 2_issuedGoos'!$B$4:$B$155,'WAVG - Technologies'!$A16,'Scenario 2_issuedGoos'!U$4:U$153),0)</f>
        <v>0.68346234301898456</v>
      </c>
      <c r="U16">
        <f ca="1">IFERROR(SUMIF('Scenario 2'!$B$5:$B$154,$A16,'Scenario 2'!AS$5:AS$124)/SUMIF('Scenario 2_issuedGoos'!$B$4:$B$155,'WAVG - Technologies'!$A16,'Scenario 2_issuedGoos'!V$4:V$153),0)</f>
        <v>0.79670972508253413</v>
      </c>
      <c r="V16">
        <f ca="1">IFERROR(SUMIF('Scenario 2'!$B$5:$B$154,$A16,'Scenario 2'!AT$5:AT$124)/SUMIF('Scenario 2_issuedGoos'!$B$4:$B$155,'WAVG - Technologies'!$A16,'Scenario 2_issuedGoos'!W$4:W$153),0)</f>
        <v>0.81786202321893753</v>
      </c>
      <c r="W16">
        <f t="shared" ca="1" si="1"/>
        <v>4.0020436224898148E-2</v>
      </c>
    </row>
    <row r="17" spans="1:23" x14ac:dyDescent="0.25">
      <c r="A17" t="s">
        <v>29</v>
      </c>
      <c r="B17">
        <f ca="1">IFERROR(SUMIF('Scenario 2'!$B$5:$B$154,$A17,'Scenario 2'!Z$5:Z$124)/SUMIF('Scenario 2_issuedGoos'!$B$4:$B$155,'WAVG - Technologies'!$A17,'Scenario 2_issuedGoos'!C$4:C$153),0)</f>
        <v>0</v>
      </c>
      <c r="C17">
        <f ca="1">IFERROR(SUMIF('Scenario 2'!$B$5:$B$154,$A17,'Scenario 2'!AA$5:AA$124)/SUMIF('Scenario 2_issuedGoos'!$B$4:$B$155,'WAVG - Technologies'!$A17,'Scenario 2_issuedGoos'!D$4:D$153),0)</f>
        <v>0</v>
      </c>
      <c r="D17">
        <f ca="1">IFERROR(SUMIF('Scenario 2'!$B$5:$B$154,$A17,'Scenario 2'!AB$5:AB$124)/SUMIF('Scenario 2_issuedGoos'!$B$4:$B$155,'WAVG - Technologies'!$A17,'Scenario 2_issuedGoos'!E$4:E$153),0)</f>
        <v>0</v>
      </c>
      <c r="E17">
        <f ca="1">IFERROR(SUMIF('Scenario 2'!$B$5:$B$154,$A17,'Scenario 2'!AC$5:AC$124)/SUMIF('Scenario 2_issuedGoos'!$B$4:$B$155,'WAVG - Technologies'!$A17,'Scenario 2_issuedGoos'!F$4:F$153),0)</f>
        <v>0</v>
      </c>
      <c r="F17">
        <f ca="1">IFERROR(SUMIF('Scenario 2'!$B$5:$B$154,$A17,'Scenario 2'!AD$5:AD$124)/SUMIF('Scenario 2_issuedGoos'!$B$4:$B$155,'WAVG - Technologies'!$A17,'Scenario 2_issuedGoos'!G$4:G$153),0)</f>
        <v>0</v>
      </c>
      <c r="G17">
        <f ca="1">IFERROR(SUMIF('Scenario 2'!$B$5:$B$154,$A17,'Scenario 2'!AE$5:AE$124)/SUMIF('Scenario 2_issuedGoos'!$B$4:$B$155,'WAVG - Technologies'!$A17,'Scenario 2_issuedGoos'!H$4:H$153),0)</f>
        <v>4.0241216361507268</v>
      </c>
      <c r="H17">
        <f ca="1">IFERROR(SUMIF('Scenario 2'!$B$5:$B$154,$A17,'Scenario 2'!AF$5:AF$124)/SUMIF('Scenario 2_issuedGoos'!$B$4:$B$155,'WAVG - Technologies'!$A17,'Scenario 2_issuedGoos'!I$4:I$153),0)</f>
        <v>3.8684553658153913</v>
      </c>
      <c r="I17">
        <f ca="1">IFERROR(SUMIF('Scenario 2'!$B$5:$B$154,$A17,'Scenario 2'!AG$5:AG$124)/SUMIF('Scenario 2_issuedGoos'!$B$4:$B$155,'WAVG - Technologies'!$A17,'Scenario 2_issuedGoos'!J$4:J$153),0)</f>
        <v>3.875633931800516</v>
      </c>
      <c r="J17">
        <f ca="1">IFERROR(SUMIF('Scenario 2'!$B$5:$B$154,$A17,'Scenario 2'!AH$5:AH$124)/SUMIF('Scenario 2_issuedGoos'!$B$4:$B$155,'WAVG - Technologies'!$A17,'Scenario 2_issuedGoos'!K$4:K$153),0)</f>
        <v>3.8730260045507197</v>
      </c>
      <c r="K17">
        <f ca="1">IFERROR(SUMIF('Scenario 2'!$B$5:$B$154,$A17,'Scenario 2'!AI$5:AI$124)/SUMIF('Scenario 2_issuedGoos'!$B$4:$B$155,'WAVG - Technologies'!$A17,'Scenario 2_issuedGoos'!L$4:L$153),0)</f>
        <v>3.8562089163991287</v>
      </c>
      <c r="L17">
        <f ca="1">IFERROR(SUMIF('Scenario 2'!$B$5:$B$154,$A17,'Scenario 2'!AJ$5:AJ$124)/SUMIF('Scenario 2_issuedGoos'!$B$4:$B$155,'WAVG - Technologies'!$A17,'Scenario 2_issuedGoos'!M$4:M$153),0)</f>
        <v>3.8561788219169708</v>
      </c>
      <c r="M17">
        <f ca="1">IFERROR(SUMIF('Scenario 2'!$B$5:$B$154,$A17,'Scenario 2'!AK$5:AK$124)/SUMIF('Scenario 2_issuedGoos'!$B$4:$B$155,'WAVG - Technologies'!$A17,'Scenario 2_issuedGoos'!N$4:N$153),0)</f>
        <v>3.8436756043628142</v>
      </c>
      <c r="N17">
        <f ca="1">IFERROR(SUMIF('Scenario 2'!$B$5:$B$154,$A17,'Scenario 2'!AL$5:AL$124)/SUMIF('Scenario 2_issuedGoos'!$B$4:$B$155,'WAVG - Technologies'!$A17,'Scenario 2_issuedGoos'!O$4:O$153),0)</f>
        <v>3.8418861227611267</v>
      </c>
      <c r="O17">
        <f ca="1">IFERROR(SUMIF('Scenario 2'!$B$5:$B$154,$A17,'Scenario 2'!AM$5:AM$124)/SUMIF('Scenario 2_issuedGoos'!$B$4:$B$155,'WAVG - Technologies'!$A17,'Scenario 2_issuedGoos'!P$4:P$153),0)</f>
        <v>3.8413249624635131</v>
      </c>
      <c r="P17">
        <f ca="1">IFERROR(SUMIF('Scenario 2'!$B$5:$B$154,$A17,'Scenario 2'!AN$5:AN$124)/SUMIF('Scenario 2_issuedGoos'!$B$4:$B$155,'WAVG - Technologies'!$A17,'Scenario 2_issuedGoos'!Q$4:Q$153),0)</f>
        <v>3.841297486174462</v>
      </c>
      <c r="Q17">
        <f ca="1">IFERROR(SUMIF('Scenario 2'!$B$5:$B$154,$A17,'Scenario 2'!AO$5:AO$124)/SUMIF('Scenario 2_issuedGoos'!$B$4:$B$155,'WAVG - Technologies'!$A17,'Scenario 2_issuedGoos'!R$4:R$153),0)</f>
        <v>3.8412764492304801</v>
      </c>
      <c r="R17">
        <f ca="1">IFERROR(SUMIF('Scenario 2'!$B$5:$B$154,$A17,'Scenario 2'!AP$5:AP$124)/SUMIF('Scenario 2_issuedGoos'!$B$4:$B$155,'WAVG - Technologies'!$A17,'Scenario 2_issuedGoos'!S$4:S$153),0)</f>
        <v>3.841259825379765</v>
      </c>
      <c r="S17">
        <f ca="1">IFERROR(SUMIF('Scenario 2'!$B$5:$B$154,$A17,'Scenario 2'!AQ$5:AQ$124)/SUMIF('Scenario 2_issuedGoos'!$B$4:$B$155,'WAVG - Technologies'!$A17,'Scenario 2_issuedGoos'!T$4:T$153),0)</f>
        <v>3.8519589863175425</v>
      </c>
      <c r="T17">
        <f ca="1">IFERROR(SUMIF('Scenario 2'!$B$5:$B$154,$A17,'Scenario 2'!AR$5:AR$124)/SUMIF('Scenario 2_issuedGoos'!$B$4:$B$155,'WAVG - Technologies'!$A17,'Scenario 2_issuedGoos'!U$4:U$153),0)</f>
        <v>3.8519482479092888</v>
      </c>
      <c r="U17">
        <f ca="1">IFERROR(SUMIF('Scenario 2'!$B$5:$B$154,$A17,'Scenario 2'!AS$5:AS$124)/SUMIF('Scenario 2_issuedGoos'!$B$4:$B$155,'WAVG - Technologies'!$A17,'Scenario 2_issuedGoos'!V$4:V$153),0)</f>
        <v>3.9687040330168393</v>
      </c>
      <c r="V17">
        <f ca="1">IFERROR(SUMIF('Scenario 2'!$B$5:$B$154,$A17,'Scenario 2'!AT$5:AT$124)/SUMIF('Scenario 2_issuedGoos'!$B$4:$B$155,'WAVG - Technologies'!$A17,'Scenario 2_issuedGoos'!W$4:W$153),0)</f>
        <v>3.9802668789390339</v>
      </c>
      <c r="W17">
        <f ca="1">_xlfn.RRI($V$3-$G$3,G17,V17)</f>
        <v>-7.3025243275925966E-4</v>
      </c>
    </row>
    <row r="18" spans="1:23" x14ac:dyDescent="0.25">
      <c r="A18" t="s">
        <v>30</v>
      </c>
      <c r="B18">
        <f ca="1">IFERROR(SUMIF('Scenario 2'!$B$5:$B$154,$A18,'Scenario 2'!Z$5:Z$124)/SUMIF('Scenario 2_issuedGoos'!$B$4:$B$155,'WAVG - Technologies'!$A18,'Scenario 2_issuedGoos'!C$4:C$153),0)</f>
        <v>4.4338055315986864</v>
      </c>
      <c r="C18">
        <f ca="1">IFERROR(SUMIF('Scenario 2'!$B$5:$B$154,$A18,'Scenario 2'!AA$5:AA$124)/SUMIF('Scenario 2_issuedGoos'!$B$4:$B$155,'WAVG - Technologies'!$A18,'Scenario 2_issuedGoos'!D$4:D$153),0)</f>
        <v>4.3684651943796826</v>
      </c>
      <c r="D18">
        <f ca="1">IFERROR(SUMIF('Scenario 2'!$B$5:$B$154,$A18,'Scenario 2'!AB$5:AB$124)/SUMIF('Scenario 2_issuedGoos'!$B$4:$B$155,'WAVG - Technologies'!$A18,'Scenario 2_issuedGoos'!E$4:E$153),0)</f>
        <v>4.3292507347178342</v>
      </c>
      <c r="E18">
        <f ca="1">IFERROR(SUMIF('Scenario 2'!$B$5:$B$154,$A18,'Scenario 2'!AC$5:AC$124)/SUMIF('Scenario 2_issuedGoos'!$B$4:$B$155,'WAVG - Technologies'!$A18,'Scenario 2_issuedGoos'!F$4:F$153),0)</f>
        <v>4.311587769948992</v>
      </c>
      <c r="F18">
        <f ca="1">IFERROR(SUMIF('Scenario 2'!$B$5:$B$154,$A18,'Scenario 2'!AD$5:AD$124)/SUMIF('Scenario 2_issuedGoos'!$B$4:$B$155,'WAVG - Technologies'!$A18,'Scenario 2_issuedGoos'!G$4:G$153),0)</f>
        <v>4.3060254801248377</v>
      </c>
      <c r="G18">
        <f ca="1">IFERROR(SUMIF('Scenario 2'!$B$5:$B$154,$A18,'Scenario 2'!AE$5:AE$124)/SUMIF('Scenario 2_issuedGoos'!$B$4:$B$155,'WAVG - Technologies'!$A18,'Scenario 2_issuedGoos'!H$4:H$153),0)</f>
        <v>4.3317695732231352</v>
      </c>
      <c r="H18">
        <f ca="1">IFERROR(SUMIF('Scenario 2'!$B$5:$B$154,$A18,'Scenario 2'!AF$5:AF$124)/SUMIF('Scenario 2_issuedGoos'!$B$4:$B$155,'WAVG - Technologies'!$A18,'Scenario 2_issuedGoos'!I$4:I$153),0)</f>
        <v>4.3542215632983341</v>
      </c>
      <c r="I18">
        <f ca="1">IFERROR(SUMIF('Scenario 2'!$B$5:$B$154,$A18,'Scenario 2'!AG$5:AG$124)/SUMIF('Scenario 2_issuedGoos'!$B$4:$B$155,'WAVG - Technologies'!$A18,'Scenario 2_issuedGoos'!J$4:J$153),0)</f>
        <v>4.3983547437260242</v>
      </c>
      <c r="J18">
        <f ca="1">IFERROR(SUMIF('Scenario 2'!$B$5:$B$154,$A18,'Scenario 2'!AH$5:AH$124)/SUMIF('Scenario 2_issuedGoos'!$B$4:$B$155,'WAVG - Technologies'!$A18,'Scenario 2_issuedGoos'!K$4:K$153),0)</f>
        <v>4.4212203540378106</v>
      </c>
      <c r="K18">
        <f ca="1">IFERROR(SUMIF('Scenario 2'!$B$5:$B$154,$A18,'Scenario 2'!AI$5:AI$124)/SUMIF('Scenario 2_issuedGoos'!$B$4:$B$155,'WAVG - Technologies'!$A18,'Scenario 2_issuedGoos'!L$4:L$153),0)</f>
        <v>4.4410335893438821</v>
      </c>
      <c r="L18">
        <f ca="1">IFERROR(SUMIF('Scenario 2'!$B$5:$B$154,$A18,'Scenario 2'!AJ$5:AJ$124)/SUMIF('Scenario 2_issuedGoos'!$B$4:$B$155,'WAVG - Technologies'!$A18,'Scenario 2_issuedGoos'!M$4:M$153),0)</f>
        <v>4.4627279293263147</v>
      </c>
      <c r="M18">
        <f ca="1">IFERROR(SUMIF('Scenario 2'!$B$5:$B$154,$A18,'Scenario 2'!AK$5:AK$124)/SUMIF('Scenario 2_issuedGoos'!$B$4:$B$155,'WAVG - Technologies'!$A18,'Scenario 2_issuedGoos'!N$4:N$153),0)</f>
        <v>4.4853242123179538</v>
      </c>
      <c r="N18">
        <f ca="1">IFERROR(SUMIF('Scenario 2'!$B$5:$B$154,$A18,'Scenario 2'!AL$5:AL$124)/SUMIF('Scenario 2_issuedGoos'!$B$4:$B$155,'WAVG - Technologies'!$A18,'Scenario 2_issuedGoos'!O$4:O$153),0)</f>
        <v>4.5099638088156073</v>
      </c>
      <c r="O18">
        <f ca="1">IFERROR(SUMIF('Scenario 2'!$B$5:$B$154,$A18,'Scenario 2'!AM$5:AM$124)/SUMIF('Scenario 2_issuedGoos'!$B$4:$B$155,'WAVG - Technologies'!$A18,'Scenario 2_issuedGoos'!P$4:P$153),0)</f>
        <v>4.5288985233644157</v>
      </c>
      <c r="P18">
        <f ca="1">IFERROR(SUMIF('Scenario 2'!$B$5:$B$154,$A18,'Scenario 2'!AN$5:AN$124)/SUMIF('Scenario 2_issuedGoos'!$B$4:$B$155,'WAVG - Technologies'!$A18,'Scenario 2_issuedGoos'!Q$4:Q$153),0)</f>
        <v>4.5493950559110372</v>
      </c>
      <c r="Q18">
        <f ca="1">IFERROR(SUMIF('Scenario 2'!$B$5:$B$154,$A18,'Scenario 2'!AO$5:AO$124)/SUMIF('Scenario 2_issuedGoos'!$B$4:$B$155,'WAVG - Technologies'!$A18,'Scenario 2_issuedGoos'!R$4:R$153),0)</f>
        <v>4.5701575729127724</v>
      </c>
      <c r="R18">
        <f ca="1">IFERROR(SUMIF('Scenario 2'!$B$5:$B$154,$A18,'Scenario 2'!AP$5:AP$124)/SUMIF('Scenario 2_issuedGoos'!$B$4:$B$155,'WAVG - Technologies'!$A18,'Scenario 2_issuedGoos'!S$4:S$153),0)</f>
        <v>4.5911669723405337</v>
      </c>
      <c r="S18">
        <f ca="1">IFERROR(SUMIF('Scenario 2'!$B$5:$B$154,$A18,'Scenario 2'!AQ$5:AQ$124)/SUMIF('Scenario 2_issuedGoos'!$B$4:$B$155,'WAVG - Technologies'!$A18,'Scenario 2_issuedGoos'!T$4:T$153),0)</f>
        <v>4.6274737007612687</v>
      </c>
      <c r="T18">
        <f ca="1">IFERROR(SUMIF('Scenario 2'!$B$5:$B$154,$A18,'Scenario 2'!AR$5:AR$124)/SUMIF('Scenario 2_issuedGoos'!$B$4:$B$155,'WAVG - Technologies'!$A18,'Scenario 2_issuedGoos'!U$4:U$153),0)</f>
        <v>4.6817173480590579</v>
      </c>
      <c r="U18">
        <f ca="1">IFERROR(SUMIF('Scenario 2'!$B$5:$B$154,$A18,'Scenario 2'!AS$5:AS$124)/SUMIF('Scenario 2_issuedGoos'!$B$4:$B$155,'WAVG - Technologies'!$A18,'Scenario 2_issuedGoos'!V$4:V$153),0)</f>
        <v>4.7788430253511605</v>
      </c>
      <c r="V18">
        <f ca="1">IFERROR(SUMIF('Scenario 2'!$B$5:$B$154,$A18,'Scenario 2'!AT$5:AT$124)/SUMIF('Scenario 2_issuedGoos'!$B$4:$B$155,'WAVG - Technologies'!$A18,'Scenario 2_issuedGoos'!W$4:W$153),0)</f>
        <v>4.9100193623314601</v>
      </c>
      <c r="W18">
        <f t="shared" ca="1" si="1"/>
        <v>5.114013830144204E-3</v>
      </c>
    </row>
    <row r="19" spans="1:23" x14ac:dyDescent="0.25">
      <c r="A19" t="s">
        <v>31</v>
      </c>
      <c r="B19">
        <f ca="1">IFERROR(SUMIF('Scenario 2'!$B$5:$B$154,$A19,'Scenario 2'!Z$5:Z$124)/SUMIF('Scenario 2_issuedGoos'!$B$4:$B$155,'WAVG - Technologies'!$A19,'Scenario 2_issuedGoos'!C$4:C$153),0)</f>
        <v>2.1364910297963924</v>
      </c>
      <c r="C19">
        <f ca="1">IFERROR(SUMIF('Scenario 2'!$B$5:$B$154,$A19,'Scenario 2'!AA$5:AA$124)/SUMIF('Scenario 2_issuedGoos'!$B$4:$B$155,'WAVG - Technologies'!$A19,'Scenario 2_issuedGoos'!D$4:D$153),0)</f>
        <v>2.140534717326112</v>
      </c>
      <c r="D19">
        <f ca="1">IFERROR(SUMIF('Scenario 2'!$B$5:$B$154,$A19,'Scenario 2'!AB$5:AB$124)/SUMIF('Scenario 2_issuedGoos'!$B$4:$B$155,'WAVG - Technologies'!$A19,'Scenario 2_issuedGoos'!E$4:E$153),0)</f>
        <v>2.1509188981959775</v>
      </c>
      <c r="E19">
        <f ca="1">IFERROR(SUMIF('Scenario 2'!$B$5:$B$154,$A19,'Scenario 2'!AC$5:AC$124)/SUMIF('Scenario 2_issuedGoos'!$B$4:$B$155,'WAVG - Technologies'!$A19,'Scenario 2_issuedGoos'!F$4:F$153),0)</f>
        <v>2.1726334724114542</v>
      </c>
      <c r="F19">
        <f ca="1">IFERROR(SUMIF('Scenario 2'!$B$5:$B$154,$A19,'Scenario 2'!AD$5:AD$124)/SUMIF('Scenario 2_issuedGoos'!$B$4:$B$155,'WAVG - Technologies'!$A19,'Scenario 2_issuedGoos'!G$4:G$153),0)</f>
        <v>2.1786258345239315</v>
      </c>
      <c r="G19">
        <f ca="1">IFERROR(SUMIF('Scenario 2'!$B$5:$B$154,$A19,'Scenario 2'!AE$5:AE$124)/SUMIF('Scenario 2_issuedGoos'!$B$4:$B$155,'WAVG - Technologies'!$A19,'Scenario 2_issuedGoos'!H$4:H$153),0)</f>
        <v>2.1788822856741401</v>
      </c>
      <c r="H19">
        <f ca="1">IFERROR(SUMIF('Scenario 2'!$B$5:$B$154,$A19,'Scenario 2'!AF$5:AF$124)/SUMIF('Scenario 2_issuedGoos'!$B$4:$B$155,'WAVG - Technologies'!$A19,'Scenario 2_issuedGoos'!I$4:I$153),0)</f>
        <v>2.1903954759840993</v>
      </c>
      <c r="I19">
        <f ca="1">IFERROR(SUMIF('Scenario 2'!$B$5:$B$154,$A19,'Scenario 2'!AG$5:AG$124)/SUMIF('Scenario 2_issuedGoos'!$B$4:$B$155,'WAVG - Technologies'!$A19,'Scenario 2_issuedGoos'!J$4:J$153),0)</f>
        <v>2.1955307537107136</v>
      </c>
      <c r="J19">
        <f ca="1">IFERROR(SUMIF('Scenario 2'!$B$5:$B$154,$A19,'Scenario 2'!AH$5:AH$124)/SUMIF('Scenario 2_issuedGoos'!$B$4:$B$155,'WAVG - Technologies'!$A19,'Scenario 2_issuedGoos'!K$4:K$153),0)</f>
        <v>2.204852811069149</v>
      </c>
      <c r="K19">
        <f ca="1">IFERROR(SUMIF('Scenario 2'!$B$5:$B$154,$A19,'Scenario 2'!AI$5:AI$124)/SUMIF('Scenario 2_issuedGoos'!$B$4:$B$155,'WAVG - Technologies'!$A19,'Scenario 2_issuedGoos'!L$4:L$153),0)</f>
        <v>2.2138683998922861</v>
      </c>
      <c r="L19">
        <f ca="1">IFERROR(SUMIF('Scenario 2'!$B$5:$B$154,$A19,'Scenario 2'!AJ$5:AJ$124)/SUMIF('Scenario 2_issuedGoos'!$B$4:$B$155,'WAVG - Technologies'!$A19,'Scenario 2_issuedGoos'!M$4:M$153),0)</f>
        <v>2.2240202275091243</v>
      </c>
      <c r="M19">
        <f ca="1">IFERROR(SUMIF('Scenario 2'!$B$5:$B$154,$A19,'Scenario 2'!AK$5:AK$124)/SUMIF('Scenario 2_issuedGoos'!$B$4:$B$155,'WAVG - Technologies'!$A19,'Scenario 2_issuedGoos'!N$4:N$153),0)</f>
        <v>2.2472406238653586</v>
      </c>
      <c r="N19">
        <f ca="1">IFERROR(SUMIF('Scenario 2'!$B$5:$B$154,$A19,'Scenario 2'!AL$5:AL$124)/SUMIF('Scenario 2_issuedGoos'!$B$4:$B$155,'WAVG - Technologies'!$A19,'Scenario 2_issuedGoos'!O$4:O$153),0)</f>
        <v>2.2644656720304104</v>
      </c>
      <c r="O19">
        <f ca="1">IFERROR(SUMIF('Scenario 2'!$B$5:$B$154,$A19,'Scenario 2'!AM$5:AM$124)/SUMIF('Scenario 2_issuedGoos'!$B$4:$B$155,'WAVG - Technologies'!$A19,'Scenario 2_issuedGoos'!P$4:P$153),0)</f>
        <v>2.2811604686450329</v>
      </c>
      <c r="P19">
        <f ca="1">IFERROR(SUMIF('Scenario 2'!$B$5:$B$154,$A19,'Scenario 2'!AN$5:AN$124)/SUMIF('Scenario 2_issuedGoos'!$B$4:$B$155,'WAVG - Technologies'!$A19,'Scenario 2_issuedGoos'!Q$4:Q$153),0)</f>
        <v>2.304652215182212</v>
      </c>
      <c r="Q19">
        <f ca="1">IFERROR(SUMIF('Scenario 2'!$B$5:$B$154,$A19,'Scenario 2'!AO$5:AO$124)/SUMIF('Scenario 2_issuedGoos'!$B$4:$B$155,'WAVG - Technologies'!$A19,'Scenario 2_issuedGoos'!R$4:R$153),0)</f>
        <v>2.3389754958003488</v>
      </c>
      <c r="R19">
        <f ca="1">IFERROR(SUMIF('Scenario 2'!$B$5:$B$154,$A19,'Scenario 2'!AP$5:AP$124)/SUMIF('Scenario 2_issuedGoos'!$B$4:$B$155,'WAVG - Technologies'!$A19,'Scenario 2_issuedGoos'!S$4:S$153),0)</f>
        <v>2.349839745873969</v>
      </c>
      <c r="S19">
        <f ca="1">IFERROR(SUMIF('Scenario 2'!$B$5:$B$154,$A19,'Scenario 2'!AQ$5:AQ$124)/SUMIF('Scenario 2_issuedGoos'!$B$4:$B$155,'WAVG - Technologies'!$A19,'Scenario 2_issuedGoos'!T$4:T$153),0)</f>
        <v>2.372146072599961</v>
      </c>
      <c r="T19">
        <f ca="1">IFERROR(SUMIF('Scenario 2'!$B$5:$B$154,$A19,'Scenario 2'!AR$5:AR$124)/SUMIF('Scenario 2_issuedGoos'!$B$4:$B$155,'WAVG - Technologies'!$A19,'Scenario 2_issuedGoos'!U$4:U$153),0)</f>
        <v>2.3926711505302523</v>
      </c>
      <c r="U19">
        <f ca="1">IFERROR(SUMIF('Scenario 2'!$B$5:$B$154,$A19,'Scenario 2'!AS$5:AS$124)/SUMIF('Scenario 2_issuedGoos'!$B$4:$B$155,'WAVG - Technologies'!$A19,'Scenario 2_issuedGoos'!V$4:V$153),0)</f>
        <v>2.4410111459046142</v>
      </c>
      <c r="V19">
        <f ca="1">IFERROR(SUMIF('Scenario 2'!$B$5:$B$154,$A19,'Scenario 2'!AT$5:AT$124)/SUMIF('Scenario 2_issuedGoos'!$B$4:$B$155,'WAVG - Technologies'!$A19,'Scenario 2_issuedGoos'!W$4:W$153),0)</f>
        <v>2.4701402640832248</v>
      </c>
      <c r="W19">
        <f t="shared" ca="1" si="1"/>
        <v>7.281892899338116E-3</v>
      </c>
    </row>
    <row r="20" spans="1:23" x14ac:dyDescent="0.25">
      <c r="W20">
        <f ca="1">AVERAGE(W14:W19)</f>
        <v>1.3618394871831771E-2</v>
      </c>
    </row>
    <row r="21" spans="1:23" s="14" customFormat="1" x14ac:dyDescent="0.25">
      <c r="A21" s="15" t="s">
        <v>60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100</v>
      </c>
    </row>
    <row r="24" spans="1:23" x14ac:dyDescent="0.25">
      <c r="A24" t="s">
        <v>27</v>
      </c>
      <c r="B24">
        <f ca="1">IFERROR(SUMIF('Scenario 3'!$B$5:$B$154,$A24,'Scenario 3'!Z$5:Z$124)/SUMIF('Scenario 3_issuedGoos'!$B$4:$B$156,'WAVG - Technologies'!$A24,'Scenario 3_issuedGoos'!C$4:C$153),0)</f>
        <v>3.2661497357540297</v>
      </c>
      <c r="C24">
        <f ca="1">IFERROR(SUMIF('Scenario 3'!$B$5:$B$154,$A24,'Scenario 3'!AA$5:AA$124)/SUMIF('Scenario 3_issuedGoos'!$B$4:$B$156,'WAVG - Technologies'!$A24,'Scenario 3_issuedGoos'!D$4:D$153),0)</f>
        <v>3.292342800377098</v>
      </c>
      <c r="D24">
        <f ca="1">IFERROR(SUMIF('Scenario 3'!$B$5:$B$154,$A24,'Scenario 3'!AB$5:AB$124)/SUMIF('Scenario 3_issuedGoos'!$B$4:$B$156,'WAVG - Technologies'!$A24,'Scenario 3_issuedGoos'!E$4:E$153),0)</f>
        <v>3.3153555894490392</v>
      </c>
      <c r="E24">
        <f ca="1">IFERROR(SUMIF('Scenario 3'!$B$5:$B$154,$A24,'Scenario 3'!AC$5:AC$124)/SUMIF('Scenario 3_issuedGoos'!$B$4:$B$156,'WAVG - Technologies'!$A24,'Scenario 3_issuedGoos'!F$4:F$153),0)</f>
        <v>3.361776618271537</v>
      </c>
      <c r="F24">
        <f ca="1">IFERROR(SUMIF('Scenario 3'!$B$5:$B$154,$A24,'Scenario 3'!AD$5:AD$124)/SUMIF('Scenario 3_issuedGoos'!$B$4:$B$156,'WAVG - Technologies'!$A24,'Scenario 3_issuedGoos'!G$4:G$153),0)</f>
        <v>3.4563377640083321</v>
      </c>
      <c r="G24">
        <f ca="1">IFERROR(SUMIF('Scenario 3'!$B$5:$B$154,$A24,'Scenario 3'!AE$5:AE$124)/SUMIF('Scenario 3_issuedGoos'!$B$4:$B$156,'WAVG - Technologies'!$A24,'Scenario 3_issuedGoos'!H$4:H$153),0)</f>
        <v>2.9420696323519357</v>
      </c>
      <c r="H24">
        <f ca="1">IFERROR(SUMIF('Scenario 3'!$B$5:$B$154,$A24,'Scenario 3'!AF$5:AF$124)/SUMIF('Scenario 3_issuedGoos'!$B$4:$B$156,'WAVG - Technologies'!$A24,'Scenario 3_issuedGoos'!I$4:I$153),0)</f>
        <v>3.0367764509025319</v>
      </c>
      <c r="I24">
        <f ca="1">IFERROR(SUMIF('Scenario 3'!$B$5:$B$154,$A24,'Scenario 3'!AG$5:AG$124)/SUMIF('Scenario 3_issuedGoos'!$B$4:$B$156,'WAVG - Technologies'!$A24,'Scenario 3_issuedGoos'!J$4:J$153),0)</f>
        <v>3.1402819675077627</v>
      </c>
      <c r="J24">
        <f ca="1">IFERROR(SUMIF('Scenario 3'!$B$5:$B$154,$A24,'Scenario 3'!AH$5:AH$124)/SUMIF('Scenario 3_issuedGoos'!$B$4:$B$156,'WAVG - Technologies'!$A24,'Scenario 3_issuedGoos'!K$4:K$153),0)</f>
        <v>3.2606166017880791</v>
      </c>
      <c r="K24">
        <f ca="1">IFERROR(SUMIF('Scenario 3'!$B$5:$B$154,$A24,'Scenario 3'!AI$5:AI$124)/SUMIF('Scenario 3_issuedGoos'!$B$4:$B$156,'WAVG - Technologies'!$A24,'Scenario 3_issuedGoos'!L$4:L$153),0)</f>
        <v>3.3129926842371242</v>
      </c>
      <c r="L24">
        <f ca="1">IFERROR(SUMIF('Scenario 3'!$B$5:$B$154,$A24,'Scenario 3'!AJ$5:AJ$124)/SUMIF('Scenario 3_issuedGoos'!$B$4:$B$156,'WAVG - Technologies'!$A24,'Scenario 3_issuedGoos'!M$4:M$153),0)</f>
        <v>3.4649303038276247</v>
      </c>
      <c r="M24">
        <f ca="1">IFERROR(SUMIF('Scenario 3'!$B$5:$B$154,$A24,'Scenario 3'!AK$5:AK$124)/SUMIF('Scenario 3_issuedGoos'!$B$4:$B$156,'WAVG - Technologies'!$A24,'Scenario 3_issuedGoos'!N$4:N$153),0)</f>
        <v>3.6646299167774052</v>
      </c>
      <c r="N24">
        <f ca="1">IFERROR(SUMIF('Scenario 3'!$B$5:$B$154,$A24,'Scenario 3'!AL$5:AL$124)/SUMIF('Scenario 3_issuedGoos'!$B$4:$B$156,'WAVG - Technologies'!$A24,'Scenario 3_issuedGoos'!O$4:O$153),0)</f>
        <v>3.7303903539339416</v>
      </c>
      <c r="O24">
        <f ca="1">IFERROR(SUMIF('Scenario 3'!$B$5:$B$154,$A24,'Scenario 3'!AM$5:AM$124)/SUMIF('Scenario 3_issuedGoos'!$B$4:$B$156,'WAVG - Technologies'!$A24,'Scenario 3_issuedGoos'!P$4:P$153),0)</f>
        <v>3.8340455383400811</v>
      </c>
      <c r="P24">
        <f ca="1">IFERROR(SUMIF('Scenario 3'!$B$5:$B$154,$A24,'Scenario 3'!AN$5:AN$124)/SUMIF('Scenario 3_issuedGoos'!$B$4:$B$156,'WAVG - Technologies'!$A24,'Scenario 3_issuedGoos'!Q$4:Q$153),0)</f>
        <v>3.9651611609022361</v>
      </c>
      <c r="Q24">
        <f ca="1">IFERROR(SUMIF('Scenario 3'!$B$5:$B$154,$A24,'Scenario 3'!AO$5:AO$124)/SUMIF('Scenario 3_issuedGoos'!$B$4:$B$156,'WAVG - Technologies'!$A24,'Scenario 3_issuedGoos'!R$4:R$153),0)</f>
        <v>4.095160766681011</v>
      </c>
      <c r="R24">
        <f ca="1">IFERROR(SUMIF('Scenario 3'!$B$5:$B$154,$A24,'Scenario 3'!AP$5:AP$124)/SUMIF('Scenario 3_issuedGoos'!$B$4:$B$156,'WAVG - Technologies'!$A24,'Scenario 3_issuedGoos'!S$4:S$153),0)</f>
        <v>4.3488946563860917</v>
      </c>
      <c r="S24">
        <f ca="1">IFERROR(SUMIF('Scenario 3'!$B$5:$B$154,$A24,'Scenario 3'!AQ$5:AQ$124)/SUMIF('Scenario 3_issuedGoos'!$B$4:$B$156,'WAVG - Technologies'!$A24,'Scenario 3_issuedGoos'!T$4:T$153),0)</f>
        <v>4.5732795083155873</v>
      </c>
      <c r="T24">
        <f ca="1">IFERROR(SUMIF('Scenario 3'!$B$5:$B$154,$A24,'Scenario 3'!AR$5:AR$124)/SUMIF('Scenario 3_issuedGoos'!$B$4:$B$156,'WAVG - Technologies'!$A24,'Scenario 3_issuedGoos'!U$4:U$153),0)</f>
        <v>4.8870214889026107</v>
      </c>
      <c r="U24">
        <f ca="1">IFERROR(SUMIF('Scenario 3'!$B$5:$B$154,$A24,'Scenario 3'!AS$5:AS$124)/SUMIF('Scenario 3_issuedGoos'!$B$4:$B$156,'WAVG - Technologies'!$A24,'Scenario 3_issuedGoos'!V$4:V$153),0)</f>
        <v>5.355751082801846</v>
      </c>
      <c r="V24">
        <f ca="1">IFERROR(SUMIF('Scenario 3'!$B$5:$B$154,$A24,'Scenario 3'!AT$5:AT$124)/SUMIF('Scenario 3_issuedGoos'!$B$4:$B$156,'WAVG - Technologies'!$A24,'Scenario 3_issuedGoos'!W$4:W$153),0)</f>
        <v>5.512285535285633</v>
      </c>
      <c r="W24">
        <f ca="1">_xlfn.RRI($V$3-$B$3,B24,V24)</f>
        <v>2.6513772898800969E-2</v>
      </c>
    </row>
    <row r="25" spans="1:23" x14ac:dyDescent="0.25">
      <c r="A25" t="s">
        <v>28</v>
      </c>
      <c r="B25">
        <f ca="1">IFERROR(SUMIF('Scenario 3'!$B$5:$B$154,$A25,'Scenario 3'!Z$5:Z$124)/SUMIF('Scenario 3_issuedGoos'!$B$4:$B$156,'WAVG - Technologies'!$A25,'Scenario 3_issuedGoos'!C$4:C$153),0)</f>
        <v>4.58516953125</v>
      </c>
      <c r="C25">
        <f ca="1">IFERROR(SUMIF('Scenario 3'!$B$5:$B$154,$A25,'Scenario 3'!AA$5:AA$124)/SUMIF('Scenario 3_issuedGoos'!$B$4:$B$156,'WAVG - Technologies'!$A25,'Scenario 3_issuedGoos'!D$4:D$153),0)</f>
        <v>4.58516953125</v>
      </c>
      <c r="D25">
        <f ca="1">IFERROR(SUMIF('Scenario 3'!$B$5:$B$154,$A25,'Scenario 3'!AB$5:AB$124)/SUMIF('Scenario 3_issuedGoos'!$B$4:$B$156,'WAVG - Technologies'!$A25,'Scenario 3_issuedGoos'!E$4:E$153),0)</f>
        <v>4.58516953125</v>
      </c>
      <c r="E25">
        <f ca="1">IFERROR(SUMIF('Scenario 3'!$B$5:$B$154,$A25,'Scenario 3'!AC$5:AC$124)/SUMIF('Scenario 3_issuedGoos'!$B$4:$B$156,'WAVG - Technologies'!$A25,'Scenario 3_issuedGoos'!F$4:F$153),0)</f>
        <v>4.58516953125</v>
      </c>
      <c r="F25">
        <f ca="1">IFERROR(SUMIF('Scenario 3'!$B$5:$B$154,$A25,'Scenario 3'!AD$5:AD$124)/SUMIF('Scenario 3_issuedGoos'!$B$4:$B$156,'WAVG - Technologies'!$A25,'Scenario 3_issuedGoos'!G$4:G$153),0)</f>
        <v>4.58516953125</v>
      </c>
      <c r="G25">
        <f ca="1">IFERROR(SUMIF('Scenario 3'!$B$5:$B$154,$A25,'Scenario 3'!AE$5:AE$124)/SUMIF('Scenario 3_issuedGoos'!$B$4:$B$156,'WAVG - Technologies'!$A25,'Scenario 3_issuedGoos'!H$4:H$153),0)</f>
        <v>12.781480438809082</v>
      </c>
      <c r="H25">
        <f ca="1">IFERROR(SUMIF('Scenario 3'!$B$5:$B$154,$A25,'Scenario 3'!AF$5:AF$124)/SUMIF('Scenario 3_issuedGoos'!$B$4:$B$156,'WAVG - Technologies'!$A25,'Scenario 3_issuedGoos'!I$4:I$153),0)</f>
        <v>12.788946032201819</v>
      </c>
      <c r="I25">
        <f ca="1">IFERROR(SUMIF('Scenario 3'!$B$5:$B$154,$A25,'Scenario 3'!AG$5:AG$124)/SUMIF('Scenario 3_issuedGoos'!$B$4:$B$156,'WAVG - Technologies'!$A25,'Scenario 3_issuedGoos'!J$4:J$153),0)</f>
        <v>12.791293888757307</v>
      </c>
      <c r="J25">
        <f ca="1">IFERROR(SUMIF('Scenario 3'!$B$5:$B$154,$A25,'Scenario 3'!AH$5:AH$124)/SUMIF('Scenario 3_issuedGoos'!$B$4:$B$156,'WAVG - Technologies'!$A25,'Scenario 3_issuedGoos'!K$4:K$153),0)</f>
        <v>12.793531313231041</v>
      </c>
      <c r="K25">
        <f ca="1">IFERROR(SUMIF('Scenario 3'!$B$5:$B$154,$A25,'Scenario 3'!AI$5:AI$124)/SUMIF('Scenario 3_issuedGoos'!$B$4:$B$156,'WAVG - Technologies'!$A25,'Scenario 3_issuedGoos'!L$4:L$153),0)</f>
        <v>12.795663437983491</v>
      </c>
      <c r="L25">
        <f ca="1">IFERROR(SUMIF('Scenario 3'!$B$5:$B$154,$A25,'Scenario 3'!AJ$5:AJ$124)/SUMIF('Scenario 3_issuedGoos'!$B$4:$B$156,'WAVG - Technologies'!$A25,'Scenario 3_issuedGoos'!M$4:M$153),0)</f>
        <v>12.797695162569239</v>
      </c>
      <c r="M25">
        <f ca="1">IFERROR(SUMIF('Scenario 3'!$B$5:$B$154,$A25,'Scenario 3'!AK$5:AK$124)/SUMIF('Scenario 3_issuedGoos'!$B$4:$B$156,'WAVG - Technologies'!$A25,'Scenario 3_issuedGoos'!N$4:N$153),0)</f>
        <v>12.799631163765588</v>
      </c>
      <c r="N25">
        <f ca="1">IFERROR(SUMIF('Scenario 3'!$B$5:$B$154,$A25,'Scenario 3'!AL$5:AL$124)/SUMIF('Scenario 3_issuedGoos'!$B$4:$B$156,'WAVG - Technologies'!$A25,'Scenario 3_issuedGoos'!O$4:O$153),0)</f>
        <v>12.801475905219197</v>
      </c>
      <c r="O25">
        <f ca="1">IFERROR(SUMIF('Scenario 3'!$B$5:$B$154,$A25,'Scenario 3'!AM$5:AM$124)/SUMIF('Scenario 3_issuedGoos'!$B$4:$B$156,'WAVG - Technologies'!$A25,'Scenario 3_issuedGoos'!P$4:P$153),0)</f>
        <v>12.80323364672037</v>
      </c>
      <c r="P25">
        <f ca="1">IFERROR(SUMIF('Scenario 3'!$B$5:$B$154,$A25,'Scenario 3'!AN$5:AN$124)/SUMIF('Scenario 3_issuedGoos'!$B$4:$B$156,'WAVG - Technologies'!$A25,'Scenario 3_issuedGoos'!Q$4:Q$153),0)</f>
        <v>12.804908453115019</v>
      </c>
      <c r="Q25">
        <f ca="1">IFERROR(SUMIF('Scenario 3'!$B$5:$B$154,$A25,'Scenario 3'!AO$5:AO$124)/SUMIF('Scenario 3_issuedGoos'!$B$4:$B$156,'WAVG - Technologies'!$A25,'Scenario 3_issuedGoos'!R$4:R$153),0)</f>
        <v>12.80650420286443</v>
      </c>
      <c r="R25">
        <f ca="1">IFERROR(SUMIF('Scenario 3'!$B$5:$B$154,$A25,'Scenario 3'!AP$5:AP$124)/SUMIF('Scenario 3_issuedGoos'!$B$4:$B$156,'WAVG - Technologies'!$A25,'Scenario 3_issuedGoos'!S$4:S$153),0)</f>
        <v>12.808024596263094</v>
      </c>
      <c r="S25">
        <f ca="1">IFERROR(SUMIF('Scenario 3'!$B$5:$B$154,$A25,'Scenario 3'!AQ$5:AQ$124)/SUMIF('Scenario 3_issuedGoos'!$B$4:$B$156,'WAVG - Technologies'!$A25,'Scenario 3_issuedGoos'!T$4:T$153),0)</f>
        <v>12.818487781661393</v>
      </c>
      <c r="T25">
        <f ca="1">IFERROR(SUMIF('Scenario 3'!$B$5:$B$154,$A25,'Scenario 3'!AR$5:AR$124)/SUMIF('Scenario 3_issuedGoos'!$B$4:$B$156,'WAVG - Technologies'!$A25,'Scenario 3_issuedGoos'!U$4:U$153),0)</f>
        <v>12.81944020174573</v>
      </c>
      <c r="U25">
        <f ca="1">IFERROR(SUMIF('Scenario 3'!$B$5:$B$154,$A25,'Scenario 3'!AS$5:AS$124)/SUMIF('Scenario 3_issuedGoos'!$B$4:$B$156,'WAVG - Technologies'!$A25,'Scenario 3_issuedGoos'!V$4:V$153),0)</f>
        <v>12.820347594381195</v>
      </c>
      <c r="V25">
        <f ca="1">IFERROR(SUMIF('Scenario 3'!$B$5:$B$154,$A25,'Scenario 3'!AT$5:AT$124)/SUMIF('Scenario 3_issuedGoos'!$B$4:$B$156,'WAVG - Technologies'!$A25,'Scenario 3_issuedGoos'!W$4:W$153),0)</f>
        <v>12.821212073589558</v>
      </c>
      <c r="W25">
        <f t="shared" ref="W25:W29" ca="1" si="2">_xlfn.RRI($V$3-$B$3,B25,V25)</f>
        <v>5.2758324713097382E-2</v>
      </c>
    </row>
    <row r="26" spans="1:23" x14ac:dyDescent="0.25">
      <c r="A26" t="s">
        <v>56</v>
      </c>
      <c r="B26">
        <f ca="1">IFERROR(SUMIF('Scenario 3'!$B$5:$B$154,$A26,'Scenario 3'!Z$5:Z$124)/SUMIF('Scenario 3_issuedGoos'!$B$4:$B$156,'WAVG - Technologies'!$A26,'Scenario 3_issuedGoos'!C$4:C$153),0)</f>
        <v>1.2290639850561815</v>
      </c>
      <c r="C26">
        <f ca="1">IFERROR(SUMIF('Scenario 3'!$B$5:$B$154,$A26,'Scenario 3'!AA$5:AA$124)/SUMIF('Scenario 3_issuedGoos'!$B$4:$B$156,'WAVG - Technologies'!$A26,'Scenario 3_issuedGoos'!D$4:D$153),0)</f>
        <v>1.2297437736065338</v>
      </c>
      <c r="D26">
        <f ca="1">IFERROR(SUMIF('Scenario 3'!$B$5:$B$154,$A26,'Scenario 3'!AB$5:AB$124)/SUMIF('Scenario 3_issuedGoos'!$B$4:$B$156,'WAVG - Technologies'!$A26,'Scenario 3_issuedGoos'!E$4:E$153),0)</f>
        <v>1.5422120408723121</v>
      </c>
      <c r="E26">
        <f ca="1">IFERROR(SUMIF('Scenario 3'!$B$5:$B$154,$A26,'Scenario 3'!AC$5:AC$124)/SUMIF('Scenario 3_issuedGoos'!$B$4:$B$156,'WAVG - Technologies'!$A26,'Scenario 3_issuedGoos'!F$4:F$153),0)</f>
        <v>1.5422020510205237</v>
      </c>
      <c r="F26">
        <f ca="1">IFERROR(SUMIF('Scenario 3'!$B$5:$B$154,$A26,'Scenario 3'!AD$5:AD$124)/SUMIF('Scenario 3_issuedGoos'!$B$4:$B$156,'WAVG - Technologies'!$A26,'Scenario 3_issuedGoos'!G$4:G$153),0)</f>
        <v>1.6187435866374835</v>
      </c>
      <c r="G26">
        <f ca="1">IFERROR(SUMIF('Scenario 3'!$B$5:$B$154,$A26,'Scenario 3'!AE$5:AE$124)/SUMIF('Scenario 3_issuedGoos'!$B$4:$B$156,'WAVG - Technologies'!$A26,'Scenario 3_issuedGoos'!H$4:H$153),0)</f>
        <v>1.1794969020204722</v>
      </c>
      <c r="H26">
        <f ca="1">IFERROR(SUMIF('Scenario 3'!$B$5:$B$154,$A26,'Scenario 3'!AF$5:AF$124)/SUMIF('Scenario 3_issuedGoos'!$B$4:$B$156,'WAVG - Technologies'!$A26,'Scenario 3_issuedGoos'!I$4:I$153),0)</f>
        <v>1.1868714880907807</v>
      </c>
      <c r="I26">
        <f ca="1">IFERROR(SUMIF('Scenario 3'!$B$5:$B$154,$A26,'Scenario 3'!AG$5:AG$124)/SUMIF('Scenario 3_issuedGoos'!$B$4:$B$156,'WAVG - Technologies'!$A26,'Scenario 3_issuedGoos'!J$4:J$153),0)</f>
        <v>1.1902192611923628</v>
      </c>
      <c r="J26">
        <f ca="1">IFERROR(SUMIF('Scenario 3'!$B$5:$B$154,$A26,'Scenario 3'!AH$5:AH$124)/SUMIF('Scenario 3_issuedGoos'!$B$4:$B$156,'WAVG - Technologies'!$A26,'Scenario 3_issuedGoos'!K$4:K$153),0)</f>
        <v>1.2293342854320322</v>
      </c>
      <c r="K26">
        <f ca="1">IFERROR(SUMIF('Scenario 3'!$B$5:$B$154,$A26,'Scenario 3'!AI$5:AI$124)/SUMIF('Scenario 3_issuedGoos'!$B$4:$B$156,'WAVG - Technologies'!$A26,'Scenario 3_issuedGoos'!L$4:L$153),0)</f>
        <v>1.2525931572074867</v>
      </c>
      <c r="L26">
        <f ca="1">IFERROR(SUMIF('Scenario 3'!$B$5:$B$154,$A26,'Scenario 3'!AJ$5:AJ$124)/SUMIF('Scenario 3_issuedGoos'!$B$4:$B$156,'WAVG - Technologies'!$A26,'Scenario 3_issuedGoos'!M$4:M$153),0)</f>
        <v>1.5511534137093059</v>
      </c>
      <c r="M26">
        <f ca="1">IFERROR(SUMIF('Scenario 3'!$B$5:$B$154,$A26,'Scenario 3'!AK$5:AK$124)/SUMIF('Scenario 3_issuedGoos'!$B$4:$B$156,'WAVG - Technologies'!$A26,'Scenario 3_issuedGoos'!N$4:N$153),0)</f>
        <v>1.6285504101925397</v>
      </c>
      <c r="N26">
        <f ca="1">IFERROR(SUMIF('Scenario 3'!$B$5:$B$154,$A26,'Scenario 3'!AL$5:AL$124)/SUMIF('Scenario 3_issuedGoos'!$B$4:$B$156,'WAVG - Technologies'!$A26,'Scenario 3_issuedGoos'!O$4:O$153),0)</f>
        <v>1.6307423379847581</v>
      </c>
      <c r="O26">
        <f ca="1">IFERROR(SUMIF('Scenario 3'!$B$5:$B$154,$A26,'Scenario 3'!AM$5:AM$124)/SUMIF('Scenario 3_issuedGoos'!$B$4:$B$156,'WAVG - Technologies'!$A26,'Scenario 3_issuedGoos'!P$4:P$153),0)</f>
        <v>1.635459567718867</v>
      </c>
      <c r="P26">
        <f ca="1">IFERROR(SUMIF('Scenario 3'!$B$5:$B$154,$A26,'Scenario 3'!AN$5:AN$124)/SUMIF('Scenario 3_issuedGoos'!$B$4:$B$156,'WAVG - Technologies'!$A26,'Scenario 3_issuedGoos'!Q$4:Q$153),0)</f>
        <v>1.6415398835832964</v>
      </c>
      <c r="Q26">
        <f ca="1">IFERROR(SUMIF('Scenario 3'!$B$5:$B$154,$A26,'Scenario 3'!AO$5:AO$124)/SUMIF('Scenario 3_issuedGoos'!$B$4:$B$156,'WAVG - Technologies'!$A26,'Scenario 3_issuedGoos'!R$4:R$153),0)</f>
        <v>1.6483207275144762</v>
      </c>
      <c r="R26">
        <f ca="1">IFERROR(SUMIF('Scenario 3'!$B$5:$B$154,$A26,'Scenario 3'!AP$5:AP$124)/SUMIF('Scenario 3_issuedGoos'!$B$4:$B$156,'WAVG - Technologies'!$A26,'Scenario 3_issuedGoos'!S$4:S$153),0)</f>
        <v>1.6580143581229734</v>
      </c>
      <c r="S26">
        <f ca="1">IFERROR(SUMIF('Scenario 3'!$B$5:$B$154,$A26,'Scenario 3'!AQ$5:AQ$124)/SUMIF('Scenario 3_issuedGoos'!$B$4:$B$156,'WAVG - Technologies'!$A26,'Scenario 3_issuedGoos'!T$4:T$153),0)</f>
        <v>1.6651622644864872</v>
      </c>
      <c r="T26">
        <f ca="1">IFERROR(SUMIF('Scenario 3'!$B$5:$B$154,$A26,'Scenario 3'!AR$5:AR$124)/SUMIF('Scenario 3_issuedGoos'!$B$4:$B$156,'WAVG - Technologies'!$A26,'Scenario 3_issuedGoos'!U$4:U$153),0)</f>
        <v>1.6924763267435505</v>
      </c>
      <c r="U26">
        <f ca="1">IFERROR(SUMIF('Scenario 3'!$B$5:$B$154,$A26,'Scenario 3'!AS$5:AS$124)/SUMIF('Scenario 3_issuedGoos'!$B$4:$B$156,'WAVG - Technologies'!$A26,'Scenario 3_issuedGoos'!V$4:V$153),0)</f>
        <v>1.7052212671604892</v>
      </c>
      <c r="V26">
        <f ca="1">IFERROR(SUMIF('Scenario 3'!$B$5:$B$154,$A26,'Scenario 3'!AT$5:AT$124)/SUMIF('Scenario 3_issuedGoos'!$B$4:$B$156,'WAVG - Technologies'!$A26,'Scenario 3_issuedGoos'!W$4:W$153),0)</f>
        <v>1.9286003926463862</v>
      </c>
      <c r="W26">
        <f t="shared" ca="1" si="2"/>
        <v>2.2782733955200474E-2</v>
      </c>
    </row>
    <row r="27" spans="1:23" x14ac:dyDescent="0.25">
      <c r="A27" t="s">
        <v>29</v>
      </c>
      <c r="B27">
        <f ca="1">IFERROR(SUMIF('Scenario 3'!$B$5:$B$154,$A27,'Scenario 3'!Z$5:Z$124)/SUMIF('Scenario 3_issuedGoos'!$B$4:$B$156,'WAVG - Technologies'!$A27,'Scenario 3_issuedGoos'!C$4:C$153),0)</f>
        <v>0</v>
      </c>
      <c r="C27">
        <f ca="1">IFERROR(SUMIF('Scenario 3'!$B$5:$B$154,$A27,'Scenario 3'!AA$5:AA$124)/SUMIF('Scenario 3_issuedGoos'!$B$4:$B$156,'WAVG - Technologies'!$A27,'Scenario 3_issuedGoos'!D$4:D$153),0)</f>
        <v>0</v>
      </c>
      <c r="D27">
        <f ca="1">IFERROR(SUMIF('Scenario 3'!$B$5:$B$154,$A27,'Scenario 3'!AB$5:AB$124)/SUMIF('Scenario 3_issuedGoos'!$B$4:$B$156,'WAVG - Technologies'!$A27,'Scenario 3_issuedGoos'!E$4:E$153),0)</f>
        <v>0</v>
      </c>
      <c r="E27">
        <f ca="1">IFERROR(SUMIF('Scenario 3'!$B$5:$B$154,$A27,'Scenario 3'!AC$5:AC$124)/SUMIF('Scenario 3_issuedGoos'!$B$4:$B$156,'WAVG - Technologies'!$A27,'Scenario 3_issuedGoos'!F$4:F$153),0)</f>
        <v>0</v>
      </c>
      <c r="F27">
        <f ca="1">IFERROR(SUMIF('Scenario 3'!$B$5:$B$154,$A27,'Scenario 3'!AD$5:AD$124)/SUMIF('Scenario 3_issuedGoos'!$B$4:$B$156,'WAVG - Technologies'!$A27,'Scenario 3_issuedGoos'!G$4:G$153),0)</f>
        <v>0</v>
      </c>
      <c r="G27">
        <f ca="1">IFERROR(SUMIF('Scenario 3'!$B$5:$B$154,$A27,'Scenario 3'!AE$5:AE$124)/SUMIF('Scenario 3_issuedGoos'!$B$4:$B$156,'WAVG - Technologies'!$A27,'Scenario 3_issuedGoos'!H$4:H$153),0)</f>
        <v>6.4469531249999994</v>
      </c>
      <c r="H27">
        <f ca="1">IFERROR(SUMIF('Scenario 3'!$B$5:$B$154,$A27,'Scenario 3'!AF$5:AF$124)/SUMIF('Scenario 3_issuedGoos'!$B$4:$B$156,'WAVG - Technologies'!$A27,'Scenario 3_issuedGoos'!I$4:I$153),0)</f>
        <v>6.4469531249999994</v>
      </c>
      <c r="I27">
        <f ca="1">IFERROR(SUMIF('Scenario 3'!$B$5:$B$154,$A27,'Scenario 3'!AG$5:AG$124)/SUMIF('Scenario 3_issuedGoos'!$B$4:$B$156,'WAVG - Technologies'!$A27,'Scenario 3_issuedGoos'!J$4:J$153),0)</f>
        <v>6.4469531249999994</v>
      </c>
      <c r="J27">
        <f ca="1">IFERROR(SUMIF('Scenario 3'!$B$5:$B$154,$A27,'Scenario 3'!AH$5:AH$124)/SUMIF('Scenario 3_issuedGoos'!$B$4:$B$156,'WAVG - Technologies'!$A27,'Scenario 3_issuedGoos'!K$4:K$153),0)</f>
        <v>6.4469531249999994</v>
      </c>
      <c r="K27">
        <f ca="1">IFERROR(SUMIF('Scenario 3'!$B$5:$B$154,$A27,'Scenario 3'!AI$5:AI$124)/SUMIF('Scenario 3_issuedGoos'!$B$4:$B$156,'WAVG - Technologies'!$A27,'Scenario 3_issuedGoos'!L$4:L$153),0)</f>
        <v>6.4469531249999994</v>
      </c>
      <c r="L27">
        <f ca="1">IFERROR(SUMIF('Scenario 3'!$B$5:$B$154,$A27,'Scenario 3'!AJ$5:AJ$124)/SUMIF('Scenario 3_issuedGoos'!$B$4:$B$156,'WAVG - Technologies'!$A27,'Scenario 3_issuedGoos'!M$4:M$153),0)</f>
        <v>7.0059374999999982</v>
      </c>
      <c r="M27">
        <f ca="1">IFERROR(SUMIF('Scenario 3'!$B$5:$B$154,$A27,'Scenario 3'!AK$5:AK$124)/SUMIF('Scenario 3_issuedGoos'!$B$4:$B$156,'WAVG - Technologies'!$A27,'Scenario 3_issuedGoos'!N$4:N$153),0)</f>
        <v>7.0059374999999999</v>
      </c>
      <c r="N27">
        <f ca="1">IFERROR(SUMIF('Scenario 3'!$B$5:$B$154,$A27,'Scenario 3'!AL$5:AL$124)/SUMIF('Scenario 3_issuedGoos'!$B$4:$B$156,'WAVG - Technologies'!$A27,'Scenario 3_issuedGoos'!O$4:O$153),0)</f>
        <v>7.005937499999999</v>
      </c>
      <c r="O27">
        <f ca="1">IFERROR(SUMIF('Scenario 3'!$B$5:$B$154,$A27,'Scenario 3'!AM$5:AM$124)/SUMIF('Scenario 3_issuedGoos'!$B$4:$B$156,'WAVG - Technologies'!$A27,'Scenario 3_issuedGoos'!P$4:P$153),0)</f>
        <v>7.005937499999999</v>
      </c>
      <c r="P27">
        <f ca="1">IFERROR(SUMIF('Scenario 3'!$B$5:$B$154,$A27,'Scenario 3'!AN$5:AN$124)/SUMIF('Scenario 3_issuedGoos'!$B$4:$B$156,'WAVG - Technologies'!$A27,'Scenario 3_issuedGoos'!Q$4:Q$153),0)</f>
        <v>8.2520999999999987</v>
      </c>
      <c r="Q27">
        <f ca="1">IFERROR(SUMIF('Scenario 3'!$B$5:$B$154,$A27,'Scenario 3'!AO$5:AO$124)/SUMIF('Scenario 3_issuedGoos'!$B$4:$B$156,'WAVG - Technologies'!$A27,'Scenario 3_issuedGoos'!R$4:R$153),0)</f>
        <v>8.9676000000000009</v>
      </c>
      <c r="R27">
        <f ca="1">IFERROR(SUMIF('Scenario 3'!$B$5:$B$154,$A27,'Scenario 3'!AP$5:AP$124)/SUMIF('Scenario 3_issuedGoos'!$B$4:$B$156,'WAVG - Technologies'!$A27,'Scenario 3_issuedGoos'!S$4:S$153),0)</f>
        <v>8.9676000000000009</v>
      </c>
      <c r="S27">
        <f ca="1">IFERROR(SUMIF('Scenario 3'!$B$5:$B$154,$A27,'Scenario 3'!AQ$5:AQ$124)/SUMIF('Scenario 3_issuedGoos'!$B$4:$B$156,'WAVG - Technologies'!$A27,'Scenario 3_issuedGoos'!T$4:T$153),0)</f>
        <v>8.9676000000000009</v>
      </c>
      <c r="T27">
        <f ca="1">IFERROR(SUMIF('Scenario 3'!$B$5:$B$154,$A27,'Scenario 3'!AR$5:AR$124)/SUMIF('Scenario 3_issuedGoos'!$B$4:$B$156,'WAVG - Technologies'!$A27,'Scenario 3_issuedGoos'!U$4:U$153),0)</f>
        <v>8.9676000000000009</v>
      </c>
      <c r="U27">
        <f ca="1">IFERROR(SUMIF('Scenario 3'!$B$5:$B$154,$A27,'Scenario 3'!AS$5:AS$124)/SUMIF('Scenario 3_issuedGoos'!$B$4:$B$156,'WAVG - Technologies'!$A27,'Scenario 3_issuedGoos'!V$4:V$153),0)</f>
        <v>8.9676000000000009</v>
      </c>
      <c r="V27">
        <f ca="1">IFERROR(SUMIF('Scenario 3'!$B$5:$B$154,$A27,'Scenario 3'!AT$5:AT$124)/SUMIF('Scenario 3_issuedGoos'!$B$4:$B$156,'WAVG - Technologies'!$A27,'Scenario 3_issuedGoos'!W$4:W$153),0)</f>
        <v>8.9676000000000009</v>
      </c>
      <c r="W27">
        <f ca="1">_xlfn.RRI($V$3-$G$3,G27,V27)</f>
        <v>2.2244496379228318E-2</v>
      </c>
    </row>
    <row r="28" spans="1:23" x14ac:dyDescent="0.25">
      <c r="A28" t="s">
        <v>30</v>
      </c>
      <c r="B28">
        <f ca="1">IFERROR(SUMIF('Scenario 3'!$B$5:$B$154,$A28,'Scenario 3'!Z$5:Z$124)/SUMIF('Scenario 3_issuedGoos'!$B$4:$B$156,'WAVG - Technologies'!$A28,'Scenario 3_issuedGoos'!C$4:C$153),0)</f>
        <v>12.193777262739873</v>
      </c>
      <c r="C28">
        <f ca="1">IFERROR(SUMIF('Scenario 3'!$B$5:$B$154,$A28,'Scenario 3'!AA$5:AA$124)/SUMIF('Scenario 3_issuedGoos'!$B$4:$B$156,'WAVG - Technologies'!$A28,'Scenario 3_issuedGoos'!D$4:D$153),0)</f>
        <v>12.372261648432552</v>
      </c>
      <c r="D28">
        <f ca="1">IFERROR(SUMIF('Scenario 3'!$B$5:$B$154,$A28,'Scenario 3'!AB$5:AB$124)/SUMIF('Scenario 3_issuedGoos'!$B$4:$B$156,'WAVG - Technologies'!$A28,'Scenario 3_issuedGoos'!E$4:E$153),0)</f>
        <v>12.372261648432552</v>
      </c>
      <c r="E28">
        <f ca="1">IFERROR(SUMIF('Scenario 3'!$B$5:$B$154,$A28,'Scenario 3'!AC$5:AC$124)/SUMIF('Scenario 3_issuedGoos'!$B$4:$B$156,'WAVG - Technologies'!$A28,'Scenario 3_issuedGoos'!F$4:F$153),0)</f>
        <v>12.372261648432552</v>
      </c>
      <c r="F28">
        <f ca="1">IFERROR(SUMIF('Scenario 3'!$B$5:$B$154,$A28,'Scenario 3'!AD$5:AD$124)/SUMIF('Scenario 3_issuedGoos'!$B$4:$B$156,'WAVG - Technologies'!$A28,'Scenario 3_issuedGoos'!G$4:G$153),0)</f>
        <v>12.372261648432554</v>
      </c>
      <c r="G28">
        <f ca="1">IFERROR(SUMIF('Scenario 3'!$B$5:$B$154,$A28,'Scenario 3'!AE$5:AE$124)/SUMIF('Scenario 3_issuedGoos'!$B$4:$B$156,'WAVG - Technologies'!$A28,'Scenario 3_issuedGoos'!H$4:H$153),0)</f>
        <v>8.3281752413922145</v>
      </c>
      <c r="H28">
        <f ca="1">IFERROR(SUMIF('Scenario 3'!$B$5:$B$154,$A28,'Scenario 3'!AF$5:AF$124)/SUMIF('Scenario 3_issuedGoos'!$B$4:$B$156,'WAVG - Technologies'!$A28,'Scenario 3_issuedGoos'!I$4:I$153),0)</f>
        <v>8.3769595933741918</v>
      </c>
      <c r="I28">
        <f ca="1">IFERROR(SUMIF('Scenario 3'!$B$5:$B$154,$A28,'Scenario 3'!AG$5:AG$124)/SUMIF('Scenario 3_issuedGoos'!$B$4:$B$156,'WAVG - Technologies'!$A28,'Scenario 3_issuedGoos'!J$4:J$153),0)</f>
        <v>8.5000210738582496</v>
      </c>
      <c r="J28">
        <f ca="1">IFERROR(SUMIF('Scenario 3'!$B$5:$B$154,$A28,'Scenario 3'!AH$5:AH$124)/SUMIF('Scenario 3_issuedGoos'!$B$4:$B$156,'WAVG - Technologies'!$A28,'Scenario 3_issuedGoos'!K$4:K$153),0)</f>
        <v>8.5032983271485261</v>
      </c>
      <c r="K28">
        <f ca="1">IFERROR(SUMIF('Scenario 3'!$B$5:$B$154,$A28,'Scenario 3'!AI$5:AI$124)/SUMIF('Scenario 3_issuedGoos'!$B$4:$B$156,'WAVG - Technologies'!$A28,'Scenario 3_issuedGoos'!L$4:L$153),0)</f>
        <v>8.6682912425815406</v>
      </c>
      <c r="L28">
        <f ca="1">IFERROR(SUMIF('Scenario 3'!$B$5:$B$154,$A28,'Scenario 3'!AJ$5:AJ$124)/SUMIF('Scenario 3_issuedGoos'!$B$4:$B$156,'WAVG - Technologies'!$A28,'Scenario 3_issuedGoos'!M$4:M$153),0)</f>
        <v>9.2961872023919607</v>
      </c>
      <c r="M28">
        <f ca="1">IFERROR(SUMIF('Scenario 3'!$B$5:$B$154,$A28,'Scenario 3'!AK$5:AK$124)/SUMIF('Scenario 3_issuedGoos'!$B$4:$B$156,'WAVG - Technologies'!$A28,'Scenario 3_issuedGoos'!N$4:N$153),0)</f>
        <v>10.366572109561071</v>
      </c>
      <c r="N28">
        <f ca="1">IFERROR(SUMIF('Scenario 3'!$B$5:$B$154,$A28,'Scenario 3'!AL$5:AL$124)/SUMIF('Scenario 3_issuedGoos'!$B$4:$B$156,'WAVG - Technologies'!$A28,'Scenario 3_issuedGoos'!O$4:O$153),0)</f>
        <v>10.388143792630178</v>
      </c>
      <c r="O28">
        <f ca="1">IFERROR(SUMIF('Scenario 3'!$B$5:$B$154,$A28,'Scenario 3'!AM$5:AM$124)/SUMIF('Scenario 3_issuedGoos'!$B$4:$B$156,'WAVG - Technologies'!$A28,'Scenario 3_issuedGoos'!P$4:P$153),0)</f>
        <v>11.005329081485865</v>
      </c>
      <c r="P28">
        <f ca="1">IFERROR(SUMIF('Scenario 3'!$B$5:$B$154,$A28,'Scenario 3'!AN$5:AN$124)/SUMIF('Scenario 3_issuedGoos'!$B$4:$B$156,'WAVG - Technologies'!$A28,'Scenario 3_issuedGoos'!Q$4:Q$153),0)</f>
        <v>11.080591317273873</v>
      </c>
      <c r="Q28">
        <f ca="1">IFERROR(SUMIF('Scenario 3'!$B$5:$B$154,$A28,'Scenario 3'!AO$5:AO$124)/SUMIF('Scenario 3_issuedGoos'!$B$4:$B$156,'WAVG - Technologies'!$A28,'Scenario 3_issuedGoos'!R$4:R$153),0)</f>
        <v>11.500615476872261</v>
      </c>
      <c r="R28">
        <f ca="1">IFERROR(SUMIF('Scenario 3'!$B$5:$B$154,$A28,'Scenario 3'!AP$5:AP$124)/SUMIF('Scenario 3_issuedGoos'!$B$4:$B$156,'WAVG - Technologies'!$A28,'Scenario 3_issuedGoos'!S$4:S$153),0)</f>
        <v>11.835552322736278</v>
      </c>
      <c r="S28">
        <f ca="1">IFERROR(SUMIF('Scenario 3'!$B$5:$B$154,$A28,'Scenario 3'!AQ$5:AQ$124)/SUMIF('Scenario 3_issuedGoos'!$B$4:$B$156,'WAVG - Technologies'!$A28,'Scenario 3_issuedGoos'!T$4:T$153),0)</f>
        <v>12.210037375544475</v>
      </c>
      <c r="T28">
        <f ca="1">IFERROR(SUMIF('Scenario 3'!$B$5:$B$154,$A28,'Scenario 3'!AR$5:AR$124)/SUMIF('Scenario 3_issuedGoos'!$B$4:$B$156,'WAVG - Technologies'!$A28,'Scenario 3_issuedGoos'!U$4:U$153),0)</f>
        <v>12.470260227311542</v>
      </c>
      <c r="U28">
        <f ca="1">IFERROR(SUMIF('Scenario 3'!$B$5:$B$154,$A28,'Scenario 3'!AS$5:AS$124)/SUMIF('Scenario 3_issuedGoos'!$B$4:$B$156,'WAVG - Technologies'!$A28,'Scenario 3_issuedGoos'!V$4:V$153),0)</f>
        <v>12.470260227311536</v>
      </c>
      <c r="V28">
        <f ca="1">IFERROR(SUMIF('Scenario 3'!$B$5:$B$154,$A28,'Scenario 3'!AT$5:AT$124)/SUMIF('Scenario 3_issuedGoos'!$B$4:$B$156,'WAVG - Technologies'!$A28,'Scenario 3_issuedGoos'!W$4:W$153),0)</f>
        <v>12.570993429165844</v>
      </c>
      <c r="W28">
        <f t="shared" ca="1" si="2"/>
        <v>1.5244753354881624E-3</v>
      </c>
    </row>
    <row r="29" spans="1:23" x14ac:dyDescent="0.25">
      <c r="A29" t="s">
        <v>31</v>
      </c>
      <c r="B29">
        <f ca="1">IFERROR(SUMIF('Scenario 3'!$B$5:$B$154,$A29,'Scenario 3'!Z$5:Z$124)/SUMIF('Scenario 3_issuedGoos'!$B$4:$B$156,'WAVG - Technologies'!$A29,'Scenario 3_issuedGoos'!C$4:C$153),0)</f>
        <v>4.5941162560746989</v>
      </c>
      <c r="C29">
        <f ca="1">IFERROR(SUMIF('Scenario 3'!$B$5:$B$154,$A29,'Scenario 3'!AA$5:AA$124)/SUMIF('Scenario 3_issuedGoos'!$B$4:$B$156,'WAVG - Technologies'!$A29,'Scenario 3_issuedGoos'!D$4:D$153),0)</f>
        <v>4.6431003855514916</v>
      </c>
      <c r="D29">
        <f ca="1">IFERROR(SUMIF('Scenario 3'!$B$5:$B$154,$A29,'Scenario 3'!AB$5:AB$124)/SUMIF('Scenario 3_issuedGoos'!$B$4:$B$156,'WAVG - Technologies'!$A29,'Scenario 3_issuedGoos'!E$4:E$153),0)</f>
        <v>4.7578467995159555</v>
      </c>
      <c r="E29">
        <f ca="1">IFERROR(SUMIF('Scenario 3'!$B$5:$B$154,$A29,'Scenario 3'!AC$5:AC$124)/SUMIF('Scenario 3_issuedGoos'!$B$4:$B$156,'WAVG - Technologies'!$A29,'Scenario 3_issuedGoos'!F$4:F$153),0)</f>
        <v>4.9085352944238076</v>
      </c>
      <c r="F29">
        <f ca="1">IFERROR(SUMIF('Scenario 3'!$B$5:$B$154,$A29,'Scenario 3'!AD$5:AD$124)/SUMIF('Scenario 3_issuedGoos'!$B$4:$B$156,'WAVG - Technologies'!$A29,'Scenario 3_issuedGoos'!G$4:G$153),0)</f>
        <v>5.172640859927415</v>
      </c>
      <c r="G29">
        <f ca="1">IFERROR(SUMIF('Scenario 3'!$B$5:$B$154,$A29,'Scenario 3'!AE$5:AE$124)/SUMIF('Scenario 3_issuedGoos'!$B$4:$B$156,'WAVG - Technologies'!$A29,'Scenario 3_issuedGoos'!H$4:H$153),0)</f>
        <v>3.9877218948156736</v>
      </c>
      <c r="H29">
        <f ca="1">IFERROR(SUMIF('Scenario 3'!$B$5:$B$154,$A29,'Scenario 3'!AF$5:AF$124)/SUMIF('Scenario 3_issuedGoos'!$B$4:$B$156,'WAVG - Technologies'!$A29,'Scenario 3_issuedGoos'!I$4:I$153),0)</f>
        <v>4.1263827724901772</v>
      </c>
      <c r="I29">
        <f ca="1">IFERROR(SUMIF('Scenario 3'!$B$5:$B$154,$A29,'Scenario 3'!AG$5:AG$124)/SUMIF('Scenario 3_issuedGoos'!$B$4:$B$156,'WAVG - Technologies'!$A29,'Scenario 3_issuedGoos'!J$4:J$153),0)</f>
        <v>4.2512304764600595</v>
      </c>
      <c r="J29">
        <f ca="1">IFERROR(SUMIF('Scenario 3'!$B$5:$B$154,$A29,'Scenario 3'!AH$5:AH$124)/SUMIF('Scenario 3_issuedGoos'!$B$4:$B$156,'WAVG - Technologies'!$A29,'Scenario 3_issuedGoos'!K$4:K$153),0)</f>
        <v>4.5538016836754949</v>
      </c>
      <c r="K29">
        <f ca="1">IFERROR(SUMIF('Scenario 3'!$B$5:$B$154,$A29,'Scenario 3'!AI$5:AI$124)/SUMIF('Scenario 3_issuedGoos'!$B$4:$B$156,'WAVG - Technologies'!$A29,'Scenario 3_issuedGoos'!L$4:L$153),0)</f>
        <v>4.7687248423932145</v>
      </c>
      <c r="L29">
        <f ca="1">IFERROR(SUMIF('Scenario 3'!$B$5:$B$154,$A29,'Scenario 3'!AJ$5:AJ$124)/SUMIF('Scenario 3_issuedGoos'!$B$4:$B$156,'WAVG - Technologies'!$A29,'Scenario 3_issuedGoos'!M$4:M$153),0)</f>
        <v>4.9597835230849245</v>
      </c>
      <c r="M29">
        <f ca="1">IFERROR(SUMIF('Scenario 3'!$B$5:$B$154,$A29,'Scenario 3'!AK$5:AK$124)/SUMIF('Scenario 3_issuedGoos'!$B$4:$B$156,'WAVG - Technologies'!$A29,'Scenario 3_issuedGoos'!N$4:N$153),0)</f>
        <v>5.0117855892405139</v>
      </c>
      <c r="N29">
        <f ca="1">IFERROR(SUMIF('Scenario 3'!$B$5:$B$154,$A29,'Scenario 3'!AL$5:AL$124)/SUMIF('Scenario 3_issuedGoos'!$B$4:$B$156,'WAVG - Technologies'!$A29,'Scenario 3_issuedGoos'!O$4:O$153),0)</f>
        <v>5.1455706755307684</v>
      </c>
      <c r="O29">
        <f ca="1">IFERROR(SUMIF('Scenario 3'!$B$5:$B$154,$A29,'Scenario 3'!AM$5:AM$124)/SUMIF('Scenario 3_issuedGoos'!$B$4:$B$156,'WAVG - Technologies'!$A29,'Scenario 3_issuedGoos'!P$4:P$153),0)</f>
        <v>5.5294513880214105</v>
      </c>
      <c r="P29">
        <f ca="1">IFERROR(SUMIF('Scenario 3'!$B$5:$B$154,$A29,'Scenario 3'!AN$5:AN$124)/SUMIF('Scenario 3_issuedGoos'!$B$4:$B$156,'WAVG - Technologies'!$A29,'Scenario 3_issuedGoos'!Q$4:Q$153),0)</f>
        <v>5.8964384331440751</v>
      </c>
      <c r="Q29">
        <f ca="1">IFERROR(SUMIF('Scenario 3'!$B$5:$B$154,$A29,'Scenario 3'!AO$5:AO$124)/SUMIF('Scenario 3_issuedGoos'!$B$4:$B$156,'WAVG - Technologies'!$A29,'Scenario 3_issuedGoos'!R$4:R$153),0)</f>
        <v>6.3602804427488415</v>
      </c>
      <c r="R29">
        <f ca="1">IFERROR(SUMIF('Scenario 3'!$B$5:$B$154,$A29,'Scenario 3'!AP$5:AP$124)/SUMIF('Scenario 3_issuedGoos'!$B$4:$B$156,'WAVG - Technologies'!$A29,'Scenario 3_issuedGoos'!S$4:S$153),0)</f>
        <v>6.5906013796575431</v>
      </c>
      <c r="S29">
        <f ca="1">IFERROR(SUMIF('Scenario 3'!$B$5:$B$154,$A29,'Scenario 3'!AQ$5:AQ$124)/SUMIF('Scenario 3_issuedGoos'!$B$4:$B$156,'WAVG - Technologies'!$A29,'Scenario 3_issuedGoos'!T$4:T$153),0)</f>
        <v>6.6754615631071959</v>
      </c>
      <c r="T29">
        <f ca="1">IFERROR(SUMIF('Scenario 3'!$B$5:$B$154,$A29,'Scenario 3'!AR$5:AR$124)/SUMIF('Scenario 3_issuedGoos'!$B$4:$B$156,'WAVG - Technologies'!$A29,'Scenario 3_issuedGoos'!U$4:U$153),0)</f>
        <v>6.8747451933120107</v>
      </c>
      <c r="U29">
        <f ca="1">IFERROR(SUMIF('Scenario 3'!$B$5:$B$154,$A29,'Scenario 3'!AS$5:AS$124)/SUMIF('Scenario 3_issuedGoos'!$B$4:$B$156,'WAVG - Technologies'!$A29,'Scenario 3_issuedGoos'!V$4:V$153),0)</f>
        <v>6.9797206320921017</v>
      </c>
      <c r="V29">
        <f ca="1">IFERROR(SUMIF('Scenario 3'!$B$5:$B$154,$A29,'Scenario 3'!AT$5:AT$124)/SUMIF('Scenario 3_issuedGoos'!$B$4:$B$156,'WAVG - Technologies'!$A29,'Scenario 3_issuedGoos'!W$4:W$153),0)</f>
        <v>7.0012139483971909</v>
      </c>
      <c r="W29">
        <f t="shared" ca="1" si="2"/>
        <v>2.1288798094081907E-2</v>
      </c>
    </row>
    <row r="31" spans="1:23" s="14" customFormat="1" x14ac:dyDescent="0.25">
      <c r="A31" s="15" t="s">
        <v>61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100</v>
      </c>
    </row>
    <row r="34" spans="1:23" x14ac:dyDescent="0.25">
      <c r="A34" t="s">
        <v>27</v>
      </c>
      <c r="B34">
        <f ca="1">IFERROR(SUMIF('Scenario 4'!$B$5:$B$154,$A34,'Scenario 4'!Z$5:Z$124)/SUMIF('Scenario 4_issuedGoos'!$B$4:$B$155,'WAVG - Technologies'!$A34,'Scenario 4_issuedGoos'!C$4:C$153),0)</f>
        <v>3.1321036974232346</v>
      </c>
      <c r="C34">
        <f ca="1">IFERROR(SUMIF('Scenario 4'!$B$5:$B$154,$A34,'Scenario 4'!AA$5:AA$124)/SUMIF('Scenario 4_issuedGoos'!$B$4:$B$155,'WAVG - Technologies'!$A34,'Scenario 4_issuedGoos'!D$4:D$153),0)</f>
        <v>3.1040051811738527</v>
      </c>
      <c r="D34">
        <f ca="1">IFERROR(SUMIF('Scenario 4'!$B$5:$B$154,$A34,'Scenario 4'!AB$5:AB$124)/SUMIF('Scenario 4_issuedGoos'!$B$4:$B$155,'WAVG - Technologies'!$A34,'Scenario 4_issuedGoos'!E$4:E$153),0)</f>
        <v>3.0489415710665133</v>
      </c>
      <c r="E34">
        <f ca="1">IFERROR(SUMIF('Scenario 4'!$B$5:$B$154,$A34,'Scenario 4'!AC$5:AC$124)/SUMIF('Scenario 4_issuedGoos'!$B$4:$B$155,'WAVG - Technologies'!$A34,'Scenario 4_issuedGoos'!F$4:F$153),0)</f>
        <v>3.0354674979781335</v>
      </c>
      <c r="F34">
        <f ca="1">IFERROR(SUMIF('Scenario 4'!$B$5:$B$154,$A34,'Scenario 4'!AD$5:AD$124)/SUMIF('Scenario 4_issuedGoos'!$B$4:$B$155,'WAVG - Technologies'!$A34,'Scenario 4_issuedGoos'!G$4:G$153),0)</f>
        <v>3.012384039596804</v>
      </c>
      <c r="G34">
        <f ca="1">IFERROR(SUMIF('Scenario 4'!$B$5:$B$154,$A34,'Scenario 4'!AE$5:AE$124)/SUMIF('Scenario 4_issuedGoos'!$B$4:$B$155,'WAVG - Technologies'!$A34,'Scenario 4_issuedGoos'!H$4:H$153),0)</f>
        <v>2.5258243290847915</v>
      </c>
      <c r="H34">
        <f ca="1">IFERROR(SUMIF('Scenario 4'!$B$5:$B$154,$A34,'Scenario 4'!AF$5:AF$124)/SUMIF('Scenario 4_issuedGoos'!$B$4:$B$155,'WAVG - Technologies'!$A34,'Scenario 4_issuedGoos'!I$4:I$153),0)</f>
        <v>2.5142121821922814</v>
      </c>
      <c r="I34">
        <f ca="1">IFERROR(SUMIF('Scenario 4'!$B$5:$B$154,$A34,'Scenario 4'!AG$5:AG$124)/SUMIF('Scenario 4_issuedGoos'!$B$4:$B$155,'WAVG - Technologies'!$A34,'Scenario 4_issuedGoos'!J$4:J$153),0)</f>
        <v>2.495360096433842</v>
      </c>
      <c r="J34">
        <f ca="1">IFERROR(SUMIF('Scenario 4'!$B$5:$B$154,$A34,'Scenario 4'!AH$5:AH$124)/SUMIF('Scenario 4_issuedGoos'!$B$4:$B$155,'WAVG - Technologies'!$A34,'Scenario 4_issuedGoos'!K$4:K$153),0)</f>
        <v>2.4522946269898775</v>
      </c>
      <c r="K34">
        <f ca="1">IFERROR(SUMIF('Scenario 4'!$B$5:$B$154,$A34,'Scenario 4'!AI$5:AI$124)/SUMIF('Scenario 4_issuedGoos'!$B$4:$B$155,'WAVG - Technologies'!$A34,'Scenario 4_issuedGoos'!L$4:L$153),0)</f>
        <v>2.4128297387932958</v>
      </c>
      <c r="L34">
        <f ca="1">IFERROR(SUMIF('Scenario 4'!$B$5:$B$154,$A34,'Scenario 4'!AJ$5:AJ$124)/SUMIF('Scenario 4_issuedGoos'!$B$4:$B$155,'WAVG - Technologies'!$A34,'Scenario 4_issuedGoos'!M$4:M$153),0)</f>
        <v>2.4115563840138079</v>
      </c>
      <c r="M34">
        <f ca="1">IFERROR(SUMIF('Scenario 4'!$B$5:$B$154,$A34,'Scenario 4'!AK$5:AK$124)/SUMIF('Scenario 4_issuedGoos'!$B$4:$B$155,'WAVG - Technologies'!$A34,'Scenario 4_issuedGoos'!N$4:N$153),0)</f>
        <v>2.4106365121252464</v>
      </c>
      <c r="N34">
        <f ca="1">IFERROR(SUMIF('Scenario 4'!$B$5:$B$154,$A34,'Scenario 4'!AL$5:AL$124)/SUMIF('Scenario 4_issuedGoos'!$B$4:$B$155,'WAVG - Technologies'!$A34,'Scenario 4_issuedGoos'!O$4:O$153),0)</f>
        <v>2.4097436254214162</v>
      </c>
      <c r="O34">
        <f ca="1">IFERROR(SUMIF('Scenario 4'!$B$5:$B$154,$A34,'Scenario 4'!AM$5:AM$124)/SUMIF('Scenario 4_issuedGoos'!$B$4:$B$155,'WAVG - Technologies'!$A34,'Scenario 4_issuedGoos'!P$4:P$153),0)</f>
        <v>2.4109390046334411</v>
      </c>
      <c r="P34">
        <f ca="1">IFERROR(SUMIF('Scenario 4'!$B$5:$B$154,$A34,'Scenario 4'!AN$5:AN$124)/SUMIF('Scenario 4_issuedGoos'!$B$4:$B$155,'WAVG - Technologies'!$A34,'Scenario 4_issuedGoos'!Q$4:Q$153),0)</f>
        <v>2.4461907118600497</v>
      </c>
      <c r="Q34">
        <f ca="1">IFERROR(SUMIF('Scenario 4'!$B$5:$B$154,$A34,'Scenario 4'!AO$5:AO$124)/SUMIF('Scenario 4_issuedGoos'!$B$4:$B$155,'WAVG - Technologies'!$A34,'Scenario 4_issuedGoos'!R$4:R$153),0)</f>
        <v>2.4536627192902398</v>
      </c>
      <c r="R34">
        <f ca="1">IFERROR(SUMIF('Scenario 4'!$B$5:$B$154,$A34,'Scenario 4'!AP$5:AP$124)/SUMIF('Scenario 4_issuedGoos'!$B$4:$B$155,'WAVG - Technologies'!$A34,'Scenario 4_issuedGoos'!S$4:S$153),0)</f>
        <v>2.4544138736200436</v>
      </c>
      <c r="S34">
        <f ca="1">IFERROR(SUMIF('Scenario 4'!$B$5:$B$154,$A34,'Scenario 4'!AQ$5:AQ$124)/SUMIF('Scenario 4_issuedGoos'!$B$4:$B$155,'WAVG - Technologies'!$A34,'Scenario 4_issuedGoos'!T$4:T$153),0)</f>
        <v>2.4602009511690497</v>
      </c>
      <c r="T34">
        <f ca="1">IFERROR(SUMIF('Scenario 4'!$B$5:$B$154,$A34,'Scenario 4'!AR$5:AR$124)/SUMIF('Scenario 4_issuedGoos'!$B$4:$B$155,'WAVG - Technologies'!$A34,'Scenario 4_issuedGoos'!U$4:U$153),0)</f>
        <v>2.4656799198422439</v>
      </c>
      <c r="U34">
        <f ca="1">IFERROR(SUMIF('Scenario 4'!$B$5:$B$154,$A34,'Scenario 4'!AS$5:AS$124)/SUMIF('Scenario 4_issuedGoos'!$B$4:$B$155,'WAVG - Technologies'!$A34,'Scenario 4_issuedGoos'!V$4:V$153),0)</f>
        <v>2.4878449986547375</v>
      </c>
      <c r="V34">
        <f ca="1">IFERROR(SUMIF('Scenario 4'!$B$5:$B$154,$A34,'Scenario 4'!AT$5:AT$124)/SUMIF('Scenario 4_issuedGoos'!$B$4:$B$155,'WAVG - Technologies'!$A34,'Scenario 4_issuedGoos'!W$4:W$153),0)</f>
        <v>2.4907128146515851</v>
      </c>
      <c r="W34">
        <f ca="1">_xlfn.RRI($V$3-$B$3,B34,V34)</f>
        <v>-1.1391418121539765E-2</v>
      </c>
    </row>
    <row r="35" spans="1:23" x14ac:dyDescent="0.25">
      <c r="A35" t="s">
        <v>28</v>
      </c>
      <c r="B35">
        <f ca="1">IFERROR(SUMIF('Scenario 4'!$B$5:$B$154,$A35,'Scenario 4'!Z$5:Z$124)/SUMIF('Scenario 4_issuedGoos'!$B$4:$B$155,'WAVG - Technologies'!$A35,'Scenario 4_issuedGoos'!C$4:C$153),0)</f>
        <v>4.58516953125</v>
      </c>
      <c r="C35">
        <f ca="1">IFERROR(SUMIF('Scenario 4'!$B$5:$B$154,$A35,'Scenario 4'!AA$5:AA$124)/SUMIF('Scenario 4_issuedGoos'!$B$4:$B$155,'WAVG - Technologies'!$A35,'Scenario 4_issuedGoos'!D$4:D$153),0)</f>
        <v>4.58516953125</v>
      </c>
      <c r="D35">
        <f ca="1">IFERROR(SUMIF('Scenario 4'!$B$5:$B$154,$A35,'Scenario 4'!AB$5:AB$124)/SUMIF('Scenario 4_issuedGoos'!$B$4:$B$155,'WAVG - Technologies'!$A35,'Scenario 4_issuedGoos'!E$4:E$153),0)</f>
        <v>4.58516953125</v>
      </c>
      <c r="E35">
        <f ca="1">IFERROR(SUMIF('Scenario 4'!$B$5:$B$154,$A35,'Scenario 4'!AC$5:AC$124)/SUMIF('Scenario 4_issuedGoos'!$B$4:$B$155,'WAVG - Technologies'!$A35,'Scenario 4_issuedGoos'!F$4:F$153),0)</f>
        <v>4.58516953125</v>
      </c>
      <c r="F35">
        <f ca="1">IFERROR(SUMIF('Scenario 4'!$B$5:$B$154,$A35,'Scenario 4'!AD$5:AD$124)/SUMIF('Scenario 4_issuedGoos'!$B$4:$B$155,'WAVG - Technologies'!$A35,'Scenario 4_issuedGoos'!G$4:G$153),0)</f>
        <v>4.58516953125</v>
      </c>
      <c r="G35">
        <f ca="1">IFERROR(SUMIF('Scenario 4'!$B$5:$B$154,$A35,'Scenario 4'!AE$5:AE$124)/SUMIF('Scenario 4_issuedGoos'!$B$4:$B$155,'WAVG - Technologies'!$A35,'Scenario 4_issuedGoos'!H$4:H$153),0)</f>
        <v>11.066088225149025</v>
      </c>
      <c r="H35">
        <f ca="1">IFERROR(SUMIF('Scenario 4'!$B$5:$B$154,$A35,'Scenario 4'!AF$5:AF$124)/SUMIF('Scenario 4_issuedGoos'!$B$4:$B$155,'WAVG - Technologies'!$A35,'Scenario 4_issuedGoos'!I$4:I$153),0)</f>
        <v>11.07846150482756</v>
      </c>
      <c r="I35">
        <f ca="1">IFERROR(SUMIF('Scenario 4'!$B$5:$B$154,$A35,'Scenario 4'!AG$5:AG$124)/SUMIF('Scenario 4_issuedGoos'!$B$4:$B$155,'WAVG - Technologies'!$A35,'Scenario 4_issuedGoos'!J$4:J$153),0)</f>
        <v>10.944644854061153</v>
      </c>
      <c r="J35">
        <f ca="1">IFERROR(SUMIF('Scenario 4'!$B$5:$B$154,$A35,'Scenario 4'!AH$5:AH$124)/SUMIF('Scenario 4_issuedGoos'!$B$4:$B$155,'WAVG - Technologies'!$A35,'Scenario 4_issuedGoos'!K$4:K$153),0)</f>
        <v>10.386468816740118</v>
      </c>
      <c r="K35">
        <f ca="1">IFERROR(SUMIF('Scenario 4'!$B$5:$B$154,$A35,'Scenario 4'!AI$5:AI$124)/SUMIF('Scenario 4_issuedGoos'!$B$4:$B$155,'WAVG - Technologies'!$A35,'Scenario 4_issuedGoos'!L$4:L$153),0)</f>
        <v>10.396989339090315</v>
      </c>
      <c r="L35">
        <f ca="1">IFERROR(SUMIF('Scenario 4'!$B$5:$B$154,$A35,'Scenario 4'!AJ$5:AJ$124)/SUMIF('Scenario 4_issuedGoos'!$B$4:$B$155,'WAVG - Technologies'!$A35,'Scenario 4_issuedGoos'!M$4:M$153),0)</f>
        <v>10.406494968348511</v>
      </c>
      <c r="M35">
        <f ca="1">IFERROR(SUMIF('Scenario 4'!$B$5:$B$154,$A35,'Scenario 4'!AK$5:AK$124)/SUMIF('Scenario 4_issuedGoos'!$B$4:$B$155,'WAVG - Technologies'!$A35,'Scenario 4_issuedGoos'!N$4:N$153),0)</f>
        <v>10.431643811698374</v>
      </c>
      <c r="N35">
        <f ca="1">IFERROR(SUMIF('Scenario 4'!$B$5:$B$154,$A35,'Scenario 4'!AL$5:AL$124)/SUMIF('Scenario 4_issuedGoos'!$B$4:$B$155,'WAVG - Technologies'!$A35,'Scenario 4_issuedGoos'!O$4:O$153),0)</f>
        <v>10.454426163420859</v>
      </c>
      <c r="O35">
        <f ca="1">IFERROR(SUMIF('Scenario 4'!$B$5:$B$154,$A35,'Scenario 4'!AM$5:AM$124)/SUMIF('Scenario 4_issuedGoos'!$B$4:$B$155,'WAVG - Technologies'!$A35,'Scenario 4_issuedGoos'!P$4:P$153),0)</f>
        <v>10.475360026236961</v>
      </c>
      <c r="P35">
        <f ca="1">IFERROR(SUMIF('Scenario 4'!$B$5:$B$154,$A35,'Scenario 4'!AN$5:AN$124)/SUMIF('Scenario 4_issuedGoos'!$B$4:$B$155,'WAVG - Technologies'!$A35,'Scenario 4_issuedGoos'!Q$4:Q$153),0)</f>
        <v>11.187849361913052</v>
      </c>
      <c r="Q35">
        <f ca="1">IFERROR(SUMIF('Scenario 4'!$B$5:$B$154,$A35,'Scenario 4'!AO$5:AO$124)/SUMIF('Scenario 4_issuedGoos'!$B$4:$B$155,'WAVG - Technologies'!$A35,'Scenario 4_issuedGoos'!R$4:R$153),0)</f>
        <v>11.202065563775903</v>
      </c>
      <c r="R35">
        <f ca="1">IFERROR(SUMIF('Scenario 4'!$B$5:$B$154,$A35,'Scenario 4'!AP$5:AP$124)/SUMIF('Scenario 4_issuedGoos'!$B$4:$B$155,'WAVG - Technologies'!$A35,'Scenario 4_issuedGoos'!S$4:S$153),0)</f>
        <v>11.215165382295558</v>
      </c>
      <c r="S35">
        <f ca="1">IFERROR(SUMIF('Scenario 4'!$B$5:$B$154,$A35,'Scenario 4'!AQ$5:AQ$124)/SUMIF('Scenario 4_issuedGoos'!$B$4:$B$155,'WAVG - Technologies'!$A35,'Scenario 4_issuedGoos'!T$4:T$153),0)</f>
        <v>11.227275459600966</v>
      </c>
      <c r="T35">
        <f ca="1">IFERROR(SUMIF('Scenario 4'!$B$5:$B$154,$A35,'Scenario 4'!AR$5:AR$124)/SUMIF('Scenario 4_issuedGoos'!$B$4:$B$155,'WAVG - Technologies'!$A35,'Scenario 4_issuedGoos'!U$4:U$153),0)</f>
        <v>11.238503762565605</v>
      </c>
      <c r="U35">
        <f ca="1">IFERROR(SUMIF('Scenario 4'!$B$5:$B$154,$A35,'Scenario 4'!AS$5:AS$124)/SUMIF('Scenario 4_issuedGoos'!$B$4:$B$155,'WAVG - Technologies'!$A35,'Scenario 4_issuedGoos'!V$4:V$153),0)</f>
        <v>11.248942927612488</v>
      </c>
      <c r="V35">
        <f ca="1">IFERROR(SUMIF('Scenario 4'!$B$5:$B$154,$A35,'Scenario 4'!AT$5:AT$124)/SUMIF('Scenario 4_issuedGoos'!$B$4:$B$155,'WAVG - Technologies'!$A35,'Scenario 4_issuedGoos'!W$4:W$153),0)</f>
        <v>11.909247991964284</v>
      </c>
      <c r="W35">
        <f t="shared" ref="W35:W39" ca="1" si="3">_xlfn.RRI($V$3-$B$3,B35,V35)</f>
        <v>4.8881552138221984E-2</v>
      </c>
    </row>
    <row r="36" spans="1:23" x14ac:dyDescent="0.25">
      <c r="A36" t="s">
        <v>56</v>
      </c>
      <c r="B36">
        <f ca="1">IFERROR(SUMIF('Scenario 4'!$B$5:$B$154,$A36,'Scenario 4'!Z$5:Z$124)/SUMIF('Scenario 4_issuedGoos'!$B$4:$B$155,'WAVG - Technologies'!$A36,'Scenario 4_issuedGoos'!C$4:C$153),0)</f>
        <v>1.2256224605264339</v>
      </c>
      <c r="C36">
        <f ca="1">IFERROR(SUMIF('Scenario 4'!$B$5:$B$154,$A36,'Scenario 4'!AA$5:AA$124)/SUMIF('Scenario 4_issuedGoos'!$B$4:$B$155,'WAVG - Technologies'!$A36,'Scenario 4_issuedGoos'!D$4:D$153),0)</f>
        <v>1.2238600439969332</v>
      </c>
      <c r="D36">
        <f ca="1">IFERROR(SUMIF('Scenario 4'!$B$5:$B$154,$A36,'Scenario 4'!AB$5:AB$124)/SUMIF('Scenario 4_issuedGoos'!$B$4:$B$155,'WAVG - Technologies'!$A36,'Scenario 4_issuedGoos'!E$4:E$153),0)</f>
        <v>1.2223591897717885</v>
      </c>
      <c r="E36">
        <f ca="1">IFERROR(SUMIF('Scenario 4'!$B$5:$B$154,$A36,'Scenario 4'!AC$5:AC$124)/SUMIF('Scenario 4_issuedGoos'!$B$4:$B$155,'WAVG - Technologies'!$A36,'Scenario 4_issuedGoos'!F$4:F$153),0)</f>
        <v>1.2210160457241008</v>
      </c>
      <c r="F36">
        <f ca="1">IFERROR(SUMIF('Scenario 4'!$B$5:$B$154,$A36,'Scenario 4'!AD$5:AD$124)/SUMIF('Scenario 4_issuedGoos'!$B$4:$B$155,'WAVG - Technologies'!$A36,'Scenario 4_issuedGoos'!G$4:G$153),0)</f>
        <v>1.2191896335128212</v>
      </c>
      <c r="G36">
        <f ca="1">IFERROR(SUMIF('Scenario 4'!$B$5:$B$154,$A36,'Scenario 4'!AE$5:AE$124)/SUMIF('Scenario 4_issuedGoos'!$B$4:$B$155,'WAVG - Technologies'!$A36,'Scenario 4_issuedGoos'!H$4:H$153),0)</f>
        <v>0.98155710622330228</v>
      </c>
      <c r="H36">
        <f ca="1">IFERROR(SUMIF('Scenario 4'!$B$5:$B$154,$A36,'Scenario 4'!AF$5:AF$124)/SUMIF('Scenario 4_issuedGoos'!$B$4:$B$155,'WAVG - Technologies'!$A36,'Scenario 4_issuedGoos'!I$4:I$153),0)</f>
        <v>0.97845403231337924</v>
      </c>
      <c r="I36">
        <f ca="1">IFERROR(SUMIF('Scenario 4'!$B$5:$B$154,$A36,'Scenario 4'!AG$5:AG$124)/SUMIF('Scenario 4_issuedGoos'!$B$4:$B$155,'WAVG - Technologies'!$A36,'Scenario 4_issuedGoos'!J$4:J$153),0)</f>
        <v>0.97718018396832007</v>
      </c>
      <c r="J36">
        <f ca="1">IFERROR(SUMIF('Scenario 4'!$B$5:$B$154,$A36,'Scenario 4'!AH$5:AH$124)/SUMIF('Scenario 4_issuedGoos'!$B$4:$B$155,'WAVG - Technologies'!$A36,'Scenario 4_issuedGoos'!K$4:K$153),0)</f>
        <v>0.97478092821433993</v>
      </c>
      <c r="K36">
        <f ca="1">IFERROR(SUMIF('Scenario 4'!$B$5:$B$154,$A36,'Scenario 4'!AI$5:AI$124)/SUMIF('Scenario 4_issuedGoos'!$B$4:$B$155,'WAVG - Technologies'!$A36,'Scenario 4_issuedGoos'!L$4:L$153),0)</f>
        <v>0.76877524737365444</v>
      </c>
      <c r="L36">
        <f ca="1">IFERROR(SUMIF('Scenario 4'!$B$5:$B$154,$A36,'Scenario 4'!AJ$5:AJ$124)/SUMIF('Scenario 4_issuedGoos'!$B$4:$B$155,'WAVG - Technologies'!$A36,'Scenario 4_issuedGoos'!M$4:M$153),0)</f>
        <v>0.79616138953606208</v>
      </c>
      <c r="M36">
        <f ca="1">IFERROR(SUMIF('Scenario 4'!$B$5:$B$154,$A36,'Scenario 4'!AK$5:AK$124)/SUMIF('Scenario 4_issuedGoos'!$B$4:$B$155,'WAVG - Technologies'!$A36,'Scenario 4_issuedGoos'!N$4:N$153),0)</f>
        <v>0.80842897107039258</v>
      </c>
      <c r="N36">
        <f ca="1">IFERROR(SUMIF('Scenario 4'!$B$5:$B$154,$A36,'Scenario 4'!AL$5:AL$124)/SUMIF('Scenario 4_issuedGoos'!$B$4:$B$155,'WAVG - Technologies'!$A36,'Scenario 4_issuedGoos'!O$4:O$153),0)</f>
        <v>0.81788096101509156</v>
      </c>
      <c r="O36">
        <f ca="1">IFERROR(SUMIF('Scenario 4'!$B$5:$B$154,$A36,'Scenario 4'!AM$5:AM$124)/SUMIF('Scenario 4_issuedGoos'!$B$4:$B$155,'WAVG - Technologies'!$A36,'Scenario 4_issuedGoos'!P$4:P$153),0)</f>
        <v>0.82059609393444422</v>
      </c>
      <c r="P36">
        <f ca="1">IFERROR(SUMIF('Scenario 4'!$B$5:$B$154,$A36,'Scenario 4'!AN$5:AN$124)/SUMIF('Scenario 4_issuedGoos'!$B$4:$B$155,'WAVG - Technologies'!$A36,'Scenario 4_issuedGoos'!Q$4:Q$153),0)</f>
        <v>0.99192988962216655</v>
      </c>
      <c r="Q36">
        <f ca="1">IFERROR(SUMIF('Scenario 4'!$B$5:$B$154,$A36,'Scenario 4'!AO$5:AO$124)/SUMIF('Scenario 4_issuedGoos'!$B$4:$B$155,'WAVG - Technologies'!$A36,'Scenario 4_issuedGoos'!R$4:R$153),0)</f>
        <v>0.99610181686954968</v>
      </c>
      <c r="R36">
        <f ca="1">IFERROR(SUMIF('Scenario 4'!$B$5:$B$154,$A36,'Scenario 4'!AP$5:AP$124)/SUMIF('Scenario 4_issuedGoos'!$B$4:$B$155,'WAVG - Technologies'!$A36,'Scenario 4_issuedGoos'!S$4:S$153),0)</f>
        <v>1.0024362313036845</v>
      </c>
      <c r="S36">
        <f ca="1">IFERROR(SUMIF('Scenario 4'!$B$5:$B$154,$A36,'Scenario 4'!AQ$5:AQ$124)/SUMIF('Scenario 4_issuedGoos'!$B$4:$B$155,'WAVG - Technologies'!$A36,'Scenario 4_issuedGoos'!T$4:T$153),0)</f>
        <v>1.015005250809601</v>
      </c>
      <c r="T36">
        <f ca="1">IFERROR(SUMIF('Scenario 4'!$B$5:$B$154,$A36,'Scenario 4'!AR$5:AR$124)/SUMIF('Scenario 4_issuedGoos'!$B$4:$B$155,'WAVG - Technologies'!$A36,'Scenario 4_issuedGoos'!U$4:U$153),0)</f>
        <v>1.0395609456071633</v>
      </c>
      <c r="U36">
        <f ca="1">IFERROR(SUMIF('Scenario 4'!$B$5:$B$154,$A36,'Scenario 4'!AS$5:AS$124)/SUMIF('Scenario 4_issuedGoos'!$B$4:$B$155,'WAVG - Technologies'!$A36,'Scenario 4_issuedGoos'!V$4:V$153),0)</f>
        <v>1.0487784425921969</v>
      </c>
      <c r="V36">
        <f ca="1">IFERROR(SUMIF('Scenario 4'!$B$5:$B$154,$A36,'Scenario 4'!AT$5:AT$124)/SUMIF('Scenario 4_issuedGoos'!$B$4:$B$155,'WAVG - Technologies'!$A36,'Scenario 4_issuedGoos'!W$4:W$153),0)</f>
        <v>1.0565786950104319</v>
      </c>
      <c r="W36">
        <f t="shared" ca="1" si="3"/>
        <v>-7.3931752354284841E-3</v>
      </c>
    </row>
    <row r="37" spans="1:23" x14ac:dyDescent="0.25">
      <c r="A37" t="s">
        <v>29</v>
      </c>
      <c r="B37">
        <f ca="1">IFERROR(SUMIF('Scenario 4'!$B$5:$B$154,$A37,'Scenario 4'!Z$5:Z$124)/SUMIF('Scenario 4_issuedGoos'!$B$4:$B$155,'WAVG - Technologies'!$A37,'Scenario 4_issuedGoos'!C$4:C$153),0)</f>
        <v>0</v>
      </c>
      <c r="C37">
        <f ca="1">IFERROR(SUMIF('Scenario 4'!$B$5:$B$154,$A37,'Scenario 4'!AA$5:AA$124)/SUMIF('Scenario 4_issuedGoos'!$B$4:$B$155,'WAVG - Technologies'!$A37,'Scenario 4_issuedGoos'!D$4:D$153),0)</f>
        <v>0</v>
      </c>
      <c r="D37">
        <f ca="1">IFERROR(SUMIF('Scenario 4'!$B$5:$B$154,$A37,'Scenario 4'!AB$5:AB$124)/SUMIF('Scenario 4_issuedGoos'!$B$4:$B$155,'WAVG - Technologies'!$A37,'Scenario 4_issuedGoos'!E$4:E$153),0)</f>
        <v>0</v>
      </c>
      <c r="E37">
        <f ca="1">IFERROR(SUMIF('Scenario 4'!$B$5:$B$154,$A37,'Scenario 4'!AC$5:AC$124)/SUMIF('Scenario 4_issuedGoos'!$B$4:$B$155,'WAVG - Technologies'!$A37,'Scenario 4_issuedGoos'!F$4:F$153),0)</f>
        <v>0</v>
      </c>
      <c r="F37">
        <f ca="1">IFERROR(SUMIF('Scenario 4'!$B$5:$B$154,$A37,'Scenario 4'!AD$5:AD$124)/SUMIF('Scenario 4_issuedGoos'!$B$4:$B$155,'WAVG - Technologies'!$A37,'Scenario 4_issuedGoos'!G$4:G$153),0)</f>
        <v>0</v>
      </c>
      <c r="G37">
        <f ca="1">IFERROR(SUMIF('Scenario 4'!$B$5:$B$154,$A37,'Scenario 4'!AE$5:AE$124)/SUMIF('Scenario 4_issuedGoos'!$B$4:$B$155,'WAVG - Technologies'!$A37,'Scenario 4_issuedGoos'!H$4:H$153),0)</f>
        <v>5.1155620455913446</v>
      </c>
      <c r="H37">
        <f ca="1">IFERROR(SUMIF('Scenario 4'!$B$5:$B$154,$A37,'Scenario 4'!AF$5:AF$124)/SUMIF('Scenario 4_issuedGoos'!$B$4:$B$155,'WAVG - Technologies'!$A37,'Scenario 4_issuedGoos'!I$4:I$153),0)</f>
        <v>5.047807363746287</v>
      </c>
      <c r="I37">
        <f ca="1">IFERROR(SUMIF('Scenario 4'!$B$5:$B$154,$A37,'Scenario 4'!AG$5:AG$124)/SUMIF('Scenario 4_issuedGoos'!$B$4:$B$155,'WAVG - Technologies'!$A37,'Scenario 4_issuedGoos'!J$4:J$153),0)</f>
        <v>4.8922679356859664</v>
      </c>
      <c r="J37">
        <f ca="1">IFERROR(SUMIF('Scenario 4'!$B$5:$B$154,$A37,'Scenario 4'!AH$5:AH$124)/SUMIF('Scenario 4_issuedGoos'!$B$4:$B$155,'WAVG - Technologies'!$A37,'Scenario 4_issuedGoos'!K$4:K$153),0)</f>
        <v>4.8145440424171868</v>
      </c>
      <c r="K37">
        <f ca="1">IFERROR(SUMIF('Scenario 4'!$B$5:$B$154,$A37,'Scenario 4'!AI$5:AI$124)/SUMIF('Scenario 4_issuedGoos'!$B$4:$B$155,'WAVG - Technologies'!$A37,'Scenario 4_issuedGoos'!L$4:L$153),0)</f>
        <v>4.7686323762499372</v>
      </c>
      <c r="L37">
        <f ca="1">IFERROR(SUMIF('Scenario 4'!$B$5:$B$154,$A37,'Scenario 4'!AJ$5:AJ$124)/SUMIF('Scenario 4_issuedGoos'!$B$4:$B$155,'WAVG - Technologies'!$A37,'Scenario 4_issuedGoos'!M$4:M$153),0)</f>
        <v>4.7289724303484224</v>
      </c>
      <c r="M37">
        <f ca="1">IFERROR(SUMIF('Scenario 4'!$B$5:$B$154,$A37,'Scenario 4'!AK$5:AK$124)/SUMIF('Scenario 4_issuedGoos'!$B$4:$B$155,'WAVG - Technologies'!$A37,'Scenario 4_issuedGoos'!N$4:N$153),0)</f>
        <v>4.7191267083392328</v>
      </c>
      <c r="N37">
        <f ca="1">IFERROR(SUMIF('Scenario 4'!$B$5:$B$154,$A37,'Scenario 4'!AL$5:AL$124)/SUMIF('Scenario 4_issuedGoos'!$B$4:$B$155,'WAVG - Technologies'!$A37,'Scenario 4_issuedGoos'!O$4:O$153),0)</f>
        <v>4.719126169767768</v>
      </c>
      <c r="O37">
        <f ca="1">IFERROR(SUMIF('Scenario 4'!$B$5:$B$154,$A37,'Scenario 4'!AM$5:AM$124)/SUMIF('Scenario 4_issuedGoos'!$B$4:$B$155,'WAVG - Technologies'!$A37,'Scenario 4_issuedGoos'!P$4:P$153),0)</f>
        <v>4.7186019775252204</v>
      </c>
      <c r="P37">
        <f ca="1">IFERROR(SUMIF('Scenario 4'!$B$5:$B$154,$A37,'Scenario 4'!AN$5:AN$124)/SUMIF('Scenario 4_issuedGoos'!$B$4:$B$155,'WAVG - Technologies'!$A37,'Scenario 4_issuedGoos'!Q$4:Q$153),0)</f>
        <v>4.7620299132403865</v>
      </c>
      <c r="Q37">
        <f ca="1">IFERROR(SUMIF('Scenario 4'!$B$5:$B$154,$A37,'Scenario 4'!AO$5:AO$124)/SUMIF('Scenario 4_issuedGoos'!$B$4:$B$155,'WAVG - Technologies'!$A37,'Scenario 4_issuedGoos'!R$4:R$153),0)</f>
        <v>4.762039086931563</v>
      </c>
      <c r="R37">
        <f ca="1">IFERROR(SUMIF('Scenario 4'!$B$5:$B$154,$A37,'Scenario 4'!AP$5:AP$124)/SUMIF('Scenario 4_issuedGoos'!$B$4:$B$155,'WAVG - Technologies'!$A37,'Scenario 4_issuedGoos'!S$4:S$153),0)</f>
        <v>4.7620454636314751</v>
      </c>
      <c r="S37">
        <f ca="1">IFERROR(SUMIF('Scenario 4'!$B$5:$B$154,$A37,'Scenario 4'!AQ$5:AQ$124)/SUMIF('Scenario 4_issuedGoos'!$B$4:$B$155,'WAVG - Technologies'!$A37,'Scenario 4_issuedGoos'!T$4:T$153),0)</f>
        <v>4.762047238244957</v>
      </c>
      <c r="T37">
        <f ca="1">IFERROR(SUMIF('Scenario 4'!$B$5:$B$154,$A37,'Scenario 4'!AR$5:AR$124)/SUMIF('Scenario 4_issuedGoos'!$B$4:$B$155,'WAVG - Technologies'!$A37,'Scenario 4_issuedGoos'!U$4:U$153),0)</f>
        <v>4.7620487051365004</v>
      </c>
      <c r="U37">
        <f ca="1">IFERROR(SUMIF('Scenario 4'!$B$5:$B$154,$A37,'Scenario 4'!AS$5:AS$124)/SUMIF('Scenario 4_issuedGoos'!$B$4:$B$155,'WAVG - Technologies'!$A37,'Scenario 4_issuedGoos'!V$4:V$153),0)</f>
        <v>4.7620499379597545</v>
      </c>
      <c r="V37">
        <f ca="1">IFERROR(SUMIF('Scenario 4'!$B$5:$B$154,$A37,'Scenario 4'!AT$5:AT$124)/SUMIF('Scenario 4_issuedGoos'!$B$4:$B$155,'WAVG - Technologies'!$A37,'Scenario 4_issuedGoos'!W$4:W$153),0)</f>
        <v>4.7656351623376594</v>
      </c>
      <c r="W37">
        <f ca="1">_xlfn.RRI($V$3-$G$3,G37,V37)</f>
        <v>-4.7126238792104536E-3</v>
      </c>
    </row>
    <row r="38" spans="1:23" x14ac:dyDescent="0.25">
      <c r="A38" t="s">
        <v>30</v>
      </c>
      <c r="B38">
        <f ca="1">IFERROR(SUMIF('Scenario 4'!$B$5:$B$154,$A38,'Scenario 4'!Z$5:Z$124)/SUMIF('Scenario 4_issuedGoos'!$B$4:$B$155,'WAVG - Technologies'!$A38,'Scenario 4_issuedGoos'!C$4:C$153),0)</f>
        <v>12.193777262739872</v>
      </c>
      <c r="C38">
        <f ca="1">IFERROR(SUMIF('Scenario 4'!$B$5:$B$154,$A38,'Scenario 4'!AA$5:AA$124)/SUMIF('Scenario 4_issuedGoos'!$B$4:$B$155,'WAVG - Technologies'!$A38,'Scenario 4_issuedGoos'!D$4:D$153),0)</f>
        <v>12.193777262739873</v>
      </c>
      <c r="D38">
        <f ca="1">IFERROR(SUMIF('Scenario 4'!$B$5:$B$154,$A38,'Scenario 4'!AB$5:AB$124)/SUMIF('Scenario 4_issuedGoos'!$B$4:$B$155,'WAVG - Technologies'!$A38,'Scenario 4_issuedGoos'!E$4:E$153),0)</f>
        <v>11.943082901512</v>
      </c>
      <c r="E38">
        <f ca="1">IFERROR(SUMIF('Scenario 4'!$B$5:$B$154,$A38,'Scenario 4'!AC$5:AC$124)/SUMIF('Scenario 4_issuedGoos'!$B$4:$B$155,'WAVG - Technologies'!$A38,'Scenario 4_issuedGoos'!F$4:F$153),0)</f>
        <v>11.943082901512003</v>
      </c>
      <c r="F38">
        <f ca="1">IFERROR(SUMIF('Scenario 4'!$B$5:$B$154,$A38,'Scenario 4'!AD$5:AD$124)/SUMIF('Scenario 4_issuedGoos'!$B$4:$B$155,'WAVG - Technologies'!$A38,'Scenario 4_issuedGoos'!G$4:G$153),0)</f>
        <v>11.787663518254568</v>
      </c>
      <c r="G38">
        <f ca="1">IFERROR(SUMIF('Scenario 4'!$B$5:$B$154,$A38,'Scenario 4'!AE$5:AE$124)/SUMIF('Scenario 4_issuedGoos'!$B$4:$B$155,'WAVG - Technologies'!$A38,'Scenario 4_issuedGoos'!H$4:H$153),0)</f>
        <v>6.6766585605993622</v>
      </c>
      <c r="H38">
        <f ca="1">IFERROR(SUMIF('Scenario 4'!$B$5:$B$154,$A38,'Scenario 4'!AF$5:AF$124)/SUMIF('Scenario 4_issuedGoos'!$B$4:$B$155,'WAVG - Technologies'!$A38,'Scenario 4_issuedGoos'!I$4:I$153),0)</f>
        <v>6.6469939223331291</v>
      </c>
      <c r="I38">
        <f ca="1">IFERROR(SUMIF('Scenario 4'!$B$5:$B$154,$A38,'Scenario 4'!AG$5:AG$124)/SUMIF('Scenario 4_issuedGoos'!$B$4:$B$155,'WAVG - Technologies'!$A38,'Scenario 4_issuedGoos'!J$4:J$153),0)</f>
        <v>6.6118397567817002</v>
      </c>
      <c r="J38">
        <f ca="1">IFERROR(SUMIF('Scenario 4'!$B$5:$B$154,$A38,'Scenario 4'!AH$5:AH$124)/SUMIF('Scenario 4_issuedGoos'!$B$4:$B$155,'WAVG - Technologies'!$A38,'Scenario 4_issuedGoos'!K$4:K$153),0)</f>
        <v>6.5698893196404464</v>
      </c>
      <c r="K38">
        <f ca="1">IFERROR(SUMIF('Scenario 4'!$B$5:$B$154,$A38,'Scenario 4'!AI$5:AI$124)/SUMIF('Scenario 4_issuedGoos'!$B$4:$B$155,'WAVG - Technologies'!$A38,'Scenario 4_issuedGoos'!L$4:L$153),0)</f>
        <v>6.5502172132131191</v>
      </c>
      <c r="L38">
        <f ca="1">IFERROR(SUMIF('Scenario 4'!$B$5:$B$154,$A38,'Scenario 4'!AJ$5:AJ$124)/SUMIF('Scenario 4_issuedGoos'!$B$4:$B$155,'WAVG - Technologies'!$A38,'Scenario 4_issuedGoos'!M$4:M$153),0)</f>
        <v>6.531926490061692</v>
      </c>
      <c r="M38">
        <f ca="1">IFERROR(SUMIF('Scenario 4'!$B$5:$B$154,$A38,'Scenario 4'!AK$5:AK$124)/SUMIF('Scenario 4_issuedGoos'!$B$4:$B$155,'WAVG - Technologies'!$A38,'Scenario 4_issuedGoos'!N$4:N$153),0)</f>
        <v>6.5385007619865672</v>
      </c>
      <c r="N38">
        <f ca="1">IFERROR(SUMIF('Scenario 4'!$B$5:$B$154,$A38,'Scenario 4'!AL$5:AL$124)/SUMIF('Scenario 4_issuedGoos'!$B$4:$B$155,'WAVG - Technologies'!$A38,'Scenario 4_issuedGoos'!O$4:O$153),0)</f>
        <v>6.5533727973420808</v>
      </c>
      <c r="O38">
        <f ca="1">IFERROR(SUMIF('Scenario 4'!$B$5:$B$154,$A38,'Scenario 4'!AM$5:AM$124)/SUMIF('Scenario 4_issuedGoos'!$B$4:$B$155,'WAVG - Technologies'!$A38,'Scenario 4_issuedGoos'!P$4:P$153),0)</f>
        <v>6.5832394249213744</v>
      </c>
      <c r="P38">
        <f ca="1">IFERROR(SUMIF('Scenario 4'!$B$5:$B$154,$A38,'Scenario 4'!AN$5:AN$124)/SUMIF('Scenario 4_issuedGoos'!$B$4:$B$155,'WAVG - Technologies'!$A38,'Scenario 4_issuedGoos'!Q$4:Q$153),0)</f>
        <v>6.5885105680547751</v>
      </c>
      <c r="Q38">
        <f ca="1">IFERROR(SUMIF('Scenario 4'!$B$5:$B$154,$A38,'Scenario 4'!AO$5:AO$124)/SUMIF('Scenario 4_issuedGoos'!$B$4:$B$155,'WAVG - Technologies'!$A38,'Scenario 4_issuedGoos'!R$4:R$153),0)</f>
        <v>6.5933498053196802</v>
      </c>
      <c r="R38">
        <f ca="1">IFERROR(SUMIF('Scenario 4'!$B$5:$B$154,$A38,'Scenario 4'!AP$5:AP$124)/SUMIF('Scenario 4_issuedGoos'!$B$4:$B$155,'WAVG - Technologies'!$A38,'Scenario 4_issuedGoos'!S$4:S$153),0)</f>
        <v>6.5978536668962269</v>
      </c>
      <c r="S38">
        <f ca="1">IFERROR(SUMIF('Scenario 4'!$B$5:$B$154,$A38,'Scenario 4'!AQ$5:AQ$124)/SUMIF('Scenario 4_issuedGoos'!$B$4:$B$155,'WAVG - Technologies'!$A38,'Scenario 4_issuedGoos'!T$4:T$153),0)</f>
        <v>6.6045508150094019</v>
      </c>
      <c r="T38">
        <f ca="1">IFERROR(SUMIF('Scenario 4'!$B$5:$B$154,$A38,'Scenario 4'!AR$5:AR$124)/SUMIF('Scenario 4_issuedGoos'!$B$4:$B$155,'WAVG - Technologies'!$A38,'Scenario 4_issuedGoos'!U$4:U$153),0)</f>
        <v>6.6217323859934725</v>
      </c>
      <c r="U38">
        <f ca="1">IFERROR(SUMIF('Scenario 4'!$B$5:$B$154,$A38,'Scenario 4'!AS$5:AS$124)/SUMIF('Scenario 4_issuedGoos'!$B$4:$B$155,'WAVG - Technologies'!$A38,'Scenario 4_issuedGoos'!V$4:V$153),0)</f>
        <v>6.6344355133770252</v>
      </c>
      <c r="V38">
        <f ca="1">IFERROR(SUMIF('Scenario 4'!$B$5:$B$154,$A38,'Scenario 4'!AT$5:AT$124)/SUMIF('Scenario 4_issuedGoos'!$B$4:$B$155,'WAVG - Technologies'!$A38,'Scenario 4_issuedGoos'!W$4:W$153),0)</f>
        <v>6.7240884710170725</v>
      </c>
      <c r="W38">
        <f t="shared" ca="1" si="3"/>
        <v>-2.9322957897191082E-2</v>
      </c>
    </row>
    <row r="39" spans="1:23" x14ac:dyDescent="0.25">
      <c r="A39" t="s">
        <v>31</v>
      </c>
      <c r="B39">
        <f ca="1">IFERROR(SUMIF('Scenario 4'!$B$5:$B$154,$A39,'Scenario 4'!Z$5:Z$124)/SUMIF('Scenario 4_issuedGoos'!$B$4:$B$155,'WAVG - Technologies'!$A39,'Scenario 4_issuedGoos'!C$4:C$153),0)</f>
        <v>4.4396958088212504</v>
      </c>
      <c r="C39">
        <f ca="1">IFERROR(SUMIF('Scenario 4'!$B$5:$B$154,$A39,'Scenario 4'!AA$5:AA$124)/SUMIF('Scenario 4_issuedGoos'!$B$4:$B$155,'WAVG - Technologies'!$A39,'Scenario 4_issuedGoos'!D$4:D$153),0)</f>
        <v>4.4312130009719404</v>
      </c>
      <c r="D39">
        <f ca="1">IFERROR(SUMIF('Scenario 4'!$B$5:$B$154,$A39,'Scenario 4'!AB$5:AB$124)/SUMIF('Scenario 4_issuedGoos'!$B$4:$B$155,'WAVG - Technologies'!$A39,'Scenario 4_issuedGoos'!E$4:E$153),0)</f>
        <v>4.4120897336455647</v>
      </c>
      <c r="E39">
        <f ca="1">IFERROR(SUMIF('Scenario 4'!$B$5:$B$154,$A39,'Scenario 4'!AC$5:AC$124)/SUMIF('Scenario 4_issuedGoos'!$B$4:$B$155,'WAVG - Technologies'!$A39,'Scenario 4_issuedGoos'!F$4:F$153),0)</f>
        <v>4.3884288610298992</v>
      </c>
      <c r="F39">
        <f ca="1">IFERROR(SUMIF('Scenario 4'!$B$5:$B$154,$A39,'Scenario 4'!AD$5:AD$124)/SUMIF('Scenario 4_issuedGoos'!$B$4:$B$155,'WAVG - Technologies'!$A39,'Scenario 4_issuedGoos'!G$4:G$153),0)</f>
        <v>4.3820764686516629</v>
      </c>
      <c r="G39">
        <f ca="1">IFERROR(SUMIF('Scenario 4'!$B$5:$B$154,$A39,'Scenario 4'!AE$5:AE$124)/SUMIF('Scenario 4_issuedGoos'!$B$4:$B$155,'WAVG - Technologies'!$A39,'Scenario 4_issuedGoos'!H$4:H$153),0)</f>
        <v>3.6579839083077381</v>
      </c>
      <c r="H39">
        <f ca="1">IFERROR(SUMIF('Scenario 4'!$B$5:$B$154,$A39,'Scenario 4'!AF$5:AF$124)/SUMIF('Scenario 4_issuedGoos'!$B$4:$B$155,'WAVG - Technologies'!$A39,'Scenario 4_issuedGoos'!I$4:I$153),0)</f>
        <v>3.6335009164612271</v>
      </c>
      <c r="I39">
        <f ca="1">IFERROR(SUMIF('Scenario 4'!$B$5:$B$154,$A39,'Scenario 4'!AG$5:AG$124)/SUMIF('Scenario 4_issuedGoos'!$B$4:$B$155,'WAVG - Technologies'!$A39,'Scenario 4_issuedGoos'!J$4:J$153),0)</f>
        <v>3.6149341036064437</v>
      </c>
      <c r="J39">
        <f ca="1">IFERROR(SUMIF('Scenario 4'!$B$5:$B$154,$A39,'Scenario 4'!AH$5:AH$124)/SUMIF('Scenario 4_issuedGoos'!$B$4:$B$155,'WAVG - Technologies'!$A39,'Scenario 4_issuedGoos'!K$4:K$153),0)</f>
        <v>3.5938999002378069</v>
      </c>
      <c r="K39">
        <f ca="1">IFERROR(SUMIF('Scenario 4'!$B$5:$B$154,$A39,'Scenario 4'!AI$5:AI$124)/SUMIF('Scenario 4_issuedGoos'!$B$4:$B$155,'WAVG - Technologies'!$A39,'Scenario 4_issuedGoos'!L$4:L$153),0)</f>
        <v>3.543684023589607</v>
      </c>
      <c r="L39">
        <f ca="1">IFERROR(SUMIF('Scenario 4'!$B$5:$B$154,$A39,'Scenario 4'!AJ$5:AJ$124)/SUMIF('Scenario 4_issuedGoos'!$B$4:$B$155,'WAVG - Technologies'!$A39,'Scenario 4_issuedGoos'!M$4:M$153),0)</f>
        <v>3.540945304908385</v>
      </c>
      <c r="M39">
        <f ca="1">IFERROR(SUMIF('Scenario 4'!$B$5:$B$154,$A39,'Scenario 4'!AK$5:AK$124)/SUMIF('Scenario 4_issuedGoos'!$B$4:$B$155,'WAVG - Technologies'!$A39,'Scenario 4_issuedGoos'!N$4:N$153),0)</f>
        <v>3.5409453049083845</v>
      </c>
      <c r="N39">
        <f ca="1">IFERROR(SUMIF('Scenario 4'!$B$5:$B$154,$A39,'Scenario 4'!AL$5:AL$124)/SUMIF('Scenario 4_issuedGoos'!$B$4:$B$155,'WAVG - Technologies'!$A39,'Scenario 4_issuedGoos'!O$4:O$153),0)</f>
        <v>3.5435618346425635</v>
      </c>
      <c r="O39">
        <f ca="1">IFERROR(SUMIF('Scenario 4'!$B$5:$B$154,$A39,'Scenario 4'!AM$5:AM$124)/SUMIF('Scenario 4_issuedGoos'!$B$4:$B$155,'WAVG - Technologies'!$A39,'Scenario 4_issuedGoos'!P$4:P$153),0)</f>
        <v>3.5449009894739199</v>
      </c>
      <c r="P39">
        <f ca="1">IFERROR(SUMIF('Scenario 4'!$B$5:$B$154,$A39,'Scenario 4'!AN$5:AN$124)/SUMIF('Scenario 4_issuedGoos'!$B$4:$B$155,'WAVG - Technologies'!$A39,'Scenario 4_issuedGoos'!Q$4:Q$153),0)</f>
        <v>3.5972519573398487</v>
      </c>
      <c r="Q39">
        <f ca="1">IFERROR(SUMIF('Scenario 4'!$B$5:$B$154,$A39,'Scenario 4'!AO$5:AO$124)/SUMIF('Scenario 4_issuedGoos'!$B$4:$B$155,'WAVG - Technologies'!$A39,'Scenario 4_issuedGoos'!R$4:R$153),0)</f>
        <v>3.6118914029165836</v>
      </c>
      <c r="R39">
        <f ca="1">IFERROR(SUMIF('Scenario 4'!$B$5:$B$154,$A39,'Scenario 4'!AP$5:AP$124)/SUMIF('Scenario 4_issuedGoos'!$B$4:$B$155,'WAVG - Technologies'!$A39,'Scenario 4_issuedGoos'!S$4:S$153),0)</f>
        <v>3.6235264963395526</v>
      </c>
      <c r="S39">
        <f ca="1">IFERROR(SUMIF('Scenario 4'!$B$5:$B$154,$A39,'Scenario 4'!AQ$5:AQ$124)/SUMIF('Scenario 4_issuedGoos'!$B$4:$B$155,'WAVG - Technologies'!$A39,'Scenario 4_issuedGoos'!T$4:T$153),0)</f>
        <v>3.6274632591949527</v>
      </c>
      <c r="T39">
        <f ca="1">IFERROR(SUMIF('Scenario 4'!$B$5:$B$154,$A39,'Scenario 4'!AR$5:AR$124)/SUMIF('Scenario 4_issuedGoos'!$B$4:$B$155,'WAVG - Technologies'!$A39,'Scenario 4_issuedGoos'!U$4:U$153),0)</f>
        <v>3.6542258725975056</v>
      </c>
      <c r="U39">
        <f ca="1">IFERROR(SUMIF('Scenario 4'!$B$5:$B$154,$A39,'Scenario 4'!AS$5:AS$124)/SUMIF('Scenario 4_issuedGoos'!$B$4:$B$155,'WAVG - Technologies'!$A39,'Scenario 4_issuedGoos'!V$4:V$153),0)</f>
        <v>3.6601821451337586</v>
      </c>
      <c r="V39">
        <f ca="1">IFERROR(SUMIF('Scenario 4'!$B$5:$B$154,$A39,'Scenario 4'!AT$5:AT$124)/SUMIF('Scenario 4_issuedGoos'!$B$4:$B$155,'WAVG - Technologies'!$A39,'Scenario 4_issuedGoos'!W$4:W$153),0)</f>
        <v>3.663062125549323</v>
      </c>
      <c r="W39">
        <f t="shared" ca="1" si="3"/>
        <v>-9.5682511093606593E-3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7"/>
  <sheetViews>
    <sheetView zoomScale="55" zoomScaleNormal="55" workbookViewId="0">
      <selection activeCell="D14" sqref="D14"/>
    </sheetView>
  </sheetViews>
  <sheetFormatPr baseColWidth="10" defaultRowHeight="15" x14ac:dyDescent="0.25"/>
  <sheetData>
    <row r="1" spans="1:23" s="14" customFormat="1" x14ac:dyDescent="0.25">
      <c r="A1" s="15" t="s">
        <v>86</v>
      </c>
      <c r="B1" s="15"/>
    </row>
    <row r="3" spans="1:23" x14ac:dyDescent="0.25"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</row>
    <row r="4" spans="1:23" x14ac:dyDescent="0.25">
      <c r="A4" t="s">
        <v>26</v>
      </c>
      <c r="B4" t="str">
        <f>VLOOKUP(A4,'DE-EN Country'!$A$1:$B$25,2,FALSE)</f>
        <v>Belgium</v>
      </c>
      <c r="C4">
        <f>_xlfn.MAXIFS('Scenario 1'!C$5:C$154,'Scenario 1'!$A$5:$A$154,Max!$A4,'Scenario 1'!Z$5:Z$154,"&gt;0")</f>
        <v>7.6472099999999994</v>
      </c>
      <c r="D4">
        <f>_xlfn.MAXIFS('Scenario 1'!D$5:D$154,'Scenario 1'!$A$5:$A$154,Max!$A4,'Scenario 1'!AA$5:AA$154,"&gt;0")</f>
        <v>7.6472099999999994</v>
      </c>
      <c r="E4">
        <f>_xlfn.MAXIFS('Scenario 1'!E$5:E$154,'Scenario 1'!$A$5:$A$154,Max!$A4,'Scenario 1'!AB$5:AB$154,"&gt;0")</f>
        <v>10.4085</v>
      </c>
      <c r="F4">
        <f>_xlfn.MAXIFS('Scenario 1'!F$5:F$154,'Scenario 1'!$A$5:$A$154,Max!$A4,'Scenario 1'!AC$5:AC$154,"&gt;0")</f>
        <v>10.4085</v>
      </c>
      <c r="G4">
        <f>_xlfn.MAXIFS('Scenario 1'!G$5:G$154,'Scenario 1'!$A$5:$A$154,Max!$A4,'Scenario 1'!AD$5:AD$154,"&gt;0")</f>
        <v>11.633308593750002</v>
      </c>
      <c r="H4">
        <f>_xlfn.MAXIFS('Scenario 1'!H$5:H$154,'Scenario 1'!$A$5:$A$154,Max!$A4,'Scenario 1'!AE$5:AE$154,"&gt;0")</f>
        <v>12.118770703125</v>
      </c>
      <c r="I4">
        <f>_xlfn.MAXIFS('Scenario 1'!I$5:I$154,'Scenario 1'!$A$5:$A$154,Max!$A4,'Scenario 1'!AF$5:AF$154,"&gt;0")</f>
        <v>12.118770703125</v>
      </c>
      <c r="J4">
        <f>_xlfn.MAXIFS('Scenario 1'!J$5:J$154,'Scenario 1'!$A$5:$A$154,Max!$A4,'Scenario 1'!AG$5:AG$154,"&gt;0")</f>
        <v>12.118770703125</v>
      </c>
      <c r="K4">
        <f>_xlfn.MAXIFS('Scenario 1'!K$5:K$154,'Scenario 1'!$A$5:$A$154,Max!$A4,'Scenario 1'!AH$5:AH$154,"&gt;0")</f>
        <v>12.118770703125</v>
      </c>
      <c r="L4">
        <f>_xlfn.MAXIFS('Scenario 1'!L$5:L$154,'Scenario 1'!$A$5:$A$154,Max!$A4,'Scenario 1'!AI$5:AI$154,"&gt;0")</f>
        <v>12.118770703125</v>
      </c>
      <c r="M4">
        <f>_xlfn.MAXIFS('Scenario 1'!M$5:M$154,'Scenario 1'!$A$5:$A$154,Max!$A4,'Scenario 1'!AJ$5:AJ$154,"&gt;0")</f>
        <v>12.118770703125</v>
      </c>
      <c r="N4">
        <f>_xlfn.MAXIFS('Scenario 1'!N$5:N$154,'Scenario 1'!$A$5:$A$154,Max!$A4,'Scenario 1'!AK$5:AK$154,"&gt;0")</f>
        <v>12.118770703125</v>
      </c>
      <c r="O4">
        <f>_xlfn.MAXIFS('Scenario 1'!O$5:O$154,'Scenario 1'!$A$5:$A$154,Max!$A4,'Scenario 1'!AL$5:AL$154,"&gt;0")</f>
        <v>13.322880000000003</v>
      </c>
      <c r="P4">
        <f>_xlfn.MAXIFS('Scenario 1'!P$5:P$154,'Scenario 1'!$A$5:$A$154,Max!$A4,'Scenario 1'!AM$5:AM$154,"&gt;0")</f>
        <v>13.994521875</v>
      </c>
      <c r="Q4">
        <f>_xlfn.MAXIFS('Scenario 1'!Q$5:Q$154,'Scenario 1'!$A$5:$A$154,Max!$A4,'Scenario 1'!AN$5:AN$154,"&gt;0")</f>
        <v>13.994521875</v>
      </c>
      <c r="R4">
        <f>_xlfn.MAXIFS('Scenario 1'!R$5:R$154,'Scenario 1'!$A$5:$A$154,Max!$A4,'Scenario 1'!AO$5:AO$154,"&gt;0")</f>
        <v>13.994521875</v>
      </c>
      <c r="S4">
        <f>_xlfn.MAXIFS('Scenario 1'!S$5:S$154,'Scenario 1'!$A$5:$A$154,Max!$A4,'Scenario 1'!AP$5:AP$154,"&gt;0")</f>
        <v>13.994521875</v>
      </c>
      <c r="T4">
        <f>_xlfn.MAXIFS('Scenario 1'!T$5:T$154,'Scenario 1'!$A$5:$A$154,Max!$A4,'Scenario 1'!AQ$5:AQ$154,"&gt;0")</f>
        <v>13.994521875</v>
      </c>
      <c r="U4">
        <f>_xlfn.MAXIFS('Scenario 1'!U$5:U$154,'Scenario 1'!$A$5:$A$154,Max!$A4,'Scenario 1'!AR$5:AR$154,"&gt;0")</f>
        <v>13.994521875</v>
      </c>
      <c r="V4">
        <f>_xlfn.MAXIFS('Scenario 1'!V$5:V$154,'Scenario 1'!$A$5:$A$154,Max!$A4,'Scenario 1'!AS$5:AS$154,"&gt;0")</f>
        <v>13.994521875</v>
      </c>
      <c r="W4">
        <f>_xlfn.MAXIFS('Scenario 1'!W$5:W$154,'Scenario 1'!$A$5:$A$154,Max!$A4,'Scenario 1'!AT$5:AT$154,"&gt;0")</f>
        <v>13.994521875</v>
      </c>
    </row>
    <row r="5" spans="1:23" x14ac:dyDescent="0.25">
      <c r="A5" t="s">
        <v>32</v>
      </c>
      <c r="B5" t="str">
        <f>VLOOKUP(A5,'DE-EN Country'!$A$1:$B$25,2,FALSE)</f>
        <v>Denmark</v>
      </c>
      <c r="C5">
        <f>_xlfn.MAXIFS('Scenario 1'!C$5:C$154,'Scenario 1'!$A$5:$A$154,Max!$A5,'Scenario 1'!Z$5:Z$154,"&gt;0")</f>
        <v>15.512026499999999</v>
      </c>
      <c r="D5">
        <f>_xlfn.MAXIFS('Scenario 1'!D$5:D$154,'Scenario 1'!$A$5:$A$154,Max!$A5,'Scenario 1'!AA$5:AA$154,"&gt;0")</f>
        <v>15.512026499999999</v>
      </c>
      <c r="E5">
        <f>_xlfn.MAXIFS('Scenario 1'!E$5:E$154,'Scenario 1'!$A$5:$A$154,Max!$A5,'Scenario 1'!AB$5:AB$154,"&gt;0")</f>
        <v>15.512026499999999</v>
      </c>
      <c r="F5">
        <f>_xlfn.MAXIFS('Scenario 1'!F$5:F$154,'Scenario 1'!$A$5:$A$154,Max!$A5,'Scenario 1'!AC$5:AC$154,"&gt;0")</f>
        <v>15.512026499999999</v>
      </c>
      <c r="G5">
        <f>_xlfn.MAXIFS('Scenario 1'!G$5:G$154,'Scenario 1'!$A$5:$A$154,Max!$A5,'Scenario 1'!AD$5:AD$154,"&gt;0")</f>
        <v>16.357666500000001</v>
      </c>
      <c r="H5">
        <f>_xlfn.MAXIFS('Scenario 1'!H$5:H$154,'Scenario 1'!$A$5:$A$154,Max!$A5,'Scenario 1'!AE$5:AE$154,"&gt;0")</f>
        <v>16.357666500000001</v>
      </c>
      <c r="I5">
        <f>_xlfn.MAXIFS('Scenario 1'!I$5:I$154,'Scenario 1'!$A$5:$A$154,Max!$A5,'Scenario 1'!AF$5:AF$154,"&gt;0")</f>
        <v>16.357666500000001</v>
      </c>
      <c r="J5">
        <f>_xlfn.MAXIFS('Scenario 1'!J$5:J$154,'Scenario 1'!$A$5:$A$154,Max!$A5,'Scenario 1'!AG$5:AG$154,"&gt;0")</f>
        <v>16.357666500000001</v>
      </c>
      <c r="K5">
        <f>_xlfn.MAXIFS('Scenario 1'!K$5:K$154,'Scenario 1'!$A$5:$A$154,Max!$A5,'Scenario 1'!AH$5:AH$154,"&gt;0")</f>
        <v>16.357666500000001</v>
      </c>
      <c r="L5">
        <f>_xlfn.MAXIFS('Scenario 1'!L$5:L$154,'Scenario 1'!$A$5:$A$154,Max!$A5,'Scenario 1'!AI$5:AI$154,"&gt;0")</f>
        <v>16.357666500000001</v>
      </c>
      <c r="M5">
        <f>_xlfn.MAXIFS('Scenario 1'!M$5:M$154,'Scenario 1'!$A$5:$A$154,Max!$A5,'Scenario 1'!AJ$5:AJ$154,"&gt;0")</f>
        <v>16.357666500000001</v>
      </c>
      <c r="N5">
        <f>_xlfn.MAXIFS('Scenario 1'!N$5:N$154,'Scenario 1'!$A$5:$A$154,Max!$A5,'Scenario 1'!AK$5:AK$154,"&gt;0")</f>
        <v>16.357666500000001</v>
      </c>
      <c r="O5">
        <f>_xlfn.MAXIFS('Scenario 1'!O$5:O$154,'Scenario 1'!$A$5:$A$154,Max!$A5,'Scenario 1'!AL$5:AL$154,"&gt;0")</f>
        <v>16.357666500000001</v>
      </c>
      <c r="P5">
        <f>_xlfn.MAXIFS('Scenario 1'!P$5:P$154,'Scenario 1'!$A$5:$A$154,Max!$A5,'Scenario 1'!AM$5:AM$154,"&gt;0")</f>
        <v>16.357666500000001</v>
      </c>
      <c r="Q5">
        <f>_xlfn.MAXIFS('Scenario 1'!Q$5:Q$154,'Scenario 1'!$A$5:$A$154,Max!$A5,'Scenario 1'!AN$5:AN$154,"&gt;0")</f>
        <v>16.357666500000001</v>
      </c>
      <c r="R5">
        <f>_xlfn.MAXIFS('Scenario 1'!R$5:R$154,'Scenario 1'!$A$5:$A$154,Max!$A5,'Scenario 1'!AO$5:AO$154,"&gt;0")</f>
        <v>16.357666500000001</v>
      </c>
      <c r="S5">
        <f>_xlfn.MAXIFS('Scenario 1'!S$5:S$154,'Scenario 1'!$A$5:$A$154,Max!$A5,'Scenario 1'!AP$5:AP$154,"&gt;0")</f>
        <v>16.357666500000001</v>
      </c>
      <c r="T5">
        <f>_xlfn.MAXIFS('Scenario 1'!T$5:T$154,'Scenario 1'!$A$5:$A$154,Max!$A5,'Scenario 1'!AQ$5:AQ$154,"&gt;0")</f>
        <v>16.357666500000001</v>
      </c>
      <c r="U5">
        <f>_xlfn.MAXIFS('Scenario 1'!U$5:U$154,'Scenario 1'!$A$5:$A$154,Max!$A5,'Scenario 1'!AR$5:AR$154,"&gt;0")</f>
        <v>16.357666500000001</v>
      </c>
      <c r="V5">
        <f>_xlfn.MAXIFS('Scenario 1'!V$5:V$154,'Scenario 1'!$A$5:$A$154,Max!$A5,'Scenario 1'!AS$5:AS$154,"&gt;0")</f>
        <v>16.357666500000001</v>
      </c>
      <c r="W5">
        <f>_xlfn.MAXIFS('Scenario 1'!W$5:W$154,'Scenario 1'!$A$5:$A$154,Max!$A5,'Scenario 1'!AT$5:AT$154,"&gt;0")</f>
        <v>16.357666500000001</v>
      </c>
    </row>
    <row r="6" spans="1:23" x14ac:dyDescent="0.25">
      <c r="A6" t="s">
        <v>33</v>
      </c>
      <c r="B6" t="str">
        <f>VLOOKUP(A6,'DE-EN Country'!$A$1:$B$25,2,FALSE)</f>
        <v>Germany</v>
      </c>
      <c r="C6">
        <f>_xlfn.MAXIFS('Scenario 1'!C$5:C$154,'Scenario 1'!$A$5:$A$154,Max!$A6,'Scenario 1'!Z$5:Z$154,"&gt;0")</f>
        <v>19.903319999999997</v>
      </c>
      <c r="D6">
        <f>_xlfn.MAXIFS('Scenario 1'!D$5:D$154,'Scenario 1'!$A$5:$A$154,Max!$A6,'Scenario 1'!AA$5:AA$154,"&gt;0")</f>
        <v>19.903319999999997</v>
      </c>
      <c r="E6">
        <f>_xlfn.MAXIFS('Scenario 1'!E$5:E$154,'Scenario 1'!$A$5:$A$154,Max!$A6,'Scenario 1'!AB$5:AB$154,"&gt;0")</f>
        <v>19.903319999999997</v>
      </c>
      <c r="F6">
        <f>_xlfn.MAXIFS('Scenario 1'!F$5:F$154,'Scenario 1'!$A$5:$A$154,Max!$A6,'Scenario 1'!AC$5:AC$154,"&gt;0")</f>
        <v>19.903319999999997</v>
      </c>
      <c r="G6">
        <f>_xlfn.MAXIFS('Scenario 1'!G$5:G$154,'Scenario 1'!$A$5:$A$154,Max!$A6,'Scenario 1'!AD$5:AD$154,"&gt;0")</f>
        <v>19.903319999999997</v>
      </c>
      <c r="H6">
        <f>_xlfn.MAXIFS('Scenario 1'!H$5:H$154,'Scenario 1'!$A$5:$A$154,Max!$A6,'Scenario 1'!AE$5:AE$154,"&gt;0")</f>
        <v>22.114800000000002</v>
      </c>
      <c r="I6">
        <f>_xlfn.MAXIFS('Scenario 1'!I$5:I$154,'Scenario 1'!$A$5:$A$154,Max!$A6,'Scenario 1'!AF$5:AF$154,"&gt;0")</f>
        <v>22.114800000000002</v>
      </c>
      <c r="J6">
        <f>_xlfn.MAXIFS('Scenario 1'!J$5:J$154,'Scenario 1'!$A$5:$A$154,Max!$A6,'Scenario 1'!AG$5:AG$154,"&gt;0")</f>
        <v>22.114800000000002</v>
      </c>
      <c r="K6">
        <f>_xlfn.MAXIFS('Scenario 1'!K$5:K$154,'Scenario 1'!$A$5:$A$154,Max!$A6,'Scenario 1'!AH$5:AH$154,"&gt;0")</f>
        <v>22.114800000000002</v>
      </c>
      <c r="L6">
        <f>_xlfn.MAXIFS('Scenario 1'!L$5:L$154,'Scenario 1'!$A$5:$A$154,Max!$A6,'Scenario 1'!AI$5:AI$154,"&gt;0")</f>
        <v>22.114800000000002</v>
      </c>
      <c r="M6">
        <f>_xlfn.MAXIFS('Scenario 1'!M$5:M$154,'Scenario 1'!$A$5:$A$154,Max!$A6,'Scenario 1'!AJ$5:AJ$154,"&gt;0")</f>
        <v>22.114800000000002</v>
      </c>
      <c r="N6">
        <f>_xlfn.MAXIFS('Scenario 1'!N$5:N$154,'Scenario 1'!$A$5:$A$154,Max!$A6,'Scenario 1'!AK$5:AK$154,"&gt;0")</f>
        <v>22.114800000000002</v>
      </c>
      <c r="O6">
        <f>_xlfn.MAXIFS('Scenario 1'!O$5:O$154,'Scenario 1'!$A$5:$A$154,Max!$A6,'Scenario 1'!AL$5:AL$154,"&gt;0")</f>
        <v>22.114800000000002</v>
      </c>
      <c r="P6">
        <f>_xlfn.MAXIFS('Scenario 1'!P$5:P$154,'Scenario 1'!$A$5:$A$154,Max!$A6,'Scenario 1'!AM$5:AM$154,"&gt;0")</f>
        <v>22.114800000000002</v>
      </c>
      <c r="Q6">
        <f>_xlfn.MAXIFS('Scenario 1'!Q$5:Q$154,'Scenario 1'!$A$5:$A$154,Max!$A6,'Scenario 1'!AN$5:AN$154,"&gt;0")</f>
        <v>22.114800000000002</v>
      </c>
      <c r="R6">
        <f>_xlfn.MAXIFS('Scenario 1'!R$5:R$154,'Scenario 1'!$A$5:$A$154,Max!$A6,'Scenario 1'!AO$5:AO$154,"&gt;0")</f>
        <v>22.114800000000002</v>
      </c>
      <c r="S6">
        <f>_xlfn.MAXIFS('Scenario 1'!S$5:S$154,'Scenario 1'!$A$5:$A$154,Max!$A6,'Scenario 1'!AP$5:AP$154,"&gt;0")</f>
        <v>22.114800000000002</v>
      </c>
      <c r="T6">
        <f>_xlfn.MAXIFS('Scenario 1'!T$5:T$154,'Scenario 1'!$A$5:$A$154,Max!$A6,'Scenario 1'!AQ$5:AQ$154,"&gt;0")</f>
        <v>22.114800000000002</v>
      </c>
      <c r="U6">
        <f>_xlfn.MAXIFS('Scenario 1'!U$5:U$154,'Scenario 1'!$A$5:$A$154,Max!$A6,'Scenario 1'!AR$5:AR$154,"&gt;0")</f>
        <v>22.114800000000002</v>
      </c>
      <c r="V6">
        <f>_xlfn.MAXIFS('Scenario 1'!V$5:V$154,'Scenario 1'!$A$5:$A$154,Max!$A6,'Scenario 1'!AS$5:AS$154,"&gt;0")</f>
        <v>22.114800000000002</v>
      </c>
      <c r="W6">
        <f>_xlfn.MAXIFS('Scenario 1'!W$5:W$154,'Scenario 1'!$A$5:$A$154,Max!$A6,'Scenario 1'!AT$5:AT$154,"&gt;0")</f>
        <v>22.114800000000002</v>
      </c>
    </row>
    <row r="7" spans="1:23" x14ac:dyDescent="0.25">
      <c r="A7" t="s">
        <v>34</v>
      </c>
      <c r="B7" t="str">
        <f>VLOOKUP(A7,'DE-EN Country'!$A$1:$B$25,2,FALSE)</f>
        <v>Estonia</v>
      </c>
      <c r="C7">
        <f>_xlfn.MAXIFS('Scenario 1'!C$5:C$154,'Scenario 1'!$A$5:$A$154,Max!$A7,'Scenario 1'!Z$5:Z$154,"&gt;0")</f>
        <v>1.1056500000000002</v>
      </c>
      <c r="D7">
        <f>_xlfn.MAXIFS('Scenario 1'!D$5:D$154,'Scenario 1'!$A$5:$A$154,Max!$A7,'Scenario 1'!AA$5:AA$154,"&gt;0")</f>
        <v>1.1101050000000001</v>
      </c>
      <c r="E7">
        <f>_xlfn.MAXIFS('Scenario 1'!E$5:E$154,'Scenario 1'!$A$5:$A$154,Max!$A7,'Scenario 1'!AB$5:AB$154,"&gt;0")</f>
        <v>1.1282512499999999</v>
      </c>
      <c r="F7">
        <f>_xlfn.MAXIFS('Scenario 1'!F$5:F$154,'Scenario 1'!$A$5:$A$154,Max!$A7,'Scenario 1'!AC$5:AC$154,"&gt;0")</f>
        <v>1.1282512499999999</v>
      </c>
      <c r="G7">
        <f>_xlfn.MAXIFS('Scenario 1'!G$5:G$154,'Scenario 1'!$A$5:$A$154,Max!$A7,'Scenario 1'!AD$5:AD$154,"&gt;0")</f>
        <v>1.1282512499999999</v>
      </c>
      <c r="H7">
        <f>_xlfn.MAXIFS('Scenario 1'!H$5:H$154,'Scenario 1'!$A$5:$A$154,Max!$A7,'Scenario 1'!AE$5:AE$154,"&gt;0")</f>
        <v>7.8019402500000012</v>
      </c>
      <c r="I7">
        <f>_xlfn.MAXIFS('Scenario 1'!I$5:I$154,'Scenario 1'!$A$5:$A$154,Max!$A7,'Scenario 1'!AF$5:AF$154,"&gt;0")</f>
        <v>7.8019402500000012</v>
      </c>
      <c r="J7">
        <f>_xlfn.MAXIFS('Scenario 1'!J$5:J$154,'Scenario 1'!$A$5:$A$154,Max!$A7,'Scenario 1'!AG$5:AG$154,"&gt;0")</f>
        <v>7.8019402500000012</v>
      </c>
      <c r="K7">
        <f>_xlfn.MAXIFS('Scenario 1'!K$5:K$154,'Scenario 1'!$A$5:$A$154,Max!$A7,'Scenario 1'!AH$5:AH$154,"&gt;0")</f>
        <v>7.917749999999999</v>
      </c>
      <c r="L7">
        <f>_xlfn.MAXIFS('Scenario 1'!L$5:L$154,'Scenario 1'!$A$5:$A$154,Max!$A7,'Scenario 1'!AI$5:AI$154,"&gt;0")</f>
        <v>7.917749999999999</v>
      </c>
      <c r="M7">
        <f>_xlfn.MAXIFS('Scenario 1'!M$5:M$154,'Scenario 1'!$A$5:$A$154,Max!$A7,'Scenario 1'!AJ$5:AJ$154,"&gt;0")</f>
        <v>7.917749999999999</v>
      </c>
      <c r="N7">
        <f>_xlfn.MAXIFS('Scenario 1'!N$5:N$154,'Scenario 1'!$A$5:$A$154,Max!$A7,'Scenario 1'!AK$5:AK$154,"&gt;0")</f>
        <v>7.917749999999999</v>
      </c>
      <c r="O7">
        <f>_xlfn.MAXIFS('Scenario 1'!O$5:O$154,'Scenario 1'!$A$5:$A$154,Max!$A7,'Scenario 1'!AL$5:AL$154,"&gt;0")</f>
        <v>7.917749999999999</v>
      </c>
      <c r="P7">
        <f>_xlfn.MAXIFS('Scenario 1'!P$5:P$154,'Scenario 1'!$A$5:$A$154,Max!$A7,'Scenario 1'!AM$5:AM$154,"&gt;0")</f>
        <v>7.917749999999999</v>
      </c>
      <c r="Q7">
        <f>_xlfn.MAXIFS('Scenario 1'!Q$5:Q$154,'Scenario 1'!$A$5:$A$154,Max!$A7,'Scenario 1'!AN$5:AN$154,"&gt;0")</f>
        <v>7.917749999999999</v>
      </c>
      <c r="R7">
        <f>_xlfn.MAXIFS('Scenario 1'!R$5:R$154,'Scenario 1'!$A$5:$A$154,Max!$A7,'Scenario 1'!AO$5:AO$154,"&gt;0")</f>
        <v>7.917749999999999</v>
      </c>
      <c r="S7">
        <f>_xlfn.MAXIFS('Scenario 1'!S$5:S$154,'Scenario 1'!$A$5:$A$154,Max!$A7,'Scenario 1'!AP$5:AP$154,"&gt;0")</f>
        <v>7.917749999999999</v>
      </c>
      <c r="T7">
        <f>_xlfn.MAXIFS('Scenario 1'!T$5:T$154,'Scenario 1'!$A$5:$A$154,Max!$A7,'Scenario 1'!AQ$5:AQ$154,"&gt;0")</f>
        <v>7.917749999999999</v>
      </c>
      <c r="U7">
        <f>_xlfn.MAXIFS('Scenario 1'!U$5:U$154,'Scenario 1'!$A$5:$A$154,Max!$A7,'Scenario 1'!AR$5:AR$154,"&gt;0")</f>
        <v>7.917749999999999</v>
      </c>
      <c r="V7">
        <f>_xlfn.MAXIFS('Scenario 1'!V$5:V$154,'Scenario 1'!$A$5:$A$154,Max!$A7,'Scenario 1'!AS$5:AS$154,"&gt;0")</f>
        <v>7.917749999999999</v>
      </c>
      <c r="W7">
        <f>_xlfn.MAXIFS('Scenario 1'!W$5:W$154,'Scenario 1'!$A$5:$A$154,Max!$A7,'Scenario 1'!AT$5:AT$154,"&gt;0")</f>
        <v>7.917749999999999</v>
      </c>
    </row>
    <row r="8" spans="1:23" x14ac:dyDescent="0.25">
      <c r="A8" t="s">
        <v>35</v>
      </c>
      <c r="B8" t="str">
        <f>VLOOKUP(A8,'DE-EN Country'!$A$1:$B$25,2,FALSE)</f>
        <v>Finland</v>
      </c>
      <c r="C8">
        <f>_xlfn.MAXIFS('Scenario 1'!C$5:C$154,'Scenario 1'!$A$5:$A$154,Max!$A8,'Scenario 1'!Z$5:Z$154,"&gt;0")</f>
        <v>11.494143000000003</v>
      </c>
      <c r="D8">
        <f>_xlfn.MAXIFS('Scenario 1'!D$5:D$154,'Scenario 1'!$A$5:$A$154,Max!$A8,'Scenario 1'!AA$5:AA$154,"&gt;0")</f>
        <v>11.494143000000003</v>
      </c>
      <c r="E8">
        <f>_xlfn.MAXIFS('Scenario 1'!E$5:E$154,'Scenario 1'!$A$5:$A$154,Max!$A8,'Scenario 1'!AB$5:AB$154,"&gt;0")</f>
        <v>11.494143000000003</v>
      </c>
      <c r="F8">
        <f>_xlfn.MAXIFS('Scenario 1'!F$5:F$154,'Scenario 1'!$A$5:$A$154,Max!$A8,'Scenario 1'!AC$5:AC$154,"&gt;0")</f>
        <v>11.494143000000003</v>
      </c>
      <c r="G8">
        <f>_xlfn.MAXIFS('Scenario 1'!G$5:G$154,'Scenario 1'!$A$5:$A$154,Max!$A8,'Scenario 1'!AD$5:AD$154,"&gt;0")</f>
        <v>11.494143000000003</v>
      </c>
      <c r="H8">
        <f>_xlfn.MAXIFS('Scenario 1'!H$5:H$154,'Scenario 1'!$A$5:$A$154,Max!$A8,'Scenario 1'!AE$5:AE$154,"&gt;0")</f>
        <v>11.494143000000003</v>
      </c>
      <c r="I8">
        <f>_xlfn.MAXIFS('Scenario 1'!I$5:I$154,'Scenario 1'!$A$5:$A$154,Max!$A8,'Scenario 1'!AF$5:AF$154,"&gt;0")</f>
        <v>11.494143000000003</v>
      </c>
      <c r="J8">
        <f>_xlfn.MAXIFS('Scenario 1'!J$5:J$154,'Scenario 1'!$A$5:$A$154,Max!$A8,'Scenario 1'!AG$5:AG$154,"&gt;0")</f>
        <v>11.494143000000003</v>
      </c>
      <c r="K8">
        <f>_xlfn.MAXIFS('Scenario 1'!K$5:K$154,'Scenario 1'!$A$5:$A$154,Max!$A8,'Scenario 1'!AH$5:AH$154,"&gt;0")</f>
        <v>11.494143000000003</v>
      </c>
      <c r="L8">
        <f>_xlfn.MAXIFS('Scenario 1'!L$5:L$154,'Scenario 1'!$A$5:$A$154,Max!$A8,'Scenario 1'!AI$5:AI$154,"&gt;0")</f>
        <v>11.494143000000003</v>
      </c>
      <c r="M8">
        <f>_xlfn.MAXIFS('Scenario 1'!M$5:M$154,'Scenario 1'!$A$5:$A$154,Max!$A8,'Scenario 1'!AJ$5:AJ$154,"&gt;0")</f>
        <v>11.494143000000003</v>
      </c>
      <c r="N8">
        <f>_xlfn.MAXIFS('Scenario 1'!N$5:N$154,'Scenario 1'!$A$5:$A$154,Max!$A8,'Scenario 1'!AK$5:AK$154,"&gt;0")</f>
        <v>11.494143000000003</v>
      </c>
      <c r="O8">
        <f>_xlfn.MAXIFS('Scenario 1'!O$5:O$154,'Scenario 1'!$A$5:$A$154,Max!$A8,'Scenario 1'!AL$5:AL$154,"&gt;0")</f>
        <v>11.494143000000003</v>
      </c>
      <c r="P8">
        <f>_xlfn.MAXIFS('Scenario 1'!P$5:P$154,'Scenario 1'!$A$5:$A$154,Max!$A8,'Scenario 1'!AM$5:AM$154,"&gt;0")</f>
        <v>11.494143000000003</v>
      </c>
      <c r="Q8">
        <f>_xlfn.MAXIFS('Scenario 1'!Q$5:Q$154,'Scenario 1'!$A$5:$A$154,Max!$A8,'Scenario 1'!AN$5:AN$154,"&gt;0")</f>
        <v>11.494143000000003</v>
      </c>
      <c r="R8">
        <f>_xlfn.MAXIFS('Scenario 1'!R$5:R$154,'Scenario 1'!$A$5:$A$154,Max!$A8,'Scenario 1'!AO$5:AO$154,"&gt;0")</f>
        <v>11.494143000000003</v>
      </c>
      <c r="S8">
        <f>_xlfn.MAXIFS('Scenario 1'!S$5:S$154,'Scenario 1'!$A$5:$A$154,Max!$A8,'Scenario 1'!AP$5:AP$154,"&gt;0")</f>
        <v>11.494143000000003</v>
      </c>
      <c r="T8">
        <f>_xlfn.MAXIFS('Scenario 1'!T$5:T$154,'Scenario 1'!$A$5:$A$154,Max!$A8,'Scenario 1'!AQ$5:AQ$154,"&gt;0")</f>
        <v>11.494143000000003</v>
      </c>
      <c r="U8">
        <f>_xlfn.MAXIFS('Scenario 1'!U$5:U$154,'Scenario 1'!$A$5:$A$154,Max!$A8,'Scenario 1'!AR$5:AR$154,"&gt;0")</f>
        <v>11.494143000000003</v>
      </c>
      <c r="V8">
        <f>_xlfn.MAXIFS('Scenario 1'!V$5:V$154,'Scenario 1'!$A$5:$A$154,Max!$A8,'Scenario 1'!AS$5:AS$154,"&gt;0")</f>
        <v>11.494143000000003</v>
      </c>
      <c r="W8">
        <f>_xlfn.MAXIFS('Scenario 1'!W$5:W$154,'Scenario 1'!$A$5:$A$154,Max!$A8,'Scenario 1'!AT$5:AT$154,"&gt;0")</f>
        <v>11.494143000000003</v>
      </c>
    </row>
    <row r="9" spans="1:23" x14ac:dyDescent="0.25">
      <c r="A9" t="s">
        <v>36</v>
      </c>
      <c r="B9" t="str">
        <f>VLOOKUP(A9,'DE-EN Country'!$A$1:$B$25,2,FALSE)</f>
        <v>France</v>
      </c>
      <c r="C9">
        <f>_xlfn.MAXIFS('Scenario 1'!C$5:C$154,'Scenario 1'!$A$5:$A$154,Max!$A9,'Scenario 1'!Z$5:Z$154,"&gt;0")</f>
        <v>19.903319999999997</v>
      </c>
      <c r="D9">
        <f>_xlfn.MAXIFS('Scenario 1'!D$5:D$154,'Scenario 1'!$A$5:$A$154,Max!$A9,'Scenario 1'!AA$5:AA$154,"&gt;0")</f>
        <v>19.903319999999997</v>
      </c>
      <c r="E9">
        <f>_xlfn.MAXIFS('Scenario 1'!E$5:E$154,'Scenario 1'!$A$5:$A$154,Max!$A9,'Scenario 1'!AB$5:AB$154,"&gt;0")</f>
        <v>19.903319999999997</v>
      </c>
      <c r="F9">
        <f>_xlfn.MAXIFS('Scenario 1'!F$5:F$154,'Scenario 1'!$A$5:$A$154,Max!$A9,'Scenario 1'!AC$5:AC$154,"&gt;0")</f>
        <v>19.903319999999997</v>
      </c>
      <c r="G9">
        <f>_xlfn.MAXIFS('Scenario 1'!G$5:G$154,'Scenario 1'!$A$5:$A$154,Max!$A9,'Scenario 1'!AD$5:AD$154,"&gt;0")</f>
        <v>19.903319999999997</v>
      </c>
      <c r="H9">
        <f>_xlfn.MAXIFS('Scenario 1'!H$5:H$154,'Scenario 1'!$A$5:$A$154,Max!$A9,'Scenario 1'!AE$5:AE$154,"&gt;0")</f>
        <v>19.903319999999997</v>
      </c>
      <c r="I9">
        <f>_xlfn.MAXIFS('Scenario 1'!I$5:I$154,'Scenario 1'!$A$5:$A$154,Max!$A9,'Scenario 1'!AF$5:AF$154,"&gt;0")</f>
        <v>19.903319999999997</v>
      </c>
      <c r="J9">
        <f>_xlfn.MAXIFS('Scenario 1'!J$5:J$154,'Scenario 1'!$A$5:$A$154,Max!$A9,'Scenario 1'!AG$5:AG$154,"&gt;0")</f>
        <v>19.903319999999997</v>
      </c>
      <c r="K9">
        <f>_xlfn.MAXIFS('Scenario 1'!K$5:K$154,'Scenario 1'!$A$5:$A$154,Max!$A9,'Scenario 1'!AH$5:AH$154,"&gt;0")</f>
        <v>19.903319999999997</v>
      </c>
      <c r="L9">
        <f>_xlfn.MAXIFS('Scenario 1'!L$5:L$154,'Scenario 1'!$A$5:$A$154,Max!$A9,'Scenario 1'!AI$5:AI$154,"&gt;0")</f>
        <v>19.903319999999997</v>
      </c>
      <c r="M9">
        <f>_xlfn.MAXIFS('Scenario 1'!M$5:M$154,'Scenario 1'!$A$5:$A$154,Max!$A9,'Scenario 1'!AJ$5:AJ$154,"&gt;0")</f>
        <v>19.903319999999997</v>
      </c>
      <c r="N9">
        <f>_xlfn.MAXIFS('Scenario 1'!N$5:N$154,'Scenario 1'!$A$5:$A$154,Max!$A9,'Scenario 1'!AK$5:AK$154,"&gt;0")</f>
        <v>19.903319999999997</v>
      </c>
      <c r="O9">
        <f>_xlfn.MAXIFS('Scenario 1'!O$5:O$154,'Scenario 1'!$A$5:$A$154,Max!$A9,'Scenario 1'!AL$5:AL$154,"&gt;0")</f>
        <v>19.903319999999997</v>
      </c>
      <c r="P9">
        <f>_xlfn.MAXIFS('Scenario 1'!P$5:P$154,'Scenario 1'!$A$5:$A$154,Max!$A9,'Scenario 1'!AM$5:AM$154,"&gt;0")</f>
        <v>19.903319999999997</v>
      </c>
      <c r="Q9">
        <f>_xlfn.MAXIFS('Scenario 1'!Q$5:Q$154,'Scenario 1'!$A$5:$A$154,Max!$A9,'Scenario 1'!AN$5:AN$154,"&gt;0")</f>
        <v>19.903319999999997</v>
      </c>
      <c r="R9">
        <f>_xlfn.MAXIFS('Scenario 1'!R$5:R$154,'Scenario 1'!$A$5:$A$154,Max!$A9,'Scenario 1'!AO$5:AO$154,"&gt;0")</f>
        <v>19.903319999999997</v>
      </c>
      <c r="S9">
        <f>_xlfn.MAXIFS('Scenario 1'!S$5:S$154,'Scenario 1'!$A$5:$A$154,Max!$A9,'Scenario 1'!AP$5:AP$154,"&gt;0")</f>
        <v>19.903319999999997</v>
      </c>
      <c r="T9">
        <f>_xlfn.MAXIFS('Scenario 1'!T$5:T$154,'Scenario 1'!$A$5:$A$154,Max!$A9,'Scenario 1'!AQ$5:AQ$154,"&gt;0")</f>
        <v>19.903319999999997</v>
      </c>
      <c r="U9">
        <f>_xlfn.MAXIFS('Scenario 1'!U$5:U$154,'Scenario 1'!$A$5:$A$154,Max!$A9,'Scenario 1'!AR$5:AR$154,"&gt;0")</f>
        <v>19.903319999999997</v>
      </c>
      <c r="V9">
        <f>_xlfn.MAXIFS('Scenario 1'!V$5:V$154,'Scenario 1'!$A$5:$A$154,Max!$A9,'Scenario 1'!AS$5:AS$154,"&gt;0")</f>
        <v>19.903319999999997</v>
      </c>
      <c r="W9">
        <f>_xlfn.MAXIFS('Scenario 1'!W$5:W$154,'Scenario 1'!$A$5:$A$154,Max!$A9,'Scenario 1'!AT$5:AT$154,"&gt;0")</f>
        <v>19.903319999999997</v>
      </c>
    </row>
    <row r="10" spans="1:23" x14ac:dyDescent="0.25">
      <c r="A10" t="s">
        <v>37</v>
      </c>
      <c r="B10" t="str">
        <f>VLOOKUP(A10,'DE-EN Country'!$A$1:$B$25,2,FALSE)</f>
        <v>Greece</v>
      </c>
      <c r="C10">
        <f>_xlfn.MAXIFS('Scenario 1'!C$5:C$154,'Scenario 1'!$A$5:$A$154,Max!$A10,'Scenario 1'!Z$5:Z$154,"&gt;0")</f>
        <v>0</v>
      </c>
      <c r="D10">
        <f>_xlfn.MAXIFS('Scenario 1'!D$5:D$154,'Scenario 1'!$A$5:$A$154,Max!$A10,'Scenario 1'!AA$5:AA$154,"&gt;0")</f>
        <v>0</v>
      </c>
      <c r="E10">
        <f>_xlfn.MAXIFS('Scenario 1'!E$5:E$154,'Scenario 1'!$A$5:$A$154,Max!$A10,'Scenario 1'!AB$5:AB$154,"&gt;0")</f>
        <v>0</v>
      </c>
      <c r="F10">
        <f>_xlfn.MAXIFS('Scenario 1'!F$5:F$154,'Scenario 1'!$A$5:$A$154,Max!$A10,'Scenario 1'!AC$5:AC$154,"&gt;0")</f>
        <v>0</v>
      </c>
      <c r="G10">
        <f>_xlfn.MAXIFS('Scenario 1'!G$5:G$154,'Scenario 1'!$A$5:$A$154,Max!$A10,'Scenario 1'!AD$5:AD$154,"&gt;0")</f>
        <v>0</v>
      </c>
      <c r="H10">
        <f>_xlfn.MAXIFS('Scenario 1'!H$5:H$154,'Scenario 1'!$A$5:$A$154,Max!$A10,'Scenario 1'!AE$5:AE$154,"&gt;0")</f>
        <v>6.7558724999999997</v>
      </c>
      <c r="I10">
        <f>_xlfn.MAXIFS('Scenario 1'!I$5:I$154,'Scenario 1'!$A$5:$A$154,Max!$A10,'Scenario 1'!AF$5:AF$154,"&gt;0")</f>
        <v>6.9309000000000012</v>
      </c>
      <c r="J10">
        <f>_xlfn.MAXIFS('Scenario 1'!J$5:J$154,'Scenario 1'!$A$5:$A$154,Max!$A10,'Scenario 1'!AG$5:AG$154,"&gt;0")</f>
        <v>7.8343769531250009</v>
      </c>
      <c r="K10">
        <f>_xlfn.MAXIFS('Scenario 1'!K$5:K$154,'Scenario 1'!$A$5:$A$154,Max!$A10,'Scenario 1'!AH$5:AH$154,"&gt;0")</f>
        <v>7.8343769531250009</v>
      </c>
      <c r="L10">
        <f>_xlfn.MAXIFS('Scenario 1'!L$5:L$154,'Scenario 1'!$A$5:$A$154,Max!$A10,'Scenario 1'!AI$5:AI$154,"&gt;0")</f>
        <v>7.8343769531250009</v>
      </c>
      <c r="M10">
        <f>_xlfn.MAXIFS('Scenario 1'!M$5:M$154,'Scenario 1'!$A$5:$A$154,Max!$A10,'Scenario 1'!AJ$5:AJ$154,"&gt;0")</f>
        <v>7.8343769531250009</v>
      </c>
      <c r="N10">
        <f>_xlfn.MAXIFS('Scenario 1'!N$5:N$154,'Scenario 1'!$A$5:$A$154,Max!$A10,'Scenario 1'!AK$5:AK$154,"&gt;0")</f>
        <v>7.8343769531250009</v>
      </c>
      <c r="O10">
        <f>_xlfn.MAXIFS('Scenario 1'!O$5:O$154,'Scenario 1'!$A$5:$A$154,Max!$A10,'Scenario 1'!AL$5:AL$154,"&gt;0")</f>
        <v>7.8343769531250009</v>
      </c>
      <c r="P10">
        <f>_xlfn.MAXIFS('Scenario 1'!P$5:P$154,'Scenario 1'!$A$5:$A$154,Max!$A10,'Scenario 1'!AM$5:AM$154,"&gt;0")</f>
        <v>7.8343769531250009</v>
      </c>
      <c r="Q10">
        <f>_xlfn.MAXIFS('Scenario 1'!Q$5:Q$154,'Scenario 1'!$A$5:$A$154,Max!$A10,'Scenario 1'!AN$5:AN$154,"&gt;0")</f>
        <v>7.8343769531250009</v>
      </c>
      <c r="R10">
        <f>_xlfn.MAXIFS('Scenario 1'!R$5:R$154,'Scenario 1'!$A$5:$A$154,Max!$A10,'Scenario 1'!AO$5:AO$154,"&gt;0")</f>
        <v>7.8343769531250009</v>
      </c>
      <c r="S10">
        <f>_xlfn.MAXIFS('Scenario 1'!S$5:S$154,'Scenario 1'!$A$5:$A$154,Max!$A10,'Scenario 1'!AP$5:AP$154,"&gt;0")</f>
        <v>7.8343769531250009</v>
      </c>
      <c r="T10">
        <f>_xlfn.MAXIFS('Scenario 1'!T$5:T$154,'Scenario 1'!$A$5:$A$154,Max!$A10,'Scenario 1'!AQ$5:AQ$154,"&gt;0")</f>
        <v>7.8343769531250009</v>
      </c>
      <c r="U10">
        <f>_xlfn.MAXIFS('Scenario 1'!U$5:U$154,'Scenario 1'!$A$5:$A$154,Max!$A10,'Scenario 1'!AR$5:AR$154,"&gt;0")</f>
        <v>7.8343769531250009</v>
      </c>
      <c r="V10">
        <f>_xlfn.MAXIFS('Scenario 1'!V$5:V$154,'Scenario 1'!$A$5:$A$154,Max!$A10,'Scenario 1'!AS$5:AS$154,"&gt;0")</f>
        <v>7.8343769531250009</v>
      </c>
      <c r="W10">
        <f>_xlfn.MAXIFS('Scenario 1'!W$5:W$154,'Scenario 1'!$A$5:$A$154,Max!$A10,'Scenario 1'!AT$5:AT$154,"&gt;0")</f>
        <v>7.8343769531250009</v>
      </c>
    </row>
    <row r="11" spans="1:23" x14ac:dyDescent="0.25">
      <c r="A11" t="s">
        <v>38</v>
      </c>
      <c r="B11" t="str">
        <f>VLOOKUP(A11,'DE-EN Country'!$A$1:$B$25,2,FALSE)</f>
        <v>Ireland</v>
      </c>
      <c r="C11">
        <f>_xlfn.MAXIFS('Scenario 1'!C$5:C$154,'Scenario 1'!$A$5:$A$154,Max!$A11,'Scenario 1'!Z$5:Z$154,"&gt;0")</f>
        <v>5.4600581249999998</v>
      </c>
      <c r="D11">
        <f>_xlfn.MAXIFS('Scenario 1'!D$5:D$154,'Scenario 1'!$A$5:$A$154,Max!$A11,'Scenario 1'!AA$5:AA$154,"&gt;0")</f>
        <v>5.4600581249999998</v>
      </c>
      <c r="E11">
        <f>_xlfn.MAXIFS('Scenario 1'!E$5:E$154,'Scenario 1'!$A$5:$A$154,Max!$A11,'Scenario 1'!AB$5:AB$154,"&gt;0")</f>
        <v>5.4600581249999998</v>
      </c>
      <c r="F11">
        <f>_xlfn.MAXIFS('Scenario 1'!F$5:F$154,'Scenario 1'!$A$5:$A$154,Max!$A11,'Scenario 1'!AC$5:AC$154,"&gt;0")</f>
        <v>5.4600581249999998</v>
      </c>
      <c r="G11">
        <f>_xlfn.MAXIFS('Scenario 1'!G$5:G$154,'Scenario 1'!$A$5:$A$154,Max!$A11,'Scenario 1'!AD$5:AD$154,"&gt;0")</f>
        <v>5.4600581249999998</v>
      </c>
      <c r="H11">
        <f>_xlfn.MAXIFS('Scenario 1'!H$5:H$154,'Scenario 1'!$A$5:$A$154,Max!$A11,'Scenario 1'!AE$5:AE$154,"&gt;0")</f>
        <v>7.8602906250000011</v>
      </c>
      <c r="I11">
        <f>_xlfn.MAXIFS('Scenario 1'!I$5:I$154,'Scenario 1'!$A$5:$A$154,Max!$A11,'Scenario 1'!AF$5:AF$154,"&gt;0")</f>
        <v>7.8602906250000011</v>
      </c>
      <c r="J11">
        <f>_xlfn.MAXIFS('Scenario 1'!J$5:J$154,'Scenario 1'!$A$5:$A$154,Max!$A11,'Scenario 1'!AG$5:AG$154,"&gt;0")</f>
        <v>7.8602906250000011</v>
      </c>
      <c r="K11">
        <f>_xlfn.MAXIFS('Scenario 1'!K$5:K$154,'Scenario 1'!$A$5:$A$154,Max!$A11,'Scenario 1'!AH$5:AH$154,"&gt;0")</f>
        <v>7.8602906250000011</v>
      </c>
      <c r="L11">
        <f>_xlfn.MAXIFS('Scenario 1'!L$5:L$154,'Scenario 1'!$A$5:$A$154,Max!$A11,'Scenario 1'!AI$5:AI$154,"&gt;0")</f>
        <v>7.8602906250000011</v>
      </c>
      <c r="M11">
        <f>_xlfn.MAXIFS('Scenario 1'!M$5:M$154,'Scenario 1'!$A$5:$A$154,Max!$A11,'Scenario 1'!AJ$5:AJ$154,"&gt;0")</f>
        <v>7.8602906250000011</v>
      </c>
      <c r="N11">
        <f>_xlfn.MAXIFS('Scenario 1'!N$5:N$154,'Scenario 1'!$A$5:$A$154,Max!$A11,'Scenario 1'!AK$5:AK$154,"&gt;0")</f>
        <v>7.8602906250000011</v>
      </c>
      <c r="O11">
        <f>_xlfn.MAXIFS('Scenario 1'!O$5:O$154,'Scenario 1'!$A$5:$A$154,Max!$A11,'Scenario 1'!AL$5:AL$154,"&gt;0")</f>
        <v>7.8602906250000011</v>
      </c>
      <c r="P11">
        <f>_xlfn.MAXIFS('Scenario 1'!P$5:P$154,'Scenario 1'!$A$5:$A$154,Max!$A11,'Scenario 1'!AM$5:AM$154,"&gt;0")</f>
        <v>7.8602906250000011</v>
      </c>
      <c r="Q11">
        <f>_xlfn.MAXIFS('Scenario 1'!Q$5:Q$154,'Scenario 1'!$A$5:$A$154,Max!$A11,'Scenario 1'!AN$5:AN$154,"&gt;0")</f>
        <v>7.8602906250000011</v>
      </c>
      <c r="R11">
        <f>_xlfn.MAXIFS('Scenario 1'!R$5:R$154,'Scenario 1'!$A$5:$A$154,Max!$A11,'Scenario 1'!AO$5:AO$154,"&gt;0")</f>
        <v>7.8602906250000011</v>
      </c>
      <c r="S11">
        <f>_xlfn.MAXIFS('Scenario 1'!S$5:S$154,'Scenario 1'!$A$5:$A$154,Max!$A11,'Scenario 1'!AP$5:AP$154,"&gt;0")</f>
        <v>8.733656250000001</v>
      </c>
      <c r="T11">
        <f>_xlfn.MAXIFS('Scenario 1'!T$5:T$154,'Scenario 1'!$A$5:$A$154,Max!$A11,'Scenario 1'!AQ$5:AQ$154,"&gt;0")</f>
        <v>8.733656250000001</v>
      </c>
      <c r="U11">
        <f>_xlfn.MAXIFS('Scenario 1'!U$5:U$154,'Scenario 1'!$A$5:$A$154,Max!$A11,'Scenario 1'!AR$5:AR$154,"&gt;0")</f>
        <v>9.1000968750000002</v>
      </c>
      <c r="V11">
        <f>_xlfn.MAXIFS('Scenario 1'!V$5:V$154,'Scenario 1'!$A$5:$A$154,Max!$A11,'Scenario 1'!AS$5:AS$154,"&gt;0")</f>
        <v>9.1000968750000002</v>
      </c>
      <c r="W11">
        <f>_xlfn.MAXIFS('Scenario 1'!W$5:W$154,'Scenario 1'!$A$5:$A$154,Max!$A11,'Scenario 1'!AT$5:AT$154,"&gt;0")</f>
        <v>9.1000968750000002</v>
      </c>
    </row>
    <row r="12" spans="1:23" x14ac:dyDescent="0.25">
      <c r="A12" t="s">
        <v>39</v>
      </c>
      <c r="B12" t="str">
        <f>VLOOKUP(A12,'DE-EN Country'!$A$1:$B$25,2,FALSE)</f>
        <v>Iceland</v>
      </c>
      <c r="C12">
        <f>_xlfn.MAXIFS('Scenario 1'!C$5:C$154,'Scenario 1'!$A$5:$A$154,Max!$A12,'Scenario 1'!Z$5:Z$154,"&gt;0")</f>
        <v>0</v>
      </c>
      <c r="D12">
        <f>_xlfn.MAXIFS('Scenario 1'!D$5:D$154,'Scenario 1'!$A$5:$A$154,Max!$A12,'Scenario 1'!AA$5:AA$154,"&gt;0")</f>
        <v>0</v>
      </c>
      <c r="E12">
        <f>_xlfn.MAXIFS('Scenario 1'!E$5:E$154,'Scenario 1'!$A$5:$A$154,Max!$A12,'Scenario 1'!AB$5:AB$154,"&gt;0")</f>
        <v>0</v>
      </c>
      <c r="F12">
        <f>_xlfn.MAXIFS('Scenario 1'!F$5:F$154,'Scenario 1'!$A$5:$A$154,Max!$A12,'Scenario 1'!AC$5:AC$154,"&gt;0")</f>
        <v>0</v>
      </c>
      <c r="G12">
        <f>_xlfn.MAXIFS('Scenario 1'!G$5:G$154,'Scenario 1'!$A$5:$A$154,Max!$A12,'Scenario 1'!AD$5:AD$154,"&gt;0")</f>
        <v>0</v>
      </c>
      <c r="H12">
        <f>_xlfn.MAXIFS('Scenario 1'!H$5:H$154,'Scenario 1'!$A$5:$A$154,Max!$A12,'Scenario 1'!AE$5:AE$154,"&gt;0")</f>
        <v>5.3083898437499988</v>
      </c>
      <c r="I12">
        <f>_xlfn.MAXIFS('Scenario 1'!I$5:I$154,'Scenario 1'!$A$5:$A$154,Max!$A12,'Scenario 1'!AF$5:AF$154,"&gt;0")</f>
        <v>5.3083898437499988</v>
      </c>
      <c r="J12">
        <f>_xlfn.MAXIFS('Scenario 1'!J$5:J$154,'Scenario 1'!$A$5:$A$154,Max!$A12,'Scenario 1'!AG$5:AG$154,"&gt;0")</f>
        <v>5.3083898437499988</v>
      </c>
      <c r="K12">
        <f>_xlfn.MAXIFS('Scenario 1'!K$5:K$154,'Scenario 1'!$A$5:$A$154,Max!$A12,'Scenario 1'!AH$5:AH$154,"&gt;0")</f>
        <v>5.3083898437499988</v>
      </c>
      <c r="L12">
        <f>_xlfn.MAXIFS('Scenario 1'!L$5:L$154,'Scenario 1'!$A$5:$A$154,Max!$A12,'Scenario 1'!AI$5:AI$154,"&gt;0")</f>
        <v>5.3083898437499988</v>
      </c>
      <c r="M12">
        <f>_xlfn.MAXIFS('Scenario 1'!M$5:M$154,'Scenario 1'!$A$5:$A$154,Max!$A12,'Scenario 1'!AJ$5:AJ$154,"&gt;0")</f>
        <v>5.3083898437499988</v>
      </c>
      <c r="N12">
        <f>_xlfn.MAXIFS('Scenario 1'!N$5:N$154,'Scenario 1'!$A$5:$A$154,Max!$A12,'Scenario 1'!AK$5:AK$154,"&gt;0")</f>
        <v>5.3083898437499988</v>
      </c>
      <c r="O12">
        <f>_xlfn.MAXIFS('Scenario 1'!O$5:O$154,'Scenario 1'!$A$5:$A$154,Max!$A12,'Scenario 1'!AL$5:AL$154,"&gt;0")</f>
        <v>5.3083898437499988</v>
      </c>
      <c r="P12">
        <f>_xlfn.MAXIFS('Scenario 1'!P$5:P$154,'Scenario 1'!$A$5:$A$154,Max!$A12,'Scenario 1'!AM$5:AM$154,"&gt;0")</f>
        <v>5.3083898437499988</v>
      </c>
      <c r="Q12">
        <f>_xlfn.MAXIFS('Scenario 1'!Q$5:Q$154,'Scenario 1'!$A$5:$A$154,Max!$A12,'Scenario 1'!AN$5:AN$154,"&gt;0")</f>
        <v>5.3083898437499988</v>
      </c>
      <c r="R12">
        <f>_xlfn.MAXIFS('Scenario 1'!R$5:R$154,'Scenario 1'!$A$5:$A$154,Max!$A12,'Scenario 1'!AO$5:AO$154,"&gt;0")</f>
        <v>5.3083898437499988</v>
      </c>
      <c r="S12">
        <f>_xlfn.MAXIFS('Scenario 1'!S$5:S$154,'Scenario 1'!$A$5:$A$154,Max!$A12,'Scenario 1'!AP$5:AP$154,"&gt;0")</f>
        <v>7.6419492187499998</v>
      </c>
      <c r="T12">
        <f>_xlfn.MAXIFS('Scenario 1'!T$5:T$154,'Scenario 1'!$A$5:$A$154,Max!$A12,'Scenario 1'!AQ$5:AQ$154,"&gt;0")</f>
        <v>7.6419492187499998</v>
      </c>
      <c r="U12">
        <f>_xlfn.MAXIFS('Scenario 1'!U$5:U$154,'Scenario 1'!$A$5:$A$154,Max!$A12,'Scenario 1'!AR$5:AR$154,"&gt;0")</f>
        <v>7.6419492187499998</v>
      </c>
      <c r="V12">
        <f>_xlfn.MAXIFS('Scenario 1'!V$5:V$154,'Scenario 1'!$A$5:$A$154,Max!$A12,'Scenario 1'!AS$5:AS$154,"&gt;0")</f>
        <v>7.6419492187499998</v>
      </c>
      <c r="W12">
        <f>_xlfn.MAXIFS('Scenario 1'!W$5:W$154,'Scenario 1'!$A$5:$A$154,Max!$A12,'Scenario 1'!AT$5:AT$154,"&gt;0")</f>
        <v>7.6419492187499998</v>
      </c>
    </row>
    <row r="13" spans="1:23" x14ac:dyDescent="0.25">
      <c r="A13" t="s">
        <v>40</v>
      </c>
      <c r="B13" t="str">
        <f>VLOOKUP(A13,'DE-EN Country'!$A$1:$B$25,2,FALSE)</f>
        <v>Italy</v>
      </c>
      <c r="C13">
        <f>_xlfn.MAXIFS('Scenario 1'!C$5:C$154,'Scenario 1'!$A$5:$A$154,Max!$A13,'Scenario 1'!Z$5:Z$154,"&gt;0")</f>
        <v>5.1205567499999995</v>
      </c>
      <c r="D13">
        <f>_xlfn.MAXIFS('Scenario 1'!D$5:D$154,'Scenario 1'!$A$5:$A$154,Max!$A13,'Scenario 1'!AA$5:AA$154,"&gt;0")</f>
        <v>5.1205567499999995</v>
      </c>
      <c r="E13">
        <f>_xlfn.MAXIFS('Scenario 1'!E$5:E$154,'Scenario 1'!$A$5:$A$154,Max!$A13,'Scenario 1'!AB$5:AB$154,"&gt;0")</f>
        <v>5.1205567499999995</v>
      </c>
      <c r="F13">
        <f>_xlfn.MAXIFS('Scenario 1'!F$5:F$154,'Scenario 1'!$A$5:$A$154,Max!$A13,'Scenario 1'!AC$5:AC$154,"&gt;0")</f>
        <v>5.1205567499999995</v>
      </c>
      <c r="G13">
        <f>_xlfn.MAXIFS('Scenario 1'!G$5:G$154,'Scenario 1'!$A$5:$A$154,Max!$A13,'Scenario 1'!AD$5:AD$154,"&gt;0")</f>
        <v>5.1586406250000012</v>
      </c>
      <c r="H13">
        <f>_xlfn.MAXIFS('Scenario 1'!H$5:H$154,'Scenario 1'!$A$5:$A$154,Max!$A13,'Scenario 1'!AE$5:AE$154,"&gt;0")</f>
        <v>5.4397828124999998</v>
      </c>
      <c r="I13">
        <f>_xlfn.MAXIFS('Scenario 1'!I$5:I$154,'Scenario 1'!$A$5:$A$154,Max!$A13,'Scenario 1'!AF$5:AF$154,"&gt;0")</f>
        <v>6.6414726562500004</v>
      </c>
      <c r="J13">
        <f>_xlfn.MAXIFS('Scenario 1'!J$5:J$154,'Scenario 1'!$A$5:$A$154,Max!$A13,'Scenario 1'!AG$5:AG$154,"&gt;0")</f>
        <v>6.6757499999999981</v>
      </c>
      <c r="K13">
        <f>_xlfn.MAXIFS('Scenario 1'!K$5:K$154,'Scenario 1'!$A$5:$A$154,Max!$A13,'Scenario 1'!AH$5:AH$154,"&gt;0")</f>
        <v>7.2528222656249994</v>
      </c>
      <c r="L13">
        <f>_xlfn.MAXIFS('Scenario 1'!L$5:L$154,'Scenario 1'!$A$5:$A$154,Max!$A13,'Scenario 1'!AI$5:AI$154,"&gt;0")</f>
        <v>7.2528222656249994</v>
      </c>
      <c r="M13">
        <f>_xlfn.MAXIFS('Scenario 1'!M$5:M$154,'Scenario 1'!$A$5:$A$154,Max!$A13,'Scenario 1'!AJ$5:AJ$154,"&gt;0")</f>
        <v>7.2528222656249994</v>
      </c>
      <c r="N13">
        <f>_xlfn.MAXIFS('Scenario 1'!N$5:N$154,'Scenario 1'!$A$5:$A$154,Max!$A13,'Scenario 1'!AK$5:AK$154,"&gt;0")</f>
        <v>7.4814257812499996</v>
      </c>
      <c r="O13">
        <f>_xlfn.MAXIFS('Scenario 1'!O$5:O$154,'Scenario 1'!$A$5:$A$154,Max!$A13,'Scenario 1'!AL$5:AL$154,"&gt;0")</f>
        <v>7.4814257812499996</v>
      </c>
      <c r="P13">
        <f>_xlfn.MAXIFS('Scenario 1'!P$5:P$154,'Scenario 1'!$A$5:$A$154,Max!$A13,'Scenario 1'!AM$5:AM$154,"&gt;0")</f>
        <v>7.4814257812499996</v>
      </c>
      <c r="Q13">
        <f>_xlfn.MAXIFS('Scenario 1'!Q$5:Q$154,'Scenario 1'!$A$5:$A$154,Max!$A13,'Scenario 1'!AN$5:AN$154,"&gt;0")</f>
        <v>7.4814257812499996</v>
      </c>
      <c r="R13">
        <f>_xlfn.MAXIFS('Scenario 1'!R$5:R$154,'Scenario 1'!$A$5:$A$154,Max!$A13,'Scenario 1'!AO$5:AO$154,"&gt;0")</f>
        <v>7.8816796875000019</v>
      </c>
      <c r="S13">
        <f>_xlfn.MAXIFS('Scenario 1'!S$5:S$154,'Scenario 1'!$A$5:$A$154,Max!$A13,'Scenario 1'!AP$5:AP$154,"&gt;0")</f>
        <v>7.8816796875000019</v>
      </c>
      <c r="T13">
        <f>_xlfn.MAXIFS('Scenario 1'!T$5:T$154,'Scenario 1'!$A$5:$A$154,Max!$A13,'Scenario 1'!AQ$5:AQ$154,"&gt;0")</f>
        <v>9.0663046874999988</v>
      </c>
      <c r="U13">
        <f>_xlfn.MAXIFS('Scenario 1'!U$5:U$154,'Scenario 1'!$A$5:$A$154,Max!$A13,'Scenario 1'!AR$5:AR$154,"&gt;0")</f>
        <v>10.088549999999998</v>
      </c>
      <c r="V13">
        <f>_xlfn.MAXIFS('Scenario 1'!V$5:V$154,'Scenario 1'!$A$5:$A$154,Max!$A13,'Scenario 1'!AS$5:AS$154,"&gt;0")</f>
        <v>11.069121093749997</v>
      </c>
      <c r="W13">
        <f>_xlfn.MAXIFS('Scenario 1'!W$5:W$154,'Scenario 1'!$A$5:$A$154,Max!$A13,'Scenario 1'!AT$5:AT$154,"&gt;0")</f>
        <v>12.469042968749999</v>
      </c>
    </row>
    <row r="14" spans="1:23" x14ac:dyDescent="0.25">
      <c r="A14" t="s">
        <v>41</v>
      </c>
      <c r="B14" t="str">
        <f>VLOOKUP(A14,'DE-EN Country'!$A$1:$B$25,2,FALSE)</f>
        <v>Croatia</v>
      </c>
      <c r="C14">
        <f>_xlfn.MAXIFS('Scenario 1'!C$5:C$154,'Scenario 1'!$A$5:$A$154,Max!$A14,'Scenario 1'!Z$5:Z$154,"&gt;0")</f>
        <v>3.1570256249999997</v>
      </c>
      <c r="D14">
        <f>_xlfn.MAXIFS('Scenario 1'!D$5:D$154,'Scenario 1'!$A$5:$A$154,Max!$A14,'Scenario 1'!AA$5:AA$154,"&gt;0")</f>
        <v>3.2673375</v>
      </c>
      <c r="E14">
        <f>_xlfn.MAXIFS('Scenario 1'!E$5:E$154,'Scenario 1'!$A$5:$A$154,Max!$A14,'Scenario 1'!AB$5:AB$154,"&gt;0")</f>
        <v>3.2673375</v>
      </c>
      <c r="F14">
        <f>_xlfn.MAXIFS('Scenario 1'!F$5:F$154,'Scenario 1'!$A$5:$A$154,Max!$A14,'Scenario 1'!AC$5:AC$154,"&gt;0")</f>
        <v>3.2673375</v>
      </c>
      <c r="G14">
        <f>_xlfn.MAXIFS('Scenario 1'!G$5:G$154,'Scenario 1'!$A$5:$A$154,Max!$A14,'Scenario 1'!AD$5:AD$154,"&gt;0")</f>
        <v>3.4154999999999998</v>
      </c>
      <c r="H14">
        <f>_xlfn.MAXIFS('Scenario 1'!H$5:H$154,'Scenario 1'!$A$5:$A$154,Max!$A14,'Scenario 1'!AE$5:AE$154,"&gt;0")</f>
        <v>9.7172999999999998</v>
      </c>
      <c r="I14">
        <f>_xlfn.MAXIFS('Scenario 1'!I$5:I$154,'Scenario 1'!$A$5:$A$154,Max!$A14,'Scenario 1'!AF$5:AF$154,"&gt;0")</f>
        <v>9.7172999999999998</v>
      </c>
      <c r="J14">
        <f>_xlfn.MAXIFS('Scenario 1'!J$5:J$154,'Scenario 1'!$A$5:$A$154,Max!$A14,'Scenario 1'!AG$5:AG$154,"&gt;0")</f>
        <v>9.7172999999999998</v>
      </c>
      <c r="K14">
        <f>_xlfn.MAXIFS('Scenario 1'!K$5:K$154,'Scenario 1'!$A$5:$A$154,Max!$A14,'Scenario 1'!AH$5:AH$154,"&gt;0")</f>
        <v>9.7172999999999998</v>
      </c>
      <c r="L14">
        <f>_xlfn.MAXIFS('Scenario 1'!L$5:L$154,'Scenario 1'!$A$5:$A$154,Max!$A14,'Scenario 1'!AI$5:AI$154,"&gt;0")</f>
        <v>9.7172999999999998</v>
      </c>
      <c r="M14">
        <f>_xlfn.MAXIFS('Scenario 1'!M$5:M$154,'Scenario 1'!$A$5:$A$154,Max!$A14,'Scenario 1'!AJ$5:AJ$154,"&gt;0")</f>
        <v>9.7172999999999998</v>
      </c>
      <c r="N14">
        <f>_xlfn.MAXIFS('Scenario 1'!N$5:N$154,'Scenario 1'!$A$5:$A$154,Max!$A14,'Scenario 1'!AK$5:AK$154,"&gt;0")</f>
        <v>9.7172999999999998</v>
      </c>
      <c r="O14">
        <f>_xlfn.MAXIFS('Scenario 1'!O$5:O$154,'Scenario 1'!$A$5:$A$154,Max!$A14,'Scenario 1'!AL$5:AL$154,"&gt;0")</f>
        <v>9.7172999999999998</v>
      </c>
      <c r="P14">
        <f>_xlfn.MAXIFS('Scenario 1'!P$5:P$154,'Scenario 1'!$A$5:$A$154,Max!$A14,'Scenario 1'!AM$5:AM$154,"&gt;0")</f>
        <v>9.7172999999999998</v>
      </c>
      <c r="Q14">
        <f>_xlfn.MAXIFS('Scenario 1'!Q$5:Q$154,'Scenario 1'!$A$5:$A$154,Max!$A14,'Scenario 1'!AN$5:AN$154,"&gt;0")</f>
        <v>9.7172999999999998</v>
      </c>
      <c r="R14">
        <f>_xlfn.MAXIFS('Scenario 1'!R$5:R$154,'Scenario 1'!$A$5:$A$154,Max!$A14,'Scenario 1'!AO$5:AO$154,"&gt;0")</f>
        <v>9.7172999999999998</v>
      </c>
      <c r="S14">
        <f>_xlfn.MAXIFS('Scenario 1'!S$5:S$154,'Scenario 1'!$A$5:$A$154,Max!$A14,'Scenario 1'!AP$5:AP$154,"&gt;0")</f>
        <v>9.7172999999999998</v>
      </c>
      <c r="T14">
        <f>_xlfn.MAXIFS('Scenario 1'!T$5:T$154,'Scenario 1'!$A$5:$A$154,Max!$A14,'Scenario 1'!AQ$5:AQ$154,"&gt;0")</f>
        <v>9.7172999999999998</v>
      </c>
      <c r="U14">
        <f>_xlfn.MAXIFS('Scenario 1'!U$5:U$154,'Scenario 1'!$A$5:$A$154,Max!$A14,'Scenario 1'!AR$5:AR$154,"&gt;0")</f>
        <v>9.7172999999999998</v>
      </c>
      <c r="V14">
        <f>_xlfn.MAXIFS('Scenario 1'!V$5:V$154,'Scenario 1'!$A$5:$A$154,Max!$A14,'Scenario 1'!AS$5:AS$154,"&gt;0")</f>
        <v>9.9622089843749979</v>
      </c>
      <c r="W14">
        <f>_xlfn.MAXIFS('Scenario 1'!W$5:W$154,'Scenario 1'!$A$5:$A$154,Max!$A14,'Scenario 1'!AT$5:AT$154,"&gt;0")</f>
        <v>11.222138671874999</v>
      </c>
    </row>
    <row r="15" spans="1:23" x14ac:dyDescent="0.25">
      <c r="A15" t="s">
        <v>42</v>
      </c>
      <c r="B15" t="str">
        <f>VLOOKUP(A15,'DE-EN Country'!$A$1:$B$25,2,FALSE)</f>
        <v>Lithuania</v>
      </c>
      <c r="C15">
        <f>_xlfn.MAXIFS('Scenario 1'!C$5:C$154,'Scenario 1'!$A$5:$A$154,Max!$A15,'Scenario 1'!Z$5:Z$154,"&gt;0")</f>
        <v>5.6975625000000001</v>
      </c>
      <c r="D15">
        <f>_xlfn.MAXIFS('Scenario 1'!D$5:D$154,'Scenario 1'!$A$5:$A$154,Max!$A15,'Scenario 1'!AA$5:AA$154,"&gt;0")</f>
        <v>5.6975625000000001</v>
      </c>
      <c r="E15">
        <f>_xlfn.MAXIFS('Scenario 1'!E$5:E$154,'Scenario 1'!$A$5:$A$154,Max!$A15,'Scenario 1'!AB$5:AB$154,"&gt;0")</f>
        <v>5.6975625000000001</v>
      </c>
      <c r="F15">
        <f>_xlfn.MAXIFS('Scenario 1'!F$5:F$154,'Scenario 1'!$A$5:$A$154,Max!$A15,'Scenario 1'!AC$5:AC$154,"&gt;0")</f>
        <v>5.6975625000000001</v>
      </c>
      <c r="G15">
        <f>_xlfn.MAXIFS('Scenario 1'!G$5:G$154,'Scenario 1'!$A$5:$A$154,Max!$A15,'Scenario 1'!AD$5:AD$154,"&gt;0")</f>
        <v>5.6975625000000001</v>
      </c>
      <c r="H15">
        <f>_xlfn.MAXIFS('Scenario 1'!H$5:H$154,'Scenario 1'!$A$5:$A$154,Max!$A15,'Scenario 1'!AE$5:AE$154,"&gt;0")</f>
        <v>8.2044899999999998</v>
      </c>
      <c r="I15">
        <f>_xlfn.MAXIFS('Scenario 1'!I$5:I$154,'Scenario 1'!$A$5:$A$154,Max!$A15,'Scenario 1'!AF$5:AF$154,"&gt;0")</f>
        <v>8.2044899999999998</v>
      </c>
      <c r="J15">
        <f>_xlfn.MAXIFS('Scenario 1'!J$5:J$154,'Scenario 1'!$A$5:$A$154,Max!$A15,'Scenario 1'!AG$5:AG$154,"&gt;0")</f>
        <v>8.2044899999999998</v>
      </c>
      <c r="K15">
        <f>_xlfn.MAXIFS('Scenario 1'!K$5:K$154,'Scenario 1'!$A$5:$A$154,Max!$A15,'Scenario 1'!AH$5:AH$154,"&gt;0")</f>
        <v>8.2044899999999998</v>
      </c>
      <c r="L15">
        <f>_xlfn.MAXIFS('Scenario 1'!L$5:L$154,'Scenario 1'!$A$5:$A$154,Max!$A15,'Scenario 1'!AI$5:AI$154,"&gt;0")</f>
        <v>8.2044899999999998</v>
      </c>
      <c r="M15">
        <f>_xlfn.MAXIFS('Scenario 1'!M$5:M$154,'Scenario 1'!$A$5:$A$154,Max!$A15,'Scenario 1'!AJ$5:AJ$154,"&gt;0")</f>
        <v>8.2044899999999998</v>
      </c>
      <c r="N15">
        <f>_xlfn.MAXIFS('Scenario 1'!N$5:N$154,'Scenario 1'!$A$5:$A$154,Max!$A15,'Scenario 1'!AK$5:AK$154,"&gt;0")</f>
        <v>8.2044899999999998</v>
      </c>
      <c r="O15">
        <f>_xlfn.MAXIFS('Scenario 1'!O$5:O$154,'Scenario 1'!$A$5:$A$154,Max!$A15,'Scenario 1'!AL$5:AL$154,"&gt;0")</f>
        <v>8.2044899999999998</v>
      </c>
      <c r="P15">
        <f>_xlfn.MAXIFS('Scenario 1'!P$5:P$154,'Scenario 1'!$A$5:$A$154,Max!$A15,'Scenario 1'!AM$5:AM$154,"&gt;0")</f>
        <v>8.2044899999999998</v>
      </c>
      <c r="Q15">
        <f>_xlfn.MAXIFS('Scenario 1'!Q$5:Q$154,'Scenario 1'!$A$5:$A$154,Max!$A15,'Scenario 1'!AN$5:AN$154,"&gt;0")</f>
        <v>8.2044899999999998</v>
      </c>
      <c r="R15">
        <f>_xlfn.MAXIFS('Scenario 1'!R$5:R$154,'Scenario 1'!$A$5:$A$154,Max!$A15,'Scenario 1'!AO$5:AO$154,"&gt;0")</f>
        <v>8.2044899999999998</v>
      </c>
      <c r="S15">
        <f>_xlfn.MAXIFS('Scenario 1'!S$5:S$154,'Scenario 1'!$A$5:$A$154,Max!$A15,'Scenario 1'!AP$5:AP$154,"&gt;0")</f>
        <v>8.2044899999999998</v>
      </c>
      <c r="T15">
        <f>_xlfn.MAXIFS('Scenario 1'!T$5:T$154,'Scenario 1'!$A$5:$A$154,Max!$A15,'Scenario 1'!AQ$5:AQ$154,"&gt;0")</f>
        <v>8.2044899999999998</v>
      </c>
      <c r="U15">
        <f>_xlfn.MAXIFS('Scenario 1'!U$5:U$154,'Scenario 1'!$A$5:$A$154,Max!$A15,'Scenario 1'!AR$5:AR$154,"&gt;0")</f>
        <v>8.2044899999999998</v>
      </c>
      <c r="V15">
        <f>_xlfn.MAXIFS('Scenario 1'!V$5:V$154,'Scenario 1'!$A$5:$A$154,Max!$A15,'Scenario 1'!AS$5:AS$154,"&gt;0")</f>
        <v>8.2044899999999998</v>
      </c>
      <c r="W15">
        <f>_xlfn.MAXIFS('Scenario 1'!W$5:W$154,'Scenario 1'!$A$5:$A$154,Max!$A15,'Scenario 1'!AT$5:AT$154,"&gt;0")</f>
        <v>8.2044899999999998</v>
      </c>
    </row>
    <row r="16" spans="1:23" x14ac:dyDescent="0.25">
      <c r="A16" t="s">
        <v>43</v>
      </c>
      <c r="B16" t="str">
        <f>VLOOKUP(A16,'DE-EN Country'!$A$1:$B$25,2,FALSE)</f>
        <v>Luxembourg</v>
      </c>
      <c r="C16">
        <f>_xlfn.MAXIFS('Scenario 1'!C$5:C$154,'Scenario 1'!$A$5:$A$154,Max!$A16,'Scenario 1'!Z$5:Z$154,"&gt;0")</f>
        <v>13.994521875</v>
      </c>
      <c r="D16">
        <f>_xlfn.MAXIFS('Scenario 1'!D$5:D$154,'Scenario 1'!$A$5:$A$154,Max!$A16,'Scenario 1'!AA$5:AA$154,"&gt;0")</f>
        <v>13.994521875</v>
      </c>
      <c r="E16">
        <f>_xlfn.MAXIFS('Scenario 1'!E$5:E$154,'Scenario 1'!$A$5:$A$154,Max!$A16,'Scenario 1'!AB$5:AB$154,"&gt;0")</f>
        <v>13.994521875</v>
      </c>
      <c r="F16">
        <f>_xlfn.MAXIFS('Scenario 1'!F$5:F$154,'Scenario 1'!$A$5:$A$154,Max!$A16,'Scenario 1'!AC$5:AC$154,"&gt;0")</f>
        <v>13.994521875</v>
      </c>
      <c r="G16">
        <f>_xlfn.MAXIFS('Scenario 1'!G$5:G$154,'Scenario 1'!$A$5:$A$154,Max!$A16,'Scenario 1'!AD$5:AD$154,"&gt;0")</f>
        <v>13.994521875</v>
      </c>
      <c r="H16">
        <f>_xlfn.MAXIFS('Scenario 1'!H$5:H$154,'Scenario 1'!$A$5:$A$154,Max!$A16,'Scenario 1'!AE$5:AE$154,"&gt;0")</f>
        <v>13.994521875</v>
      </c>
      <c r="I16">
        <f>_xlfn.MAXIFS('Scenario 1'!I$5:I$154,'Scenario 1'!$A$5:$A$154,Max!$A16,'Scenario 1'!AF$5:AF$154,"&gt;0")</f>
        <v>13.994521875</v>
      </c>
      <c r="J16">
        <f>_xlfn.MAXIFS('Scenario 1'!J$5:J$154,'Scenario 1'!$A$5:$A$154,Max!$A16,'Scenario 1'!AG$5:AG$154,"&gt;0")</f>
        <v>13.994521875</v>
      </c>
      <c r="K16">
        <f>_xlfn.MAXIFS('Scenario 1'!K$5:K$154,'Scenario 1'!$A$5:$A$154,Max!$A16,'Scenario 1'!AH$5:AH$154,"&gt;0")</f>
        <v>13.994521875</v>
      </c>
      <c r="L16">
        <f>_xlfn.MAXIFS('Scenario 1'!L$5:L$154,'Scenario 1'!$A$5:$A$154,Max!$A16,'Scenario 1'!AI$5:AI$154,"&gt;0")</f>
        <v>13.994521875</v>
      </c>
      <c r="M16">
        <f>_xlfn.MAXIFS('Scenario 1'!M$5:M$154,'Scenario 1'!$A$5:$A$154,Max!$A16,'Scenario 1'!AJ$5:AJ$154,"&gt;0")</f>
        <v>13.994521875</v>
      </c>
      <c r="N16">
        <f>_xlfn.MAXIFS('Scenario 1'!N$5:N$154,'Scenario 1'!$A$5:$A$154,Max!$A16,'Scenario 1'!AK$5:AK$154,"&gt;0")</f>
        <v>13.994521875</v>
      </c>
      <c r="O16">
        <f>_xlfn.MAXIFS('Scenario 1'!O$5:O$154,'Scenario 1'!$A$5:$A$154,Max!$A16,'Scenario 1'!AL$5:AL$154,"&gt;0")</f>
        <v>13.994521875</v>
      </c>
      <c r="P16">
        <f>_xlfn.MAXIFS('Scenario 1'!P$5:P$154,'Scenario 1'!$A$5:$A$154,Max!$A16,'Scenario 1'!AM$5:AM$154,"&gt;0")</f>
        <v>13.994521875</v>
      </c>
      <c r="Q16">
        <f>_xlfn.MAXIFS('Scenario 1'!Q$5:Q$154,'Scenario 1'!$A$5:$A$154,Max!$A16,'Scenario 1'!AN$5:AN$154,"&gt;0")</f>
        <v>13.994521875</v>
      </c>
      <c r="R16">
        <f>_xlfn.MAXIFS('Scenario 1'!R$5:R$154,'Scenario 1'!$A$5:$A$154,Max!$A16,'Scenario 1'!AO$5:AO$154,"&gt;0")</f>
        <v>13.994521875</v>
      </c>
      <c r="S16">
        <f>_xlfn.MAXIFS('Scenario 1'!S$5:S$154,'Scenario 1'!$A$5:$A$154,Max!$A16,'Scenario 1'!AP$5:AP$154,"&gt;0")</f>
        <v>13.994521875</v>
      </c>
      <c r="T16">
        <f>_xlfn.MAXIFS('Scenario 1'!T$5:T$154,'Scenario 1'!$A$5:$A$154,Max!$A16,'Scenario 1'!AQ$5:AQ$154,"&gt;0")</f>
        <v>13.994521875</v>
      </c>
      <c r="U16">
        <f>_xlfn.MAXIFS('Scenario 1'!U$5:U$154,'Scenario 1'!$A$5:$A$154,Max!$A16,'Scenario 1'!AR$5:AR$154,"&gt;0")</f>
        <v>13.994521875</v>
      </c>
      <c r="V16">
        <f>_xlfn.MAXIFS('Scenario 1'!V$5:V$154,'Scenario 1'!$A$5:$A$154,Max!$A16,'Scenario 1'!AS$5:AS$154,"&gt;0")</f>
        <v>13.994521875</v>
      </c>
      <c r="W16">
        <f>_xlfn.MAXIFS('Scenario 1'!W$5:W$154,'Scenario 1'!$A$5:$A$154,Max!$A16,'Scenario 1'!AT$5:AT$154,"&gt;0")</f>
        <v>13.994521875</v>
      </c>
    </row>
    <row r="17" spans="1:23" x14ac:dyDescent="0.25">
      <c r="A17" t="s">
        <v>44</v>
      </c>
      <c r="B17" t="str">
        <f>VLOOKUP(A17,'DE-EN Country'!$A$1:$B$25,2,FALSE)</f>
        <v>Netherlands</v>
      </c>
      <c r="C17">
        <f>_xlfn.MAXIFS('Scenario 1'!C$5:C$154,'Scenario 1'!$A$5:$A$154,Max!$A17,'Scenario 1'!Z$5:Z$154,"&gt;0")</f>
        <v>5.8823085937500013</v>
      </c>
      <c r="D17">
        <f>_xlfn.MAXIFS('Scenario 1'!D$5:D$154,'Scenario 1'!$A$5:$A$154,Max!$A17,'Scenario 1'!AA$5:AA$154,"&gt;0")</f>
        <v>6.0764681250000008</v>
      </c>
      <c r="E17">
        <f>_xlfn.MAXIFS('Scenario 1'!E$5:E$154,'Scenario 1'!$A$5:$A$154,Max!$A17,'Scenario 1'!AB$5:AB$154,"&gt;0")</f>
        <v>6.281986640625</v>
      </c>
      <c r="F17">
        <f>_xlfn.MAXIFS('Scenario 1'!F$5:F$154,'Scenario 1'!$A$5:$A$154,Max!$A17,'Scenario 1'!AC$5:AC$154,"&gt;0")</f>
        <v>6.3773527500000018</v>
      </c>
      <c r="G17">
        <f>_xlfn.MAXIFS('Scenario 1'!G$5:G$154,'Scenario 1'!$A$5:$A$154,Max!$A17,'Scenario 1'!AD$5:AD$154,"&gt;0")</f>
        <v>7.271262421874999</v>
      </c>
      <c r="H17">
        <f>_xlfn.MAXIFS('Scenario 1'!H$5:H$154,'Scenario 1'!$A$5:$A$154,Max!$A17,'Scenario 1'!AE$5:AE$154,"&gt;0")</f>
        <v>7.271262421874999</v>
      </c>
      <c r="I17">
        <f>_xlfn.MAXIFS('Scenario 1'!I$5:I$154,'Scenario 1'!$A$5:$A$154,Max!$A17,'Scenario 1'!AF$5:AF$154,"&gt;0")</f>
        <v>7.271262421874999</v>
      </c>
      <c r="J17">
        <f>_xlfn.MAXIFS('Scenario 1'!J$5:J$154,'Scenario 1'!$A$5:$A$154,Max!$A17,'Scenario 1'!AG$5:AG$154,"&gt;0")</f>
        <v>7.6676561718749996</v>
      </c>
      <c r="K17">
        <f>_xlfn.MAXIFS('Scenario 1'!K$5:K$154,'Scenario 1'!$A$5:$A$154,Max!$A17,'Scenario 1'!AH$5:AH$154,"&gt;0")</f>
        <v>7.8602906250000011</v>
      </c>
      <c r="L17">
        <f>_xlfn.MAXIFS('Scenario 1'!L$5:L$154,'Scenario 1'!$A$5:$A$154,Max!$A17,'Scenario 1'!AI$5:AI$154,"&gt;0")</f>
        <v>7.8602906250000011</v>
      </c>
      <c r="M17">
        <f>_xlfn.MAXIFS('Scenario 1'!M$5:M$154,'Scenario 1'!$A$5:$A$154,Max!$A17,'Scenario 1'!AJ$5:AJ$154,"&gt;0")</f>
        <v>9.0112500000000004</v>
      </c>
      <c r="N17">
        <f>_xlfn.MAXIFS('Scenario 1'!N$5:N$154,'Scenario 1'!$A$5:$A$154,Max!$A17,'Scenario 1'!AK$5:AK$154,"&gt;0")</f>
        <v>9.0112500000000004</v>
      </c>
      <c r="O17">
        <f>_xlfn.MAXIFS('Scenario 1'!O$5:O$154,'Scenario 1'!$A$5:$A$154,Max!$A17,'Scenario 1'!AL$5:AL$154,"&gt;0")</f>
        <v>9.3676499999999994</v>
      </c>
      <c r="P17">
        <f>_xlfn.MAXIFS('Scenario 1'!P$5:P$154,'Scenario 1'!$A$5:$A$154,Max!$A17,'Scenario 1'!AM$5:AM$154,"&gt;0")</f>
        <v>10.061172000000001</v>
      </c>
      <c r="Q17">
        <f>_xlfn.MAXIFS('Scenario 1'!Q$5:Q$154,'Scenario 1'!$A$5:$A$154,Max!$A17,'Scenario 1'!AN$5:AN$154,"&gt;0")</f>
        <v>10.469977734374998</v>
      </c>
      <c r="R17">
        <f>_xlfn.MAXIFS('Scenario 1'!R$5:R$154,'Scenario 1'!$A$5:$A$154,Max!$A17,'Scenario 1'!AO$5:AO$154,"&gt;0")</f>
        <v>12.779426953125</v>
      </c>
      <c r="S17">
        <f>_xlfn.MAXIFS('Scenario 1'!S$5:S$154,'Scenario 1'!$A$5:$A$154,Max!$A17,'Scenario 1'!AP$5:AP$154,"&gt;0")</f>
        <v>12.779426953125</v>
      </c>
      <c r="T17">
        <f>_xlfn.MAXIFS('Scenario 1'!T$5:T$154,'Scenario 1'!$A$5:$A$154,Max!$A17,'Scenario 1'!AQ$5:AQ$154,"&gt;0")</f>
        <v>12.779426953125</v>
      </c>
      <c r="U17">
        <f>_xlfn.MAXIFS('Scenario 1'!U$5:U$154,'Scenario 1'!$A$5:$A$154,Max!$A17,'Scenario 1'!AR$5:AR$154,"&gt;0")</f>
        <v>12.779426953125</v>
      </c>
      <c r="V17">
        <f>_xlfn.MAXIFS('Scenario 1'!V$5:V$154,'Scenario 1'!$A$5:$A$154,Max!$A17,'Scenario 1'!AS$5:AS$154,"&gt;0")</f>
        <v>12.779426953125</v>
      </c>
      <c r="W17">
        <f>_xlfn.MAXIFS('Scenario 1'!W$5:W$154,'Scenario 1'!$A$5:$A$154,Max!$A17,'Scenario 1'!AT$5:AT$154,"&gt;0")</f>
        <v>12.779426953125</v>
      </c>
    </row>
    <row r="18" spans="1:23" x14ac:dyDescent="0.25">
      <c r="A18" t="s">
        <v>57</v>
      </c>
      <c r="B18" t="str">
        <f>VLOOKUP(A18,'DE-EN Country'!$A$1:$B$25,2,FALSE)</f>
        <v>Norway</v>
      </c>
      <c r="C18">
        <f>_xlfn.MAXIFS('Scenario 1'!C$5:C$154,'Scenario 1'!$A$5:$A$154,Max!$A18,'Scenario 1'!Z$5:Z$154,"&gt;0")</f>
        <v>0.898725</v>
      </c>
      <c r="D18">
        <f>_xlfn.MAXIFS('Scenario 1'!D$5:D$154,'Scenario 1'!$A$5:$A$154,Max!$A18,'Scenario 1'!AA$5:AA$154,"&gt;0")</f>
        <v>0.97320000000000018</v>
      </c>
      <c r="E18">
        <f>_xlfn.MAXIFS('Scenario 1'!E$5:E$154,'Scenario 1'!$A$5:$A$154,Max!$A18,'Scenario 1'!AB$5:AB$154,"&gt;0")</f>
        <v>0.97548750000000006</v>
      </c>
      <c r="F18">
        <f>_xlfn.MAXIFS('Scenario 1'!F$5:F$154,'Scenario 1'!$A$5:$A$154,Max!$A18,'Scenario 1'!AC$5:AC$154,"&gt;0")</f>
        <v>1.0064250000000003</v>
      </c>
      <c r="G18">
        <f>_xlfn.MAXIFS('Scenario 1'!G$5:G$154,'Scenario 1'!$A$5:$A$154,Max!$A18,'Scenario 1'!AD$5:AD$154,"&gt;0")</f>
        <v>1.0064250000000003</v>
      </c>
      <c r="H18">
        <f>_xlfn.MAXIFS('Scenario 1'!H$5:H$154,'Scenario 1'!$A$5:$A$154,Max!$A18,'Scenario 1'!AE$5:AE$154,"&gt;0")</f>
        <v>1.0064250000000003</v>
      </c>
      <c r="I18">
        <f>_xlfn.MAXIFS('Scenario 1'!I$5:I$154,'Scenario 1'!$A$5:$A$154,Max!$A18,'Scenario 1'!AF$5:AF$154,"&gt;0")</f>
        <v>1.0064250000000003</v>
      </c>
      <c r="J18">
        <f>_xlfn.MAXIFS('Scenario 1'!J$5:J$154,'Scenario 1'!$A$5:$A$154,Max!$A18,'Scenario 1'!AG$5:AG$154,"&gt;0")</f>
        <v>1.0064250000000003</v>
      </c>
      <c r="K18">
        <f>_xlfn.MAXIFS('Scenario 1'!K$5:K$154,'Scenario 1'!$A$5:$A$154,Max!$A18,'Scenario 1'!AH$5:AH$154,"&gt;0")</f>
        <v>1.0064250000000003</v>
      </c>
      <c r="L18">
        <f>_xlfn.MAXIFS('Scenario 1'!L$5:L$154,'Scenario 1'!$A$5:$A$154,Max!$A18,'Scenario 1'!AI$5:AI$154,"&gt;0")</f>
        <v>1.0064250000000003</v>
      </c>
      <c r="M18">
        <f>_xlfn.MAXIFS('Scenario 1'!M$5:M$154,'Scenario 1'!$A$5:$A$154,Max!$A18,'Scenario 1'!AJ$5:AJ$154,"&gt;0")</f>
        <v>1.0064250000000003</v>
      </c>
      <c r="N18">
        <f>_xlfn.MAXIFS('Scenario 1'!N$5:N$154,'Scenario 1'!$A$5:$A$154,Max!$A18,'Scenario 1'!AK$5:AK$154,"&gt;0")</f>
        <v>1.0317000000000001</v>
      </c>
      <c r="O18">
        <f>_xlfn.MAXIFS('Scenario 1'!O$5:O$154,'Scenario 1'!$A$5:$A$154,Max!$A18,'Scenario 1'!AL$5:AL$154,"&gt;0")</f>
        <v>1.1254499999999998</v>
      </c>
      <c r="P18">
        <f>_xlfn.MAXIFS('Scenario 1'!P$5:P$154,'Scenario 1'!$A$5:$A$154,Max!$A18,'Scenario 1'!AM$5:AM$154,"&gt;0")</f>
        <v>1.2696375</v>
      </c>
      <c r="Q18">
        <f>_xlfn.MAXIFS('Scenario 1'!Q$5:Q$154,'Scenario 1'!$A$5:$A$154,Max!$A18,'Scenario 1'!AN$5:AN$154,"&gt;0")</f>
        <v>1.2696375</v>
      </c>
      <c r="R18">
        <f>_xlfn.MAXIFS('Scenario 1'!R$5:R$154,'Scenario 1'!$A$5:$A$154,Max!$A18,'Scenario 1'!AO$5:AO$154,"&gt;0")</f>
        <v>1.2696375</v>
      </c>
      <c r="S18">
        <f>_xlfn.MAXIFS('Scenario 1'!S$5:S$154,'Scenario 1'!$A$5:$A$154,Max!$A18,'Scenario 1'!AP$5:AP$154,"&gt;0")</f>
        <v>1.2696375</v>
      </c>
      <c r="T18">
        <f>_xlfn.MAXIFS('Scenario 1'!T$5:T$154,'Scenario 1'!$A$5:$A$154,Max!$A18,'Scenario 1'!AQ$5:AQ$154,"&gt;0")</f>
        <v>1.2696375</v>
      </c>
      <c r="U18">
        <f>_xlfn.MAXIFS('Scenario 1'!U$5:U$154,'Scenario 1'!$A$5:$A$154,Max!$A18,'Scenario 1'!AR$5:AR$154,"&gt;0")</f>
        <v>1.2696375</v>
      </c>
      <c r="V18">
        <f>_xlfn.MAXIFS('Scenario 1'!V$5:V$154,'Scenario 1'!$A$5:$A$154,Max!$A18,'Scenario 1'!AS$5:AS$154,"&gt;0")</f>
        <v>1.2696375</v>
      </c>
      <c r="W18">
        <f>_xlfn.MAXIFS('Scenario 1'!W$5:W$154,'Scenario 1'!$A$5:$A$154,Max!$A18,'Scenario 1'!AT$5:AT$154,"&gt;0")</f>
        <v>1.2696375</v>
      </c>
    </row>
    <row r="19" spans="1:23" x14ac:dyDescent="0.25">
      <c r="A19" t="s">
        <v>45</v>
      </c>
      <c r="B19" t="str">
        <f>VLOOKUP(A19,'DE-EN Country'!$A$1:$B$25,2,FALSE)</f>
        <v>Austria</v>
      </c>
      <c r="C19">
        <f>_xlfn.MAXIFS('Scenario 1'!C$5:C$154,'Scenario 1'!$A$5:$A$154,Max!$A19,'Scenario 1'!Z$5:Z$154,"&gt;0")</f>
        <v>4.0964454000000012</v>
      </c>
      <c r="D19">
        <f>_xlfn.MAXIFS('Scenario 1'!D$5:D$154,'Scenario 1'!$A$5:$A$154,Max!$A19,'Scenario 1'!AA$5:AA$154,"&gt;0")</f>
        <v>4.0964454000000012</v>
      </c>
      <c r="E19">
        <f>_xlfn.MAXIFS('Scenario 1'!E$5:E$154,'Scenario 1'!$A$5:$A$154,Max!$A19,'Scenario 1'!AB$5:AB$154,"&gt;0")</f>
        <v>4.0964454000000012</v>
      </c>
      <c r="F19">
        <f>_xlfn.MAXIFS('Scenario 1'!F$5:F$154,'Scenario 1'!$A$5:$A$154,Max!$A19,'Scenario 1'!AC$5:AC$154,"&gt;0")</f>
        <v>4.0964454000000012</v>
      </c>
      <c r="G19">
        <f>_xlfn.MAXIFS('Scenario 1'!G$5:G$154,'Scenario 1'!$A$5:$A$154,Max!$A19,'Scenario 1'!AD$5:AD$154,"&gt;0")</f>
        <v>4.0964454000000012</v>
      </c>
      <c r="H19">
        <f>_xlfn.MAXIFS('Scenario 1'!H$5:H$154,'Scenario 1'!$A$5:$A$154,Max!$A19,'Scenario 1'!AE$5:AE$154,"&gt;0")</f>
        <v>4.4822000000000006</v>
      </c>
      <c r="I19">
        <f>_xlfn.MAXIFS('Scenario 1'!I$5:I$154,'Scenario 1'!$A$5:$A$154,Max!$A19,'Scenario 1'!AF$5:AF$154,"&gt;0")</f>
        <v>6.463344375000001</v>
      </c>
      <c r="J19">
        <f>_xlfn.MAXIFS('Scenario 1'!J$5:J$154,'Scenario 1'!$A$5:$A$154,Max!$A19,'Scenario 1'!AG$5:AG$154,"&gt;0")</f>
        <v>6.463344375000001</v>
      </c>
      <c r="K19">
        <f>_xlfn.MAXIFS('Scenario 1'!K$5:K$154,'Scenario 1'!$A$5:$A$154,Max!$A19,'Scenario 1'!AH$5:AH$154,"&gt;0")</f>
        <v>6.463344375000001</v>
      </c>
      <c r="L19">
        <f>_xlfn.MAXIFS('Scenario 1'!L$5:L$154,'Scenario 1'!$A$5:$A$154,Max!$A19,'Scenario 1'!AI$5:AI$154,"&gt;0")</f>
        <v>6.463344375000001</v>
      </c>
      <c r="M19">
        <f>_xlfn.MAXIFS('Scenario 1'!M$5:M$154,'Scenario 1'!$A$5:$A$154,Max!$A19,'Scenario 1'!AJ$5:AJ$154,"&gt;0")</f>
        <v>6.463344375000001</v>
      </c>
      <c r="N19">
        <f>_xlfn.MAXIFS('Scenario 1'!N$5:N$154,'Scenario 1'!$A$5:$A$154,Max!$A19,'Scenario 1'!AK$5:AK$154,"&gt;0")</f>
        <v>6.463344375000001</v>
      </c>
      <c r="O19">
        <f>_xlfn.MAXIFS('Scenario 1'!O$5:O$154,'Scenario 1'!$A$5:$A$154,Max!$A19,'Scenario 1'!AL$5:AL$154,"&gt;0")</f>
        <v>6.463344375000001</v>
      </c>
      <c r="P19">
        <f>_xlfn.MAXIFS('Scenario 1'!P$5:P$154,'Scenario 1'!$A$5:$A$154,Max!$A19,'Scenario 1'!AM$5:AM$154,"&gt;0")</f>
        <v>6.463344375000001</v>
      </c>
      <c r="Q19">
        <f>_xlfn.MAXIFS('Scenario 1'!Q$5:Q$154,'Scenario 1'!$A$5:$A$154,Max!$A19,'Scenario 1'!AN$5:AN$154,"&gt;0")</f>
        <v>6.463344375000001</v>
      </c>
      <c r="R19">
        <f>_xlfn.MAXIFS('Scenario 1'!R$5:R$154,'Scenario 1'!$A$5:$A$154,Max!$A19,'Scenario 1'!AO$5:AO$154,"&gt;0")</f>
        <v>6.463344375000001</v>
      </c>
      <c r="S19">
        <f>_xlfn.MAXIFS('Scenario 1'!S$5:S$154,'Scenario 1'!$A$5:$A$154,Max!$A19,'Scenario 1'!AP$5:AP$154,"&gt;0")</f>
        <v>6.463344375000001</v>
      </c>
      <c r="T19">
        <f>_xlfn.MAXIFS('Scenario 1'!T$5:T$154,'Scenario 1'!$A$5:$A$154,Max!$A19,'Scenario 1'!AQ$5:AQ$154,"&gt;0")</f>
        <v>6.463344375000001</v>
      </c>
      <c r="U19">
        <f>_xlfn.MAXIFS('Scenario 1'!U$5:U$154,'Scenario 1'!$A$5:$A$154,Max!$A19,'Scenario 1'!AR$5:AR$154,"&gt;0")</f>
        <v>6.463344375000001</v>
      </c>
      <c r="V19">
        <f>_xlfn.MAXIFS('Scenario 1'!V$5:V$154,'Scenario 1'!$A$5:$A$154,Max!$A19,'Scenario 1'!AS$5:AS$154,"&gt;0")</f>
        <v>6.463344375000001</v>
      </c>
      <c r="W19">
        <f>_xlfn.MAXIFS('Scenario 1'!W$5:W$154,'Scenario 1'!$A$5:$A$154,Max!$A19,'Scenario 1'!AT$5:AT$154,"&gt;0")</f>
        <v>6.463344375000001</v>
      </c>
    </row>
    <row r="20" spans="1:23" x14ac:dyDescent="0.25">
      <c r="A20" t="s">
        <v>46</v>
      </c>
      <c r="B20" t="str">
        <f>VLOOKUP(A20,'DE-EN Country'!$A$1:$B$25,2,FALSE)</f>
        <v>Portugal</v>
      </c>
      <c r="C20">
        <f>_xlfn.MAXIFS('Scenario 1'!C$5:C$154,'Scenario 1'!$A$5:$A$154,Max!$A20,'Scenario 1'!Z$5:Z$154,"&gt;0")</f>
        <v>0</v>
      </c>
      <c r="D20">
        <f>_xlfn.MAXIFS('Scenario 1'!D$5:D$154,'Scenario 1'!$A$5:$A$154,Max!$A20,'Scenario 1'!AA$5:AA$154,"&gt;0")</f>
        <v>0</v>
      </c>
      <c r="E20">
        <f>_xlfn.MAXIFS('Scenario 1'!E$5:E$154,'Scenario 1'!$A$5:$A$154,Max!$A20,'Scenario 1'!AB$5:AB$154,"&gt;0")</f>
        <v>0</v>
      </c>
      <c r="F20">
        <f>_xlfn.MAXIFS('Scenario 1'!F$5:F$154,'Scenario 1'!$A$5:$A$154,Max!$A20,'Scenario 1'!AC$5:AC$154,"&gt;0")</f>
        <v>0</v>
      </c>
      <c r="G20">
        <f>_xlfn.MAXIFS('Scenario 1'!G$5:G$154,'Scenario 1'!$A$5:$A$154,Max!$A20,'Scenario 1'!AD$5:AD$154,"&gt;0")</f>
        <v>0</v>
      </c>
      <c r="H20">
        <f>_xlfn.MAXIFS('Scenario 1'!H$5:H$154,'Scenario 1'!$A$5:$A$154,Max!$A20,'Scenario 1'!AE$5:AE$154,"&gt;0")</f>
        <v>14.939099999999998</v>
      </c>
      <c r="I20">
        <f>_xlfn.MAXIFS('Scenario 1'!I$5:I$154,'Scenario 1'!$A$5:$A$154,Max!$A20,'Scenario 1'!AF$5:AF$154,"&gt;0")</f>
        <v>14.939099999999998</v>
      </c>
      <c r="J20">
        <f>_xlfn.MAXIFS('Scenario 1'!J$5:J$154,'Scenario 1'!$A$5:$A$154,Max!$A20,'Scenario 1'!AG$5:AG$154,"&gt;0")</f>
        <v>14.939099999999998</v>
      </c>
      <c r="K20">
        <f>_xlfn.MAXIFS('Scenario 1'!K$5:K$154,'Scenario 1'!$A$5:$A$154,Max!$A20,'Scenario 1'!AH$5:AH$154,"&gt;0")</f>
        <v>14.939099999999998</v>
      </c>
      <c r="L20">
        <f>_xlfn.MAXIFS('Scenario 1'!L$5:L$154,'Scenario 1'!$A$5:$A$154,Max!$A20,'Scenario 1'!AI$5:AI$154,"&gt;0")</f>
        <v>14.939099999999998</v>
      </c>
      <c r="M20">
        <f>_xlfn.MAXIFS('Scenario 1'!M$5:M$154,'Scenario 1'!$A$5:$A$154,Max!$A20,'Scenario 1'!AJ$5:AJ$154,"&gt;0")</f>
        <v>14.939099999999998</v>
      </c>
      <c r="N20">
        <f>_xlfn.MAXIFS('Scenario 1'!N$5:N$154,'Scenario 1'!$A$5:$A$154,Max!$A20,'Scenario 1'!AK$5:AK$154,"&gt;0")</f>
        <v>14.939099999999998</v>
      </c>
      <c r="O20">
        <f>_xlfn.MAXIFS('Scenario 1'!O$5:O$154,'Scenario 1'!$A$5:$A$154,Max!$A20,'Scenario 1'!AL$5:AL$154,"&gt;0")</f>
        <v>14.939099999999998</v>
      </c>
      <c r="P20">
        <f>_xlfn.MAXIFS('Scenario 1'!P$5:P$154,'Scenario 1'!$A$5:$A$154,Max!$A20,'Scenario 1'!AM$5:AM$154,"&gt;0")</f>
        <v>14.939099999999998</v>
      </c>
      <c r="Q20">
        <f>_xlfn.MAXIFS('Scenario 1'!Q$5:Q$154,'Scenario 1'!$A$5:$A$154,Max!$A20,'Scenario 1'!AN$5:AN$154,"&gt;0")</f>
        <v>14.939099999999998</v>
      </c>
      <c r="R20">
        <f>_xlfn.MAXIFS('Scenario 1'!R$5:R$154,'Scenario 1'!$A$5:$A$154,Max!$A20,'Scenario 1'!AO$5:AO$154,"&gt;0")</f>
        <v>14.939099999999998</v>
      </c>
      <c r="S20">
        <f>_xlfn.MAXIFS('Scenario 1'!S$5:S$154,'Scenario 1'!$A$5:$A$154,Max!$A20,'Scenario 1'!AP$5:AP$154,"&gt;0")</f>
        <v>14.939099999999998</v>
      </c>
      <c r="T20">
        <f>_xlfn.MAXIFS('Scenario 1'!T$5:T$154,'Scenario 1'!$A$5:$A$154,Max!$A20,'Scenario 1'!AQ$5:AQ$154,"&gt;0")</f>
        <v>14.939099999999998</v>
      </c>
      <c r="U20">
        <f>_xlfn.MAXIFS('Scenario 1'!U$5:U$154,'Scenario 1'!$A$5:$A$154,Max!$A20,'Scenario 1'!AR$5:AR$154,"&gt;0")</f>
        <v>14.939099999999998</v>
      </c>
      <c r="V20">
        <f>_xlfn.MAXIFS('Scenario 1'!V$5:V$154,'Scenario 1'!$A$5:$A$154,Max!$A20,'Scenario 1'!AS$5:AS$154,"&gt;0")</f>
        <v>14.939099999999998</v>
      </c>
      <c r="W20">
        <f>_xlfn.MAXIFS('Scenario 1'!W$5:W$154,'Scenario 1'!$A$5:$A$154,Max!$A20,'Scenario 1'!AT$5:AT$154,"&gt;0")</f>
        <v>14.939099999999998</v>
      </c>
    </row>
    <row r="21" spans="1:23" x14ac:dyDescent="0.25">
      <c r="A21" t="s">
        <v>47</v>
      </c>
      <c r="B21" t="str">
        <f>VLOOKUP(A21,'DE-EN Country'!$A$1:$B$25,2,FALSE)</f>
        <v>Sweden</v>
      </c>
      <c r="C21">
        <f>_xlfn.MAXIFS('Scenario 1'!C$5:C$154,'Scenario 1'!$A$5:$A$154,Max!$A21,'Scenario 1'!Z$5:Z$154,"&gt;0")</f>
        <v>1.3190062500000002</v>
      </c>
      <c r="D21">
        <f>_xlfn.MAXIFS('Scenario 1'!D$5:D$154,'Scenario 1'!$A$5:$A$154,Max!$A21,'Scenario 1'!AA$5:AA$154,"&gt;0")</f>
        <v>1.3190062500000002</v>
      </c>
      <c r="E21">
        <f>_xlfn.MAXIFS('Scenario 1'!E$5:E$154,'Scenario 1'!$A$5:$A$154,Max!$A21,'Scenario 1'!AB$5:AB$154,"&gt;0")</f>
        <v>1.4893874999999999</v>
      </c>
      <c r="F21">
        <f>_xlfn.MAXIFS('Scenario 1'!F$5:F$154,'Scenario 1'!$A$5:$A$154,Max!$A21,'Scenario 1'!AC$5:AC$154,"&gt;0")</f>
        <v>1.4893874999999999</v>
      </c>
      <c r="G21">
        <f>_xlfn.MAXIFS('Scenario 1'!G$5:G$154,'Scenario 1'!$A$5:$A$154,Max!$A21,'Scenario 1'!AD$5:AD$154,"&gt;0")</f>
        <v>1.4893874999999999</v>
      </c>
      <c r="H21">
        <f>_xlfn.MAXIFS('Scenario 1'!H$5:H$154,'Scenario 1'!$A$5:$A$154,Max!$A21,'Scenario 1'!AE$5:AE$154,"&gt;0")</f>
        <v>1.4893874999999999</v>
      </c>
      <c r="I21">
        <f>_xlfn.MAXIFS('Scenario 1'!I$5:I$154,'Scenario 1'!$A$5:$A$154,Max!$A21,'Scenario 1'!AF$5:AF$154,"&gt;0")</f>
        <v>1.4893874999999999</v>
      </c>
      <c r="J21">
        <f>_xlfn.MAXIFS('Scenario 1'!J$5:J$154,'Scenario 1'!$A$5:$A$154,Max!$A21,'Scenario 1'!AG$5:AG$154,"&gt;0")</f>
        <v>1.4893874999999999</v>
      </c>
      <c r="K21">
        <f>_xlfn.MAXIFS('Scenario 1'!K$5:K$154,'Scenario 1'!$A$5:$A$154,Max!$A21,'Scenario 1'!AH$5:AH$154,"&gt;0")</f>
        <v>1.7234775000000002</v>
      </c>
      <c r="L21">
        <f>_xlfn.MAXIFS('Scenario 1'!L$5:L$154,'Scenario 1'!$A$5:$A$154,Max!$A21,'Scenario 1'!AI$5:AI$154,"&gt;0")</f>
        <v>1.7234775000000002</v>
      </c>
      <c r="M21">
        <f>_xlfn.MAXIFS('Scenario 1'!M$5:M$154,'Scenario 1'!$A$5:$A$154,Max!$A21,'Scenario 1'!AJ$5:AJ$154,"&gt;0")</f>
        <v>1.7737875000000003</v>
      </c>
      <c r="N21">
        <f>_xlfn.MAXIFS('Scenario 1'!N$5:N$154,'Scenario 1'!$A$5:$A$154,Max!$A21,'Scenario 1'!AK$5:AK$154,"&gt;0")</f>
        <v>1.7737875000000003</v>
      </c>
      <c r="O21">
        <f>_xlfn.MAXIFS('Scenario 1'!O$5:O$154,'Scenario 1'!$A$5:$A$154,Max!$A21,'Scenario 1'!AL$5:AL$154,"&gt;0")</f>
        <v>1.7737875000000003</v>
      </c>
      <c r="P21">
        <f>_xlfn.MAXIFS('Scenario 1'!P$5:P$154,'Scenario 1'!$A$5:$A$154,Max!$A21,'Scenario 1'!AM$5:AM$154,"&gt;0")</f>
        <v>1.7737875000000003</v>
      </c>
      <c r="Q21">
        <f>_xlfn.MAXIFS('Scenario 1'!Q$5:Q$154,'Scenario 1'!$A$5:$A$154,Max!$A21,'Scenario 1'!AN$5:AN$154,"&gt;0")</f>
        <v>2.0880000000000001</v>
      </c>
      <c r="R21">
        <f>_xlfn.MAXIFS('Scenario 1'!R$5:R$154,'Scenario 1'!$A$5:$A$154,Max!$A21,'Scenario 1'!AO$5:AO$154,"&gt;0")</f>
        <v>2.5753949999999999</v>
      </c>
      <c r="S21">
        <f>_xlfn.MAXIFS('Scenario 1'!S$5:S$154,'Scenario 1'!$A$5:$A$154,Max!$A21,'Scenario 1'!AP$5:AP$154,"&gt;0")</f>
        <v>3.4387500000000006</v>
      </c>
      <c r="T21">
        <f>_xlfn.MAXIFS('Scenario 1'!T$5:T$154,'Scenario 1'!$A$5:$A$154,Max!$A21,'Scenario 1'!AQ$5:AQ$154,"&gt;0")</f>
        <v>3.9570187500000014</v>
      </c>
      <c r="U21">
        <f>_xlfn.MAXIFS('Scenario 1'!U$5:U$154,'Scenario 1'!$A$5:$A$154,Max!$A21,'Scenario 1'!AR$5:AR$154,"&gt;0")</f>
        <v>4.4681625</v>
      </c>
      <c r="V21">
        <f>_xlfn.MAXIFS('Scenario 1'!V$5:V$154,'Scenario 1'!$A$5:$A$154,Max!$A21,'Scenario 1'!AS$5:AS$154,"&gt;0")</f>
        <v>4.4681625</v>
      </c>
      <c r="W21">
        <f>_xlfn.MAXIFS('Scenario 1'!W$5:W$154,'Scenario 1'!$A$5:$A$154,Max!$A21,'Scenario 1'!AT$5:AT$154,"&gt;0")</f>
        <v>4.4681625</v>
      </c>
    </row>
    <row r="22" spans="1:23" x14ac:dyDescent="0.25">
      <c r="A22" t="s">
        <v>48</v>
      </c>
      <c r="B22" t="str">
        <f>VLOOKUP(A22,'DE-EN Country'!$A$1:$B$25,2,FALSE)</f>
        <v>Switzerland</v>
      </c>
      <c r="C22">
        <f>_xlfn.MAXIFS('Scenario 1'!C$5:C$154,'Scenario 1'!$A$5:$A$154,Max!$A22,'Scenario 1'!Z$5:Z$154,"&gt;0")</f>
        <v>12.779426953125</v>
      </c>
      <c r="D22">
        <f>_xlfn.MAXIFS('Scenario 1'!D$5:D$154,'Scenario 1'!$A$5:$A$154,Max!$A22,'Scenario 1'!AA$5:AA$154,"&gt;0")</f>
        <v>12.779426953125</v>
      </c>
      <c r="E22">
        <f>_xlfn.MAXIFS('Scenario 1'!E$5:E$154,'Scenario 1'!$A$5:$A$154,Max!$A22,'Scenario 1'!AB$5:AB$154,"&gt;0")</f>
        <v>12.779426953125</v>
      </c>
      <c r="F22">
        <f>_xlfn.MAXIFS('Scenario 1'!F$5:F$154,'Scenario 1'!$A$5:$A$154,Max!$A22,'Scenario 1'!AC$5:AC$154,"&gt;0")</f>
        <v>12.779426953125</v>
      </c>
      <c r="G22">
        <f>_xlfn.MAXIFS('Scenario 1'!G$5:G$154,'Scenario 1'!$A$5:$A$154,Max!$A22,'Scenario 1'!AD$5:AD$154,"&gt;0")</f>
        <v>12.779426953125</v>
      </c>
      <c r="H22">
        <f>_xlfn.MAXIFS('Scenario 1'!H$5:H$154,'Scenario 1'!$A$5:$A$154,Max!$A22,'Scenario 1'!AE$5:AE$154,"&gt;0")</f>
        <v>12.779426953125</v>
      </c>
      <c r="I22">
        <f>_xlfn.MAXIFS('Scenario 1'!I$5:I$154,'Scenario 1'!$A$5:$A$154,Max!$A22,'Scenario 1'!AF$5:AF$154,"&gt;0")</f>
        <v>12.779426953125</v>
      </c>
      <c r="J22">
        <f>_xlfn.MAXIFS('Scenario 1'!J$5:J$154,'Scenario 1'!$A$5:$A$154,Max!$A22,'Scenario 1'!AG$5:AG$154,"&gt;0")</f>
        <v>12.779426953125</v>
      </c>
      <c r="K22">
        <f>_xlfn.MAXIFS('Scenario 1'!K$5:K$154,'Scenario 1'!$A$5:$A$154,Max!$A22,'Scenario 1'!AH$5:AH$154,"&gt;0")</f>
        <v>12.779426953125</v>
      </c>
      <c r="L22">
        <f>_xlfn.MAXIFS('Scenario 1'!L$5:L$154,'Scenario 1'!$A$5:$A$154,Max!$A22,'Scenario 1'!AI$5:AI$154,"&gt;0")</f>
        <v>12.779426953125</v>
      </c>
      <c r="M22">
        <f>_xlfn.MAXIFS('Scenario 1'!M$5:M$154,'Scenario 1'!$A$5:$A$154,Max!$A22,'Scenario 1'!AJ$5:AJ$154,"&gt;0")</f>
        <v>12.779426953125</v>
      </c>
      <c r="N22">
        <f>_xlfn.MAXIFS('Scenario 1'!N$5:N$154,'Scenario 1'!$A$5:$A$154,Max!$A22,'Scenario 1'!AK$5:AK$154,"&gt;0")</f>
        <v>12.779426953125</v>
      </c>
      <c r="O22">
        <f>_xlfn.MAXIFS('Scenario 1'!O$5:O$154,'Scenario 1'!$A$5:$A$154,Max!$A22,'Scenario 1'!AL$5:AL$154,"&gt;0")</f>
        <v>12.779426953125</v>
      </c>
      <c r="P22">
        <f>_xlfn.MAXIFS('Scenario 1'!P$5:P$154,'Scenario 1'!$A$5:$A$154,Max!$A22,'Scenario 1'!AM$5:AM$154,"&gt;0")</f>
        <v>12.779426953125</v>
      </c>
      <c r="Q22">
        <f>_xlfn.MAXIFS('Scenario 1'!Q$5:Q$154,'Scenario 1'!$A$5:$A$154,Max!$A22,'Scenario 1'!AN$5:AN$154,"&gt;0")</f>
        <v>12.779426953125</v>
      </c>
      <c r="R22">
        <f>_xlfn.MAXIFS('Scenario 1'!R$5:R$154,'Scenario 1'!$A$5:$A$154,Max!$A22,'Scenario 1'!AO$5:AO$154,"&gt;0")</f>
        <v>12.779426953125</v>
      </c>
      <c r="S22">
        <f>_xlfn.MAXIFS('Scenario 1'!S$5:S$154,'Scenario 1'!$A$5:$A$154,Max!$A22,'Scenario 1'!AP$5:AP$154,"&gt;0")</f>
        <v>12.779426953125</v>
      </c>
      <c r="T22">
        <f>_xlfn.MAXIFS('Scenario 1'!T$5:T$154,'Scenario 1'!$A$5:$A$154,Max!$A22,'Scenario 1'!AQ$5:AQ$154,"&gt;0")</f>
        <v>12.779426953125</v>
      </c>
      <c r="U22">
        <f>_xlfn.MAXIFS('Scenario 1'!U$5:U$154,'Scenario 1'!$A$5:$A$154,Max!$A22,'Scenario 1'!AR$5:AR$154,"&gt;0")</f>
        <v>12.779426953125</v>
      </c>
      <c r="V22">
        <f>_xlfn.MAXIFS('Scenario 1'!V$5:V$154,'Scenario 1'!$A$5:$A$154,Max!$A22,'Scenario 1'!AS$5:AS$154,"&gt;0")</f>
        <v>12.779426953125</v>
      </c>
      <c r="W22">
        <f>_xlfn.MAXIFS('Scenario 1'!W$5:W$154,'Scenario 1'!$A$5:$A$154,Max!$A22,'Scenario 1'!AT$5:AT$154,"&gt;0")</f>
        <v>12.779426953125</v>
      </c>
    </row>
    <row r="23" spans="1:23" x14ac:dyDescent="0.25">
      <c r="A23" t="s">
        <v>49</v>
      </c>
      <c r="B23" t="str">
        <f>VLOOKUP(A23,'DE-EN Country'!$A$1:$B$25,2,FALSE)</f>
        <v>Serbia</v>
      </c>
      <c r="C23">
        <f>_xlfn.MAXIFS('Scenario 1'!C$5:C$154,'Scenario 1'!$A$5:$A$154,Max!$A23,'Scenario 1'!Z$5:Z$154,"&gt;0")</f>
        <v>8.4187349999999999</v>
      </c>
      <c r="D23">
        <f>_xlfn.MAXIFS('Scenario 1'!D$5:D$154,'Scenario 1'!$A$5:$A$154,Max!$A23,'Scenario 1'!AA$5:AA$154,"&gt;0")</f>
        <v>8.4187349999999999</v>
      </c>
      <c r="E23">
        <f>_xlfn.MAXIFS('Scenario 1'!E$5:E$154,'Scenario 1'!$A$5:$A$154,Max!$A23,'Scenario 1'!AB$5:AB$154,"&gt;0")</f>
        <v>8.4187349999999999</v>
      </c>
      <c r="F23">
        <f>_xlfn.MAXIFS('Scenario 1'!F$5:F$154,'Scenario 1'!$A$5:$A$154,Max!$A23,'Scenario 1'!AC$5:AC$154,"&gt;0")</f>
        <v>8.4187349999999999</v>
      </c>
      <c r="G23">
        <f>_xlfn.MAXIFS('Scenario 1'!G$5:G$154,'Scenario 1'!$A$5:$A$154,Max!$A23,'Scenario 1'!AD$5:AD$154,"&gt;0")</f>
        <v>8.4187349999999999</v>
      </c>
      <c r="H23">
        <f>_xlfn.MAXIFS('Scenario 1'!H$5:H$154,'Scenario 1'!$A$5:$A$154,Max!$A23,'Scenario 1'!AE$5:AE$154,"&gt;0")</f>
        <v>8.4187349999999999</v>
      </c>
      <c r="I23">
        <f>_xlfn.MAXIFS('Scenario 1'!I$5:I$154,'Scenario 1'!$A$5:$A$154,Max!$A23,'Scenario 1'!AF$5:AF$154,"&gt;0")</f>
        <v>8.4187349999999999</v>
      </c>
      <c r="J23">
        <f>_xlfn.MAXIFS('Scenario 1'!J$5:J$154,'Scenario 1'!$A$5:$A$154,Max!$A23,'Scenario 1'!AG$5:AG$154,"&gt;0")</f>
        <v>8.4187349999999999</v>
      </c>
      <c r="K23">
        <f>_xlfn.MAXIFS('Scenario 1'!K$5:K$154,'Scenario 1'!$A$5:$A$154,Max!$A23,'Scenario 1'!AH$5:AH$154,"&gt;0")</f>
        <v>8.4187349999999999</v>
      </c>
      <c r="L23">
        <f>_xlfn.MAXIFS('Scenario 1'!L$5:L$154,'Scenario 1'!$A$5:$A$154,Max!$A23,'Scenario 1'!AI$5:AI$154,"&gt;0")</f>
        <v>8.4187349999999999</v>
      </c>
      <c r="M23">
        <f>_xlfn.MAXIFS('Scenario 1'!M$5:M$154,'Scenario 1'!$A$5:$A$154,Max!$A23,'Scenario 1'!AJ$5:AJ$154,"&gt;0")</f>
        <v>8.4187349999999999</v>
      </c>
      <c r="N23">
        <f>_xlfn.MAXIFS('Scenario 1'!N$5:N$154,'Scenario 1'!$A$5:$A$154,Max!$A23,'Scenario 1'!AK$5:AK$154,"&gt;0")</f>
        <v>8.4187349999999999</v>
      </c>
      <c r="O23">
        <f>_xlfn.MAXIFS('Scenario 1'!O$5:O$154,'Scenario 1'!$A$5:$A$154,Max!$A23,'Scenario 1'!AL$5:AL$154,"&gt;0")</f>
        <v>8.4187349999999999</v>
      </c>
      <c r="P23">
        <f>_xlfn.MAXIFS('Scenario 1'!P$5:P$154,'Scenario 1'!$A$5:$A$154,Max!$A23,'Scenario 1'!AM$5:AM$154,"&gt;0")</f>
        <v>8.4187349999999999</v>
      </c>
      <c r="Q23">
        <f>_xlfn.MAXIFS('Scenario 1'!Q$5:Q$154,'Scenario 1'!$A$5:$A$154,Max!$A23,'Scenario 1'!AN$5:AN$154,"&gt;0")</f>
        <v>8.4187349999999999</v>
      </c>
      <c r="R23">
        <f>_xlfn.MAXIFS('Scenario 1'!R$5:R$154,'Scenario 1'!$A$5:$A$154,Max!$A23,'Scenario 1'!AO$5:AO$154,"&gt;0")</f>
        <v>8.4187349999999999</v>
      </c>
      <c r="S23">
        <f>_xlfn.MAXIFS('Scenario 1'!S$5:S$154,'Scenario 1'!$A$5:$A$154,Max!$A23,'Scenario 1'!AP$5:AP$154,"&gt;0")</f>
        <v>8.4187349999999999</v>
      </c>
      <c r="T23">
        <f>_xlfn.MAXIFS('Scenario 1'!T$5:T$154,'Scenario 1'!$A$5:$A$154,Max!$A23,'Scenario 1'!AQ$5:AQ$154,"&gt;0")</f>
        <v>8.4187349999999999</v>
      </c>
      <c r="U23">
        <f>_xlfn.MAXIFS('Scenario 1'!U$5:U$154,'Scenario 1'!$A$5:$A$154,Max!$A23,'Scenario 1'!AR$5:AR$154,"&gt;0")</f>
        <v>8.4187349999999999</v>
      </c>
      <c r="V23">
        <f>_xlfn.MAXIFS('Scenario 1'!V$5:V$154,'Scenario 1'!$A$5:$A$154,Max!$A23,'Scenario 1'!AS$5:AS$154,"&gt;0")</f>
        <v>8.4187349999999999</v>
      </c>
      <c r="W23">
        <f>_xlfn.MAXIFS('Scenario 1'!W$5:W$154,'Scenario 1'!$A$5:$A$154,Max!$A23,'Scenario 1'!AT$5:AT$154,"&gt;0")</f>
        <v>8.4187349999999999</v>
      </c>
    </row>
    <row r="24" spans="1:23" x14ac:dyDescent="0.25">
      <c r="A24" t="s">
        <v>50</v>
      </c>
      <c r="B24" t="str">
        <f>VLOOKUP(A24,'DE-EN Country'!$A$1:$B$25,2,FALSE)</f>
        <v>Slovakia</v>
      </c>
      <c r="C24">
        <f>_xlfn.MAXIFS('Scenario 1'!C$5:C$154,'Scenario 1'!$A$5:$A$154,Max!$A24,'Scenario 1'!Z$5:Z$154,"&gt;0")</f>
        <v>0</v>
      </c>
      <c r="D24">
        <f>_xlfn.MAXIFS('Scenario 1'!D$5:D$154,'Scenario 1'!$A$5:$A$154,Max!$A24,'Scenario 1'!AA$5:AA$154,"&gt;0")</f>
        <v>0</v>
      </c>
      <c r="E24">
        <f>_xlfn.MAXIFS('Scenario 1'!E$5:E$154,'Scenario 1'!$A$5:$A$154,Max!$A24,'Scenario 1'!AB$5:AB$154,"&gt;0")</f>
        <v>0</v>
      </c>
      <c r="F24">
        <f>_xlfn.MAXIFS('Scenario 1'!F$5:F$154,'Scenario 1'!$A$5:$A$154,Max!$A24,'Scenario 1'!AC$5:AC$154,"&gt;0")</f>
        <v>0</v>
      </c>
      <c r="G24">
        <f>_xlfn.MAXIFS('Scenario 1'!G$5:G$154,'Scenario 1'!$A$5:$A$154,Max!$A24,'Scenario 1'!AD$5:AD$154,"&gt;0")</f>
        <v>0</v>
      </c>
      <c r="H24">
        <f>_xlfn.MAXIFS('Scenario 1'!H$5:H$154,'Scenario 1'!$A$5:$A$154,Max!$A24,'Scenario 1'!AE$5:AE$154,"&gt;0")</f>
        <v>7.9902070312499998</v>
      </c>
      <c r="I24">
        <f>_xlfn.MAXIFS('Scenario 1'!I$5:I$154,'Scenario 1'!$A$5:$A$154,Max!$A24,'Scenario 1'!AF$5:AF$154,"&gt;0")</f>
        <v>7.9902070312499998</v>
      </c>
      <c r="J24">
        <f>_xlfn.MAXIFS('Scenario 1'!J$5:J$154,'Scenario 1'!$A$5:$A$154,Max!$A24,'Scenario 1'!AG$5:AG$154,"&gt;0")</f>
        <v>7.9902070312499998</v>
      </c>
      <c r="K24">
        <f>_xlfn.MAXIFS('Scenario 1'!K$5:K$154,'Scenario 1'!$A$5:$A$154,Max!$A24,'Scenario 1'!AH$5:AH$154,"&gt;0")</f>
        <v>7.9902070312499998</v>
      </c>
      <c r="L24">
        <f>_xlfn.MAXIFS('Scenario 1'!L$5:L$154,'Scenario 1'!$A$5:$A$154,Max!$A24,'Scenario 1'!AI$5:AI$154,"&gt;0")</f>
        <v>7.9902070312499998</v>
      </c>
      <c r="M24">
        <f>_xlfn.MAXIFS('Scenario 1'!M$5:M$154,'Scenario 1'!$A$5:$A$154,Max!$A24,'Scenario 1'!AJ$5:AJ$154,"&gt;0")</f>
        <v>7.9902070312499998</v>
      </c>
      <c r="N24">
        <f>_xlfn.MAXIFS('Scenario 1'!N$5:N$154,'Scenario 1'!$A$5:$A$154,Max!$A24,'Scenario 1'!AK$5:AK$154,"&gt;0")</f>
        <v>9.0963632812499995</v>
      </c>
      <c r="O24">
        <f>_xlfn.MAXIFS('Scenario 1'!O$5:O$154,'Scenario 1'!$A$5:$A$154,Max!$A24,'Scenario 1'!AL$5:AL$154,"&gt;0")</f>
        <v>9.0963632812499995</v>
      </c>
      <c r="P24">
        <f>_xlfn.MAXIFS('Scenario 1'!P$5:P$154,'Scenario 1'!$A$5:$A$154,Max!$A24,'Scenario 1'!AM$5:AM$154,"&gt;0")</f>
        <v>9.0963632812499995</v>
      </c>
      <c r="Q24">
        <f>_xlfn.MAXIFS('Scenario 1'!Q$5:Q$154,'Scenario 1'!$A$5:$A$154,Max!$A24,'Scenario 1'!AN$5:AN$154,"&gt;0")</f>
        <v>9.0963632812499995</v>
      </c>
      <c r="R24">
        <f>_xlfn.MAXIFS('Scenario 1'!R$5:R$154,'Scenario 1'!$A$5:$A$154,Max!$A24,'Scenario 1'!AO$5:AO$154,"&gt;0")</f>
        <v>9.0963632812499995</v>
      </c>
      <c r="S24">
        <f>_xlfn.MAXIFS('Scenario 1'!S$5:S$154,'Scenario 1'!$A$5:$A$154,Max!$A24,'Scenario 1'!AP$5:AP$154,"&gt;0")</f>
        <v>9.0963632812499995</v>
      </c>
      <c r="T24">
        <f>_xlfn.MAXIFS('Scenario 1'!T$5:T$154,'Scenario 1'!$A$5:$A$154,Max!$A24,'Scenario 1'!AQ$5:AQ$154,"&gt;0")</f>
        <v>9.0963632812499995</v>
      </c>
      <c r="U24">
        <f>_xlfn.MAXIFS('Scenario 1'!U$5:U$154,'Scenario 1'!$A$5:$A$154,Max!$A24,'Scenario 1'!AR$5:AR$154,"&gt;0")</f>
        <v>9.0963632812499995</v>
      </c>
      <c r="V24">
        <f>_xlfn.MAXIFS('Scenario 1'!V$5:V$154,'Scenario 1'!$A$5:$A$154,Max!$A24,'Scenario 1'!AS$5:AS$154,"&gt;0")</f>
        <v>9.1267382812500006</v>
      </c>
      <c r="W24">
        <f>_xlfn.MAXIFS('Scenario 1'!W$5:W$154,'Scenario 1'!$A$5:$A$154,Max!$A24,'Scenario 1'!AT$5:AT$154,"&gt;0")</f>
        <v>9.1267382812500006</v>
      </c>
    </row>
    <row r="25" spans="1:23" x14ac:dyDescent="0.25">
      <c r="A25" t="s">
        <v>51</v>
      </c>
      <c r="B25" t="str">
        <f>VLOOKUP(A25,'DE-EN Country'!$A$1:$B$25,2,FALSE)</f>
        <v>Slovenia</v>
      </c>
      <c r="C25">
        <f>_xlfn.MAXIFS('Scenario 1'!C$5:C$154,'Scenario 1'!$A$5:$A$154,Max!$A25,'Scenario 1'!Z$5:Z$154,"&gt;0")</f>
        <v>0.5115550781249999</v>
      </c>
      <c r="D25">
        <f>_xlfn.MAXIFS('Scenario 1'!D$5:D$154,'Scenario 1'!$A$5:$A$154,Max!$A25,'Scenario 1'!AA$5:AA$154,"&gt;0")</f>
        <v>0.54556875000000005</v>
      </c>
      <c r="E25">
        <f>_xlfn.MAXIFS('Scenario 1'!E$5:E$154,'Scenario 1'!$A$5:$A$154,Max!$A25,'Scenario 1'!AB$5:AB$154,"&gt;0")</f>
        <v>0.62201250000000008</v>
      </c>
      <c r="F25">
        <f>_xlfn.MAXIFS('Scenario 1'!F$5:F$154,'Scenario 1'!$A$5:$A$154,Max!$A25,'Scenario 1'!AC$5:AC$154,"&gt;0")</f>
        <v>0.62201250000000008</v>
      </c>
      <c r="G25">
        <f>_xlfn.MAXIFS('Scenario 1'!G$5:G$154,'Scenario 1'!$A$5:$A$154,Max!$A25,'Scenario 1'!AD$5:AD$154,"&gt;0")</f>
        <v>0.63736875000000004</v>
      </c>
      <c r="H25">
        <f>_xlfn.MAXIFS('Scenario 1'!H$5:H$154,'Scenario 1'!$A$5:$A$154,Max!$A25,'Scenario 1'!AE$5:AE$154,"&gt;0")</f>
        <v>7.1911863281250001</v>
      </c>
      <c r="I25">
        <f>_xlfn.MAXIFS('Scenario 1'!I$5:I$154,'Scenario 1'!$A$5:$A$154,Max!$A25,'Scenario 1'!AF$5:AF$154,"&gt;0")</f>
        <v>7.1911863281250001</v>
      </c>
      <c r="J25">
        <f>_xlfn.MAXIFS('Scenario 1'!J$5:J$154,'Scenario 1'!$A$5:$A$154,Max!$A25,'Scenario 1'!AG$5:AG$154,"&gt;0")</f>
        <v>7.1911863281250001</v>
      </c>
      <c r="K25">
        <f>_xlfn.MAXIFS('Scenario 1'!K$5:K$154,'Scenario 1'!$A$5:$A$154,Max!$A25,'Scenario 1'!AH$5:AH$154,"&gt;0")</f>
        <v>7.9202812500000004</v>
      </c>
      <c r="L25">
        <f>_xlfn.MAXIFS('Scenario 1'!L$5:L$154,'Scenario 1'!$A$5:$A$154,Max!$A25,'Scenario 1'!AI$5:AI$154,"&gt;0")</f>
        <v>7.9202812500000004</v>
      </c>
      <c r="M25">
        <f>_xlfn.MAXIFS('Scenario 1'!M$5:M$154,'Scenario 1'!$A$5:$A$154,Max!$A25,'Scenario 1'!AJ$5:AJ$154,"&gt;0")</f>
        <v>7.9202812500000004</v>
      </c>
      <c r="N25">
        <f>_xlfn.MAXIFS('Scenario 1'!N$5:N$154,'Scenario 1'!$A$5:$A$154,Max!$A25,'Scenario 1'!AK$5:AK$154,"&gt;0")</f>
        <v>7.9202812500000004</v>
      </c>
      <c r="O25">
        <f>_xlfn.MAXIFS('Scenario 1'!O$5:O$154,'Scenario 1'!$A$5:$A$154,Max!$A25,'Scenario 1'!AL$5:AL$154,"&gt;0")</f>
        <v>7.9202812500000004</v>
      </c>
      <c r="P25">
        <f>_xlfn.MAXIFS('Scenario 1'!P$5:P$154,'Scenario 1'!$A$5:$A$154,Max!$A25,'Scenario 1'!AM$5:AM$154,"&gt;0")</f>
        <v>8.1867269531250013</v>
      </c>
      <c r="Q25">
        <f>_xlfn.MAXIFS('Scenario 1'!Q$5:Q$154,'Scenario 1'!$A$5:$A$154,Max!$A25,'Scenario 1'!AN$5:AN$154,"&gt;0")</f>
        <v>8.1867269531250013</v>
      </c>
      <c r="R25">
        <f>_xlfn.MAXIFS('Scenario 1'!R$5:R$154,'Scenario 1'!$A$5:$A$154,Max!$A25,'Scenario 1'!AO$5:AO$154,"&gt;0")</f>
        <v>8.1867269531250013</v>
      </c>
      <c r="S25">
        <f>_xlfn.MAXIFS('Scenario 1'!S$5:S$154,'Scenario 1'!$A$5:$A$154,Max!$A25,'Scenario 1'!AP$5:AP$154,"&gt;0")</f>
        <v>8.1867269531250013</v>
      </c>
      <c r="T25">
        <f>_xlfn.MAXIFS('Scenario 1'!T$5:T$154,'Scenario 1'!$A$5:$A$154,Max!$A25,'Scenario 1'!AQ$5:AQ$154,"&gt;0")</f>
        <v>8.1867269531250013</v>
      </c>
      <c r="U25">
        <f>_xlfn.MAXIFS('Scenario 1'!U$5:U$154,'Scenario 1'!$A$5:$A$154,Max!$A25,'Scenario 1'!AR$5:AR$154,"&gt;0")</f>
        <v>9.0794671874999988</v>
      </c>
      <c r="V25">
        <f>_xlfn.MAXIFS('Scenario 1'!V$5:V$154,'Scenario 1'!$A$5:$A$154,Max!$A25,'Scenario 1'!AS$5:AS$154,"&gt;0")</f>
        <v>9.0794671874999988</v>
      </c>
      <c r="W25">
        <f>_xlfn.MAXIFS('Scenario 1'!W$5:W$154,'Scenario 1'!$A$5:$A$154,Max!$A25,'Scenario 1'!AT$5:AT$154,"&gt;0")</f>
        <v>10.444382999999998</v>
      </c>
    </row>
    <row r="26" spans="1:23" x14ac:dyDescent="0.25">
      <c r="A26" t="s">
        <v>52</v>
      </c>
      <c r="B26" t="str">
        <f>VLOOKUP(A26,'DE-EN Country'!$A$1:$B$25,2,FALSE)</f>
        <v>Spain</v>
      </c>
      <c r="C26">
        <f>_xlfn.MAXIFS('Scenario 1'!C$5:C$154,'Scenario 1'!$A$5:$A$154,Max!$A26,'Scenario 1'!Z$5:Z$154,"&gt;0")</f>
        <v>2.2000992187499997</v>
      </c>
      <c r="D26">
        <f>_xlfn.MAXIFS('Scenario 1'!D$5:D$154,'Scenario 1'!$A$5:$A$154,Max!$A26,'Scenario 1'!AA$5:AA$154,"&gt;0")</f>
        <v>2.2000992187499997</v>
      </c>
      <c r="E26">
        <f>_xlfn.MAXIFS('Scenario 1'!E$5:E$154,'Scenario 1'!$A$5:$A$154,Max!$A26,'Scenario 1'!AB$5:AB$154,"&gt;0")</f>
        <v>2.2000992187499997</v>
      </c>
      <c r="F26">
        <f>_xlfn.MAXIFS('Scenario 1'!F$5:F$154,'Scenario 1'!$A$5:$A$154,Max!$A26,'Scenario 1'!AC$5:AC$154,"&gt;0")</f>
        <v>2.2000992187499997</v>
      </c>
      <c r="G26">
        <f>_xlfn.MAXIFS('Scenario 1'!G$5:G$154,'Scenario 1'!$A$5:$A$154,Max!$A26,'Scenario 1'!AD$5:AD$154,"&gt;0")</f>
        <v>2.2000992187499997</v>
      </c>
      <c r="H26">
        <f>_xlfn.MAXIFS('Scenario 1'!H$5:H$154,'Scenario 1'!$A$5:$A$154,Max!$A26,'Scenario 1'!AE$5:AE$154,"&gt;0")</f>
        <v>2.8003044726562503</v>
      </c>
      <c r="I26">
        <f>_xlfn.MAXIFS('Scenario 1'!I$5:I$154,'Scenario 1'!$A$5:$A$154,Max!$A26,'Scenario 1'!AF$5:AF$154,"&gt;0")</f>
        <v>2.8003044726562503</v>
      </c>
      <c r="J26">
        <f>_xlfn.MAXIFS('Scenario 1'!J$5:J$154,'Scenario 1'!$A$5:$A$154,Max!$A26,'Scenario 1'!AG$5:AG$154,"&gt;0")</f>
        <v>2.8003044726562503</v>
      </c>
      <c r="K26">
        <f>_xlfn.MAXIFS('Scenario 1'!K$5:K$154,'Scenario 1'!$A$5:$A$154,Max!$A26,'Scenario 1'!AH$5:AH$154,"&gt;0")</f>
        <v>2.8003044726562503</v>
      </c>
      <c r="L26">
        <f>_xlfn.MAXIFS('Scenario 1'!L$5:L$154,'Scenario 1'!$A$5:$A$154,Max!$A26,'Scenario 1'!AI$5:AI$154,"&gt;0")</f>
        <v>3.3391237500000002</v>
      </c>
      <c r="M26">
        <f>_xlfn.MAXIFS('Scenario 1'!M$5:M$154,'Scenario 1'!$A$5:$A$154,Max!$A26,'Scenario 1'!AJ$5:AJ$154,"&gt;0")</f>
        <v>5.3500499999999978</v>
      </c>
      <c r="N26">
        <f>_xlfn.MAXIFS('Scenario 1'!N$5:N$154,'Scenario 1'!$A$5:$A$154,Max!$A26,'Scenario 1'!AK$5:AK$154,"&gt;0")</f>
        <v>5.672189531249999</v>
      </c>
      <c r="O26">
        <f>_xlfn.MAXIFS('Scenario 1'!O$5:O$154,'Scenario 1'!$A$5:$A$154,Max!$A26,'Scenario 1'!AL$5:AL$154,"&gt;0")</f>
        <v>5.8454789062500021</v>
      </c>
      <c r="P26">
        <f>_xlfn.MAXIFS('Scenario 1'!P$5:P$154,'Scenario 1'!$A$5:$A$154,Max!$A26,'Scenario 1'!AM$5:AM$154,"&gt;0")</f>
        <v>5.8454789062500021</v>
      </c>
      <c r="Q26">
        <f>_xlfn.MAXIFS('Scenario 1'!Q$5:Q$154,'Scenario 1'!$A$5:$A$154,Max!$A26,'Scenario 1'!AN$5:AN$154,"&gt;0")</f>
        <v>5.8454789062500021</v>
      </c>
      <c r="R26">
        <f>_xlfn.MAXIFS('Scenario 1'!R$5:R$154,'Scenario 1'!$A$5:$A$154,Max!$A26,'Scenario 1'!AO$5:AO$154,"&gt;0")</f>
        <v>6.6002976562499995</v>
      </c>
      <c r="S26">
        <f>_xlfn.MAXIFS('Scenario 1'!S$5:S$154,'Scenario 1'!$A$5:$A$154,Max!$A26,'Scenario 1'!AP$5:AP$154,"&gt;0")</f>
        <v>6.6002976562499995</v>
      </c>
      <c r="T26">
        <f>_xlfn.MAXIFS('Scenario 1'!T$5:T$154,'Scenario 1'!$A$5:$A$154,Max!$A26,'Scenario 1'!AQ$5:AQ$154,"&gt;0")</f>
        <v>6.6002976562499995</v>
      </c>
      <c r="U26">
        <f>_xlfn.MAXIFS('Scenario 1'!U$5:U$154,'Scenario 1'!$A$5:$A$154,Max!$A26,'Scenario 1'!AR$5:AR$154,"&gt;0")</f>
        <v>6.6002976562499995</v>
      </c>
      <c r="V26">
        <f>_xlfn.MAXIFS('Scenario 1'!V$5:V$154,'Scenario 1'!$A$5:$A$154,Max!$A26,'Scenario 1'!AS$5:AS$154,"&gt;0")</f>
        <v>6.6002976562499995</v>
      </c>
      <c r="W26">
        <f>_xlfn.MAXIFS('Scenario 1'!W$5:W$154,'Scenario 1'!$A$5:$A$154,Max!$A26,'Scenario 1'!AT$5:AT$154,"&gt;0")</f>
        <v>9.4536492187499999</v>
      </c>
    </row>
    <row r="27" spans="1:23" x14ac:dyDescent="0.25">
      <c r="A27" t="s">
        <v>53</v>
      </c>
      <c r="B27" t="str">
        <f>VLOOKUP(A27,'DE-EN Country'!$A$1:$B$25,2,FALSE)</f>
        <v>Czech Republic</v>
      </c>
      <c r="C27">
        <f>_xlfn.MAXIFS('Scenario 1'!C$5:C$154,'Scenario 1'!$A$5:$A$154,Max!$A27,'Scenario 1'!Z$5:Z$154,"&gt;0")</f>
        <v>7.6676561718749996</v>
      </c>
      <c r="D27">
        <f>_xlfn.MAXIFS('Scenario 1'!D$5:D$154,'Scenario 1'!$A$5:$A$154,Max!$A27,'Scenario 1'!AA$5:AA$154,"&gt;0")</f>
        <v>7.6676561718749996</v>
      </c>
      <c r="E27">
        <f>_xlfn.MAXIFS('Scenario 1'!E$5:E$154,'Scenario 1'!$A$5:$A$154,Max!$A27,'Scenario 1'!AB$5:AB$154,"&gt;0")</f>
        <v>7.6676561718749996</v>
      </c>
      <c r="F27">
        <f>_xlfn.MAXIFS('Scenario 1'!F$5:F$154,'Scenario 1'!$A$5:$A$154,Max!$A27,'Scenario 1'!AC$5:AC$154,"&gt;0")</f>
        <v>7.6676561718749996</v>
      </c>
      <c r="G27">
        <f>_xlfn.MAXIFS('Scenario 1'!G$5:G$154,'Scenario 1'!$A$5:$A$154,Max!$A27,'Scenario 1'!AD$5:AD$154,"&gt;0")</f>
        <v>7.6676561718749996</v>
      </c>
      <c r="H27">
        <f>_xlfn.MAXIFS('Scenario 1'!H$5:H$154,'Scenario 1'!$A$5:$A$154,Max!$A27,'Scenario 1'!AE$5:AE$154,"&gt;0")</f>
        <v>7.6676561718749996</v>
      </c>
      <c r="I27">
        <f>_xlfn.MAXIFS('Scenario 1'!I$5:I$154,'Scenario 1'!$A$5:$A$154,Max!$A27,'Scenario 1'!AF$5:AF$154,"&gt;0")</f>
        <v>7.6676561718749996</v>
      </c>
      <c r="J27">
        <f>_xlfn.MAXIFS('Scenario 1'!J$5:J$154,'Scenario 1'!$A$5:$A$154,Max!$A27,'Scenario 1'!AG$5:AG$154,"&gt;0")</f>
        <v>7.6676561718749996</v>
      </c>
      <c r="K27">
        <f>_xlfn.MAXIFS('Scenario 1'!K$5:K$154,'Scenario 1'!$A$5:$A$154,Max!$A27,'Scenario 1'!AH$5:AH$154,"&gt;0")</f>
        <v>7.6676561718749996</v>
      </c>
      <c r="L27">
        <f>_xlfn.MAXIFS('Scenario 1'!L$5:L$154,'Scenario 1'!$A$5:$A$154,Max!$A27,'Scenario 1'!AI$5:AI$154,"&gt;0")</f>
        <v>7.6676561718749996</v>
      </c>
      <c r="M27">
        <f>_xlfn.MAXIFS('Scenario 1'!M$5:M$154,'Scenario 1'!$A$5:$A$154,Max!$A27,'Scenario 1'!AJ$5:AJ$154,"&gt;0")</f>
        <v>7.6676561718749996</v>
      </c>
      <c r="N27">
        <f>_xlfn.MAXIFS('Scenario 1'!N$5:N$154,'Scenario 1'!$A$5:$A$154,Max!$A27,'Scenario 1'!AK$5:AK$154,"&gt;0")</f>
        <v>7.6937343749999991</v>
      </c>
      <c r="O27">
        <f>_xlfn.MAXIFS('Scenario 1'!O$5:O$154,'Scenario 1'!$A$5:$A$154,Max!$A27,'Scenario 1'!AL$5:AL$154,"&gt;0")</f>
        <v>8.3967131249999998</v>
      </c>
      <c r="P27">
        <f>_xlfn.MAXIFS('Scenario 1'!P$5:P$154,'Scenario 1'!$A$5:$A$154,Max!$A27,'Scenario 1'!AM$5:AM$154,"&gt;0")</f>
        <v>8.3967131249999998</v>
      </c>
      <c r="Q27">
        <f>_xlfn.MAXIFS('Scenario 1'!Q$5:Q$154,'Scenario 1'!$A$5:$A$154,Max!$A27,'Scenario 1'!AN$5:AN$154,"&gt;0")</f>
        <v>8.3967131249999998</v>
      </c>
      <c r="R27">
        <f>_xlfn.MAXIFS('Scenario 1'!R$5:R$154,'Scenario 1'!$A$5:$A$154,Max!$A27,'Scenario 1'!AO$5:AO$154,"&gt;0")</f>
        <v>8.3967131249999998</v>
      </c>
      <c r="S27">
        <f>_xlfn.MAXIFS('Scenario 1'!S$5:S$154,'Scenario 1'!$A$5:$A$154,Max!$A27,'Scenario 1'!AP$5:AP$154,"&gt;0")</f>
        <v>8.3967131249999998</v>
      </c>
      <c r="T27">
        <f>_xlfn.MAXIFS('Scenario 1'!T$5:T$154,'Scenario 1'!$A$5:$A$154,Max!$A27,'Scenario 1'!AQ$5:AQ$154,"&gt;0")</f>
        <v>8.3967131249999998</v>
      </c>
      <c r="U27">
        <f>_xlfn.MAXIFS('Scenario 1'!U$5:U$154,'Scenario 1'!$A$5:$A$154,Max!$A27,'Scenario 1'!AR$5:AR$154,"&gt;0")</f>
        <v>9.0794671874999988</v>
      </c>
      <c r="V27">
        <f>_xlfn.MAXIFS('Scenario 1'!V$5:V$154,'Scenario 1'!$A$5:$A$154,Max!$A27,'Scenario 1'!AS$5:AS$154,"&gt;0")</f>
        <v>12.779426953125</v>
      </c>
      <c r="W27">
        <f>_xlfn.MAXIFS('Scenario 1'!W$5:W$154,'Scenario 1'!$A$5:$A$154,Max!$A27,'Scenario 1'!AT$5:AT$154,"&gt;0")</f>
        <v>12.779426953125</v>
      </c>
    </row>
    <row r="28" spans="1:23" x14ac:dyDescent="0.25">
      <c r="A28" t="s">
        <v>54</v>
      </c>
      <c r="B28" t="str">
        <f>VLOOKUP(A28,'DE-EN Country'!$A$1:$B$25,2,FALSE)</f>
        <v>Cyprus</v>
      </c>
      <c r="C28">
        <f>_xlfn.MAXIFS('Scenario 1'!C$5:C$154,'Scenario 1'!$A$5:$A$154,Max!$A28,'Scenario 1'!Z$5:Z$154,"&gt;0")</f>
        <v>2.6539499999999996</v>
      </c>
      <c r="D28">
        <f>_xlfn.MAXIFS('Scenario 1'!D$5:D$154,'Scenario 1'!$A$5:$A$154,Max!$A28,'Scenario 1'!AA$5:AA$154,"&gt;0")</f>
        <v>2.804310000000001</v>
      </c>
      <c r="E28">
        <f>_xlfn.MAXIFS('Scenario 1'!E$5:E$154,'Scenario 1'!$A$5:$A$154,Max!$A28,'Scenario 1'!AB$5:AB$154,"&gt;0")</f>
        <v>2.9048400000000001</v>
      </c>
      <c r="F28">
        <f>_xlfn.MAXIFS('Scenario 1'!F$5:F$154,'Scenario 1'!$A$5:$A$154,Max!$A28,'Scenario 1'!AC$5:AC$154,"&gt;0")</f>
        <v>3.0099900000000006</v>
      </c>
      <c r="G28">
        <f>_xlfn.MAXIFS('Scenario 1'!G$5:G$154,'Scenario 1'!$A$5:$A$154,Max!$A28,'Scenario 1'!AD$5:AD$154,"&gt;0")</f>
        <v>3.2062500000000003</v>
      </c>
      <c r="H28">
        <f>_xlfn.MAXIFS('Scenario 1'!H$5:H$154,'Scenario 1'!$A$5:$A$154,Max!$A28,'Scenario 1'!AE$5:AE$154,"&gt;0")</f>
        <v>9.9354937500000009</v>
      </c>
      <c r="I28">
        <f>_xlfn.MAXIFS('Scenario 1'!I$5:I$154,'Scenario 1'!$A$5:$A$154,Max!$A28,'Scenario 1'!AF$5:AF$154,"&gt;0")</f>
        <v>9.9354937500000009</v>
      </c>
      <c r="J28">
        <f>_xlfn.MAXIFS('Scenario 1'!J$5:J$154,'Scenario 1'!$A$5:$A$154,Max!$A28,'Scenario 1'!AG$5:AG$154,"&gt;0")</f>
        <v>9.9354937500000009</v>
      </c>
      <c r="K28">
        <f>_xlfn.MAXIFS('Scenario 1'!K$5:K$154,'Scenario 1'!$A$5:$A$154,Max!$A28,'Scenario 1'!AH$5:AH$154,"&gt;0")</f>
        <v>9.9354937500000009</v>
      </c>
      <c r="L28">
        <f>_xlfn.MAXIFS('Scenario 1'!L$5:L$154,'Scenario 1'!$A$5:$A$154,Max!$A28,'Scenario 1'!AI$5:AI$154,"&gt;0")</f>
        <v>9.9354937500000009</v>
      </c>
      <c r="M28">
        <f>_xlfn.MAXIFS('Scenario 1'!M$5:M$154,'Scenario 1'!$A$5:$A$154,Max!$A28,'Scenario 1'!AJ$5:AJ$154,"&gt;0")</f>
        <v>9.9354937500000009</v>
      </c>
      <c r="N28">
        <f>_xlfn.MAXIFS('Scenario 1'!N$5:N$154,'Scenario 1'!$A$5:$A$154,Max!$A28,'Scenario 1'!AK$5:AK$154,"&gt;0")</f>
        <v>10.615724999999999</v>
      </c>
      <c r="O28">
        <f>_xlfn.MAXIFS('Scenario 1'!O$5:O$154,'Scenario 1'!$A$5:$A$154,Max!$A28,'Scenario 1'!AL$5:AL$154,"&gt;0")</f>
        <v>10.7436375</v>
      </c>
      <c r="P28">
        <f>_xlfn.MAXIFS('Scenario 1'!P$5:P$154,'Scenario 1'!$A$5:$A$154,Max!$A28,'Scenario 1'!AM$5:AM$154,"&gt;0")</f>
        <v>10.767304687499999</v>
      </c>
      <c r="Q28">
        <f>_xlfn.MAXIFS('Scenario 1'!Q$5:Q$154,'Scenario 1'!$A$5:$A$154,Max!$A28,'Scenario 1'!AN$5:AN$154,"&gt;0")</f>
        <v>10.767304687499999</v>
      </c>
      <c r="R28">
        <f>_xlfn.MAXIFS('Scenario 1'!R$5:R$154,'Scenario 1'!$A$5:$A$154,Max!$A28,'Scenario 1'!AO$5:AO$154,"&gt;0")</f>
        <v>10.767304687499999</v>
      </c>
      <c r="S28">
        <f>_xlfn.MAXIFS('Scenario 1'!S$5:S$154,'Scenario 1'!$A$5:$A$154,Max!$A28,'Scenario 1'!AP$5:AP$154,"&gt;0")</f>
        <v>10.767304687499999</v>
      </c>
      <c r="T28">
        <f>_xlfn.MAXIFS('Scenario 1'!T$5:T$154,'Scenario 1'!$A$5:$A$154,Max!$A28,'Scenario 1'!AQ$5:AQ$154,"&gt;0")</f>
        <v>10.767304687499999</v>
      </c>
      <c r="U28">
        <f>_xlfn.MAXIFS('Scenario 1'!U$5:U$154,'Scenario 1'!$A$5:$A$154,Max!$A28,'Scenario 1'!AR$5:AR$154,"&gt;0")</f>
        <v>10.767304687499999</v>
      </c>
      <c r="V28">
        <f>_xlfn.MAXIFS('Scenario 1'!V$5:V$154,'Scenario 1'!$A$5:$A$154,Max!$A28,'Scenario 1'!AS$5:AS$154,"&gt;0")</f>
        <v>10.767304687499999</v>
      </c>
      <c r="W28">
        <f>_xlfn.MAXIFS('Scenario 1'!W$5:W$154,'Scenario 1'!$A$5:$A$154,Max!$A28,'Scenario 1'!AT$5:AT$154,"&gt;0")</f>
        <v>10.767304687499999</v>
      </c>
    </row>
    <row r="30" spans="1:23" x14ac:dyDescent="0.25">
      <c r="A30" t="s">
        <v>87</v>
      </c>
    </row>
    <row r="31" spans="1:23" x14ac:dyDescent="0.25">
      <c r="C31">
        <v>2020</v>
      </c>
      <c r="D31">
        <v>2021</v>
      </c>
      <c r="E31">
        <v>2022</v>
      </c>
      <c r="F31">
        <v>2023</v>
      </c>
      <c r="G31">
        <v>2024</v>
      </c>
      <c r="H31">
        <v>2025</v>
      </c>
      <c r="I31">
        <v>2026</v>
      </c>
      <c r="J31">
        <v>2027</v>
      </c>
      <c r="K31">
        <v>2028</v>
      </c>
      <c r="L31">
        <v>2029</v>
      </c>
      <c r="M31">
        <v>2030</v>
      </c>
      <c r="N31">
        <v>2031</v>
      </c>
      <c r="O31">
        <v>2032</v>
      </c>
      <c r="P31">
        <v>2033</v>
      </c>
      <c r="Q31">
        <v>2034</v>
      </c>
      <c r="R31">
        <v>2035</v>
      </c>
      <c r="S31">
        <v>2036</v>
      </c>
      <c r="T31">
        <v>2037</v>
      </c>
      <c r="U31">
        <v>2038</v>
      </c>
      <c r="V31">
        <v>2039</v>
      </c>
      <c r="W31">
        <v>2040</v>
      </c>
    </row>
    <row r="32" spans="1:23" x14ac:dyDescent="0.25">
      <c r="A32" t="s">
        <v>26</v>
      </c>
      <c r="B32" t="str">
        <f>VLOOKUP(A32,'DE-EN Country'!$A$1:$B$25,2,FALSE)</f>
        <v>Belgium</v>
      </c>
      <c r="C32" t="str">
        <f t="array" ref="C32">INDEX('Scenario 1'!$B$5:$B$154,MATCH(Max!$A32&amp;Max!C4,'Scenario 1'!$A$5:$A$154&amp;'Scenario 1'!C$5:C$154,0),1)</f>
        <v>Solar</v>
      </c>
      <c r="D32" t="str">
        <f t="array" ref="D32">INDEX('Scenario 1'!$B$5:$B$154,MATCH(Max!$A32&amp;Max!D4,'Scenario 1'!$A$5:$A$154&amp;'Scenario 1'!D$5:D$154,0),1)</f>
        <v>Solar</v>
      </c>
      <c r="E32" t="str">
        <f t="array" ref="E32">INDEX('Scenario 1'!$B$5:$B$154,MATCH(Max!$A32&amp;Max!E4,'Scenario 1'!$A$5:$A$154&amp;'Scenario 1'!E$5:E$154,0),1)</f>
        <v>Solar</v>
      </c>
      <c r="F32" t="str">
        <f t="array" ref="F32">INDEX('Scenario 1'!$B$5:$B$154,MATCH(Max!$A32&amp;Max!F4,'Scenario 1'!$A$5:$A$154&amp;'Scenario 1'!F$5:F$154,0),1)</f>
        <v>Solar</v>
      </c>
      <c r="G32" t="str">
        <f t="array" ref="G32">INDEX('Scenario 1'!$B$5:$B$154,MATCH(Max!$A32&amp;Max!G4,'Scenario 1'!$A$5:$A$154&amp;'Scenario 1'!G$5:G$154,0),1)</f>
        <v>Solar</v>
      </c>
      <c r="H32" t="str">
        <f t="array" ref="H32">INDEX('Scenario 1'!$B$5:$B$154,MATCH(Max!$A32&amp;Max!H4,'Scenario 1'!$A$5:$A$154&amp;'Scenario 1'!H$5:H$154,0),1)</f>
        <v>Solar</v>
      </c>
      <c r="I32" t="str">
        <f t="array" ref="I32">INDEX('Scenario 1'!$B$5:$B$154,MATCH(Max!$A32&amp;Max!I4,'Scenario 1'!$A$5:$A$154&amp;'Scenario 1'!I$5:I$154,0),1)</f>
        <v>Solar</v>
      </c>
      <c r="J32" t="str">
        <f t="array" ref="J32">INDEX('Scenario 1'!$B$5:$B$154,MATCH(Max!$A32&amp;Max!J4,'Scenario 1'!$A$5:$A$154&amp;'Scenario 1'!J$5:J$154,0),1)</f>
        <v>Solar</v>
      </c>
      <c r="K32" t="str">
        <f t="array" ref="K32">INDEX('Scenario 1'!$B$5:$B$154,MATCH(Max!$A32&amp;Max!K4,'Scenario 1'!$A$5:$A$154&amp;'Scenario 1'!K$5:K$154,0),1)</f>
        <v>Solar</v>
      </c>
      <c r="L32" t="str">
        <f t="array" ref="L32">INDEX('Scenario 1'!$B$5:$B$154,MATCH(Max!$A32&amp;Max!L4,'Scenario 1'!$A$5:$A$154&amp;'Scenario 1'!L$5:L$154,0),1)</f>
        <v>Solar</v>
      </c>
      <c r="M32" t="str">
        <f t="array" ref="M32">INDEX('Scenario 1'!$B$5:$B$154,MATCH(Max!$A32&amp;Max!M4,'Scenario 1'!$A$5:$A$154&amp;'Scenario 1'!M$5:M$154,0),1)</f>
        <v>Solar</v>
      </c>
      <c r="N32" t="str">
        <f t="array" ref="N32">INDEX('Scenario 1'!$B$5:$B$154,MATCH(Max!$A32&amp;Max!N4,'Scenario 1'!$A$5:$A$154&amp;'Scenario 1'!N$5:N$154,0),1)</f>
        <v>Solar</v>
      </c>
      <c r="O32" t="str">
        <f t="array" ref="O32">INDEX('Scenario 1'!$B$5:$B$154,MATCH(Max!$A32&amp;Max!O4,'Scenario 1'!$A$5:$A$154&amp;'Scenario 1'!O$5:O$154,0),1)</f>
        <v>Solar</v>
      </c>
      <c r="P32" t="str">
        <f t="array" ref="P32">INDEX('Scenario 1'!$B$5:$B$154,MATCH(Max!$A32&amp;Max!P4,'Scenario 1'!$A$5:$A$154&amp;'Scenario 1'!P$5:P$154,0),1)</f>
        <v>Solar</v>
      </c>
      <c r="Q32" t="str">
        <f t="array" ref="Q32">INDEX('Scenario 1'!$B$5:$B$154,MATCH(Max!$A32&amp;Max!Q4,'Scenario 1'!$A$5:$A$154&amp;'Scenario 1'!Q$5:Q$154,0),1)</f>
        <v>Solar</v>
      </c>
      <c r="R32" t="str">
        <f t="array" ref="R32">INDEX('Scenario 1'!$B$5:$B$154,MATCH(Max!$A32&amp;Max!R4,'Scenario 1'!$A$5:$A$154&amp;'Scenario 1'!R$5:R$154,0),1)</f>
        <v>Solar</v>
      </c>
      <c r="S32" t="str">
        <f t="array" ref="S32">INDEX('Scenario 1'!$B$5:$B$154,MATCH(Max!$A32&amp;Max!S4,'Scenario 1'!$A$5:$A$154&amp;'Scenario 1'!S$5:S$154,0),1)</f>
        <v>Solar</v>
      </c>
      <c r="T32" t="str">
        <f t="array" ref="T32">INDEX('Scenario 1'!$B$5:$B$154,MATCH(Max!$A32&amp;Max!T4,'Scenario 1'!$A$5:$A$154&amp;'Scenario 1'!T$5:T$154,0),1)</f>
        <v>Solar</v>
      </c>
      <c r="U32" t="str">
        <f t="array" ref="U32">INDEX('Scenario 1'!$B$5:$B$154,MATCH(Max!$A32&amp;Max!U4,'Scenario 1'!$A$5:$A$154&amp;'Scenario 1'!U$5:U$154,0),1)</f>
        <v>Solar</v>
      </c>
      <c r="V32" t="str">
        <f t="array" ref="V32">INDEX('Scenario 1'!$B$5:$B$154,MATCH(Max!$A32&amp;Max!V4,'Scenario 1'!$A$5:$A$154&amp;'Scenario 1'!V$5:V$154,0),1)</f>
        <v>Solar</v>
      </c>
      <c r="W32" t="str">
        <f t="array" ref="W32">INDEX('Scenario 1'!$B$5:$B$154,MATCH(Max!$A32&amp;Max!W4,'Scenario 1'!$A$5:$A$154&amp;'Scenario 1'!W$5:W$154,0),1)</f>
        <v>Solar</v>
      </c>
    </row>
    <row r="33" spans="1:23" x14ac:dyDescent="0.25">
      <c r="A33" t="s">
        <v>32</v>
      </c>
      <c r="B33" t="str">
        <f>VLOOKUP(A33,'DE-EN Country'!$A$1:$B$25,2,FALSE)</f>
        <v>Denmark</v>
      </c>
      <c r="C33" t="str">
        <f t="array" ref="C33">INDEX('Scenario 1'!$B$5:$B$154,MATCH(Max!$A33&amp;Max!C5,'Scenario 1'!$A$5:$A$154&amp;'Scenario 1'!C$5:C$154,0),1)</f>
        <v>Solar</v>
      </c>
      <c r="D33" t="str">
        <f t="array" ref="D33">INDEX('Scenario 1'!$B$5:$B$154,MATCH(Max!$A33&amp;Max!D5,'Scenario 1'!$A$5:$A$154&amp;'Scenario 1'!D$5:D$154,0),1)</f>
        <v>Solar</v>
      </c>
      <c r="E33" t="str">
        <f t="array" ref="E33">INDEX('Scenario 1'!$B$5:$B$154,MATCH(Max!$A33&amp;Max!E5,'Scenario 1'!$A$5:$A$154&amp;'Scenario 1'!E$5:E$154,0),1)</f>
        <v>Solar</v>
      </c>
      <c r="F33" t="str">
        <f t="array" ref="F33">INDEX('Scenario 1'!$B$5:$B$154,MATCH(Max!$A33&amp;Max!F5,'Scenario 1'!$A$5:$A$154&amp;'Scenario 1'!F$5:F$154,0),1)</f>
        <v>Solar</v>
      </c>
      <c r="G33" t="str">
        <f t="array" ref="G33">INDEX('Scenario 1'!$B$5:$B$154,MATCH(Max!$A33&amp;Max!G5,'Scenario 1'!$A$5:$A$154&amp;'Scenario 1'!G$5:G$154,0),1)</f>
        <v>Solar</v>
      </c>
      <c r="H33" t="str">
        <f t="array" ref="H33">INDEX('Scenario 1'!$B$5:$B$154,MATCH(Max!$A33&amp;Max!H5,'Scenario 1'!$A$5:$A$154&amp;'Scenario 1'!H$5:H$154,0),1)</f>
        <v>Solar</v>
      </c>
      <c r="I33" t="str">
        <f t="array" ref="I33">INDEX('Scenario 1'!$B$5:$B$154,MATCH(Max!$A33&amp;Max!I5,'Scenario 1'!$A$5:$A$154&amp;'Scenario 1'!I$5:I$154,0),1)</f>
        <v>Solar</v>
      </c>
      <c r="J33" t="str">
        <f t="array" ref="J33">INDEX('Scenario 1'!$B$5:$B$154,MATCH(Max!$A33&amp;Max!J5,'Scenario 1'!$A$5:$A$154&amp;'Scenario 1'!J$5:J$154,0),1)</f>
        <v>Solar</v>
      </c>
      <c r="K33" t="str">
        <f t="array" ref="K33">INDEX('Scenario 1'!$B$5:$B$154,MATCH(Max!$A33&amp;Max!K5,'Scenario 1'!$A$5:$A$154&amp;'Scenario 1'!K$5:K$154,0),1)</f>
        <v>Solar</v>
      </c>
      <c r="L33" t="str">
        <f t="array" ref="L33">INDEX('Scenario 1'!$B$5:$B$154,MATCH(Max!$A33&amp;Max!L5,'Scenario 1'!$A$5:$A$154&amp;'Scenario 1'!L$5:L$154,0),1)</f>
        <v>Solar</v>
      </c>
      <c r="M33" t="str">
        <f t="array" ref="M33">INDEX('Scenario 1'!$B$5:$B$154,MATCH(Max!$A33&amp;Max!M5,'Scenario 1'!$A$5:$A$154&amp;'Scenario 1'!M$5:M$154,0),1)</f>
        <v>Solar</v>
      </c>
      <c r="N33" t="str">
        <f t="array" ref="N33">INDEX('Scenario 1'!$B$5:$B$154,MATCH(Max!$A33&amp;Max!N5,'Scenario 1'!$A$5:$A$154&amp;'Scenario 1'!N$5:N$154,0),1)</f>
        <v>Solar</v>
      </c>
      <c r="O33" t="str">
        <f t="array" ref="O33">INDEX('Scenario 1'!$B$5:$B$154,MATCH(Max!$A33&amp;Max!O5,'Scenario 1'!$A$5:$A$154&amp;'Scenario 1'!O$5:O$154,0),1)</f>
        <v>Solar</v>
      </c>
      <c r="P33" t="str">
        <f t="array" ref="P33">INDEX('Scenario 1'!$B$5:$B$154,MATCH(Max!$A33&amp;Max!P5,'Scenario 1'!$A$5:$A$154&amp;'Scenario 1'!P$5:P$154,0),1)</f>
        <v>Solar</v>
      </c>
      <c r="Q33" t="str">
        <f t="array" ref="Q33">INDEX('Scenario 1'!$B$5:$B$154,MATCH(Max!$A33&amp;Max!Q5,'Scenario 1'!$A$5:$A$154&amp;'Scenario 1'!Q$5:Q$154,0),1)</f>
        <v>Solar</v>
      </c>
      <c r="R33" t="str">
        <f t="array" ref="R33">INDEX('Scenario 1'!$B$5:$B$154,MATCH(Max!$A33&amp;Max!R5,'Scenario 1'!$A$5:$A$154&amp;'Scenario 1'!R$5:R$154,0),1)</f>
        <v>Solar</v>
      </c>
      <c r="S33" t="str">
        <f t="array" ref="S33">INDEX('Scenario 1'!$B$5:$B$154,MATCH(Max!$A33&amp;Max!S5,'Scenario 1'!$A$5:$A$154&amp;'Scenario 1'!S$5:S$154,0),1)</f>
        <v>Solar</v>
      </c>
      <c r="T33" t="str">
        <f t="array" ref="T33">INDEX('Scenario 1'!$B$5:$B$154,MATCH(Max!$A33&amp;Max!T5,'Scenario 1'!$A$5:$A$154&amp;'Scenario 1'!T$5:T$154,0),1)</f>
        <v>Solar</v>
      </c>
      <c r="U33" t="str">
        <f t="array" ref="U33">INDEX('Scenario 1'!$B$5:$B$154,MATCH(Max!$A33&amp;Max!U5,'Scenario 1'!$A$5:$A$154&amp;'Scenario 1'!U$5:U$154,0),1)</f>
        <v>Solar</v>
      </c>
      <c r="V33" t="str">
        <f t="array" ref="V33">INDEX('Scenario 1'!$B$5:$B$154,MATCH(Max!$A33&amp;Max!V5,'Scenario 1'!$A$5:$A$154&amp;'Scenario 1'!V$5:V$154,0),1)</f>
        <v>Solar</v>
      </c>
      <c r="W33" t="str">
        <f t="array" ref="W33">INDEX('Scenario 1'!$B$5:$B$154,MATCH(Max!$A33&amp;Max!W5,'Scenario 1'!$A$5:$A$154&amp;'Scenario 1'!W$5:W$154,0),1)</f>
        <v>Solar</v>
      </c>
    </row>
    <row r="34" spans="1:23" x14ac:dyDescent="0.25">
      <c r="A34" t="s">
        <v>33</v>
      </c>
      <c r="B34" t="str">
        <f>VLOOKUP(A34,'DE-EN Country'!$A$1:$B$25,2,FALSE)</f>
        <v>Germany</v>
      </c>
      <c r="C34" t="str">
        <f t="array" ref="C34">INDEX('Scenario 1'!$B$5:$B$154,MATCH(Max!$A34&amp;Max!C6,'Scenario 1'!$A$5:$A$154&amp;'Scenario 1'!C$5:C$154,0),1)</f>
        <v>Solar</v>
      </c>
      <c r="D34" t="str">
        <f t="array" ref="D34">INDEX('Scenario 1'!$B$5:$B$154,MATCH(Max!$A34&amp;Max!D6,'Scenario 1'!$A$5:$A$154&amp;'Scenario 1'!D$5:D$154,0),1)</f>
        <v>Solar</v>
      </c>
      <c r="E34" t="str">
        <f t="array" ref="E34">INDEX('Scenario 1'!$B$5:$B$154,MATCH(Max!$A34&amp;Max!E6,'Scenario 1'!$A$5:$A$154&amp;'Scenario 1'!E$5:E$154,0),1)</f>
        <v>Solar</v>
      </c>
      <c r="F34" t="str">
        <f t="array" ref="F34">INDEX('Scenario 1'!$B$5:$B$154,MATCH(Max!$A34&amp;Max!F6,'Scenario 1'!$A$5:$A$154&amp;'Scenario 1'!F$5:F$154,0),1)</f>
        <v>Solar</v>
      </c>
      <c r="G34" t="str">
        <f t="array" ref="G34">INDEX('Scenario 1'!$B$5:$B$154,MATCH(Max!$A34&amp;Max!G6,'Scenario 1'!$A$5:$A$154&amp;'Scenario 1'!G$5:G$154,0),1)</f>
        <v>Solar</v>
      </c>
      <c r="H34" t="str">
        <f t="array" ref="H34">INDEX('Scenario 1'!$B$5:$B$154,MATCH(Max!$A34&amp;Max!H6,'Scenario 1'!$A$5:$A$154&amp;'Scenario 1'!H$5:H$154,0),1)</f>
        <v>Geothermal</v>
      </c>
      <c r="I34" t="str">
        <f t="array" ref="I34">INDEX('Scenario 1'!$B$5:$B$154,MATCH(Max!$A34&amp;Max!I6,'Scenario 1'!$A$5:$A$154&amp;'Scenario 1'!I$5:I$154,0),1)</f>
        <v>Geothermal</v>
      </c>
      <c r="J34" t="str">
        <f t="array" ref="J34">INDEX('Scenario 1'!$B$5:$B$154,MATCH(Max!$A34&amp;Max!J6,'Scenario 1'!$A$5:$A$154&amp;'Scenario 1'!J$5:J$154,0),1)</f>
        <v>Geothermal</v>
      </c>
      <c r="K34" t="str">
        <f t="array" ref="K34">INDEX('Scenario 1'!$B$5:$B$154,MATCH(Max!$A34&amp;Max!K6,'Scenario 1'!$A$5:$A$154&amp;'Scenario 1'!K$5:K$154,0),1)</f>
        <v>Geothermal</v>
      </c>
      <c r="L34" t="str">
        <f t="array" ref="L34">INDEX('Scenario 1'!$B$5:$B$154,MATCH(Max!$A34&amp;Max!L6,'Scenario 1'!$A$5:$A$154&amp;'Scenario 1'!L$5:L$154,0),1)</f>
        <v>Geothermal</v>
      </c>
      <c r="M34" t="str">
        <f t="array" ref="M34">INDEX('Scenario 1'!$B$5:$B$154,MATCH(Max!$A34&amp;Max!M6,'Scenario 1'!$A$5:$A$154&amp;'Scenario 1'!M$5:M$154,0),1)</f>
        <v>Geothermal</v>
      </c>
      <c r="N34" t="str">
        <f t="array" ref="N34">INDEX('Scenario 1'!$B$5:$B$154,MATCH(Max!$A34&amp;Max!N6,'Scenario 1'!$A$5:$A$154&amp;'Scenario 1'!N$5:N$154,0),1)</f>
        <v>Geothermal</v>
      </c>
      <c r="O34" t="str">
        <f t="array" ref="O34">INDEX('Scenario 1'!$B$5:$B$154,MATCH(Max!$A34&amp;Max!O6,'Scenario 1'!$A$5:$A$154&amp;'Scenario 1'!O$5:O$154,0),1)</f>
        <v>Geothermal</v>
      </c>
      <c r="P34" t="str">
        <f t="array" ref="P34">INDEX('Scenario 1'!$B$5:$B$154,MATCH(Max!$A34&amp;Max!P6,'Scenario 1'!$A$5:$A$154&amp;'Scenario 1'!P$5:P$154,0),1)</f>
        <v>Geothermal</v>
      </c>
      <c r="Q34" t="str">
        <f t="array" ref="Q34">INDEX('Scenario 1'!$B$5:$B$154,MATCH(Max!$A34&amp;Max!Q6,'Scenario 1'!$A$5:$A$154&amp;'Scenario 1'!Q$5:Q$154,0),1)</f>
        <v>Geothermal</v>
      </c>
      <c r="R34" t="str">
        <f t="array" ref="R34">INDEX('Scenario 1'!$B$5:$B$154,MATCH(Max!$A34&amp;Max!R6,'Scenario 1'!$A$5:$A$154&amp;'Scenario 1'!R$5:R$154,0),1)</f>
        <v>Geothermal</v>
      </c>
      <c r="S34" t="str">
        <f t="array" ref="S34">INDEX('Scenario 1'!$B$5:$B$154,MATCH(Max!$A34&amp;Max!S6,'Scenario 1'!$A$5:$A$154&amp;'Scenario 1'!S$5:S$154,0),1)</f>
        <v>Geothermal</v>
      </c>
      <c r="T34" t="str">
        <f t="array" ref="T34">INDEX('Scenario 1'!$B$5:$B$154,MATCH(Max!$A34&amp;Max!T6,'Scenario 1'!$A$5:$A$154&amp;'Scenario 1'!T$5:T$154,0),1)</f>
        <v>Geothermal</v>
      </c>
      <c r="U34" t="str">
        <f t="array" ref="U34">INDEX('Scenario 1'!$B$5:$B$154,MATCH(Max!$A34&amp;Max!U6,'Scenario 1'!$A$5:$A$154&amp;'Scenario 1'!U$5:U$154,0),1)</f>
        <v>Geothermal</v>
      </c>
      <c r="V34" t="str">
        <f t="array" ref="V34">INDEX('Scenario 1'!$B$5:$B$154,MATCH(Max!$A34&amp;Max!V6,'Scenario 1'!$A$5:$A$154&amp;'Scenario 1'!V$5:V$154,0),1)</f>
        <v>Geothermal</v>
      </c>
      <c r="W34" t="str">
        <f t="array" ref="W34">INDEX('Scenario 1'!$B$5:$B$154,MATCH(Max!$A34&amp;Max!W6,'Scenario 1'!$A$5:$A$154&amp;'Scenario 1'!W$5:W$154,0),1)</f>
        <v>Geothermal</v>
      </c>
    </row>
    <row r="35" spans="1:23" x14ac:dyDescent="0.25">
      <c r="A35" t="s">
        <v>34</v>
      </c>
      <c r="B35" t="str">
        <f>VLOOKUP(A35,'DE-EN Country'!$A$1:$B$25,2,FALSE)</f>
        <v>Estonia</v>
      </c>
      <c r="C35" t="str">
        <f t="array" ref="C35">INDEX('Scenario 1'!$B$5:$B$154,MATCH(Max!$A35&amp;Max!C7,'Scenario 1'!$A$5:$A$154&amp;'Scenario 1'!C$5:C$154,0),1)</f>
        <v>Wind</v>
      </c>
      <c r="D35" t="str">
        <f t="array" ref="D35">INDEX('Scenario 1'!$B$5:$B$154,MATCH(Max!$A35&amp;Max!D7,'Scenario 1'!$A$5:$A$154&amp;'Scenario 1'!D$5:D$154,0),1)</f>
        <v>Wind</v>
      </c>
      <c r="E35" t="str">
        <f t="array" ref="E35">INDEX('Scenario 1'!$B$5:$B$154,MATCH(Max!$A35&amp;Max!E7,'Scenario 1'!$A$5:$A$154&amp;'Scenario 1'!E$5:E$154,0),1)</f>
        <v>Wind</v>
      </c>
      <c r="F35" t="str">
        <f t="array" ref="F35">INDEX('Scenario 1'!$B$5:$B$154,MATCH(Max!$A35&amp;Max!F7,'Scenario 1'!$A$5:$A$154&amp;'Scenario 1'!F$5:F$154,0),1)</f>
        <v>Wind</v>
      </c>
      <c r="G35" t="str">
        <f t="array" ref="G35">INDEX('Scenario 1'!$B$5:$B$154,MATCH(Max!$A35&amp;Max!G7,'Scenario 1'!$A$5:$A$154&amp;'Scenario 1'!G$5:G$154,0),1)</f>
        <v>Wind</v>
      </c>
      <c r="H35" t="str">
        <f t="array" ref="H35">INDEX('Scenario 1'!$B$5:$B$154,MATCH(Max!$A35&amp;Max!H7,'Scenario 1'!$A$5:$A$154&amp;'Scenario 1'!H$5:H$154,0),1)</f>
        <v>Solar</v>
      </c>
      <c r="I35" t="str">
        <f t="array" ref="I35">INDEX('Scenario 1'!$B$5:$B$154,MATCH(Max!$A35&amp;Max!I7,'Scenario 1'!$A$5:$A$154&amp;'Scenario 1'!I$5:I$154,0),1)</f>
        <v>Solar</v>
      </c>
      <c r="J35" t="str">
        <f t="array" ref="J35">INDEX('Scenario 1'!$B$5:$B$154,MATCH(Max!$A35&amp;Max!J7,'Scenario 1'!$A$5:$A$154&amp;'Scenario 1'!J$5:J$154,0),1)</f>
        <v>Solar</v>
      </c>
      <c r="K35" t="str">
        <f t="array" ref="K35">INDEX('Scenario 1'!$B$5:$B$154,MATCH(Max!$A35&amp;Max!K7,'Scenario 1'!$A$5:$A$154&amp;'Scenario 1'!K$5:K$154,0),1)</f>
        <v>Solar</v>
      </c>
      <c r="L35" t="str">
        <f t="array" ref="L35">INDEX('Scenario 1'!$B$5:$B$154,MATCH(Max!$A35&amp;Max!L7,'Scenario 1'!$A$5:$A$154&amp;'Scenario 1'!L$5:L$154,0),1)</f>
        <v>Solar</v>
      </c>
      <c r="M35" t="str">
        <f t="array" ref="M35">INDEX('Scenario 1'!$B$5:$B$154,MATCH(Max!$A35&amp;Max!M7,'Scenario 1'!$A$5:$A$154&amp;'Scenario 1'!M$5:M$154,0),1)</f>
        <v>Solar</v>
      </c>
      <c r="N35" t="str">
        <f t="array" ref="N35">INDEX('Scenario 1'!$B$5:$B$154,MATCH(Max!$A35&amp;Max!N7,'Scenario 1'!$A$5:$A$154&amp;'Scenario 1'!N$5:N$154,0),1)</f>
        <v>Solar</v>
      </c>
      <c r="O35" t="str">
        <f t="array" ref="O35">INDEX('Scenario 1'!$B$5:$B$154,MATCH(Max!$A35&amp;Max!O7,'Scenario 1'!$A$5:$A$154&amp;'Scenario 1'!O$5:O$154,0),1)</f>
        <v>Solar</v>
      </c>
      <c r="P35" t="str">
        <f t="array" ref="P35">INDEX('Scenario 1'!$B$5:$B$154,MATCH(Max!$A35&amp;Max!P7,'Scenario 1'!$A$5:$A$154&amp;'Scenario 1'!P$5:P$154,0),1)</f>
        <v>Solar</v>
      </c>
      <c r="Q35" t="str">
        <f t="array" ref="Q35">INDEX('Scenario 1'!$B$5:$B$154,MATCH(Max!$A35&amp;Max!Q7,'Scenario 1'!$A$5:$A$154&amp;'Scenario 1'!Q$5:Q$154,0),1)</f>
        <v>Solar</v>
      </c>
      <c r="R35" t="str">
        <f t="array" ref="R35">INDEX('Scenario 1'!$B$5:$B$154,MATCH(Max!$A35&amp;Max!R7,'Scenario 1'!$A$5:$A$154&amp;'Scenario 1'!R$5:R$154,0),1)</f>
        <v>Solar</v>
      </c>
      <c r="S35" t="str">
        <f t="array" ref="S35">INDEX('Scenario 1'!$B$5:$B$154,MATCH(Max!$A35&amp;Max!S7,'Scenario 1'!$A$5:$A$154&amp;'Scenario 1'!S$5:S$154,0),1)</f>
        <v>Solar</v>
      </c>
      <c r="T35" t="str">
        <f t="array" ref="T35">INDEX('Scenario 1'!$B$5:$B$154,MATCH(Max!$A35&amp;Max!T7,'Scenario 1'!$A$5:$A$154&amp;'Scenario 1'!T$5:T$154,0),1)</f>
        <v>Solar</v>
      </c>
      <c r="U35" t="str">
        <f t="array" ref="U35">INDEX('Scenario 1'!$B$5:$B$154,MATCH(Max!$A35&amp;Max!U7,'Scenario 1'!$A$5:$A$154&amp;'Scenario 1'!U$5:U$154,0),1)</f>
        <v>Solar</v>
      </c>
      <c r="V35" t="str">
        <f t="array" ref="V35">INDEX('Scenario 1'!$B$5:$B$154,MATCH(Max!$A35&amp;Max!V7,'Scenario 1'!$A$5:$A$154&amp;'Scenario 1'!V$5:V$154,0),1)</f>
        <v>Solar</v>
      </c>
      <c r="W35" t="str">
        <f t="array" ref="W35">INDEX('Scenario 1'!$B$5:$B$154,MATCH(Max!$A35&amp;Max!W7,'Scenario 1'!$A$5:$A$154&amp;'Scenario 1'!W$5:W$154,0),1)</f>
        <v>Solar</v>
      </c>
    </row>
    <row r="36" spans="1:23" x14ac:dyDescent="0.25">
      <c r="A36" t="s">
        <v>35</v>
      </c>
      <c r="B36" t="str">
        <f>VLOOKUP(A36,'DE-EN Country'!$A$1:$B$25,2,FALSE)</f>
        <v>Finland</v>
      </c>
      <c r="C36" t="str">
        <f t="array" ref="C36">INDEX('Scenario 1'!$B$5:$B$154,MATCH(Max!$A36&amp;Max!C8,'Scenario 1'!$A$5:$A$154&amp;'Scenario 1'!C$5:C$154,0),1)</f>
        <v>Solar</v>
      </c>
      <c r="D36" t="str">
        <f t="array" ref="D36">INDEX('Scenario 1'!$B$5:$B$154,MATCH(Max!$A36&amp;Max!D8,'Scenario 1'!$A$5:$A$154&amp;'Scenario 1'!D$5:D$154,0),1)</f>
        <v>Solar</v>
      </c>
      <c r="E36" t="str">
        <f t="array" ref="E36">INDEX('Scenario 1'!$B$5:$B$154,MATCH(Max!$A36&amp;Max!E8,'Scenario 1'!$A$5:$A$154&amp;'Scenario 1'!E$5:E$154,0),1)</f>
        <v>Solar</v>
      </c>
      <c r="F36" t="str">
        <f t="array" ref="F36">INDEX('Scenario 1'!$B$5:$B$154,MATCH(Max!$A36&amp;Max!F8,'Scenario 1'!$A$5:$A$154&amp;'Scenario 1'!F$5:F$154,0),1)</f>
        <v>Solar</v>
      </c>
      <c r="G36" t="str">
        <f t="array" ref="G36">INDEX('Scenario 1'!$B$5:$B$154,MATCH(Max!$A36&amp;Max!G8,'Scenario 1'!$A$5:$A$154&amp;'Scenario 1'!G$5:G$154,0),1)</f>
        <v>Solar</v>
      </c>
      <c r="H36" t="str">
        <f t="array" ref="H36">INDEX('Scenario 1'!$B$5:$B$154,MATCH(Max!$A36&amp;Max!H8,'Scenario 1'!$A$5:$A$154&amp;'Scenario 1'!H$5:H$154,0),1)</f>
        <v>Solar</v>
      </c>
      <c r="I36" t="str">
        <f t="array" ref="I36">INDEX('Scenario 1'!$B$5:$B$154,MATCH(Max!$A36&amp;Max!I8,'Scenario 1'!$A$5:$A$154&amp;'Scenario 1'!I$5:I$154,0),1)</f>
        <v>Solar</v>
      </c>
      <c r="J36" t="str">
        <f t="array" ref="J36">INDEX('Scenario 1'!$B$5:$B$154,MATCH(Max!$A36&amp;Max!J8,'Scenario 1'!$A$5:$A$154&amp;'Scenario 1'!J$5:J$154,0),1)</f>
        <v>Solar</v>
      </c>
      <c r="K36" t="str">
        <f t="array" ref="K36">INDEX('Scenario 1'!$B$5:$B$154,MATCH(Max!$A36&amp;Max!K8,'Scenario 1'!$A$5:$A$154&amp;'Scenario 1'!K$5:K$154,0),1)</f>
        <v>Solar</v>
      </c>
      <c r="L36" t="str">
        <f t="array" ref="L36">INDEX('Scenario 1'!$B$5:$B$154,MATCH(Max!$A36&amp;Max!L8,'Scenario 1'!$A$5:$A$154&amp;'Scenario 1'!L$5:L$154,0),1)</f>
        <v>Solar</v>
      </c>
      <c r="M36" t="str">
        <f t="array" ref="M36">INDEX('Scenario 1'!$B$5:$B$154,MATCH(Max!$A36&amp;Max!M8,'Scenario 1'!$A$5:$A$154&amp;'Scenario 1'!M$5:M$154,0),1)</f>
        <v>Solar</v>
      </c>
      <c r="N36" t="str">
        <f t="array" ref="N36">INDEX('Scenario 1'!$B$5:$B$154,MATCH(Max!$A36&amp;Max!N8,'Scenario 1'!$A$5:$A$154&amp;'Scenario 1'!N$5:N$154,0),1)</f>
        <v>Solar</v>
      </c>
      <c r="O36" t="str">
        <f t="array" ref="O36">INDEX('Scenario 1'!$B$5:$B$154,MATCH(Max!$A36&amp;Max!O8,'Scenario 1'!$A$5:$A$154&amp;'Scenario 1'!O$5:O$154,0),1)</f>
        <v>Solar</v>
      </c>
      <c r="P36" t="str">
        <f t="array" ref="P36">INDEX('Scenario 1'!$B$5:$B$154,MATCH(Max!$A36&amp;Max!P8,'Scenario 1'!$A$5:$A$154&amp;'Scenario 1'!P$5:P$154,0),1)</f>
        <v>Solar</v>
      </c>
      <c r="Q36" t="str">
        <f t="array" ref="Q36">INDEX('Scenario 1'!$B$5:$B$154,MATCH(Max!$A36&amp;Max!Q8,'Scenario 1'!$A$5:$A$154&amp;'Scenario 1'!Q$5:Q$154,0),1)</f>
        <v>Solar</v>
      </c>
      <c r="R36" t="str">
        <f t="array" ref="R36">INDEX('Scenario 1'!$B$5:$B$154,MATCH(Max!$A36&amp;Max!R8,'Scenario 1'!$A$5:$A$154&amp;'Scenario 1'!R$5:R$154,0),1)</f>
        <v>Solar</v>
      </c>
      <c r="S36" t="str">
        <f t="array" ref="S36">INDEX('Scenario 1'!$B$5:$B$154,MATCH(Max!$A36&amp;Max!S8,'Scenario 1'!$A$5:$A$154&amp;'Scenario 1'!S$5:S$154,0),1)</f>
        <v>Solar</v>
      </c>
      <c r="T36" t="str">
        <f t="array" ref="T36">INDEX('Scenario 1'!$B$5:$B$154,MATCH(Max!$A36&amp;Max!T8,'Scenario 1'!$A$5:$A$154&amp;'Scenario 1'!T$5:T$154,0),1)</f>
        <v>Solar</v>
      </c>
      <c r="U36" t="str">
        <f t="array" ref="U36">INDEX('Scenario 1'!$B$5:$B$154,MATCH(Max!$A36&amp;Max!U8,'Scenario 1'!$A$5:$A$154&amp;'Scenario 1'!U$5:U$154,0),1)</f>
        <v>Solar</v>
      </c>
      <c r="V36" t="str">
        <f t="array" ref="V36">INDEX('Scenario 1'!$B$5:$B$154,MATCH(Max!$A36&amp;Max!V8,'Scenario 1'!$A$5:$A$154&amp;'Scenario 1'!V$5:V$154,0),1)</f>
        <v>Solar</v>
      </c>
      <c r="W36" t="str">
        <f t="array" ref="W36">INDEX('Scenario 1'!$B$5:$B$154,MATCH(Max!$A36&amp;Max!W8,'Scenario 1'!$A$5:$A$154&amp;'Scenario 1'!W$5:W$154,0),1)</f>
        <v>Solar</v>
      </c>
    </row>
    <row r="37" spans="1:23" x14ac:dyDescent="0.25">
      <c r="A37" t="s">
        <v>36</v>
      </c>
      <c r="B37" t="str">
        <f>VLOOKUP(A37,'DE-EN Country'!$A$1:$B$25,2,FALSE)</f>
        <v>France</v>
      </c>
      <c r="C37" t="str">
        <f t="array" ref="C37">INDEX('Scenario 1'!$B$5:$B$154,MATCH(Max!$A37&amp;Max!C9,'Scenario 1'!$A$5:$A$154&amp;'Scenario 1'!C$5:C$154,0),1)</f>
        <v>Geothermal</v>
      </c>
      <c r="D37" t="str">
        <f t="array" ref="D37">INDEX('Scenario 1'!$B$5:$B$154,MATCH(Max!$A37&amp;Max!D9,'Scenario 1'!$A$5:$A$154&amp;'Scenario 1'!D$5:D$154,0),1)</f>
        <v>Geothermal</v>
      </c>
      <c r="E37" t="str">
        <f t="array" ref="E37">INDEX('Scenario 1'!$B$5:$B$154,MATCH(Max!$A37&amp;Max!E9,'Scenario 1'!$A$5:$A$154&amp;'Scenario 1'!E$5:E$154,0),1)</f>
        <v>Geothermal</v>
      </c>
      <c r="F37" t="str">
        <f t="array" ref="F37">INDEX('Scenario 1'!$B$5:$B$154,MATCH(Max!$A37&amp;Max!F9,'Scenario 1'!$A$5:$A$154&amp;'Scenario 1'!F$5:F$154,0),1)</f>
        <v>Geothermal</v>
      </c>
      <c r="G37" t="str">
        <f t="array" ref="G37">INDEX('Scenario 1'!$B$5:$B$154,MATCH(Max!$A37&amp;Max!G9,'Scenario 1'!$A$5:$A$154&amp;'Scenario 1'!G$5:G$154,0),1)</f>
        <v>Geothermal</v>
      </c>
      <c r="H37" t="str">
        <f t="array" ref="H37">INDEX('Scenario 1'!$B$5:$B$154,MATCH(Max!$A37&amp;Max!H9,'Scenario 1'!$A$5:$A$154&amp;'Scenario 1'!H$5:H$154,0),1)</f>
        <v>Geothermal</v>
      </c>
      <c r="I37" t="str">
        <f t="array" ref="I37">INDEX('Scenario 1'!$B$5:$B$154,MATCH(Max!$A37&amp;Max!I9,'Scenario 1'!$A$5:$A$154&amp;'Scenario 1'!I$5:I$154,0),1)</f>
        <v>Geothermal</v>
      </c>
      <c r="J37" t="str">
        <f t="array" ref="J37">INDEX('Scenario 1'!$B$5:$B$154,MATCH(Max!$A37&amp;Max!J9,'Scenario 1'!$A$5:$A$154&amp;'Scenario 1'!J$5:J$154,0),1)</f>
        <v>Geothermal</v>
      </c>
      <c r="K37" t="str">
        <f t="array" ref="K37">INDEX('Scenario 1'!$B$5:$B$154,MATCH(Max!$A37&amp;Max!K9,'Scenario 1'!$A$5:$A$154&amp;'Scenario 1'!K$5:K$154,0),1)</f>
        <v>Geothermal</v>
      </c>
      <c r="L37" t="str">
        <f t="array" ref="L37">INDEX('Scenario 1'!$B$5:$B$154,MATCH(Max!$A37&amp;Max!L9,'Scenario 1'!$A$5:$A$154&amp;'Scenario 1'!L$5:L$154,0),1)</f>
        <v>Geothermal</v>
      </c>
      <c r="M37" t="str">
        <f t="array" ref="M37">INDEX('Scenario 1'!$B$5:$B$154,MATCH(Max!$A37&amp;Max!M9,'Scenario 1'!$A$5:$A$154&amp;'Scenario 1'!M$5:M$154,0),1)</f>
        <v>Geothermal</v>
      </c>
      <c r="N37" t="str">
        <f t="array" ref="N37">INDEX('Scenario 1'!$B$5:$B$154,MATCH(Max!$A37&amp;Max!N9,'Scenario 1'!$A$5:$A$154&amp;'Scenario 1'!N$5:N$154,0),1)</f>
        <v>Geothermal</v>
      </c>
      <c r="O37" t="str">
        <f t="array" ref="O37">INDEX('Scenario 1'!$B$5:$B$154,MATCH(Max!$A37&amp;Max!O9,'Scenario 1'!$A$5:$A$154&amp;'Scenario 1'!O$5:O$154,0),1)</f>
        <v>Geothermal</v>
      </c>
      <c r="P37" t="str">
        <f t="array" ref="P37">INDEX('Scenario 1'!$B$5:$B$154,MATCH(Max!$A37&amp;Max!P9,'Scenario 1'!$A$5:$A$154&amp;'Scenario 1'!P$5:P$154,0),1)</f>
        <v>Geothermal</v>
      </c>
      <c r="Q37" t="str">
        <f t="array" ref="Q37">INDEX('Scenario 1'!$B$5:$B$154,MATCH(Max!$A37&amp;Max!Q9,'Scenario 1'!$A$5:$A$154&amp;'Scenario 1'!Q$5:Q$154,0),1)</f>
        <v>Geothermal</v>
      </c>
      <c r="R37" t="str">
        <f t="array" ref="R37">INDEX('Scenario 1'!$B$5:$B$154,MATCH(Max!$A37&amp;Max!R9,'Scenario 1'!$A$5:$A$154&amp;'Scenario 1'!R$5:R$154,0),1)</f>
        <v>Geothermal</v>
      </c>
      <c r="S37" t="str">
        <f t="array" ref="S37">INDEX('Scenario 1'!$B$5:$B$154,MATCH(Max!$A37&amp;Max!S9,'Scenario 1'!$A$5:$A$154&amp;'Scenario 1'!S$5:S$154,0),1)</f>
        <v>Geothermal</v>
      </c>
      <c r="T37" t="str">
        <f t="array" ref="T37">INDEX('Scenario 1'!$B$5:$B$154,MATCH(Max!$A37&amp;Max!T9,'Scenario 1'!$A$5:$A$154&amp;'Scenario 1'!T$5:T$154,0),1)</f>
        <v>Geothermal</v>
      </c>
      <c r="U37" t="str">
        <f t="array" ref="U37">INDEX('Scenario 1'!$B$5:$B$154,MATCH(Max!$A37&amp;Max!U9,'Scenario 1'!$A$5:$A$154&amp;'Scenario 1'!U$5:U$154,0),1)</f>
        <v>Geothermal</v>
      </c>
      <c r="V37" t="str">
        <f t="array" ref="V37">INDEX('Scenario 1'!$B$5:$B$154,MATCH(Max!$A37&amp;Max!V9,'Scenario 1'!$A$5:$A$154&amp;'Scenario 1'!V$5:V$154,0),1)</f>
        <v>Geothermal</v>
      </c>
      <c r="W37" t="str">
        <f t="array" ref="W37">INDEX('Scenario 1'!$B$5:$B$154,MATCH(Max!$A37&amp;Max!W9,'Scenario 1'!$A$5:$A$154&amp;'Scenario 1'!W$5:W$154,0),1)</f>
        <v>Geothermal</v>
      </c>
    </row>
    <row r="38" spans="1:23" x14ac:dyDescent="0.25">
      <c r="A38" t="s">
        <v>37</v>
      </c>
      <c r="B38" t="str">
        <f>VLOOKUP(A38,'DE-EN Country'!$A$1:$B$25,2,FALSE)</f>
        <v>Greece</v>
      </c>
      <c r="C38" t="e">
        <f t="array" ref="C38">INDEX('Scenario 1'!$B$5:$B$154,MATCH(Max!$A38&amp;Max!C10,'Scenario 1'!$A$5:$A$154&amp;'Scenario 1'!C$5:C$154,0),1)</f>
        <v>#N/A</v>
      </c>
      <c r="D38" t="e">
        <f t="array" ref="D38">INDEX('Scenario 1'!$B$5:$B$154,MATCH(Max!$A38&amp;Max!D10,'Scenario 1'!$A$5:$A$154&amp;'Scenario 1'!D$5:D$154,0),1)</f>
        <v>#N/A</v>
      </c>
      <c r="E38" t="e">
        <f t="array" ref="E38">INDEX('Scenario 1'!$B$5:$B$154,MATCH(Max!$A38&amp;Max!E10,'Scenario 1'!$A$5:$A$154&amp;'Scenario 1'!E$5:E$154,0),1)</f>
        <v>#N/A</v>
      </c>
      <c r="F38" t="e">
        <f t="array" ref="F38">INDEX('Scenario 1'!$B$5:$B$154,MATCH(Max!$A38&amp;Max!F10,'Scenario 1'!$A$5:$A$154&amp;'Scenario 1'!F$5:F$154,0),1)</f>
        <v>#N/A</v>
      </c>
      <c r="G38" t="e">
        <f t="array" ref="G38">INDEX('Scenario 1'!$B$5:$B$154,MATCH(Max!$A38&amp;Max!G10,'Scenario 1'!$A$5:$A$154&amp;'Scenario 1'!G$5:G$154,0),1)</f>
        <v>#N/A</v>
      </c>
      <c r="H38" t="str">
        <f t="array" ref="H38">INDEX('Scenario 1'!$B$5:$B$154,MATCH(Max!$A38&amp;Max!H10,'Scenario 1'!$A$5:$A$154&amp;'Scenario 1'!H$5:H$154,0),1)</f>
        <v>Solar</v>
      </c>
      <c r="I38" t="str">
        <f t="array" ref="I38">INDEX('Scenario 1'!$B$5:$B$154,MATCH(Max!$A38&amp;Max!I10,'Scenario 1'!$A$5:$A$154&amp;'Scenario 1'!I$5:I$154,0),1)</f>
        <v>Solar</v>
      </c>
      <c r="J38" t="str">
        <f t="array" ref="J38">INDEX('Scenario 1'!$B$5:$B$154,MATCH(Max!$A38&amp;Max!J10,'Scenario 1'!$A$5:$A$154&amp;'Scenario 1'!J$5:J$154,0),1)</f>
        <v>Solar</v>
      </c>
      <c r="K38" t="str">
        <f t="array" ref="K38">INDEX('Scenario 1'!$B$5:$B$154,MATCH(Max!$A38&amp;Max!K10,'Scenario 1'!$A$5:$A$154&amp;'Scenario 1'!K$5:K$154,0),1)</f>
        <v>Solar</v>
      </c>
      <c r="L38" t="str">
        <f t="array" ref="L38">INDEX('Scenario 1'!$B$5:$B$154,MATCH(Max!$A38&amp;Max!L10,'Scenario 1'!$A$5:$A$154&amp;'Scenario 1'!L$5:L$154,0),1)</f>
        <v>Solar</v>
      </c>
      <c r="M38" t="str">
        <f t="array" ref="M38">INDEX('Scenario 1'!$B$5:$B$154,MATCH(Max!$A38&amp;Max!M10,'Scenario 1'!$A$5:$A$154&amp;'Scenario 1'!M$5:M$154,0),1)</f>
        <v>Solar</v>
      </c>
      <c r="N38" t="str">
        <f t="array" ref="N38">INDEX('Scenario 1'!$B$5:$B$154,MATCH(Max!$A38&amp;Max!N10,'Scenario 1'!$A$5:$A$154&amp;'Scenario 1'!N$5:N$154,0),1)</f>
        <v>Solar</v>
      </c>
      <c r="O38" t="str">
        <f t="array" ref="O38">INDEX('Scenario 1'!$B$5:$B$154,MATCH(Max!$A38&amp;Max!O10,'Scenario 1'!$A$5:$A$154&amp;'Scenario 1'!O$5:O$154,0),1)</f>
        <v>Solar</v>
      </c>
      <c r="P38" t="str">
        <f t="array" ref="P38">INDEX('Scenario 1'!$B$5:$B$154,MATCH(Max!$A38&amp;Max!P10,'Scenario 1'!$A$5:$A$154&amp;'Scenario 1'!P$5:P$154,0),1)</f>
        <v>Solar</v>
      </c>
      <c r="Q38" t="str">
        <f t="array" ref="Q38">INDEX('Scenario 1'!$B$5:$B$154,MATCH(Max!$A38&amp;Max!Q10,'Scenario 1'!$A$5:$A$154&amp;'Scenario 1'!Q$5:Q$154,0),1)</f>
        <v>Solar</v>
      </c>
      <c r="R38" t="str">
        <f t="array" ref="R38">INDEX('Scenario 1'!$B$5:$B$154,MATCH(Max!$A38&amp;Max!R10,'Scenario 1'!$A$5:$A$154&amp;'Scenario 1'!R$5:R$154,0),1)</f>
        <v>Solar</v>
      </c>
      <c r="S38" t="str">
        <f t="array" ref="S38">INDEX('Scenario 1'!$B$5:$B$154,MATCH(Max!$A38&amp;Max!S10,'Scenario 1'!$A$5:$A$154&amp;'Scenario 1'!S$5:S$154,0),1)</f>
        <v>Solar</v>
      </c>
      <c r="T38" t="str">
        <f t="array" ref="T38">INDEX('Scenario 1'!$B$5:$B$154,MATCH(Max!$A38&amp;Max!T10,'Scenario 1'!$A$5:$A$154&amp;'Scenario 1'!T$5:T$154,0),1)</f>
        <v>Solar</v>
      </c>
      <c r="U38" t="str">
        <f t="array" ref="U38">INDEX('Scenario 1'!$B$5:$B$154,MATCH(Max!$A38&amp;Max!U10,'Scenario 1'!$A$5:$A$154&amp;'Scenario 1'!U$5:U$154,0),1)</f>
        <v>Solar</v>
      </c>
      <c r="V38" t="str">
        <f t="array" ref="V38">INDEX('Scenario 1'!$B$5:$B$154,MATCH(Max!$A38&amp;Max!V10,'Scenario 1'!$A$5:$A$154&amp;'Scenario 1'!V$5:V$154,0),1)</f>
        <v>Solar</v>
      </c>
      <c r="W38" t="str">
        <f t="array" ref="W38">INDEX('Scenario 1'!$B$5:$B$154,MATCH(Max!$A38&amp;Max!W10,'Scenario 1'!$A$5:$A$154&amp;'Scenario 1'!W$5:W$154,0),1)</f>
        <v>Solar</v>
      </c>
    </row>
    <row r="39" spans="1:23" x14ac:dyDescent="0.25">
      <c r="A39" t="s">
        <v>38</v>
      </c>
      <c r="B39" t="str">
        <f>VLOOKUP(A39,'DE-EN Country'!$A$1:$B$25,2,FALSE)</f>
        <v>Ireland</v>
      </c>
      <c r="C39" t="str">
        <f t="array" ref="C39">INDEX('Scenario 1'!$B$5:$B$154,MATCH(Max!$A39&amp;Max!C11,'Scenario 1'!$A$5:$A$154&amp;'Scenario 1'!C$5:C$154,0),1)</f>
        <v>Wind</v>
      </c>
      <c r="D39" t="str">
        <f t="array" ref="D39">INDEX('Scenario 1'!$B$5:$B$154,MATCH(Max!$A39&amp;Max!D11,'Scenario 1'!$A$5:$A$154&amp;'Scenario 1'!D$5:D$154,0),1)</f>
        <v>Wind</v>
      </c>
      <c r="E39" t="str">
        <f t="array" ref="E39">INDEX('Scenario 1'!$B$5:$B$154,MATCH(Max!$A39&amp;Max!E11,'Scenario 1'!$A$5:$A$154&amp;'Scenario 1'!E$5:E$154,0),1)</f>
        <v>Wind</v>
      </c>
      <c r="F39" t="str">
        <f t="array" ref="F39">INDEX('Scenario 1'!$B$5:$B$154,MATCH(Max!$A39&amp;Max!F11,'Scenario 1'!$A$5:$A$154&amp;'Scenario 1'!F$5:F$154,0),1)</f>
        <v>Wind</v>
      </c>
      <c r="G39" t="str">
        <f t="array" ref="G39">INDEX('Scenario 1'!$B$5:$B$154,MATCH(Max!$A39&amp;Max!G11,'Scenario 1'!$A$5:$A$154&amp;'Scenario 1'!G$5:G$154,0),1)</f>
        <v>Wind</v>
      </c>
      <c r="H39" t="str">
        <f t="array" ref="H39">INDEX('Scenario 1'!$B$5:$B$154,MATCH(Max!$A39&amp;Max!H11,'Scenario 1'!$A$5:$A$154&amp;'Scenario 1'!H$5:H$154,0),1)</f>
        <v>Wind</v>
      </c>
      <c r="I39" t="str">
        <f t="array" ref="I39">INDEX('Scenario 1'!$B$5:$B$154,MATCH(Max!$A39&amp;Max!I11,'Scenario 1'!$A$5:$A$154&amp;'Scenario 1'!I$5:I$154,0),1)</f>
        <v>Wind</v>
      </c>
      <c r="J39" t="str">
        <f t="array" ref="J39">INDEX('Scenario 1'!$B$5:$B$154,MATCH(Max!$A39&amp;Max!J11,'Scenario 1'!$A$5:$A$154&amp;'Scenario 1'!J$5:J$154,0),1)</f>
        <v>Wind</v>
      </c>
      <c r="K39" t="str">
        <f t="array" ref="K39">INDEX('Scenario 1'!$B$5:$B$154,MATCH(Max!$A39&amp;Max!K11,'Scenario 1'!$A$5:$A$154&amp;'Scenario 1'!K$5:K$154,0),1)</f>
        <v>Wind</v>
      </c>
      <c r="L39" t="str">
        <f t="array" ref="L39">INDEX('Scenario 1'!$B$5:$B$154,MATCH(Max!$A39&amp;Max!L11,'Scenario 1'!$A$5:$A$154&amp;'Scenario 1'!L$5:L$154,0),1)</f>
        <v>Wind</v>
      </c>
      <c r="M39" t="str">
        <f t="array" ref="M39">INDEX('Scenario 1'!$B$5:$B$154,MATCH(Max!$A39&amp;Max!M11,'Scenario 1'!$A$5:$A$154&amp;'Scenario 1'!M$5:M$154,0),1)</f>
        <v>Wind</v>
      </c>
      <c r="N39" t="str">
        <f t="array" ref="N39">INDEX('Scenario 1'!$B$5:$B$154,MATCH(Max!$A39&amp;Max!N11,'Scenario 1'!$A$5:$A$154&amp;'Scenario 1'!N$5:N$154,0),1)</f>
        <v>Wind</v>
      </c>
      <c r="O39" t="str">
        <f t="array" ref="O39">INDEX('Scenario 1'!$B$5:$B$154,MATCH(Max!$A39&amp;Max!O11,'Scenario 1'!$A$5:$A$154&amp;'Scenario 1'!O$5:O$154,0),1)</f>
        <v>Wind</v>
      </c>
      <c r="P39" t="str">
        <f t="array" ref="P39">INDEX('Scenario 1'!$B$5:$B$154,MATCH(Max!$A39&amp;Max!P11,'Scenario 1'!$A$5:$A$154&amp;'Scenario 1'!P$5:P$154,0),1)</f>
        <v>Wind</v>
      </c>
      <c r="Q39" t="str">
        <f t="array" ref="Q39">INDEX('Scenario 1'!$B$5:$B$154,MATCH(Max!$A39&amp;Max!Q11,'Scenario 1'!$A$5:$A$154&amp;'Scenario 1'!Q$5:Q$154,0),1)</f>
        <v>Wind</v>
      </c>
      <c r="R39" t="str">
        <f t="array" ref="R39">INDEX('Scenario 1'!$B$5:$B$154,MATCH(Max!$A39&amp;Max!R11,'Scenario 1'!$A$5:$A$154&amp;'Scenario 1'!R$5:R$154,0),1)</f>
        <v>Wind</v>
      </c>
      <c r="S39" t="str">
        <f t="array" ref="S39">INDEX('Scenario 1'!$B$5:$B$154,MATCH(Max!$A39&amp;Max!S11,'Scenario 1'!$A$5:$A$154&amp;'Scenario 1'!S$5:S$154,0),1)</f>
        <v>Wind</v>
      </c>
      <c r="T39" t="str">
        <f t="array" ref="T39">INDEX('Scenario 1'!$B$5:$B$154,MATCH(Max!$A39&amp;Max!T11,'Scenario 1'!$A$5:$A$154&amp;'Scenario 1'!T$5:T$154,0),1)</f>
        <v>Wind</v>
      </c>
      <c r="U39" t="str">
        <f t="array" ref="U39">INDEX('Scenario 1'!$B$5:$B$154,MATCH(Max!$A39&amp;Max!U11,'Scenario 1'!$A$5:$A$154&amp;'Scenario 1'!U$5:U$154,0),1)</f>
        <v>Wind</v>
      </c>
      <c r="V39" t="str">
        <f t="array" ref="V39">INDEX('Scenario 1'!$B$5:$B$154,MATCH(Max!$A39&amp;Max!V11,'Scenario 1'!$A$5:$A$154&amp;'Scenario 1'!V$5:V$154,0),1)</f>
        <v>Wind</v>
      </c>
      <c r="W39" t="str">
        <f t="array" ref="W39">INDEX('Scenario 1'!$B$5:$B$154,MATCH(Max!$A39&amp;Max!W11,'Scenario 1'!$A$5:$A$154&amp;'Scenario 1'!W$5:W$154,0),1)</f>
        <v>Wind</v>
      </c>
    </row>
    <row r="40" spans="1:23" x14ac:dyDescent="0.25">
      <c r="A40" t="s">
        <v>39</v>
      </c>
      <c r="B40" t="str">
        <f>VLOOKUP(A40,'DE-EN Country'!$A$1:$B$25,2,FALSE)</f>
        <v>Iceland</v>
      </c>
      <c r="C40" t="e">
        <f t="array" ref="C40">INDEX('Scenario 1'!$B$5:$B$154,MATCH(Max!$A40&amp;Max!C12,'Scenario 1'!$A$5:$A$154&amp;'Scenario 1'!C$5:C$154,0),1)</f>
        <v>#N/A</v>
      </c>
      <c r="D40" t="e">
        <f t="array" ref="D40">INDEX('Scenario 1'!$B$5:$B$154,MATCH(Max!$A40&amp;Max!D12,'Scenario 1'!$A$5:$A$154&amp;'Scenario 1'!D$5:D$154,0),1)</f>
        <v>#N/A</v>
      </c>
      <c r="E40" t="e">
        <f t="array" ref="E40">INDEX('Scenario 1'!$B$5:$B$154,MATCH(Max!$A40&amp;Max!E12,'Scenario 1'!$A$5:$A$154&amp;'Scenario 1'!E$5:E$154,0),1)</f>
        <v>#N/A</v>
      </c>
      <c r="F40" t="e">
        <f t="array" ref="F40">INDEX('Scenario 1'!$B$5:$B$154,MATCH(Max!$A40&amp;Max!F12,'Scenario 1'!$A$5:$A$154&amp;'Scenario 1'!F$5:F$154,0),1)</f>
        <v>#N/A</v>
      </c>
      <c r="G40" t="e">
        <f t="array" ref="G40">INDEX('Scenario 1'!$B$5:$B$154,MATCH(Max!$A40&amp;Max!G12,'Scenario 1'!$A$5:$A$154&amp;'Scenario 1'!G$5:G$154,0),1)</f>
        <v>#N/A</v>
      </c>
      <c r="H40" t="str">
        <f t="array" ref="H40">INDEX('Scenario 1'!$B$5:$B$154,MATCH(Max!$A40&amp;Max!H12,'Scenario 1'!$A$5:$A$154&amp;'Scenario 1'!H$5:H$154,0),1)</f>
        <v>Geothermal</v>
      </c>
      <c r="I40" t="str">
        <f t="array" ref="I40">INDEX('Scenario 1'!$B$5:$B$154,MATCH(Max!$A40&amp;Max!I12,'Scenario 1'!$A$5:$A$154&amp;'Scenario 1'!I$5:I$154,0),1)</f>
        <v>Geothermal</v>
      </c>
      <c r="J40" t="str">
        <f t="array" ref="J40">INDEX('Scenario 1'!$B$5:$B$154,MATCH(Max!$A40&amp;Max!J12,'Scenario 1'!$A$5:$A$154&amp;'Scenario 1'!J$5:J$154,0),1)</f>
        <v>Geothermal</v>
      </c>
      <c r="K40" t="str">
        <f t="array" ref="K40">INDEX('Scenario 1'!$B$5:$B$154,MATCH(Max!$A40&amp;Max!K12,'Scenario 1'!$A$5:$A$154&amp;'Scenario 1'!K$5:K$154,0),1)</f>
        <v>Geothermal</v>
      </c>
      <c r="L40" t="str">
        <f t="array" ref="L40">INDEX('Scenario 1'!$B$5:$B$154,MATCH(Max!$A40&amp;Max!L12,'Scenario 1'!$A$5:$A$154&amp;'Scenario 1'!L$5:L$154,0),1)</f>
        <v>Geothermal</v>
      </c>
      <c r="M40" t="str">
        <f t="array" ref="M40">INDEX('Scenario 1'!$B$5:$B$154,MATCH(Max!$A40&amp;Max!M12,'Scenario 1'!$A$5:$A$154&amp;'Scenario 1'!M$5:M$154,0),1)</f>
        <v>Geothermal</v>
      </c>
      <c r="N40" t="str">
        <f t="array" ref="N40">INDEX('Scenario 1'!$B$5:$B$154,MATCH(Max!$A40&amp;Max!N12,'Scenario 1'!$A$5:$A$154&amp;'Scenario 1'!N$5:N$154,0),1)</f>
        <v>Geothermal</v>
      </c>
      <c r="O40" t="str">
        <f t="array" ref="O40">INDEX('Scenario 1'!$B$5:$B$154,MATCH(Max!$A40&amp;Max!O12,'Scenario 1'!$A$5:$A$154&amp;'Scenario 1'!O$5:O$154,0),1)</f>
        <v>Geothermal</v>
      </c>
      <c r="P40" t="str">
        <f t="array" ref="P40">INDEX('Scenario 1'!$B$5:$B$154,MATCH(Max!$A40&amp;Max!P12,'Scenario 1'!$A$5:$A$154&amp;'Scenario 1'!P$5:P$154,0),1)</f>
        <v>Geothermal</v>
      </c>
      <c r="Q40" t="str">
        <f t="array" ref="Q40">INDEX('Scenario 1'!$B$5:$B$154,MATCH(Max!$A40&amp;Max!Q12,'Scenario 1'!$A$5:$A$154&amp;'Scenario 1'!Q$5:Q$154,0),1)</f>
        <v>Geothermal</v>
      </c>
      <c r="R40" t="str">
        <f t="array" ref="R40">INDEX('Scenario 1'!$B$5:$B$154,MATCH(Max!$A40&amp;Max!R12,'Scenario 1'!$A$5:$A$154&amp;'Scenario 1'!R$5:R$154,0),1)</f>
        <v>Geothermal</v>
      </c>
      <c r="S40" t="str">
        <f t="array" ref="S40">INDEX('Scenario 1'!$B$5:$B$154,MATCH(Max!$A40&amp;Max!S12,'Scenario 1'!$A$5:$A$154&amp;'Scenario 1'!S$5:S$154,0),1)</f>
        <v>Geothermal</v>
      </c>
      <c r="T40" t="str">
        <f t="array" ref="T40">INDEX('Scenario 1'!$B$5:$B$154,MATCH(Max!$A40&amp;Max!T12,'Scenario 1'!$A$5:$A$154&amp;'Scenario 1'!T$5:T$154,0),1)</f>
        <v>Geothermal</v>
      </c>
      <c r="U40" t="str">
        <f t="array" ref="U40">INDEX('Scenario 1'!$B$5:$B$154,MATCH(Max!$A40&amp;Max!U12,'Scenario 1'!$A$5:$A$154&amp;'Scenario 1'!U$5:U$154,0),1)</f>
        <v>Geothermal</v>
      </c>
      <c r="V40" t="str">
        <f t="array" ref="V40">INDEX('Scenario 1'!$B$5:$B$154,MATCH(Max!$A40&amp;Max!V12,'Scenario 1'!$A$5:$A$154&amp;'Scenario 1'!V$5:V$154,0),1)</f>
        <v>Geothermal</v>
      </c>
      <c r="W40" t="str">
        <f t="array" ref="W40">INDEX('Scenario 1'!$B$5:$B$154,MATCH(Max!$A40&amp;Max!W12,'Scenario 1'!$A$5:$A$154&amp;'Scenario 1'!W$5:W$154,0),1)</f>
        <v>Geothermal</v>
      </c>
    </row>
    <row r="41" spans="1:23" x14ac:dyDescent="0.25">
      <c r="A41" t="s">
        <v>40</v>
      </c>
      <c r="B41" t="str">
        <f>VLOOKUP(A41,'DE-EN Country'!$A$1:$B$25,2,FALSE)</f>
        <v>Italy</v>
      </c>
      <c r="C41" t="str">
        <f t="array" ref="C41">INDEX('Scenario 1'!$B$5:$B$154,MATCH(Max!$A41&amp;Max!C13,'Scenario 1'!$A$5:$A$154&amp;'Scenario 1'!C$5:C$154,0),1)</f>
        <v>Geothermal</v>
      </c>
      <c r="D41" t="str">
        <f t="array" ref="D41">INDEX('Scenario 1'!$B$5:$B$154,MATCH(Max!$A41&amp;Max!D13,'Scenario 1'!$A$5:$A$154&amp;'Scenario 1'!D$5:D$154,0),1)</f>
        <v>Geothermal</v>
      </c>
      <c r="E41" t="str">
        <f t="array" ref="E41">INDEX('Scenario 1'!$B$5:$B$154,MATCH(Max!$A41&amp;Max!E13,'Scenario 1'!$A$5:$A$154&amp;'Scenario 1'!E$5:E$154,0),1)</f>
        <v>Geothermal</v>
      </c>
      <c r="F41" t="str">
        <f t="array" ref="F41">INDEX('Scenario 1'!$B$5:$B$154,MATCH(Max!$A41&amp;Max!F13,'Scenario 1'!$A$5:$A$154&amp;'Scenario 1'!F$5:F$154,0),1)</f>
        <v>Geothermal</v>
      </c>
      <c r="G41" t="str">
        <f t="array" ref="G41">INDEX('Scenario 1'!$B$5:$B$154,MATCH(Max!$A41&amp;Max!G13,'Scenario 1'!$A$5:$A$154&amp;'Scenario 1'!G$5:G$154,0),1)</f>
        <v>Geothermal</v>
      </c>
      <c r="H41" t="str">
        <f t="array" ref="H41">INDEX('Scenario 1'!$B$5:$B$154,MATCH(Max!$A41&amp;Max!H13,'Scenario 1'!$A$5:$A$154&amp;'Scenario 1'!H$5:H$154,0),1)</f>
        <v>Geothermal</v>
      </c>
      <c r="I41" t="str">
        <f t="array" ref="I41">INDEX('Scenario 1'!$B$5:$B$154,MATCH(Max!$A41&amp;Max!I13,'Scenario 1'!$A$5:$A$154&amp;'Scenario 1'!I$5:I$154,0),1)</f>
        <v>Geothermal</v>
      </c>
      <c r="J41" t="str">
        <f t="array" ref="J41">INDEX('Scenario 1'!$B$5:$B$154,MATCH(Max!$A41&amp;Max!J13,'Scenario 1'!$A$5:$A$154&amp;'Scenario 1'!J$5:J$154,0),1)</f>
        <v>Geothermal</v>
      </c>
      <c r="K41" t="str">
        <f t="array" ref="K41">INDEX('Scenario 1'!$B$5:$B$154,MATCH(Max!$A41&amp;Max!K13,'Scenario 1'!$A$5:$A$154&amp;'Scenario 1'!K$5:K$154,0),1)</f>
        <v>Geothermal</v>
      </c>
      <c r="L41" t="str">
        <f t="array" ref="L41">INDEX('Scenario 1'!$B$5:$B$154,MATCH(Max!$A41&amp;Max!L13,'Scenario 1'!$A$5:$A$154&amp;'Scenario 1'!L$5:L$154,0),1)</f>
        <v>Geothermal</v>
      </c>
      <c r="M41" t="str">
        <f t="array" ref="M41">INDEX('Scenario 1'!$B$5:$B$154,MATCH(Max!$A41&amp;Max!M13,'Scenario 1'!$A$5:$A$154&amp;'Scenario 1'!M$5:M$154,0),1)</f>
        <v>Geothermal</v>
      </c>
      <c r="N41" t="str">
        <f t="array" ref="N41">INDEX('Scenario 1'!$B$5:$B$154,MATCH(Max!$A41&amp;Max!N13,'Scenario 1'!$A$5:$A$154&amp;'Scenario 1'!N$5:N$154,0),1)</f>
        <v>Geothermal</v>
      </c>
      <c r="O41" t="str">
        <f t="array" ref="O41">INDEX('Scenario 1'!$B$5:$B$154,MATCH(Max!$A41&amp;Max!O13,'Scenario 1'!$A$5:$A$154&amp;'Scenario 1'!O$5:O$154,0),1)</f>
        <v>Geothermal</v>
      </c>
      <c r="P41" t="str">
        <f t="array" ref="P41">INDEX('Scenario 1'!$B$5:$B$154,MATCH(Max!$A41&amp;Max!P13,'Scenario 1'!$A$5:$A$154&amp;'Scenario 1'!P$5:P$154,0),1)</f>
        <v>Geothermal</v>
      </c>
      <c r="Q41" t="str">
        <f t="array" ref="Q41">INDEX('Scenario 1'!$B$5:$B$154,MATCH(Max!$A41&amp;Max!Q13,'Scenario 1'!$A$5:$A$154&amp;'Scenario 1'!Q$5:Q$154,0),1)</f>
        <v>Geothermal</v>
      </c>
      <c r="R41" t="str">
        <f t="array" ref="R41">INDEX('Scenario 1'!$B$5:$B$154,MATCH(Max!$A41&amp;Max!R13,'Scenario 1'!$A$5:$A$154&amp;'Scenario 1'!R$5:R$154,0),1)</f>
        <v>Geothermal</v>
      </c>
      <c r="S41" t="str">
        <f t="array" ref="S41">INDEX('Scenario 1'!$B$5:$B$154,MATCH(Max!$A41&amp;Max!S13,'Scenario 1'!$A$5:$A$154&amp;'Scenario 1'!S$5:S$154,0),1)</f>
        <v>Geothermal</v>
      </c>
      <c r="T41" t="str">
        <f t="array" ref="T41">INDEX('Scenario 1'!$B$5:$B$154,MATCH(Max!$A41&amp;Max!T13,'Scenario 1'!$A$5:$A$154&amp;'Scenario 1'!T$5:T$154,0),1)</f>
        <v>Geothermal</v>
      </c>
      <c r="U41" t="str">
        <f t="array" ref="U41">INDEX('Scenario 1'!$B$5:$B$154,MATCH(Max!$A41&amp;Max!U13,'Scenario 1'!$A$5:$A$154&amp;'Scenario 1'!U$5:U$154,0),1)</f>
        <v>Geothermal</v>
      </c>
      <c r="V41" t="str">
        <f t="array" ref="V41">INDEX('Scenario 1'!$B$5:$B$154,MATCH(Max!$A41&amp;Max!V13,'Scenario 1'!$A$5:$A$154&amp;'Scenario 1'!V$5:V$154,0),1)</f>
        <v>Geothermal</v>
      </c>
      <c r="W41" t="str">
        <f t="array" ref="W41">INDEX('Scenario 1'!$B$5:$B$154,MATCH(Max!$A41&amp;Max!W13,'Scenario 1'!$A$5:$A$154&amp;'Scenario 1'!W$5:W$154,0),1)</f>
        <v>Geothermal</v>
      </c>
    </row>
    <row r="42" spans="1:23" x14ac:dyDescent="0.25">
      <c r="A42" t="s">
        <v>41</v>
      </c>
      <c r="B42" t="str">
        <f>VLOOKUP(A42,'DE-EN Country'!$A$1:$B$25,2,FALSE)</f>
        <v>Croatia</v>
      </c>
      <c r="C42" t="str">
        <f t="array" ref="C42">INDEX('Scenario 1'!$B$5:$B$154,MATCH(Max!$A42&amp;Max!C14,'Scenario 1'!$A$5:$A$154&amp;'Scenario 1'!C$5:C$154,0),1)</f>
        <v>Wind</v>
      </c>
      <c r="D42" t="str">
        <f t="array" ref="D42">INDEX('Scenario 1'!$B$5:$B$154,MATCH(Max!$A42&amp;Max!D14,'Scenario 1'!$A$5:$A$154&amp;'Scenario 1'!D$5:D$154,0),1)</f>
        <v>Wind</v>
      </c>
      <c r="E42" t="str">
        <f t="array" ref="E42">INDEX('Scenario 1'!$B$5:$B$154,MATCH(Max!$A42&amp;Max!E14,'Scenario 1'!$A$5:$A$154&amp;'Scenario 1'!E$5:E$154,0),1)</f>
        <v>Wind</v>
      </c>
      <c r="F42" t="str">
        <f t="array" ref="F42">INDEX('Scenario 1'!$B$5:$B$154,MATCH(Max!$A42&amp;Max!F14,'Scenario 1'!$A$5:$A$154&amp;'Scenario 1'!F$5:F$154,0),1)</f>
        <v>Wind</v>
      </c>
      <c r="G42" t="str">
        <f t="array" ref="G42">INDEX('Scenario 1'!$B$5:$B$154,MATCH(Max!$A42&amp;Max!G14,'Scenario 1'!$A$5:$A$154&amp;'Scenario 1'!G$5:G$154,0),1)</f>
        <v>Wind</v>
      </c>
      <c r="H42" t="str">
        <f t="array" ref="H42">INDEX('Scenario 1'!$B$5:$B$154,MATCH(Max!$A42&amp;Max!H14,'Scenario 1'!$A$5:$A$154&amp;'Scenario 1'!H$5:H$154,0),1)</f>
        <v>Geothermal</v>
      </c>
      <c r="I42" t="str">
        <f t="array" ref="I42">INDEX('Scenario 1'!$B$5:$B$154,MATCH(Max!$A42&amp;Max!I14,'Scenario 1'!$A$5:$A$154&amp;'Scenario 1'!I$5:I$154,0),1)</f>
        <v>Geothermal</v>
      </c>
      <c r="J42" t="str">
        <f t="array" ref="J42">INDEX('Scenario 1'!$B$5:$B$154,MATCH(Max!$A42&amp;Max!J14,'Scenario 1'!$A$5:$A$154&amp;'Scenario 1'!J$5:J$154,0),1)</f>
        <v>Geothermal</v>
      </c>
      <c r="K42" t="str">
        <f t="array" ref="K42">INDEX('Scenario 1'!$B$5:$B$154,MATCH(Max!$A42&amp;Max!K14,'Scenario 1'!$A$5:$A$154&amp;'Scenario 1'!K$5:K$154,0),1)</f>
        <v>Geothermal</v>
      </c>
      <c r="L42" t="str">
        <f t="array" ref="L42">INDEX('Scenario 1'!$B$5:$B$154,MATCH(Max!$A42&amp;Max!L14,'Scenario 1'!$A$5:$A$154&amp;'Scenario 1'!L$5:L$154,0),1)</f>
        <v>Geothermal</v>
      </c>
      <c r="M42" t="str">
        <f t="array" ref="M42">INDEX('Scenario 1'!$B$5:$B$154,MATCH(Max!$A42&amp;Max!M14,'Scenario 1'!$A$5:$A$154&amp;'Scenario 1'!M$5:M$154,0),1)</f>
        <v>Geothermal</v>
      </c>
      <c r="N42" t="str">
        <f t="array" ref="N42">INDEX('Scenario 1'!$B$5:$B$154,MATCH(Max!$A42&amp;Max!N14,'Scenario 1'!$A$5:$A$154&amp;'Scenario 1'!N$5:N$154,0),1)</f>
        <v>Geothermal</v>
      </c>
      <c r="O42" t="str">
        <f t="array" ref="O42">INDEX('Scenario 1'!$B$5:$B$154,MATCH(Max!$A42&amp;Max!O14,'Scenario 1'!$A$5:$A$154&amp;'Scenario 1'!O$5:O$154,0),1)</f>
        <v>Geothermal</v>
      </c>
      <c r="P42" t="str">
        <f t="array" ref="P42">INDEX('Scenario 1'!$B$5:$B$154,MATCH(Max!$A42&amp;Max!P14,'Scenario 1'!$A$5:$A$154&amp;'Scenario 1'!P$5:P$154,0),1)</f>
        <v>Geothermal</v>
      </c>
      <c r="Q42" t="str">
        <f t="array" ref="Q42">INDEX('Scenario 1'!$B$5:$B$154,MATCH(Max!$A42&amp;Max!Q14,'Scenario 1'!$A$5:$A$154&amp;'Scenario 1'!Q$5:Q$154,0),1)</f>
        <v>Geothermal</v>
      </c>
      <c r="R42" t="str">
        <f t="array" ref="R42">INDEX('Scenario 1'!$B$5:$B$154,MATCH(Max!$A42&amp;Max!R14,'Scenario 1'!$A$5:$A$154&amp;'Scenario 1'!R$5:R$154,0),1)</f>
        <v>Geothermal</v>
      </c>
      <c r="S42" t="str">
        <f t="array" ref="S42">INDEX('Scenario 1'!$B$5:$B$154,MATCH(Max!$A42&amp;Max!S14,'Scenario 1'!$A$5:$A$154&amp;'Scenario 1'!S$5:S$154,0),1)</f>
        <v>Geothermal</v>
      </c>
      <c r="T42" t="str">
        <f t="array" ref="T42">INDEX('Scenario 1'!$B$5:$B$154,MATCH(Max!$A42&amp;Max!T14,'Scenario 1'!$A$5:$A$154&amp;'Scenario 1'!T$5:T$154,0),1)</f>
        <v>Geothermal</v>
      </c>
      <c r="U42" t="str">
        <f t="array" ref="U42">INDEX('Scenario 1'!$B$5:$B$154,MATCH(Max!$A42&amp;Max!U14,'Scenario 1'!$A$5:$A$154&amp;'Scenario 1'!U$5:U$154,0),1)</f>
        <v>Geothermal</v>
      </c>
      <c r="V42" t="str">
        <f t="array" ref="V42">INDEX('Scenario 1'!$B$5:$B$154,MATCH(Max!$A42&amp;Max!V14,'Scenario 1'!$A$5:$A$154&amp;'Scenario 1'!V$5:V$154,0),1)</f>
        <v>Geothermal</v>
      </c>
      <c r="W42" t="str">
        <f t="array" ref="W42">INDEX('Scenario 1'!$B$5:$B$154,MATCH(Max!$A42&amp;Max!W14,'Scenario 1'!$A$5:$A$154&amp;'Scenario 1'!W$5:W$154,0),1)</f>
        <v>Geothermal</v>
      </c>
    </row>
    <row r="43" spans="1:23" x14ac:dyDescent="0.25">
      <c r="A43" t="s">
        <v>42</v>
      </c>
      <c r="B43" t="str">
        <f>VLOOKUP(A43,'DE-EN Country'!$A$1:$B$25,2,FALSE)</f>
        <v>Lithuania</v>
      </c>
      <c r="C43" t="str">
        <f t="array" ref="C43">INDEX('Scenario 1'!$B$5:$B$154,MATCH(Max!$A43&amp;Max!C15,'Scenario 1'!$A$5:$A$154&amp;'Scenario 1'!C$5:C$154,0),1)</f>
        <v>Wind</v>
      </c>
      <c r="D43" t="str">
        <f t="array" ref="D43">INDEX('Scenario 1'!$B$5:$B$154,MATCH(Max!$A43&amp;Max!D15,'Scenario 1'!$A$5:$A$154&amp;'Scenario 1'!D$5:D$154,0),1)</f>
        <v>Wind</v>
      </c>
      <c r="E43" t="str">
        <f t="array" ref="E43">INDEX('Scenario 1'!$B$5:$B$154,MATCH(Max!$A43&amp;Max!E15,'Scenario 1'!$A$5:$A$154&amp;'Scenario 1'!E$5:E$154,0),1)</f>
        <v>Wind</v>
      </c>
      <c r="F43" t="str">
        <f t="array" ref="F43">INDEX('Scenario 1'!$B$5:$B$154,MATCH(Max!$A43&amp;Max!F15,'Scenario 1'!$A$5:$A$154&amp;'Scenario 1'!F$5:F$154,0),1)</f>
        <v>Wind</v>
      </c>
      <c r="G43" t="str">
        <f t="array" ref="G43">INDEX('Scenario 1'!$B$5:$B$154,MATCH(Max!$A43&amp;Max!G15,'Scenario 1'!$A$5:$A$154&amp;'Scenario 1'!G$5:G$154,0),1)</f>
        <v>Wind</v>
      </c>
      <c r="H43" t="str">
        <f t="array" ref="H43">INDEX('Scenario 1'!$B$5:$B$154,MATCH(Max!$A43&amp;Max!H15,'Scenario 1'!$A$5:$A$154&amp;'Scenario 1'!H$5:H$154,0),1)</f>
        <v>Solar</v>
      </c>
      <c r="I43" t="str">
        <f t="array" ref="I43">INDEX('Scenario 1'!$B$5:$B$154,MATCH(Max!$A43&amp;Max!I15,'Scenario 1'!$A$5:$A$154&amp;'Scenario 1'!I$5:I$154,0),1)</f>
        <v>Solar</v>
      </c>
      <c r="J43" t="str">
        <f t="array" ref="J43">INDEX('Scenario 1'!$B$5:$B$154,MATCH(Max!$A43&amp;Max!J15,'Scenario 1'!$A$5:$A$154&amp;'Scenario 1'!J$5:J$154,0),1)</f>
        <v>Solar</v>
      </c>
      <c r="K43" t="str">
        <f t="array" ref="K43">INDEX('Scenario 1'!$B$5:$B$154,MATCH(Max!$A43&amp;Max!K15,'Scenario 1'!$A$5:$A$154&amp;'Scenario 1'!K$5:K$154,0),1)</f>
        <v>Solar</v>
      </c>
      <c r="L43" t="str">
        <f t="array" ref="L43">INDEX('Scenario 1'!$B$5:$B$154,MATCH(Max!$A43&amp;Max!L15,'Scenario 1'!$A$5:$A$154&amp;'Scenario 1'!L$5:L$154,0),1)</f>
        <v>Solar</v>
      </c>
      <c r="M43" t="str">
        <f t="array" ref="M43">INDEX('Scenario 1'!$B$5:$B$154,MATCH(Max!$A43&amp;Max!M15,'Scenario 1'!$A$5:$A$154&amp;'Scenario 1'!M$5:M$154,0),1)</f>
        <v>Solar</v>
      </c>
      <c r="N43" t="str">
        <f t="array" ref="N43">INDEX('Scenario 1'!$B$5:$B$154,MATCH(Max!$A43&amp;Max!N15,'Scenario 1'!$A$5:$A$154&amp;'Scenario 1'!N$5:N$154,0),1)</f>
        <v>Solar</v>
      </c>
      <c r="O43" t="str">
        <f t="array" ref="O43">INDEX('Scenario 1'!$B$5:$B$154,MATCH(Max!$A43&amp;Max!O15,'Scenario 1'!$A$5:$A$154&amp;'Scenario 1'!O$5:O$154,0),1)</f>
        <v>Solar</v>
      </c>
      <c r="P43" t="str">
        <f t="array" ref="P43">INDEX('Scenario 1'!$B$5:$B$154,MATCH(Max!$A43&amp;Max!P15,'Scenario 1'!$A$5:$A$154&amp;'Scenario 1'!P$5:P$154,0),1)</f>
        <v>Solar</v>
      </c>
      <c r="Q43" t="str">
        <f t="array" ref="Q43">INDEX('Scenario 1'!$B$5:$B$154,MATCH(Max!$A43&amp;Max!Q15,'Scenario 1'!$A$5:$A$154&amp;'Scenario 1'!Q$5:Q$154,0),1)</f>
        <v>Solar</v>
      </c>
      <c r="R43" t="str">
        <f t="array" ref="R43">INDEX('Scenario 1'!$B$5:$B$154,MATCH(Max!$A43&amp;Max!R15,'Scenario 1'!$A$5:$A$154&amp;'Scenario 1'!R$5:R$154,0),1)</f>
        <v>Solar</v>
      </c>
      <c r="S43" t="str">
        <f t="array" ref="S43">INDEX('Scenario 1'!$B$5:$B$154,MATCH(Max!$A43&amp;Max!S15,'Scenario 1'!$A$5:$A$154&amp;'Scenario 1'!S$5:S$154,0),1)</f>
        <v>Solar</v>
      </c>
      <c r="T43" t="str">
        <f t="array" ref="T43">INDEX('Scenario 1'!$B$5:$B$154,MATCH(Max!$A43&amp;Max!T15,'Scenario 1'!$A$5:$A$154&amp;'Scenario 1'!T$5:T$154,0),1)</f>
        <v>Solar</v>
      </c>
      <c r="U43" t="str">
        <f t="array" ref="U43">INDEX('Scenario 1'!$B$5:$B$154,MATCH(Max!$A43&amp;Max!U15,'Scenario 1'!$A$5:$A$154&amp;'Scenario 1'!U$5:U$154,0),1)</f>
        <v>Solar</v>
      </c>
      <c r="V43" t="str">
        <f t="array" ref="V43">INDEX('Scenario 1'!$B$5:$B$154,MATCH(Max!$A43&amp;Max!V15,'Scenario 1'!$A$5:$A$154&amp;'Scenario 1'!V$5:V$154,0),1)</f>
        <v>Solar</v>
      </c>
      <c r="W43" t="str">
        <f t="array" ref="W43">INDEX('Scenario 1'!$B$5:$B$154,MATCH(Max!$A43&amp;Max!W15,'Scenario 1'!$A$5:$A$154&amp;'Scenario 1'!W$5:W$154,0),1)</f>
        <v>Solar</v>
      </c>
    </row>
    <row r="44" spans="1:23" x14ac:dyDescent="0.25">
      <c r="A44" t="s">
        <v>43</v>
      </c>
      <c r="B44" t="str">
        <f>VLOOKUP(A44,'DE-EN Country'!$A$1:$B$25,2,FALSE)</f>
        <v>Luxembourg</v>
      </c>
      <c r="C44" t="str">
        <f t="array" ref="C44">INDEX('Scenario 1'!$B$5:$B$154,MATCH(Max!$A44&amp;Max!C16,'Scenario 1'!$A$5:$A$154&amp;'Scenario 1'!C$5:C$154,0),1)</f>
        <v>Solar</v>
      </c>
      <c r="D44" t="str">
        <f t="array" ref="D44">INDEX('Scenario 1'!$B$5:$B$154,MATCH(Max!$A44&amp;Max!D16,'Scenario 1'!$A$5:$A$154&amp;'Scenario 1'!D$5:D$154,0),1)</f>
        <v>Solar</v>
      </c>
      <c r="E44" t="str">
        <f t="array" ref="E44">INDEX('Scenario 1'!$B$5:$B$154,MATCH(Max!$A44&amp;Max!E16,'Scenario 1'!$A$5:$A$154&amp;'Scenario 1'!E$5:E$154,0),1)</f>
        <v>Solar</v>
      </c>
      <c r="F44" t="str">
        <f t="array" ref="F44">INDEX('Scenario 1'!$B$5:$B$154,MATCH(Max!$A44&amp;Max!F16,'Scenario 1'!$A$5:$A$154&amp;'Scenario 1'!F$5:F$154,0),1)</f>
        <v>Solar</v>
      </c>
      <c r="G44" t="str">
        <f t="array" ref="G44">INDEX('Scenario 1'!$B$5:$B$154,MATCH(Max!$A44&amp;Max!G16,'Scenario 1'!$A$5:$A$154&amp;'Scenario 1'!G$5:G$154,0),1)</f>
        <v>Solar</v>
      </c>
      <c r="H44" t="str">
        <f t="array" ref="H44">INDEX('Scenario 1'!$B$5:$B$154,MATCH(Max!$A44&amp;Max!H16,'Scenario 1'!$A$5:$A$154&amp;'Scenario 1'!H$5:H$154,0),1)</f>
        <v>Solar</v>
      </c>
      <c r="I44" t="str">
        <f t="array" ref="I44">INDEX('Scenario 1'!$B$5:$B$154,MATCH(Max!$A44&amp;Max!I16,'Scenario 1'!$A$5:$A$154&amp;'Scenario 1'!I$5:I$154,0),1)</f>
        <v>Solar</v>
      </c>
      <c r="J44" t="str">
        <f t="array" ref="J44">INDEX('Scenario 1'!$B$5:$B$154,MATCH(Max!$A44&amp;Max!J16,'Scenario 1'!$A$5:$A$154&amp;'Scenario 1'!J$5:J$154,0),1)</f>
        <v>Solar</v>
      </c>
      <c r="K44" t="str">
        <f t="array" ref="K44">INDEX('Scenario 1'!$B$5:$B$154,MATCH(Max!$A44&amp;Max!K16,'Scenario 1'!$A$5:$A$154&amp;'Scenario 1'!K$5:K$154,0),1)</f>
        <v>Solar</v>
      </c>
      <c r="L44" t="str">
        <f t="array" ref="L44">INDEX('Scenario 1'!$B$5:$B$154,MATCH(Max!$A44&amp;Max!L16,'Scenario 1'!$A$5:$A$154&amp;'Scenario 1'!L$5:L$154,0),1)</f>
        <v>Solar</v>
      </c>
      <c r="M44" t="str">
        <f t="array" ref="M44">INDEX('Scenario 1'!$B$5:$B$154,MATCH(Max!$A44&amp;Max!M16,'Scenario 1'!$A$5:$A$154&amp;'Scenario 1'!M$5:M$154,0),1)</f>
        <v>Solar</v>
      </c>
      <c r="N44" t="str">
        <f t="array" ref="N44">INDEX('Scenario 1'!$B$5:$B$154,MATCH(Max!$A44&amp;Max!N16,'Scenario 1'!$A$5:$A$154&amp;'Scenario 1'!N$5:N$154,0),1)</f>
        <v>Solar</v>
      </c>
      <c r="O44" t="str">
        <f t="array" ref="O44">INDEX('Scenario 1'!$B$5:$B$154,MATCH(Max!$A44&amp;Max!O16,'Scenario 1'!$A$5:$A$154&amp;'Scenario 1'!O$5:O$154,0),1)</f>
        <v>Solar</v>
      </c>
      <c r="P44" t="str">
        <f t="array" ref="P44">INDEX('Scenario 1'!$B$5:$B$154,MATCH(Max!$A44&amp;Max!P16,'Scenario 1'!$A$5:$A$154&amp;'Scenario 1'!P$5:P$154,0),1)</f>
        <v>Solar</v>
      </c>
      <c r="Q44" t="str">
        <f t="array" ref="Q44">INDEX('Scenario 1'!$B$5:$B$154,MATCH(Max!$A44&amp;Max!Q16,'Scenario 1'!$A$5:$A$154&amp;'Scenario 1'!Q$5:Q$154,0),1)</f>
        <v>Solar</v>
      </c>
      <c r="R44" t="str">
        <f t="array" ref="R44">INDEX('Scenario 1'!$B$5:$B$154,MATCH(Max!$A44&amp;Max!R16,'Scenario 1'!$A$5:$A$154&amp;'Scenario 1'!R$5:R$154,0),1)</f>
        <v>Solar</v>
      </c>
      <c r="S44" t="str">
        <f t="array" ref="S44">INDEX('Scenario 1'!$B$5:$B$154,MATCH(Max!$A44&amp;Max!S16,'Scenario 1'!$A$5:$A$154&amp;'Scenario 1'!S$5:S$154,0),1)</f>
        <v>Solar</v>
      </c>
      <c r="T44" t="str">
        <f t="array" ref="T44">INDEX('Scenario 1'!$B$5:$B$154,MATCH(Max!$A44&amp;Max!T16,'Scenario 1'!$A$5:$A$154&amp;'Scenario 1'!T$5:T$154,0),1)</f>
        <v>Solar</v>
      </c>
      <c r="U44" t="str">
        <f t="array" ref="U44">INDEX('Scenario 1'!$B$5:$B$154,MATCH(Max!$A44&amp;Max!U16,'Scenario 1'!$A$5:$A$154&amp;'Scenario 1'!U$5:U$154,0),1)</f>
        <v>Solar</v>
      </c>
      <c r="V44" t="str">
        <f t="array" ref="V44">INDEX('Scenario 1'!$B$5:$B$154,MATCH(Max!$A44&amp;Max!V16,'Scenario 1'!$A$5:$A$154&amp;'Scenario 1'!V$5:V$154,0),1)</f>
        <v>Solar</v>
      </c>
      <c r="W44" t="str">
        <f t="array" ref="W44">INDEX('Scenario 1'!$B$5:$B$154,MATCH(Max!$A44&amp;Max!W16,'Scenario 1'!$A$5:$A$154&amp;'Scenario 1'!W$5:W$154,0),1)</f>
        <v>Solar</v>
      </c>
    </row>
    <row r="45" spans="1:23" x14ac:dyDescent="0.25">
      <c r="A45" t="s">
        <v>44</v>
      </c>
      <c r="B45" t="str">
        <f>VLOOKUP(A45,'DE-EN Country'!$A$1:$B$25,2,FALSE)</f>
        <v>Netherlands</v>
      </c>
      <c r="C45" t="str">
        <f t="array" ref="C45">INDEX('Scenario 1'!$B$5:$B$154,MATCH(Max!$A45&amp;Max!C17,'Scenario 1'!$A$5:$A$154&amp;'Scenario 1'!C$5:C$154,0),1)</f>
        <v>Solar</v>
      </c>
      <c r="D45" t="str">
        <f t="array" ref="D45">INDEX('Scenario 1'!$B$5:$B$154,MATCH(Max!$A45&amp;Max!D17,'Scenario 1'!$A$5:$A$154&amp;'Scenario 1'!D$5:D$154,0),1)</f>
        <v>Solar</v>
      </c>
      <c r="E45" t="str">
        <f t="array" ref="E45">INDEX('Scenario 1'!$B$5:$B$154,MATCH(Max!$A45&amp;Max!E17,'Scenario 1'!$A$5:$A$154&amp;'Scenario 1'!E$5:E$154,0),1)</f>
        <v>Solar</v>
      </c>
      <c r="F45" t="str">
        <f t="array" ref="F45">INDEX('Scenario 1'!$B$5:$B$154,MATCH(Max!$A45&amp;Max!F17,'Scenario 1'!$A$5:$A$154&amp;'Scenario 1'!F$5:F$154,0),1)</f>
        <v>Solar</v>
      </c>
      <c r="G45" t="str">
        <f t="array" ref="G45">INDEX('Scenario 1'!$B$5:$B$154,MATCH(Max!$A45&amp;Max!G17,'Scenario 1'!$A$5:$A$154&amp;'Scenario 1'!G$5:G$154,0),1)</f>
        <v>Solar</v>
      </c>
      <c r="H45" t="str">
        <f t="array" ref="H45">INDEX('Scenario 1'!$B$5:$B$154,MATCH(Max!$A45&amp;Max!H17,'Scenario 1'!$A$5:$A$154&amp;'Scenario 1'!H$5:H$154,0),1)</f>
        <v>Solar</v>
      </c>
      <c r="I45" t="str">
        <f t="array" ref="I45">INDEX('Scenario 1'!$B$5:$B$154,MATCH(Max!$A45&amp;Max!I17,'Scenario 1'!$A$5:$A$154&amp;'Scenario 1'!I$5:I$154,0),1)</f>
        <v>Solar</v>
      </c>
      <c r="J45" t="str">
        <f t="array" ref="J45">INDEX('Scenario 1'!$B$5:$B$154,MATCH(Max!$A45&amp;Max!J17,'Scenario 1'!$A$5:$A$154&amp;'Scenario 1'!J$5:J$154,0),1)</f>
        <v>Solar</v>
      </c>
      <c r="K45" t="str">
        <f t="array" ref="K45">INDEX('Scenario 1'!$B$5:$B$154,MATCH(Max!$A45&amp;Max!K17,'Scenario 1'!$A$5:$A$154&amp;'Scenario 1'!K$5:K$154,0),1)</f>
        <v>Solar</v>
      </c>
      <c r="L45" t="str">
        <f t="array" ref="L45">INDEX('Scenario 1'!$B$5:$B$154,MATCH(Max!$A45&amp;Max!L17,'Scenario 1'!$A$5:$A$154&amp;'Scenario 1'!L$5:L$154,0),1)</f>
        <v>Solar</v>
      </c>
      <c r="M45" t="str">
        <f t="array" ref="M45">INDEX('Scenario 1'!$B$5:$B$154,MATCH(Max!$A45&amp;Max!M17,'Scenario 1'!$A$5:$A$154&amp;'Scenario 1'!M$5:M$154,0),1)</f>
        <v>Solar</v>
      </c>
      <c r="N45" t="str">
        <f t="array" ref="N45">INDEX('Scenario 1'!$B$5:$B$154,MATCH(Max!$A45&amp;Max!N17,'Scenario 1'!$A$5:$A$154&amp;'Scenario 1'!N$5:N$154,0),1)</f>
        <v>Solar</v>
      </c>
      <c r="O45" t="str">
        <f t="array" ref="O45">INDEX('Scenario 1'!$B$5:$B$154,MATCH(Max!$A45&amp;Max!O17,'Scenario 1'!$A$5:$A$154&amp;'Scenario 1'!O$5:O$154,0),1)</f>
        <v>Solar</v>
      </c>
      <c r="P45" t="str">
        <f t="array" ref="P45">INDEX('Scenario 1'!$B$5:$B$154,MATCH(Max!$A45&amp;Max!P17,'Scenario 1'!$A$5:$A$154&amp;'Scenario 1'!P$5:P$154,0),1)</f>
        <v>Solar</v>
      </c>
      <c r="Q45" t="str">
        <f t="array" ref="Q45">INDEX('Scenario 1'!$B$5:$B$154,MATCH(Max!$A45&amp;Max!Q17,'Scenario 1'!$A$5:$A$154&amp;'Scenario 1'!Q$5:Q$154,0),1)</f>
        <v>Solar</v>
      </c>
      <c r="R45" t="str">
        <f t="array" ref="R45">INDEX('Scenario 1'!$B$5:$B$154,MATCH(Max!$A45&amp;Max!R17,'Scenario 1'!$A$5:$A$154&amp;'Scenario 1'!R$5:R$154,0),1)</f>
        <v>Solar</v>
      </c>
      <c r="S45" t="str">
        <f t="array" ref="S45">INDEX('Scenario 1'!$B$5:$B$154,MATCH(Max!$A45&amp;Max!S17,'Scenario 1'!$A$5:$A$154&amp;'Scenario 1'!S$5:S$154,0),1)</f>
        <v>Solar</v>
      </c>
      <c r="T45" t="str">
        <f t="array" ref="T45">INDEX('Scenario 1'!$B$5:$B$154,MATCH(Max!$A45&amp;Max!T17,'Scenario 1'!$A$5:$A$154&amp;'Scenario 1'!T$5:T$154,0),1)</f>
        <v>Solar</v>
      </c>
      <c r="U45" t="str">
        <f t="array" ref="U45">INDEX('Scenario 1'!$B$5:$B$154,MATCH(Max!$A45&amp;Max!U17,'Scenario 1'!$A$5:$A$154&amp;'Scenario 1'!U$5:U$154,0),1)</f>
        <v>Solar</v>
      </c>
      <c r="V45" t="str">
        <f t="array" ref="V45">INDEX('Scenario 1'!$B$5:$B$154,MATCH(Max!$A45&amp;Max!V17,'Scenario 1'!$A$5:$A$154&amp;'Scenario 1'!V$5:V$154,0),1)</f>
        <v>Solar</v>
      </c>
      <c r="W45" t="str">
        <f t="array" ref="W45">INDEX('Scenario 1'!$B$5:$B$154,MATCH(Max!$A45&amp;Max!W17,'Scenario 1'!$A$5:$A$154&amp;'Scenario 1'!W$5:W$154,0),1)</f>
        <v>Solar</v>
      </c>
    </row>
    <row r="46" spans="1:23" x14ac:dyDescent="0.25">
      <c r="A46" t="s">
        <v>57</v>
      </c>
      <c r="B46" t="str">
        <f>VLOOKUP(A46,'DE-EN Country'!$A$1:$B$25,2,FALSE)</f>
        <v>Norway</v>
      </c>
      <c r="C46" t="str">
        <f t="array" ref="C46">INDEX('Scenario 1'!$B$5:$B$154,MATCH(Max!$A46&amp;Max!C18,'Scenario 1'!$A$5:$A$154&amp;'Scenario 1'!C$5:C$154,0),1)</f>
        <v>Wind</v>
      </c>
      <c r="D46" t="str">
        <f t="array" ref="D46">INDEX('Scenario 1'!$B$5:$B$154,MATCH(Max!$A46&amp;Max!D18,'Scenario 1'!$A$5:$A$154&amp;'Scenario 1'!D$5:D$154,0),1)</f>
        <v>Wind</v>
      </c>
      <c r="E46" t="str">
        <f t="array" ref="E46">INDEX('Scenario 1'!$B$5:$B$154,MATCH(Max!$A46&amp;Max!E18,'Scenario 1'!$A$5:$A$154&amp;'Scenario 1'!E$5:E$154,0),1)</f>
        <v>Wind</v>
      </c>
      <c r="F46" t="str">
        <f t="array" ref="F46">INDEX('Scenario 1'!$B$5:$B$154,MATCH(Max!$A46&amp;Max!F18,'Scenario 1'!$A$5:$A$154&amp;'Scenario 1'!F$5:F$154,0),1)</f>
        <v>Wind</v>
      </c>
      <c r="G46" t="str">
        <f t="array" ref="G46">INDEX('Scenario 1'!$B$5:$B$154,MATCH(Max!$A46&amp;Max!G18,'Scenario 1'!$A$5:$A$154&amp;'Scenario 1'!G$5:G$154,0),1)</f>
        <v>Wind</v>
      </c>
      <c r="H46" t="str">
        <f t="array" ref="H46">INDEX('Scenario 1'!$B$5:$B$154,MATCH(Max!$A46&amp;Max!H18,'Scenario 1'!$A$5:$A$154&amp;'Scenario 1'!H$5:H$154,0),1)</f>
        <v>Wind</v>
      </c>
      <c r="I46" t="str">
        <f t="array" ref="I46">INDEX('Scenario 1'!$B$5:$B$154,MATCH(Max!$A46&amp;Max!I18,'Scenario 1'!$A$5:$A$154&amp;'Scenario 1'!I$5:I$154,0),1)</f>
        <v>Wind</v>
      </c>
      <c r="J46" t="str">
        <f t="array" ref="J46">INDEX('Scenario 1'!$B$5:$B$154,MATCH(Max!$A46&amp;Max!J18,'Scenario 1'!$A$5:$A$154&amp;'Scenario 1'!J$5:J$154,0),1)</f>
        <v>Wind</v>
      </c>
      <c r="K46" t="str">
        <f t="array" ref="K46">INDEX('Scenario 1'!$B$5:$B$154,MATCH(Max!$A46&amp;Max!K18,'Scenario 1'!$A$5:$A$154&amp;'Scenario 1'!K$5:K$154,0),1)</f>
        <v>Wind</v>
      </c>
      <c r="L46" t="str">
        <f t="array" ref="L46">INDEX('Scenario 1'!$B$5:$B$154,MATCH(Max!$A46&amp;Max!L18,'Scenario 1'!$A$5:$A$154&amp;'Scenario 1'!L$5:L$154,0),1)</f>
        <v>Wind</v>
      </c>
      <c r="M46" t="str">
        <f t="array" ref="M46">INDEX('Scenario 1'!$B$5:$B$154,MATCH(Max!$A46&amp;Max!M18,'Scenario 1'!$A$5:$A$154&amp;'Scenario 1'!M$5:M$154,0),1)</f>
        <v>Wind</v>
      </c>
      <c r="N46" t="str">
        <f t="array" ref="N46">INDEX('Scenario 1'!$B$5:$B$154,MATCH(Max!$A46&amp;Max!N18,'Scenario 1'!$A$5:$A$154&amp;'Scenario 1'!N$5:N$154,0),1)</f>
        <v>Wind</v>
      </c>
      <c r="O46" t="str">
        <f t="array" ref="O46">INDEX('Scenario 1'!$B$5:$B$154,MATCH(Max!$A46&amp;Max!O18,'Scenario 1'!$A$5:$A$154&amp;'Scenario 1'!O$5:O$154,0),1)</f>
        <v>Wind</v>
      </c>
      <c r="P46" t="str">
        <f t="array" ref="P46">INDEX('Scenario 1'!$B$5:$B$154,MATCH(Max!$A46&amp;Max!P18,'Scenario 1'!$A$5:$A$154&amp;'Scenario 1'!P$5:P$154,0),1)</f>
        <v>Wind</v>
      </c>
      <c r="Q46" t="str">
        <f t="array" ref="Q46">INDEX('Scenario 1'!$B$5:$B$154,MATCH(Max!$A46&amp;Max!Q18,'Scenario 1'!$A$5:$A$154&amp;'Scenario 1'!Q$5:Q$154,0),1)</f>
        <v>Wind</v>
      </c>
      <c r="R46" t="str">
        <f t="array" ref="R46">INDEX('Scenario 1'!$B$5:$B$154,MATCH(Max!$A46&amp;Max!R18,'Scenario 1'!$A$5:$A$154&amp;'Scenario 1'!R$5:R$154,0),1)</f>
        <v>Wind</v>
      </c>
      <c r="S46" t="str">
        <f t="array" ref="S46">INDEX('Scenario 1'!$B$5:$B$154,MATCH(Max!$A46&amp;Max!S18,'Scenario 1'!$A$5:$A$154&amp;'Scenario 1'!S$5:S$154,0),1)</f>
        <v>Wind</v>
      </c>
      <c r="T46" t="str">
        <f t="array" ref="T46">INDEX('Scenario 1'!$B$5:$B$154,MATCH(Max!$A46&amp;Max!T18,'Scenario 1'!$A$5:$A$154&amp;'Scenario 1'!T$5:T$154,0),1)</f>
        <v>Wind</v>
      </c>
      <c r="U46" t="str">
        <f t="array" ref="U46">INDEX('Scenario 1'!$B$5:$B$154,MATCH(Max!$A46&amp;Max!U18,'Scenario 1'!$A$5:$A$154&amp;'Scenario 1'!U$5:U$154,0),1)</f>
        <v>Wind</v>
      </c>
      <c r="V46" t="str">
        <f t="array" ref="V46">INDEX('Scenario 1'!$B$5:$B$154,MATCH(Max!$A46&amp;Max!V18,'Scenario 1'!$A$5:$A$154&amp;'Scenario 1'!V$5:V$154,0),1)</f>
        <v>Wind</v>
      </c>
      <c r="W46" t="str">
        <f t="array" ref="W46">INDEX('Scenario 1'!$B$5:$B$154,MATCH(Max!$A46&amp;Max!W18,'Scenario 1'!$A$5:$A$154&amp;'Scenario 1'!W$5:W$154,0),1)</f>
        <v>Wind</v>
      </c>
    </row>
    <row r="47" spans="1:23" x14ac:dyDescent="0.25">
      <c r="A47" t="s">
        <v>45</v>
      </c>
      <c r="B47" t="str">
        <f>VLOOKUP(A47,'DE-EN Country'!$A$1:$B$25,2,FALSE)</f>
        <v>Austria</v>
      </c>
      <c r="C47" t="str">
        <f t="array" ref="C47">INDEX('Scenario 1'!$B$5:$B$154,MATCH(Max!$A47&amp;Max!C19,'Scenario 1'!$A$5:$A$154&amp;'Scenario 1'!C$5:C$154,0),1)</f>
        <v>Wind</v>
      </c>
      <c r="D47" t="str">
        <f t="array" ref="D47">INDEX('Scenario 1'!$B$5:$B$154,MATCH(Max!$A47&amp;Max!D19,'Scenario 1'!$A$5:$A$154&amp;'Scenario 1'!D$5:D$154,0),1)</f>
        <v>Wind</v>
      </c>
      <c r="E47" t="str">
        <f t="array" ref="E47">INDEX('Scenario 1'!$B$5:$B$154,MATCH(Max!$A47&amp;Max!E19,'Scenario 1'!$A$5:$A$154&amp;'Scenario 1'!E$5:E$154,0),1)</f>
        <v>Wind</v>
      </c>
      <c r="F47" t="str">
        <f t="array" ref="F47">INDEX('Scenario 1'!$B$5:$B$154,MATCH(Max!$A47&amp;Max!F19,'Scenario 1'!$A$5:$A$154&amp;'Scenario 1'!F$5:F$154,0),1)</f>
        <v>Wind</v>
      </c>
      <c r="G47" t="str">
        <f t="array" ref="G47">INDEX('Scenario 1'!$B$5:$B$154,MATCH(Max!$A47&amp;Max!G19,'Scenario 1'!$A$5:$A$154&amp;'Scenario 1'!G$5:G$154,0),1)</f>
        <v>Wind</v>
      </c>
      <c r="H47" t="str">
        <f t="array" ref="H47">INDEX('Scenario 1'!$B$5:$B$154,MATCH(Max!$A47&amp;Max!H19,'Scenario 1'!$A$5:$A$154&amp;'Scenario 1'!H$5:H$154,0),1)</f>
        <v>Wind</v>
      </c>
      <c r="I47" t="str">
        <f t="array" ref="I47">INDEX('Scenario 1'!$B$5:$B$154,MATCH(Max!$A47&amp;Max!I19,'Scenario 1'!$A$5:$A$154&amp;'Scenario 1'!I$5:I$154,0),1)</f>
        <v>Wind</v>
      </c>
      <c r="J47" t="str">
        <f t="array" ref="J47">INDEX('Scenario 1'!$B$5:$B$154,MATCH(Max!$A47&amp;Max!J19,'Scenario 1'!$A$5:$A$154&amp;'Scenario 1'!J$5:J$154,0),1)</f>
        <v>Wind</v>
      </c>
      <c r="K47" t="str">
        <f t="array" ref="K47">INDEX('Scenario 1'!$B$5:$B$154,MATCH(Max!$A47&amp;Max!K19,'Scenario 1'!$A$5:$A$154&amp;'Scenario 1'!K$5:K$154,0),1)</f>
        <v>Wind</v>
      </c>
      <c r="L47" t="str">
        <f t="array" ref="L47">INDEX('Scenario 1'!$B$5:$B$154,MATCH(Max!$A47&amp;Max!L19,'Scenario 1'!$A$5:$A$154&amp;'Scenario 1'!L$5:L$154,0),1)</f>
        <v>Wind</v>
      </c>
      <c r="M47" t="str">
        <f t="array" ref="M47">INDEX('Scenario 1'!$B$5:$B$154,MATCH(Max!$A47&amp;Max!M19,'Scenario 1'!$A$5:$A$154&amp;'Scenario 1'!M$5:M$154,0),1)</f>
        <v>Wind</v>
      </c>
      <c r="N47" t="str">
        <f t="array" ref="N47">INDEX('Scenario 1'!$B$5:$B$154,MATCH(Max!$A47&amp;Max!N19,'Scenario 1'!$A$5:$A$154&amp;'Scenario 1'!N$5:N$154,0),1)</f>
        <v>Wind</v>
      </c>
      <c r="O47" t="str">
        <f t="array" ref="O47">INDEX('Scenario 1'!$B$5:$B$154,MATCH(Max!$A47&amp;Max!O19,'Scenario 1'!$A$5:$A$154&amp;'Scenario 1'!O$5:O$154,0),1)</f>
        <v>Wind</v>
      </c>
      <c r="P47" t="str">
        <f t="array" ref="P47">INDEX('Scenario 1'!$B$5:$B$154,MATCH(Max!$A47&amp;Max!P19,'Scenario 1'!$A$5:$A$154&amp;'Scenario 1'!P$5:P$154,0),1)</f>
        <v>Wind</v>
      </c>
      <c r="Q47" t="str">
        <f t="array" ref="Q47">INDEX('Scenario 1'!$B$5:$B$154,MATCH(Max!$A47&amp;Max!Q19,'Scenario 1'!$A$5:$A$154&amp;'Scenario 1'!Q$5:Q$154,0),1)</f>
        <v>Wind</v>
      </c>
      <c r="R47" t="str">
        <f t="array" ref="R47">INDEX('Scenario 1'!$B$5:$B$154,MATCH(Max!$A47&amp;Max!R19,'Scenario 1'!$A$5:$A$154&amp;'Scenario 1'!R$5:R$154,0),1)</f>
        <v>Wind</v>
      </c>
      <c r="S47" t="str">
        <f t="array" ref="S47">INDEX('Scenario 1'!$B$5:$B$154,MATCH(Max!$A47&amp;Max!S19,'Scenario 1'!$A$5:$A$154&amp;'Scenario 1'!S$5:S$154,0),1)</f>
        <v>Wind</v>
      </c>
      <c r="T47" t="str">
        <f t="array" ref="T47">INDEX('Scenario 1'!$B$5:$B$154,MATCH(Max!$A47&amp;Max!T19,'Scenario 1'!$A$5:$A$154&amp;'Scenario 1'!T$5:T$154,0),1)</f>
        <v>Wind</v>
      </c>
      <c r="U47" t="str">
        <f t="array" ref="U47">INDEX('Scenario 1'!$B$5:$B$154,MATCH(Max!$A47&amp;Max!U19,'Scenario 1'!$A$5:$A$154&amp;'Scenario 1'!U$5:U$154,0),1)</f>
        <v>Wind</v>
      </c>
      <c r="V47" t="str">
        <f t="array" ref="V47">INDEX('Scenario 1'!$B$5:$B$154,MATCH(Max!$A47&amp;Max!V19,'Scenario 1'!$A$5:$A$154&amp;'Scenario 1'!V$5:V$154,0),1)</f>
        <v>Wind</v>
      </c>
      <c r="W47" t="str">
        <f t="array" ref="W47">INDEX('Scenario 1'!$B$5:$B$154,MATCH(Max!$A47&amp;Max!W19,'Scenario 1'!$A$5:$A$154&amp;'Scenario 1'!W$5:W$154,0),1)</f>
        <v>Wind</v>
      </c>
    </row>
    <row r="48" spans="1:23" x14ac:dyDescent="0.25">
      <c r="A48" t="s">
        <v>46</v>
      </c>
      <c r="B48" t="str">
        <f>VLOOKUP(A48,'DE-EN Country'!$A$1:$B$25,2,FALSE)</f>
        <v>Portugal</v>
      </c>
      <c r="C48" t="e">
        <f t="array" ref="C48">INDEX('Scenario 1'!$B$5:$B$154,MATCH(Max!$A48&amp;Max!C20,'Scenario 1'!$A$5:$A$154&amp;'Scenario 1'!C$5:C$154,0),1)</f>
        <v>#N/A</v>
      </c>
      <c r="D48" t="e">
        <f t="array" ref="D48">INDEX('Scenario 1'!$B$5:$B$154,MATCH(Max!$A48&amp;Max!D20,'Scenario 1'!$A$5:$A$154&amp;'Scenario 1'!D$5:D$154,0),1)</f>
        <v>#N/A</v>
      </c>
      <c r="E48" t="e">
        <f t="array" ref="E48">INDEX('Scenario 1'!$B$5:$B$154,MATCH(Max!$A48&amp;Max!E20,'Scenario 1'!$A$5:$A$154&amp;'Scenario 1'!E$5:E$154,0),1)</f>
        <v>#N/A</v>
      </c>
      <c r="F48" t="e">
        <f t="array" ref="F48">INDEX('Scenario 1'!$B$5:$B$154,MATCH(Max!$A48&amp;Max!F20,'Scenario 1'!$A$5:$A$154&amp;'Scenario 1'!F$5:F$154,0),1)</f>
        <v>#N/A</v>
      </c>
      <c r="G48" t="e">
        <f t="array" ref="G48">INDEX('Scenario 1'!$B$5:$B$154,MATCH(Max!$A48&amp;Max!G20,'Scenario 1'!$A$5:$A$154&amp;'Scenario 1'!G$5:G$154,0),1)</f>
        <v>#N/A</v>
      </c>
      <c r="H48" t="str">
        <f t="array" ref="H48">INDEX('Scenario 1'!$B$5:$B$154,MATCH(Max!$A48&amp;Max!H20,'Scenario 1'!$A$5:$A$154&amp;'Scenario 1'!H$5:H$154,0),1)</f>
        <v>Geothermal</v>
      </c>
      <c r="I48" t="str">
        <f t="array" ref="I48">INDEX('Scenario 1'!$B$5:$B$154,MATCH(Max!$A48&amp;Max!I20,'Scenario 1'!$A$5:$A$154&amp;'Scenario 1'!I$5:I$154,0),1)</f>
        <v>Geothermal</v>
      </c>
      <c r="J48" t="str">
        <f t="array" ref="J48">INDEX('Scenario 1'!$B$5:$B$154,MATCH(Max!$A48&amp;Max!J20,'Scenario 1'!$A$5:$A$154&amp;'Scenario 1'!J$5:J$154,0),1)</f>
        <v>Geothermal</v>
      </c>
      <c r="K48" t="str">
        <f t="array" ref="K48">INDEX('Scenario 1'!$B$5:$B$154,MATCH(Max!$A48&amp;Max!K20,'Scenario 1'!$A$5:$A$154&amp;'Scenario 1'!K$5:K$154,0),1)</f>
        <v>Geothermal</v>
      </c>
      <c r="L48" t="str">
        <f t="array" ref="L48">INDEX('Scenario 1'!$B$5:$B$154,MATCH(Max!$A48&amp;Max!L20,'Scenario 1'!$A$5:$A$154&amp;'Scenario 1'!L$5:L$154,0),1)</f>
        <v>Geothermal</v>
      </c>
      <c r="M48" t="str">
        <f t="array" ref="M48">INDEX('Scenario 1'!$B$5:$B$154,MATCH(Max!$A48&amp;Max!M20,'Scenario 1'!$A$5:$A$154&amp;'Scenario 1'!M$5:M$154,0),1)</f>
        <v>Geothermal</v>
      </c>
      <c r="N48" t="str">
        <f t="array" ref="N48">INDEX('Scenario 1'!$B$5:$B$154,MATCH(Max!$A48&amp;Max!N20,'Scenario 1'!$A$5:$A$154&amp;'Scenario 1'!N$5:N$154,0),1)</f>
        <v>Geothermal</v>
      </c>
      <c r="O48" t="str">
        <f t="array" ref="O48">INDEX('Scenario 1'!$B$5:$B$154,MATCH(Max!$A48&amp;Max!O20,'Scenario 1'!$A$5:$A$154&amp;'Scenario 1'!O$5:O$154,0),1)</f>
        <v>Geothermal</v>
      </c>
      <c r="P48" t="str">
        <f t="array" ref="P48">INDEX('Scenario 1'!$B$5:$B$154,MATCH(Max!$A48&amp;Max!P20,'Scenario 1'!$A$5:$A$154&amp;'Scenario 1'!P$5:P$154,0),1)</f>
        <v>Geothermal</v>
      </c>
      <c r="Q48" t="str">
        <f t="array" ref="Q48">INDEX('Scenario 1'!$B$5:$B$154,MATCH(Max!$A48&amp;Max!Q20,'Scenario 1'!$A$5:$A$154&amp;'Scenario 1'!Q$5:Q$154,0),1)</f>
        <v>Geothermal</v>
      </c>
      <c r="R48" t="str">
        <f t="array" ref="R48">INDEX('Scenario 1'!$B$5:$B$154,MATCH(Max!$A48&amp;Max!R20,'Scenario 1'!$A$5:$A$154&amp;'Scenario 1'!R$5:R$154,0),1)</f>
        <v>Geothermal</v>
      </c>
      <c r="S48" t="str">
        <f t="array" ref="S48">INDEX('Scenario 1'!$B$5:$B$154,MATCH(Max!$A48&amp;Max!S20,'Scenario 1'!$A$5:$A$154&amp;'Scenario 1'!S$5:S$154,0),1)</f>
        <v>Geothermal</v>
      </c>
      <c r="T48" t="str">
        <f t="array" ref="T48">INDEX('Scenario 1'!$B$5:$B$154,MATCH(Max!$A48&amp;Max!T20,'Scenario 1'!$A$5:$A$154&amp;'Scenario 1'!T$5:T$154,0),1)</f>
        <v>Geothermal</v>
      </c>
      <c r="U48" t="str">
        <f t="array" ref="U48">INDEX('Scenario 1'!$B$5:$B$154,MATCH(Max!$A48&amp;Max!U20,'Scenario 1'!$A$5:$A$154&amp;'Scenario 1'!U$5:U$154,0),1)</f>
        <v>Geothermal</v>
      </c>
      <c r="V48" t="str">
        <f t="array" ref="V48">INDEX('Scenario 1'!$B$5:$B$154,MATCH(Max!$A48&amp;Max!V20,'Scenario 1'!$A$5:$A$154&amp;'Scenario 1'!V$5:V$154,0),1)</f>
        <v>Geothermal</v>
      </c>
      <c r="W48" t="str">
        <f t="array" ref="W48">INDEX('Scenario 1'!$B$5:$B$154,MATCH(Max!$A48&amp;Max!W20,'Scenario 1'!$A$5:$A$154&amp;'Scenario 1'!W$5:W$154,0),1)</f>
        <v>Geothermal</v>
      </c>
    </row>
    <row r="49" spans="1:23" x14ac:dyDescent="0.25">
      <c r="A49" t="s">
        <v>47</v>
      </c>
      <c r="B49" t="str">
        <f>VLOOKUP(A49,'DE-EN Country'!$A$1:$B$25,2,FALSE)</f>
        <v>Sweden</v>
      </c>
      <c r="C49" t="str">
        <f t="array" ref="C49">INDEX('Scenario 1'!$B$5:$B$154,MATCH(Max!$A49&amp;Max!C21,'Scenario 1'!$A$5:$A$154&amp;'Scenario 1'!C$5:C$154,0),1)</f>
        <v>Wind</v>
      </c>
      <c r="D49" t="str">
        <f t="array" ref="D49">INDEX('Scenario 1'!$B$5:$B$154,MATCH(Max!$A49&amp;Max!D21,'Scenario 1'!$A$5:$A$154&amp;'Scenario 1'!D$5:D$154,0),1)</f>
        <v>Wind</v>
      </c>
      <c r="E49" t="str">
        <f t="array" ref="E49">INDEX('Scenario 1'!$B$5:$B$154,MATCH(Max!$A49&amp;Max!E21,'Scenario 1'!$A$5:$A$154&amp;'Scenario 1'!E$5:E$154,0),1)</f>
        <v>Wind</v>
      </c>
      <c r="F49" t="str">
        <f t="array" ref="F49">INDEX('Scenario 1'!$B$5:$B$154,MATCH(Max!$A49&amp;Max!F21,'Scenario 1'!$A$5:$A$154&amp;'Scenario 1'!F$5:F$154,0),1)</f>
        <v>Wind</v>
      </c>
      <c r="G49" t="str">
        <f t="array" ref="G49">INDEX('Scenario 1'!$B$5:$B$154,MATCH(Max!$A49&amp;Max!G21,'Scenario 1'!$A$5:$A$154&amp;'Scenario 1'!G$5:G$154,0),1)</f>
        <v>Wind</v>
      </c>
      <c r="H49" t="str">
        <f t="array" ref="H49">INDEX('Scenario 1'!$B$5:$B$154,MATCH(Max!$A49&amp;Max!H21,'Scenario 1'!$A$5:$A$154&amp;'Scenario 1'!H$5:H$154,0),1)</f>
        <v>Wind</v>
      </c>
      <c r="I49" t="str">
        <f t="array" ref="I49">INDEX('Scenario 1'!$B$5:$B$154,MATCH(Max!$A49&amp;Max!I21,'Scenario 1'!$A$5:$A$154&amp;'Scenario 1'!I$5:I$154,0),1)</f>
        <v>Wind</v>
      </c>
      <c r="J49" t="str">
        <f t="array" ref="J49">INDEX('Scenario 1'!$B$5:$B$154,MATCH(Max!$A49&amp;Max!J21,'Scenario 1'!$A$5:$A$154&amp;'Scenario 1'!J$5:J$154,0),1)</f>
        <v>Wind</v>
      </c>
      <c r="K49" t="str">
        <f t="array" ref="K49">INDEX('Scenario 1'!$B$5:$B$154,MATCH(Max!$A49&amp;Max!K21,'Scenario 1'!$A$5:$A$154&amp;'Scenario 1'!K$5:K$154,0),1)</f>
        <v>Wind</v>
      </c>
      <c r="L49" t="str">
        <f t="array" ref="L49">INDEX('Scenario 1'!$B$5:$B$154,MATCH(Max!$A49&amp;Max!L21,'Scenario 1'!$A$5:$A$154&amp;'Scenario 1'!L$5:L$154,0),1)</f>
        <v>Wind</v>
      </c>
      <c r="M49" t="str">
        <f t="array" ref="M49">INDEX('Scenario 1'!$B$5:$B$154,MATCH(Max!$A49&amp;Max!M21,'Scenario 1'!$A$5:$A$154&amp;'Scenario 1'!M$5:M$154,0),1)</f>
        <v>Wind</v>
      </c>
      <c r="N49" t="str">
        <f t="array" ref="N49">INDEX('Scenario 1'!$B$5:$B$154,MATCH(Max!$A49&amp;Max!N21,'Scenario 1'!$A$5:$A$154&amp;'Scenario 1'!N$5:N$154,0),1)</f>
        <v>Wind</v>
      </c>
      <c r="O49" t="str">
        <f t="array" ref="O49">INDEX('Scenario 1'!$B$5:$B$154,MATCH(Max!$A49&amp;Max!O21,'Scenario 1'!$A$5:$A$154&amp;'Scenario 1'!O$5:O$154,0),1)</f>
        <v>Wind</v>
      </c>
      <c r="P49" t="str">
        <f t="array" ref="P49">INDEX('Scenario 1'!$B$5:$B$154,MATCH(Max!$A49&amp;Max!P21,'Scenario 1'!$A$5:$A$154&amp;'Scenario 1'!P$5:P$154,0),1)</f>
        <v>Wind</v>
      </c>
      <c r="Q49" t="str">
        <f t="array" ref="Q49">INDEX('Scenario 1'!$B$5:$B$154,MATCH(Max!$A49&amp;Max!Q21,'Scenario 1'!$A$5:$A$154&amp;'Scenario 1'!Q$5:Q$154,0),1)</f>
        <v>Wind</v>
      </c>
      <c r="R49" t="str">
        <f t="array" ref="R49">INDEX('Scenario 1'!$B$5:$B$154,MATCH(Max!$A49&amp;Max!R21,'Scenario 1'!$A$5:$A$154&amp;'Scenario 1'!R$5:R$154,0),1)</f>
        <v>Wind</v>
      </c>
      <c r="S49" t="str">
        <f t="array" ref="S49">INDEX('Scenario 1'!$B$5:$B$154,MATCH(Max!$A49&amp;Max!S21,'Scenario 1'!$A$5:$A$154&amp;'Scenario 1'!S$5:S$154,0),1)</f>
        <v>Wind</v>
      </c>
      <c r="T49" t="str">
        <f t="array" ref="T49">INDEX('Scenario 1'!$B$5:$B$154,MATCH(Max!$A49&amp;Max!T21,'Scenario 1'!$A$5:$A$154&amp;'Scenario 1'!T$5:T$154,0),1)</f>
        <v>Wind</v>
      </c>
      <c r="U49" t="str">
        <f t="array" ref="U49">INDEX('Scenario 1'!$B$5:$B$154,MATCH(Max!$A49&amp;Max!U21,'Scenario 1'!$A$5:$A$154&amp;'Scenario 1'!U$5:U$154,0),1)</f>
        <v>Wind</v>
      </c>
      <c r="V49" t="str">
        <f t="array" ref="V49">INDEX('Scenario 1'!$B$5:$B$154,MATCH(Max!$A49&amp;Max!V21,'Scenario 1'!$A$5:$A$154&amp;'Scenario 1'!V$5:V$154,0),1)</f>
        <v>Wind</v>
      </c>
      <c r="W49" t="str">
        <f t="array" ref="W49">INDEX('Scenario 1'!$B$5:$B$154,MATCH(Max!$A49&amp;Max!W21,'Scenario 1'!$A$5:$A$154&amp;'Scenario 1'!W$5:W$154,0),1)</f>
        <v>Wind</v>
      </c>
    </row>
    <row r="50" spans="1:23" x14ac:dyDescent="0.25">
      <c r="A50" t="s">
        <v>48</v>
      </c>
      <c r="B50" t="str">
        <f>VLOOKUP(A50,'DE-EN Country'!$A$1:$B$25,2,FALSE)</f>
        <v>Switzerland</v>
      </c>
      <c r="C50" t="str">
        <f t="array" ref="C50">INDEX('Scenario 1'!$B$5:$B$154,MATCH(Max!$A50&amp;Max!C22,'Scenario 1'!$A$5:$A$154&amp;'Scenario 1'!C$5:C$154,0),1)</f>
        <v>Solar</v>
      </c>
      <c r="D50" t="str">
        <f t="array" ref="D50">INDEX('Scenario 1'!$B$5:$B$154,MATCH(Max!$A50&amp;Max!D22,'Scenario 1'!$A$5:$A$154&amp;'Scenario 1'!D$5:D$154,0),1)</f>
        <v>Solar</v>
      </c>
      <c r="E50" t="str">
        <f t="array" ref="E50">INDEX('Scenario 1'!$B$5:$B$154,MATCH(Max!$A50&amp;Max!E22,'Scenario 1'!$A$5:$A$154&amp;'Scenario 1'!E$5:E$154,0),1)</f>
        <v>Solar</v>
      </c>
      <c r="F50" t="str">
        <f t="array" ref="F50">INDEX('Scenario 1'!$B$5:$B$154,MATCH(Max!$A50&amp;Max!F22,'Scenario 1'!$A$5:$A$154&amp;'Scenario 1'!F$5:F$154,0),1)</f>
        <v>Solar</v>
      </c>
      <c r="G50" t="str">
        <f t="array" ref="G50">INDEX('Scenario 1'!$B$5:$B$154,MATCH(Max!$A50&amp;Max!G22,'Scenario 1'!$A$5:$A$154&amp;'Scenario 1'!G$5:G$154,0),1)</f>
        <v>Solar</v>
      </c>
      <c r="H50" t="str">
        <f t="array" ref="H50">INDEX('Scenario 1'!$B$5:$B$154,MATCH(Max!$A50&amp;Max!H22,'Scenario 1'!$A$5:$A$154&amp;'Scenario 1'!H$5:H$154,0),1)</f>
        <v>Solar</v>
      </c>
      <c r="I50" t="str">
        <f t="array" ref="I50">INDEX('Scenario 1'!$B$5:$B$154,MATCH(Max!$A50&amp;Max!I22,'Scenario 1'!$A$5:$A$154&amp;'Scenario 1'!I$5:I$154,0),1)</f>
        <v>Solar</v>
      </c>
      <c r="J50" t="str">
        <f t="array" ref="J50">INDEX('Scenario 1'!$B$5:$B$154,MATCH(Max!$A50&amp;Max!J22,'Scenario 1'!$A$5:$A$154&amp;'Scenario 1'!J$5:J$154,0),1)</f>
        <v>Solar</v>
      </c>
      <c r="K50" t="str">
        <f t="array" ref="K50">INDEX('Scenario 1'!$B$5:$B$154,MATCH(Max!$A50&amp;Max!K22,'Scenario 1'!$A$5:$A$154&amp;'Scenario 1'!K$5:K$154,0),1)</f>
        <v>Solar</v>
      </c>
      <c r="L50" t="str">
        <f t="array" ref="L50">INDEX('Scenario 1'!$B$5:$B$154,MATCH(Max!$A50&amp;Max!L22,'Scenario 1'!$A$5:$A$154&amp;'Scenario 1'!L$5:L$154,0),1)</f>
        <v>Solar</v>
      </c>
      <c r="M50" t="str">
        <f t="array" ref="M50">INDEX('Scenario 1'!$B$5:$B$154,MATCH(Max!$A50&amp;Max!M22,'Scenario 1'!$A$5:$A$154&amp;'Scenario 1'!M$5:M$154,0),1)</f>
        <v>Solar</v>
      </c>
      <c r="N50" t="str">
        <f t="array" ref="N50">INDEX('Scenario 1'!$B$5:$B$154,MATCH(Max!$A50&amp;Max!N22,'Scenario 1'!$A$5:$A$154&amp;'Scenario 1'!N$5:N$154,0),1)</f>
        <v>Solar</v>
      </c>
      <c r="O50" t="str">
        <f t="array" ref="O50">INDEX('Scenario 1'!$B$5:$B$154,MATCH(Max!$A50&amp;Max!O22,'Scenario 1'!$A$5:$A$154&amp;'Scenario 1'!O$5:O$154,0),1)</f>
        <v>Solar</v>
      </c>
      <c r="P50" t="str">
        <f t="array" ref="P50">INDEX('Scenario 1'!$B$5:$B$154,MATCH(Max!$A50&amp;Max!P22,'Scenario 1'!$A$5:$A$154&amp;'Scenario 1'!P$5:P$154,0),1)</f>
        <v>Solar</v>
      </c>
      <c r="Q50" t="str">
        <f t="array" ref="Q50">INDEX('Scenario 1'!$B$5:$B$154,MATCH(Max!$A50&amp;Max!Q22,'Scenario 1'!$A$5:$A$154&amp;'Scenario 1'!Q$5:Q$154,0),1)</f>
        <v>Solar</v>
      </c>
      <c r="R50" t="str">
        <f t="array" ref="R50">INDEX('Scenario 1'!$B$5:$B$154,MATCH(Max!$A50&amp;Max!R22,'Scenario 1'!$A$5:$A$154&amp;'Scenario 1'!R$5:R$154,0),1)</f>
        <v>Solar</v>
      </c>
      <c r="S50" t="str">
        <f t="array" ref="S50">INDEX('Scenario 1'!$B$5:$B$154,MATCH(Max!$A50&amp;Max!S22,'Scenario 1'!$A$5:$A$154&amp;'Scenario 1'!S$5:S$154,0),1)</f>
        <v>Solar</v>
      </c>
      <c r="T50" t="str">
        <f t="array" ref="T50">INDEX('Scenario 1'!$B$5:$B$154,MATCH(Max!$A50&amp;Max!T22,'Scenario 1'!$A$5:$A$154&amp;'Scenario 1'!T$5:T$154,0),1)</f>
        <v>Solar</v>
      </c>
      <c r="U50" t="str">
        <f t="array" ref="U50">INDEX('Scenario 1'!$B$5:$B$154,MATCH(Max!$A50&amp;Max!U22,'Scenario 1'!$A$5:$A$154&amp;'Scenario 1'!U$5:U$154,0),1)</f>
        <v>Solar</v>
      </c>
      <c r="V50" t="str">
        <f t="array" ref="V50">INDEX('Scenario 1'!$B$5:$B$154,MATCH(Max!$A50&amp;Max!V22,'Scenario 1'!$A$5:$A$154&amp;'Scenario 1'!V$5:V$154,0),1)</f>
        <v>Solar</v>
      </c>
      <c r="W50" t="str">
        <f t="array" ref="W50">INDEX('Scenario 1'!$B$5:$B$154,MATCH(Max!$A50&amp;Max!W22,'Scenario 1'!$A$5:$A$154&amp;'Scenario 1'!W$5:W$154,0),1)</f>
        <v>Solar</v>
      </c>
    </row>
    <row r="51" spans="1:23" x14ac:dyDescent="0.25">
      <c r="A51" t="s">
        <v>49</v>
      </c>
      <c r="B51" t="str">
        <f>VLOOKUP(A51,'DE-EN Country'!$A$1:$B$25,2,FALSE)</f>
        <v>Serbia</v>
      </c>
      <c r="C51" t="str">
        <f t="array" ref="C51">INDEX('Scenario 1'!$B$5:$B$154,MATCH(Max!$A51&amp;Max!C23,'Scenario 1'!$A$5:$A$154&amp;'Scenario 1'!C$5:C$154,0),1)</f>
        <v>Solar</v>
      </c>
      <c r="D51" t="str">
        <f t="array" ref="D51">INDEX('Scenario 1'!$B$5:$B$154,MATCH(Max!$A51&amp;Max!D23,'Scenario 1'!$A$5:$A$154&amp;'Scenario 1'!D$5:D$154,0),1)</f>
        <v>Solar</v>
      </c>
      <c r="E51" t="str">
        <f t="array" ref="E51">INDEX('Scenario 1'!$B$5:$B$154,MATCH(Max!$A51&amp;Max!E23,'Scenario 1'!$A$5:$A$154&amp;'Scenario 1'!E$5:E$154,0),1)</f>
        <v>Solar</v>
      </c>
      <c r="F51" t="str">
        <f t="array" ref="F51">INDEX('Scenario 1'!$B$5:$B$154,MATCH(Max!$A51&amp;Max!F23,'Scenario 1'!$A$5:$A$154&amp;'Scenario 1'!F$5:F$154,0),1)</f>
        <v>Solar</v>
      </c>
      <c r="G51" t="str">
        <f t="array" ref="G51">INDEX('Scenario 1'!$B$5:$B$154,MATCH(Max!$A51&amp;Max!G23,'Scenario 1'!$A$5:$A$154&amp;'Scenario 1'!G$5:G$154,0),1)</f>
        <v>Solar</v>
      </c>
      <c r="H51" t="str">
        <f t="array" ref="H51">INDEX('Scenario 1'!$B$5:$B$154,MATCH(Max!$A51&amp;Max!H23,'Scenario 1'!$A$5:$A$154&amp;'Scenario 1'!H$5:H$154,0),1)</f>
        <v>Solar</v>
      </c>
      <c r="I51" t="str">
        <f t="array" ref="I51">INDEX('Scenario 1'!$B$5:$B$154,MATCH(Max!$A51&amp;Max!I23,'Scenario 1'!$A$5:$A$154&amp;'Scenario 1'!I$5:I$154,0),1)</f>
        <v>Solar</v>
      </c>
      <c r="J51" t="str">
        <f t="array" ref="J51">INDEX('Scenario 1'!$B$5:$B$154,MATCH(Max!$A51&amp;Max!J23,'Scenario 1'!$A$5:$A$154&amp;'Scenario 1'!J$5:J$154,0),1)</f>
        <v>Solar</v>
      </c>
      <c r="K51" t="str">
        <f t="array" ref="K51">INDEX('Scenario 1'!$B$5:$B$154,MATCH(Max!$A51&amp;Max!K23,'Scenario 1'!$A$5:$A$154&amp;'Scenario 1'!K$5:K$154,0),1)</f>
        <v>Solar</v>
      </c>
      <c r="L51" t="str">
        <f t="array" ref="L51">INDEX('Scenario 1'!$B$5:$B$154,MATCH(Max!$A51&amp;Max!L23,'Scenario 1'!$A$5:$A$154&amp;'Scenario 1'!L$5:L$154,0),1)</f>
        <v>Solar</v>
      </c>
      <c r="M51" t="str">
        <f t="array" ref="M51">INDEX('Scenario 1'!$B$5:$B$154,MATCH(Max!$A51&amp;Max!M23,'Scenario 1'!$A$5:$A$154&amp;'Scenario 1'!M$5:M$154,0),1)</f>
        <v>Solar</v>
      </c>
      <c r="N51" t="str">
        <f t="array" ref="N51">INDEX('Scenario 1'!$B$5:$B$154,MATCH(Max!$A51&amp;Max!N23,'Scenario 1'!$A$5:$A$154&amp;'Scenario 1'!N$5:N$154,0),1)</f>
        <v>Solar</v>
      </c>
      <c r="O51" t="str">
        <f t="array" ref="O51">INDEX('Scenario 1'!$B$5:$B$154,MATCH(Max!$A51&amp;Max!O23,'Scenario 1'!$A$5:$A$154&amp;'Scenario 1'!O$5:O$154,0),1)</f>
        <v>Solar</v>
      </c>
      <c r="P51" t="str">
        <f t="array" ref="P51">INDEX('Scenario 1'!$B$5:$B$154,MATCH(Max!$A51&amp;Max!P23,'Scenario 1'!$A$5:$A$154&amp;'Scenario 1'!P$5:P$154,0),1)</f>
        <v>Solar</v>
      </c>
      <c r="Q51" t="str">
        <f t="array" ref="Q51">INDEX('Scenario 1'!$B$5:$B$154,MATCH(Max!$A51&amp;Max!Q23,'Scenario 1'!$A$5:$A$154&amp;'Scenario 1'!Q$5:Q$154,0),1)</f>
        <v>Solar</v>
      </c>
      <c r="R51" t="str">
        <f t="array" ref="R51">INDEX('Scenario 1'!$B$5:$B$154,MATCH(Max!$A51&amp;Max!R23,'Scenario 1'!$A$5:$A$154&amp;'Scenario 1'!R$5:R$154,0),1)</f>
        <v>Solar</v>
      </c>
      <c r="S51" t="str">
        <f t="array" ref="S51">INDEX('Scenario 1'!$B$5:$B$154,MATCH(Max!$A51&amp;Max!S23,'Scenario 1'!$A$5:$A$154&amp;'Scenario 1'!S$5:S$154,0),1)</f>
        <v>Solar</v>
      </c>
      <c r="T51" t="str">
        <f t="array" ref="T51">INDEX('Scenario 1'!$B$5:$B$154,MATCH(Max!$A51&amp;Max!T23,'Scenario 1'!$A$5:$A$154&amp;'Scenario 1'!T$5:T$154,0),1)</f>
        <v>Solar</v>
      </c>
      <c r="U51" t="str">
        <f t="array" ref="U51">INDEX('Scenario 1'!$B$5:$B$154,MATCH(Max!$A51&amp;Max!U23,'Scenario 1'!$A$5:$A$154&amp;'Scenario 1'!U$5:U$154,0),1)</f>
        <v>Solar</v>
      </c>
      <c r="V51" t="str">
        <f t="array" ref="V51">INDEX('Scenario 1'!$B$5:$B$154,MATCH(Max!$A51&amp;Max!V23,'Scenario 1'!$A$5:$A$154&amp;'Scenario 1'!V$5:V$154,0),1)</f>
        <v>Solar</v>
      </c>
      <c r="W51" t="str">
        <f t="array" ref="W51">INDEX('Scenario 1'!$B$5:$B$154,MATCH(Max!$A51&amp;Max!W23,'Scenario 1'!$A$5:$A$154&amp;'Scenario 1'!W$5:W$154,0),1)</f>
        <v>Solar</v>
      </c>
    </row>
    <row r="52" spans="1:23" x14ac:dyDescent="0.25">
      <c r="A52" t="s">
        <v>50</v>
      </c>
      <c r="B52" t="str">
        <f>VLOOKUP(A52,'DE-EN Country'!$A$1:$B$25,2,FALSE)</f>
        <v>Slovakia</v>
      </c>
      <c r="C52" t="e">
        <f t="array" ref="C52">INDEX('Scenario 1'!$B$5:$B$154,MATCH(Max!$A52&amp;Max!C24,'Scenario 1'!$A$5:$A$154&amp;'Scenario 1'!C$5:C$154,0),1)</f>
        <v>#N/A</v>
      </c>
      <c r="D52" t="e">
        <f t="array" ref="D52">INDEX('Scenario 1'!$B$5:$B$154,MATCH(Max!$A52&amp;Max!D24,'Scenario 1'!$A$5:$A$154&amp;'Scenario 1'!D$5:D$154,0),1)</f>
        <v>#N/A</v>
      </c>
      <c r="E52" t="e">
        <f t="array" ref="E52">INDEX('Scenario 1'!$B$5:$B$154,MATCH(Max!$A52&amp;Max!E24,'Scenario 1'!$A$5:$A$154&amp;'Scenario 1'!E$5:E$154,0),1)</f>
        <v>#N/A</v>
      </c>
      <c r="F52" t="e">
        <f t="array" ref="F52">INDEX('Scenario 1'!$B$5:$B$154,MATCH(Max!$A52&amp;Max!F24,'Scenario 1'!$A$5:$A$154&amp;'Scenario 1'!F$5:F$154,0),1)</f>
        <v>#N/A</v>
      </c>
      <c r="G52" t="e">
        <f t="array" ref="G52">INDEX('Scenario 1'!$B$5:$B$154,MATCH(Max!$A52&amp;Max!G24,'Scenario 1'!$A$5:$A$154&amp;'Scenario 1'!G$5:G$154,0),1)</f>
        <v>#N/A</v>
      </c>
      <c r="H52" t="str">
        <f t="array" ref="H52">INDEX('Scenario 1'!$B$5:$B$154,MATCH(Max!$A52&amp;Max!H24,'Scenario 1'!$A$5:$A$154&amp;'Scenario 1'!H$5:H$154,0),1)</f>
        <v>Solar</v>
      </c>
      <c r="I52" t="str">
        <f t="array" ref="I52">INDEX('Scenario 1'!$B$5:$B$154,MATCH(Max!$A52&amp;Max!I24,'Scenario 1'!$A$5:$A$154&amp;'Scenario 1'!I$5:I$154,0),1)</f>
        <v>Solar</v>
      </c>
      <c r="J52" t="str">
        <f t="array" ref="J52">INDEX('Scenario 1'!$B$5:$B$154,MATCH(Max!$A52&amp;Max!J24,'Scenario 1'!$A$5:$A$154&amp;'Scenario 1'!J$5:J$154,0),1)</f>
        <v>Solar</v>
      </c>
      <c r="K52" t="str">
        <f t="array" ref="K52">INDEX('Scenario 1'!$B$5:$B$154,MATCH(Max!$A52&amp;Max!K24,'Scenario 1'!$A$5:$A$154&amp;'Scenario 1'!K$5:K$154,0),1)</f>
        <v>Solar</v>
      </c>
      <c r="L52" t="str">
        <f t="array" ref="L52">INDEX('Scenario 1'!$B$5:$B$154,MATCH(Max!$A52&amp;Max!L24,'Scenario 1'!$A$5:$A$154&amp;'Scenario 1'!L$5:L$154,0),1)</f>
        <v>Solar</v>
      </c>
      <c r="M52" t="str">
        <f t="array" ref="M52">INDEX('Scenario 1'!$B$5:$B$154,MATCH(Max!$A52&amp;Max!M24,'Scenario 1'!$A$5:$A$154&amp;'Scenario 1'!M$5:M$154,0),1)</f>
        <v>Solar</v>
      </c>
      <c r="N52" t="str">
        <f t="array" ref="N52">INDEX('Scenario 1'!$B$5:$B$154,MATCH(Max!$A52&amp;Max!N24,'Scenario 1'!$A$5:$A$154&amp;'Scenario 1'!N$5:N$154,0),1)</f>
        <v>Solar</v>
      </c>
      <c r="O52" t="str">
        <f t="array" ref="O52">INDEX('Scenario 1'!$B$5:$B$154,MATCH(Max!$A52&amp;Max!O24,'Scenario 1'!$A$5:$A$154&amp;'Scenario 1'!O$5:O$154,0),1)</f>
        <v>Solar</v>
      </c>
      <c r="P52" t="str">
        <f t="array" ref="P52">INDEX('Scenario 1'!$B$5:$B$154,MATCH(Max!$A52&amp;Max!P24,'Scenario 1'!$A$5:$A$154&amp;'Scenario 1'!P$5:P$154,0),1)</f>
        <v>Solar</v>
      </c>
      <c r="Q52" t="str">
        <f t="array" ref="Q52">INDEX('Scenario 1'!$B$5:$B$154,MATCH(Max!$A52&amp;Max!Q24,'Scenario 1'!$A$5:$A$154&amp;'Scenario 1'!Q$5:Q$154,0),1)</f>
        <v>Solar</v>
      </c>
      <c r="R52" t="str">
        <f t="array" ref="R52">INDEX('Scenario 1'!$B$5:$B$154,MATCH(Max!$A52&amp;Max!R24,'Scenario 1'!$A$5:$A$154&amp;'Scenario 1'!R$5:R$154,0),1)</f>
        <v>Solar</v>
      </c>
      <c r="S52" t="str">
        <f t="array" ref="S52">INDEX('Scenario 1'!$B$5:$B$154,MATCH(Max!$A52&amp;Max!S24,'Scenario 1'!$A$5:$A$154&amp;'Scenario 1'!S$5:S$154,0),1)</f>
        <v>Solar</v>
      </c>
      <c r="T52" t="str">
        <f t="array" ref="T52">INDEX('Scenario 1'!$B$5:$B$154,MATCH(Max!$A52&amp;Max!T24,'Scenario 1'!$A$5:$A$154&amp;'Scenario 1'!T$5:T$154,0),1)</f>
        <v>Solar</v>
      </c>
      <c r="U52" t="str">
        <f t="array" ref="U52">INDEX('Scenario 1'!$B$5:$B$154,MATCH(Max!$A52&amp;Max!U24,'Scenario 1'!$A$5:$A$154&amp;'Scenario 1'!U$5:U$154,0),1)</f>
        <v>Solar</v>
      </c>
      <c r="V52" t="str">
        <f t="array" ref="V52">INDEX('Scenario 1'!$B$5:$B$154,MATCH(Max!$A52&amp;Max!V24,'Scenario 1'!$A$5:$A$154&amp;'Scenario 1'!V$5:V$154,0),1)</f>
        <v>Solar</v>
      </c>
      <c r="W52" t="str">
        <f t="array" ref="W52">INDEX('Scenario 1'!$B$5:$B$154,MATCH(Max!$A52&amp;Max!W24,'Scenario 1'!$A$5:$A$154&amp;'Scenario 1'!W$5:W$154,0),1)</f>
        <v>Solar</v>
      </c>
    </row>
    <row r="53" spans="1:23" x14ac:dyDescent="0.25">
      <c r="A53" t="s">
        <v>51</v>
      </c>
      <c r="B53" t="str">
        <f>VLOOKUP(A53,'DE-EN Country'!$A$1:$B$25,2,FALSE)</f>
        <v>Slovenia</v>
      </c>
      <c r="C53" t="str">
        <f t="array" ref="C53">INDEX('Scenario 1'!$B$5:$B$154,MATCH(Max!$A53&amp;Max!C25,'Scenario 1'!$A$5:$A$154&amp;'Scenario 1'!C$5:C$154,0),1)</f>
        <v>Hydro</v>
      </c>
      <c r="D53" t="str">
        <f t="array" ref="D53">INDEX('Scenario 1'!$B$5:$B$154,MATCH(Max!$A53&amp;Max!D25,'Scenario 1'!$A$5:$A$154&amp;'Scenario 1'!D$5:D$154,0),1)</f>
        <v>Hydro</v>
      </c>
      <c r="E53" t="str">
        <f t="array" ref="E53">INDEX('Scenario 1'!$B$5:$B$154,MATCH(Max!$A53&amp;Max!E25,'Scenario 1'!$A$5:$A$154&amp;'Scenario 1'!E$5:E$154,0),1)</f>
        <v>Hydro</v>
      </c>
      <c r="F53" t="str">
        <f t="array" ref="F53">INDEX('Scenario 1'!$B$5:$B$154,MATCH(Max!$A53&amp;Max!F25,'Scenario 1'!$A$5:$A$154&amp;'Scenario 1'!F$5:F$154,0),1)</f>
        <v>Hydro</v>
      </c>
      <c r="G53" t="str">
        <f t="array" ref="G53">INDEX('Scenario 1'!$B$5:$B$154,MATCH(Max!$A53&amp;Max!G25,'Scenario 1'!$A$5:$A$154&amp;'Scenario 1'!G$5:G$154,0),1)</f>
        <v>Hydro</v>
      </c>
      <c r="H53" t="str">
        <f t="array" ref="H53">INDEX('Scenario 1'!$B$5:$B$154,MATCH(Max!$A53&amp;Max!H25,'Scenario 1'!$A$5:$A$154&amp;'Scenario 1'!H$5:H$154,0),1)</f>
        <v>Solar</v>
      </c>
      <c r="I53" t="str">
        <f t="array" ref="I53">INDEX('Scenario 1'!$B$5:$B$154,MATCH(Max!$A53&amp;Max!I25,'Scenario 1'!$A$5:$A$154&amp;'Scenario 1'!I$5:I$154,0),1)</f>
        <v>Solar</v>
      </c>
      <c r="J53" t="str">
        <f t="array" ref="J53">INDEX('Scenario 1'!$B$5:$B$154,MATCH(Max!$A53&amp;Max!J25,'Scenario 1'!$A$5:$A$154&amp;'Scenario 1'!J$5:J$154,0),1)</f>
        <v>Solar</v>
      </c>
      <c r="K53" t="str">
        <f t="array" ref="K53">INDEX('Scenario 1'!$B$5:$B$154,MATCH(Max!$A53&amp;Max!K25,'Scenario 1'!$A$5:$A$154&amp;'Scenario 1'!K$5:K$154,0),1)</f>
        <v>Solar</v>
      </c>
      <c r="L53" t="str">
        <f t="array" ref="L53">INDEX('Scenario 1'!$B$5:$B$154,MATCH(Max!$A53&amp;Max!L25,'Scenario 1'!$A$5:$A$154&amp;'Scenario 1'!L$5:L$154,0),1)</f>
        <v>Solar</v>
      </c>
      <c r="M53" t="str">
        <f t="array" ref="M53">INDEX('Scenario 1'!$B$5:$B$154,MATCH(Max!$A53&amp;Max!M25,'Scenario 1'!$A$5:$A$154&amp;'Scenario 1'!M$5:M$154,0),1)</f>
        <v>Solar</v>
      </c>
      <c r="N53" t="str">
        <f t="array" ref="N53">INDEX('Scenario 1'!$B$5:$B$154,MATCH(Max!$A53&amp;Max!N25,'Scenario 1'!$A$5:$A$154&amp;'Scenario 1'!N$5:N$154,0),1)</f>
        <v>Solar</v>
      </c>
      <c r="O53" t="str">
        <f t="array" ref="O53">INDEX('Scenario 1'!$B$5:$B$154,MATCH(Max!$A53&amp;Max!O25,'Scenario 1'!$A$5:$A$154&amp;'Scenario 1'!O$5:O$154,0),1)</f>
        <v>Solar</v>
      </c>
      <c r="P53" t="str">
        <f t="array" ref="P53">INDEX('Scenario 1'!$B$5:$B$154,MATCH(Max!$A53&amp;Max!P25,'Scenario 1'!$A$5:$A$154&amp;'Scenario 1'!P$5:P$154,0),1)</f>
        <v>Solar</v>
      </c>
      <c r="Q53" t="str">
        <f t="array" ref="Q53">INDEX('Scenario 1'!$B$5:$B$154,MATCH(Max!$A53&amp;Max!Q25,'Scenario 1'!$A$5:$A$154&amp;'Scenario 1'!Q$5:Q$154,0),1)</f>
        <v>Solar</v>
      </c>
      <c r="R53" t="str">
        <f t="array" ref="R53">INDEX('Scenario 1'!$B$5:$B$154,MATCH(Max!$A53&amp;Max!R25,'Scenario 1'!$A$5:$A$154&amp;'Scenario 1'!R$5:R$154,0),1)</f>
        <v>Solar</v>
      </c>
      <c r="S53" t="str">
        <f t="array" ref="S53">INDEX('Scenario 1'!$B$5:$B$154,MATCH(Max!$A53&amp;Max!S25,'Scenario 1'!$A$5:$A$154&amp;'Scenario 1'!S$5:S$154,0),1)</f>
        <v>Solar</v>
      </c>
      <c r="T53" t="str">
        <f t="array" ref="T53">INDEX('Scenario 1'!$B$5:$B$154,MATCH(Max!$A53&amp;Max!T25,'Scenario 1'!$A$5:$A$154&amp;'Scenario 1'!T$5:T$154,0),1)</f>
        <v>Solar</v>
      </c>
      <c r="U53" t="str">
        <f t="array" ref="U53">INDEX('Scenario 1'!$B$5:$B$154,MATCH(Max!$A53&amp;Max!U25,'Scenario 1'!$A$5:$A$154&amp;'Scenario 1'!U$5:U$154,0),1)</f>
        <v>Solar</v>
      </c>
      <c r="V53" t="str">
        <f t="array" ref="V53">INDEX('Scenario 1'!$B$5:$B$154,MATCH(Max!$A53&amp;Max!V25,'Scenario 1'!$A$5:$A$154&amp;'Scenario 1'!V$5:V$154,0),1)</f>
        <v>Solar</v>
      </c>
      <c r="W53" t="str">
        <f t="array" ref="W53">INDEX('Scenario 1'!$B$5:$B$154,MATCH(Max!$A53&amp;Max!W25,'Scenario 1'!$A$5:$A$154&amp;'Scenario 1'!W$5:W$154,0),1)</f>
        <v>Solar</v>
      </c>
    </row>
    <row r="54" spans="1:23" x14ac:dyDescent="0.25">
      <c r="A54" t="s">
        <v>52</v>
      </c>
      <c r="B54" t="str">
        <f>VLOOKUP(A54,'DE-EN Country'!$A$1:$B$25,2,FALSE)</f>
        <v>Spain</v>
      </c>
      <c r="C54" t="str">
        <f t="array" ref="C54">INDEX('Scenario 1'!$B$5:$B$154,MATCH(Max!$A54&amp;Max!C26,'Scenario 1'!$A$5:$A$154&amp;'Scenario 1'!C$5:C$154,0),1)</f>
        <v>Solar</v>
      </c>
      <c r="D54" t="str">
        <f t="array" ref="D54">INDEX('Scenario 1'!$B$5:$B$154,MATCH(Max!$A54&amp;Max!D26,'Scenario 1'!$A$5:$A$154&amp;'Scenario 1'!D$5:D$154,0),1)</f>
        <v>Solar</v>
      </c>
      <c r="E54" t="str">
        <f t="array" ref="E54">INDEX('Scenario 1'!$B$5:$B$154,MATCH(Max!$A54&amp;Max!E26,'Scenario 1'!$A$5:$A$154&amp;'Scenario 1'!E$5:E$154,0),1)</f>
        <v>Solar</v>
      </c>
      <c r="F54" t="str">
        <f t="array" ref="F54">INDEX('Scenario 1'!$B$5:$B$154,MATCH(Max!$A54&amp;Max!F26,'Scenario 1'!$A$5:$A$154&amp;'Scenario 1'!F$5:F$154,0),1)</f>
        <v>Solar</v>
      </c>
      <c r="G54" t="str">
        <f t="array" ref="G54">INDEX('Scenario 1'!$B$5:$B$154,MATCH(Max!$A54&amp;Max!G26,'Scenario 1'!$A$5:$A$154&amp;'Scenario 1'!G$5:G$154,0),1)</f>
        <v>Solar</v>
      </c>
      <c r="H54" t="str">
        <f t="array" ref="H54">INDEX('Scenario 1'!$B$5:$B$154,MATCH(Max!$A54&amp;Max!H26,'Scenario 1'!$A$5:$A$154&amp;'Scenario 1'!H$5:H$154,0),1)</f>
        <v>Solar</v>
      </c>
      <c r="I54" t="str">
        <f t="array" ref="I54">INDEX('Scenario 1'!$B$5:$B$154,MATCH(Max!$A54&amp;Max!I26,'Scenario 1'!$A$5:$A$154&amp;'Scenario 1'!I$5:I$154,0),1)</f>
        <v>Solar</v>
      </c>
      <c r="J54" t="str">
        <f t="array" ref="J54">INDEX('Scenario 1'!$B$5:$B$154,MATCH(Max!$A54&amp;Max!J26,'Scenario 1'!$A$5:$A$154&amp;'Scenario 1'!J$5:J$154,0),1)</f>
        <v>Solar</v>
      </c>
      <c r="K54" t="str">
        <f t="array" ref="K54">INDEX('Scenario 1'!$B$5:$B$154,MATCH(Max!$A54&amp;Max!K26,'Scenario 1'!$A$5:$A$154&amp;'Scenario 1'!K$5:K$154,0),1)</f>
        <v>Solar</v>
      </c>
      <c r="L54" t="str">
        <f t="array" ref="L54">INDEX('Scenario 1'!$B$5:$B$154,MATCH(Max!$A54&amp;Max!L26,'Scenario 1'!$A$5:$A$154&amp;'Scenario 1'!L$5:L$154,0),1)</f>
        <v>Solar</v>
      </c>
      <c r="M54" t="str">
        <f t="array" ref="M54">INDEX('Scenario 1'!$B$5:$B$154,MATCH(Max!$A54&amp;Max!M26,'Scenario 1'!$A$5:$A$154&amp;'Scenario 1'!M$5:M$154,0),1)</f>
        <v>Solar</v>
      </c>
      <c r="N54" t="str">
        <f t="array" ref="N54">INDEX('Scenario 1'!$B$5:$B$154,MATCH(Max!$A54&amp;Max!N26,'Scenario 1'!$A$5:$A$154&amp;'Scenario 1'!N$5:N$154,0),1)</f>
        <v>Solar</v>
      </c>
      <c r="O54" t="str">
        <f t="array" ref="O54">INDEX('Scenario 1'!$B$5:$B$154,MATCH(Max!$A54&amp;Max!O26,'Scenario 1'!$A$5:$A$154&amp;'Scenario 1'!O$5:O$154,0),1)</f>
        <v>Solar</v>
      </c>
      <c r="P54" t="str">
        <f t="array" ref="P54">INDEX('Scenario 1'!$B$5:$B$154,MATCH(Max!$A54&amp;Max!P26,'Scenario 1'!$A$5:$A$154&amp;'Scenario 1'!P$5:P$154,0),1)</f>
        <v>Solar</v>
      </c>
      <c r="Q54" t="str">
        <f t="array" ref="Q54">INDEX('Scenario 1'!$B$5:$B$154,MATCH(Max!$A54&amp;Max!Q26,'Scenario 1'!$A$5:$A$154&amp;'Scenario 1'!Q$5:Q$154,0),1)</f>
        <v>Solar</v>
      </c>
      <c r="R54" t="str">
        <f t="array" ref="R54">INDEX('Scenario 1'!$B$5:$B$154,MATCH(Max!$A54&amp;Max!R26,'Scenario 1'!$A$5:$A$154&amp;'Scenario 1'!R$5:R$154,0),1)</f>
        <v>Solar</v>
      </c>
      <c r="S54" t="str">
        <f t="array" ref="S54">INDEX('Scenario 1'!$B$5:$B$154,MATCH(Max!$A54&amp;Max!S26,'Scenario 1'!$A$5:$A$154&amp;'Scenario 1'!S$5:S$154,0),1)</f>
        <v>Solar</v>
      </c>
      <c r="T54" t="str">
        <f t="array" ref="T54">INDEX('Scenario 1'!$B$5:$B$154,MATCH(Max!$A54&amp;Max!T26,'Scenario 1'!$A$5:$A$154&amp;'Scenario 1'!T$5:T$154,0),1)</f>
        <v>Solar</v>
      </c>
      <c r="U54" t="str">
        <f t="array" ref="U54">INDEX('Scenario 1'!$B$5:$B$154,MATCH(Max!$A54&amp;Max!U26,'Scenario 1'!$A$5:$A$154&amp;'Scenario 1'!U$5:U$154,0),1)</f>
        <v>Solar</v>
      </c>
      <c r="V54" t="str">
        <f t="array" ref="V54">INDEX('Scenario 1'!$B$5:$B$154,MATCH(Max!$A54&amp;Max!V26,'Scenario 1'!$A$5:$A$154&amp;'Scenario 1'!V$5:V$154,0),1)</f>
        <v>Solar</v>
      </c>
      <c r="W54" t="str">
        <f t="array" ref="W54">INDEX('Scenario 1'!$B$5:$B$154,MATCH(Max!$A54&amp;Max!W26,'Scenario 1'!$A$5:$A$154&amp;'Scenario 1'!W$5:W$154,0),1)</f>
        <v>Solar</v>
      </c>
    </row>
    <row r="55" spans="1:23" x14ac:dyDescent="0.25">
      <c r="A55" t="s">
        <v>53</v>
      </c>
      <c r="B55" t="str">
        <f>VLOOKUP(A55,'DE-EN Country'!$A$1:$B$25,2,FALSE)</f>
        <v>Czech Republic</v>
      </c>
      <c r="C55" t="str">
        <f t="array" ref="C55">INDEX('Scenario 1'!$B$5:$B$154,MATCH(Max!$A55&amp;Max!C27,'Scenario 1'!$A$5:$A$154&amp;'Scenario 1'!C$5:C$154,0),1)</f>
        <v>Solar</v>
      </c>
      <c r="D55" t="str">
        <f t="array" ref="D55">INDEX('Scenario 1'!$B$5:$B$154,MATCH(Max!$A55&amp;Max!D27,'Scenario 1'!$A$5:$A$154&amp;'Scenario 1'!D$5:D$154,0),1)</f>
        <v>Solar</v>
      </c>
      <c r="E55" t="str">
        <f t="array" ref="E55">INDEX('Scenario 1'!$B$5:$B$154,MATCH(Max!$A55&amp;Max!E27,'Scenario 1'!$A$5:$A$154&amp;'Scenario 1'!E$5:E$154,0),1)</f>
        <v>Solar</v>
      </c>
      <c r="F55" t="str">
        <f t="array" ref="F55">INDEX('Scenario 1'!$B$5:$B$154,MATCH(Max!$A55&amp;Max!F27,'Scenario 1'!$A$5:$A$154&amp;'Scenario 1'!F$5:F$154,0),1)</f>
        <v>Solar</v>
      </c>
      <c r="G55" t="str">
        <f t="array" ref="G55">INDEX('Scenario 1'!$B$5:$B$154,MATCH(Max!$A55&amp;Max!G27,'Scenario 1'!$A$5:$A$154&amp;'Scenario 1'!G$5:G$154,0),1)</f>
        <v>Solar</v>
      </c>
      <c r="H55" t="str">
        <f t="array" ref="H55">INDEX('Scenario 1'!$B$5:$B$154,MATCH(Max!$A55&amp;Max!H27,'Scenario 1'!$A$5:$A$154&amp;'Scenario 1'!H$5:H$154,0),1)</f>
        <v>Solar</v>
      </c>
      <c r="I55" t="str">
        <f t="array" ref="I55">INDEX('Scenario 1'!$B$5:$B$154,MATCH(Max!$A55&amp;Max!I27,'Scenario 1'!$A$5:$A$154&amp;'Scenario 1'!I$5:I$154,0),1)</f>
        <v>Solar</v>
      </c>
      <c r="J55" t="str">
        <f t="array" ref="J55">INDEX('Scenario 1'!$B$5:$B$154,MATCH(Max!$A55&amp;Max!J27,'Scenario 1'!$A$5:$A$154&amp;'Scenario 1'!J$5:J$154,0),1)</f>
        <v>Solar</v>
      </c>
      <c r="K55" t="str">
        <f t="array" ref="K55">INDEX('Scenario 1'!$B$5:$B$154,MATCH(Max!$A55&amp;Max!K27,'Scenario 1'!$A$5:$A$154&amp;'Scenario 1'!K$5:K$154,0),1)</f>
        <v>Solar</v>
      </c>
      <c r="L55" t="str">
        <f t="array" ref="L55">INDEX('Scenario 1'!$B$5:$B$154,MATCH(Max!$A55&amp;Max!L27,'Scenario 1'!$A$5:$A$154&amp;'Scenario 1'!L$5:L$154,0),1)</f>
        <v>Solar</v>
      </c>
      <c r="M55" t="str">
        <f t="array" ref="M55">INDEX('Scenario 1'!$B$5:$B$154,MATCH(Max!$A55&amp;Max!M27,'Scenario 1'!$A$5:$A$154&amp;'Scenario 1'!M$5:M$154,0),1)</f>
        <v>Solar</v>
      </c>
      <c r="N55" t="str">
        <f t="array" ref="N55">INDEX('Scenario 1'!$B$5:$B$154,MATCH(Max!$A55&amp;Max!N27,'Scenario 1'!$A$5:$A$154&amp;'Scenario 1'!N$5:N$154,0),1)</f>
        <v>Solar</v>
      </c>
      <c r="O55" t="str">
        <f t="array" ref="O55">INDEX('Scenario 1'!$B$5:$B$154,MATCH(Max!$A55&amp;Max!O27,'Scenario 1'!$A$5:$A$154&amp;'Scenario 1'!O$5:O$154,0),1)</f>
        <v>Solar</v>
      </c>
      <c r="P55" t="str">
        <f t="array" ref="P55">INDEX('Scenario 1'!$B$5:$B$154,MATCH(Max!$A55&amp;Max!P27,'Scenario 1'!$A$5:$A$154&amp;'Scenario 1'!P$5:P$154,0),1)</f>
        <v>Solar</v>
      </c>
      <c r="Q55" t="str">
        <f t="array" ref="Q55">INDEX('Scenario 1'!$B$5:$B$154,MATCH(Max!$A55&amp;Max!Q27,'Scenario 1'!$A$5:$A$154&amp;'Scenario 1'!Q$5:Q$154,0),1)</f>
        <v>Solar</v>
      </c>
      <c r="R55" t="str">
        <f t="array" ref="R55">INDEX('Scenario 1'!$B$5:$B$154,MATCH(Max!$A55&amp;Max!R27,'Scenario 1'!$A$5:$A$154&amp;'Scenario 1'!R$5:R$154,0),1)</f>
        <v>Solar</v>
      </c>
      <c r="S55" t="str">
        <f t="array" ref="S55">INDEX('Scenario 1'!$B$5:$B$154,MATCH(Max!$A55&amp;Max!S27,'Scenario 1'!$A$5:$A$154&amp;'Scenario 1'!S$5:S$154,0),1)</f>
        <v>Solar</v>
      </c>
      <c r="T55" t="str">
        <f t="array" ref="T55">INDEX('Scenario 1'!$B$5:$B$154,MATCH(Max!$A55&amp;Max!T27,'Scenario 1'!$A$5:$A$154&amp;'Scenario 1'!T$5:T$154,0),1)</f>
        <v>Solar</v>
      </c>
      <c r="U55" t="str">
        <f t="array" ref="U55">INDEX('Scenario 1'!$B$5:$B$154,MATCH(Max!$A55&amp;Max!U27,'Scenario 1'!$A$5:$A$154&amp;'Scenario 1'!U$5:U$154,0),1)</f>
        <v>Solar</v>
      </c>
      <c r="V55" t="str">
        <f t="array" ref="V55">INDEX('Scenario 1'!$B$5:$B$154,MATCH(Max!$A55&amp;Max!V27,'Scenario 1'!$A$5:$A$154&amp;'Scenario 1'!V$5:V$154,0),1)</f>
        <v>Solar</v>
      </c>
      <c r="W55" t="str">
        <f t="array" ref="W55">INDEX('Scenario 1'!$B$5:$B$154,MATCH(Max!$A55&amp;Max!W27,'Scenario 1'!$A$5:$A$154&amp;'Scenario 1'!W$5:W$154,0),1)</f>
        <v>Solar</v>
      </c>
    </row>
    <row r="56" spans="1:23" x14ac:dyDescent="0.25">
      <c r="A56" t="s">
        <v>54</v>
      </c>
      <c r="B56" t="str">
        <f>VLOOKUP(A56,'DE-EN Country'!$A$1:$B$25,2,FALSE)</f>
        <v>Cyprus</v>
      </c>
      <c r="C56" t="str">
        <f t="array" ref="C56">INDEX('Scenario 1'!$B$5:$B$154,MATCH(Max!$A56&amp;Max!C28,'Scenario 1'!$A$5:$A$154&amp;'Scenario 1'!C$5:C$154,0),1)</f>
        <v>Wind</v>
      </c>
      <c r="D56" t="str">
        <f t="array" ref="D56">INDEX('Scenario 1'!$B$5:$B$154,MATCH(Max!$A56&amp;Max!D28,'Scenario 1'!$A$5:$A$154&amp;'Scenario 1'!D$5:D$154,0),1)</f>
        <v>Wind</v>
      </c>
      <c r="E56" t="str">
        <f t="array" ref="E56">INDEX('Scenario 1'!$B$5:$B$154,MATCH(Max!$A56&amp;Max!E28,'Scenario 1'!$A$5:$A$154&amp;'Scenario 1'!E$5:E$154,0),1)</f>
        <v>Wind</v>
      </c>
      <c r="F56" t="str">
        <f t="array" ref="F56">INDEX('Scenario 1'!$B$5:$B$154,MATCH(Max!$A56&amp;Max!F28,'Scenario 1'!$A$5:$A$154&amp;'Scenario 1'!F$5:F$154,0),1)</f>
        <v>Wind</v>
      </c>
      <c r="G56" t="str">
        <f t="array" ref="G56">INDEX('Scenario 1'!$B$5:$B$154,MATCH(Max!$A56&amp;Max!G28,'Scenario 1'!$A$5:$A$154&amp;'Scenario 1'!G$5:G$154,0),1)</f>
        <v>Wind</v>
      </c>
      <c r="H56" t="str">
        <f t="array" ref="H56">INDEX('Scenario 1'!$B$5:$B$154,MATCH(Max!$A56&amp;Max!H28,'Scenario 1'!$A$5:$A$154&amp;'Scenario 1'!H$5:H$154,0),1)</f>
        <v>Solar</v>
      </c>
      <c r="I56" t="str">
        <f t="array" ref="I56">INDEX('Scenario 1'!$B$5:$B$154,MATCH(Max!$A56&amp;Max!I28,'Scenario 1'!$A$5:$A$154&amp;'Scenario 1'!I$5:I$154,0),1)</f>
        <v>Solar</v>
      </c>
      <c r="J56" t="str">
        <f t="array" ref="J56">INDEX('Scenario 1'!$B$5:$B$154,MATCH(Max!$A56&amp;Max!J28,'Scenario 1'!$A$5:$A$154&amp;'Scenario 1'!J$5:J$154,0),1)</f>
        <v>Solar</v>
      </c>
      <c r="K56" t="str">
        <f t="array" ref="K56">INDEX('Scenario 1'!$B$5:$B$154,MATCH(Max!$A56&amp;Max!K28,'Scenario 1'!$A$5:$A$154&amp;'Scenario 1'!K$5:K$154,0),1)</f>
        <v>Solar</v>
      </c>
      <c r="L56" t="str">
        <f t="array" ref="L56">INDEX('Scenario 1'!$B$5:$B$154,MATCH(Max!$A56&amp;Max!L28,'Scenario 1'!$A$5:$A$154&amp;'Scenario 1'!L$5:L$154,0),1)</f>
        <v>Solar</v>
      </c>
      <c r="M56" t="str">
        <f t="array" ref="M56">INDEX('Scenario 1'!$B$5:$B$154,MATCH(Max!$A56&amp;Max!M28,'Scenario 1'!$A$5:$A$154&amp;'Scenario 1'!M$5:M$154,0),1)</f>
        <v>Solar</v>
      </c>
      <c r="N56" t="str">
        <f t="array" ref="N56">INDEX('Scenario 1'!$B$5:$B$154,MATCH(Max!$A56&amp;Max!N28,'Scenario 1'!$A$5:$A$154&amp;'Scenario 1'!N$5:N$154,0),1)</f>
        <v>Solar</v>
      </c>
      <c r="O56" t="str">
        <f t="array" ref="O56">INDEX('Scenario 1'!$B$5:$B$154,MATCH(Max!$A56&amp;Max!O28,'Scenario 1'!$A$5:$A$154&amp;'Scenario 1'!O$5:O$154,0),1)</f>
        <v>Solar</v>
      </c>
      <c r="P56" t="str">
        <f t="array" ref="P56">INDEX('Scenario 1'!$B$5:$B$154,MATCH(Max!$A56&amp;Max!P28,'Scenario 1'!$A$5:$A$154&amp;'Scenario 1'!P$5:P$154,0),1)</f>
        <v>Solar</v>
      </c>
      <c r="Q56" t="str">
        <f t="array" ref="Q56">INDEX('Scenario 1'!$B$5:$B$154,MATCH(Max!$A56&amp;Max!Q28,'Scenario 1'!$A$5:$A$154&amp;'Scenario 1'!Q$5:Q$154,0),1)</f>
        <v>Solar</v>
      </c>
      <c r="R56" t="str">
        <f t="array" ref="R56">INDEX('Scenario 1'!$B$5:$B$154,MATCH(Max!$A56&amp;Max!R28,'Scenario 1'!$A$5:$A$154&amp;'Scenario 1'!R$5:R$154,0),1)</f>
        <v>Solar</v>
      </c>
      <c r="S56" t="str">
        <f t="array" ref="S56">INDEX('Scenario 1'!$B$5:$B$154,MATCH(Max!$A56&amp;Max!S28,'Scenario 1'!$A$5:$A$154&amp;'Scenario 1'!S$5:S$154,0),1)</f>
        <v>Solar</v>
      </c>
      <c r="T56" t="str">
        <f t="array" ref="T56">INDEX('Scenario 1'!$B$5:$B$154,MATCH(Max!$A56&amp;Max!T28,'Scenario 1'!$A$5:$A$154&amp;'Scenario 1'!T$5:T$154,0),1)</f>
        <v>Solar</v>
      </c>
      <c r="U56" t="str">
        <f t="array" ref="U56">INDEX('Scenario 1'!$B$5:$B$154,MATCH(Max!$A56&amp;Max!U28,'Scenario 1'!$A$5:$A$154&amp;'Scenario 1'!U$5:U$154,0),1)</f>
        <v>Solar</v>
      </c>
      <c r="V56" t="str">
        <f t="array" ref="V56">INDEX('Scenario 1'!$B$5:$B$154,MATCH(Max!$A56&amp;Max!V28,'Scenario 1'!$A$5:$A$154&amp;'Scenario 1'!V$5:V$154,0),1)</f>
        <v>Solar</v>
      </c>
      <c r="W56" t="str">
        <f t="array" ref="W56">INDEX('Scenario 1'!$B$5:$B$154,MATCH(Max!$A56&amp;Max!W28,'Scenario 1'!$A$5:$A$154&amp;'Scenario 1'!W$5:W$154,0),1)</f>
        <v>Solar</v>
      </c>
    </row>
    <row r="58" spans="1:23" s="14" customFormat="1" x14ac:dyDescent="0.25">
      <c r="A58" s="15" t="s">
        <v>88</v>
      </c>
      <c r="B58" s="15"/>
    </row>
    <row r="60" spans="1:23" x14ac:dyDescent="0.25">
      <c r="C60">
        <v>2020</v>
      </c>
      <c r="D60">
        <v>2021</v>
      </c>
      <c r="E60">
        <v>2022</v>
      </c>
      <c r="F60">
        <v>2023</v>
      </c>
      <c r="G60">
        <v>2024</v>
      </c>
      <c r="H60">
        <v>2025</v>
      </c>
      <c r="I60">
        <v>2026</v>
      </c>
      <c r="J60">
        <v>2027</v>
      </c>
      <c r="K60">
        <v>2028</v>
      </c>
      <c r="L60">
        <v>2029</v>
      </c>
      <c r="M60">
        <v>2030</v>
      </c>
      <c r="N60">
        <v>2031</v>
      </c>
      <c r="O60">
        <v>2032</v>
      </c>
      <c r="P60">
        <v>2033</v>
      </c>
      <c r="Q60">
        <v>2034</v>
      </c>
      <c r="R60">
        <v>2035</v>
      </c>
      <c r="S60">
        <v>2036</v>
      </c>
      <c r="T60">
        <v>2037</v>
      </c>
      <c r="U60">
        <v>2038</v>
      </c>
      <c r="V60">
        <v>2039</v>
      </c>
      <c r="W60">
        <v>2040</v>
      </c>
    </row>
    <row r="61" spans="1:23" x14ac:dyDescent="0.25">
      <c r="A61" t="s">
        <v>26</v>
      </c>
      <c r="B61" t="str">
        <f>VLOOKUP(A61,'DE-EN Country'!$A$1:$B$25,2,FALSE)</f>
        <v>Belgium</v>
      </c>
      <c r="C61">
        <f>_xlfn.MAXIFS('Scenario 2'!C$5:C$154,'Scenario 2'!$A$5:$A$154,Max!$A61,'Scenario 2'!Z$5:Z$154,"&gt;0")</f>
        <v>7.6472099999999994</v>
      </c>
      <c r="D61">
        <f>_xlfn.MAXIFS('Scenario 2'!D$5:D$154,'Scenario 2'!$A$5:$A$154,Max!$A61,'Scenario 2'!AA$5:AA$154,"&gt;0")</f>
        <v>7.6472099999999994</v>
      </c>
      <c r="E61">
        <f>_xlfn.MAXIFS('Scenario 2'!E$5:E$154,'Scenario 2'!$A$5:$A$154,Max!$A61,'Scenario 2'!AB$5:AB$154,"&gt;0")</f>
        <v>6.9799851562500006</v>
      </c>
      <c r="F61">
        <f>_xlfn.MAXIFS('Scenario 2'!F$5:F$154,'Scenario 2'!$A$5:$A$154,Max!$A61,'Scenario 2'!AC$5:AC$154,"&gt;0")</f>
        <v>6.9799851562500006</v>
      </c>
      <c r="G61">
        <f>_xlfn.MAXIFS('Scenario 2'!G$5:G$154,'Scenario 2'!$A$5:$A$154,Max!$A61,'Scenario 2'!AD$5:AD$154,"&gt;0")</f>
        <v>6.9799851562500006</v>
      </c>
      <c r="H61">
        <f>_xlfn.MAXIFS('Scenario 2'!H$5:H$154,'Scenario 2'!$A$5:$A$154,Max!$A61,'Scenario 2'!AE$5:AE$154,"&gt;0")</f>
        <v>18.175184999999999</v>
      </c>
      <c r="I61">
        <f>_xlfn.MAXIFS('Scenario 2'!I$5:I$154,'Scenario 2'!$A$5:$A$154,Max!$A61,'Scenario 2'!AF$5:AF$154,"&gt;0")</f>
        <v>18.175184999999999</v>
      </c>
      <c r="J61">
        <f>_xlfn.MAXIFS('Scenario 2'!J$5:J$154,'Scenario 2'!$A$5:$A$154,Max!$A61,'Scenario 2'!AG$5:AG$154,"&gt;0")</f>
        <v>18.175184999999999</v>
      </c>
      <c r="K61">
        <f>_xlfn.MAXIFS('Scenario 2'!K$5:K$154,'Scenario 2'!$A$5:$A$154,Max!$A61,'Scenario 2'!AH$5:AH$154,"&gt;0")</f>
        <v>18.175184999999999</v>
      </c>
      <c r="L61">
        <f>_xlfn.MAXIFS('Scenario 2'!L$5:L$154,'Scenario 2'!$A$5:$A$154,Max!$A61,'Scenario 2'!AI$5:AI$154,"&gt;0")</f>
        <v>18.175184999999999</v>
      </c>
      <c r="M61">
        <f>_xlfn.MAXIFS('Scenario 2'!M$5:M$154,'Scenario 2'!$A$5:$A$154,Max!$A61,'Scenario 2'!AJ$5:AJ$154,"&gt;0")</f>
        <v>18.175184999999999</v>
      </c>
      <c r="N61">
        <f>_xlfn.MAXIFS('Scenario 2'!N$5:N$154,'Scenario 2'!$A$5:$A$154,Max!$A61,'Scenario 2'!AK$5:AK$154,"&gt;0")</f>
        <v>18.175184999999999</v>
      </c>
      <c r="O61">
        <f>_xlfn.MAXIFS('Scenario 2'!O$5:O$154,'Scenario 2'!$A$5:$A$154,Max!$A61,'Scenario 2'!AL$5:AL$154,"&gt;0")</f>
        <v>18.175184999999999</v>
      </c>
      <c r="P61">
        <f>_xlfn.MAXIFS('Scenario 2'!P$5:P$154,'Scenario 2'!$A$5:$A$154,Max!$A61,'Scenario 2'!AM$5:AM$154,"&gt;0")</f>
        <v>18.175184999999999</v>
      </c>
      <c r="Q61">
        <f>_xlfn.MAXIFS('Scenario 2'!Q$5:Q$154,'Scenario 2'!$A$5:$A$154,Max!$A61,'Scenario 2'!AN$5:AN$154,"&gt;0")</f>
        <v>18.175184999999999</v>
      </c>
      <c r="R61">
        <f>_xlfn.MAXIFS('Scenario 2'!R$5:R$154,'Scenario 2'!$A$5:$A$154,Max!$A61,'Scenario 2'!AO$5:AO$154,"&gt;0")</f>
        <v>18.175184999999999</v>
      </c>
      <c r="S61">
        <f>_xlfn.MAXIFS('Scenario 2'!S$5:S$154,'Scenario 2'!$A$5:$A$154,Max!$A61,'Scenario 2'!AP$5:AP$154,"&gt;0")</f>
        <v>18.175184999999999</v>
      </c>
      <c r="T61">
        <f>_xlfn.MAXIFS('Scenario 2'!T$5:T$154,'Scenario 2'!$A$5:$A$154,Max!$A61,'Scenario 2'!AQ$5:AQ$154,"&gt;0")</f>
        <v>18.175184999999999</v>
      </c>
      <c r="U61">
        <f>_xlfn.MAXIFS('Scenario 2'!U$5:U$154,'Scenario 2'!$A$5:$A$154,Max!$A61,'Scenario 2'!AR$5:AR$154,"&gt;0")</f>
        <v>18.175184999999999</v>
      </c>
      <c r="V61">
        <f>_xlfn.MAXIFS('Scenario 2'!V$5:V$154,'Scenario 2'!$A$5:$A$154,Max!$A61,'Scenario 2'!AS$5:AS$154,"&gt;0")</f>
        <v>18.175184999999999</v>
      </c>
      <c r="W61">
        <f>_xlfn.MAXIFS('Scenario 2'!W$5:W$154,'Scenario 2'!$A$5:$A$154,Max!$A61,'Scenario 2'!AT$5:AT$154,"&gt;0")</f>
        <v>18.175184999999999</v>
      </c>
    </row>
    <row r="62" spans="1:23" x14ac:dyDescent="0.25">
      <c r="A62" t="s">
        <v>32</v>
      </c>
      <c r="B62" t="str">
        <f>VLOOKUP(A62,'DE-EN Country'!$A$1:$B$25,2,FALSE)</f>
        <v>Denmark</v>
      </c>
      <c r="C62">
        <f>_xlfn.MAXIFS('Scenario 2'!C$5:C$154,'Scenario 2'!$A$5:$A$154,Max!$A62,'Scenario 2'!Z$5:Z$154,"&gt;0")</f>
        <v>15.511297499999996</v>
      </c>
      <c r="D62">
        <f>_xlfn.MAXIFS('Scenario 2'!D$5:D$154,'Scenario 2'!$A$5:$A$154,Max!$A62,'Scenario 2'!AA$5:AA$154,"&gt;0")</f>
        <v>15.511297499999996</v>
      </c>
      <c r="E62">
        <f>_xlfn.MAXIFS('Scenario 2'!E$5:E$154,'Scenario 2'!$A$5:$A$154,Max!$A62,'Scenario 2'!AB$5:AB$154,"&gt;0")</f>
        <v>12.118201171874997</v>
      </c>
      <c r="F62">
        <f>_xlfn.MAXIFS('Scenario 2'!F$5:F$154,'Scenario 2'!$A$5:$A$154,Max!$A62,'Scenario 2'!AC$5:AC$154,"&gt;0")</f>
        <v>12.118201171874997</v>
      </c>
      <c r="G62">
        <f>_xlfn.MAXIFS('Scenario 2'!G$5:G$154,'Scenario 2'!$A$5:$A$154,Max!$A62,'Scenario 2'!AD$5:AD$154,"&gt;0")</f>
        <v>12.118201171874997</v>
      </c>
      <c r="H62">
        <f>_xlfn.MAXIFS('Scenario 2'!H$5:H$154,'Scenario 2'!$A$5:$A$154,Max!$A62,'Scenario 2'!AE$5:AE$154,"&gt;0")</f>
        <v>18.317636718749998</v>
      </c>
      <c r="I62">
        <f>_xlfn.MAXIFS('Scenario 2'!I$5:I$154,'Scenario 2'!$A$5:$A$154,Max!$A62,'Scenario 2'!AF$5:AF$154,"&gt;0")</f>
        <v>18.317636718749998</v>
      </c>
      <c r="J62">
        <f>_xlfn.MAXIFS('Scenario 2'!J$5:J$154,'Scenario 2'!$A$5:$A$154,Max!$A62,'Scenario 2'!AG$5:AG$154,"&gt;0")</f>
        <v>18.317636718749998</v>
      </c>
      <c r="K62">
        <f>_xlfn.MAXIFS('Scenario 2'!K$5:K$154,'Scenario 2'!$A$5:$A$154,Max!$A62,'Scenario 2'!AH$5:AH$154,"&gt;0")</f>
        <v>18.317636718749998</v>
      </c>
      <c r="L62">
        <f>_xlfn.MAXIFS('Scenario 2'!L$5:L$154,'Scenario 2'!$A$5:$A$154,Max!$A62,'Scenario 2'!AI$5:AI$154,"&gt;0")</f>
        <v>18.317636718749998</v>
      </c>
      <c r="M62">
        <f>_xlfn.MAXIFS('Scenario 2'!M$5:M$154,'Scenario 2'!$A$5:$A$154,Max!$A62,'Scenario 2'!AJ$5:AJ$154,"&gt;0")</f>
        <v>18.317636718749998</v>
      </c>
      <c r="N62">
        <f>_xlfn.MAXIFS('Scenario 2'!N$5:N$154,'Scenario 2'!$A$5:$A$154,Max!$A62,'Scenario 2'!AK$5:AK$154,"&gt;0")</f>
        <v>18.317636718749998</v>
      </c>
      <c r="O62">
        <f>_xlfn.MAXIFS('Scenario 2'!O$5:O$154,'Scenario 2'!$A$5:$A$154,Max!$A62,'Scenario 2'!AL$5:AL$154,"&gt;0")</f>
        <v>18.317636718749998</v>
      </c>
      <c r="P62">
        <f>_xlfn.MAXIFS('Scenario 2'!P$5:P$154,'Scenario 2'!$A$5:$A$154,Max!$A62,'Scenario 2'!AM$5:AM$154,"&gt;0")</f>
        <v>18.317636718749998</v>
      </c>
      <c r="Q62">
        <f>_xlfn.MAXIFS('Scenario 2'!Q$5:Q$154,'Scenario 2'!$A$5:$A$154,Max!$A62,'Scenario 2'!AN$5:AN$154,"&gt;0")</f>
        <v>18.317636718749998</v>
      </c>
      <c r="R62">
        <f>_xlfn.MAXIFS('Scenario 2'!R$5:R$154,'Scenario 2'!$A$5:$A$154,Max!$A62,'Scenario 2'!AO$5:AO$154,"&gt;0")</f>
        <v>18.317636718749998</v>
      </c>
      <c r="S62">
        <f>_xlfn.MAXIFS('Scenario 2'!S$5:S$154,'Scenario 2'!$A$5:$A$154,Max!$A62,'Scenario 2'!AP$5:AP$154,"&gt;0")</f>
        <v>18.317636718749998</v>
      </c>
      <c r="T62">
        <f>_xlfn.MAXIFS('Scenario 2'!T$5:T$154,'Scenario 2'!$A$5:$A$154,Max!$A62,'Scenario 2'!AQ$5:AQ$154,"&gt;0")</f>
        <v>18.317636718749998</v>
      </c>
      <c r="U62">
        <f>_xlfn.MAXIFS('Scenario 2'!U$5:U$154,'Scenario 2'!$A$5:$A$154,Max!$A62,'Scenario 2'!AR$5:AR$154,"&gt;0")</f>
        <v>18.317636718749998</v>
      </c>
      <c r="V62">
        <f>_xlfn.MAXIFS('Scenario 2'!V$5:V$154,'Scenario 2'!$A$5:$A$154,Max!$A62,'Scenario 2'!AS$5:AS$154,"&gt;0")</f>
        <v>18.317636718749998</v>
      </c>
      <c r="W62">
        <f>_xlfn.MAXIFS('Scenario 2'!W$5:W$154,'Scenario 2'!$A$5:$A$154,Max!$A62,'Scenario 2'!AT$5:AT$154,"&gt;0")</f>
        <v>18.317636718749998</v>
      </c>
    </row>
    <row r="63" spans="1:23" x14ac:dyDescent="0.25">
      <c r="A63" t="s">
        <v>33</v>
      </c>
      <c r="B63" t="str">
        <f>VLOOKUP(A63,'DE-EN Country'!$A$1:$B$25,2,FALSE)</f>
        <v>Germany</v>
      </c>
      <c r="C63">
        <f>_xlfn.MAXIFS('Scenario 2'!C$5:C$154,'Scenario 2'!$A$5:$A$154,Max!$A63,'Scenario 2'!Z$5:Z$154,"&gt;0")</f>
        <v>19.903319999999997</v>
      </c>
      <c r="D63">
        <f>_xlfn.MAXIFS('Scenario 2'!D$5:D$154,'Scenario 2'!$A$5:$A$154,Max!$A63,'Scenario 2'!AA$5:AA$154,"&gt;0")</f>
        <v>19.903319999999997</v>
      </c>
      <c r="E63">
        <f>_xlfn.MAXIFS('Scenario 2'!E$5:E$154,'Scenario 2'!$A$5:$A$154,Max!$A63,'Scenario 2'!AB$5:AB$154,"&gt;0")</f>
        <v>19.903319999999997</v>
      </c>
      <c r="F63">
        <f>_xlfn.MAXIFS('Scenario 2'!F$5:F$154,'Scenario 2'!$A$5:$A$154,Max!$A63,'Scenario 2'!AC$5:AC$154,"&gt;0")</f>
        <v>19.903319999999997</v>
      </c>
      <c r="G63">
        <f>_xlfn.MAXIFS('Scenario 2'!G$5:G$154,'Scenario 2'!$A$5:$A$154,Max!$A63,'Scenario 2'!AD$5:AD$154,"&gt;0")</f>
        <v>19.903319999999997</v>
      </c>
      <c r="H63">
        <f>_xlfn.MAXIFS('Scenario 2'!H$5:H$154,'Scenario 2'!$A$5:$A$154,Max!$A63,'Scenario 2'!AE$5:AE$154,"&gt;0")</f>
        <v>22.114800000000002</v>
      </c>
      <c r="I63">
        <f>_xlfn.MAXIFS('Scenario 2'!I$5:I$154,'Scenario 2'!$A$5:$A$154,Max!$A63,'Scenario 2'!AF$5:AF$154,"&gt;0")</f>
        <v>22.114800000000002</v>
      </c>
      <c r="J63">
        <f>_xlfn.MAXIFS('Scenario 2'!J$5:J$154,'Scenario 2'!$A$5:$A$154,Max!$A63,'Scenario 2'!AG$5:AG$154,"&gt;0")</f>
        <v>22.114800000000002</v>
      </c>
      <c r="K63">
        <f>_xlfn.MAXIFS('Scenario 2'!K$5:K$154,'Scenario 2'!$A$5:$A$154,Max!$A63,'Scenario 2'!AH$5:AH$154,"&gt;0")</f>
        <v>22.114800000000002</v>
      </c>
      <c r="L63">
        <f>_xlfn.MAXIFS('Scenario 2'!L$5:L$154,'Scenario 2'!$A$5:$A$154,Max!$A63,'Scenario 2'!AI$5:AI$154,"&gt;0")</f>
        <v>22.114800000000002</v>
      </c>
      <c r="M63">
        <f>_xlfn.MAXIFS('Scenario 2'!M$5:M$154,'Scenario 2'!$A$5:$A$154,Max!$A63,'Scenario 2'!AJ$5:AJ$154,"&gt;0")</f>
        <v>22.114800000000002</v>
      </c>
      <c r="N63">
        <f>_xlfn.MAXIFS('Scenario 2'!N$5:N$154,'Scenario 2'!$A$5:$A$154,Max!$A63,'Scenario 2'!AK$5:AK$154,"&gt;0")</f>
        <v>22.114800000000002</v>
      </c>
      <c r="O63">
        <f>_xlfn.MAXIFS('Scenario 2'!O$5:O$154,'Scenario 2'!$A$5:$A$154,Max!$A63,'Scenario 2'!AL$5:AL$154,"&gt;0")</f>
        <v>22.114800000000002</v>
      </c>
      <c r="P63">
        <f>_xlfn.MAXIFS('Scenario 2'!P$5:P$154,'Scenario 2'!$A$5:$A$154,Max!$A63,'Scenario 2'!AM$5:AM$154,"&gt;0")</f>
        <v>22.114800000000002</v>
      </c>
      <c r="Q63">
        <f>_xlfn.MAXIFS('Scenario 2'!Q$5:Q$154,'Scenario 2'!$A$5:$A$154,Max!$A63,'Scenario 2'!AN$5:AN$154,"&gt;0")</f>
        <v>22.114800000000002</v>
      </c>
      <c r="R63">
        <f>_xlfn.MAXIFS('Scenario 2'!R$5:R$154,'Scenario 2'!$A$5:$A$154,Max!$A63,'Scenario 2'!AO$5:AO$154,"&gt;0")</f>
        <v>22.114800000000002</v>
      </c>
      <c r="S63">
        <f>_xlfn.MAXIFS('Scenario 2'!S$5:S$154,'Scenario 2'!$A$5:$A$154,Max!$A63,'Scenario 2'!AP$5:AP$154,"&gt;0")</f>
        <v>22.114800000000002</v>
      </c>
      <c r="T63">
        <f>_xlfn.MAXIFS('Scenario 2'!T$5:T$154,'Scenario 2'!$A$5:$A$154,Max!$A63,'Scenario 2'!AQ$5:AQ$154,"&gt;0")</f>
        <v>22.114800000000002</v>
      </c>
      <c r="U63">
        <f>_xlfn.MAXIFS('Scenario 2'!U$5:U$154,'Scenario 2'!$A$5:$A$154,Max!$A63,'Scenario 2'!AR$5:AR$154,"&gt;0")</f>
        <v>22.114800000000002</v>
      </c>
      <c r="V63">
        <f>_xlfn.MAXIFS('Scenario 2'!V$5:V$154,'Scenario 2'!$A$5:$A$154,Max!$A63,'Scenario 2'!AS$5:AS$154,"&gt;0")</f>
        <v>22.114800000000002</v>
      </c>
      <c r="W63">
        <f>_xlfn.MAXIFS('Scenario 2'!W$5:W$154,'Scenario 2'!$A$5:$A$154,Max!$A63,'Scenario 2'!AT$5:AT$154,"&gt;0")</f>
        <v>22.114800000000002</v>
      </c>
    </row>
    <row r="64" spans="1:23" x14ac:dyDescent="0.25">
      <c r="A64" t="s">
        <v>34</v>
      </c>
      <c r="B64" t="str">
        <f>VLOOKUP(A64,'DE-EN Country'!$A$1:$B$25,2,FALSE)</f>
        <v>Estonia</v>
      </c>
      <c r="C64">
        <f>_xlfn.MAXIFS('Scenario 2'!C$5:C$154,'Scenario 2'!$A$5:$A$154,Max!$A64,'Scenario 2'!Z$5:Z$154,"&gt;0")</f>
        <v>1.0836028125000001</v>
      </c>
      <c r="D64">
        <f>_xlfn.MAXIFS('Scenario 2'!D$5:D$154,'Scenario 2'!$A$5:$A$154,Max!$A64,'Scenario 2'!AA$5:AA$154,"&gt;0")</f>
        <v>1.1056500000000002</v>
      </c>
      <c r="E64">
        <f>_xlfn.MAXIFS('Scenario 2'!E$5:E$154,'Scenario 2'!$A$5:$A$154,Max!$A64,'Scenario 2'!AB$5:AB$154,"&gt;0")</f>
        <v>1.1056500000000002</v>
      </c>
      <c r="F64">
        <f>_xlfn.MAXIFS('Scenario 2'!F$5:F$154,'Scenario 2'!$A$5:$A$154,Max!$A64,'Scenario 2'!AC$5:AC$154,"&gt;0")</f>
        <v>1.1056500000000002</v>
      </c>
      <c r="G64">
        <f>_xlfn.MAXIFS('Scenario 2'!G$5:G$154,'Scenario 2'!$A$5:$A$154,Max!$A64,'Scenario 2'!AD$5:AD$154,"&gt;0")</f>
        <v>1.1056500000000002</v>
      </c>
      <c r="H64">
        <f>_xlfn.MAXIFS('Scenario 2'!H$5:H$154,'Scenario 2'!$A$5:$A$154,Max!$A64,'Scenario 2'!AE$5:AE$154,"&gt;0")</f>
        <v>8.668822500000001</v>
      </c>
      <c r="I64">
        <f>_xlfn.MAXIFS('Scenario 2'!I$5:I$154,'Scenario 2'!$A$5:$A$154,Max!$A64,'Scenario 2'!AF$5:AF$154,"&gt;0")</f>
        <v>8.668822500000001</v>
      </c>
      <c r="J64">
        <f>_xlfn.MAXIFS('Scenario 2'!J$5:J$154,'Scenario 2'!$A$5:$A$154,Max!$A64,'Scenario 2'!AG$5:AG$154,"&gt;0")</f>
        <v>8.668822500000001</v>
      </c>
      <c r="K64">
        <f>_xlfn.MAXIFS('Scenario 2'!K$5:K$154,'Scenario 2'!$A$5:$A$154,Max!$A64,'Scenario 2'!AH$5:AH$154,"&gt;0")</f>
        <v>8.668822500000001</v>
      </c>
      <c r="L64">
        <f>_xlfn.MAXIFS('Scenario 2'!L$5:L$154,'Scenario 2'!$A$5:$A$154,Max!$A64,'Scenario 2'!AI$5:AI$154,"&gt;0")</f>
        <v>8.668822500000001</v>
      </c>
      <c r="M64">
        <f>_xlfn.MAXIFS('Scenario 2'!M$5:M$154,'Scenario 2'!$A$5:$A$154,Max!$A64,'Scenario 2'!AJ$5:AJ$154,"&gt;0")</f>
        <v>8.668822500000001</v>
      </c>
      <c r="N64">
        <f>_xlfn.MAXIFS('Scenario 2'!N$5:N$154,'Scenario 2'!$A$5:$A$154,Max!$A64,'Scenario 2'!AK$5:AK$154,"&gt;0")</f>
        <v>8.668822500000001</v>
      </c>
      <c r="O64">
        <f>_xlfn.MAXIFS('Scenario 2'!O$5:O$154,'Scenario 2'!$A$5:$A$154,Max!$A64,'Scenario 2'!AL$5:AL$154,"&gt;0")</f>
        <v>8.668822500000001</v>
      </c>
      <c r="P64">
        <f>_xlfn.MAXIFS('Scenario 2'!P$5:P$154,'Scenario 2'!$A$5:$A$154,Max!$A64,'Scenario 2'!AM$5:AM$154,"&gt;0")</f>
        <v>8.668822500000001</v>
      </c>
      <c r="Q64">
        <f>_xlfn.MAXIFS('Scenario 2'!Q$5:Q$154,'Scenario 2'!$A$5:$A$154,Max!$A64,'Scenario 2'!AN$5:AN$154,"&gt;0")</f>
        <v>8.668822500000001</v>
      </c>
      <c r="R64">
        <f>_xlfn.MAXIFS('Scenario 2'!R$5:R$154,'Scenario 2'!$A$5:$A$154,Max!$A64,'Scenario 2'!AO$5:AO$154,"&gt;0")</f>
        <v>8.668822500000001</v>
      </c>
      <c r="S64">
        <f>_xlfn.MAXIFS('Scenario 2'!S$5:S$154,'Scenario 2'!$A$5:$A$154,Max!$A64,'Scenario 2'!AP$5:AP$154,"&gt;0")</f>
        <v>8.668822500000001</v>
      </c>
      <c r="T64">
        <f>_xlfn.MAXIFS('Scenario 2'!T$5:T$154,'Scenario 2'!$A$5:$A$154,Max!$A64,'Scenario 2'!AQ$5:AQ$154,"&gt;0")</f>
        <v>8.668822500000001</v>
      </c>
      <c r="U64">
        <f>_xlfn.MAXIFS('Scenario 2'!U$5:U$154,'Scenario 2'!$A$5:$A$154,Max!$A64,'Scenario 2'!AR$5:AR$154,"&gt;0")</f>
        <v>8.668822500000001</v>
      </c>
      <c r="V64">
        <f>_xlfn.MAXIFS('Scenario 2'!V$5:V$154,'Scenario 2'!$A$5:$A$154,Max!$A64,'Scenario 2'!AS$5:AS$154,"&gt;0")</f>
        <v>8.668822500000001</v>
      </c>
      <c r="W64">
        <f>_xlfn.MAXIFS('Scenario 2'!W$5:W$154,'Scenario 2'!$A$5:$A$154,Max!$A64,'Scenario 2'!AT$5:AT$154,"&gt;0")</f>
        <v>8.668822500000001</v>
      </c>
    </row>
    <row r="65" spans="1:23" x14ac:dyDescent="0.25">
      <c r="A65" t="s">
        <v>35</v>
      </c>
      <c r="B65" t="str">
        <f>VLOOKUP(A65,'DE-EN Country'!$A$1:$B$25,2,FALSE)</f>
        <v>Finland</v>
      </c>
      <c r="C65">
        <f>_xlfn.MAXIFS('Scenario 2'!C$5:C$154,'Scenario 2'!$A$5:$A$154,Max!$A65,'Scenario 2'!Z$5:Z$154,"&gt;0")</f>
        <v>11.494143000000003</v>
      </c>
      <c r="D65">
        <f>_xlfn.MAXIFS('Scenario 2'!D$5:D$154,'Scenario 2'!$A$5:$A$154,Max!$A65,'Scenario 2'!AA$5:AA$154,"&gt;0")</f>
        <v>11.494143000000003</v>
      </c>
      <c r="E65">
        <f>_xlfn.MAXIFS('Scenario 2'!E$5:E$154,'Scenario 2'!$A$5:$A$154,Max!$A65,'Scenario 2'!AB$5:AB$154,"&gt;0")</f>
        <v>11.494143000000003</v>
      </c>
      <c r="F65">
        <f>_xlfn.MAXIFS('Scenario 2'!F$5:F$154,'Scenario 2'!$A$5:$A$154,Max!$A65,'Scenario 2'!AC$5:AC$154,"&gt;0")</f>
        <v>11.494143000000003</v>
      </c>
      <c r="G65">
        <f>_xlfn.MAXIFS('Scenario 2'!G$5:G$154,'Scenario 2'!$A$5:$A$154,Max!$A65,'Scenario 2'!AD$5:AD$154,"&gt;0")</f>
        <v>11.494143000000003</v>
      </c>
      <c r="H65">
        <f>_xlfn.MAXIFS('Scenario 2'!H$5:H$154,'Scenario 2'!$A$5:$A$154,Max!$A65,'Scenario 2'!AE$5:AE$154,"&gt;0")</f>
        <v>10.723589999999998</v>
      </c>
      <c r="I65">
        <f>_xlfn.MAXIFS('Scenario 2'!I$5:I$154,'Scenario 2'!$A$5:$A$154,Max!$A65,'Scenario 2'!AF$5:AF$154,"&gt;0")</f>
        <v>10.723589999999998</v>
      </c>
      <c r="J65">
        <f>_xlfn.MAXIFS('Scenario 2'!J$5:J$154,'Scenario 2'!$A$5:$A$154,Max!$A65,'Scenario 2'!AG$5:AG$154,"&gt;0")</f>
        <v>10.723589999999998</v>
      </c>
      <c r="K65">
        <f>_xlfn.MAXIFS('Scenario 2'!K$5:K$154,'Scenario 2'!$A$5:$A$154,Max!$A65,'Scenario 2'!AH$5:AH$154,"&gt;0")</f>
        <v>10.723589999999998</v>
      </c>
      <c r="L65">
        <f>_xlfn.MAXIFS('Scenario 2'!L$5:L$154,'Scenario 2'!$A$5:$A$154,Max!$A65,'Scenario 2'!AI$5:AI$154,"&gt;0")</f>
        <v>10.723589999999998</v>
      </c>
      <c r="M65">
        <f>_xlfn.MAXIFS('Scenario 2'!M$5:M$154,'Scenario 2'!$A$5:$A$154,Max!$A65,'Scenario 2'!AJ$5:AJ$154,"&gt;0")</f>
        <v>10.723589999999998</v>
      </c>
      <c r="N65">
        <f>_xlfn.MAXIFS('Scenario 2'!N$5:N$154,'Scenario 2'!$A$5:$A$154,Max!$A65,'Scenario 2'!AK$5:AK$154,"&gt;0")</f>
        <v>10.723589999999998</v>
      </c>
      <c r="O65">
        <f>_xlfn.MAXIFS('Scenario 2'!O$5:O$154,'Scenario 2'!$A$5:$A$154,Max!$A65,'Scenario 2'!AL$5:AL$154,"&gt;0")</f>
        <v>10.723589999999998</v>
      </c>
      <c r="P65">
        <f>_xlfn.MAXIFS('Scenario 2'!P$5:P$154,'Scenario 2'!$A$5:$A$154,Max!$A65,'Scenario 2'!AM$5:AM$154,"&gt;0")</f>
        <v>10.723589999999998</v>
      </c>
      <c r="Q65">
        <f>_xlfn.MAXIFS('Scenario 2'!Q$5:Q$154,'Scenario 2'!$A$5:$A$154,Max!$A65,'Scenario 2'!AN$5:AN$154,"&gt;0")</f>
        <v>10.723589999999998</v>
      </c>
      <c r="R65">
        <f>_xlfn.MAXIFS('Scenario 2'!R$5:R$154,'Scenario 2'!$A$5:$A$154,Max!$A65,'Scenario 2'!AO$5:AO$154,"&gt;0")</f>
        <v>10.723589999999998</v>
      </c>
      <c r="S65">
        <f>_xlfn.MAXIFS('Scenario 2'!S$5:S$154,'Scenario 2'!$A$5:$A$154,Max!$A65,'Scenario 2'!AP$5:AP$154,"&gt;0")</f>
        <v>10.723589999999998</v>
      </c>
      <c r="T65">
        <f>_xlfn.MAXIFS('Scenario 2'!T$5:T$154,'Scenario 2'!$A$5:$A$154,Max!$A65,'Scenario 2'!AQ$5:AQ$154,"&gt;0")</f>
        <v>10.723589999999998</v>
      </c>
      <c r="U65">
        <f>_xlfn.MAXIFS('Scenario 2'!U$5:U$154,'Scenario 2'!$A$5:$A$154,Max!$A65,'Scenario 2'!AR$5:AR$154,"&gt;0")</f>
        <v>10.723589999999998</v>
      </c>
      <c r="V65">
        <f>_xlfn.MAXIFS('Scenario 2'!V$5:V$154,'Scenario 2'!$A$5:$A$154,Max!$A65,'Scenario 2'!AS$5:AS$154,"&gt;0")</f>
        <v>10.723589999999998</v>
      </c>
      <c r="W65">
        <f>_xlfn.MAXIFS('Scenario 2'!W$5:W$154,'Scenario 2'!$A$5:$A$154,Max!$A65,'Scenario 2'!AT$5:AT$154,"&gt;0")</f>
        <v>10.723589999999998</v>
      </c>
    </row>
    <row r="66" spans="1:23" x14ac:dyDescent="0.25">
      <c r="A66" t="s">
        <v>36</v>
      </c>
      <c r="B66" t="str">
        <f>VLOOKUP(A66,'DE-EN Country'!$A$1:$B$25,2,FALSE)</f>
        <v>France</v>
      </c>
      <c r="C66">
        <f>_xlfn.MAXIFS('Scenario 2'!C$5:C$154,'Scenario 2'!$A$5:$A$154,Max!$A66,'Scenario 2'!Z$5:Z$154,"&gt;0")</f>
        <v>19.903319999999997</v>
      </c>
      <c r="D66">
        <f>_xlfn.MAXIFS('Scenario 2'!D$5:D$154,'Scenario 2'!$A$5:$A$154,Max!$A66,'Scenario 2'!AA$5:AA$154,"&gt;0")</f>
        <v>19.903319999999997</v>
      </c>
      <c r="E66">
        <f>_xlfn.MAXIFS('Scenario 2'!E$5:E$154,'Scenario 2'!$A$5:$A$154,Max!$A66,'Scenario 2'!AB$5:AB$154,"&gt;0")</f>
        <v>19.903319999999997</v>
      </c>
      <c r="F66">
        <f>_xlfn.MAXIFS('Scenario 2'!F$5:F$154,'Scenario 2'!$A$5:$A$154,Max!$A66,'Scenario 2'!AC$5:AC$154,"&gt;0")</f>
        <v>19.903319999999997</v>
      </c>
      <c r="G66">
        <f>_xlfn.MAXIFS('Scenario 2'!G$5:G$154,'Scenario 2'!$A$5:$A$154,Max!$A66,'Scenario 2'!AD$5:AD$154,"&gt;0")</f>
        <v>19.903319999999997</v>
      </c>
      <c r="H66">
        <f>_xlfn.MAXIFS('Scenario 2'!H$5:H$154,'Scenario 2'!$A$5:$A$154,Max!$A66,'Scenario 2'!AE$5:AE$154,"&gt;0")</f>
        <v>18.175184999999999</v>
      </c>
      <c r="I66">
        <f>_xlfn.MAXIFS('Scenario 2'!I$5:I$154,'Scenario 2'!$A$5:$A$154,Max!$A66,'Scenario 2'!AF$5:AF$154,"&gt;0")</f>
        <v>18.175184999999999</v>
      </c>
      <c r="J66">
        <f>_xlfn.MAXIFS('Scenario 2'!J$5:J$154,'Scenario 2'!$A$5:$A$154,Max!$A66,'Scenario 2'!AG$5:AG$154,"&gt;0")</f>
        <v>18.175184999999999</v>
      </c>
      <c r="K66">
        <f>_xlfn.MAXIFS('Scenario 2'!K$5:K$154,'Scenario 2'!$A$5:$A$154,Max!$A66,'Scenario 2'!AH$5:AH$154,"&gt;0")</f>
        <v>18.175184999999999</v>
      </c>
      <c r="L66">
        <f>_xlfn.MAXIFS('Scenario 2'!L$5:L$154,'Scenario 2'!$A$5:$A$154,Max!$A66,'Scenario 2'!AI$5:AI$154,"&gt;0")</f>
        <v>18.175184999999999</v>
      </c>
      <c r="M66">
        <f>_xlfn.MAXIFS('Scenario 2'!M$5:M$154,'Scenario 2'!$A$5:$A$154,Max!$A66,'Scenario 2'!AJ$5:AJ$154,"&gt;0")</f>
        <v>18.175184999999999</v>
      </c>
      <c r="N66">
        <f>_xlfn.MAXIFS('Scenario 2'!N$5:N$154,'Scenario 2'!$A$5:$A$154,Max!$A66,'Scenario 2'!AK$5:AK$154,"&gt;0")</f>
        <v>18.175184999999999</v>
      </c>
      <c r="O66">
        <f>_xlfn.MAXIFS('Scenario 2'!O$5:O$154,'Scenario 2'!$A$5:$A$154,Max!$A66,'Scenario 2'!AL$5:AL$154,"&gt;0")</f>
        <v>18.175184999999999</v>
      </c>
      <c r="P66">
        <f>_xlfn.MAXIFS('Scenario 2'!P$5:P$154,'Scenario 2'!$A$5:$A$154,Max!$A66,'Scenario 2'!AM$5:AM$154,"&gt;0")</f>
        <v>18.175184999999999</v>
      </c>
      <c r="Q66">
        <f>_xlfn.MAXIFS('Scenario 2'!Q$5:Q$154,'Scenario 2'!$A$5:$A$154,Max!$A66,'Scenario 2'!AN$5:AN$154,"&gt;0")</f>
        <v>18.175184999999999</v>
      </c>
      <c r="R66">
        <f>_xlfn.MAXIFS('Scenario 2'!R$5:R$154,'Scenario 2'!$A$5:$A$154,Max!$A66,'Scenario 2'!AO$5:AO$154,"&gt;0")</f>
        <v>18.175184999999999</v>
      </c>
      <c r="S66">
        <f>_xlfn.MAXIFS('Scenario 2'!S$5:S$154,'Scenario 2'!$A$5:$A$154,Max!$A66,'Scenario 2'!AP$5:AP$154,"&gt;0")</f>
        <v>18.175184999999999</v>
      </c>
      <c r="T66">
        <f>_xlfn.MAXIFS('Scenario 2'!T$5:T$154,'Scenario 2'!$A$5:$A$154,Max!$A66,'Scenario 2'!AQ$5:AQ$154,"&gt;0")</f>
        <v>18.175184999999999</v>
      </c>
      <c r="U66">
        <f>_xlfn.MAXIFS('Scenario 2'!U$5:U$154,'Scenario 2'!$A$5:$A$154,Max!$A66,'Scenario 2'!AR$5:AR$154,"&gt;0")</f>
        <v>18.175184999999999</v>
      </c>
      <c r="V66">
        <f>_xlfn.MAXIFS('Scenario 2'!V$5:V$154,'Scenario 2'!$A$5:$A$154,Max!$A66,'Scenario 2'!AS$5:AS$154,"&gt;0")</f>
        <v>18.175184999999999</v>
      </c>
      <c r="W66">
        <f>_xlfn.MAXIFS('Scenario 2'!W$5:W$154,'Scenario 2'!$A$5:$A$154,Max!$A66,'Scenario 2'!AT$5:AT$154,"&gt;0")</f>
        <v>18.175184999999999</v>
      </c>
    </row>
    <row r="67" spans="1:23" x14ac:dyDescent="0.25">
      <c r="A67" t="s">
        <v>37</v>
      </c>
      <c r="B67" t="str">
        <f>VLOOKUP(A67,'DE-EN Country'!$A$1:$B$25,2,FALSE)</f>
        <v>Greece</v>
      </c>
      <c r="C67">
        <f>_xlfn.MAXIFS('Scenario 2'!C$5:C$154,'Scenario 2'!$A$5:$A$154,Max!$A67,'Scenario 2'!Z$5:Z$154,"&gt;0")</f>
        <v>0</v>
      </c>
      <c r="D67">
        <f>_xlfn.MAXIFS('Scenario 2'!D$5:D$154,'Scenario 2'!$A$5:$A$154,Max!$A67,'Scenario 2'!AA$5:AA$154,"&gt;0")</f>
        <v>0</v>
      </c>
      <c r="E67">
        <f>_xlfn.MAXIFS('Scenario 2'!E$5:E$154,'Scenario 2'!$A$5:$A$154,Max!$A67,'Scenario 2'!AB$5:AB$154,"&gt;0")</f>
        <v>0</v>
      </c>
      <c r="F67">
        <f>_xlfn.MAXIFS('Scenario 2'!F$5:F$154,'Scenario 2'!$A$5:$A$154,Max!$A67,'Scenario 2'!AC$5:AC$154,"&gt;0")</f>
        <v>0</v>
      </c>
      <c r="G67">
        <f>_xlfn.MAXIFS('Scenario 2'!G$5:G$154,'Scenario 2'!$A$5:$A$154,Max!$A67,'Scenario 2'!AD$5:AD$154,"&gt;0")</f>
        <v>0</v>
      </c>
      <c r="H67">
        <f>_xlfn.MAXIFS('Scenario 2'!H$5:H$154,'Scenario 2'!$A$5:$A$154,Max!$A67,'Scenario 2'!AE$5:AE$154,"&gt;0")</f>
        <v>11.142224999999998</v>
      </c>
      <c r="I67">
        <f>_xlfn.MAXIFS('Scenario 2'!I$5:I$154,'Scenario 2'!$A$5:$A$154,Max!$A67,'Scenario 2'!AF$5:AF$154,"&gt;0")</f>
        <v>11.142224999999998</v>
      </c>
      <c r="J67">
        <f>_xlfn.MAXIFS('Scenario 2'!J$5:J$154,'Scenario 2'!$A$5:$A$154,Max!$A67,'Scenario 2'!AG$5:AG$154,"&gt;0")</f>
        <v>11.142224999999998</v>
      </c>
      <c r="K67">
        <f>_xlfn.MAXIFS('Scenario 2'!K$5:K$154,'Scenario 2'!$A$5:$A$154,Max!$A67,'Scenario 2'!AH$5:AH$154,"&gt;0")</f>
        <v>11.142224999999998</v>
      </c>
      <c r="L67">
        <f>_xlfn.MAXIFS('Scenario 2'!L$5:L$154,'Scenario 2'!$A$5:$A$154,Max!$A67,'Scenario 2'!AI$5:AI$154,"&gt;0")</f>
        <v>11.142224999999998</v>
      </c>
      <c r="M67">
        <f>_xlfn.MAXIFS('Scenario 2'!M$5:M$154,'Scenario 2'!$A$5:$A$154,Max!$A67,'Scenario 2'!AJ$5:AJ$154,"&gt;0")</f>
        <v>11.142224999999998</v>
      </c>
      <c r="N67">
        <f>_xlfn.MAXIFS('Scenario 2'!N$5:N$154,'Scenario 2'!$A$5:$A$154,Max!$A67,'Scenario 2'!AK$5:AK$154,"&gt;0")</f>
        <v>11.142224999999998</v>
      </c>
      <c r="O67">
        <f>_xlfn.MAXIFS('Scenario 2'!O$5:O$154,'Scenario 2'!$A$5:$A$154,Max!$A67,'Scenario 2'!AL$5:AL$154,"&gt;0")</f>
        <v>11.142224999999998</v>
      </c>
      <c r="P67">
        <f>_xlfn.MAXIFS('Scenario 2'!P$5:P$154,'Scenario 2'!$A$5:$A$154,Max!$A67,'Scenario 2'!AM$5:AM$154,"&gt;0")</f>
        <v>11.142224999999998</v>
      </c>
      <c r="Q67">
        <f>_xlfn.MAXIFS('Scenario 2'!Q$5:Q$154,'Scenario 2'!$A$5:$A$154,Max!$A67,'Scenario 2'!AN$5:AN$154,"&gt;0")</f>
        <v>11.142224999999998</v>
      </c>
      <c r="R67">
        <f>_xlfn.MAXIFS('Scenario 2'!R$5:R$154,'Scenario 2'!$A$5:$A$154,Max!$A67,'Scenario 2'!AO$5:AO$154,"&gt;0")</f>
        <v>11.142224999999998</v>
      </c>
      <c r="S67">
        <f>_xlfn.MAXIFS('Scenario 2'!S$5:S$154,'Scenario 2'!$A$5:$A$154,Max!$A67,'Scenario 2'!AP$5:AP$154,"&gt;0")</f>
        <v>11.142224999999998</v>
      </c>
      <c r="T67">
        <f>_xlfn.MAXIFS('Scenario 2'!T$5:T$154,'Scenario 2'!$A$5:$A$154,Max!$A67,'Scenario 2'!AQ$5:AQ$154,"&gt;0")</f>
        <v>11.142224999999998</v>
      </c>
      <c r="U67">
        <f>_xlfn.MAXIFS('Scenario 2'!U$5:U$154,'Scenario 2'!$A$5:$A$154,Max!$A67,'Scenario 2'!AR$5:AR$154,"&gt;0")</f>
        <v>11.142224999999998</v>
      </c>
      <c r="V67">
        <f>_xlfn.MAXIFS('Scenario 2'!V$5:V$154,'Scenario 2'!$A$5:$A$154,Max!$A67,'Scenario 2'!AS$5:AS$154,"&gt;0")</f>
        <v>11.142224999999998</v>
      </c>
      <c r="W67">
        <f>_xlfn.MAXIFS('Scenario 2'!W$5:W$154,'Scenario 2'!$A$5:$A$154,Max!$A67,'Scenario 2'!AT$5:AT$154,"&gt;0")</f>
        <v>11.142224999999998</v>
      </c>
    </row>
    <row r="68" spans="1:23" x14ac:dyDescent="0.25">
      <c r="A68" t="s">
        <v>38</v>
      </c>
      <c r="B68" t="str">
        <f>VLOOKUP(A68,'DE-EN Country'!$A$1:$B$25,2,FALSE)</f>
        <v>Ireland</v>
      </c>
      <c r="C68">
        <f>_xlfn.MAXIFS('Scenario 2'!C$5:C$154,'Scenario 2'!$A$5:$A$154,Max!$A68,'Scenario 2'!Z$5:Z$154,"&gt;0")</f>
        <v>4.7161743750000005</v>
      </c>
      <c r="D68">
        <f>_xlfn.MAXIFS('Scenario 2'!D$5:D$154,'Scenario 2'!$A$5:$A$154,Max!$A68,'Scenario 2'!AA$5:AA$154,"&gt;0")</f>
        <v>4.7161743750000005</v>
      </c>
      <c r="E68">
        <f>_xlfn.MAXIFS('Scenario 2'!E$5:E$154,'Scenario 2'!$A$5:$A$154,Max!$A68,'Scenario 2'!AB$5:AB$154,"&gt;0")</f>
        <v>4.7161743750000005</v>
      </c>
      <c r="F68">
        <f>_xlfn.MAXIFS('Scenario 2'!F$5:F$154,'Scenario 2'!$A$5:$A$154,Max!$A68,'Scenario 2'!AC$5:AC$154,"&gt;0")</f>
        <v>4.7161743750000005</v>
      </c>
      <c r="G68">
        <f>_xlfn.MAXIFS('Scenario 2'!G$5:G$154,'Scenario 2'!$A$5:$A$154,Max!$A68,'Scenario 2'!AD$5:AD$154,"&gt;0")</f>
        <v>4.7161743750000005</v>
      </c>
      <c r="H68">
        <f>_xlfn.MAXIFS('Scenario 2'!H$5:H$154,'Scenario 2'!$A$5:$A$154,Max!$A68,'Scenario 2'!AE$5:AE$154,"&gt;0")</f>
        <v>14.560155</v>
      </c>
      <c r="I68">
        <f>_xlfn.MAXIFS('Scenario 2'!I$5:I$154,'Scenario 2'!$A$5:$A$154,Max!$A68,'Scenario 2'!AF$5:AF$154,"&gt;0")</f>
        <v>14.560155</v>
      </c>
      <c r="J68">
        <f>_xlfn.MAXIFS('Scenario 2'!J$5:J$154,'Scenario 2'!$A$5:$A$154,Max!$A68,'Scenario 2'!AG$5:AG$154,"&gt;0")</f>
        <v>14.560155</v>
      </c>
      <c r="K68">
        <f>_xlfn.MAXIFS('Scenario 2'!K$5:K$154,'Scenario 2'!$A$5:$A$154,Max!$A68,'Scenario 2'!AH$5:AH$154,"&gt;0")</f>
        <v>14.560155</v>
      </c>
      <c r="L68">
        <f>_xlfn.MAXIFS('Scenario 2'!L$5:L$154,'Scenario 2'!$A$5:$A$154,Max!$A68,'Scenario 2'!AI$5:AI$154,"&gt;0")</f>
        <v>14.560155</v>
      </c>
      <c r="M68">
        <f>_xlfn.MAXIFS('Scenario 2'!M$5:M$154,'Scenario 2'!$A$5:$A$154,Max!$A68,'Scenario 2'!AJ$5:AJ$154,"&gt;0")</f>
        <v>14.560155</v>
      </c>
      <c r="N68">
        <f>_xlfn.MAXIFS('Scenario 2'!N$5:N$154,'Scenario 2'!$A$5:$A$154,Max!$A68,'Scenario 2'!AK$5:AK$154,"&gt;0")</f>
        <v>14.560155</v>
      </c>
      <c r="O68">
        <f>_xlfn.MAXIFS('Scenario 2'!O$5:O$154,'Scenario 2'!$A$5:$A$154,Max!$A68,'Scenario 2'!AL$5:AL$154,"&gt;0")</f>
        <v>14.560155</v>
      </c>
      <c r="P68">
        <f>_xlfn.MAXIFS('Scenario 2'!P$5:P$154,'Scenario 2'!$A$5:$A$154,Max!$A68,'Scenario 2'!AM$5:AM$154,"&gt;0")</f>
        <v>14.560155</v>
      </c>
      <c r="Q68">
        <f>_xlfn.MAXIFS('Scenario 2'!Q$5:Q$154,'Scenario 2'!$A$5:$A$154,Max!$A68,'Scenario 2'!AN$5:AN$154,"&gt;0")</f>
        <v>14.560155</v>
      </c>
      <c r="R68">
        <f>_xlfn.MAXIFS('Scenario 2'!R$5:R$154,'Scenario 2'!$A$5:$A$154,Max!$A68,'Scenario 2'!AO$5:AO$154,"&gt;0")</f>
        <v>14.560155</v>
      </c>
      <c r="S68">
        <f>_xlfn.MAXIFS('Scenario 2'!S$5:S$154,'Scenario 2'!$A$5:$A$154,Max!$A68,'Scenario 2'!AP$5:AP$154,"&gt;0")</f>
        <v>14.560155</v>
      </c>
      <c r="T68">
        <f>_xlfn.MAXIFS('Scenario 2'!T$5:T$154,'Scenario 2'!$A$5:$A$154,Max!$A68,'Scenario 2'!AQ$5:AQ$154,"&gt;0")</f>
        <v>14.560155</v>
      </c>
      <c r="U68">
        <f>_xlfn.MAXIFS('Scenario 2'!U$5:U$154,'Scenario 2'!$A$5:$A$154,Max!$A68,'Scenario 2'!AR$5:AR$154,"&gt;0")</f>
        <v>14.560155</v>
      </c>
      <c r="V68">
        <f>_xlfn.MAXIFS('Scenario 2'!V$5:V$154,'Scenario 2'!$A$5:$A$154,Max!$A68,'Scenario 2'!AS$5:AS$154,"&gt;0")</f>
        <v>14.560155</v>
      </c>
      <c r="W68">
        <f>_xlfn.MAXIFS('Scenario 2'!W$5:W$154,'Scenario 2'!$A$5:$A$154,Max!$A68,'Scenario 2'!AT$5:AT$154,"&gt;0")</f>
        <v>14.560155</v>
      </c>
    </row>
    <row r="69" spans="1:23" x14ac:dyDescent="0.25">
      <c r="A69" t="s">
        <v>39</v>
      </c>
      <c r="B69" t="str">
        <f>VLOOKUP(A69,'DE-EN Country'!$A$1:$B$25,2,FALSE)</f>
        <v>Iceland</v>
      </c>
      <c r="C69">
        <f>_xlfn.MAXIFS('Scenario 2'!C$5:C$154,'Scenario 2'!$A$5:$A$154,Max!$A69,'Scenario 2'!Z$5:Z$154,"&gt;0")</f>
        <v>0</v>
      </c>
      <c r="D69">
        <f>_xlfn.MAXIFS('Scenario 2'!D$5:D$154,'Scenario 2'!$A$5:$A$154,Max!$A69,'Scenario 2'!AA$5:AA$154,"&gt;0")</f>
        <v>0</v>
      </c>
      <c r="E69">
        <f>_xlfn.MAXIFS('Scenario 2'!E$5:E$154,'Scenario 2'!$A$5:$A$154,Max!$A69,'Scenario 2'!AB$5:AB$154,"&gt;0")</f>
        <v>0</v>
      </c>
      <c r="F69">
        <f>_xlfn.MAXIFS('Scenario 2'!F$5:F$154,'Scenario 2'!$A$5:$A$154,Max!$A69,'Scenario 2'!AC$5:AC$154,"&gt;0")</f>
        <v>0</v>
      </c>
      <c r="G69">
        <f>_xlfn.MAXIFS('Scenario 2'!G$5:G$154,'Scenario 2'!$A$5:$A$154,Max!$A69,'Scenario 2'!AD$5:AD$154,"&gt;0")</f>
        <v>0</v>
      </c>
      <c r="H69">
        <f>_xlfn.MAXIFS('Scenario 2'!H$5:H$154,'Scenario 2'!$A$5:$A$154,Max!$A69,'Scenario 2'!AE$5:AE$154,"&gt;0")</f>
        <v>4.0681200000000004</v>
      </c>
      <c r="I69">
        <f>_xlfn.MAXIFS('Scenario 2'!I$5:I$154,'Scenario 2'!$A$5:$A$154,Max!$A69,'Scenario 2'!AF$5:AF$154,"&gt;0")</f>
        <v>4.0681200000000004</v>
      </c>
      <c r="J69">
        <f>_xlfn.MAXIFS('Scenario 2'!J$5:J$154,'Scenario 2'!$A$5:$A$154,Max!$A69,'Scenario 2'!AG$5:AG$154,"&gt;0")</f>
        <v>4.0681200000000004</v>
      </c>
      <c r="K69">
        <f>_xlfn.MAXIFS('Scenario 2'!K$5:K$154,'Scenario 2'!$A$5:$A$154,Max!$A69,'Scenario 2'!AH$5:AH$154,"&gt;0")</f>
        <v>4.0681200000000004</v>
      </c>
      <c r="L69">
        <f>_xlfn.MAXIFS('Scenario 2'!L$5:L$154,'Scenario 2'!$A$5:$A$154,Max!$A69,'Scenario 2'!AI$5:AI$154,"&gt;0")</f>
        <v>4.0681200000000004</v>
      </c>
      <c r="M69">
        <f>_xlfn.MAXIFS('Scenario 2'!M$5:M$154,'Scenario 2'!$A$5:$A$154,Max!$A69,'Scenario 2'!AJ$5:AJ$154,"&gt;0")</f>
        <v>4.0681200000000004</v>
      </c>
      <c r="N69">
        <f>_xlfn.MAXIFS('Scenario 2'!N$5:N$154,'Scenario 2'!$A$5:$A$154,Max!$A69,'Scenario 2'!AK$5:AK$154,"&gt;0")</f>
        <v>4.0681200000000004</v>
      </c>
      <c r="O69">
        <f>_xlfn.MAXIFS('Scenario 2'!O$5:O$154,'Scenario 2'!$A$5:$A$154,Max!$A69,'Scenario 2'!AL$5:AL$154,"&gt;0")</f>
        <v>4.0681200000000004</v>
      </c>
      <c r="P69">
        <f>_xlfn.MAXIFS('Scenario 2'!P$5:P$154,'Scenario 2'!$A$5:$A$154,Max!$A69,'Scenario 2'!AM$5:AM$154,"&gt;0")</f>
        <v>4.0681200000000004</v>
      </c>
      <c r="Q69">
        <f>_xlfn.MAXIFS('Scenario 2'!Q$5:Q$154,'Scenario 2'!$A$5:$A$154,Max!$A69,'Scenario 2'!AN$5:AN$154,"&gt;0")</f>
        <v>4.0681200000000004</v>
      </c>
      <c r="R69">
        <f>_xlfn.MAXIFS('Scenario 2'!R$5:R$154,'Scenario 2'!$A$5:$A$154,Max!$A69,'Scenario 2'!AO$5:AO$154,"&gt;0")</f>
        <v>4.0681200000000004</v>
      </c>
      <c r="S69">
        <f>_xlfn.MAXIFS('Scenario 2'!S$5:S$154,'Scenario 2'!$A$5:$A$154,Max!$A69,'Scenario 2'!AP$5:AP$154,"&gt;0")</f>
        <v>4.0681200000000004</v>
      </c>
      <c r="T69">
        <f>_xlfn.MAXIFS('Scenario 2'!T$5:T$154,'Scenario 2'!$A$5:$A$154,Max!$A69,'Scenario 2'!AQ$5:AQ$154,"&gt;0")</f>
        <v>4.0681200000000004</v>
      </c>
      <c r="U69">
        <f>_xlfn.MAXIFS('Scenario 2'!U$5:U$154,'Scenario 2'!$A$5:$A$154,Max!$A69,'Scenario 2'!AR$5:AR$154,"&gt;0")</f>
        <v>4.0681200000000004</v>
      </c>
      <c r="V69">
        <f>_xlfn.MAXIFS('Scenario 2'!V$5:V$154,'Scenario 2'!$A$5:$A$154,Max!$A69,'Scenario 2'!AS$5:AS$154,"&gt;0")</f>
        <v>4.0681200000000004</v>
      </c>
      <c r="W69">
        <f>_xlfn.MAXIFS('Scenario 2'!W$5:W$154,'Scenario 2'!$A$5:$A$154,Max!$A69,'Scenario 2'!AT$5:AT$154,"&gt;0")</f>
        <v>4.0681200000000004</v>
      </c>
    </row>
    <row r="70" spans="1:23" x14ac:dyDescent="0.25">
      <c r="A70" t="s">
        <v>40</v>
      </c>
      <c r="B70" t="str">
        <f>VLOOKUP(A70,'DE-EN Country'!$A$1:$B$25,2,FALSE)</f>
        <v>Italy</v>
      </c>
      <c r="C70">
        <f>_xlfn.MAXIFS('Scenario 2'!C$5:C$154,'Scenario 2'!$A$5:$A$154,Max!$A70,'Scenario 2'!Z$5:Z$154,"&gt;0")</f>
        <v>5.1205567499999995</v>
      </c>
      <c r="D70">
        <f>_xlfn.MAXIFS('Scenario 2'!D$5:D$154,'Scenario 2'!$A$5:$A$154,Max!$A70,'Scenario 2'!AA$5:AA$154,"&gt;0")</f>
        <v>5.1205567499999995</v>
      </c>
      <c r="E70">
        <f>_xlfn.MAXIFS('Scenario 2'!E$5:E$154,'Scenario 2'!$A$5:$A$154,Max!$A70,'Scenario 2'!AB$5:AB$154,"&gt;0")</f>
        <v>5.1205567499999995</v>
      </c>
      <c r="F70">
        <f>_xlfn.MAXIFS('Scenario 2'!F$5:F$154,'Scenario 2'!$A$5:$A$154,Max!$A70,'Scenario 2'!AC$5:AC$154,"&gt;0")</f>
        <v>5.1205567499999995</v>
      </c>
      <c r="G70">
        <f>_xlfn.MAXIFS('Scenario 2'!G$5:G$154,'Scenario 2'!$A$5:$A$154,Max!$A70,'Scenario 2'!AD$5:AD$154,"&gt;0")</f>
        <v>5.1205567499999995</v>
      </c>
      <c r="H70">
        <f>_xlfn.MAXIFS('Scenario 2'!H$5:H$154,'Scenario 2'!$A$5:$A$154,Max!$A70,'Scenario 2'!AE$5:AE$154,"&gt;0")</f>
        <v>5.1205567499999995</v>
      </c>
      <c r="I70">
        <f>_xlfn.MAXIFS('Scenario 2'!I$5:I$154,'Scenario 2'!$A$5:$A$154,Max!$A70,'Scenario 2'!AF$5:AF$154,"&gt;0")</f>
        <v>5.1205567499999995</v>
      </c>
      <c r="J70">
        <f>_xlfn.MAXIFS('Scenario 2'!J$5:J$154,'Scenario 2'!$A$5:$A$154,Max!$A70,'Scenario 2'!AG$5:AG$154,"&gt;0")</f>
        <v>5.1205567499999995</v>
      </c>
      <c r="K70">
        <f>_xlfn.MAXIFS('Scenario 2'!K$5:K$154,'Scenario 2'!$A$5:$A$154,Max!$A70,'Scenario 2'!AH$5:AH$154,"&gt;0")</f>
        <v>5.1205567499999995</v>
      </c>
      <c r="L70">
        <f>_xlfn.MAXIFS('Scenario 2'!L$5:L$154,'Scenario 2'!$A$5:$A$154,Max!$A70,'Scenario 2'!AI$5:AI$154,"&gt;0")</f>
        <v>5.1205567499999995</v>
      </c>
      <c r="M70">
        <f>_xlfn.MAXIFS('Scenario 2'!M$5:M$154,'Scenario 2'!$A$5:$A$154,Max!$A70,'Scenario 2'!AJ$5:AJ$154,"&gt;0")</f>
        <v>5.1205567499999995</v>
      </c>
      <c r="N70">
        <f>_xlfn.MAXIFS('Scenario 2'!N$5:N$154,'Scenario 2'!$A$5:$A$154,Max!$A70,'Scenario 2'!AK$5:AK$154,"&gt;0")</f>
        <v>5.1205567499999995</v>
      </c>
      <c r="O70">
        <f>_xlfn.MAXIFS('Scenario 2'!O$5:O$154,'Scenario 2'!$A$5:$A$154,Max!$A70,'Scenario 2'!AL$5:AL$154,"&gt;0")</f>
        <v>5.1205567499999995</v>
      </c>
      <c r="P70">
        <f>_xlfn.MAXIFS('Scenario 2'!P$5:P$154,'Scenario 2'!$A$5:$A$154,Max!$A70,'Scenario 2'!AM$5:AM$154,"&gt;0")</f>
        <v>5.1205567499999995</v>
      </c>
      <c r="Q70">
        <f>_xlfn.MAXIFS('Scenario 2'!Q$5:Q$154,'Scenario 2'!$A$5:$A$154,Max!$A70,'Scenario 2'!AN$5:AN$154,"&gt;0")</f>
        <v>5.1205567499999995</v>
      </c>
      <c r="R70">
        <f>_xlfn.MAXIFS('Scenario 2'!R$5:R$154,'Scenario 2'!$A$5:$A$154,Max!$A70,'Scenario 2'!AO$5:AO$154,"&gt;0")</f>
        <v>5.1205567499999995</v>
      </c>
      <c r="S70">
        <f>_xlfn.MAXIFS('Scenario 2'!S$5:S$154,'Scenario 2'!$A$5:$A$154,Max!$A70,'Scenario 2'!AP$5:AP$154,"&gt;0")</f>
        <v>5.1205567499999995</v>
      </c>
      <c r="T70">
        <f>_xlfn.MAXIFS('Scenario 2'!T$5:T$154,'Scenario 2'!$A$5:$A$154,Max!$A70,'Scenario 2'!AQ$5:AQ$154,"&gt;0")</f>
        <v>5.1586406250000012</v>
      </c>
      <c r="U70">
        <f>_xlfn.MAXIFS('Scenario 2'!U$5:U$154,'Scenario 2'!$A$5:$A$154,Max!$A70,'Scenario 2'!AR$5:AR$154,"&gt;0")</f>
        <v>5.2160625000000005</v>
      </c>
      <c r="V70">
        <f>_xlfn.MAXIFS('Scenario 2'!V$5:V$154,'Scenario 2'!$A$5:$A$154,Max!$A70,'Scenario 2'!AS$5:AS$154,"&gt;0")</f>
        <v>5.4397828124999998</v>
      </c>
      <c r="W70">
        <f>_xlfn.MAXIFS('Scenario 2'!W$5:W$154,'Scenario 2'!$A$5:$A$154,Max!$A70,'Scenario 2'!AT$5:AT$154,"&gt;0")</f>
        <v>6.0529781249999992</v>
      </c>
    </row>
    <row r="71" spans="1:23" x14ac:dyDescent="0.25">
      <c r="A71" t="s">
        <v>41</v>
      </c>
      <c r="B71" t="str">
        <f>VLOOKUP(A71,'DE-EN Country'!$A$1:$B$25,2,FALSE)</f>
        <v>Croatia</v>
      </c>
      <c r="C71">
        <f>_xlfn.MAXIFS('Scenario 2'!C$5:C$154,'Scenario 2'!$A$5:$A$154,Max!$A71,'Scenario 2'!Z$5:Z$154,"&gt;0")</f>
        <v>3.1570256249999997</v>
      </c>
      <c r="D71">
        <f>_xlfn.MAXIFS('Scenario 2'!D$5:D$154,'Scenario 2'!$A$5:$A$154,Max!$A71,'Scenario 2'!AA$5:AA$154,"&gt;0")</f>
        <v>3.1570256249999997</v>
      </c>
      <c r="E71">
        <f>_xlfn.MAXIFS('Scenario 2'!E$5:E$154,'Scenario 2'!$A$5:$A$154,Max!$A71,'Scenario 2'!AB$5:AB$154,"&gt;0")</f>
        <v>3.1570256249999997</v>
      </c>
      <c r="F71">
        <f>_xlfn.MAXIFS('Scenario 2'!F$5:F$154,'Scenario 2'!$A$5:$A$154,Max!$A71,'Scenario 2'!AC$5:AC$154,"&gt;0")</f>
        <v>3.1570256249999997</v>
      </c>
      <c r="G71">
        <f>_xlfn.MAXIFS('Scenario 2'!G$5:G$154,'Scenario 2'!$A$5:$A$154,Max!$A71,'Scenario 2'!AD$5:AD$154,"&gt;0")</f>
        <v>3.1570256249999997</v>
      </c>
      <c r="H71">
        <f>_xlfn.MAXIFS('Scenario 2'!H$5:H$154,'Scenario 2'!$A$5:$A$154,Max!$A71,'Scenario 2'!AE$5:AE$154,"&gt;0")</f>
        <v>9.7172999999999998</v>
      </c>
      <c r="I71">
        <f>_xlfn.MAXIFS('Scenario 2'!I$5:I$154,'Scenario 2'!$A$5:$A$154,Max!$A71,'Scenario 2'!AF$5:AF$154,"&gt;0")</f>
        <v>9.7172999999999998</v>
      </c>
      <c r="J71">
        <f>_xlfn.MAXIFS('Scenario 2'!J$5:J$154,'Scenario 2'!$A$5:$A$154,Max!$A71,'Scenario 2'!AG$5:AG$154,"&gt;0")</f>
        <v>9.7172999999999998</v>
      </c>
      <c r="K71">
        <f>_xlfn.MAXIFS('Scenario 2'!K$5:K$154,'Scenario 2'!$A$5:$A$154,Max!$A71,'Scenario 2'!AH$5:AH$154,"&gt;0")</f>
        <v>9.7172999999999998</v>
      </c>
      <c r="L71">
        <f>_xlfn.MAXIFS('Scenario 2'!L$5:L$154,'Scenario 2'!$A$5:$A$154,Max!$A71,'Scenario 2'!AI$5:AI$154,"&gt;0")</f>
        <v>9.7172999999999998</v>
      </c>
      <c r="M71">
        <f>_xlfn.MAXIFS('Scenario 2'!M$5:M$154,'Scenario 2'!$A$5:$A$154,Max!$A71,'Scenario 2'!AJ$5:AJ$154,"&gt;0")</f>
        <v>9.7172999999999998</v>
      </c>
      <c r="N71">
        <f>_xlfn.MAXIFS('Scenario 2'!N$5:N$154,'Scenario 2'!$A$5:$A$154,Max!$A71,'Scenario 2'!AK$5:AK$154,"&gt;0")</f>
        <v>9.7172999999999998</v>
      </c>
      <c r="O71">
        <f>_xlfn.MAXIFS('Scenario 2'!O$5:O$154,'Scenario 2'!$A$5:$A$154,Max!$A71,'Scenario 2'!AL$5:AL$154,"&gt;0")</f>
        <v>9.7172999999999998</v>
      </c>
      <c r="P71">
        <f>_xlfn.MAXIFS('Scenario 2'!P$5:P$154,'Scenario 2'!$A$5:$A$154,Max!$A71,'Scenario 2'!AM$5:AM$154,"&gt;0")</f>
        <v>9.7172999999999998</v>
      </c>
      <c r="Q71">
        <f>_xlfn.MAXIFS('Scenario 2'!Q$5:Q$154,'Scenario 2'!$A$5:$A$154,Max!$A71,'Scenario 2'!AN$5:AN$154,"&gt;0")</f>
        <v>9.7172999999999998</v>
      </c>
      <c r="R71">
        <f>_xlfn.MAXIFS('Scenario 2'!R$5:R$154,'Scenario 2'!$A$5:$A$154,Max!$A71,'Scenario 2'!AO$5:AO$154,"&gt;0")</f>
        <v>9.7172999999999998</v>
      </c>
      <c r="S71">
        <f>_xlfn.MAXIFS('Scenario 2'!S$5:S$154,'Scenario 2'!$A$5:$A$154,Max!$A71,'Scenario 2'!AP$5:AP$154,"&gt;0")</f>
        <v>9.7172999999999998</v>
      </c>
      <c r="T71">
        <f>_xlfn.MAXIFS('Scenario 2'!T$5:T$154,'Scenario 2'!$A$5:$A$154,Max!$A71,'Scenario 2'!AQ$5:AQ$154,"&gt;0")</f>
        <v>9.7172999999999998</v>
      </c>
      <c r="U71">
        <f>_xlfn.MAXIFS('Scenario 2'!U$5:U$154,'Scenario 2'!$A$5:$A$154,Max!$A71,'Scenario 2'!AR$5:AR$154,"&gt;0")</f>
        <v>9.7172999999999998</v>
      </c>
      <c r="V71">
        <f>_xlfn.MAXIFS('Scenario 2'!V$5:V$154,'Scenario 2'!$A$5:$A$154,Max!$A71,'Scenario 2'!AS$5:AS$154,"&gt;0")</f>
        <v>9.7172999999999998</v>
      </c>
      <c r="W71">
        <f>_xlfn.MAXIFS('Scenario 2'!W$5:W$154,'Scenario 2'!$A$5:$A$154,Max!$A71,'Scenario 2'!AT$5:AT$154,"&gt;0")</f>
        <v>9.7172999999999998</v>
      </c>
    </row>
    <row r="72" spans="1:23" x14ac:dyDescent="0.25">
      <c r="A72" t="s">
        <v>42</v>
      </c>
      <c r="B72" t="str">
        <f>VLOOKUP(A72,'DE-EN Country'!$A$1:$B$25,2,FALSE)</f>
        <v>Lithuania</v>
      </c>
      <c r="C72">
        <f>_xlfn.MAXIFS('Scenario 2'!C$5:C$154,'Scenario 2'!$A$5:$A$154,Max!$A72,'Scenario 2'!Z$5:Z$154,"&gt;0")</f>
        <v>5.6975625000000001</v>
      </c>
      <c r="D72">
        <f>_xlfn.MAXIFS('Scenario 2'!D$5:D$154,'Scenario 2'!$A$5:$A$154,Max!$A72,'Scenario 2'!AA$5:AA$154,"&gt;0")</f>
        <v>5.6975625000000001</v>
      </c>
      <c r="E72">
        <f>_xlfn.MAXIFS('Scenario 2'!E$5:E$154,'Scenario 2'!$A$5:$A$154,Max!$A72,'Scenario 2'!AB$5:AB$154,"&gt;0")</f>
        <v>5.6975625000000001</v>
      </c>
      <c r="F72">
        <f>_xlfn.MAXIFS('Scenario 2'!F$5:F$154,'Scenario 2'!$A$5:$A$154,Max!$A72,'Scenario 2'!AC$5:AC$154,"&gt;0")</f>
        <v>5.6975625000000001</v>
      </c>
      <c r="G72">
        <f>_xlfn.MAXIFS('Scenario 2'!G$5:G$154,'Scenario 2'!$A$5:$A$154,Max!$A72,'Scenario 2'!AD$5:AD$154,"&gt;0")</f>
        <v>5.6975625000000001</v>
      </c>
      <c r="H72">
        <f>_xlfn.MAXIFS('Scenario 2'!H$5:H$154,'Scenario 2'!$A$5:$A$154,Max!$A72,'Scenario 2'!AE$5:AE$154,"&gt;0")</f>
        <v>9.1160999999999994</v>
      </c>
      <c r="I72">
        <f>_xlfn.MAXIFS('Scenario 2'!I$5:I$154,'Scenario 2'!$A$5:$A$154,Max!$A72,'Scenario 2'!AF$5:AF$154,"&gt;0")</f>
        <v>9.1160999999999994</v>
      </c>
      <c r="J72">
        <f>_xlfn.MAXIFS('Scenario 2'!J$5:J$154,'Scenario 2'!$A$5:$A$154,Max!$A72,'Scenario 2'!AG$5:AG$154,"&gt;0")</f>
        <v>9.1160999999999994</v>
      </c>
      <c r="K72">
        <f>_xlfn.MAXIFS('Scenario 2'!K$5:K$154,'Scenario 2'!$A$5:$A$154,Max!$A72,'Scenario 2'!AH$5:AH$154,"&gt;0")</f>
        <v>9.1160999999999994</v>
      </c>
      <c r="L72">
        <f>_xlfn.MAXIFS('Scenario 2'!L$5:L$154,'Scenario 2'!$A$5:$A$154,Max!$A72,'Scenario 2'!AI$5:AI$154,"&gt;0")</f>
        <v>9.1160999999999994</v>
      </c>
      <c r="M72">
        <f>_xlfn.MAXIFS('Scenario 2'!M$5:M$154,'Scenario 2'!$A$5:$A$154,Max!$A72,'Scenario 2'!AJ$5:AJ$154,"&gt;0")</f>
        <v>9.1160999999999994</v>
      </c>
      <c r="N72">
        <f>_xlfn.MAXIFS('Scenario 2'!N$5:N$154,'Scenario 2'!$A$5:$A$154,Max!$A72,'Scenario 2'!AK$5:AK$154,"&gt;0")</f>
        <v>9.1160999999999994</v>
      </c>
      <c r="O72">
        <f>_xlfn.MAXIFS('Scenario 2'!O$5:O$154,'Scenario 2'!$A$5:$A$154,Max!$A72,'Scenario 2'!AL$5:AL$154,"&gt;0")</f>
        <v>9.1160999999999994</v>
      </c>
      <c r="P72">
        <f>_xlfn.MAXIFS('Scenario 2'!P$5:P$154,'Scenario 2'!$A$5:$A$154,Max!$A72,'Scenario 2'!AM$5:AM$154,"&gt;0")</f>
        <v>9.1160999999999994</v>
      </c>
      <c r="Q72">
        <f>_xlfn.MAXIFS('Scenario 2'!Q$5:Q$154,'Scenario 2'!$A$5:$A$154,Max!$A72,'Scenario 2'!AN$5:AN$154,"&gt;0")</f>
        <v>9.1160999999999994</v>
      </c>
      <c r="R72">
        <f>_xlfn.MAXIFS('Scenario 2'!R$5:R$154,'Scenario 2'!$A$5:$A$154,Max!$A72,'Scenario 2'!AO$5:AO$154,"&gt;0")</f>
        <v>9.1160999999999994</v>
      </c>
      <c r="S72">
        <f>_xlfn.MAXIFS('Scenario 2'!S$5:S$154,'Scenario 2'!$A$5:$A$154,Max!$A72,'Scenario 2'!AP$5:AP$154,"&gt;0")</f>
        <v>9.1160999999999994</v>
      </c>
      <c r="T72">
        <f>_xlfn.MAXIFS('Scenario 2'!T$5:T$154,'Scenario 2'!$A$5:$A$154,Max!$A72,'Scenario 2'!AQ$5:AQ$154,"&gt;0")</f>
        <v>9.1160999999999994</v>
      </c>
      <c r="U72">
        <f>_xlfn.MAXIFS('Scenario 2'!U$5:U$154,'Scenario 2'!$A$5:$A$154,Max!$A72,'Scenario 2'!AR$5:AR$154,"&gt;0")</f>
        <v>9.1160999999999994</v>
      </c>
      <c r="V72">
        <f>_xlfn.MAXIFS('Scenario 2'!V$5:V$154,'Scenario 2'!$A$5:$A$154,Max!$A72,'Scenario 2'!AS$5:AS$154,"&gt;0")</f>
        <v>9.1160999999999994</v>
      </c>
      <c r="W72">
        <f>_xlfn.MAXIFS('Scenario 2'!W$5:W$154,'Scenario 2'!$A$5:$A$154,Max!$A72,'Scenario 2'!AT$5:AT$154,"&gt;0")</f>
        <v>9.1160999999999994</v>
      </c>
    </row>
    <row r="73" spans="1:23" x14ac:dyDescent="0.25">
      <c r="A73" t="s">
        <v>43</v>
      </c>
      <c r="B73" t="str">
        <f>VLOOKUP(A73,'DE-EN Country'!$A$1:$B$25,2,FALSE)</f>
        <v>Luxembourg</v>
      </c>
      <c r="C73">
        <f>_xlfn.MAXIFS('Scenario 2'!C$5:C$154,'Scenario 2'!$A$5:$A$154,Max!$A73,'Scenario 2'!Z$5:Z$154,"&gt;0")</f>
        <v>13.994521875</v>
      </c>
      <c r="D73">
        <f>_xlfn.MAXIFS('Scenario 2'!D$5:D$154,'Scenario 2'!$A$5:$A$154,Max!$A73,'Scenario 2'!AA$5:AA$154,"&gt;0")</f>
        <v>13.994521875</v>
      </c>
      <c r="E73">
        <f>_xlfn.MAXIFS('Scenario 2'!E$5:E$154,'Scenario 2'!$A$5:$A$154,Max!$A73,'Scenario 2'!AB$5:AB$154,"&gt;0")</f>
        <v>13.994521875</v>
      </c>
      <c r="F73">
        <f>_xlfn.MAXIFS('Scenario 2'!F$5:F$154,'Scenario 2'!$A$5:$A$154,Max!$A73,'Scenario 2'!AC$5:AC$154,"&gt;0")</f>
        <v>13.994521875</v>
      </c>
      <c r="G73">
        <f>_xlfn.MAXIFS('Scenario 2'!G$5:G$154,'Scenario 2'!$A$5:$A$154,Max!$A73,'Scenario 2'!AD$5:AD$154,"&gt;0")</f>
        <v>13.994521875</v>
      </c>
      <c r="H73">
        <f>_xlfn.MAXIFS('Scenario 2'!H$5:H$154,'Scenario 2'!$A$5:$A$154,Max!$A73,'Scenario 2'!AE$5:AE$154,"&gt;0")</f>
        <v>19.903319999999997</v>
      </c>
      <c r="I73">
        <f>_xlfn.MAXIFS('Scenario 2'!I$5:I$154,'Scenario 2'!$A$5:$A$154,Max!$A73,'Scenario 2'!AF$5:AF$154,"&gt;0")</f>
        <v>19.903319999999997</v>
      </c>
      <c r="J73">
        <f>_xlfn.MAXIFS('Scenario 2'!J$5:J$154,'Scenario 2'!$A$5:$A$154,Max!$A73,'Scenario 2'!AG$5:AG$154,"&gt;0")</f>
        <v>19.903319999999997</v>
      </c>
      <c r="K73">
        <f>_xlfn.MAXIFS('Scenario 2'!K$5:K$154,'Scenario 2'!$A$5:$A$154,Max!$A73,'Scenario 2'!AH$5:AH$154,"&gt;0")</f>
        <v>19.903319999999997</v>
      </c>
      <c r="L73">
        <f>_xlfn.MAXIFS('Scenario 2'!L$5:L$154,'Scenario 2'!$A$5:$A$154,Max!$A73,'Scenario 2'!AI$5:AI$154,"&gt;0")</f>
        <v>19.903319999999997</v>
      </c>
      <c r="M73">
        <f>_xlfn.MAXIFS('Scenario 2'!M$5:M$154,'Scenario 2'!$A$5:$A$154,Max!$A73,'Scenario 2'!AJ$5:AJ$154,"&gt;0")</f>
        <v>19.903319999999997</v>
      </c>
      <c r="N73">
        <f>_xlfn.MAXIFS('Scenario 2'!N$5:N$154,'Scenario 2'!$A$5:$A$154,Max!$A73,'Scenario 2'!AK$5:AK$154,"&gt;0")</f>
        <v>19.903319999999997</v>
      </c>
      <c r="O73">
        <f>_xlfn.MAXIFS('Scenario 2'!O$5:O$154,'Scenario 2'!$A$5:$A$154,Max!$A73,'Scenario 2'!AL$5:AL$154,"&gt;0")</f>
        <v>19.903319999999997</v>
      </c>
      <c r="P73">
        <f>_xlfn.MAXIFS('Scenario 2'!P$5:P$154,'Scenario 2'!$A$5:$A$154,Max!$A73,'Scenario 2'!AM$5:AM$154,"&gt;0")</f>
        <v>19.903319999999997</v>
      </c>
      <c r="Q73">
        <f>_xlfn.MAXIFS('Scenario 2'!Q$5:Q$154,'Scenario 2'!$A$5:$A$154,Max!$A73,'Scenario 2'!AN$5:AN$154,"&gt;0")</f>
        <v>19.903319999999997</v>
      </c>
      <c r="R73">
        <f>_xlfn.MAXIFS('Scenario 2'!R$5:R$154,'Scenario 2'!$A$5:$A$154,Max!$A73,'Scenario 2'!AO$5:AO$154,"&gt;0")</f>
        <v>19.903319999999997</v>
      </c>
      <c r="S73">
        <f>_xlfn.MAXIFS('Scenario 2'!S$5:S$154,'Scenario 2'!$A$5:$A$154,Max!$A73,'Scenario 2'!AP$5:AP$154,"&gt;0")</f>
        <v>19.903319999999997</v>
      </c>
      <c r="T73">
        <f>_xlfn.MAXIFS('Scenario 2'!T$5:T$154,'Scenario 2'!$A$5:$A$154,Max!$A73,'Scenario 2'!AQ$5:AQ$154,"&gt;0")</f>
        <v>19.903319999999997</v>
      </c>
      <c r="U73">
        <f>_xlfn.MAXIFS('Scenario 2'!U$5:U$154,'Scenario 2'!$A$5:$A$154,Max!$A73,'Scenario 2'!AR$5:AR$154,"&gt;0")</f>
        <v>19.903319999999997</v>
      </c>
      <c r="V73">
        <f>_xlfn.MAXIFS('Scenario 2'!V$5:V$154,'Scenario 2'!$A$5:$A$154,Max!$A73,'Scenario 2'!AS$5:AS$154,"&gt;0")</f>
        <v>19.903319999999997</v>
      </c>
      <c r="W73">
        <f>_xlfn.MAXIFS('Scenario 2'!W$5:W$154,'Scenario 2'!$A$5:$A$154,Max!$A73,'Scenario 2'!AT$5:AT$154,"&gt;0")</f>
        <v>19.903319999999997</v>
      </c>
    </row>
    <row r="74" spans="1:23" x14ac:dyDescent="0.25">
      <c r="A74" t="s">
        <v>44</v>
      </c>
      <c r="B74" t="str">
        <f>VLOOKUP(A74,'DE-EN Country'!$A$1:$B$25,2,FALSE)</f>
        <v>Netherlands</v>
      </c>
      <c r="C74">
        <f>_xlfn.MAXIFS('Scenario 2'!C$5:C$154,'Scenario 2'!$A$5:$A$154,Max!$A74,'Scenario 2'!Z$5:Z$154,"&gt;0")</f>
        <v>5.6205900000000018</v>
      </c>
      <c r="D74">
        <f>_xlfn.MAXIFS('Scenario 2'!D$5:D$154,'Scenario 2'!$A$5:$A$154,Max!$A74,'Scenario 2'!AA$5:AA$154,"&gt;0")</f>
        <v>5.6043393749999995</v>
      </c>
      <c r="E74">
        <f>_xlfn.MAXIFS('Scenario 2'!E$5:E$154,'Scenario 2'!$A$5:$A$154,Max!$A74,'Scenario 2'!AB$5:AB$154,"&gt;0")</f>
        <v>5.6043393749999995</v>
      </c>
      <c r="F74">
        <f>_xlfn.MAXIFS('Scenario 2'!F$5:F$154,'Scenario 2'!$A$5:$A$154,Max!$A74,'Scenario 2'!AC$5:AC$154,"&gt;0")</f>
        <v>5.4067499999999997</v>
      </c>
      <c r="G74">
        <f>_xlfn.MAXIFS('Scenario 2'!G$5:G$154,'Scenario 2'!$A$5:$A$154,Max!$A74,'Scenario 2'!AD$5:AD$154,"&gt;0")</f>
        <v>5.4067499999999997</v>
      </c>
      <c r="H74">
        <f>_xlfn.MAXIFS('Scenario 2'!H$5:H$154,'Scenario 2'!$A$5:$A$154,Max!$A74,'Scenario 2'!AE$5:AE$154,"&gt;0")</f>
        <v>19.903319999999997</v>
      </c>
      <c r="I74">
        <f>_xlfn.MAXIFS('Scenario 2'!I$5:I$154,'Scenario 2'!$A$5:$A$154,Max!$A74,'Scenario 2'!AF$5:AF$154,"&gt;0")</f>
        <v>19.903319999999997</v>
      </c>
      <c r="J74">
        <f>_xlfn.MAXIFS('Scenario 2'!J$5:J$154,'Scenario 2'!$A$5:$A$154,Max!$A74,'Scenario 2'!AG$5:AG$154,"&gt;0")</f>
        <v>19.903319999999997</v>
      </c>
      <c r="K74">
        <f>_xlfn.MAXIFS('Scenario 2'!K$5:K$154,'Scenario 2'!$A$5:$A$154,Max!$A74,'Scenario 2'!AH$5:AH$154,"&gt;0")</f>
        <v>19.903319999999997</v>
      </c>
      <c r="L74">
        <f>_xlfn.MAXIFS('Scenario 2'!L$5:L$154,'Scenario 2'!$A$5:$A$154,Max!$A74,'Scenario 2'!AI$5:AI$154,"&gt;0")</f>
        <v>19.903319999999997</v>
      </c>
      <c r="M74">
        <f>_xlfn.MAXIFS('Scenario 2'!M$5:M$154,'Scenario 2'!$A$5:$A$154,Max!$A74,'Scenario 2'!AJ$5:AJ$154,"&gt;0")</f>
        <v>19.903319999999997</v>
      </c>
      <c r="N74">
        <f>_xlfn.MAXIFS('Scenario 2'!N$5:N$154,'Scenario 2'!$A$5:$A$154,Max!$A74,'Scenario 2'!AK$5:AK$154,"&gt;0")</f>
        <v>19.903319999999997</v>
      </c>
      <c r="O74">
        <f>_xlfn.MAXIFS('Scenario 2'!O$5:O$154,'Scenario 2'!$A$5:$A$154,Max!$A74,'Scenario 2'!AL$5:AL$154,"&gt;0")</f>
        <v>19.903319999999997</v>
      </c>
      <c r="P74">
        <f>_xlfn.MAXIFS('Scenario 2'!P$5:P$154,'Scenario 2'!$A$5:$A$154,Max!$A74,'Scenario 2'!AM$5:AM$154,"&gt;0")</f>
        <v>19.903319999999997</v>
      </c>
      <c r="Q74">
        <f>_xlfn.MAXIFS('Scenario 2'!Q$5:Q$154,'Scenario 2'!$A$5:$A$154,Max!$A74,'Scenario 2'!AN$5:AN$154,"&gt;0")</f>
        <v>19.903319999999997</v>
      </c>
      <c r="R74">
        <f>_xlfn.MAXIFS('Scenario 2'!R$5:R$154,'Scenario 2'!$A$5:$A$154,Max!$A74,'Scenario 2'!AO$5:AO$154,"&gt;0")</f>
        <v>19.903319999999997</v>
      </c>
      <c r="S74">
        <f>_xlfn.MAXIFS('Scenario 2'!S$5:S$154,'Scenario 2'!$A$5:$A$154,Max!$A74,'Scenario 2'!AP$5:AP$154,"&gt;0")</f>
        <v>19.903319999999997</v>
      </c>
      <c r="T74">
        <f>_xlfn.MAXIFS('Scenario 2'!T$5:T$154,'Scenario 2'!$A$5:$A$154,Max!$A74,'Scenario 2'!AQ$5:AQ$154,"&gt;0")</f>
        <v>19.903319999999997</v>
      </c>
      <c r="U74">
        <f>_xlfn.MAXIFS('Scenario 2'!U$5:U$154,'Scenario 2'!$A$5:$A$154,Max!$A74,'Scenario 2'!AR$5:AR$154,"&gt;0")</f>
        <v>19.903319999999997</v>
      </c>
      <c r="V74">
        <f>_xlfn.MAXIFS('Scenario 2'!V$5:V$154,'Scenario 2'!$A$5:$A$154,Max!$A74,'Scenario 2'!AS$5:AS$154,"&gt;0")</f>
        <v>19.903319999999997</v>
      </c>
      <c r="W74">
        <f>_xlfn.MAXIFS('Scenario 2'!W$5:W$154,'Scenario 2'!$A$5:$A$154,Max!$A74,'Scenario 2'!AT$5:AT$154,"&gt;0")</f>
        <v>19.903319999999997</v>
      </c>
    </row>
    <row r="75" spans="1:23" x14ac:dyDescent="0.25">
      <c r="A75" t="s">
        <v>57</v>
      </c>
      <c r="B75" t="str">
        <f>VLOOKUP(A75,'DE-EN Country'!$A$1:$B$25,2,FALSE)</f>
        <v>Norway</v>
      </c>
      <c r="C75">
        <f>_xlfn.MAXIFS('Scenario 2'!C$5:C$154,'Scenario 2'!$A$5:$A$154,Max!$A75,'Scenario 2'!Z$5:Z$154,"&gt;0")</f>
        <v>0.97320000000000018</v>
      </c>
      <c r="D75">
        <f>_xlfn.MAXIFS('Scenario 2'!D$5:D$154,'Scenario 2'!$A$5:$A$154,Max!$A75,'Scenario 2'!AA$5:AA$154,"&gt;0")</f>
        <v>0.97548750000000006</v>
      </c>
      <c r="E75">
        <f>_xlfn.MAXIFS('Scenario 2'!E$5:E$154,'Scenario 2'!$A$5:$A$154,Max!$A75,'Scenario 2'!AB$5:AB$154,"&gt;0")</f>
        <v>0.99472499999999986</v>
      </c>
      <c r="F75">
        <f>_xlfn.MAXIFS('Scenario 2'!F$5:F$154,'Scenario 2'!$A$5:$A$154,Max!$A75,'Scenario 2'!AC$5:AC$154,"&gt;0")</f>
        <v>1.0064250000000003</v>
      </c>
      <c r="G75">
        <f>_xlfn.MAXIFS('Scenario 2'!G$5:G$154,'Scenario 2'!$A$5:$A$154,Max!$A75,'Scenario 2'!AD$5:AD$154,"&gt;0")</f>
        <v>1.0064250000000003</v>
      </c>
      <c r="H75">
        <f>_xlfn.MAXIFS('Scenario 2'!H$5:H$154,'Scenario 2'!$A$5:$A$154,Max!$A75,'Scenario 2'!AE$5:AE$154,"&gt;0")</f>
        <v>4.0503</v>
      </c>
      <c r="I75">
        <f>_xlfn.MAXIFS('Scenario 2'!I$5:I$154,'Scenario 2'!$A$5:$A$154,Max!$A75,'Scenario 2'!AF$5:AF$154,"&gt;0")</f>
        <v>4.0503</v>
      </c>
      <c r="J75">
        <f>_xlfn.MAXIFS('Scenario 2'!J$5:J$154,'Scenario 2'!$A$5:$A$154,Max!$A75,'Scenario 2'!AG$5:AG$154,"&gt;0")</f>
        <v>4.0503</v>
      </c>
      <c r="K75">
        <f>_xlfn.MAXIFS('Scenario 2'!K$5:K$154,'Scenario 2'!$A$5:$A$154,Max!$A75,'Scenario 2'!AH$5:AH$154,"&gt;0")</f>
        <v>4.0503</v>
      </c>
      <c r="L75">
        <f>_xlfn.MAXIFS('Scenario 2'!L$5:L$154,'Scenario 2'!$A$5:$A$154,Max!$A75,'Scenario 2'!AI$5:AI$154,"&gt;0")</f>
        <v>4.0503</v>
      </c>
      <c r="M75">
        <f>_xlfn.MAXIFS('Scenario 2'!M$5:M$154,'Scenario 2'!$A$5:$A$154,Max!$A75,'Scenario 2'!AJ$5:AJ$154,"&gt;0")</f>
        <v>4.0503</v>
      </c>
      <c r="N75">
        <f>_xlfn.MAXIFS('Scenario 2'!N$5:N$154,'Scenario 2'!$A$5:$A$154,Max!$A75,'Scenario 2'!AK$5:AK$154,"&gt;0")</f>
        <v>4.0503</v>
      </c>
      <c r="O75">
        <f>_xlfn.MAXIFS('Scenario 2'!O$5:O$154,'Scenario 2'!$A$5:$A$154,Max!$A75,'Scenario 2'!AL$5:AL$154,"&gt;0")</f>
        <v>4.0503</v>
      </c>
      <c r="P75">
        <f>_xlfn.MAXIFS('Scenario 2'!P$5:P$154,'Scenario 2'!$A$5:$A$154,Max!$A75,'Scenario 2'!AM$5:AM$154,"&gt;0")</f>
        <v>4.0503</v>
      </c>
      <c r="Q75">
        <f>_xlfn.MAXIFS('Scenario 2'!Q$5:Q$154,'Scenario 2'!$A$5:$A$154,Max!$A75,'Scenario 2'!AN$5:AN$154,"&gt;0")</f>
        <v>4.0503</v>
      </c>
      <c r="R75">
        <f>_xlfn.MAXIFS('Scenario 2'!R$5:R$154,'Scenario 2'!$A$5:$A$154,Max!$A75,'Scenario 2'!AO$5:AO$154,"&gt;0")</f>
        <v>4.0503</v>
      </c>
      <c r="S75">
        <f>_xlfn.MAXIFS('Scenario 2'!S$5:S$154,'Scenario 2'!$A$5:$A$154,Max!$A75,'Scenario 2'!AP$5:AP$154,"&gt;0")</f>
        <v>4.0503</v>
      </c>
      <c r="T75">
        <f>_xlfn.MAXIFS('Scenario 2'!T$5:T$154,'Scenario 2'!$A$5:$A$154,Max!$A75,'Scenario 2'!AQ$5:AQ$154,"&gt;0")</f>
        <v>4.0503</v>
      </c>
      <c r="U75">
        <f>_xlfn.MAXIFS('Scenario 2'!U$5:U$154,'Scenario 2'!$A$5:$A$154,Max!$A75,'Scenario 2'!AR$5:AR$154,"&gt;0")</f>
        <v>4.0503</v>
      </c>
      <c r="V75">
        <f>_xlfn.MAXIFS('Scenario 2'!V$5:V$154,'Scenario 2'!$A$5:$A$154,Max!$A75,'Scenario 2'!AS$5:AS$154,"&gt;0")</f>
        <v>4.0503</v>
      </c>
      <c r="W75">
        <f>_xlfn.MAXIFS('Scenario 2'!W$5:W$154,'Scenario 2'!$A$5:$A$154,Max!$A75,'Scenario 2'!AT$5:AT$154,"&gt;0")</f>
        <v>4.0503</v>
      </c>
    </row>
    <row r="76" spans="1:23" x14ac:dyDescent="0.25">
      <c r="A76" t="s">
        <v>45</v>
      </c>
      <c r="B76" t="str">
        <f>VLOOKUP(A76,'DE-EN Country'!$A$1:$B$25,2,FALSE)</f>
        <v>Austria</v>
      </c>
      <c r="C76">
        <f>_xlfn.MAXIFS('Scenario 2'!C$5:C$154,'Scenario 2'!$A$5:$A$154,Max!$A76,'Scenario 2'!Z$5:Z$154,"&gt;0")</f>
        <v>4.0589100000000018</v>
      </c>
      <c r="D76">
        <f>_xlfn.MAXIFS('Scenario 2'!D$5:D$154,'Scenario 2'!$A$5:$A$154,Max!$A76,'Scenario 2'!AA$5:AA$154,"&gt;0")</f>
        <v>4.0589100000000018</v>
      </c>
      <c r="E76">
        <f>_xlfn.MAXIFS('Scenario 2'!E$5:E$154,'Scenario 2'!$A$5:$A$154,Max!$A76,'Scenario 2'!AB$5:AB$154,"&gt;0")</f>
        <v>4.0589100000000018</v>
      </c>
      <c r="F76">
        <f>_xlfn.MAXIFS('Scenario 2'!F$5:F$154,'Scenario 2'!$A$5:$A$154,Max!$A76,'Scenario 2'!AC$5:AC$154,"&gt;0")</f>
        <v>4.0589100000000018</v>
      </c>
      <c r="G76">
        <f>_xlfn.MAXIFS('Scenario 2'!G$5:G$154,'Scenario 2'!$A$5:$A$154,Max!$A76,'Scenario 2'!AD$5:AD$154,"&gt;0")</f>
        <v>4.0589100000000018</v>
      </c>
      <c r="H76">
        <f>_xlfn.MAXIFS('Scenario 2'!H$5:H$154,'Scenario 2'!$A$5:$A$154,Max!$A76,'Scenario 2'!AE$5:AE$154,"&gt;0")</f>
        <v>18.175184999999999</v>
      </c>
      <c r="I76">
        <f>_xlfn.MAXIFS('Scenario 2'!I$5:I$154,'Scenario 2'!$A$5:$A$154,Max!$A76,'Scenario 2'!AF$5:AF$154,"&gt;0")</f>
        <v>18.175184999999999</v>
      </c>
      <c r="J76">
        <f>_xlfn.MAXIFS('Scenario 2'!J$5:J$154,'Scenario 2'!$A$5:$A$154,Max!$A76,'Scenario 2'!AG$5:AG$154,"&gt;0")</f>
        <v>18.175184999999999</v>
      </c>
      <c r="K76">
        <f>_xlfn.MAXIFS('Scenario 2'!K$5:K$154,'Scenario 2'!$A$5:$A$154,Max!$A76,'Scenario 2'!AH$5:AH$154,"&gt;0")</f>
        <v>18.175184999999999</v>
      </c>
      <c r="L76">
        <f>_xlfn.MAXIFS('Scenario 2'!L$5:L$154,'Scenario 2'!$A$5:$A$154,Max!$A76,'Scenario 2'!AI$5:AI$154,"&gt;0")</f>
        <v>18.175184999999999</v>
      </c>
      <c r="M76">
        <f>_xlfn.MAXIFS('Scenario 2'!M$5:M$154,'Scenario 2'!$A$5:$A$154,Max!$A76,'Scenario 2'!AJ$5:AJ$154,"&gt;0")</f>
        <v>18.175184999999999</v>
      </c>
      <c r="N76">
        <f>_xlfn.MAXIFS('Scenario 2'!N$5:N$154,'Scenario 2'!$A$5:$A$154,Max!$A76,'Scenario 2'!AK$5:AK$154,"&gt;0")</f>
        <v>18.175184999999999</v>
      </c>
      <c r="O76">
        <f>_xlfn.MAXIFS('Scenario 2'!O$5:O$154,'Scenario 2'!$A$5:$A$154,Max!$A76,'Scenario 2'!AL$5:AL$154,"&gt;0")</f>
        <v>18.175184999999999</v>
      </c>
      <c r="P76">
        <f>_xlfn.MAXIFS('Scenario 2'!P$5:P$154,'Scenario 2'!$A$5:$A$154,Max!$A76,'Scenario 2'!AM$5:AM$154,"&gt;0")</f>
        <v>18.175184999999999</v>
      </c>
      <c r="Q76">
        <f>_xlfn.MAXIFS('Scenario 2'!Q$5:Q$154,'Scenario 2'!$A$5:$A$154,Max!$A76,'Scenario 2'!AN$5:AN$154,"&gt;0")</f>
        <v>18.175184999999999</v>
      </c>
      <c r="R76">
        <f>_xlfn.MAXIFS('Scenario 2'!R$5:R$154,'Scenario 2'!$A$5:$A$154,Max!$A76,'Scenario 2'!AO$5:AO$154,"&gt;0")</f>
        <v>18.175184999999999</v>
      </c>
      <c r="S76">
        <f>_xlfn.MAXIFS('Scenario 2'!S$5:S$154,'Scenario 2'!$A$5:$A$154,Max!$A76,'Scenario 2'!AP$5:AP$154,"&gt;0")</f>
        <v>18.175184999999999</v>
      </c>
      <c r="T76">
        <f>_xlfn.MAXIFS('Scenario 2'!T$5:T$154,'Scenario 2'!$A$5:$A$154,Max!$A76,'Scenario 2'!AQ$5:AQ$154,"&gt;0")</f>
        <v>18.175184999999999</v>
      </c>
      <c r="U76">
        <f>_xlfn.MAXIFS('Scenario 2'!U$5:U$154,'Scenario 2'!$A$5:$A$154,Max!$A76,'Scenario 2'!AR$5:AR$154,"&gt;0")</f>
        <v>18.175184999999999</v>
      </c>
      <c r="V76">
        <f>_xlfn.MAXIFS('Scenario 2'!V$5:V$154,'Scenario 2'!$A$5:$A$154,Max!$A76,'Scenario 2'!AS$5:AS$154,"&gt;0")</f>
        <v>18.175184999999999</v>
      </c>
      <c r="W76">
        <f>_xlfn.MAXIFS('Scenario 2'!W$5:W$154,'Scenario 2'!$A$5:$A$154,Max!$A76,'Scenario 2'!AT$5:AT$154,"&gt;0")</f>
        <v>18.175184999999999</v>
      </c>
    </row>
    <row r="77" spans="1:23" x14ac:dyDescent="0.25">
      <c r="A77" t="s">
        <v>46</v>
      </c>
      <c r="B77" t="str">
        <f>VLOOKUP(A77,'DE-EN Country'!$A$1:$B$25,2,FALSE)</f>
        <v>Portugal</v>
      </c>
      <c r="C77">
        <f>_xlfn.MAXIFS('Scenario 2'!C$5:C$154,'Scenario 2'!$A$5:$A$154,Max!$A77,'Scenario 2'!Z$5:Z$154,"&gt;0")</f>
        <v>0</v>
      </c>
      <c r="D77">
        <f>_xlfn.MAXIFS('Scenario 2'!D$5:D$154,'Scenario 2'!$A$5:$A$154,Max!$A77,'Scenario 2'!AA$5:AA$154,"&gt;0")</f>
        <v>0</v>
      </c>
      <c r="E77">
        <f>_xlfn.MAXIFS('Scenario 2'!E$5:E$154,'Scenario 2'!$A$5:$A$154,Max!$A77,'Scenario 2'!AB$5:AB$154,"&gt;0")</f>
        <v>0</v>
      </c>
      <c r="F77">
        <f>_xlfn.MAXIFS('Scenario 2'!F$5:F$154,'Scenario 2'!$A$5:$A$154,Max!$A77,'Scenario 2'!AC$5:AC$154,"&gt;0")</f>
        <v>0</v>
      </c>
      <c r="G77">
        <f>_xlfn.MAXIFS('Scenario 2'!G$5:G$154,'Scenario 2'!$A$5:$A$154,Max!$A77,'Scenario 2'!AD$5:AD$154,"&gt;0")</f>
        <v>0</v>
      </c>
      <c r="H77">
        <f>_xlfn.MAXIFS('Scenario 2'!H$5:H$154,'Scenario 2'!$A$5:$A$154,Max!$A77,'Scenario 2'!AE$5:AE$154,"&gt;0")</f>
        <v>14.939099999999998</v>
      </c>
      <c r="I77">
        <f>_xlfn.MAXIFS('Scenario 2'!I$5:I$154,'Scenario 2'!$A$5:$A$154,Max!$A77,'Scenario 2'!AF$5:AF$154,"&gt;0")</f>
        <v>14.939099999999998</v>
      </c>
      <c r="J77">
        <f>_xlfn.MAXIFS('Scenario 2'!J$5:J$154,'Scenario 2'!$A$5:$A$154,Max!$A77,'Scenario 2'!AG$5:AG$154,"&gt;0")</f>
        <v>14.939099999999998</v>
      </c>
      <c r="K77">
        <f>_xlfn.MAXIFS('Scenario 2'!K$5:K$154,'Scenario 2'!$A$5:$A$154,Max!$A77,'Scenario 2'!AH$5:AH$154,"&gt;0")</f>
        <v>14.939099999999998</v>
      </c>
      <c r="L77">
        <f>_xlfn.MAXIFS('Scenario 2'!L$5:L$154,'Scenario 2'!$A$5:$A$154,Max!$A77,'Scenario 2'!AI$5:AI$154,"&gt;0")</f>
        <v>14.939099999999998</v>
      </c>
      <c r="M77">
        <f>_xlfn.MAXIFS('Scenario 2'!M$5:M$154,'Scenario 2'!$A$5:$A$154,Max!$A77,'Scenario 2'!AJ$5:AJ$154,"&gt;0")</f>
        <v>14.939099999999998</v>
      </c>
      <c r="N77">
        <f>_xlfn.MAXIFS('Scenario 2'!N$5:N$154,'Scenario 2'!$A$5:$A$154,Max!$A77,'Scenario 2'!AK$5:AK$154,"&gt;0")</f>
        <v>14.939099999999998</v>
      </c>
      <c r="O77">
        <f>_xlfn.MAXIFS('Scenario 2'!O$5:O$154,'Scenario 2'!$A$5:$A$154,Max!$A77,'Scenario 2'!AL$5:AL$154,"&gt;0")</f>
        <v>14.939099999999998</v>
      </c>
      <c r="P77">
        <f>_xlfn.MAXIFS('Scenario 2'!P$5:P$154,'Scenario 2'!$A$5:$A$154,Max!$A77,'Scenario 2'!AM$5:AM$154,"&gt;0")</f>
        <v>14.939099999999998</v>
      </c>
      <c r="Q77">
        <f>_xlfn.MAXIFS('Scenario 2'!Q$5:Q$154,'Scenario 2'!$A$5:$A$154,Max!$A77,'Scenario 2'!AN$5:AN$154,"&gt;0")</f>
        <v>14.939099999999998</v>
      </c>
      <c r="R77">
        <f>_xlfn.MAXIFS('Scenario 2'!R$5:R$154,'Scenario 2'!$A$5:$A$154,Max!$A77,'Scenario 2'!AO$5:AO$154,"&gt;0")</f>
        <v>14.939099999999998</v>
      </c>
      <c r="S77">
        <f>_xlfn.MAXIFS('Scenario 2'!S$5:S$154,'Scenario 2'!$A$5:$A$154,Max!$A77,'Scenario 2'!AP$5:AP$154,"&gt;0")</f>
        <v>14.939099999999998</v>
      </c>
      <c r="T77">
        <f>_xlfn.MAXIFS('Scenario 2'!T$5:T$154,'Scenario 2'!$A$5:$A$154,Max!$A77,'Scenario 2'!AQ$5:AQ$154,"&gt;0")</f>
        <v>14.939099999999998</v>
      </c>
      <c r="U77">
        <f>_xlfn.MAXIFS('Scenario 2'!U$5:U$154,'Scenario 2'!$A$5:$A$154,Max!$A77,'Scenario 2'!AR$5:AR$154,"&gt;0")</f>
        <v>14.939099999999998</v>
      </c>
      <c r="V77">
        <f>_xlfn.MAXIFS('Scenario 2'!V$5:V$154,'Scenario 2'!$A$5:$A$154,Max!$A77,'Scenario 2'!AS$5:AS$154,"&gt;0")</f>
        <v>14.939099999999998</v>
      </c>
      <c r="W77">
        <f>_xlfn.MAXIFS('Scenario 2'!W$5:W$154,'Scenario 2'!$A$5:$A$154,Max!$A77,'Scenario 2'!AT$5:AT$154,"&gt;0")</f>
        <v>14.939099999999998</v>
      </c>
    </row>
    <row r="78" spans="1:23" x14ac:dyDescent="0.25">
      <c r="A78" t="s">
        <v>47</v>
      </c>
      <c r="B78" t="str">
        <f>VLOOKUP(A78,'DE-EN Country'!$A$1:$B$25,2,FALSE)</f>
        <v>Sweden</v>
      </c>
      <c r="C78">
        <f>_xlfn.MAXIFS('Scenario 2'!C$5:C$154,'Scenario 2'!$A$5:$A$154,Max!$A78,'Scenario 2'!Z$5:Z$154,"&gt;0")</f>
        <v>1.1174571428571429</v>
      </c>
      <c r="D78">
        <f>_xlfn.MAXIFS('Scenario 2'!D$5:D$154,'Scenario 2'!$A$5:$A$154,Max!$A78,'Scenario 2'!AA$5:AA$154,"&gt;0")</f>
        <v>1.1098619999999997</v>
      </c>
      <c r="E78">
        <f>_xlfn.MAXIFS('Scenario 2'!E$5:E$154,'Scenario 2'!$A$5:$A$154,Max!$A78,'Scenario 2'!AB$5:AB$154,"&gt;0")</f>
        <v>1.1098619999999997</v>
      </c>
      <c r="F78">
        <f>_xlfn.MAXIFS('Scenario 2'!F$5:F$154,'Scenario 2'!$A$5:$A$154,Max!$A78,'Scenario 2'!AC$5:AC$154,"&gt;0")</f>
        <v>1.1098619999999997</v>
      </c>
      <c r="G78">
        <f>_xlfn.MAXIFS('Scenario 2'!G$5:G$154,'Scenario 2'!$A$5:$A$154,Max!$A78,'Scenario 2'!AD$5:AD$154,"&gt;0")</f>
        <v>1.1098619999999997</v>
      </c>
      <c r="H78">
        <f>_xlfn.MAXIFS('Scenario 2'!H$5:H$154,'Scenario 2'!$A$5:$A$154,Max!$A78,'Scenario 2'!AE$5:AE$154,"&gt;0")</f>
        <v>11.915099999999999</v>
      </c>
      <c r="I78">
        <f>_xlfn.MAXIFS('Scenario 2'!I$5:I$154,'Scenario 2'!$A$5:$A$154,Max!$A78,'Scenario 2'!AF$5:AF$154,"&gt;0")</f>
        <v>11.915099999999999</v>
      </c>
      <c r="J78">
        <f>_xlfn.MAXIFS('Scenario 2'!J$5:J$154,'Scenario 2'!$A$5:$A$154,Max!$A78,'Scenario 2'!AG$5:AG$154,"&gt;0")</f>
        <v>11.915099999999999</v>
      </c>
      <c r="K78">
        <f>_xlfn.MAXIFS('Scenario 2'!K$5:K$154,'Scenario 2'!$A$5:$A$154,Max!$A78,'Scenario 2'!AH$5:AH$154,"&gt;0")</f>
        <v>11.915099999999999</v>
      </c>
      <c r="L78">
        <f>_xlfn.MAXIFS('Scenario 2'!L$5:L$154,'Scenario 2'!$A$5:$A$154,Max!$A78,'Scenario 2'!AI$5:AI$154,"&gt;0")</f>
        <v>11.915099999999999</v>
      </c>
      <c r="M78">
        <f>_xlfn.MAXIFS('Scenario 2'!M$5:M$154,'Scenario 2'!$A$5:$A$154,Max!$A78,'Scenario 2'!AJ$5:AJ$154,"&gt;0")</f>
        <v>11.915099999999999</v>
      </c>
      <c r="N78">
        <f>_xlfn.MAXIFS('Scenario 2'!N$5:N$154,'Scenario 2'!$A$5:$A$154,Max!$A78,'Scenario 2'!AK$5:AK$154,"&gt;0")</f>
        <v>11.915099999999999</v>
      </c>
      <c r="O78">
        <f>_xlfn.MAXIFS('Scenario 2'!O$5:O$154,'Scenario 2'!$A$5:$A$154,Max!$A78,'Scenario 2'!AL$5:AL$154,"&gt;0")</f>
        <v>11.915099999999999</v>
      </c>
      <c r="P78">
        <f>_xlfn.MAXIFS('Scenario 2'!P$5:P$154,'Scenario 2'!$A$5:$A$154,Max!$A78,'Scenario 2'!AM$5:AM$154,"&gt;0")</f>
        <v>11.915099999999999</v>
      </c>
      <c r="Q78">
        <f>_xlfn.MAXIFS('Scenario 2'!Q$5:Q$154,'Scenario 2'!$A$5:$A$154,Max!$A78,'Scenario 2'!AN$5:AN$154,"&gt;0")</f>
        <v>11.915099999999999</v>
      </c>
      <c r="R78">
        <f>_xlfn.MAXIFS('Scenario 2'!R$5:R$154,'Scenario 2'!$A$5:$A$154,Max!$A78,'Scenario 2'!AO$5:AO$154,"&gt;0")</f>
        <v>11.915099999999999</v>
      </c>
      <c r="S78">
        <f>_xlfn.MAXIFS('Scenario 2'!S$5:S$154,'Scenario 2'!$A$5:$A$154,Max!$A78,'Scenario 2'!AP$5:AP$154,"&gt;0")</f>
        <v>11.915099999999999</v>
      </c>
      <c r="T78">
        <f>_xlfn.MAXIFS('Scenario 2'!T$5:T$154,'Scenario 2'!$A$5:$A$154,Max!$A78,'Scenario 2'!AQ$5:AQ$154,"&gt;0")</f>
        <v>11.915099999999999</v>
      </c>
      <c r="U78">
        <f>_xlfn.MAXIFS('Scenario 2'!U$5:U$154,'Scenario 2'!$A$5:$A$154,Max!$A78,'Scenario 2'!AR$5:AR$154,"&gt;0")</f>
        <v>11.915099999999999</v>
      </c>
      <c r="V78">
        <f>_xlfn.MAXIFS('Scenario 2'!V$5:V$154,'Scenario 2'!$A$5:$A$154,Max!$A78,'Scenario 2'!AS$5:AS$154,"&gt;0")</f>
        <v>11.915099999999999</v>
      </c>
      <c r="W78">
        <f>_xlfn.MAXIFS('Scenario 2'!W$5:W$154,'Scenario 2'!$A$5:$A$154,Max!$A78,'Scenario 2'!AT$5:AT$154,"&gt;0")</f>
        <v>11.915099999999999</v>
      </c>
    </row>
    <row r="79" spans="1:23" x14ac:dyDescent="0.25">
      <c r="A79" t="s">
        <v>48</v>
      </c>
      <c r="B79" t="str">
        <f>VLOOKUP(A79,'DE-EN Country'!$A$1:$B$25,2,FALSE)</f>
        <v>Switzerland</v>
      </c>
      <c r="C79">
        <f>_xlfn.MAXIFS('Scenario 2'!C$5:C$154,'Scenario 2'!$A$5:$A$154,Max!$A79,'Scenario 2'!Z$5:Z$154,"&gt;0")</f>
        <v>12.779426953125</v>
      </c>
      <c r="D79">
        <f>_xlfn.MAXIFS('Scenario 2'!D$5:D$154,'Scenario 2'!$A$5:$A$154,Max!$A79,'Scenario 2'!AA$5:AA$154,"&gt;0")</f>
        <v>12.779426953125</v>
      </c>
      <c r="E79">
        <f>_xlfn.MAXIFS('Scenario 2'!E$5:E$154,'Scenario 2'!$A$5:$A$154,Max!$A79,'Scenario 2'!AB$5:AB$154,"&gt;0")</f>
        <v>12.779426953125</v>
      </c>
      <c r="F79">
        <f>_xlfn.MAXIFS('Scenario 2'!F$5:F$154,'Scenario 2'!$A$5:$A$154,Max!$A79,'Scenario 2'!AC$5:AC$154,"&gt;0")</f>
        <v>12.779426953125</v>
      </c>
      <c r="G79">
        <f>_xlfn.MAXIFS('Scenario 2'!G$5:G$154,'Scenario 2'!$A$5:$A$154,Max!$A79,'Scenario 2'!AD$5:AD$154,"&gt;0")</f>
        <v>12.779426953125</v>
      </c>
      <c r="H79">
        <f>_xlfn.MAXIFS('Scenario 2'!H$5:H$154,'Scenario 2'!$A$5:$A$154,Max!$A79,'Scenario 2'!AE$5:AE$154,"&gt;0")</f>
        <v>18.175184999999999</v>
      </c>
      <c r="I79">
        <f>_xlfn.MAXIFS('Scenario 2'!I$5:I$154,'Scenario 2'!$A$5:$A$154,Max!$A79,'Scenario 2'!AF$5:AF$154,"&gt;0")</f>
        <v>18.175184999999999</v>
      </c>
      <c r="J79">
        <f>_xlfn.MAXIFS('Scenario 2'!J$5:J$154,'Scenario 2'!$A$5:$A$154,Max!$A79,'Scenario 2'!AG$5:AG$154,"&gt;0")</f>
        <v>18.175184999999999</v>
      </c>
      <c r="K79">
        <f>_xlfn.MAXIFS('Scenario 2'!K$5:K$154,'Scenario 2'!$A$5:$A$154,Max!$A79,'Scenario 2'!AH$5:AH$154,"&gt;0")</f>
        <v>18.175184999999999</v>
      </c>
      <c r="L79">
        <f>_xlfn.MAXIFS('Scenario 2'!L$5:L$154,'Scenario 2'!$A$5:$A$154,Max!$A79,'Scenario 2'!AI$5:AI$154,"&gt;0")</f>
        <v>18.175184999999999</v>
      </c>
      <c r="M79">
        <f>_xlfn.MAXIFS('Scenario 2'!M$5:M$154,'Scenario 2'!$A$5:$A$154,Max!$A79,'Scenario 2'!AJ$5:AJ$154,"&gt;0")</f>
        <v>18.175184999999999</v>
      </c>
      <c r="N79">
        <f>_xlfn.MAXIFS('Scenario 2'!N$5:N$154,'Scenario 2'!$A$5:$A$154,Max!$A79,'Scenario 2'!AK$5:AK$154,"&gt;0")</f>
        <v>18.175184999999999</v>
      </c>
      <c r="O79">
        <f>_xlfn.MAXIFS('Scenario 2'!O$5:O$154,'Scenario 2'!$A$5:$A$154,Max!$A79,'Scenario 2'!AL$5:AL$154,"&gt;0")</f>
        <v>18.175184999999999</v>
      </c>
      <c r="P79">
        <f>_xlfn.MAXIFS('Scenario 2'!P$5:P$154,'Scenario 2'!$A$5:$A$154,Max!$A79,'Scenario 2'!AM$5:AM$154,"&gt;0")</f>
        <v>18.175184999999999</v>
      </c>
      <c r="Q79">
        <f>_xlfn.MAXIFS('Scenario 2'!Q$5:Q$154,'Scenario 2'!$A$5:$A$154,Max!$A79,'Scenario 2'!AN$5:AN$154,"&gt;0")</f>
        <v>18.175184999999999</v>
      </c>
      <c r="R79">
        <f>_xlfn.MAXIFS('Scenario 2'!R$5:R$154,'Scenario 2'!$A$5:$A$154,Max!$A79,'Scenario 2'!AO$5:AO$154,"&gt;0")</f>
        <v>18.175184999999999</v>
      </c>
      <c r="S79">
        <f>_xlfn.MAXIFS('Scenario 2'!S$5:S$154,'Scenario 2'!$A$5:$A$154,Max!$A79,'Scenario 2'!AP$5:AP$154,"&gt;0")</f>
        <v>18.175184999999999</v>
      </c>
      <c r="T79">
        <f>_xlfn.MAXIFS('Scenario 2'!T$5:T$154,'Scenario 2'!$A$5:$A$154,Max!$A79,'Scenario 2'!AQ$5:AQ$154,"&gt;0")</f>
        <v>18.175184999999999</v>
      </c>
      <c r="U79">
        <f>_xlfn.MAXIFS('Scenario 2'!U$5:U$154,'Scenario 2'!$A$5:$A$154,Max!$A79,'Scenario 2'!AR$5:AR$154,"&gt;0")</f>
        <v>18.175184999999999</v>
      </c>
      <c r="V79">
        <f>_xlfn.MAXIFS('Scenario 2'!V$5:V$154,'Scenario 2'!$A$5:$A$154,Max!$A79,'Scenario 2'!AS$5:AS$154,"&gt;0")</f>
        <v>18.175184999999999</v>
      </c>
      <c r="W79">
        <f>_xlfn.MAXIFS('Scenario 2'!W$5:W$154,'Scenario 2'!$A$5:$A$154,Max!$A79,'Scenario 2'!AT$5:AT$154,"&gt;0")</f>
        <v>18.175184999999999</v>
      </c>
    </row>
    <row r="80" spans="1:23" x14ac:dyDescent="0.25">
      <c r="A80" t="s">
        <v>49</v>
      </c>
      <c r="B80" t="str">
        <f>VLOOKUP(A80,'DE-EN Country'!$A$1:$B$25,2,FALSE)</f>
        <v>Serbia</v>
      </c>
      <c r="C80">
        <f>_xlfn.MAXIFS('Scenario 2'!C$5:C$154,'Scenario 2'!$A$5:$A$154,Max!$A80,'Scenario 2'!Z$5:Z$154,"&gt;0")</f>
        <v>8.4187349999999999</v>
      </c>
      <c r="D80">
        <f>_xlfn.MAXIFS('Scenario 2'!D$5:D$154,'Scenario 2'!$A$5:$A$154,Max!$A80,'Scenario 2'!AA$5:AA$154,"&gt;0")</f>
        <v>8.4187349999999999</v>
      </c>
      <c r="E80">
        <f>_xlfn.MAXIFS('Scenario 2'!E$5:E$154,'Scenario 2'!$A$5:$A$154,Max!$A80,'Scenario 2'!AB$5:AB$154,"&gt;0")</f>
        <v>8.4187349999999999</v>
      </c>
      <c r="F80">
        <f>_xlfn.MAXIFS('Scenario 2'!F$5:F$154,'Scenario 2'!$A$5:$A$154,Max!$A80,'Scenario 2'!AC$5:AC$154,"&gt;0")</f>
        <v>8.4187349999999999</v>
      </c>
      <c r="G80">
        <f>_xlfn.MAXIFS('Scenario 2'!G$5:G$154,'Scenario 2'!$A$5:$A$154,Max!$A80,'Scenario 2'!AD$5:AD$154,"&gt;0")</f>
        <v>8.4187349999999999</v>
      </c>
      <c r="H80">
        <f>_xlfn.MAXIFS('Scenario 2'!H$5:H$154,'Scenario 2'!$A$5:$A$154,Max!$A80,'Scenario 2'!AE$5:AE$154,"&gt;0")</f>
        <v>7.3079296874999997</v>
      </c>
      <c r="I80">
        <f>_xlfn.MAXIFS('Scenario 2'!I$5:I$154,'Scenario 2'!$A$5:$A$154,Max!$A80,'Scenario 2'!AF$5:AF$154,"&gt;0")</f>
        <v>7.3079296874999997</v>
      </c>
      <c r="J80">
        <f>_xlfn.MAXIFS('Scenario 2'!J$5:J$154,'Scenario 2'!$A$5:$A$154,Max!$A80,'Scenario 2'!AG$5:AG$154,"&gt;0")</f>
        <v>7.3079296874999997</v>
      </c>
      <c r="K80">
        <f>_xlfn.MAXIFS('Scenario 2'!K$5:K$154,'Scenario 2'!$A$5:$A$154,Max!$A80,'Scenario 2'!AH$5:AH$154,"&gt;0")</f>
        <v>7.3079296874999997</v>
      </c>
      <c r="L80">
        <f>_xlfn.MAXIFS('Scenario 2'!L$5:L$154,'Scenario 2'!$A$5:$A$154,Max!$A80,'Scenario 2'!AI$5:AI$154,"&gt;0")</f>
        <v>7.3079296874999997</v>
      </c>
      <c r="M80">
        <f>_xlfn.MAXIFS('Scenario 2'!M$5:M$154,'Scenario 2'!$A$5:$A$154,Max!$A80,'Scenario 2'!AJ$5:AJ$154,"&gt;0")</f>
        <v>7.3079296874999997</v>
      </c>
      <c r="N80">
        <f>_xlfn.MAXIFS('Scenario 2'!N$5:N$154,'Scenario 2'!$A$5:$A$154,Max!$A80,'Scenario 2'!AK$5:AK$154,"&gt;0")</f>
        <v>7.3079296874999997</v>
      </c>
      <c r="O80">
        <f>_xlfn.MAXIFS('Scenario 2'!O$5:O$154,'Scenario 2'!$A$5:$A$154,Max!$A80,'Scenario 2'!AL$5:AL$154,"&gt;0")</f>
        <v>7.3079296874999997</v>
      </c>
      <c r="P80">
        <f>_xlfn.MAXIFS('Scenario 2'!P$5:P$154,'Scenario 2'!$A$5:$A$154,Max!$A80,'Scenario 2'!AM$5:AM$154,"&gt;0")</f>
        <v>7.3079296874999997</v>
      </c>
      <c r="Q80">
        <f>_xlfn.MAXIFS('Scenario 2'!Q$5:Q$154,'Scenario 2'!$A$5:$A$154,Max!$A80,'Scenario 2'!AN$5:AN$154,"&gt;0")</f>
        <v>7.3079296874999997</v>
      </c>
      <c r="R80">
        <f>_xlfn.MAXIFS('Scenario 2'!R$5:R$154,'Scenario 2'!$A$5:$A$154,Max!$A80,'Scenario 2'!AO$5:AO$154,"&gt;0")</f>
        <v>7.3079296874999997</v>
      </c>
      <c r="S80">
        <f>_xlfn.MAXIFS('Scenario 2'!S$5:S$154,'Scenario 2'!$A$5:$A$154,Max!$A80,'Scenario 2'!AP$5:AP$154,"&gt;0")</f>
        <v>7.3079296874999997</v>
      </c>
      <c r="T80">
        <f>_xlfn.MAXIFS('Scenario 2'!T$5:T$154,'Scenario 2'!$A$5:$A$154,Max!$A80,'Scenario 2'!AQ$5:AQ$154,"&gt;0")</f>
        <v>7.3079296874999997</v>
      </c>
      <c r="U80">
        <f>_xlfn.MAXIFS('Scenario 2'!U$5:U$154,'Scenario 2'!$A$5:$A$154,Max!$A80,'Scenario 2'!AR$5:AR$154,"&gt;0")</f>
        <v>7.3079296874999997</v>
      </c>
      <c r="V80">
        <f>_xlfn.MAXIFS('Scenario 2'!V$5:V$154,'Scenario 2'!$A$5:$A$154,Max!$A80,'Scenario 2'!AS$5:AS$154,"&gt;0")</f>
        <v>7.3079296874999997</v>
      </c>
      <c r="W80">
        <f>_xlfn.MAXIFS('Scenario 2'!W$5:W$154,'Scenario 2'!$A$5:$A$154,Max!$A80,'Scenario 2'!AT$5:AT$154,"&gt;0")</f>
        <v>7.3079296874999997</v>
      </c>
    </row>
    <row r="81" spans="1:23" x14ac:dyDescent="0.25">
      <c r="A81" t="s">
        <v>50</v>
      </c>
      <c r="B81" t="str">
        <f>VLOOKUP(A81,'DE-EN Country'!$A$1:$B$25,2,FALSE)</f>
        <v>Slovakia</v>
      </c>
      <c r="C81">
        <f>_xlfn.MAXIFS('Scenario 2'!C$5:C$154,'Scenario 2'!$A$5:$A$154,Max!$A81,'Scenario 2'!Z$5:Z$154,"&gt;0")</f>
        <v>0</v>
      </c>
      <c r="D81">
        <f>_xlfn.MAXIFS('Scenario 2'!D$5:D$154,'Scenario 2'!$A$5:$A$154,Max!$A81,'Scenario 2'!AA$5:AA$154,"&gt;0")</f>
        <v>0</v>
      </c>
      <c r="E81">
        <f>_xlfn.MAXIFS('Scenario 2'!E$5:E$154,'Scenario 2'!$A$5:$A$154,Max!$A81,'Scenario 2'!AB$5:AB$154,"&gt;0")</f>
        <v>0</v>
      </c>
      <c r="F81">
        <f>_xlfn.MAXIFS('Scenario 2'!F$5:F$154,'Scenario 2'!$A$5:$A$154,Max!$A81,'Scenario 2'!AC$5:AC$154,"&gt;0")</f>
        <v>0</v>
      </c>
      <c r="G81">
        <f>_xlfn.MAXIFS('Scenario 2'!G$5:G$154,'Scenario 2'!$A$5:$A$154,Max!$A81,'Scenario 2'!AD$5:AD$154,"&gt;0")</f>
        <v>0</v>
      </c>
      <c r="H81">
        <f>_xlfn.MAXIFS('Scenario 2'!H$5:H$154,'Scenario 2'!$A$5:$A$154,Max!$A81,'Scenario 2'!AE$5:AE$154,"&gt;0")</f>
        <v>12.913019999999999</v>
      </c>
      <c r="I81">
        <f>_xlfn.MAXIFS('Scenario 2'!I$5:I$154,'Scenario 2'!$A$5:$A$154,Max!$A81,'Scenario 2'!AF$5:AF$154,"&gt;0")</f>
        <v>12.913019999999999</v>
      </c>
      <c r="J81">
        <f>_xlfn.MAXIFS('Scenario 2'!J$5:J$154,'Scenario 2'!$A$5:$A$154,Max!$A81,'Scenario 2'!AG$5:AG$154,"&gt;0")</f>
        <v>12.913019999999999</v>
      </c>
      <c r="K81">
        <f>_xlfn.MAXIFS('Scenario 2'!K$5:K$154,'Scenario 2'!$A$5:$A$154,Max!$A81,'Scenario 2'!AH$5:AH$154,"&gt;0")</f>
        <v>12.913019999999999</v>
      </c>
      <c r="L81">
        <f>_xlfn.MAXIFS('Scenario 2'!L$5:L$154,'Scenario 2'!$A$5:$A$154,Max!$A81,'Scenario 2'!AI$5:AI$154,"&gt;0")</f>
        <v>12.913019999999999</v>
      </c>
      <c r="M81">
        <f>_xlfn.MAXIFS('Scenario 2'!M$5:M$154,'Scenario 2'!$A$5:$A$154,Max!$A81,'Scenario 2'!AJ$5:AJ$154,"&gt;0")</f>
        <v>12.913019999999999</v>
      </c>
      <c r="N81">
        <f>_xlfn.MAXIFS('Scenario 2'!N$5:N$154,'Scenario 2'!$A$5:$A$154,Max!$A81,'Scenario 2'!AK$5:AK$154,"&gt;0")</f>
        <v>12.913019999999999</v>
      </c>
      <c r="O81">
        <f>_xlfn.MAXIFS('Scenario 2'!O$5:O$154,'Scenario 2'!$A$5:$A$154,Max!$A81,'Scenario 2'!AL$5:AL$154,"&gt;0")</f>
        <v>12.913019999999999</v>
      </c>
      <c r="P81">
        <f>_xlfn.MAXIFS('Scenario 2'!P$5:P$154,'Scenario 2'!$A$5:$A$154,Max!$A81,'Scenario 2'!AM$5:AM$154,"&gt;0")</f>
        <v>12.913019999999999</v>
      </c>
      <c r="Q81">
        <f>_xlfn.MAXIFS('Scenario 2'!Q$5:Q$154,'Scenario 2'!$A$5:$A$154,Max!$A81,'Scenario 2'!AN$5:AN$154,"&gt;0")</f>
        <v>12.913019999999999</v>
      </c>
      <c r="R81">
        <f>_xlfn.MAXIFS('Scenario 2'!R$5:R$154,'Scenario 2'!$A$5:$A$154,Max!$A81,'Scenario 2'!AO$5:AO$154,"&gt;0")</f>
        <v>12.913019999999999</v>
      </c>
      <c r="S81">
        <f>_xlfn.MAXIFS('Scenario 2'!S$5:S$154,'Scenario 2'!$A$5:$A$154,Max!$A81,'Scenario 2'!AP$5:AP$154,"&gt;0")</f>
        <v>12.913019999999999</v>
      </c>
      <c r="T81">
        <f>_xlfn.MAXIFS('Scenario 2'!T$5:T$154,'Scenario 2'!$A$5:$A$154,Max!$A81,'Scenario 2'!AQ$5:AQ$154,"&gt;0")</f>
        <v>12.913019999999999</v>
      </c>
      <c r="U81">
        <f>_xlfn.MAXIFS('Scenario 2'!U$5:U$154,'Scenario 2'!$A$5:$A$154,Max!$A81,'Scenario 2'!AR$5:AR$154,"&gt;0")</f>
        <v>12.913019999999999</v>
      </c>
      <c r="V81">
        <f>_xlfn.MAXIFS('Scenario 2'!V$5:V$154,'Scenario 2'!$A$5:$A$154,Max!$A81,'Scenario 2'!AS$5:AS$154,"&gt;0")</f>
        <v>12.913019999999999</v>
      </c>
      <c r="W81">
        <f>_xlfn.MAXIFS('Scenario 2'!W$5:W$154,'Scenario 2'!$A$5:$A$154,Max!$A81,'Scenario 2'!AT$5:AT$154,"&gt;0")</f>
        <v>12.913019999999999</v>
      </c>
    </row>
    <row r="82" spans="1:23" x14ac:dyDescent="0.25">
      <c r="A82" t="s">
        <v>51</v>
      </c>
      <c r="B82" t="str">
        <f>VLOOKUP(A82,'DE-EN Country'!$A$1:$B$25,2,FALSE)</f>
        <v>Slovenia</v>
      </c>
      <c r="C82">
        <f>_xlfn.MAXIFS('Scenario 2'!C$5:C$154,'Scenario 2'!$A$5:$A$154,Max!$A82,'Scenario 2'!Z$5:Z$154,"&gt;0")</f>
        <v>0.5115550781249999</v>
      </c>
      <c r="D82">
        <f>_xlfn.MAXIFS('Scenario 2'!D$5:D$154,'Scenario 2'!$A$5:$A$154,Max!$A82,'Scenario 2'!AA$5:AA$154,"&gt;0")</f>
        <v>0.5115550781249999</v>
      </c>
      <c r="E82">
        <f>_xlfn.MAXIFS('Scenario 2'!E$5:E$154,'Scenario 2'!$A$5:$A$154,Max!$A82,'Scenario 2'!AB$5:AB$154,"&gt;0")</f>
        <v>0.5115550781249999</v>
      </c>
      <c r="F82">
        <f>_xlfn.MAXIFS('Scenario 2'!F$5:F$154,'Scenario 2'!$A$5:$A$154,Max!$A82,'Scenario 2'!AC$5:AC$154,"&gt;0")</f>
        <v>0.5115550781249999</v>
      </c>
      <c r="G82">
        <f>_xlfn.MAXIFS('Scenario 2'!G$5:G$154,'Scenario 2'!$A$5:$A$154,Max!$A82,'Scenario 2'!AD$5:AD$154,"&gt;0")</f>
        <v>0.5115550781249999</v>
      </c>
      <c r="H82">
        <f>_xlfn.MAXIFS('Scenario 2'!H$5:H$154,'Scenario 2'!$A$5:$A$154,Max!$A82,'Scenario 2'!AE$5:AE$154,"&gt;0")</f>
        <v>11.604869999999998</v>
      </c>
      <c r="I82">
        <f>_xlfn.MAXIFS('Scenario 2'!I$5:I$154,'Scenario 2'!$A$5:$A$154,Max!$A82,'Scenario 2'!AF$5:AF$154,"&gt;0")</f>
        <v>11.604869999999998</v>
      </c>
      <c r="J82">
        <f>_xlfn.MAXIFS('Scenario 2'!J$5:J$154,'Scenario 2'!$A$5:$A$154,Max!$A82,'Scenario 2'!AG$5:AG$154,"&gt;0")</f>
        <v>11.604869999999998</v>
      </c>
      <c r="K82">
        <f>_xlfn.MAXIFS('Scenario 2'!K$5:K$154,'Scenario 2'!$A$5:$A$154,Max!$A82,'Scenario 2'!AH$5:AH$154,"&gt;0")</f>
        <v>11.604869999999998</v>
      </c>
      <c r="L82">
        <f>_xlfn.MAXIFS('Scenario 2'!L$5:L$154,'Scenario 2'!$A$5:$A$154,Max!$A82,'Scenario 2'!AI$5:AI$154,"&gt;0")</f>
        <v>11.604869999999998</v>
      </c>
      <c r="M82">
        <f>_xlfn.MAXIFS('Scenario 2'!M$5:M$154,'Scenario 2'!$A$5:$A$154,Max!$A82,'Scenario 2'!AJ$5:AJ$154,"&gt;0")</f>
        <v>11.604869999999998</v>
      </c>
      <c r="N82">
        <f>_xlfn.MAXIFS('Scenario 2'!N$5:N$154,'Scenario 2'!$A$5:$A$154,Max!$A82,'Scenario 2'!AK$5:AK$154,"&gt;0")</f>
        <v>11.604869999999998</v>
      </c>
      <c r="O82">
        <f>_xlfn.MAXIFS('Scenario 2'!O$5:O$154,'Scenario 2'!$A$5:$A$154,Max!$A82,'Scenario 2'!AL$5:AL$154,"&gt;0")</f>
        <v>11.604869999999998</v>
      </c>
      <c r="P82">
        <f>_xlfn.MAXIFS('Scenario 2'!P$5:P$154,'Scenario 2'!$A$5:$A$154,Max!$A82,'Scenario 2'!AM$5:AM$154,"&gt;0")</f>
        <v>11.604869999999998</v>
      </c>
      <c r="Q82">
        <f>_xlfn.MAXIFS('Scenario 2'!Q$5:Q$154,'Scenario 2'!$A$5:$A$154,Max!$A82,'Scenario 2'!AN$5:AN$154,"&gt;0")</f>
        <v>11.604869999999998</v>
      </c>
      <c r="R82">
        <f>_xlfn.MAXIFS('Scenario 2'!R$5:R$154,'Scenario 2'!$A$5:$A$154,Max!$A82,'Scenario 2'!AO$5:AO$154,"&gt;0")</f>
        <v>11.604869999999998</v>
      </c>
      <c r="S82">
        <f>_xlfn.MAXIFS('Scenario 2'!S$5:S$154,'Scenario 2'!$A$5:$A$154,Max!$A82,'Scenario 2'!AP$5:AP$154,"&gt;0")</f>
        <v>11.604869999999998</v>
      </c>
      <c r="T82">
        <f>_xlfn.MAXIFS('Scenario 2'!T$5:T$154,'Scenario 2'!$A$5:$A$154,Max!$A82,'Scenario 2'!AQ$5:AQ$154,"&gt;0")</f>
        <v>11.604869999999998</v>
      </c>
      <c r="U82">
        <f>_xlfn.MAXIFS('Scenario 2'!U$5:U$154,'Scenario 2'!$A$5:$A$154,Max!$A82,'Scenario 2'!AR$5:AR$154,"&gt;0")</f>
        <v>11.604869999999998</v>
      </c>
      <c r="V82">
        <f>_xlfn.MAXIFS('Scenario 2'!V$5:V$154,'Scenario 2'!$A$5:$A$154,Max!$A82,'Scenario 2'!AS$5:AS$154,"&gt;0")</f>
        <v>11.604869999999998</v>
      </c>
      <c r="W82">
        <f>_xlfn.MAXIFS('Scenario 2'!W$5:W$154,'Scenario 2'!$A$5:$A$154,Max!$A82,'Scenario 2'!AT$5:AT$154,"&gt;0")</f>
        <v>11.604869999999998</v>
      </c>
    </row>
    <row r="83" spans="1:23" x14ac:dyDescent="0.25">
      <c r="A83" t="s">
        <v>52</v>
      </c>
      <c r="B83" t="str">
        <f>VLOOKUP(A83,'DE-EN Country'!$A$1:$B$25,2,FALSE)</f>
        <v>Spain</v>
      </c>
      <c r="C83">
        <f>_xlfn.MAXIFS('Scenario 2'!C$5:C$154,'Scenario 2'!$A$5:$A$154,Max!$A83,'Scenario 2'!Z$5:Z$154,"&gt;0")</f>
        <v>2.2000992187499997</v>
      </c>
      <c r="D83">
        <f>_xlfn.MAXIFS('Scenario 2'!D$5:D$154,'Scenario 2'!$A$5:$A$154,Max!$A83,'Scenario 2'!AA$5:AA$154,"&gt;0")</f>
        <v>2.12999625</v>
      </c>
      <c r="E83">
        <f>_xlfn.MAXIFS('Scenario 2'!E$5:E$154,'Scenario 2'!$A$5:$A$154,Max!$A83,'Scenario 2'!AB$5:AB$154,"&gt;0")</f>
        <v>2.1216937499999999</v>
      </c>
      <c r="F83">
        <f>_xlfn.MAXIFS('Scenario 2'!F$5:F$154,'Scenario 2'!$A$5:$A$154,Max!$A83,'Scenario 2'!AC$5:AC$154,"&gt;0")</f>
        <v>2.1216937499999999</v>
      </c>
      <c r="G83">
        <f>_xlfn.MAXIFS('Scenario 2'!G$5:G$154,'Scenario 2'!$A$5:$A$154,Max!$A83,'Scenario 2'!AD$5:AD$154,"&gt;0")</f>
        <v>2.1216937499999999</v>
      </c>
      <c r="H83">
        <f>_xlfn.MAXIFS('Scenario 2'!H$5:H$154,'Scenario 2'!$A$5:$A$154,Max!$A83,'Scenario 2'!AE$5:AE$154,"&gt;0")</f>
        <v>15.645149999999999</v>
      </c>
      <c r="I83">
        <f>_xlfn.MAXIFS('Scenario 2'!I$5:I$154,'Scenario 2'!$A$5:$A$154,Max!$A83,'Scenario 2'!AF$5:AF$154,"&gt;0")</f>
        <v>15.645149999999999</v>
      </c>
      <c r="J83">
        <f>_xlfn.MAXIFS('Scenario 2'!J$5:J$154,'Scenario 2'!$A$5:$A$154,Max!$A83,'Scenario 2'!AG$5:AG$154,"&gt;0")</f>
        <v>15.645149999999999</v>
      </c>
      <c r="K83">
        <f>_xlfn.MAXIFS('Scenario 2'!K$5:K$154,'Scenario 2'!$A$5:$A$154,Max!$A83,'Scenario 2'!AH$5:AH$154,"&gt;0")</f>
        <v>15.645149999999999</v>
      </c>
      <c r="L83">
        <f>_xlfn.MAXIFS('Scenario 2'!L$5:L$154,'Scenario 2'!$A$5:$A$154,Max!$A83,'Scenario 2'!AI$5:AI$154,"&gt;0")</f>
        <v>15.645149999999999</v>
      </c>
      <c r="M83">
        <f>_xlfn.MAXIFS('Scenario 2'!M$5:M$154,'Scenario 2'!$A$5:$A$154,Max!$A83,'Scenario 2'!AJ$5:AJ$154,"&gt;0")</f>
        <v>15.645149999999999</v>
      </c>
      <c r="N83">
        <f>_xlfn.MAXIFS('Scenario 2'!N$5:N$154,'Scenario 2'!$A$5:$A$154,Max!$A83,'Scenario 2'!AK$5:AK$154,"&gt;0")</f>
        <v>15.645149999999999</v>
      </c>
      <c r="O83">
        <f>_xlfn.MAXIFS('Scenario 2'!O$5:O$154,'Scenario 2'!$A$5:$A$154,Max!$A83,'Scenario 2'!AL$5:AL$154,"&gt;0")</f>
        <v>15.645149999999999</v>
      </c>
      <c r="P83">
        <f>_xlfn.MAXIFS('Scenario 2'!P$5:P$154,'Scenario 2'!$A$5:$A$154,Max!$A83,'Scenario 2'!AM$5:AM$154,"&gt;0")</f>
        <v>15.645149999999999</v>
      </c>
      <c r="Q83">
        <f>_xlfn.MAXIFS('Scenario 2'!Q$5:Q$154,'Scenario 2'!$A$5:$A$154,Max!$A83,'Scenario 2'!AN$5:AN$154,"&gt;0")</f>
        <v>15.645149999999999</v>
      </c>
      <c r="R83">
        <f>_xlfn.MAXIFS('Scenario 2'!R$5:R$154,'Scenario 2'!$A$5:$A$154,Max!$A83,'Scenario 2'!AO$5:AO$154,"&gt;0")</f>
        <v>15.645149999999999</v>
      </c>
      <c r="S83">
        <f>_xlfn.MAXIFS('Scenario 2'!S$5:S$154,'Scenario 2'!$A$5:$A$154,Max!$A83,'Scenario 2'!AP$5:AP$154,"&gt;0")</f>
        <v>15.645149999999999</v>
      </c>
      <c r="T83">
        <f>_xlfn.MAXIFS('Scenario 2'!T$5:T$154,'Scenario 2'!$A$5:$A$154,Max!$A83,'Scenario 2'!AQ$5:AQ$154,"&gt;0")</f>
        <v>15.645149999999999</v>
      </c>
      <c r="U83">
        <f>_xlfn.MAXIFS('Scenario 2'!U$5:U$154,'Scenario 2'!$A$5:$A$154,Max!$A83,'Scenario 2'!AR$5:AR$154,"&gt;0")</f>
        <v>15.645149999999999</v>
      </c>
      <c r="V83">
        <f>_xlfn.MAXIFS('Scenario 2'!V$5:V$154,'Scenario 2'!$A$5:$A$154,Max!$A83,'Scenario 2'!AS$5:AS$154,"&gt;0")</f>
        <v>15.645149999999999</v>
      </c>
      <c r="W83">
        <f>_xlfn.MAXIFS('Scenario 2'!W$5:W$154,'Scenario 2'!$A$5:$A$154,Max!$A83,'Scenario 2'!AT$5:AT$154,"&gt;0")</f>
        <v>15.645149999999999</v>
      </c>
    </row>
    <row r="84" spans="1:23" x14ac:dyDescent="0.25">
      <c r="A84" t="s">
        <v>53</v>
      </c>
      <c r="B84" t="str">
        <f>VLOOKUP(A84,'DE-EN Country'!$A$1:$B$25,2,FALSE)</f>
        <v>Czech Republic</v>
      </c>
      <c r="C84">
        <f>_xlfn.MAXIFS('Scenario 2'!C$5:C$154,'Scenario 2'!$A$5:$A$154,Max!$A84,'Scenario 2'!Z$5:Z$154,"&gt;0")</f>
        <v>7.6676561718749996</v>
      </c>
      <c r="D84">
        <f>_xlfn.MAXIFS('Scenario 2'!D$5:D$154,'Scenario 2'!$A$5:$A$154,Max!$A84,'Scenario 2'!AA$5:AA$154,"&gt;0")</f>
        <v>7.6676561718749996</v>
      </c>
      <c r="E84">
        <f>_xlfn.MAXIFS('Scenario 2'!E$5:E$154,'Scenario 2'!$A$5:$A$154,Max!$A84,'Scenario 2'!AB$5:AB$154,"&gt;0")</f>
        <v>7.6676561718749996</v>
      </c>
      <c r="F84">
        <f>_xlfn.MAXIFS('Scenario 2'!F$5:F$154,'Scenario 2'!$A$5:$A$154,Max!$A84,'Scenario 2'!AC$5:AC$154,"&gt;0")</f>
        <v>7.6676561718749996</v>
      </c>
      <c r="G84">
        <f>_xlfn.MAXIFS('Scenario 2'!G$5:G$154,'Scenario 2'!$A$5:$A$154,Max!$A84,'Scenario 2'!AD$5:AD$154,"&gt;0")</f>
        <v>7.6676561718749996</v>
      </c>
      <c r="H84">
        <f>_xlfn.MAXIFS('Scenario 2'!H$5:H$154,'Scenario 2'!$A$5:$A$154,Max!$A84,'Scenario 2'!AE$5:AE$154,"&gt;0")</f>
        <v>18.175184999999999</v>
      </c>
      <c r="I84">
        <f>_xlfn.MAXIFS('Scenario 2'!I$5:I$154,'Scenario 2'!$A$5:$A$154,Max!$A84,'Scenario 2'!AF$5:AF$154,"&gt;0")</f>
        <v>18.175184999999999</v>
      </c>
      <c r="J84">
        <f>_xlfn.MAXIFS('Scenario 2'!J$5:J$154,'Scenario 2'!$A$5:$A$154,Max!$A84,'Scenario 2'!AG$5:AG$154,"&gt;0")</f>
        <v>18.175184999999999</v>
      </c>
      <c r="K84">
        <f>_xlfn.MAXIFS('Scenario 2'!K$5:K$154,'Scenario 2'!$A$5:$A$154,Max!$A84,'Scenario 2'!AH$5:AH$154,"&gt;0")</f>
        <v>18.175184999999999</v>
      </c>
      <c r="L84">
        <f>_xlfn.MAXIFS('Scenario 2'!L$5:L$154,'Scenario 2'!$A$5:$A$154,Max!$A84,'Scenario 2'!AI$5:AI$154,"&gt;0")</f>
        <v>18.175184999999999</v>
      </c>
      <c r="M84">
        <f>_xlfn.MAXIFS('Scenario 2'!M$5:M$154,'Scenario 2'!$A$5:$A$154,Max!$A84,'Scenario 2'!AJ$5:AJ$154,"&gt;0")</f>
        <v>18.175184999999999</v>
      </c>
      <c r="N84">
        <f>_xlfn.MAXIFS('Scenario 2'!N$5:N$154,'Scenario 2'!$A$5:$A$154,Max!$A84,'Scenario 2'!AK$5:AK$154,"&gt;0")</f>
        <v>18.175184999999999</v>
      </c>
      <c r="O84">
        <f>_xlfn.MAXIFS('Scenario 2'!O$5:O$154,'Scenario 2'!$A$5:$A$154,Max!$A84,'Scenario 2'!AL$5:AL$154,"&gt;0")</f>
        <v>18.175184999999999</v>
      </c>
      <c r="P84">
        <f>_xlfn.MAXIFS('Scenario 2'!P$5:P$154,'Scenario 2'!$A$5:$A$154,Max!$A84,'Scenario 2'!AM$5:AM$154,"&gt;0")</f>
        <v>18.175184999999999</v>
      </c>
      <c r="Q84">
        <f>_xlfn.MAXIFS('Scenario 2'!Q$5:Q$154,'Scenario 2'!$A$5:$A$154,Max!$A84,'Scenario 2'!AN$5:AN$154,"&gt;0")</f>
        <v>18.175184999999999</v>
      </c>
      <c r="R84">
        <f>_xlfn.MAXIFS('Scenario 2'!R$5:R$154,'Scenario 2'!$A$5:$A$154,Max!$A84,'Scenario 2'!AO$5:AO$154,"&gt;0")</f>
        <v>18.175184999999999</v>
      </c>
      <c r="S84">
        <f>_xlfn.MAXIFS('Scenario 2'!S$5:S$154,'Scenario 2'!$A$5:$A$154,Max!$A84,'Scenario 2'!AP$5:AP$154,"&gt;0")</f>
        <v>18.175184999999999</v>
      </c>
      <c r="T84">
        <f>_xlfn.MAXIFS('Scenario 2'!T$5:T$154,'Scenario 2'!$A$5:$A$154,Max!$A84,'Scenario 2'!AQ$5:AQ$154,"&gt;0")</f>
        <v>18.175184999999999</v>
      </c>
      <c r="U84">
        <f>_xlfn.MAXIFS('Scenario 2'!U$5:U$154,'Scenario 2'!$A$5:$A$154,Max!$A84,'Scenario 2'!AR$5:AR$154,"&gt;0")</f>
        <v>18.175184999999999</v>
      </c>
      <c r="V84">
        <f>_xlfn.MAXIFS('Scenario 2'!V$5:V$154,'Scenario 2'!$A$5:$A$154,Max!$A84,'Scenario 2'!AS$5:AS$154,"&gt;0")</f>
        <v>18.175184999999999</v>
      </c>
      <c r="W84">
        <f>_xlfn.MAXIFS('Scenario 2'!W$5:W$154,'Scenario 2'!$A$5:$A$154,Max!$A84,'Scenario 2'!AT$5:AT$154,"&gt;0")</f>
        <v>18.175184999999999</v>
      </c>
    </row>
    <row r="85" spans="1:23" x14ac:dyDescent="0.25">
      <c r="A85" t="s">
        <v>54</v>
      </c>
      <c r="B85" t="str">
        <f>VLOOKUP(A85,'DE-EN Country'!$A$1:$B$25,2,FALSE)</f>
        <v>Cyprus</v>
      </c>
      <c r="C85">
        <f>_xlfn.MAXIFS('Scenario 2'!C$5:C$154,'Scenario 2'!$A$5:$A$154,Max!$A85,'Scenario 2'!Z$5:Z$154,"&gt;0")</f>
        <v>2.6539499999999996</v>
      </c>
      <c r="D85">
        <f>_xlfn.MAXIFS('Scenario 2'!D$5:D$154,'Scenario 2'!$A$5:$A$154,Max!$A85,'Scenario 2'!AA$5:AA$154,"&gt;0")</f>
        <v>2.6539499999999996</v>
      </c>
      <c r="E85">
        <f>_xlfn.MAXIFS('Scenario 2'!E$5:E$154,'Scenario 2'!$A$5:$A$154,Max!$A85,'Scenario 2'!AB$5:AB$154,"&gt;0")</f>
        <v>2.6730240000000007</v>
      </c>
      <c r="F85">
        <f>_xlfn.MAXIFS('Scenario 2'!F$5:F$154,'Scenario 2'!$A$5:$A$154,Max!$A85,'Scenario 2'!AC$5:AC$154,"&gt;0")</f>
        <v>2.7713142857142858</v>
      </c>
      <c r="G85">
        <f>_xlfn.MAXIFS('Scenario 2'!G$5:G$154,'Scenario 2'!$A$5:$A$154,Max!$A85,'Scenario 2'!AD$5:AD$154,"&gt;0")</f>
        <v>2.804310000000001</v>
      </c>
      <c r="H85">
        <f>_xlfn.MAXIFS('Scenario 2'!H$5:H$154,'Scenario 2'!$A$5:$A$154,Max!$A85,'Scenario 2'!AE$5:AE$154,"&gt;0")</f>
        <v>15.313499999999999</v>
      </c>
      <c r="I85">
        <f>_xlfn.MAXIFS('Scenario 2'!I$5:I$154,'Scenario 2'!$A$5:$A$154,Max!$A85,'Scenario 2'!AF$5:AF$154,"&gt;0")</f>
        <v>15.313499999999999</v>
      </c>
      <c r="J85">
        <f>_xlfn.MAXIFS('Scenario 2'!J$5:J$154,'Scenario 2'!$A$5:$A$154,Max!$A85,'Scenario 2'!AG$5:AG$154,"&gt;0")</f>
        <v>15.313499999999999</v>
      </c>
      <c r="K85">
        <f>_xlfn.MAXIFS('Scenario 2'!K$5:K$154,'Scenario 2'!$A$5:$A$154,Max!$A85,'Scenario 2'!AH$5:AH$154,"&gt;0")</f>
        <v>15.313499999999999</v>
      </c>
      <c r="L85">
        <f>_xlfn.MAXIFS('Scenario 2'!L$5:L$154,'Scenario 2'!$A$5:$A$154,Max!$A85,'Scenario 2'!AI$5:AI$154,"&gt;0")</f>
        <v>15.313499999999999</v>
      </c>
      <c r="M85">
        <f>_xlfn.MAXIFS('Scenario 2'!M$5:M$154,'Scenario 2'!$A$5:$A$154,Max!$A85,'Scenario 2'!AJ$5:AJ$154,"&gt;0")</f>
        <v>15.313499999999999</v>
      </c>
      <c r="N85">
        <f>_xlfn.MAXIFS('Scenario 2'!N$5:N$154,'Scenario 2'!$A$5:$A$154,Max!$A85,'Scenario 2'!AK$5:AK$154,"&gt;0")</f>
        <v>15.313499999999999</v>
      </c>
      <c r="O85">
        <f>_xlfn.MAXIFS('Scenario 2'!O$5:O$154,'Scenario 2'!$A$5:$A$154,Max!$A85,'Scenario 2'!AL$5:AL$154,"&gt;0")</f>
        <v>15.313499999999999</v>
      </c>
      <c r="P85">
        <f>_xlfn.MAXIFS('Scenario 2'!P$5:P$154,'Scenario 2'!$A$5:$A$154,Max!$A85,'Scenario 2'!AM$5:AM$154,"&gt;0")</f>
        <v>15.313499999999999</v>
      </c>
      <c r="Q85">
        <f>_xlfn.MAXIFS('Scenario 2'!Q$5:Q$154,'Scenario 2'!$A$5:$A$154,Max!$A85,'Scenario 2'!AN$5:AN$154,"&gt;0")</f>
        <v>15.313499999999999</v>
      </c>
      <c r="R85">
        <f>_xlfn.MAXIFS('Scenario 2'!R$5:R$154,'Scenario 2'!$A$5:$A$154,Max!$A85,'Scenario 2'!AO$5:AO$154,"&gt;0")</f>
        <v>15.313499999999999</v>
      </c>
      <c r="S85">
        <f>_xlfn.MAXIFS('Scenario 2'!S$5:S$154,'Scenario 2'!$A$5:$A$154,Max!$A85,'Scenario 2'!AP$5:AP$154,"&gt;0")</f>
        <v>15.313499999999999</v>
      </c>
      <c r="T85">
        <f>_xlfn.MAXIFS('Scenario 2'!T$5:T$154,'Scenario 2'!$A$5:$A$154,Max!$A85,'Scenario 2'!AQ$5:AQ$154,"&gt;0")</f>
        <v>15.313499999999999</v>
      </c>
      <c r="U85">
        <f>_xlfn.MAXIFS('Scenario 2'!U$5:U$154,'Scenario 2'!$A$5:$A$154,Max!$A85,'Scenario 2'!AR$5:AR$154,"&gt;0")</f>
        <v>15.313499999999999</v>
      </c>
      <c r="V85">
        <f>_xlfn.MAXIFS('Scenario 2'!V$5:V$154,'Scenario 2'!$A$5:$A$154,Max!$A85,'Scenario 2'!AS$5:AS$154,"&gt;0")</f>
        <v>15.313499999999999</v>
      </c>
      <c r="W85">
        <f>_xlfn.MAXIFS('Scenario 2'!W$5:W$154,'Scenario 2'!$A$5:$A$154,Max!$A85,'Scenario 2'!AT$5:AT$154,"&gt;0")</f>
        <v>15.313499999999999</v>
      </c>
    </row>
    <row r="87" spans="1:23" x14ac:dyDescent="0.25">
      <c r="A87" t="s">
        <v>87</v>
      </c>
    </row>
    <row r="88" spans="1:23" x14ac:dyDescent="0.25">
      <c r="C88">
        <v>2020</v>
      </c>
      <c r="D88">
        <v>2021</v>
      </c>
      <c r="E88">
        <v>2022</v>
      </c>
      <c r="F88">
        <v>2023</v>
      </c>
      <c r="G88">
        <v>2024</v>
      </c>
      <c r="H88">
        <v>2025</v>
      </c>
      <c r="I88">
        <v>2026</v>
      </c>
      <c r="J88">
        <v>2027</v>
      </c>
      <c r="K88">
        <v>2028</v>
      </c>
      <c r="L88">
        <v>2029</v>
      </c>
      <c r="M88">
        <v>2030</v>
      </c>
      <c r="N88">
        <v>2031</v>
      </c>
      <c r="O88">
        <v>2032</v>
      </c>
      <c r="P88">
        <v>2033</v>
      </c>
      <c r="Q88">
        <v>2034</v>
      </c>
      <c r="R88">
        <v>2035</v>
      </c>
      <c r="S88">
        <v>2036</v>
      </c>
      <c r="T88">
        <v>2037</v>
      </c>
      <c r="U88">
        <v>2038</v>
      </c>
      <c r="V88">
        <v>2039</v>
      </c>
      <c r="W88">
        <v>2040</v>
      </c>
    </row>
    <row r="89" spans="1:23" x14ac:dyDescent="0.25">
      <c r="A89" t="s">
        <v>26</v>
      </c>
      <c r="B89" t="str">
        <f>VLOOKUP(A89,'DE-EN Country'!$A$1:$B$25,2,FALSE)</f>
        <v>Belgium</v>
      </c>
      <c r="C89" t="str">
        <f t="array" ref="C89">INDEX('Scenario 2'!$B$5:$B$154,MATCH(Max!$A89&amp;Max!C61,'Scenario 2'!$A$5:$A$154&amp;'Scenario 2'!C$5:C$154,0),1)</f>
        <v>Solar</v>
      </c>
      <c r="D89" t="str">
        <f t="array" ref="D89">INDEX('Scenario 2'!$B$5:$B$154,MATCH(Max!$A89&amp;Max!D61,'Scenario 2'!$A$5:$A$154&amp;'Scenario 2'!D$5:D$154,0),1)</f>
        <v>Solar</v>
      </c>
      <c r="E89" t="str">
        <f t="array" ref="E89">INDEX('Scenario 2'!$B$5:$B$154,MATCH(Max!$A89&amp;Max!E61,'Scenario 2'!$A$5:$A$154&amp;'Scenario 2'!E$5:E$154,0),1)</f>
        <v>Solar</v>
      </c>
      <c r="F89" t="str">
        <f t="array" ref="F89">INDEX('Scenario 2'!$B$5:$B$154,MATCH(Max!$A89&amp;Max!F61,'Scenario 2'!$A$5:$A$154&amp;'Scenario 2'!F$5:F$154,0),1)</f>
        <v>Solar</v>
      </c>
      <c r="G89" t="str">
        <f t="array" ref="G89">INDEX('Scenario 2'!$B$5:$B$154,MATCH(Max!$A89&amp;Max!G61,'Scenario 2'!$A$5:$A$154&amp;'Scenario 2'!G$5:G$154,0),1)</f>
        <v>Solar</v>
      </c>
      <c r="H89" t="str">
        <f t="array" ref="H89">INDEX('Scenario 2'!$B$5:$B$154,MATCH(Max!$A89&amp;Max!H61,'Scenario 2'!$A$5:$A$154&amp;'Scenario 2'!H$5:H$154,0),1)</f>
        <v>Geothermal</v>
      </c>
      <c r="I89" t="str">
        <f t="array" ref="I89">INDEX('Scenario 2'!$B$5:$B$154,MATCH(Max!$A89&amp;Max!I61,'Scenario 2'!$A$5:$A$154&amp;'Scenario 2'!I$5:I$154,0),1)</f>
        <v>Geothermal</v>
      </c>
      <c r="J89" t="str">
        <f t="array" ref="J89">INDEX('Scenario 2'!$B$5:$B$154,MATCH(Max!$A89&amp;Max!J61,'Scenario 2'!$A$5:$A$154&amp;'Scenario 2'!J$5:J$154,0),1)</f>
        <v>Geothermal</v>
      </c>
      <c r="K89" t="str">
        <f t="array" ref="K89">INDEX('Scenario 2'!$B$5:$B$154,MATCH(Max!$A89&amp;Max!K61,'Scenario 2'!$A$5:$A$154&amp;'Scenario 2'!K$5:K$154,0),1)</f>
        <v>Geothermal</v>
      </c>
      <c r="L89" t="str">
        <f t="array" ref="L89">INDEX('Scenario 2'!$B$5:$B$154,MATCH(Max!$A89&amp;Max!L61,'Scenario 2'!$A$5:$A$154&amp;'Scenario 2'!L$5:L$154,0),1)</f>
        <v>Geothermal</v>
      </c>
      <c r="M89" t="str">
        <f t="array" ref="M89">INDEX('Scenario 2'!$B$5:$B$154,MATCH(Max!$A89&amp;Max!M61,'Scenario 2'!$A$5:$A$154&amp;'Scenario 2'!M$5:M$154,0),1)</f>
        <v>Geothermal</v>
      </c>
      <c r="N89" t="str">
        <f t="array" ref="N89">INDEX('Scenario 2'!$B$5:$B$154,MATCH(Max!$A89&amp;Max!N61,'Scenario 2'!$A$5:$A$154&amp;'Scenario 2'!N$5:N$154,0),1)</f>
        <v>Geothermal</v>
      </c>
      <c r="O89" t="str">
        <f t="array" ref="O89">INDEX('Scenario 2'!$B$5:$B$154,MATCH(Max!$A89&amp;Max!O61,'Scenario 2'!$A$5:$A$154&amp;'Scenario 2'!O$5:O$154,0),1)</f>
        <v>Geothermal</v>
      </c>
      <c r="P89" t="str">
        <f t="array" ref="P89">INDEX('Scenario 2'!$B$5:$B$154,MATCH(Max!$A89&amp;Max!P61,'Scenario 2'!$A$5:$A$154&amp;'Scenario 2'!P$5:P$154,0),1)</f>
        <v>Geothermal</v>
      </c>
      <c r="Q89" t="str">
        <f t="array" ref="Q89">INDEX('Scenario 2'!$B$5:$B$154,MATCH(Max!$A89&amp;Max!Q61,'Scenario 2'!$A$5:$A$154&amp;'Scenario 2'!Q$5:Q$154,0),1)</f>
        <v>Geothermal</v>
      </c>
      <c r="R89" t="str">
        <f t="array" ref="R89">INDEX('Scenario 2'!$B$5:$B$154,MATCH(Max!$A89&amp;Max!R61,'Scenario 2'!$A$5:$A$154&amp;'Scenario 2'!R$5:R$154,0),1)</f>
        <v>Geothermal</v>
      </c>
      <c r="S89" t="str">
        <f t="array" ref="S89">INDEX('Scenario 2'!$B$5:$B$154,MATCH(Max!$A89&amp;Max!S61,'Scenario 2'!$A$5:$A$154&amp;'Scenario 2'!S$5:S$154,0),1)</f>
        <v>Geothermal</v>
      </c>
      <c r="T89" t="str">
        <f t="array" ref="T89">INDEX('Scenario 2'!$B$5:$B$154,MATCH(Max!$A89&amp;Max!T61,'Scenario 2'!$A$5:$A$154&amp;'Scenario 2'!T$5:T$154,0),1)</f>
        <v>Geothermal</v>
      </c>
      <c r="U89" t="str">
        <f t="array" ref="U89">INDEX('Scenario 2'!$B$5:$B$154,MATCH(Max!$A89&amp;Max!U61,'Scenario 2'!$A$5:$A$154&amp;'Scenario 2'!U$5:U$154,0),1)</f>
        <v>Geothermal</v>
      </c>
      <c r="V89" t="str">
        <f t="array" ref="V89">INDEX('Scenario 2'!$B$5:$B$154,MATCH(Max!$A89&amp;Max!V61,'Scenario 2'!$A$5:$A$154&amp;'Scenario 2'!V$5:V$154,0),1)</f>
        <v>Geothermal</v>
      </c>
      <c r="W89" t="str">
        <f t="array" ref="W89">INDEX('Scenario 2'!$B$5:$B$154,MATCH(Max!$A89&amp;Max!W61,'Scenario 2'!$A$5:$A$154&amp;'Scenario 2'!W$5:W$154,0),1)</f>
        <v>Geothermal</v>
      </c>
    </row>
    <row r="90" spans="1:23" x14ac:dyDescent="0.25">
      <c r="A90" t="s">
        <v>32</v>
      </c>
      <c r="B90" t="str">
        <f>VLOOKUP(A90,'DE-EN Country'!$A$1:$B$25,2,FALSE)</f>
        <v>Denmark</v>
      </c>
      <c r="C90" t="str">
        <f t="array" ref="C90">INDEX('Scenario 2'!$B$5:$B$154,MATCH(Max!$A90&amp;Max!C62,'Scenario 2'!$A$5:$A$154&amp;'Scenario 2'!C$5:C$154,0),1)</f>
        <v>Solar</v>
      </c>
      <c r="D90" t="str">
        <f t="array" ref="D90">INDEX('Scenario 2'!$B$5:$B$154,MATCH(Max!$A90&amp;Max!D62,'Scenario 2'!$A$5:$A$154&amp;'Scenario 2'!D$5:D$154,0),1)</f>
        <v>Solar</v>
      </c>
      <c r="E90" t="str">
        <f t="array" ref="E90">INDEX('Scenario 2'!$B$5:$B$154,MATCH(Max!$A90&amp;Max!E62,'Scenario 2'!$A$5:$A$154&amp;'Scenario 2'!E$5:E$154,0),1)</f>
        <v>Solar</v>
      </c>
      <c r="F90" t="str">
        <f t="array" ref="F90">INDEX('Scenario 2'!$B$5:$B$154,MATCH(Max!$A90&amp;Max!F62,'Scenario 2'!$A$5:$A$154&amp;'Scenario 2'!F$5:F$154,0),1)</f>
        <v>Solar</v>
      </c>
      <c r="G90" t="str">
        <f t="array" ref="G90">INDEX('Scenario 2'!$B$5:$B$154,MATCH(Max!$A90&amp;Max!G62,'Scenario 2'!$A$5:$A$154&amp;'Scenario 2'!G$5:G$154,0),1)</f>
        <v>Solar</v>
      </c>
      <c r="H90" t="str">
        <f t="array" ref="H90">INDEX('Scenario 2'!$B$5:$B$154,MATCH(Max!$A90&amp;Max!H62,'Scenario 2'!$A$5:$A$154&amp;'Scenario 2'!H$5:H$154,0),1)</f>
        <v>Geothermal</v>
      </c>
      <c r="I90" t="str">
        <f t="array" ref="I90">INDEX('Scenario 2'!$B$5:$B$154,MATCH(Max!$A90&amp;Max!I62,'Scenario 2'!$A$5:$A$154&amp;'Scenario 2'!I$5:I$154,0),1)</f>
        <v>Geothermal</v>
      </c>
      <c r="J90" t="str">
        <f t="array" ref="J90">INDEX('Scenario 2'!$B$5:$B$154,MATCH(Max!$A90&amp;Max!J62,'Scenario 2'!$A$5:$A$154&amp;'Scenario 2'!J$5:J$154,0),1)</f>
        <v>Geothermal</v>
      </c>
      <c r="K90" t="str">
        <f t="array" ref="K90">INDEX('Scenario 2'!$B$5:$B$154,MATCH(Max!$A90&amp;Max!K62,'Scenario 2'!$A$5:$A$154&amp;'Scenario 2'!K$5:K$154,0),1)</f>
        <v>Geothermal</v>
      </c>
      <c r="L90" t="str">
        <f t="array" ref="L90">INDEX('Scenario 2'!$B$5:$B$154,MATCH(Max!$A90&amp;Max!L62,'Scenario 2'!$A$5:$A$154&amp;'Scenario 2'!L$5:L$154,0),1)</f>
        <v>Geothermal</v>
      </c>
      <c r="M90" t="str">
        <f t="array" ref="M90">INDEX('Scenario 2'!$B$5:$B$154,MATCH(Max!$A90&amp;Max!M62,'Scenario 2'!$A$5:$A$154&amp;'Scenario 2'!M$5:M$154,0),1)</f>
        <v>Geothermal</v>
      </c>
      <c r="N90" t="str">
        <f t="array" ref="N90">INDEX('Scenario 2'!$B$5:$B$154,MATCH(Max!$A90&amp;Max!N62,'Scenario 2'!$A$5:$A$154&amp;'Scenario 2'!N$5:N$154,0),1)</f>
        <v>Geothermal</v>
      </c>
      <c r="O90" t="str">
        <f t="array" ref="O90">INDEX('Scenario 2'!$B$5:$B$154,MATCH(Max!$A90&amp;Max!O62,'Scenario 2'!$A$5:$A$154&amp;'Scenario 2'!O$5:O$154,0),1)</f>
        <v>Geothermal</v>
      </c>
      <c r="P90" t="str">
        <f t="array" ref="P90">INDEX('Scenario 2'!$B$5:$B$154,MATCH(Max!$A90&amp;Max!P62,'Scenario 2'!$A$5:$A$154&amp;'Scenario 2'!P$5:P$154,0),1)</f>
        <v>Geothermal</v>
      </c>
      <c r="Q90" t="str">
        <f t="array" ref="Q90">INDEX('Scenario 2'!$B$5:$B$154,MATCH(Max!$A90&amp;Max!Q62,'Scenario 2'!$A$5:$A$154&amp;'Scenario 2'!Q$5:Q$154,0),1)</f>
        <v>Geothermal</v>
      </c>
      <c r="R90" t="str">
        <f t="array" ref="R90">INDEX('Scenario 2'!$B$5:$B$154,MATCH(Max!$A90&amp;Max!R62,'Scenario 2'!$A$5:$A$154&amp;'Scenario 2'!R$5:R$154,0),1)</f>
        <v>Geothermal</v>
      </c>
      <c r="S90" t="str">
        <f t="array" ref="S90">INDEX('Scenario 2'!$B$5:$B$154,MATCH(Max!$A90&amp;Max!S62,'Scenario 2'!$A$5:$A$154&amp;'Scenario 2'!S$5:S$154,0),1)</f>
        <v>Geothermal</v>
      </c>
      <c r="T90" t="str">
        <f t="array" ref="T90">INDEX('Scenario 2'!$B$5:$B$154,MATCH(Max!$A90&amp;Max!T62,'Scenario 2'!$A$5:$A$154&amp;'Scenario 2'!T$5:T$154,0),1)</f>
        <v>Geothermal</v>
      </c>
      <c r="U90" t="str">
        <f t="array" ref="U90">INDEX('Scenario 2'!$B$5:$B$154,MATCH(Max!$A90&amp;Max!U62,'Scenario 2'!$A$5:$A$154&amp;'Scenario 2'!U$5:U$154,0),1)</f>
        <v>Geothermal</v>
      </c>
      <c r="V90" t="str">
        <f t="array" ref="V90">INDEX('Scenario 2'!$B$5:$B$154,MATCH(Max!$A90&amp;Max!V62,'Scenario 2'!$A$5:$A$154&amp;'Scenario 2'!V$5:V$154,0),1)</f>
        <v>Geothermal</v>
      </c>
      <c r="W90" t="str">
        <f t="array" ref="W90">INDEX('Scenario 2'!$B$5:$B$154,MATCH(Max!$A90&amp;Max!W62,'Scenario 2'!$A$5:$A$154&amp;'Scenario 2'!W$5:W$154,0),1)</f>
        <v>Geothermal</v>
      </c>
    </row>
    <row r="91" spans="1:23" x14ac:dyDescent="0.25">
      <c r="A91" t="s">
        <v>33</v>
      </c>
      <c r="B91" t="str">
        <f>VLOOKUP(A91,'DE-EN Country'!$A$1:$B$25,2,FALSE)</f>
        <v>Germany</v>
      </c>
      <c r="C91" t="str">
        <f t="array" ref="C91">INDEX('Scenario 2'!$B$5:$B$154,MATCH(Max!$A91&amp;Max!C63,'Scenario 2'!$A$5:$A$154&amp;'Scenario 2'!C$5:C$154,0),1)</f>
        <v>Solar</v>
      </c>
      <c r="D91" t="str">
        <f t="array" ref="D91">INDEX('Scenario 2'!$B$5:$B$154,MATCH(Max!$A91&amp;Max!D63,'Scenario 2'!$A$5:$A$154&amp;'Scenario 2'!D$5:D$154,0),1)</f>
        <v>Solar</v>
      </c>
      <c r="E91" t="str">
        <f t="array" ref="E91">INDEX('Scenario 2'!$B$5:$B$154,MATCH(Max!$A91&amp;Max!E63,'Scenario 2'!$A$5:$A$154&amp;'Scenario 2'!E$5:E$154,0),1)</f>
        <v>Solar</v>
      </c>
      <c r="F91" t="str">
        <f t="array" ref="F91">INDEX('Scenario 2'!$B$5:$B$154,MATCH(Max!$A91&amp;Max!F63,'Scenario 2'!$A$5:$A$154&amp;'Scenario 2'!F$5:F$154,0),1)</f>
        <v>Solar</v>
      </c>
      <c r="G91" t="str">
        <f t="array" ref="G91">INDEX('Scenario 2'!$B$5:$B$154,MATCH(Max!$A91&amp;Max!G63,'Scenario 2'!$A$5:$A$154&amp;'Scenario 2'!G$5:G$154,0),1)</f>
        <v>Solar</v>
      </c>
      <c r="H91" t="str">
        <f t="array" ref="H91">INDEX('Scenario 2'!$B$5:$B$154,MATCH(Max!$A91&amp;Max!H63,'Scenario 2'!$A$5:$A$154&amp;'Scenario 2'!H$5:H$154,0),1)</f>
        <v>Geothermal</v>
      </c>
      <c r="I91" t="str">
        <f t="array" ref="I91">INDEX('Scenario 2'!$B$5:$B$154,MATCH(Max!$A91&amp;Max!I63,'Scenario 2'!$A$5:$A$154&amp;'Scenario 2'!I$5:I$154,0),1)</f>
        <v>Geothermal</v>
      </c>
      <c r="J91" t="str">
        <f t="array" ref="J91">INDEX('Scenario 2'!$B$5:$B$154,MATCH(Max!$A91&amp;Max!J63,'Scenario 2'!$A$5:$A$154&amp;'Scenario 2'!J$5:J$154,0),1)</f>
        <v>Geothermal</v>
      </c>
      <c r="K91" t="str">
        <f t="array" ref="K91">INDEX('Scenario 2'!$B$5:$B$154,MATCH(Max!$A91&amp;Max!K63,'Scenario 2'!$A$5:$A$154&amp;'Scenario 2'!K$5:K$154,0),1)</f>
        <v>Geothermal</v>
      </c>
      <c r="L91" t="str">
        <f t="array" ref="L91">INDEX('Scenario 2'!$B$5:$B$154,MATCH(Max!$A91&amp;Max!L63,'Scenario 2'!$A$5:$A$154&amp;'Scenario 2'!L$5:L$154,0),1)</f>
        <v>Geothermal</v>
      </c>
      <c r="M91" t="str">
        <f t="array" ref="M91">INDEX('Scenario 2'!$B$5:$B$154,MATCH(Max!$A91&amp;Max!M63,'Scenario 2'!$A$5:$A$154&amp;'Scenario 2'!M$5:M$154,0),1)</f>
        <v>Geothermal</v>
      </c>
      <c r="N91" t="str">
        <f t="array" ref="N91">INDEX('Scenario 2'!$B$5:$B$154,MATCH(Max!$A91&amp;Max!N63,'Scenario 2'!$A$5:$A$154&amp;'Scenario 2'!N$5:N$154,0),1)</f>
        <v>Geothermal</v>
      </c>
      <c r="O91" t="str">
        <f t="array" ref="O91">INDEX('Scenario 2'!$B$5:$B$154,MATCH(Max!$A91&amp;Max!O63,'Scenario 2'!$A$5:$A$154&amp;'Scenario 2'!O$5:O$154,0),1)</f>
        <v>Geothermal</v>
      </c>
      <c r="P91" t="str">
        <f t="array" ref="P91">INDEX('Scenario 2'!$B$5:$B$154,MATCH(Max!$A91&amp;Max!P63,'Scenario 2'!$A$5:$A$154&amp;'Scenario 2'!P$5:P$154,0),1)</f>
        <v>Geothermal</v>
      </c>
      <c r="Q91" t="str">
        <f t="array" ref="Q91">INDEX('Scenario 2'!$B$5:$B$154,MATCH(Max!$A91&amp;Max!Q63,'Scenario 2'!$A$5:$A$154&amp;'Scenario 2'!Q$5:Q$154,0),1)</f>
        <v>Geothermal</v>
      </c>
      <c r="R91" t="str">
        <f t="array" ref="R91">INDEX('Scenario 2'!$B$5:$B$154,MATCH(Max!$A91&amp;Max!R63,'Scenario 2'!$A$5:$A$154&amp;'Scenario 2'!R$5:R$154,0),1)</f>
        <v>Geothermal</v>
      </c>
      <c r="S91" t="str">
        <f t="array" ref="S91">INDEX('Scenario 2'!$B$5:$B$154,MATCH(Max!$A91&amp;Max!S63,'Scenario 2'!$A$5:$A$154&amp;'Scenario 2'!S$5:S$154,0),1)</f>
        <v>Geothermal</v>
      </c>
      <c r="T91" t="str">
        <f t="array" ref="T91">INDEX('Scenario 2'!$B$5:$B$154,MATCH(Max!$A91&amp;Max!T63,'Scenario 2'!$A$5:$A$154&amp;'Scenario 2'!T$5:T$154,0),1)</f>
        <v>Geothermal</v>
      </c>
      <c r="U91" t="str">
        <f t="array" ref="U91">INDEX('Scenario 2'!$B$5:$B$154,MATCH(Max!$A91&amp;Max!U63,'Scenario 2'!$A$5:$A$154&amp;'Scenario 2'!U$5:U$154,0),1)</f>
        <v>Geothermal</v>
      </c>
      <c r="V91" t="str">
        <f t="array" ref="V91">INDEX('Scenario 2'!$B$5:$B$154,MATCH(Max!$A91&amp;Max!V63,'Scenario 2'!$A$5:$A$154&amp;'Scenario 2'!V$5:V$154,0),1)</f>
        <v>Geothermal</v>
      </c>
      <c r="W91" t="str">
        <f t="array" ref="W91">INDEX('Scenario 2'!$B$5:$B$154,MATCH(Max!$A91&amp;Max!W63,'Scenario 2'!$A$5:$A$154&amp;'Scenario 2'!W$5:W$154,0),1)</f>
        <v>Geothermal</v>
      </c>
    </row>
    <row r="92" spans="1:23" x14ac:dyDescent="0.25">
      <c r="A92" t="s">
        <v>34</v>
      </c>
      <c r="B92" t="str">
        <f>VLOOKUP(A92,'DE-EN Country'!$A$1:$B$25,2,FALSE)</f>
        <v>Estonia</v>
      </c>
      <c r="C92" t="str">
        <f t="array" ref="C92">INDEX('Scenario 2'!$B$5:$B$154,MATCH(Max!$A92&amp;Max!C64,'Scenario 2'!$A$5:$A$154&amp;'Scenario 2'!C$5:C$154,0),1)</f>
        <v>Wind</v>
      </c>
      <c r="D92" t="str">
        <f t="array" ref="D92">INDEX('Scenario 2'!$B$5:$B$154,MATCH(Max!$A92&amp;Max!D64,'Scenario 2'!$A$5:$A$154&amp;'Scenario 2'!D$5:D$154,0),1)</f>
        <v>Wind</v>
      </c>
      <c r="E92" t="str">
        <f t="array" ref="E92">INDEX('Scenario 2'!$B$5:$B$154,MATCH(Max!$A92&amp;Max!E64,'Scenario 2'!$A$5:$A$154&amp;'Scenario 2'!E$5:E$154,0),1)</f>
        <v>Wind</v>
      </c>
      <c r="F92" t="str">
        <f t="array" ref="F92">INDEX('Scenario 2'!$B$5:$B$154,MATCH(Max!$A92&amp;Max!F64,'Scenario 2'!$A$5:$A$154&amp;'Scenario 2'!F$5:F$154,0),1)</f>
        <v>Wind</v>
      </c>
      <c r="G92" t="str">
        <f t="array" ref="G92">INDEX('Scenario 2'!$B$5:$B$154,MATCH(Max!$A92&amp;Max!G64,'Scenario 2'!$A$5:$A$154&amp;'Scenario 2'!G$5:G$154,0),1)</f>
        <v>Wind</v>
      </c>
      <c r="H92" t="str">
        <f t="array" ref="H92">INDEX('Scenario 2'!$B$5:$B$154,MATCH(Max!$A92&amp;Max!H64,'Scenario 2'!$A$5:$A$154&amp;'Scenario 2'!H$5:H$154,0),1)</f>
        <v>Geothermal</v>
      </c>
      <c r="I92" t="str">
        <f t="array" ref="I92">INDEX('Scenario 2'!$B$5:$B$154,MATCH(Max!$A92&amp;Max!I64,'Scenario 2'!$A$5:$A$154&amp;'Scenario 2'!I$5:I$154,0),1)</f>
        <v>Geothermal</v>
      </c>
      <c r="J92" t="str">
        <f t="array" ref="J92">INDEX('Scenario 2'!$B$5:$B$154,MATCH(Max!$A92&amp;Max!J64,'Scenario 2'!$A$5:$A$154&amp;'Scenario 2'!J$5:J$154,0),1)</f>
        <v>Geothermal</v>
      </c>
      <c r="K92" t="str">
        <f t="array" ref="K92">INDEX('Scenario 2'!$B$5:$B$154,MATCH(Max!$A92&amp;Max!K64,'Scenario 2'!$A$5:$A$154&amp;'Scenario 2'!K$5:K$154,0),1)</f>
        <v>Geothermal</v>
      </c>
      <c r="L92" t="str">
        <f t="array" ref="L92">INDEX('Scenario 2'!$B$5:$B$154,MATCH(Max!$A92&amp;Max!L64,'Scenario 2'!$A$5:$A$154&amp;'Scenario 2'!L$5:L$154,0),1)</f>
        <v>Geothermal</v>
      </c>
      <c r="M92" t="str">
        <f t="array" ref="M92">INDEX('Scenario 2'!$B$5:$B$154,MATCH(Max!$A92&amp;Max!M64,'Scenario 2'!$A$5:$A$154&amp;'Scenario 2'!M$5:M$154,0),1)</f>
        <v>Geothermal</v>
      </c>
      <c r="N92" t="str">
        <f t="array" ref="N92">INDEX('Scenario 2'!$B$5:$B$154,MATCH(Max!$A92&amp;Max!N64,'Scenario 2'!$A$5:$A$154&amp;'Scenario 2'!N$5:N$154,0),1)</f>
        <v>Geothermal</v>
      </c>
      <c r="O92" t="str">
        <f t="array" ref="O92">INDEX('Scenario 2'!$B$5:$B$154,MATCH(Max!$A92&amp;Max!O64,'Scenario 2'!$A$5:$A$154&amp;'Scenario 2'!O$5:O$154,0),1)</f>
        <v>Geothermal</v>
      </c>
      <c r="P92" t="str">
        <f t="array" ref="P92">INDEX('Scenario 2'!$B$5:$B$154,MATCH(Max!$A92&amp;Max!P64,'Scenario 2'!$A$5:$A$154&amp;'Scenario 2'!P$5:P$154,0),1)</f>
        <v>Geothermal</v>
      </c>
      <c r="Q92" t="str">
        <f t="array" ref="Q92">INDEX('Scenario 2'!$B$5:$B$154,MATCH(Max!$A92&amp;Max!Q64,'Scenario 2'!$A$5:$A$154&amp;'Scenario 2'!Q$5:Q$154,0),1)</f>
        <v>Geothermal</v>
      </c>
      <c r="R92" t="str">
        <f t="array" ref="R92">INDEX('Scenario 2'!$B$5:$B$154,MATCH(Max!$A92&amp;Max!R64,'Scenario 2'!$A$5:$A$154&amp;'Scenario 2'!R$5:R$154,0),1)</f>
        <v>Geothermal</v>
      </c>
      <c r="S92" t="str">
        <f t="array" ref="S92">INDEX('Scenario 2'!$B$5:$B$154,MATCH(Max!$A92&amp;Max!S64,'Scenario 2'!$A$5:$A$154&amp;'Scenario 2'!S$5:S$154,0),1)</f>
        <v>Geothermal</v>
      </c>
      <c r="T92" t="str">
        <f t="array" ref="T92">INDEX('Scenario 2'!$B$5:$B$154,MATCH(Max!$A92&amp;Max!T64,'Scenario 2'!$A$5:$A$154&amp;'Scenario 2'!T$5:T$154,0),1)</f>
        <v>Geothermal</v>
      </c>
      <c r="U92" t="str">
        <f t="array" ref="U92">INDEX('Scenario 2'!$B$5:$B$154,MATCH(Max!$A92&amp;Max!U64,'Scenario 2'!$A$5:$A$154&amp;'Scenario 2'!U$5:U$154,0),1)</f>
        <v>Geothermal</v>
      </c>
      <c r="V92" t="str">
        <f t="array" ref="V92">INDEX('Scenario 2'!$B$5:$B$154,MATCH(Max!$A92&amp;Max!V64,'Scenario 2'!$A$5:$A$154&amp;'Scenario 2'!V$5:V$154,0),1)</f>
        <v>Geothermal</v>
      </c>
      <c r="W92" t="str">
        <f t="array" ref="W92">INDEX('Scenario 2'!$B$5:$B$154,MATCH(Max!$A92&amp;Max!W64,'Scenario 2'!$A$5:$A$154&amp;'Scenario 2'!W$5:W$154,0),1)</f>
        <v>Geothermal</v>
      </c>
    </row>
    <row r="93" spans="1:23" x14ac:dyDescent="0.25">
      <c r="A93" t="s">
        <v>35</v>
      </c>
      <c r="B93" t="str">
        <f>VLOOKUP(A93,'DE-EN Country'!$A$1:$B$25,2,FALSE)</f>
        <v>Finland</v>
      </c>
      <c r="C93" t="str">
        <f t="array" ref="C93">INDEX('Scenario 2'!$B$5:$B$154,MATCH(Max!$A93&amp;Max!C65,'Scenario 2'!$A$5:$A$154&amp;'Scenario 2'!C$5:C$154,0),1)</f>
        <v>Solar</v>
      </c>
      <c r="D93" t="str">
        <f t="array" ref="D93">INDEX('Scenario 2'!$B$5:$B$154,MATCH(Max!$A93&amp;Max!D65,'Scenario 2'!$A$5:$A$154&amp;'Scenario 2'!D$5:D$154,0),1)</f>
        <v>Solar</v>
      </c>
      <c r="E93" t="str">
        <f t="array" ref="E93">INDEX('Scenario 2'!$B$5:$B$154,MATCH(Max!$A93&amp;Max!E65,'Scenario 2'!$A$5:$A$154&amp;'Scenario 2'!E$5:E$154,0),1)</f>
        <v>Solar</v>
      </c>
      <c r="F93" t="str">
        <f t="array" ref="F93">INDEX('Scenario 2'!$B$5:$B$154,MATCH(Max!$A93&amp;Max!F65,'Scenario 2'!$A$5:$A$154&amp;'Scenario 2'!F$5:F$154,0),1)</f>
        <v>Solar</v>
      </c>
      <c r="G93" t="str">
        <f t="array" ref="G93">INDEX('Scenario 2'!$B$5:$B$154,MATCH(Max!$A93&amp;Max!G65,'Scenario 2'!$A$5:$A$154&amp;'Scenario 2'!G$5:G$154,0),1)</f>
        <v>Solar</v>
      </c>
      <c r="H93" t="str">
        <f t="array" ref="H93">INDEX('Scenario 2'!$B$5:$B$154,MATCH(Max!$A93&amp;Max!H65,'Scenario 2'!$A$5:$A$154&amp;'Scenario 2'!H$5:H$154,0),1)</f>
        <v>Geothermal</v>
      </c>
      <c r="I93" t="str">
        <f t="array" ref="I93">INDEX('Scenario 2'!$B$5:$B$154,MATCH(Max!$A93&amp;Max!I65,'Scenario 2'!$A$5:$A$154&amp;'Scenario 2'!I$5:I$154,0),1)</f>
        <v>Geothermal</v>
      </c>
      <c r="J93" t="str">
        <f t="array" ref="J93">INDEX('Scenario 2'!$B$5:$B$154,MATCH(Max!$A93&amp;Max!J65,'Scenario 2'!$A$5:$A$154&amp;'Scenario 2'!J$5:J$154,0),1)</f>
        <v>Geothermal</v>
      </c>
      <c r="K93" t="str">
        <f t="array" ref="K93">INDEX('Scenario 2'!$B$5:$B$154,MATCH(Max!$A93&amp;Max!K65,'Scenario 2'!$A$5:$A$154&amp;'Scenario 2'!K$5:K$154,0),1)</f>
        <v>Geothermal</v>
      </c>
      <c r="L93" t="str">
        <f t="array" ref="L93">INDEX('Scenario 2'!$B$5:$B$154,MATCH(Max!$A93&amp;Max!L65,'Scenario 2'!$A$5:$A$154&amp;'Scenario 2'!L$5:L$154,0),1)</f>
        <v>Geothermal</v>
      </c>
      <c r="M93" t="str">
        <f t="array" ref="M93">INDEX('Scenario 2'!$B$5:$B$154,MATCH(Max!$A93&amp;Max!M65,'Scenario 2'!$A$5:$A$154&amp;'Scenario 2'!M$5:M$154,0),1)</f>
        <v>Geothermal</v>
      </c>
      <c r="N93" t="str">
        <f t="array" ref="N93">INDEX('Scenario 2'!$B$5:$B$154,MATCH(Max!$A93&amp;Max!N65,'Scenario 2'!$A$5:$A$154&amp;'Scenario 2'!N$5:N$154,0),1)</f>
        <v>Geothermal</v>
      </c>
      <c r="O93" t="str">
        <f t="array" ref="O93">INDEX('Scenario 2'!$B$5:$B$154,MATCH(Max!$A93&amp;Max!O65,'Scenario 2'!$A$5:$A$154&amp;'Scenario 2'!O$5:O$154,0),1)</f>
        <v>Geothermal</v>
      </c>
      <c r="P93" t="str">
        <f t="array" ref="P93">INDEX('Scenario 2'!$B$5:$B$154,MATCH(Max!$A93&amp;Max!P65,'Scenario 2'!$A$5:$A$154&amp;'Scenario 2'!P$5:P$154,0),1)</f>
        <v>Geothermal</v>
      </c>
      <c r="Q93" t="str">
        <f t="array" ref="Q93">INDEX('Scenario 2'!$B$5:$B$154,MATCH(Max!$A93&amp;Max!Q65,'Scenario 2'!$A$5:$A$154&amp;'Scenario 2'!Q$5:Q$154,0),1)</f>
        <v>Geothermal</v>
      </c>
      <c r="R93" t="str">
        <f t="array" ref="R93">INDEX('Scenario 2'!$B$5:$B$154,MATCH(Max!$A93&amp;Max!R65,'Scenario 2'!$A$5:$A$154&amp;'Scenario 2'!R$5:R$154,0),1)</f>
        <v>Geothermal</v>
      </c>
      <c r="S93" t="str">
        <f t="array" ref="S93">INDEX('Scenario 2'!$B$5:$B$154,MATCH(Max!$A93&amp;Max!S65,'Scenario 2'!$A$5:$A$154&amp;'Scenario 2'!S$5:S$154,0),1)</f>
        <v>Geothermal</v>
      </c>
      <c r="T93" t="str">
        <f t="array" ref="T93">INDEX('Scenario 2'!$B$5:$B$154,MATCH(Max!$A93&amp;Max!T65,'Scenario 2'!$A$5:$A$154&amp;'Scenario 2'!T$5:T$154,0),1)</f>
        <v>Geothermal</v>
      </c>
      <c r="U93" t="str">
        <f t="array" ref="U93">INDEX('Scenario 2'!$B$5:$B$154,MATCH(Max!$A93&amp;Max!U65,'Scenario 2'!$A$5:$A$154&amp;'Scenario 2'!U$5:U$154,0),1)</f>
        <v>Geothermal</v>
      </c>
      <c r="V93" t="str">
        <f t="array" ref="V93">INDEX('Scenario 2'!$B$5:$B$154,MATCH(Max!$A93&amp;Max!V65,'Scenario 2'!$A$5:$A$154&amp;'Scenario 2'!V$5:V$154,0),1)</f>
        <v>Geothermal</v>
      </c>
      <c r="W93" t="str">
        <f t="array" ref="W93">INDEX('Scenario 2'!$B$5:$B$154,MATCH(Max!$A93&amp;Max!W65,'Scenario 2'!$A$5:$A$154&amp;'Scenario 2'!W$5:W$154,0),1)</f>
        <v>Geothermal</v>
      </c>
    </row>
    <row r="94" spans="1:23" x14ac:dyDescent="0.25">
      <c r="A94" t="s">
        <v>36</v>
      </c>
      <c r="B94" t="str">
        <f>VLOOKUP(A94,'DE-EN Country'!$A$1:$B$25,2,FALSE)</f>
        <v>France</v>
      </c>
      <c r="C94" t="str">
        <f t="array" ref="C94">INDEX('Scenario 2'!$B$5:$B$154,MATCH(Max!$A94&amp;Max!C66,'Scenario 2'!$A$5:$A$154&amp;'Scenario 2'!C$5:C$154,0),1)</f>
        <v>Geothermal</v>
      </c>
      <c r="D94" t="str">
        <f t="array" ref="D94">INDEX('Scenario 2'!$B$5:$B$154,MATCH(Max!$A94&amp;Max!D66,'Scenario 2'!$A$5:$A$154&amp;'Scenario 2'!D$5:D$154,0),1)</f>
        <v>Geothermal</v>
      </c>
      <c r="E94" t="str">
        <f t="array" ref="E94">INDEX('Scenario 2'!$B$5:$B$154,MATCH(Max!$A94&amp;Max!E66,'Scenario 2'!$A$5:$A$154&amp;'Scenario 2'!E$5:E$154,0),1)</f>
        <v>Geothermal</v>
      </c>
      <c r="F94" t="str">
        <f t="array" ref="F94">INDEX('Scenario 2'!$B$5:$B$154,MATCH(Max!$A94&amp;Max!F66,'Scenario 2'!$A$5:$A$154&amp;'Scenario 2'!F$5:F$154,0),1)</f>
        <v>Geothermal</v>
      </c>
      <c r="G94" t="str">
        <f t="array" ref="G94">INDEX('Scenario 2'!$B$5:$B$154,MATCH(Max!$A94&amp;Max!G66,'Scenario 2'!$A$5:$A$154&amp;'Scenario 2'!G$5:G$154,0),1)</f>
        <v>Geothermal</v>
      </c>
      <c r="H94" t="str">
        <f t="array" ref="H94">INDEX('Scenario 2'!$B$5:$B$154,MATCH(Max!$A94&amp;Max!H66,'Scenario 2'!$A$5:$A$154&amp;'Scenario 2'!H$5:H$154,0),1)</f>
        <v>Geothermal</v>
      </c>
      <c r="I94" t="str">
        <f t="array" ref="I94">INDEX('Scenario 2'!$B$5:$B$154,MATCH(Max!$A94&amp;Max!I66,'Scenario 2'!$A$5:$A$154&amp;'Scenario 2'!I$5:I$154,0),1)</f>
        <v>Geothermal</v>
      </c>
      <c r="J94" t="str">
        <f t="array" ref="J94">INDEX('Scenario 2'!$B$5:$B$154,MATCH(Max!$A94&amp;Max!J66,'Scenario 2'!$A$5:$A$154&amp;'Scenario 2'!J$5:J$154,0),1)</f>
        <v>Geothermal</v>
      </c>
      <c r="K94" t="str">
        <f t="array" ref="K94">INDEX('Scenario 2'!$B$5:$B$154,MATCH(Max!$A94&amp;Max!K66,'Scenario 2'!$A$5:$A$154&amp;'Scenario 2'!K$5:K$154,0),1)</f>
        <v>Geothermal</v>
      </c>
      <c r="L94" t="str">
        <f t="array" ref="L94">INDEX('Scenario 2'!$B$5:$B$154,MATCH(Max!$A94&amp;Max!L66,'Scenario 2'!$A$5:$A$154&amp;'Scenario 2'!L$5:L$154,0),1)</f>
        <v>Geothermal</v>
      </c>
      <c r="M94" t="str">
        <f t="array" ref="M94">INDEX('Scenario 2'!$B$5:$B$154,MATCH(Max!$A94&amp;Max!M66,'Scenario 2'!$A$5:$A$154&amp;'Scenario 2'!M$5:M$154,0),1)</f>
        <v>Geothermal</v>
      </c>
      <c r="N94" t="str">
        <f t="array" ref="N94">INDEX('Scenario 2'!$B$5:$B$154,MATCH(Max!$A94&amp;Max!N66,'Scenario 2'!$A$5:$A$154&amp;'Scenario 2'!N$5:N$154,0),1)</f>
        <v>Geothermal</v>
      </c>
      <c r="O94" t="str">
        <f t="array" ref="O94">INDEX('Scenario 2'!$B$5:$B$154,MATCH(Max!$A94&amp;Max!O66,'Scenario 2'!$A$5:$A$154&amp;'Scenario 2'!O$5:O$154,0),1)</f>
        <v>Geothermal</v>
      </c>
      <c r="P94" t="str">
        <f t="array" ref="P94">INDEX('Scenario 2'!$B$5:$B$154,MATCH(Max!$A94&amp;Max!P66,'Scenario 2'!$A$5:$A$154&amp;'Scenario 2'!P$5:P$154,0),1)</f>
        <v>Geothermal</v>
      </c>
      <c r="Q94" t="str">
        <f t="array" ref="Q94">INDEX('Scenario 2'!$B$5:$B$154,MATCH(Max!$A94&amp;Max!Q66,'Scenario 2'!$A$5:$A$154&amp;'Scenario 2'!Q$5:Q$154,0),1)</f>
        <v>Geothermal</v>
      </c>
      <c r="R94" t="str">
        <f t="array" ref="R94">INDEX('Scenario 2'!$B$5:$B$154,MATCH(Max!$A94&amp;Max!R66,'Scenario 2'!$A$5:$A$154&amp;'Scenario 2'!R$5:R$154,0),1)</f>
        <v>Geothermal</v>
      </c>
      <c r="S94" t="str">
        <f t="array" ref="S94">INDEX('Scenario 2'!$B$5:$B$154,MATCH(Max!$A94&amp;Max!S66,'Scenario 2'!$A$5:$A$154&amp;'Scenario 2'!S$5:S$154,0),1)</f>
        <v>Geothermal</v>
      </c>
      <c r="T94" t="str">
        <f t="array" ref="T94">INDEX('Scenario 2'!$B$5:$B$154,MATCH(Max!$A94&amp;Max!T66,'Scenario 2'!$A$5:$A$154&amp;'Scenario 2'!T$5:T$154,0),1)</f>
        <v>Geothermal</v>
      </c>
      <c r="U94" t="str">
        <f t="array" ref="U94">INDEX('Scenario 2'!$B$5:$B$154,MATCH(Max!$A94&amp;Max!U66,'Scenario 2'!$A$5:$A$154&amp;'Scenario 2'!U$5:U$154,0),1)</f>
        <v>Geothermal</v>
      </c>
      <c r="V94" t="str">
        <f t="array" ref="V94">INDEX('Scenario 2'!$B$5:$B$154,MATCH(Max!$A94&amp;Max!V66,'Scenario 2'!$A$5:$A$154&amp;'Scenario 2'!V$5:V$154,0),1)</f>
        <v>Geothermal</v>
      </c>
      <c r="W94" t="str">
        <f t="array" ref="W94">INDEX('Scenario 2'!$B$5:$B$154,MATCH(Max!$A94&amp;Max!W66,'Scenario 2'!$A$5:$A$154&amp;'Scenario 2'!W$5:W$154,0),1)</f>
        <v>Geothermal</v>
      </c>
    </row>
    <row r="95" spans="1:23" x14ac:dyDescent="0.25">
      <c r="A95" t="s">
        <v>37</v>
      </c>
      <c r="B95" t="str">
        <f>VLOOKUP(A95,'DE-EN Country'!$A$1:$B$25,2,FALSE)</f>
        <v>Greece</v>
      </c>
      <c r="C95" t="e">
        <f t="array" ref="C95">INDEX('Scenario 2'!$B$5:$B$154,MATCH(Max!$A95&amp;Max!C67,'Scenario 2'!$A$5:$A$154&amp;'Scenario 2'!C$5:C$154,0),1)</f>
        <v>#N/A</v>
      </c>
      <c r="D95" t="e">
        <f t="array" ref="D95">INDEX('Scenario 2'!$B$5:$B$154,MATCH(Max!$A95&amp;Max!D67,'Scenario 2'!$A$5:$A$154&amp;'Scenario 2'!D$5:D$154,0),1)</f>
        <v>#N/A</v>
      </c>
      <c r="E95" t="e">
        <f t="array" ref="E95">INDEX('Scenario 2'!$B$5:$B$154,MATCH(Max!$A95&amp;Max!E67,'Scenario 2'!$A$5:$A$154&amp;'Scenario 2'!E$5:E$154,0),1)</f>
        <v>#N/A</v>
      </c>
      <c r="F95" t="e">
        <f t="array" ref="F95">INDEX('Scenario 2'!$B$5:$B$154,MATCH(Max!$A95&amp;Max!F67,'Scenario 2'!$A$5:$A$154&amp;'Scenario 2'!F$5:F$154,0),1)</f>
        <v>#N/A</v>
      </c>
      <c r="G95" t="e">
        <f t="array" ref="G95">INDEX('Scenario 2'!$B$5:$B$154,MATCH(Max!$A95&amp;Max!G67,'Scenario 2'!$A$5:$A$154&amp;'Scenario 2'!G$5:G$154,0),1)</f>
        <v>#N/A</v>
      </c>
      <c r="H95" t="str">
        <f t="array" ref="H95">INDEX('Scenario 2'!$B$5:$B$154,MATCH(Max!$A95&amp;Max!H67,'Scenario 2'!$A$5:$A$154&amp;'Scenario 2'!H$5:H$154,0),1)</f>
        <v>Geothermal</v>
      </c>
      <c r="I95" t="str">
        <f t="array" ref="I95">INDEX('Scenario 2'!$B$5:$B$154,MATCH(Max!$A95&amp;Max!I67,'Scenario 2'!$A$5:$A$154&amp;'Scenario 2'!I$5:I$154,0),1)</f>
        <v>Geothermal</v>
      </c>
      <c r="J95" t="str">
        <f t="array" ref="J95">INDEX('Scenario 2'!$B$5:$B$154,MATCH(Max!$A95&amp;Max!J67,'Scenario 2'!$A$5:$A$154&amp;'Scenario 2'!J$5:J$154,0),1)</f>
        <v>Geothermal</v>
      </c>
      <c r="K95" t="str">
        <f t="array" ref="K95">INDEX('Scenario 2'!$B$5:$B$154,MATCH(Max!$A95&amp;Max!K67,'Scenario 2'!$A$5:$A$154&amp;'Scenario 2'!K$5:K$154,0),1)</f>
        <v>Geothermal</v>
      </c>
      <c r="L95" t="str">
        <f t="array" ref="L95">INDEX('Scenario 2'!$B$5:$B$154,MATCH(Max!$A95&amp;Max!L67,'Scenario 2'!$A$5:$A$154&amp;'Scenario 2'!L$5:L$154,0),1)</f>
        <v>Geothermal</v>
      </c>
      <c r="M95" t="str">
        <f t="array" ref="M95">INDEX('Scenario 2'!$B$5:$B$154,MATCH(Max!$A95&amp;Max!M67,'Scenario 2'!$A$5:$A$154&amp;'Scenario 2'!M$5:M$154,0),1)</f>
        <v>Geothermal</v>
      </c>
      <c r="N95" t="str">
        <f t="array" ref="N95">INDEX('Scenario 2'!$B$5:$B$154,MATCH(Max!$A95&amp;Max!N67,'Scenario 2'!$A$5:$A$154&amp;'Scenario 2'!N$5:N$154,0),1)</f>
        <v>Geothermal</v>
      </c>
      <c r="O95" t="str">
        <f t="array" ref="O95">INDEX('Scenario 2'!$B$5:$B$154,MATCH(Max!$A95&amp;Max!O67,'Scenario 2'!$A$5:$A$154&amp;'Scenario 2'!O$5:O$154,0),1)</f>
        <v>Geothermal</v>
      </c>
      <c r="P95" t="str">
        <f t="array" ref="P95">INDEX('Scenario 2'!$B$5:$B$154,MATCH(Max!$A95&amp;Max!P67,'Scenario 2'!$A$5:$A$154&amp;'Scenario 2'!P$5:P$154,0),1)</f>
        <v>Geothermal</v>
      </c>
      <c r="Q95" t="str">
        <f t="array" ref="Q95">INDEX('Scenario 2'!$B$5:$B$154,MATCH(Max!$A95&amp;Max!Q67,'Scenario 2'!$A$5:$A$154&amp;'Scenario 2'!Q$5:Q$154,0),1)</f>
        <v>Geothermal</v>
      </c>
      <c r="R95" t="str">
        <f t="array" ref="R95">INDEX('Scenario 2'!$B$5:$B$154,MATCH(Max!$A95&amp;Max!R67,'Scenario 2'!$A$5:$A$154&amp;'Scenario 2'!R$5:R$154,0),1)</f>
        <v>Geothermal</v>
      </c>
      <c r="S95" t="str">
        <f t="array" ref="S95">INDEX('Scenario 2'!$B$5:$B$154,MATCH(Max!$A95&amp;Max!S67,'Scenario 2'!$A$5:$A$154&amp;'Scenario 2'!S$5:S$154,0),1)</f>
        <v>Geothermal</v>
      </c>
      <c r="T95" t="str">
        <f t="array" ref="T95">INDEX('Scenario 2'!$B$5:$B$154,MATCH(Max!$A95&amp;Max!T67,'Scenario 2'!$A$5:$A$154&amp;'Scenario 2'!T$5:T$154,0),1)</f>
        <v>Geothermal</v>
      </c>
      <c r="U95" t="str">
        <f t="array" ref="U95">INDEX('Scenario 2'!$B$5:$B$154,MATCH(Max!$A95&amp;Max!U67,'Scenario 2'!$A$5:$A$154&amp;'Scenario 2'!U$5:U$154,0),1)</f>
        <v>Geothermal</v>
      </c>
      <c r="V95" t="str">
        <f t="array" ref="V95">INDEX('Scenario 2'!$B$5:$B$154,MATCH(Max!$A95&amp;Max!V67,'Scenario 2'!$A$5:$A$154&amp;'Scenario 2'!V$5:V$154,0),1)</f>
        <v>Geothermal</v>
      </c>
      <c r="W95" t="str">
        <f t="array" ref="W95">INDEX('Scenario 2'!$B$5:$B$154,MATCH(Max!$A95&amp;Max!W67,'Scenario 2'!$A$5:$A$154&amp;'Scenario 2'!W$5:W$154,0),1)</f>
        <v>Geothermal</v>
      </c>
    </row>
    <row r="96" spans="1:23" x14ac:dyDescent="0.25">
      <c r="A96" t="s">
        <v>38</v>
      </c>
      <c r="B96" t="str">
        <f>VLOOKUP(A96,'DE-EN Country'!$A$1:$B$25,2,FALSE)</f>
        <v>Ireland</v>
      </c>
      <c r="C96" t="str">
        <f t="array" ref="C96">INDEX('Scenario 2'!$B$5:$B$154,MATCH(Max!$A96&amp;Max!C68,'Scenario 2'!$A$5:$A$154&amp;'Scenario 2'!C$5:C$154,0),1)</f>
        <v>Wind</v>
      </c>
      <c r="D96" t="str">
        <f t="array" ref="D96">INDEX('Scenario 2'!$B$5:$B$154,MATCH(Max!$A96&amp;Max!D68,'Scenario 2'!$A$5:$A$154&amp;'Scenario 2'!D$5:D$154,0),1)</f>
        <v>Wind</v>
      </c>
      <c r="E96" t="str">
        <f t="array" ref="E96">INDEX('Scenario 2'!$B$5:$B$154,MATCH(Max!$A96&amp;Max!E68,'Scenario 2'!$A$5:$A$154&amp;'Scenario 2'!E$5:E$154,0),1)</f>
        <v>Wind</v>
      </c>
      <c r="F96" t="str">
        <f t="array" ref="F96">INDEX('Scenario 2'!$B$5:$B$154,MATCH(Max!$A96&amp;Max!F68,'Scenario 2'!$A$5:$A$154&amp;'Scenario 2'!F$5:F$154,0),1)</f>
        <v>Wind</v>
      </c>
      <c r="G96" t="str">
        <f t="array" ref="G96">INDEX('Scenario 2'!$B$5:$B$154,MATCH(Max!$A96&amp;Max!G68,'Scenario 2'!$A$5:$A$154&amp;'Scenario 2'!G$5:G$154,0),1)</f>
        <v>Wind</v>
      </c>
      <c r="H96" t="str">
        <f t="array" ref="H96">INDEX('Scenario 2'!$B$5:$B$154,MATCH(Max!$A96&amp;Max!H68,'Scenario 2'!$A$5:$A$154&amp;'Scenario 2'!H$5:H$154,0),1)</f>
        <v>Geothermal</v>
      </c>
      <c r="I96" t="str">
        <f t="array" ref="I96">INDEX('Scenario 2'!$B$5:$B$154,MATCH(Max!$A96&amp;Max!I68,'Scenario 2'!$A$5:$A$154&amp;'Scenario 2'!I$5:I$154,0),1)</f>
        <v>Geothermal</v>
      </c>
      <c r="J96" t="str">
        <f t="array" ref="J96">INDEX('Scenario 2'!$B$5:$B$154,MATCH(Max!$A96&amp;Max!J68,'Scenario 2'!$A$5:$A$154&amp;'Scenario 2'!J$5:J$154,0),1)</f>
        <v>Geothermal</v>
      </c>
      <c r="K96" t="str">
        <f t="array" ref="K96">INDEX('Scenario 2'!$B$5:$B$154,MATCH(Max!$A96&amp;Max!K68,'Scenario 2'!$A$5:$A$154&amp;'Scenario 2'!K$5:K$154,0),1)</f>
        <v>Geothermal</v>
      </c>
      <c r="L96" t="str">
        <f t="array" ref="L96">INDEX('Scenario 2'!$B$5:$B$154,MATCH(Max!$A96&amp;Max!L68,'Scenario 2'!$A$5:$A$154&amp;'Scenario 2'!L$5:L$154,0),1)</f>
        <v>Geothermal</v>
      </c>
      <c r="M96" t="str">
        <f t="array" ref="M96">INDEX('Scenario 2'!$B$5:$B$154,MATCH(Max!$A96&amp;Max!M68,'Scenario 2'!$A$5:$A$154&amp;'Scenario 2'!M$5:M$154,0),1)</f>
        <v>Geothermal</v>
      </c>
      <c r="N96" t="str">
        <f t="array" ref="N96">INDEX('Scenario 2'!$B$5:$B$154,MATCH(Max!$A96&amp;Max!N68,'Scenario 2'!$A$5:$A$154&amp;'Scenario 2'!N$5:N$154,0),1)</f>
        <v>Geothermal</v>
      </c>
      <c r="O96" t="str">
        <f t="array" ref="O96">INDEX('Scenario 2'!$B$5:$B$154,MATCH(Max!$A96&amp;Max!O68,'Scenario 2'!$A$5:$A$154&amp;'Scenario 2'!O$5:O$154,0),1)</f>
        <v>Geothermal</v>
      </c>
      <c r="P96" t="str">
        <f t="array" ref="P96">INDEX('Scenario 2'!$B$5:$B$154,MATCH(Max!$A96&amp;Max!P68,'Scenario 2'!$A$5:$A$154&amp;'Scenario 2'!P$5:P$154,0),1)</f>
        <v>Geothermal</v>
      </c>
      <c r="Q96" t="str">
        <f t="array" ref="Q96">INDEX('Scenario 2'!$B$5:$B$154,MATCH(Max!$A96&amp;Max!Q68,'Scenario 2'!$A$5:$A$154&amp;'Scenario 2'!Q$5:Q$154,0),1)</f>
        <v>Geothermal</v>
      </c>
      <c r="R96" t="str">
        <f t="array" ref="R96">INDEX('Scenario 2'!$B$5:$B$154,MATCH(Max!$A96&amp;Max!R68,'Scenario 2'!$A$5:$A$154&amp;'Scenario 2'!R$5:R$154,0),1)</f>
        <v>Geothermal</v>
      </c>
      <c r="S96" t="str">
        <f t="array" ref="S96">INDEX('Scenario 2'!$B$5:$B$154,MATCH(Max!$A96&amp;Max!S68,'Scenario 2'!$A$5:$A$154&amp;'Scenario 2'!S$5:S$154,0),1)</f>
        <v>Geothermal</v>
      </c>
      <c r="T96" t="str">
        <f t="array" ref="T96">INDEX('Scenario 2'!$B$5:$B$154,MATCH(Max!$A96&amp;Max!T68,'Scenario 2'!$A$5:$A$154&amp;'Scenario 2'!T$5:T$154,0),1)</f>
        <v>Geothermal</v>
      </c>
      <c r="U96" t="str">
        <f t="array" ref="U96">INDEX('Scenario 2'!$B$5:$B$154,MATCH(Max!$A96&amp;Max!U68,'Scenario 2'!$A$5:$A$154&amp;'Scenario 2'!U$5:U$154,0),1)</f>
        <v>Geothermal</v>
      </c>
      <c r="V96" t="str">
        <f t="array" ref="V96">INDEX('Scenario 2'!$B$5:$B$154,MATCH(Max!$A96&amp;Max!V68,'Scenario 2'!$A$5:$A$154&amp;'Scenario 2'!V$5:V$154,0),1)</f>
        <v>Geothermal</v>
      </c>
      <c r="W96" t="str">
        <f t="array" ref="W96">INDEX('Scenario 2'!$B$5:$B$154,MATCH(Max!$A96&amp;Max!W68,'Scenario 2'!$A$5:$A$154&amp;'Scenario 2'!W$5:W$154,0),1)</f>
        <v>Geothermal</v>
      </c>
    </row>
    <row r="97" spans="1:23" x14ac:dyDescent="0.25">
      <c r="A97" t="s">
        <v>39</v>
      </c>
      <c r="B97" t="str">
        <f>VLOOKUP(A97,'DE-EN Country'!$A$1:$B$25,2,FALSE)</f>
        <v>Iceland</v>
      </c>
      <c r="C97" t="e">
        <f t="array" ref="C97">INDEX('Scenario 2'!$B$5:$B$154,MATCH(Max!$A97&amp;Max!C69,'Scenario 2'!$A$5:$A$154&amp;'Scenario 2'!C$5:C$154,0),1)</f>
        <v>#N/A</v>
      </c>
      <c r="D97" t="e">
        <f t="array" ref="D97">INDEX('Scenario 2'!$B$5:$B$154,MATCH(Max!$A97&amp;Max!D69,'Scenario 2'!$A$5:$A$154&amp;'Scenario 2'!D$5:D$154,0),1)</f>
        <v>#N/A</v>
      </c>
      <c r="E97" t="e">
        <f t="array" ref="E97">INDEX('Scenario 2'!$B$5:$B$154,MATCH(Max!$A97&amp;Max!E69,'Scenario 2'!$A$5:$A$154&amp;'Scenario 2'!E$5:E$154,0),1)</f>
        <v>#N/A</v>
      </c>
      <c r="F97" t="e">
        <f t="array" ref="F97">INDEX('Scenario 2'!$B$5:$B$154,MATCH(Max!$A97&amp;Max!F69,'Scenario 2'!$A$5:$A$154&amp;'Scenario 2'!F$5:F$154,0),1)</f>
        <v>#N/A</v>
      </c>
      <c r="G97" t="e">
        <f t="array" ref="G97">INDEX('Scenario 2'!$B$5:$B$154,MATCH(Max!$A97&amp;Max!G69,'Scenario 2'!$A$5:$A$154&amp;'Scenario 2'!G$5:G$154,0),1)</f>
        <v>#N/A</v>
      </c>
      <c r="H97" t="str">
        <f t="array" ref="H97">INDEX('Scenario 2'!$B$5:$B$154,MATCH(Max!$A97&amp;Max!H69,'Scenario 2'!$A$5:$A$154&amp;'Scenario 2'!H$5:H$154,0),1)</f>
        <v>Geothermal</v>
      </c>
      <c r="I97" t="str">
        <f t="array" ref="I97">INDEX('Scenario 2'!$B$5:$B$154,MATCH(Max!$A97&amp;Max!I69,'Scenario 2'!$A$5:$A$154&amp;'Scenario 2'!I$5:I$154,0),1)</f>
        <v>Geothermal</v>
      </c>
      <c r="J97" t="str">
        <f t="array" ref="J97">INDEX('Scenario 2'!$B$5:$B$154,MATCH(Max!$A97&amp;Max!J69,'Scenario 2'!$A$5:$A$154&amp;'Scenario 2'!J$5:J$154,0),1)</f>
        <v>Geothermal</v>
      </c>
      <c r="K97" t="str">
        <f t="array" ref="K97">INDEX('Scenario 2'!$B$5:$B$154,MATCH(Max!$A97&amp;Max!K69,'Scenario 2'!$A$5:$A$154&amp;'Scenario 2'!K$5:K$154,0),1)</f>
        <v>Geothermal</v>
      </c>
      <c r="L97" t="str">
        <f t="array" ref="L97">INDEX('Scenario 2'!$B$5:$B$154,MATCH(Max!$A97&amp;Max!L69,'Scenario 2'!$A$5:$A$154&amp;'Scenario 2'!L$5:L$154,0),1)</f>
        <v>Geothermal</v>
      </c>
      <c r="M97" t="str">
        <f t="array" ref="M97">INDEX('Scenario 2'!$B$5:$B$154,MATCH(Max!$A97&amp;Max!M69,'Scenario 2'!$A$5:$A$154&amp;'Scenario 2'!M$5:M$154,0),1)</f>
        <v>Geothermal</v>
      </c>
      <c r="N97" t="str">
        <f t="array" ref="N97">INDEX('Scenario 2'!$B$5:$B$154,MATCH(Max!$A97&amp;Max!N69,'Scenario 2'!$A$5:$A$154&amp;'Scenario 2'!N$5:N$154,0),1)</f>
        <v>Geothermal</v>
      </c>
      <c r="O97" t="str">
        <f t="array" ref="O97">INDEX('Scenario 2'!$B$5:$B$154,MATCH(Max!$A97&amp;Max!O69,'Scenario 2'!$A$5:$A$154&amp;'Scenario 2'!O$5:O$154,0),1)</f>
        <v>Geothermal</v>
      </c>
      <c r="P97" t="str">
        <f t="array" ref="P97">INDEX('Scenario 2'!$B$5:$B$154,MATCH(Max!$A97&amp;Max!P69,'Scenario 2'!$A$5:$A$154&amp;'Scenario 2'!P$5:P$154,0),1)</f>
        <v>Geothermal</v>
      </c>
      <c r="Q97" t="str">
        <f t="array" ref="Q97">INDEX('Scenario 2'!$B$5:$B$154,MATCH(Max!$A97&amp;Max!Q69,'Scenario 2'!$A$5:$A$154&amp;'Scenario 2'!Q$5:Q$154,0),1)</f>
        <v>Geothermal</v>
      </c>
      <c r="R97" t="str">
        <f t="array" ref="R97">INDEX('Scenario 2'!$B$5:$B$154,MATCH(Max!$A97&amp;Max!R69,'Scenario 2'!$A$5:$A$154&amp;'Scenario 2'!R$5:R$154,0),1)</f>
        <v>Geothermal</v>
      </c>
      <c r="S97" t="str">
        <f t="array" ref="S97">INDEX('Scenario 2'!$B$5:$B$154,MATCH(Max!$A97&amp;Max!S69,'Scenario 2'!$A$5:$A$154&amp;'Scenario 2'!S$5:S$154,0),1)</f>
        <v>Geothermal</v>
      </c>
      <c r="T97" t="str">
        <f t="array" ref="T97">INDEX('Scenario 2'!$B$5:$B$154,MATCH(Max!$A97&amp;Max!T69,'Scenario 2'!$A$5:$A$154&amp;'Scenario 2'!T$5:T$154,0),1)</f>
        <v>Geothermal</v>
      </c>
      <c r="U97" t="str">
        <f t="array" ref="U97">INDEX('Scenario 2'!$B$5:$B$154,MATCH(Max!$A97&amp;Max!U69,'Scenario 2'!$A$5:$A$154&amp;'Scenario 2'!U$5:U$154,0),1)</f>
        <v>Geothermal</v>
      </c>
      <c r="V97" t="str">
        <f t="array" ref="V97">INDEX('Scenario 2'!$B$5:$B$154,MATCH(Max!$A97&amp;Max!V69,'Scenario 2'!$A$5:$A$154&amp;'Scenario 2'!V$5:V$154,0),1)</f>
        <v>Geothermal</v>
      </c>
      <c r="W97" t="str">
        <f t="array" ref="W97">INDEX('Scenario 2'!$B$5:$B$154,MATCH(Max!$A97&amp;Max!W69,'Scenario 2'!$A$5:$A$154&amp;'Scenario 2'!W$5:W$154,0),1)</f>
        <v>Geothermal</v>
      </c>
    </row>
    <row r="98" spans="1:23" x14ac:dyDescent="0.25">
      <c r="A98" t="s">
        <v>40</v>
      </c>
      <c r="B98" t="str">
        <f>VLOOKUP(A98,'DE-EN Country'!$A$1:$B$25,2,FALSE)</f>
        <v>Italy</v>
      </c>
      <c r="C98" t="str">
        <f t="array" ref="C98">INDEX('Scenario 2'!$B$5:$B$154,MATCH(Max!$A98&amp;Max!C70,'Scenario 2'!$A$5:$A$154&amp;'Scenario 2'!C$5:C$154,0),1)</f>
        <v>Geothermal</v>
      </c>
      <c r="D98" t="str">
        <f t="array" ref="D98">INDEX('Scenario 2'!$B$5:$B$154,MATCH(Max!$A98&amp;Max!D70,'Scenario 2'!$A$5:$A$154&amp;'Scenario 2'!D$5:D$154,0),1)</f>
        <v>Geothermal</v>
      </c>
      <c r="E98" t="str">
        <f t="array" ref="E98">INDEX('Scenario 2'!$B$5:$B$154,MATCH(Max!$A98&amp;Max!E70,'Scenario 2'!$A$5:$A$154&amp;'Scenario 2'!E$5:E$154,0),1)</f>
        <v>Geothermal</v>
      </c>
      <c r="F98" t="str">
        <f t="array" ref="F98">INDEX('Scenario 2'!$B$5:$B$154,MATCH(Max!$A98&amp;Max!F70,'Scenario 2'!$A$5:$A$154&amp;'Scenario 2'!F$5:F$154,0),1)</f>
        <v>Geothermal</v>
      </c>
      <c r="G98" t="str">
        <f t="array" ref="G98">INDEX('Scenario 2'!$B$5:$B$154,MATCH(Max!$A98&amp;Max!G70,'Scenario 2'!$A$5:$A$154&amp;'Scenario 2'!G$5:G$154,0),1)</f>
        <v>Geothermal</v>
      </c>
      <c r="H98" t="str">
        <f t="array" ref="H98">INDEX('Scenario 2'!$B$5:$B$154,MATCH(Max!$A98&amp;Max!H70,'Scenario 2'!$A$5:$A$154&amp;'Scenario 2'!H$5:H$154,0),1)</f>
        <v>Geothermal</v>
      </c>
      <c r="I98" t="str">
        <f t="array" ref="I98">INDEX('Scenario 2'!$B$5:$B$154,MATCH(Max!$A98&amp;Max!I70,'Scenario 2'!$A$5:$A$154&amp;'Scenario 2'!I$5:I$154,0),1)</f>
        <v>Geothermal</v>
      </c>
      <c r="J98" t="str">
        <f t="array" ref="J98">INDEX('Scenario 2'!$B$5:$B$154,MATCH(Max!$A98&amp;Max!J70,'Scenario 2'!$A$5:$A$154&amp;'Scenario 2'!J$5:J$154,0),1)</f>
        <v>Geothermal</v>
      </c>
      <c r="K98" t="str">
        <f t="array" ref="K98">INDEX('Scenario 2'!$B$5:$B$154,MATCH(Max!$A98&amp;Max!K70,'Scenario 2'!$A$5:$A$154&amp;'Scenario 2'!K$5:K$154,0),1)</f>
        <v>Geothermal</v>
      </c>
      <c r="L98" t="str">
        <f t="array" ref="L98">INDEX('Scenario 2'!$B$5:$B$154,MATCH(Max!$A98&amp;Max!L70,'Scenario 2'!$A$5:$A$154&amp;'Scenario 2'!L$5:L$154,0),1)</f>
        <v>Geothermal</v>
      </c>
      <c r="M98" t="str">
        <f t="array" ref="M98">INDEX('Scenario 2'!$B$5:$B$154,MATCH(Max!$A98&amp;Max!M70,'Scenario 2'!$A$5:$A$154&amp;'Scenario 2'!M$5:M$154,0),1)</f>
        <v>Geothermal</v>
      </c>
      <c r="N98" t="str">
        <f t="array" ref="N98">INDEX('Scenario 2'!$B$5:$B$154,MATCH(Max!$A98&amp;Max!N70,'Scenario 2'!$A$5:$A$154&amp;'Scenario 2'!N$5:N$154,0),1)</f>
        <v>Geothermal</v>
      </c>
      <c r="O98" t="str">
        <f t="array" ref="O98">INDEX('Scenario 2'!$B$5:$B$154,MATCH(Max!$A98&amp;Max!O70,'Scenario 2'!$A$5:$A$154&amp;'Scenario 2'!O$5:O$154,0),1)</f>
        <v>Geothermal</v>
      </c>
      <c r="P98" t="str">
        <f t="array" ref="P98">INDEX('Scenario 2'!$B$5:$B$154,MATCH(Max!$A98&amp;Max!P70,'Scenario 2'!$A$5:$A$154&amp;'Scenario 2'!P$5:P$154,0),1)</f>
        <v>Geothermal</v>
      </c>
      <c r="Q98" t="str">
        <f t="array" ref="Q98">INDEX('Scenario 2'!$B$5:$B$154,MATCH(Max!$A98&amp;Max!Q70,'Scenario 2'!$A$5:$A$154&amp;'Scenario 2'!Q$5:Q$154,0),1)</f>
        <v>Geothermal</v>
      </c>
      <c r="R98" t="str">
        <f t="array" ref="R98">INDEX('Scenario 2'!$B$5:$B$154,MATCH(Max!$A98&amp;Max!R70,'Scenario 2'!$A$5:$A$154&amp;'Scenario 2'!R$5:R$154,0),1)</f>
        <v>Geothermal</v>
      </c>
      <c r="S98" t="str">
        <f t="array" ref="S98">INDEX('Scenario 2'!$B$5:$B$154,MATCH(Max!$A98&amp;Max!S70,'Scenario 2'!$A$5:$A$154&amp;'Scenario 2'!S$5:S$154,0),1)</f>
        <v>Geothermal</v>
      </c>
      <c r="T98" t="str">
        <f t="array" ref="T98">INDEX('Scenario 2'!$B$5:$B$154,MATCH(Max!$A98&amp;Max!T70,'Scenario 2'!$A$5:$A$154&amp;'Scenario 2'!T$5:T$154,0),1)</f>
        <v>Geothermal</v>
      </c>
      <c r="U98" t="str">
        <f t="array" ref="U98">INDEX('Scenario 2'!$B$5:$B$154,MATCH(Max!$A98&amp;Max!U70,'Scenario 2'!$A$5:$A$154&amp;'Scenario 2'!U$5:U$154,0),1)</f>
        <v>Geothermal</v>
      </c>
      <c r="V98" t="str">
        <f t="array" ref="V98">INDEX('Scenario 2'!$B$5:$B$154,MATCH(Max!$A98&amp;Max!V70,'Scenario 2'!$A$5:$A$154&amp;'Scenario 2'!V$5:V$154,0),1)</f>
        <v>Geothermal</v>
      </c>
      <c r="W98" t="str">
        <f t="array" ref="W98">INDEX('Scenario 2'!$B$5:$B$154,MATCH(Max!$A98&amp;Max!W70,'Scenario 2'!$A$5:$A$154&amp;'Scenario 2'!W$5:W$154,0),1)</f>
        <v>Geothermal</v>
      </c>
    </row>
    <row r="99" spans="1:23" x14ac:dyDescent="0.25">
      <c r="A99" t="s">
        <v>41</v>
      </c>
      <c r="B99" t="str">
        <f>VLOOKUP(A99,'DE-EN Country'!$A$1:$B$25,2,FALSE)</f>
        <v>Croatia</v>
      </c>
      <c r="C99" t="str">
        <f t="array" ref="C99">INDEX('Scenario 2'!$B$5:$B$154,MATCH(Max!$A99&amp;Max!C71,'Scenario 2'!$A$5:$A$154&amp;'Scenario 2'!C$5:C$154,0),1)</f>
        <v>Wind</v>
      </c>
      <c r="D99" t="str">
        <f t="array" ref="D99">INDEX('Scenario 2'!$B$5:$B$154,MATCH(Max!$A99&amp;Max!D71,'Scenario 2'!$A$5:$A$154&amp;'Scenario 2'!D$5:D$154,0),1)</f>
        <v>Wind</v>
      </c>
      <c r="E99" t="str">
        <f t="array" ref="E99">INDEX('Scenario 2'!$B$5:$B$154,MATCH(Max!$A99&amp;Max!E71,'Scenario 2'!$A$5:$A$154&amp;'Scenario 2'!E$5:E$154,0),1)</f>
        <v>Wind</v>
      </c>
      <c r="F99" t="str">
        <f t="array" ref="F99">INDEX('Scenario 2'!$B$5:$B$154,MATCH(Max!$A99&amp;Max!F71,'Scenario 2'!$A$5:$A$154&amp;'Scenario 2'!F$5:F$154,0),1)</f>
        <v>Wind</v>
      </c>
      <c r="G99" t="str">
        <f t="array" ref="G99">INDEX('Scenario 2'!$B$5:$B$154,MATCH(Max!$A99&amp;Max!G71,'Scenario 2'!$A$5:$A$154&amp;'Scenario 2'!G$5:G$154,0),1)</f>
        <v>Wind</v>
      </c>
      <c r="H99" t="str">
        <f t="array" ref="H99">INDEX('Scenario 2'!$B$5:$B$154,MATCH(Max!$A99&amp;Max!H71,'Scenario 2'!$A$5:$A$154&amp;'Scenario 2'!H$5:H$154,0),1)</f>
        <v>Geothermal</v>
      </c>
      <c r="I99" t="str">
        <f t="array" ref="I99">INDEX('Scenario 2'!$B$5:$B$154,MATCH(Max!$A99&amp;Max!I71,'Scenario 2'!$A$5:$A$154&amp;'Scenario 2'!I$5:I$154,0),1)</f>
        <v>Geothermal</v>
      </c>
      <c r="J99" t="str">
        <f t="array" ref="J99">INDEX('Scenario 2'!$B$5:$B$154,MATCH(Max!$A99&amp;Max!J71,'Scenario 2'!$A$5:$A$154&amp;'Scenario 2'!J$5:J$154,0),1)</f>
        <v>Geothermal</v>
      </c>
      <c r="K99" t="str">
        <f t="array" ref="K99">INDEX('Scenario 2'!$B$5:$B$154,MATCH(Max!$A99&amp;Max!K71,'Scenario 2'!$A$5:$A$154&amp;'Scenario 2'!K$5:K$154,0),1)</f>
        <v>Geothermal</v>
      </c>
      <c r="L99" t="str">
        <f t="array" ref="L99">INDEX('Scenario 2'!$B$5:$B$154,MATCH(Max!$A99&amp;Max!L71,'Scenario 2'!$A$5:$A$154&amp;'Scenario 2'!L$5:L$154,0),1)</f>
        <v>Geothermal</v>
      </c>
      <c r="M99" t="str">
        <f t="array" ref="M99">INDEX('Scenario 2'!$B$5:$B$154,MATCH(Max!$A99&amp;Max!M71,'Scenario 2'!$A$5:$A$154&amp;'Scenario 2'!M$5:M$154,0),1)</f>
        <v>Geothermal</v>
      </c>
      <c r="N99" t="str">
        <f t="array" ref="N99">INDEX('Scenario 2'!$B$5:$B$154,MATCH(Max!$A99&amp;Max!N71,'Scenario 2'!$A$5:$A$154&amp;'Scenario 2'!N$5:N$154,0),1)</f>
        <v>Geothermal</v>
      </c>
      <c r="O99" t="str">
        <f t="array" ref="O99">INDEX('Scenario 2'!$B$5:$B$154,MATCH(Max!$A99&amp;Max!O71,'Scenario 2'!$A$5:$A$154&amp;'Scenario 2'!O$5:O$154,0),1)</f>
        <v>Geothermal</v>
      </c>
      <c r="P99" t="str">
        <f t="array" ref="P99">INDEX('Scenario 2'!$B$5:$B$154,MATCH(Max!$A99&amp;Max!P71,'Scenario 2'!$A$5:$A$154&amp;'Scenario 2'!P$5:P$154,0),1)</f>
        <v>Geothermal</v>
      </c>
      <c r="Q99" t="str">
        <f t="array" ref="Q99">INDEX('Scenario 2'!$B$5:$B$154,MATCH(Max!$A99&amp;Max!Q71,'Scenario 2'!$A$5:$A$154&amp;'Scenario 2'!Q$5:Q$154,0),1)</f>
        <v>Geothermal</v>
      </c>
      <c r="R99" t="str">
        <f t="array" ref="R99">INDEX('Scenario 2'!$B$5:$B$154,MATCH(Max!$A99&amp;Max!R71,'Scenario 2'!$A$5:$A$154&amp;'Scenario 2'!R$5:R$154,0),1)</f>
        <v>Geothermal</v>
      </c>
      <c r="S99" t="str">
        <f t="array" ref="S99">INDEX('Scenario 2'!$B$5:$B$154,MATCH(Max!$A99&amp;Max!S71,'Scenario 2'!$A$5:$A$154&amp;'Scenario 2'!S$5:S$154,0),1)</f>
        <v>Geothermal</v>
      </c>
      <c r="T99" t="str">
        <f t="array" ref="T99">INDEX('Scenario 2'!$B$5:$B$154,MATCH(Max!$A99&amp;Max!T71,'Scenario 2'!$A$5:$A$154&amp;'Scenario 2'!T$5:T$154,0),1)</f>
        <v>Geothermal</v>
      </c>
      <c r="U99" t="str">
        <f t="array" ref="U99">INDEX('Scenario 2'!$B$5:$B$154,MATCH(Max!$A99&amp;Max!U71,'Scenario 2'!$A$5:$A$154&amp;'Scenario 2'!U$5:U$154,0),1)</f>
        <v>Geothermal</v>
      </c>
      <c r="V99" t="str">
        <f t="array" ref="V99">INDEX('Scenario 2'!$B$5:$B$154,MATCH(Max!$A99&amp;Max!V71,'Scenario 2'!$A$5:$A$154&amp;'Scenario 2'!V$5:V$154,0),1)</f>
        <v>Geothermal</v>
      </c>
      <c r="W99" t="str">
        <f t="array" ref="W99">INDEX('Scenario 2'!$B$5:$B$154,MATCH(Max!$A99&amp;Max!W71,'Scenario 2'!$A$5:$A$154&amp;'Scenario 2'!W$5:W$154,0),1)</f>
        <v>Geothermal</v>
      </c>
    </row>
    <row r="100" spans="1:23" x14ac:dyDescent="0.25">
      <c r="A100" t="s">
        <v>42</v>
      </c>
      <c r="B100" t="str">
        <f>VLOOKUP(A100,'DE-EN Country'!$A$1:$B$25,2,FALSE)</f>
        <v>Lithuania</v>
      </c>
      <c r="C100" t="str">
        <f t="array" ref="C100">INDEX('Scenario 2'!$B$5:$B$154,MATCH(Max!$A100&amp;Max!C72,'Scenario 2'!$A$5:$A$154&amp;'Scenario 2'!C$5:C$154,0),1)</f>
        <v>Wind</v>
      </c>
      <c r="D100" t="str">
        <f t="array" ref="D100">INDEX('Scenario 2'!$B$5:$B$154,MATCH(Max!$A100&amp;Max!D72,'Scenario 2'!$A$5:$A$154&amp;'Scenario 2'!D$5:D$154,0),1)</f>
        <v>Wind</v>
      </c>
      <c r="E100" t="str">
        <f t="array" ref="E100">INDEX('Scenario 2'!$B$5:$B$154,MATCH(Max!$A100&amp;Max!E72,'Scenario 2'!$A$5:$A$154&amp;'Scenario 2'!E$5:E$154,0),1)</f>
        <v>Wind</v>
      </c>
      <c r="F100" t="str">
        <f t="array" ref="F100">INDEX('Scenario 2'!$B$5:$B$154,MATCH(Max!$A100&amp;Max!F72,'Scenario 2'!$A$5:$A$154&amp;'Scenario 2'!F$5:F$154,0),1)</f>
        <v>Wind</v>
      </c>
      <c r="G100" t="str">
        <f t="array" ref="G100">INDEX('Scenario 2'!$B$5:$B$154,MATCH(Max!$A100&amp;Max!G72,'Scenario 2'!$A$5:$A$154&amp;'Scenario 2'!G$5:G$154,0),1)</f>
        <v>Wind</v>
      </c>
      <c r="H100" t="str">
        <f t="array" ref="H100">INDEX('Scenario 2'!$B$5:$B$154,MATCH(Max!$A100&amp;Max!H72,'Scenario 2'!$A$5:$A$154&amp;'Scenario 2'!H$5:H$154,0),1)</f>
        <v>Geothermal</v>
      </c>
      <c r="I100" t="str">
        <f t="array" ref="I100">INDEX('Scenario 2'!$B$5:$B$154,MATCH(Max!$A100&amp;Max!I72,'Scenario 2'!$A$5:$A$154&amp;'Scenario 2'!I$5:I$154,0),1)</f>
        <v>Geothermal</v>
      </c>
      <c r="J100" t="str">
        <f t="array" ref="J100">INDEX('Scenario 2'!$B$5:$B$154,MATCH(Max!$A100&amp;Max!J72,'Scenario 2'!$A$5:$A$154&amp;'Scenario 2'!J$5:J$154,0),1)</f>
        <v>Geothermal</v>
      </c>
      <c r="K100" t="str">
        <f t="array" ref="K100">INDEX('Scenario 2'!$B$5:$B$154,MATCH(Max!$A100&amp;Max!K72,'Scenario 2'!$A$5:$A$154&amp;'Scenario 2'!K$5:K$154,0),1)</f>
        <v>Geothermal</v>
      </c>
      <c r="L100" t="str">
        <f t="array" ref="L100">INDEX('Scenario 2'!$B$5:$B$154,MATCH(Max!$A100&amp;Max!L72,'Scenario 2'!$A$5:$A$154&amp;'Scenario 2'!L$5:L$154,0),1)</f>
        <v>Geothermal</v>
      </c>
      <c r="M100" t="str">
        <f t="array" ref="M100">INDEX('Scenario 2'!$B$5:$B$154,MATCH(Max!$A100&amp;Max!M72,'Scenario 2'!$A$5:$A$154&amp;'Scenario 2'!M$5:M$154,0),1)</f>
        <v>Geothermal</v>
      </c>
      <c r="N100" t="str">
        <f t="array" ref="N100">INDEX('Scenario 2'!$B$5:$B$154,MATCH(Max!$A100&amp;Max!N72,'Scenario 2'!$A$5:$A$154&amp;'Scenario 2'!N$5:N$154,0),1)</f>
        <v>Geothermal</v>
      </c>
      <c r="O100" t="str">
        <f t="array" ref="O100">INDEX('Scenario 2'!$B$5:$B$154,MATCH(Max!$A100&amp;Max!O72,'Scenario 2'!$A$5:$A$154&amp;'Scenario 2'!O$5:O$154,0),1)</f>
        <v>Geothermal</v>
      </c>
      <c r="P100" t="str">
        <f t="array" ref="P100">INDEX('Scenario 2'!$B$5:$B$154,MATCH(Max!$A100&amp;Max!P72,'Scenario 2'!$A$5:$A$154&amp;'Scenario 2'!P$5:P$154,0),1)</f>
        <v>Geothermal</v>
      </c>
      <c r="Q100" t="str">
        <f t="array" ref="Q100">INDEX('Scenario 2'!$B$5:$B$154,MATCH(Max!$A100&amp;Max!Q72,'Scenario 2'!$A$5:$A$154&amp;'Scenario 2'!Q$5:Q$154,0),1)</f>
        <v>Geothermal</v>
      </c>
      <c r="R100" t="str">
        <f t="array" ref="R100">INDEX('Scenario 2'!$B$5:$B$154,MATCH(Max!$A100&amp;Max!R72,'Scenario 2'!$A$5:$A$154&amp;'Scenario 2'!R$5:R$154,0),1)</f>
        <v>Geothermal</v>
      </c>
      <c r="S100" t="str">
        <f t="array" ref="S100">INDEX('Scenario 2'!$B$5:$B$154,MATCH(Max!$A100&amp;Max!S72,'Scenario 2'!$A$5:$A$154&amp;'Scenario 2'!S$5:S$154,0),1)</f>
        <v>Geothermal</v>
      </c>
      <c r="T100" t="str">
        <f t="array" ref="T100">INDEX('Scenario 2'!$B$5:$B$154,MATCH(Max!$A100&amp;Max!T72,'Scenario 2'!$A$5:$A$154&amp;'Scenario 2'!T$5:T$154,0),1)</f>
        <v>Geothermal</v>
      </c>
      <c r="U100" t="str">
        <f t="array" ref="U100">INDEX('Scenario 2'!$B$5:$B$154,MATCH(Max!$A100&amp;Max!U72,'Scenario 2'!$A$5:$A$154&amp;'Scenario 2'!U$5:U$154,0),1)</f>
        <v>Geothermal</v>
      </c>
      <c r="V100" t="str">
        <f t="array" ref="V100">INDEX('Scenario 2'!$B$5:$B$154,MATCH(Max!$A100&amp;Max!V72,'Scenario 2'!$A$5:$A$154&amp;'Scenario 2'!V$5:V$154,0),1)</f>
        <v>Geothermal</v>
      </c>
      <c r="W100" t="str">
        <f t="array" ref="W100">INDEX('Scenario 2'!$B$5:$B$154,MATCH(Max!$A100&amp;Max!W72,'Scenario 2'!$A$5:$A$154&amp;'Scenario 2'!W$5:W$154,0),1)</f>
        <v>Geothermal</v>
      </c>
    </row>
    <row r="101" spans="1:23" x14ac:dyDescent="0.25">
      <c r="A101" t="s">
        <v>43</v>
      </c>
      <c r="B101" t="str">
        <f>VLOOKUP(A101,'DE-EN Country'!$A$1:$B$25,2,FALSE)</f>
        <v>Luxembourg</v>
      </c>
      <c r="C101" t="str">
        <f t="array" ref="C101">INDEX('Scenario 2'!$B$5:$B$154,MATCH(Max!$A101&amp;Max!C73,'Scenario 2'!$A$5:$A$154&amp;'Scenario 2'!C$5:C$154,0),1)</f>
        <v>Solar</v>
      </c>
      <c r="D101" t="str">
        <f t="array" ref="D101">INDEX('Scenario 2'!$B$5:$B$154,MATCH(Max!$A101&amp;Max!D73,'Scenario 2'!$A$5:$A$154&amp;'Scenario 2'!D$5:D$154,0),1)</f>
        <v>Solar</v>
      </c>
      <c r="E101" t="str">
        <f t="array" ref="E101">INDEX('Scenario 2'!$B$5:$B$154,MATCH(Max!$A101&amp;Max!E73,'Scenario 2'!$A$5:$A$154&amp;'Scenario 2'!E$5:E$154,0),1)</f>
        <v>Solar</v>
      </c>
      <c r="F101" t="str">
        <f t="array" ref="F101">INDEX('Scenario 2'!$B$5:$B$154,MATCH(Max!$A101&amp;Max!F73,'Scenario 2'!$A$5:$A$154&amp;'Scenario 2'!F$5:F$154,0),1)</f>
        <v>Solar</v>
      </c>
      <c r="G101" t="str">
        <f t="array" ref="G101">INDEX('Scenario 2'!$B$5:$B$154,MATCH(Max!$A101&amp;Max!G73,'Scenario 2'!$A$5:$A$154&amp;'Scenario 2'!G$5:G$154,0),1)</f>
        <v>Solar</v>
      </c>
      <c r="H101" t="str">
        <f t="array" ref="H101">INDEX('Scenario 2'!$B$5:$B$154,MATCH(Max!$A101&amp;Max!H73,'Scenario 2'!$A$5:$A$154&amp;'Scenario 2'!H$5:H$154,0),1)</f>
        <v>Geothermal</v>
      </c>
      <c r="I101" t="str">
        <f t="array" ref="I101">INDEX('Scenario 2'!$B$5:$B$154,MATCH(Max!$A101&amp;Max!I73,'Scenario 2'!$A$5:$A$154&amp;'Scenario 2'!I$5:I$154,0),1)</f>
        <v>Geothermal</v>
      </c>
      <c r="J101" t="str">
        <f t="array" ref="J101">INDEX('Scenario 2'!$B$5:$B$154,MATCH(Max!$A101&amp;Max!J73,'Scenario 2'!$A$5:$A$154&amp;'Scenario 2'!J$5:J$154,0),1)</f>
        <v>Geothermal</v>
      </c>
      <c r="K101" t="str">
        <f t="array" ref="K101">INDEX('Scenario 2'!$B$5:$B$154,MATCH(Max!$A101&amp;Max!K73,'Scenario 2'!$A$5:$A$154&amp;'Scenario 2'!K$5:K$154,0),1)</f>
        <v>Geothermal</v>
      </c>
      <c r="L101" t="str">
        <f t="array" ref="L101">INDEX('Scenario 2'!$B$5:$B$154,MATCH(Max!$A101&amp;Max!L73,'Scenario 2'!$A$5:$A$154&amp;'Scenario 2'!L$5:L$154,0),1)</f>
        <v>Geothermal</v>
      </c>
      <c r="M101" t="str">
        <f t="array" ref="M101">INDEX('Scenario 2'!$B$5:$B$154,MATCH(Max!$A101&amp;Max!M73,'Scenario 2'!$A$5:$A$154&amp;'Scenario 2'!M$5:M$154,0),1)</f>
        <v>Geothermal</v>
      </c>
      <c r="N101" t="str">
        <f t="array" ref="N101">INDEX('Scenario 2'!$B$5:$B$154,MATCH(Max!$A101&amp;Max!N73,'Scenario 2'!$A$5:$A$154&amp;'Scenario 2'!N$5:N$154,0),1)</f>
        <v>Geothermal</v>
      </c>
      <c r="O101" t="str">
        <f t="array" ref="O101">INDEX('Scenario 2'!$B$5:$B$154,MATCH(Max!$A101&amp;Max!O73,'Scenario 2'!$A$5:$A$154&amp;'Scenario 2'!O$5:O$154,0),1)</f>
        <v>Geothermal</v>
      </c>
      <c r="P101" t="str">
        <f t="array" ref="P101">INDEX('Scenario 2'!$B$5:$B$154,MATCH(Max!$A101&amp;Max!P73,'Scenario 2'!$A$5:$A$154&amp;'Scenario 2'!P$5:P$154,0),1)</f>
        <v>Geothermal</v>
      </c>
      <c r="Q101" t="str">
        <f t="array" ref="Q101">INDEX('Scenario 2'!$B$5:$B$154,MATCH(Max!$A101&amp;Max!Q73,'Scenario 2'!$A$5:$A$154&amp;'Scenario 2'!Q$5:Q$154,0),1)</f>
        <v>Geothermal</v>
      </c>
      <c r="R101" t="str">
        <f t="array" ref="R101">INDEX('Scenario 2'!$B$5:$B$154,MATCH(Max!$A101&amp;Max!R73,'Scenario 2'!$A$5:$A$154&amp;'Scenario 2'!R$5:R$154,0),1)</f>
        <v>Geothermal</v>
      </c>
      <c r="S101" t="str">
        <f t="array" ref="S101">INDEX('Scenario 2'!$B$5:$B$154,MATCH(Max!$A101&amp;Max!S73,'Scenario 2'!$A$5:$A$154&amp;'Scenario 2'!S$5:S$154,0),1)</f>
        <v>Geothermal</v>
      </c>
      <c r="T101" t="str">
        <f t="array" ref="T101">INDEX('Scenario 2'!$B$5:$B$154,MATCH(Max!$A101&amp;Max!T73,'Scenario 2'!$A$5:$A$154&amp;'Scenario 2'!T$5:T$154,0),1)</f>
        <v>Geothermal</v>
      </c>
      <c r="U101" t="str">
        <f t="array" ref="U101">INDEX('Scenario 2'!$B$5:$B$154,MATCH(Max!$A101&amp;Max!U73,'Scenario 2'!$A$5:$A$154&amp;'Scenario 2'!U$5:U$154,0),1)</f>
        <v>Geothermal</v>
      </c>
      <c r="V101" t="str">
        <f t="array" ref="V101">INDEX('Scenario 2'!$B$5:$B$154,MATCH(Max!$A101&amp;Max!V73,'Scenario 2'!$A$5:$A$154&amp;'Scenario 2'!V$5:V$154,0),1)</f>
        <v>Geothermal</v>
      </c>
      <c r="W101" t="str">
        <f t="array" ref="W101">INDEX('Scenario 2'!$B$5:$B$154,MATCH(Max!$A101&amp;Max!W73,'Scenario 2'!$A$5:$A$154&amp;'Scenario 2'!W$5:W$154,0),1)</f>
        <v>Geothermal</v>
      </c>
    </row>
    <row r="102" spans="1:23" x14ac:dyDescent="0.25">
      <c r="A102" t="s">
        <v>44</v>
      </c>
      <c r="B102" t="str">
        <f>VLOOKUP(A102,'DE-EN Country'!$A$1:$B$25,2,FALSE)</f>
        <v>Netherlands</v>
      </c>
      <c r="C102" t="str">
        <f t="array" ref="C102">INDEX('Scenario 2'!$B$5:$B$154,MATCH(Max!$A102&amp;Max!C74,'Scenario 2'!$A$5:$A$154&amp;'Scenario 2'!C$5:C$154,0),1)</f>
        <v>Solar</v>
      </c>
      <c r="D102" t="str">
        <f t="array" ref="D102">INDEX('Scenario 2'!$B$5:$B$154,MATCH(Max!$A102&amp;Max!D74,'Scenario 2'!$A$5:$A$154&amp;'Scenario 2'!D$5:D$154,0),1)</f>
        <v>Solar</v>
      </c>
      <c r="E102" t="str">
        <f t="array" ref="E102">INDEX('Scenario 2'!$B$5:$B$154,MATCH(Max!$A102&amp;Max!E74,'Scenario 2'!$A$5:$A$154&amp;'Scenario 2'!E$5:E$154,0),1)</f>
        <v>Solar</v>
      </c>
      <c r="F102" t="str">
        <f t="array" ref="F102">INDEX('Scenario 2'!$B$5:$B$154,MATCH(Max!$A102&amp;Max!F74,'Scenario 2'!$A$5:$A$154&amp;'Scenario 2'!F$5:F$154,0),1)</f>
        <v>Solar</v>
      </c>
      <c r="G102" t="str">
        <f t="array" ref="G102">INDEX('Scenario 2'!$B$5:$B$154,MATCH(Max!$A102&amp;Max!G74,'Scenario 2'!$A$5:$A$154&amp;'Scenario 2'!G$5:G$154,0),1)</f>
        <v>Solar</v>
      </c>
      <c r="H102" t="str">
        <f t="array" ref="H102">INDEX('Scenario 2'!$B$5:$B$154,MATCH(Max!$A102&amp;Max!H74,'Scenario 2'!$A$5:$A$154&amp;'Scenario 2'!H$5:H$154,0),1)</f>
        <v>Geothermal</v>
      </c>
      <c r="I102" t="str">
        <f t="array" ref="I102">INDEX('Scenario 2'!$B$5:$B$154,MATCH(Max!$A102&amp;Max!I74,'Scenario 2'!$A$5:$A$154&amp;'Scenario 2'!I$5:I$154,0),1)</f>
        <v>Geothermal</v>
      </c>
      <c r="J102" t="str">
        <f t="array" ref="J102">INDEX('Scenario 2'!$B$5:$B$154,MATCH(Max!$A102&amp;Max!J74,'Scenario 2'!$A$5:$A$154&amp;'Scenario 2'!J$5:J$154,0),1)</f>
        <v>Geothermal</v>
      </c>
      <c r="K102" t="str">
        <f t="array" ref="K102">INDEX('Scenario 2'!$B$5:$B$154,MATCH(Max!$A102&amp;Max!K74,'Scenario 2'!$A$5:$A$154&amp;'Scenario 2'!K$5:K$154,0),1)</f>
        <v>Geothermal</v>
      </c>
      <c r="L102" t="str">
        <f t="array" ref="L102">INDEX('Scenario 2'!$B$5:$B$154,MATCH(Max!$A102&amp;Max!L74,'Scenario 2'!$A$5:$A$154&amp;'Scenario 2'!L$5:L$154,0),1)</f>
        <v>Geothermal</v>
      </c>
      <c r="M102" t="str">
        <f t="array" ref="M102">INDEX('Scenario 2'!$B$5:$B$154,MATCH(Max!$A102&amp;Max!M74,'Scenario 2'!$A$5:$A$154&amp;'Scenario 2'!M$5:M$154,0),1)</f>
        <v>Geothermal</v>
      </c>
      <c r="N102" t="str">
        <f t="array" ref="N102">INDEX('Scenario 2'!$B$5:$B$154,MATCH(Max!$A102&amp;Max!N74,'Scenario 2'!$A$5:$A$154&amp;'Scenario 2'!N$5:N$154,0),1)</f>
        <v>Geothermal</v>
      </c>
      <c r="O102" t="str">
        <f t="array" ref="O102">INDEX('Scenario 2'!$B$5:$B$154,MATCH(Max!$A102&amp;Max!O74,'Scenario 2'!$A$5:$A$154&amp;'Scenario 2'!O$5:O$154,0),1)</f>
        <v>Geothermal</v>
      </c>
      <c r="P102" t="str">
        <f t="array" ref="P102">INDEX('Scenario 2'!$B$5:$B$154,MATCH(Max!$A102&amp;Max!P74,'Scenario 2'!$A$5:$A$154&amp;'Scenario 2'!P$5:P$154,0),1)</f>
        <v>Geothermal</v>
      </c>
      <c r="Q102" t="str">
        <f t="array" ref="Q102">INDEX('Scenario 2'!$B$5:$B$154,MATCH(Max!$A102&amp;Max!Q74,'Scenario 2'!$A$5:$A$154&amp;'Scenario 2'!Q$5:Q$154,0),1)</f>
        <v>Geothermal</v>
      </c>
      <c r="R102" t="str">
        <f t="array" ref="R102">INDEX('Scenario 2'!$B$5:$B$154,MATCH(Max!$A102&amp;Max!R74,'Scenario 2'!$A$5:$A$154&amp;'Scenario 2'!R$5:R$154,0),1)</f>
        <v>Geothermal</v>
      </c>
      <c r="S102" t="str">
        <f t="array" ref="S102">INDEX('Scenario 2'!$B$5:$B$154,MATCH(Max!$A102&amp;Max!S74,'Scenario 2'!$A$5:$A$154&amp;'Scenario 2'!S$5:S$154,0),1)</f>
        <v>Geothermal</v>
      </c>
      <c r="T102" t="str">
        <f t="array" ref="T102">INDEX('Scenario 2'!$B$5:$B$154,MATCH(Max!$A102&amp;Max!T74,'Scenario 2'!$A$5:$A$154&amp;'Scenario 2'!T$5:T$154,0),1)</f>
        <v>Geothermal</v>
      </c>
      <c r="U102" t="str">
        <f t="array" ref="U102">INDEX('Scenario 2'!$B$5:$B$154,MATCH(Max!$A102&amp;Max!U74,'Scenario 2'!$A$5:$A$154&amp;'Scenario 2'!U$5:U$154,0),1)</f>
        <v>Geothermal</v>
      </c>
      <c r="V102" t="str">
        <f t="array" ref="V102">INDEX('Scenario 2'!$B$5:$B$154,MATCH(Max!$A102&amp;Max!V74,'Scenario 2'!$A$5:$A$154&amp;'Scenario 2'!V$5:V$154,0),1)</f>
        <v>Geothermal</v>
      </c>
      <c r="W102" t="str">
        <f t="array" ref="W102">INDEX('Scenario 2'!$B$5:$B$154,MATCH(Max!$A102&amp;Max!W74,'Scenario 2'!$A$5:$A$154&amp;'Scenario 2'!W$5:W$154,0),1)</f>
        <v>Geothermal</v>
      </c>
    </row>
    <row r="103" spans="1:23" x14ac:dyDescent="0.25">
      <c r="A103" t="s">
        <v>57</v>
      </c>
      <c r="B103" t="str">
        <f>VLOOKUP(A103,'DE-EN Country'!$A$1:$B$25,2,FALSE)</f>
        <v>Norway</v>
      </c>
      <c r="C103" t="str">
        <f t="array" ref="C103">INDEX('Scenario 2'!$B$5:$B$154,MATCH(Max!$A103&amp;Max!C75,'Scenario 2'!$A$5:$A$154&amp;'Scenario 2'!C$5:C$154,0),1)</f>
        <v>Wind</v>
      </c>
      <c r="D103" t="str">
        <f t="array" ref="D103">INDEX('Scenario 2'!$B$5:$B$154,MATCH(Max!$A103&amp;Max!D75,'Scenario 2'!$A$5:$A$154&amp;'Scenario 2'!D$5:D$154,0),1)</f>
        <v>Wind</v>
      </c>
      <c r="E103" t="str">
        <f t="array" ref="E103">INDEX('Scenario 2'!$B$5:$B$154,MATCH(Max!$A103&amp;Max!E75,'Scenario 2'!$A$5:$A$154&amp;'Scenario 2'!E$5:E$154,0),1)</f>
        <v>Wind</v>
      </c>
      <c r="F103" t="str">
        <f t="array" ref="F103">INDEX('Scenario 2'!$B$5:$B$154,MATCH(Max!$A103&amp;Max!F75,'Scenario 2'!$A$5:$A$154&amp;'Scenario 2'!F$5:F$154,0),1)</f>
        <v>Wind</v>
      </c>
      <c r="G103" t="str">
        <f t="array" ref="G103">INDEX('Scenario 2'!$B$5:$B$154,MATCH(Max!$A103&amp;Max!G75,'Scenario 2'!$A$5:$A$154&amp;'Scenario 2'!G$5:G$154,0),1)</f>
        <v>Wind</v>
      </c>
      <c r="H103" t="str">
        <f t="array" ref="H103">INDEX('Scenario 2'!$B$5:$B$154,MATCH(Max!$A103&amp;Max!H75,'Scenario 2'!$A$5:$A$154&amp;'Scenario 2'!H$5:H$154,0),1)</f>
        <v>Geothermal</v>
      </c>
      <c r="I103" t="str">
        <f t="array" ref="I103">INDEX('Scenario 2'!$B$5:$B$154,MATCH(Max!$A103&amp;Max!I75,'Scenario 2'!$A$5:$A$154&amp;'Scenario 2'!I$5:I$154,0),1)</f>
        <v>Geothermal</v>
      </c>
      <c r="J103" t="str">
        <f t="array" ref="J103">INDEX('Scenario 2'!$B$5:$B$154,MATCH(Max!$A103&amp;Max!J75,'Scenario 2'!$A$5:$A$154&amp;'Scenario 2'!J$5:J$154,0),1)</f>
        <v>Geothermal</v>
      </c>
      <c r="K103" t="str">
        <f t="array" ref="K103">INDEX('Scenario 2'!$B$5:$B$154,MATCH(Max!$A103&amp;Max!K75,'Scenario 2'!$A$5:$A$154&amp;'Scenario 2'!K$5:K$154,0),1)</f>
        <v>Geothermal</v>
      </c>
      <c r="L103" t="str">
        <f t="array" ref="L103">INDEX('Scenario 2'!$B$5:$B$154,MATCH(Max!$A103&amp;Max!L75,'Scenario 2'!$A$5:$A$154&amp;'Scenario 2'!L$5:L$154,0),1)</f>
        <v>Geothermal</v>
      </c>
      <c r="M103" t="str">
        <f t="array" ref="M103">INDEX('Scenario 2'!$B$5:$B$154,MATCH(Max!$A103&amp;Max!M75,'Scenario 2'!$A$5:$A$154&amp;'Scenario 2'!M$5:M$154,0),1)</f>
        <v>Geothermal</v>
      </c>
      <c r="N103" t="str">
        <f t="array" ref="N103">INDEX('Scenario 2'!$B$5:$B$154,MATCH(Max!$A103&amp;Max!N75,'Scenario 2'!$A$5:$A$154&amp;'Scenario 2'!N$5:N$154,0),1)</f>
        <v>Geothermal</v>
      </c>
      <c r="O103" t="str">
        <f t="array" ref="O103">INDEX('Scenario 2'!$B$5:$B$154,MATCH(Max!$A103&amp;Max!O75,'Scenario 2'!$A$5:$A$154&amp;'Scenario 2'!O$5:O$154,0),1)</f>
        <v>Geothermal</v>
      </c>
      <c r="P103" t="str">
        <f t="array" ref="P103">INDEX('Scenario 2'!$B$5:$B$154,MATCH(Max!$A103&amp;Max!P75,'Scenario 2'!$A$5:$A$154&amp;'Scenario 2'!P$5:P$154,0),1)</f>
        <v>Geothermal</v>
      </c>
      <c r="Q103" t="str">
        <f t="array" ref="Q103">INDEX('Scenario 2'!$B$5:$B$154,MATCH(Max!$A103&amp;Max!Q75,'Scenario 2'!$A$5:$A$154&amp;'Scenario 2'!Q$5:Q$154,0),1)</f>
        <v>Geothermal</v>
      </c>
      <c r="R103" t="str">
        <f t="array" ref="R103">INDEX('Scenario 2'!$B$5:$B$154,MATCH(Max!$A103&amp;Max!R75,'Scenario 2'!$A$5:$A$154&amp;'Scenario 2'!R$5:R$154,0),1)</f>
        <v>Geothermal</v>
      </c>
      <c r="S103" t="str">
        <f t="array" ref="S103">INDEX('Scenario 2'!$B$5:$B$154,MATCH(Max!$A103&amp;Max!S75,'Scenario 2'!$A$5:$A$154&amp;'Scenario 2'!S$5:S$154,0),1)</f>
        <v>Geothermal</v>
      </c>
      <c r="T103" t="str">
        <f t="array" ref="T103">INDEX('Scenario 2'!$B$5:$B$154,MATCH(Max!$A103&amp;Max!T75,'Scenario 2'!$A$5:$A$154&amp;'Scenario 2'!T$5:T$154,0),1)</f>
        <v>Geothermal</v>
      </c>
      <c r="U103" t="str">
        <f t="array" ref="U103">INDEX('Scenario 2'!$B$5:$B$154,MATCH(Max!$A103&amp;Max!U75,'Scenario 2'!$A$5:$A$154&amp;'Scenario 2'!U$5:U$154,0),1)</f>
        <v>Geothermal</v>
      </c>
      <c r="V103" t="str">
        <f t="array" ref="V103">INDEX('Scenario 2'!$B$5:$B$154,MATCH(Max!$A103&amp;Max!V75,'Scenario 2'!$A$5:$A$154&amp;'Scenario 2'!V$5:V$154,0),1)</f>
        <v>Geothermal</v>
      </c>
      <c r="W103" t="str">
        <f t="array" ref="W103">INDEX('Scenario 2'!$B$5:$B$154,MATCH(Max!$A103&amp;Max!W75,'Scenario 2'!$A$5:$A$154&amp;'Scenario 2'!W$5:W$154,0),1)</f>
        <v>Geothermal</v>
      </c>
    </row>
    <row r="104" spans="1:23" x14ac:dyDescent="0.25">
      <c r="A104" t="s">
        <v>45</v>
      </c>
      <c r="B104" t="str">
        <f>VLOOKUP(A104,'DE-EN Country'!$A$1:$B$25,2,FALSE)</f>
        <v>Austria</v>
      </c>
      <c r="C104" t="str">
        <f t="array" ref="C104">INDEX('Scenario 2'!$B$5:$B$154,MATCH(Max!$A104&amp;Max!C76,'Scenario 2'!$A$5:$A$154&amp;'Scenario 2'!C$5:C$154,0),1)</f>
        <v>Wind</v>
      </c>
      <c r="D104" t="str">
        <f t="array" ref="D104">INDEX('Scenario 2'!$B$5:$B$154,MATCH(Max!$A104&amp;Max!D76,'Scenario 2'!$A$5:$A$154&amp;'Scenario 2'!D$5:D$154,0),1)</f>
        <v>Wind</v>
      </c>
      <c r="E104" t="str">
        <f t="array" ref="E104">INDEX('Scenario 2'!$B$5:$B$154,MATCH(Max!$A104&amp;Max!E76,'Scenario 2'!$A$5:$A$154&amp;'Scenario 2'!E$5:E$154,0),1)</f>
        <v>Wind</v>
      </c>
      <c r="F104" t="str">
        <f t="array" ref="F104">INDEX('Scenario 2'!$B$5:$B$154,MATCH(Max!$A104&amp;Max!F76,'Scenario 2'!$A$5:$A$154&amp;'Scenario 2'!F$5:F$154,0),1)</f>
        <v>Wind</v>
      </c>
      <c r="G104" t="str">
        <f t="array" ref="G104">INDEX('Scenario 2'!$B$5:$B$154,MATCH(Max!$A104&amp;Max!G76,'Scenario 2'!$A$5:$A$154&amp;'Scenario 2'!G$5:G$154,0),1)</f>
        <v>Wind</v>
      </c>
      <c r="H104" t="str">
        <f t="array" ref="H104">INDEX('Scenario 2'!$B$5:$B$154,MATCH(Max!$A104&amp;Max!H76,'Scenario 2'!$A$5:$A$154&amp;'Scenario 2'!H$5:H$154,0),1)</f>
        <v>Geothermal</v>
      </c>
      <c r="I104" t="str">
        <f t="array" ref="I104">INDEX('Scenario 2'!$B$5:$B$154,MATCH(Max!$A104&amp;Max!I76,'Scenario 2'!$A$5:$A$154&amp;'Scenario 2'!I$5:I$154,0),1)</f>
        <v>Geothermal</v>
      </c>
      <c r="J104" t="str">
        <f t="array" ref="J104">INDEX('Scenario 2'!$B$5:$B$154,MATCH(Max!$A104&amp;Max!J76,'Scenario 2'!$A$5:$A$154&amp;'Scenario 2'!J$5:J$154,0),1)</f>
        <v>Geothermal</v>
      </c>
      <c r="K104" t="str">
        <f t="array" ref="K104">INDEX('Scenario 2'!$B$5:$B$154,MATCH(Max!$A104&amp;Max!K76,'Scenario 2'!$A$5:$A$154&amp;'Scenario 2'!K$5:K$154,0),1)</f>
        <v>Geothermal</v>
      </c>
      <c r="L104" t="str">
        <f t="array" ref="L104">INDEX('Scenario 2'!$B$5:$B$154,MATCH(Max!$A104&amp;Max!L76,'Scenario 2'!$A$5:$A$154&amp;'Scenario 2'!L$5:L$154,0),1)</f>
        <v>Geothermal</v>
      </c>
      <c r="M104" t="str">
        <f t="array" ref="M104">INDEX('Scenario 2'!$B$5:$B$154,MATCH(Max!$A104&amp;Max!M76,'Scenario 2'!$A$5:$A$154&amp;'Scenario 2'!M$5:M$154,0),1)</f>
        <v>Geothermal</v>
      </c>
      <c r="N104" t="str">
        <f t="array" ref="N104">INDEX('Scenario 2'!$B$5:$B$154,MATCH(Max!$A104&amp;Max!N76,'Scenario 2'!$A$5:$A$154&amp;'Scenario 2'!N$5:N$154,0),1)</f>
        <v>Geothermal</v>
      </c>
      <c r="O104" t="str">
        <f t="array" ref="O104">INDEX('Scenario 2'!$B$5:$B$154,MATCH(Max!$A104&amp;Max!O76,'Scenario 2'!$A$5:$A$154&amp;'Scenario 2'!O$5:O$154,0),1)</f>
        <v>Geothermal</v>
      </c>
      <c r="P104" t="str">
        <f t="array" ref="P104">INDEX('Scenario 2'!$B$5:$B$154,MATCH(Max!$A104&amp;Max!P76,'Scenario 2'!$A$5:$A$154&amp;'Scenario 2'!P$5:P$154,0),1)</f>
        <v>Geothermal</v>
      </c>
      <c r="Q104" t="str">
        <f t="array" ref="Q104">INDEX('Scenario 2'!$B$5:$B$154,MATCH(Max!$A104&amp;Max!Q76,'Scenario 2'!$A$5:$A$154&amp;'Scenario 2'!Q$5:Q$154,0),1)</f>
        <v>Geothermal</v>
      </c>
      <c r="R104" t="str">
        <f t="array" ref="R104">INDEX('Scenario 2'!$B$5:$B$154,MATCH(Max!$A104&amp;Max!R76,'Scenario 2'!$A$5:$A$154&amp;'Scenario 2'!R$5:R$154,0),1)</f>
        <v>Geothermal</v>
      </c>
      <c r="S104" t="str">
        <f t="array" ref="S104">INDEX('Scenario 2'!$B$5:$B$154,MATCH(Max!$A104&amp;Max!S76,'Scenario 2'!$A$5:$A$154&amp;'Scenario 2'!S$5:S$154,0),1)</f>
        <v>Geothermal</v>
      </c>
      <c r="T104" t="str">
        <f t="array" ref="T104">INDEX('Scenario 2'!$B$5:$B$154,MATCH(Max!$A104&amp;Max!T76,'Scenario 2'!$A$5:$A$154&amp;'Scenario 2'!T$5:T$154,0),1)</f>
        <v>Geothermal</v>
      </c>
      <c r="U104" t="str">
        <f t="array" ref="U104">INDEX('Scenario 2'!$B$5:$B$154,MATCH(Max!$A104&amp;Max!U76,'Scenario 2'!$A$5:$A$154&amp;'Scenario 2'!U$5:U$154,0),1)</f>
        <v>Geothermal</v>
      </c>
      <c r="V104" t="str">
        <f t="array" ref="V104">INDEX('Scenario 2'!$B$5:$B$154,MATCH(Max!$A104&amp;Max!V76,'Scenario 2'!$A$5:$A$154&amp;'Scenario 2'!V$5:V$154,0),1)</f>
        <v>Geothermal</v>
      </c>
      <c r="W104" t="str">
        <f t="array" ref="W104">INDEX('Scenario 2'!$B$5:$B$154,MATCH(Max!$A104&amp;Max!W76,'Scenario 2'!$A$5:$A$154&amp;'Scenario 2'!W$5:W$154,0),1)</f>
        <v>Geothermal</v>
      </c>
    </row>
    <row r="105" spans="1:23" x14ac:dyDescent="0.25">
      <c r="A105" t="s">
        <v>46</v>
      </c>
      <c r="B105" t="str">
        <f>VLOOKUP(A105,'DE-EN Country'!$A$1:$B$25,2,FALSE)</f>
        <v>Portugal</v>
      </c>
      <c r="C105" t="e">
        <f t="array" ref="C105">INDEX('Scenario 2'!$B$5:$B$154,MATCH(Max!$A105&amp;Max!C77,'Scenario 2'!$A$5:$A$154&amp;'Scenario 2'!C$5:C$154,0),1)</f>
        <v>#N/A</v>
      </c>
      <c r="D105" t="e">
        <f t="array" ref="D105">INDEX('Scenario 2'!$B$5:$B$154,MATCH(Max!$A105&amp;Max!D77,'Scenario 2'!$A$5:$A$154&amp;'Scenario 2'!D$5:D$154,0),1)</f>
        <v>#N/A</v>
      </c>
      <c r="E105" t="e">
        <f t="array" ref="E105">INDEX('Scenario 2'!$B$5:$B$154,MATCH(Max!$A105&amp;Max!E77,'Scenario 2'!$A$5:$A$154&amp;'Scenario 2'!E$5:E$154,0),1)</f>
        <v>#N/A</v>
      </c>
      <c r="F105" t="e">
        <f t="array" ref="F105">INDEX('Scenario 2'!$B$5:$B$154,MATCH(Max!$A105&amp;Max!F77,'Scenario 2'!$A$5:$A$154&amp;'Scenario 2'!F$5:F$154,0),1)</f>
        <v>#N/A</v>
      </c>
      <c r="G105" t="e">
        <f t="array" ref="G105">INDEX('Scenario 2'!$B$5:$B$154,MATCH(Max!$A105&amp;Max!G77,'Scenario 2'!$A$5:$A$154&amp;'Scenario 2'!G$5:G$154,0),1)</f>
        <v>#N/A</v>
      </c>
      <c r="H105" t="str">
        <f t="array" ref="H105">INDEX('Scenario 2'!$B$5:$B$154,MATCH(Max!$A105&amp;Max!H77,'Scenario 2'!$A$5:$A$154&amp;'Scenario 2'!H$5:H$154,0),1)</f>
        <v>Geothermal</v>
      </c>
      <c r="I105" t="str">
        <f t="array" ref="I105">INDEX('Scenario 2'!$B$5:$B$154,MATCH(Max!$A105&amp;Max!I77,'Scenario 2'!$A$5:$A$154&amp;'Scenario 2'!I$5:I$154,0),1)</f>
        <v>Geothermal</v>
      </c>
      <c r="J105" t="str">
        <f t="array" ref="J105">INDEX('Scenario 2'!$B$5:$B$154,MATCH(Max!$A105&amp;Max!J77,'Scenario 2'!$A$5:$A$154&amp;'Scenario 2'!J$5:J$154,0),1)</f>
        <v>Geothermal</v>
      </c>
      <c r="K105" t="str">
        <f t="array" ref="K105">INDEX('Scenario 2'!$B$5:$B$154,MATCH(Max!$A105&amp;Max!K77,'Scenario 2'!$A$5:$A$154&amp;'Scenario 2'!K$5:K$154,0),1)</f>
        <v>Geothermal</v>
      </c>
      <c r="L105" t="str">
        <f t="array" ref="L105">INDEX('Scenario 2'!$B$5:$B$154,MATCH(Max!$A105&amp;Max!L77,'Scenario 2'!$A$5:$A$154&amp;'Scenario 2'!L$5:L$154,0),1)</f>
        <v>Geothermal</v>
      </c>
      <c r="M105" t="str">
        <f t="array" ref="M105">INDEX('Scenario 2'!$B$5:$B$154,MATCH(Max!$A105&amp;Max!M77,'Scenario 2'!$A$5:$A$154&amp;'Scenario 2'!M$5:M$154,0),1)</f>
        <v>Geothermal</v>
      </c>
      <c r="N105" t="str">
        <f t="array" ref="N105">INDEX('Scenario 2'!$B$5:$B$154,MATCH(Max!$A105&amp;Max!N77,'Scenario 2'!$A$5:$A$154&amp;'Scenario 2'!N$5:N$154,0),1)</f>
        <v>Geothermal</v>
      </c>
      <c r="O105" t="str">
        <f t="array" ref="O105">INDEX('Scenario 2'!$B$5:$B$154,MATCH(Max!$A105&amp;Max!O77,'Scenario 2'!$A$5:$A$154&amp;'Scenario 2'!O$5:O$154,0),1)</f>
        <v>Geothermal</v>
      </c>
      <c r="P105" t="str">
        <f t="array" ref="P105">INDEX('Scenario 2'!$B$5:$B$154,MATCH(Max!$A105&amp;Max!P77,'Scenario 2'!$A$5:$A$154&amp;'Scenario 2'!P$5:P$154,0),1)</f>
        <v>Geothermal</v>
      </c>
      <c r="Q105" t="str">
        <f t="array" ref="Q105">INDEX('Scenario 2'!$B$5:$B$154,MATCH(Max!$A105&amp;Max!Q77,'Scenario 2'!$A$5:$A$154&amp;'Scenario 2'!Q$5:Q$154,0),1)</f>
        <v>Geothermal</v>
      </c>
      <c r="R105" t="str">
        <f t="array" ref="R105">INDEX('Scenario 2'!$B$5:$B$154,MATCH(Max!$A105&amp;Max!R77,'Scenario 2'!$A$5:$A$154&amp;'Scenario 2'!R$5:R$154,0),1)</f>
        <v>Geothermal</v>
      </c>
      <c r="S105" t="str">
        <f t="array" ref="S105">INDEX('Scenario 2'!$B$5:$B$154,MATCH(Max!$A105&amp;Max!S77,'Scenario 2'!$A$5:$A$154&amp;'Scenario 2'!S$5:S$154,0),1)</f>
        <v>Geothermal</v>
      </c>
      <c r="T105" t="str">
        <f t="array" ref="T105">INDEX('Scenario 2'!$B$5:$B$154,MATCH(Max!$A105&amp;Max!T77,'Scenario 2'!$A$5:$A$154&amp;'Scenario 2'!T$5:T$154,0),1)</f>
        <v>Geothermal</v>
      </c>
      <c r="U105" t="str">
        <f t="array" ref="U105">INDEX('Scenario 2'!$B$5:$B$154,MATCH(Max!$A105&amp;Max!U77,'Scenario 2'!$A$5:$A$154&amp;'Scenario 2'!U$5:U$154,0),1)</f>
        <v>Geothermal</v>
      </c>
      <c r="V105" t="str">
        <f t="array" ref="V105">INDEX('Scenario 2'!$B$5:$B$154,MATCH(Max!$A105&amp;Max!V77,'Scenario 2'!$A$5:$A$154&amp;'Scenario 2'!V$5:V$154,0),1)</f>
        <v>Geothermal</v>
      </c>
      <c r="W105" t="str">
        <f t="array" ref="W105">INDEX('Scenario 2'!$B$5:$B$154,MATCH(Max!$A105&amp;Max!W77,'Scenario 2'!$A$5:$A$154&amp;'Scenario 2'!W$5:W$154,0),1)</f>
        <v>Geothermal</v>
      </c>
    </row>
    <row r="106" spans="1:23" x14ac:dyDescent="0.25">
      <c r="A106" t="s">
        <v>47</v>
      </c>
      <c r="B106" t="str">
        <f>VLOOKUP(A106,'DE-EN Country'!$A$1:$B$25,2,FALSE)</f>
        <v>Sweden</v>
      </c>
      <c r="C106" t="str">
        <f t="array" ref="C106">INDEX('Scenario 2'!$B$5:$B$154,MATCH(Max!$A106&amp;Max!C78,'Scenario 2'!$A$5:$A$154&amp;'Scenario 2'!C$5:C$154,0),1)</f>
        <v>Wind</v>
      </c>
      <c r="D106" t="str">
        <f t="array" ref="D106">INDEX('Scenario 2'!$B$5:$B$154,MATCH(Max!$A106&amp;Max!D78,'Scenario 2'!$A$5:$A$154&amp;'Scenario 2'!D$5:D$154,0),1)</f>
        <v>Wind</v>
      </c>
      <c r="E106" t="str">
        <f t="array" ref="E106">INDEX('Scenario 2'!$B$5:$B$154,MATCH(Max!$A106&amp;Max!E78,'Scenario 2'!$A$5:$A$154&amp;'Scenario 2'!E$5:E$154,0),1)</f>
        <v>Wind</v>
      </c>
      <c r="F106" t="str">
        <f t="array" ref="F106">INDEX('Scenario 2'!$B$5:$B$154,MATCH(Max!$A106&amp;Max!F78,'Scenario 2'!$A$5:$A$154&amp;'Scenario 2'!F$5:F$154,0),1)</f>
        <v>Wind</v>
      </c>
      <c r="G106" t="str">
        <f t="array" ref="G106">INDEX('Scenario 2'!$B$5:$B$154,MATCH(Max!$A106&amp;Max!G78,'Scenario 2'!$A$5:$A$154&amp;'Scenario 2'!G$5:G$154,0),1)</f>
        <v>Wind</v>
      </c>
      <c r="H106" t="str">
        <f t="array" ref="H106">INDEX('Scenario 2'!$B$5:$B$154,MATCH(Max!$A106&amp;Max!H78,'Scenario 2'!$A$5:$A$154&amp;'Scenario 2'!H$5:H$154,0),1)</f>
        <v>Geothermal</v>
      </c>
      <c r="I106" t="str">
        <f t="array" ref="I106">INDEX('Scenario 2'!$B$5:$B$154,MATCH(Max!$A106&amp;Max!I78,'Scenario 2'!$A$5:$A$154&amp;'Scenario 2'!I$5:I$154,0),1)</f>
        <v>Geothermal</v>
      </c>
      <c r="J106" t="str">
        <f t="array" ref="J106">INDEX('Scenario 2'!$B$5:$B$154,MATCH(Max!$A106&amp;Max!J78,'Scenario 2'!$A$5:$A$154&amp;'Scenario 2'!J$5:J$154,0),1)</f>
        <v>Geothermal</v>
      </c>
      <c r="K106" t="str">
        <f t="array" ref="K106">INDEX('Scenario 2'!$B$5:$B$154,MATCH(Max!$A106&amp;Max!K78,'Scenario 2'!$A$5:$A$154&amp;'Scenario 2'!K$5:K$154,0),1)</f>
        <v>Geothermal</v>
      </c>
      <c r="L106" t="str">
        <f t="array" ref="L106">INDEX('Scenario 2'!$B$5:$B$154,MATCH(Max!$A106&amp;Max!L78,'Scenario 2'!$A$5:$A$154&amp;'Scenario 2'!L$5:L$154,0),1)</f>
        <v>Geothermal</v>
      </c>
      <c r="M106" t="str">
        <f t="array" ref="M106">INDEX('Scenario 2'!$B$5:$B$154,MATCH(Max!$A106&amp;Max!M78,'Scenario 2'!$A$5:$A$154&amp;'Scenario 2'!M$5:M$154,0),1)</f>
        <v>Geothermal</v>
      </c>
      <c r="N106" t="str">
        <f t="array" ref="N106">INDEX('Scenario 2'!$B$5:$B$154,MATCH(Max!$A106&amp;Max!N78,'Scenario 2'!$A$5:$A$154&amp;'Scenario 2'!N$5:N$154,0),1)</f>
        <v>Geothermal</v>
      </c>
      <c r="O106" t="str">
        <f t="array" ref="O106">INDEX('Scenario 2'!$B$5:$B$154,MATCH(Max!$A106&amp;Max!O78,'Scenario 2'!$A$5:$A$154&amp;'Scenario 2'!O$5:O$154,0),1)</f>
        <v>Geothermal</v>
      </c>
      <c r="P106" t="str">
        <f t="array" ref="P106">INDEX('Scenario 2'!$B$5:$B$154,MATCH(Max!$A106&amp;Max!P78,'Scenario 2'!$A$5:$A$154&amp;'Scenario 2'!P$5:P$154,0),1)</f>
        <v>Geothermal</v>
      </c>
      <c r="Q106" t="str">
        <f t="array" ref="Q106">INDEX('Scenario 2'!$B$5:$B$154,MATCH(Max!$A106&amp;Max!Q78,'Scenario 2'!$A$5:$A$154&amp;'Scenario 2'!Q$5:Q$154,0),1)</f>
        <v>Geothermal</v>
      </c>
      <c r="R106" t="str">
        <f t="array" ref="R106">INDEX('Scenario 2'!$B$5:$B$154,MATCH(Max!$A106&amp;Max!R78,'Scenario 2'!$A$5:$A$154&amp;'Scenario 2'!R$5:R$154,0),1)</f>
        <v>Geothermal</v>
      </c>
      <c r="S106" t="str">
        <f t="array" ref="S106">INDEX('Scenario 2'!$B$5:$B$154,MATCH(Max!$A106&amp;Max!S78,'Scenario 2'!$A$5:$A$154&amp;'Scenario 2'!S$5:S$154,0),1)</f>
        <v>Geothermal</v>
      </c>
      <c r="T106" t="str">
        <f t="array" ref="T106">INDEX('Scenario 2'!$B$5:$B$154,MATCH(Max!$A106&amp;Max!T78,'Scenario 2'!$A$5:$A$154&amp;'Scenario 2'!T$5:T$154,0),1)</f>
        <v>Geothermal</v>
      </c>
      <c r="U106" t="str">
        <f t="array" ref="U106">INDEX('Scenario 2'!$B$5:$B$154,MATCH(Max!$A106&amp;Max!U78,'Scenario 2'!$A$5:$A$154&amp;'Scenario 2'!U$5:U$154,0),1)</f>
        <v>Geothermal</v>
      </c>
      <c r="V106" t="str">
        <f t="array" ref="V106">INDEX('Scenario 2'!$B$5:$B$154,MATCH(Max!$A106&amp;Max!V78,'Scenario 2'!$A$5:$A$154&amp;'Scenario 2'!V$5:V$154,0),1)</f>
        <v>Geothermal</v>
      </c>
      <c r="W106" t="str">
        <f t="array" ref="W106">INDEX('Scenario 2'!$B$5:$B$154,MATCH(Max!$A106&amp;Max!W78,'Scenario 2'!$A$5:$A$154&amp;'Scenario 2'!W$5:W$154,0),1)</f>
        <v>Geothermal</v>
      </c>
    </row>
    <row r="107" spans="1:23" x14ac:dyDescent="0.25">
      <c r="A107" t="s">
        <v>48</v>
      </c>
      <c r="B107" t="str">
        <f>VLOOKUP(A107,'DE-EN Country'!$A$1:$B$25,2,FALSE)</f>
        <v>Switzerland</v>
      </c>
      <c r="C107" t="str">
        <f t="array" ref="C107">INDEX('Scenario 2'!$B$5:$B$154,MATCH(Max!$A107&amp;Max!C79,'Scenario 2'!$A$5:$A$154&amp;'Scenario 2'!C$5:C$154,0),1)</f>
        <v>Solar</v>
      </c>
      <c r="D107" t="str">
        <f t="array" ref="D107">INDEX('Scenario 2'!$B$5:$B$154,MATCH(Max!$A107&amp;Max!D79,'Scenario 2'!$A$5:$A$154&amp;'Scenario 2'!D$5:D$154,0),1)</f>
        <v>Solar</v>
      </c>
      <c r="E107" t="str">
        <f t="array" ref="E107">INDEX('Scenario 2'!$B$5:$B$154,MATCH(Max!$A107&amp;Max!E79,'Scenario 2'!$A$5:$A$154&amp;'Scenario 2'!E$5:E$154,0),1)</f>
        <v>Solar</v>
      </c>
      <c r="F107" t="str">
        <f t="array" ref="F107">INDEX('Scenario 2'!$B$5:$B$154,MATCH(Max!$A107&amp;Max!F79,'Scenario 2'!$A$5:$A$154&amp;'Scenario 2'!F$5:F$154,0),1)</f>
        <v>Solar</v>
      </c>
      <c r="G107" t="str">
        <f t="array" ref="G107">INDEX('Scenario 2'!$B$5:$B$154,MATCH(Max!$A107&amp;Max!G79,'Scenario 2'!$A$5:$A$154&amp;'Scenario 2'!G$5:G$154,0),1)</f>
        <v>Solar</v>
      </c>
      <c r="H107" t="str">
        <f t="array" ref="H107">INDEX('Scenario 2'!$B$5:$B$154,MATCH(Max!$A107&amp;Max!H79,'Scenario 2'!$A$5:$A$154&amp;'Scenario 2'!H$5:H$154,0),1)</f>
        <v>Geothermal</v>
      </c>
      <c r="I107" t="str">
        <f t="array" ref="I107">INDEX('Scenario 2'!$B$5:$B$154,MATCH(Max!$A107&amp;Max!I79,'Scenario 2'!$A$5:$A$154&amp;'Scenario 2'!I$5:I$154,0),1)</f>
        <v>Geothermal</v>
      </c>
      <c r="J107" t="str">
        <f t="array" ref="J107">INDEX('Scenario 2'!$B$5:$B$154,MATCH(Max!$A107&amp;Max!J79,'Scenario 2'!$A$5:$A$154&amp;'Scenario 2'!J$5:J$154,0),1)</f>
        <v>Geothermal</v>
      </c>
      <c r="K107" t="str">
        <f t="array" ref="K107">INDEX('Scenario 2'!$B$5:$B$154,MATCH(Max!$A107&amp;Max!K79,'Scenario 2'!$A$5:$A$154&amp;'Scenario 2'!K$5:K$154,0),1)</f>
        <v>Geothermal</v>
      </c>
      <c r="L107" t="str">
        <f t="array" ref="L107">INDEX('Scenario 2'!$B$5:$B$154,MATCH(Max!$A107&amp;Max!L79,'Scenario 2'!$A$5:$A$154&amp;'Scenario 2'!L$5:L$154,0),1)</f>
        <v>Geothermal</v>
      </c>
      <c r="M107" t="str">
        <f t="array" ref="M107">INDEX('Scenario 2'!$B$5:$B$154,MATCH(Max!$A107&amp;Max!M79,'Scenario 2'!$A$5:$A$154&amp;'Scenario 2'!M$5:M$154,0),1)</f>
        <v>Geothermal</v>
      </c>
      <c r="N107" t="str">
        <f t="array" ref="N107">INDEX('Scenario 2'!$B$5:$B$154,MATCH(Max!$A107&amp;Max!N79,'Scenario 2'!$A$5:$A$154&amp;'Scenario 2'!N$5:N$154,0),1)</f>
        <v>Geothermal</v>
      </c>
      <c r="O107" t="str">
        <f t="array" ref="O107">INDEX('Scenario 2'!$B$5:$B$154,MATCH(Max!$A107&amp;Max!O79,'Scenario 2'!$A$5:$A$154&amp;'Scenario 2'!O$5:O$154,0),1)</f>
        <v>Geothermal</v>
      </c>
      <c r="P107" t="str">
        <f t="array" ref="P107">INDEX('Scenario 2'!$B$5:$B$154,MATCH(Max!$A107&amp;Max!P79,'Scenario 2'!$A$5:$A$154&amp;'Scenario 2'!P$5:P$154,0),1)</f>
        <v>Geothermal</v>
      </c>
      <c r="Q107" t="str">
        <f t="array" ref="Q107">INDEX('Scenario 2'!$B$5:$B$154,MATCH(Max!$A107&amp;Max!Q79,'Scenario 2'!$A$5:$A$154&amp;'Scenario 2'!Q$5:Q$154,0),1)</f>
        <v>Geothermal</v>
      </c>
      <c r="R107" t="str">
        <f t="array" ref="R107">INDEX('Scenario 2'!$B$5:$B$154,MATCH(Max!$A107&amp;Max!R79,'Scenario 2'!$A$5:$A$154&amp;'Scenario 2'!R$5:R$154,0),1)</f>
        <v>Geothermal</v>
      </c>
      <c r="S107" t="str">
        <f t="array" ref="S107">INDEX('Scenario 2'!$B$5:$B$154,MATCH(Max!$A107&amp;Max!S79,'Scenario 2'!$A$5:$A$154&amp;'Scenario 2'!S$5:S$154,0),1)</f>
        <v>Geothermal</v>
      </c>
      <c r="T107" t="str">
        <f t="array" ref="T107">INDEX('Scenario 2'!$B$5:$B$154,MATCH(Max!$A107&amp;Max!T79,'Scenario 2'!$A$5:$A$154&amp;'Scenario 2'!T$5:T$154,0),1)</f>
        <v>Geothermal</v>
      </c>
      <c r="U107" t="str">
        <f t="array" ref="U107">INDEX('Scenario 2'!$B$5:$B$154,MATCH(Max!$A107&amp;Max!U79,'Scenario 2'!$A$5:$A$154&amp;'Scenario 2'!U$5:U$154,0),1)</f>
        <v>Geothermal</v>
      </c>
      <c r="V107" t="str">
        <f t="array" ref="V107">INDEX('Scenario 2'!$B$5:$B$154,MATCH(Max!$A107&amp;Max!V79,'Scenario 2'!$A$5:$A$154&amp;'Scenario 2'!V$5:V$154,0),1)</f>
        <v>Geothermal</v>
      </c>
      <c r="W107" t="str">
        <f t="array" ref="W107">INDEX('Scenario 2'!$B$5:$B$154,MATCH(Max!$A107&amp;Max!W79,'Scenario 2'!$A$5:$A$154&amp;'Scenario 2'!W$5:W$154,0),1)</f>
        <v>Geothermal</v>
      </c>
    </row>
    <row r="108" spans="1:23" x14ac:dyDescent="0.25">
      <c r="A108" t="s">
        <v>49</v>
      </c>
      <c r="B108" t="str">
        <f>VLOOKUP(A108,'DE-EN Country'!$A$1:$B$25,2,FALSE)</f>
        <v>Serbia</v>
      </c>
      <c r="C108" t="str">
        <f t="array" ref="C108">INDEX('Scenario 2'!$B$5:$B$154,MATCH(Max!$A108&amp;Max!C80,'Scenario 2'!$A$5:$A$154&amp;'Scenario 2'!C$5:C$154,0),1)</f>
        <v>Solar</v>
      </c>
      <c r="D108" t="str">
        <f t="array" ref="D108">INDEX('Scenario 2'!$B$5:$B$154,MATCH(Max!$A108&amp;Max!D80,'Scenario 2'!$A$5:$A$154&amp;'Scenario 2'!D$5:D$154,0),1)</f>
        <v>Solar</v>
      </c>
      <c r="E108" t="str">
        <f t="array" ref="E108">INDEX('Scenario 2'!$B$5:$B$154,MATCH(Max!$A108&amp;Max!E80,'Scenario 2'!$A$5:$A$154&amp;'Scenario 2'!E$5:E$154,0),1)</f>
        <v>Solar</v>
      </c>
      <c r="F108" t="str">
        <f t="array" ref="F108">INDEX('Scenario 2'!$B$5:$B$154,MATCH(Max!$A108&amp;Max!F80,'Scenario 2'!$A$5:$A$154&amp;'Scenario 2'!F$5:F$154,0),1)</f>
        <v>Solar</v>
      </c>
      <c r="G108" t="str">
        <f t="array" ref="G108">INDEX('Scenario 2'!$B$5:$B$154,MATCH(Max!$A108&amp;Max!G80,'Scenario 2'!$A$5:$A$154&amp;'Scenario 2'!G$5:G$154,0),1)</f>
        <v>Solar</v>
      </c>
      <c r="H108" t="str">
        <f t="array" ref="H108">INDEX('Scenario 2'!$B$5:$B$154,MATCH(Max!$A108&amp;Max!H80,'Scenario 2'!$A$5:$A$154&amp;'Scenario 2'!H$5:H$154,0),1)</f>
        <v>Geothermal</v>
      </c>
      <c r="I108" t="str">
        <f t="array" ref="I108">INDEX('Scenario 2'!$B$5:$B$154,MATCH(Max!$A108&amp;Max!I80,'Scenario 2'!$A$5:$A$154&amp;'Scenario 2'!I$5:I$154,0),1)</f>
        <v>Geothermal</v>
      </c>
      <c r="J108" t="str">
        <f t="array" ref="J108">INDEX('Scenario 2'!$B$5:$B$154,MATCH(Max!$A108&amp;Max!J80,'Scenario 2'!$A$5:$A$154&amp;'Scenario 2'!J$5:J$154,0),1)</f>
        <v>Geothermal</v>
      </c>
      <c r="K108" t="str">
        <f t="array" ref="K108">INDEX('Scenario 2'!$B$5:$B$154,MATCH(Max!$A108&amp;Max!K80,'Scenario 2'!$A$5:$A$154&amp;'Scenario 2'!K$5:K$154,0),1)</f>
        <v>Geothermal</v>
      </c>
      <c r="L108" t="str">
        <f t="array" ref="L108">INDEX('Scenario 2'!$B$5:$B$154,MATCH(Max!$A108&amp;Max!L80,'Scenario 2'!$A$5:$A$154&amp;'Scenario 2'!L$5:L$154,0),1)</f>
        <v>Geothermal</v>
      </c>
      <c r="M108" t="str">
        <f t="array" ref="M108">INDEX('Scenario 2'!$B$5:$B$154,MATCH(Max!$A108&amp;Max!M80,'Scenario 2'!$A$5:$A$154&amp;'Scenario 2'!M$5:M$154,0),1)</f>
        <v>Geothermal</v>
      </c>
      <c r="N108" t="str">
        <f t="array" ref="N108">INDEX('Scenario 2'!$B$5:$B$154,MATCH(Max!$A108&amp;Max!N80,'Scenario 2'!$A$5:$A$154&amp;'Scenario 2'!N$5:N$154,0),1)</f>
        <v>Geothermal</v>
      </c>
      <c r="O108" t="str">
        <f t="array" ref="O108">INDEX('Scenario 2'!$B$5:$B$154,MATCH(Max!$A108&amp;Max!O80,'Scenario 2'!$A$5:$A$154&amp;'Scenario 2'!O$5:O$154,0),1)</f>
        <v>Geothermal</v>
      </c>
      <c r="P108" t="str">
        <f t="array" ref="P108">INDEX('Scenario 2'!$B$5:$B$154,MATCH(Max!$A108&amp;Max!P80,'Scenario 2'!$A$5:$A$154&amp;'Scenario 2'!P$5:P$154,0),1)</f>
        <v>Geothermal</v>
      </c>
      <c r="Q108" t="str">
        <f t="array" ref="Q108">INDEX('Scenario 2'!$B$5:$B$154,MATCH(Max!$A108&amp;Max!Q80,'Scenario 2'!$A$5:$A$154&amp;'Scenario 2'!Q$5:Q$154,0),1)</f>
        <v>Geothermal</v>
      </c>
      <c r="R108" t="str">
        <f t="array" ref="R108">INDEX('Scenario 2'!$B$5:$B$154,MATCH(Max!$A108&amp;Max!R80,'Scenario 2'!$A$5:$A$154&amp;'Scenario 2'!R$5:R$154,0),1)</f>
        <v>Geothermal</v>
      </c>
      <c r="S108" t="str">
        <f t="array" ref="S108">INDEX('Scenario 2'!$B$5:$B$154,MATCH(Max!$A108&amp;Max!S80,'Scenario 2'!$A$5:$A$154&amp;'Scenario 2'!S$5:S$154,0),1)</f>
        <v>Geothermal</v>
      </c>
      <c r="T108" t="str">
        <f t="array" ref="T108">INDEX('Scenario 2'!$B$5:$B$154,MATCH(Max!$A108&amp;Max!T80,'Scenario 2'!$A$5:$A$154&amp;'Scenario 2'!T$5:T$154,0),1)</f>
        <v>Geothermal</v>
      </c>
      <c r="U108" t="str">
        <f t="array" ref="U108">INDEX('Scenario 2'!$B$5:$B$154,MATCH(Max!$A108&amp;Max!U80,'Scenario 2'!$A$5:$A$154&amp;'Scenario 2'!U$5:U$154,0),1)</f>
        <v>Geothermal</v>
      </c>
      <c r="V108" t="str">
        <f t="array" ref="V108">INDEX('Scenario 2'!$B$5:$B$154,MATCH(Max!$A108&amp;Max!V80,'Scenario 2'!$A$5:$A$154&amp;'Scenario 2'!V$5:V$154,0),1)</f>
        <v>Geothermal</v>
      </c>
      <c r="W108" t="str">
        <f t="array" ref="W108">INDEX('Scenario 2'!$B$5:$B$154,MATCH(Max!$A108&amp;Max!W80,'Scenario 2'!$A$5:$A$154&amp;'Scenario 2'!W$5:W$154,0),1)</f>
        <v>Geothermal</v>
      </c>
    </row>
    <row r="109" spans="1:23" x14ac:dyDescent="0.25">
      <c r="A109" t="s">
        <v>50</v>
      </c>
      <c r="B109" t="str">
        <f>VLOOKUP(A109,'DE-EN Country'!$A$1:$B$25,2,FALSE)</f>
        <v>Slovakia</v>
      </c>
      <c r="C109" t="e">
        <f t="array" ref="C109">INDEX('Scenario 2'!$B$5:$B$154,MATCH(Max!$A109&amp;Max!C81,'Scenario 2'!$A$5:$A$154&amp;'Scenario 2'!C$5:C$154,0),1)</f>
        <v>#N/A</v>
      </c>
      <c r="D109" t="e">
        <f t="array" ref="D109">INDEX('Scenario 2'!$B$5:$B$154,MATCH(Max!$A109&amp;Max!D81,'Scenario 2'!$A$5:$A$154&amp;'Scenario 2'!D$5:D$154,0),1)</f>
        <v>#N/A</v>
      </c>
      <c r="E109" t="e">
        <f t="array" ref="E109">INDEX('Scenario 2'!$B$5:$B$154,MATCH(Max!$A109&amp;Max!E81,'Scenario 2'!$A$5:$A$154&amp;'Scenario 2'!E$5:E$154,0),1)</f>
        <v>#N/A</v>
      </c>
      <c r="F109" t="e">
        <f t="array" ref="F109">INDEX('Scenario 2'!$B$5:$B$154,MATCH(Max!$A109&amp;Max!F81,'Scenario 2'!$A$5:$A$154&amp;'Scenario 2'!F$5:F$154,0),1)</f>
        <v>#N/A</v>
      </c>
      <c r="G109" t="e">
        <f t="array" ref="G109">INDEX('Scenario 2'!$B$5:$B$154,MATCH(Max!$A109&amp;Max!G81,'Scenario 2'!$A$5:$A$154&amp;'Scenario 2'!G$5:G$154,0),1)</f>
        <v>#N/A</v>
      </c>
      <c r="H109" t="str">
        <f t="array" ref="H109">INDEX('Scenario 2'!$B$5:$B$154,MATCH(Max!$A109&amp;Max!H81,'Scenario 2'!$A$5:$A$154&amp;'Scenario 2'!H$5:H$154,0),1)</f>
        <v>Geothermal</v>
      </c>
      <c r="I109" t="str">
        <f t="array" ref="I109">INDEX('Scenario 2'!$B$5:$B$154,MATCH(Max!$A109&amp;Max!I81,'Scenario 2'!$A$5:$A$154&amp;'Scenario 2'!I$5:I$154,0),1)</f>
        <v>Geothermal</v>
      </c>
      <c r="J109" t="str">
        <f t="array" ref="J109">INDEX('Scenario 2'!$B$5:$B$154,MATCH(Max!$A109&amp;Max!J81,'Scenario 2'!$A$5:$A$154&amp;'Scenario 2'!J$5:J$154,0),1)</f>
        <v>Geothermal</v>
      </c>
      <c r="K109" t="str">
        <f t="array" ref="K109">INDEX('Scenario 2'!$B$5:$B$154,MATCH(Max!$A109&amp;Max!K81,'Scenario 2'!$A$5:$A$154&amp;'Scenario 2'!K$5:K$154,0),1)</f>
        <v>Geothermal</v>
      </c>
      <c r="L109" t="str">
        <f t="array" ref="L109">INDEX('Scenario 2'!$B$5:$B$154,MATCH(Max!$A109&amp;Max!L81,'Scenario 2'!$A$5:$A$154&amp;'Scenario 2'!L$5:L$154,0),1)</f>
        <v>Geothermal</v>
      </c>
      <c r="M109" t="str">
        <f t="array" ref="M109">INDEX('Scenario 2'!$B$5:$B$154,MATCH(Max!$A109&amp;Max!M81,'Scenario 2'!$A$5:$A$154&amp;'Scenario 2'!M$5:M$154,0),1)</f>
        <v>Geothermal</v>
      </c>
      <c r="N109" t="str">
        <f t="array" ref="N109">INDEX('Scenario 2'!$B$5:$B$154,MATCH(Max!$A109&amp;Max!N81,'Scenario 2'!$A$5:$A$154&amp;'Scenario 2'!N$5:N$154,0),1)</f>
        <v>Geothermal</v>
      </c>
      <c r="O109" t="str">
        <f t="array" ref="O109">INDEX('Scenario 2'!$B$5:$B$154,MATCH(Max!$A109&amp;Max!O81,'Scenario 2'!$A$5:$A$154&amp;'Scenario 2'!O$5:O$154,0),1)</f>
        <v>Geothermal</v>
      </c>
      <c r="P109" t="str">
        <f t="array" ref="P109">INDEX('Scenario 2'!$B$5:$B$154,MATCH(Max!$A109&amp;Max!P81,'Scenario 2'!$A$5:$A$154&amp;'Scenario 2'!P$5:P$154,0),1)</f>
        <v>Geothermal</v>
      </c>
      <c r="Q109" t="str">
        <f t="array" ref="Q109">INDEX('Scenario 2'!$B$5:$B$154,MATCH(Max!$A109&amp;Max!Q81,'Scenario 2'!$A$5:$A$154&amp;'Scenario 2'!Q$5:Q$154,0),1)</f>
        <v>Geothermal</v>
      </c>
      <c r="R109" t="str">
        <f t="array" ref="R109">INDEX('Scenario 2'!$B$5:$B$154,MATCH(Max!$A109&amp;Max!R81,'Scenario 2'!$A$5:$A$154&amp;'Scenario 2'!R$5:R$154,0),1)</f>
        <v>Geothermal</v>
      </c>
      <c r="S109" t="str">
        <f t="array" ref="S109">INDEX('Scenario 2'!$B$5:$B$154,MATCH(Max!$A109&amp;Max!S81,'Scenario 2'!$A$5:$A$154&amp;'Scenario 2'!S$5:S$154,0),1)</f>
        <v>Geothermal</v>
      </c>
      <c r="T109" t="str">
        <f t="array" ref="T109">INDEX('Scenario 2'!$B$5:$B$154,MATCH(Max!$A109&amp;Max!T81,'Scenario 2'!$A$5:$A$154&amp;'Scenario 2'!T$5:T$154,0),1)</f>
        <v>Geothermal</v>
      </c>
      <c r="U109" t="str">
        <f t="array" ref="U109">INDEX('Scenario 2'!$B$5:$B$154,MATCH(Max!$A109&amp;Max!U81,'Scenario 2'!$A$5:$A$154&amp;'Scenario 2'!U$5:U$154,0),1)</f>
        <v>Geothermal</v>
      </c>
      <c r="V109" t="str">
        <f t="array" ref="V109">INDEX('Scenario 2'!$B$5:$B$154,MATCH(Max!$A109&amp;Max!V81,'Scenario 2'!$A$5:$A$154&amp;'Scenario 2'!V$5:V$154,0),1)</f>
        <v>Geothermal</v>
      </c>
      <c r="W109" t="str">
        <f t="array" ref="W109">INDEX('Scenario 2'!$B$5:$B$154,MATCH(Max!$A109&amp;Max!W81,'Scenario 2'!$A$5:$A$154&amp;'Scenario 2'!W$5:W$154,0),1)</f>
        <v>Geothermal</v>
      </c>
    </row>
    <row r="110" spans="1:23" x14ac:dyDescent="0.25">
      <c r="A110" t="s">
        <v>51</v>
      </c>
      <c r="B110" t="str">
        <f>VLOOKUP(A110,'DE-EN Country'!$A$1:$B$25,2,FALSE)</f>
        <v>Slovenia</v>
      </c>
      <c r="C110" t="str">
        <f t="array" ref="C110">INDEX('Scenario 2'!$B$5:$B$154,MATCH(Max!$A110&amp;Max!C82,'Scenario 2'!$A$5:$A$154&amp;'Scenario 2'!C$5:C$154,0),1)</f>
        <v>Hydro</v>
      </c>
      <c r="D110" t="str">
        <f t="array" ref="D110">INDEX('Scenario 2'!$B$5:$B$154,MATCH(Max!$A110&amp;Max!D82,'Scenario 2'!$A$5:$A$154&amp;'Scenario 2'!D$5:D$154,0),1)</f>
        <v>Hydro</v>
      </c>
      <c r="E110" t="str">
        <f t="array" ref="E110">INDEX('Scenario 2'!$B$5:$B$154,MATCH(Max!$A110&amp;Max!E82,'Scenario 2'!$A$5:$A$154&amp;'Scenario 2'!E$5:E$154,0),1)</f>
        <v>Hydro</v>
      </c>
      <c r="F110" t="str">
        <f t="array" ref="F110">INDEX('Scenario 2'!$B$5:$B$154,MATCH(Max!$A110&amp;Max!F82,'Scenario 2'!$A$5:$A$154&amp;'Scenario 2'!F$5:F$154,0),1)</f>
        <v>Hydro</v>
      </c>
      <c r="G110" t="str">
        <f t="array" ref="G110">INDEX('Scenario 2'!$B$5:$B$154,MATCH(Max!$A110&amp;Max!G82,'Scenario 2'!$A$5:$A$154&amp;'Scenario 2'!G$5:G$154,0),1)</f>
        <v>Hydro</v>
      </c>
      <c r="H110" t="str">
        <f t="array" ref="H110">INDEX('Scenario 2'!$B$5:$B$154,MATCH(Max!$A110&amp;Max!H82,'Scenario 2'!$A$5:$A$154&amp;'Scenario 2'!H$5:H$154,0),1)</f>
        <v>Geothermal</v>
      </c>
      <c r="I110" t="str">
        <f t="array" ref="I110">INDEX('Scenario 2'!$B$5:$B$154,MATCH(Max!$A110&amp;Max!I82,'Scenario 2'!$A$5:$A$154&amp;'Scenario 2'!I$5:I$154,0),1)</f>
        <v>Geothermal</v>
      </c>
      <c r="J110" t="str">
        <f t="array" ref="J110">INDEX('Scenario 2'!$B$5:$B$154,MATCH(Max!$A110&amp;Max!J82,'Scenario 2'!$A$5:$A$154&amp;'Scenario 2'!J$5:J$154,0),1)</f>
        <v>Geothermal</v>
      </c>
      <c r="K110" t="str">
        <f t="array" ref="K110">INDEX('Scenario 2'!$B$5:$B$154,MATCH(Max!$A110&amp;Max!K82,'Scenario 2'!$A$5:$A$154&amp;'Scenario 2'!K$5:K$154,0),1)</f>
        <v>Geothermal</v>
      </c>
      <c r="L110" t="str">
        <f t="array" ref="L110">INDEX('Scenario 2'!$B$5:$B$154,MATCH(Max!$A110&amp;Max!L82,'Scenario 2'!$A$5:$A$154&amp;'Scenario 2'!L$5:L$154,0),1)</f>
        <v>Geothermal</v>
      </c>
      <c r="M110" t="str">
        <f t="array" ref="M110">INDEX('Scenario 2'!$B$5:$B$154,MATCH(Max!$A110&amp;Max!M82,'Scenario 2'!$A$5:$A$154&amp;'Scenario 2'!M$5:M$154,0),1)</f>
        <v>Geothermal</v>
      </c>
      <c r="N110" t="str">
        <f t="array" ref="N110">INDEX('Scenario 2'!$B$5:$B$154,MATCH(Max!$A110&amp;Max!N82,'Scenario 2'!$A$5:$A$154&amp;'Scenario 2'!N$5:N$154,0),1)</f>
        <v>Geothermal</v>
      </c>
      <c r="O110" t="str">
        <f t="array" ref="O110">INDEX('Scenario 2'!$B$5:$B$154,MATCH(Max!$A110&amp;Max!O82,'Scenario 2'!$A$5:$A$154&amp;'Scenario 2'!O$5:O$154,0),1)</f>
        <v>Geothermal</v>
      </c>
      <c r="P110" t="str">
        <f t="array" ref="P110">INDEX('Scenario 2'!$B$5:$B$154,MATCH(Max!$A110&amp;Max!P82,'Scenario 2'!$A$5:$A$154&amp;'Scenario 2'!P$5:P$154,0),1)</f>
        <v>Geothermal</v>
      </c>
      <c r="Q110" t="str">
        <f t="array" ref="Q110">INDEX('Scenario 2'!$B$5:$B$154,MATCH(Max!$A110&amp;Max!Q82,'Scenario 2'!$A$5:$A$154&amp;'Scenario 2'!Q$5:Q$154,0),1)</f>
        <v>Geothermal</v>
      </c>
      <c r="R110" t="str">
        <f t="array" ref="R110">INDEX('Scenario 2'!$B$5:$B$154,MATCH(Max!$A110&amp;Max!R82,'Scenario 2'!$A$5:$A$154&amp;'Scenario 2'!R$5:R$154,0),1)</f>
        <v>Geothermal</v>
      </c>
      <c r="S110" t="str">
        <f t="array" ref="S110">INDEX('Scenario 2'!$B$5:$B$154,MATCH(Max!$A110&amp;Max!S82,'Scenario 2'!$A$5:$A$154&amp;'Scenario 2'!S$5:S$154,0),1)</f>
        <v>Geothermal</v>
      </c>
      <c r="T110" t="str">
        <f t="array" ref="T110">INDEX('Scenario 2'!$B$5:$B$154,MATCH(Max!$A110&amp;Max!T82,'Scenario 2'!$A$5:$A$154&amp;'Scenario 2'!T$5:T$154,0),1)</f>
        <v>Geothermal</v>
      </c>
      <c r="U110" t="str">
        <f t="array" ref="U110">INDEX('Scenario 2'!$B$5:$B$154,MATCH(Max!$A110&amp;Max!U82,'Scenario 2'!$A$5:$A$154&amp;'Scenario 2'!U$5:U$154,0),1)</f>
        <v>Geothermal</v>
      </c>
      <c r="V110" t="str">
        <f t="array" ref="V110">INDEX('Scenario 2'!$B$5:$B$154,MATCH(Max!$A110&amp;Max!V82,'Scenario 2'!$A$5:$A$154&amp;'Scenario 2'!V$5:V$154,0),1)</f>
        <v>Geothermal</v>
      </c>
      <c r="W110" t="str">
        <f t="array" ref="W110">INDEX('Scenario 2'!$B$5:$B$154,MATCH(Max!$A110&amp;Max!W82,'Scenario 2'!$A$5:$A$154&amp;'Scenario 2'!W$5:W$154,0),1)</f>
        <v>Geothermal</v>
      </c>
    </row>
    <row r="111" spans="1:23" x14ac:dyDescent="0.25">
      <c r="A111" t="s">
        <v>52</v>
      </c>
      <c r="B111" t="str">
        <f>VLOOKUP(A111,'DE-EN Country'!$A$1:$B$25,2,FALSE)</f>
        <v>Spain</v>
      </c>
      <c r="C111" t="str">
        <f t="array" ref="C111">INDEX('Scenario 2'!$B$5:$B$154,MATCH(Max!$A111&amp;Max!C83,'Scenario 2'!$A$5:$A$154&amp;'Scenario 2'!C$5:C$154,0),1)</f>
        <v>Solar</v>
      </c>
      <c r="D111" t="str">
        <f t="array" ref="D111">INDEX('Scenario 2'!$B$5:$B$154,MATCH(Max!$A111&amp;Max!D83,'Scenario 2'!$A$5:$A$154&amp;'Scenario 2'!D$5:D$154,0),1)</f>
        <v>Solar</v>
      </c>
      <c r="E111" t="str">
        <f t="array" ref="E111">INDEX('Scenario 2'!$B$5:$B$154,MATCH(Max!$A111&amp;Max!E83,'Scenario 2'!$A$5:$A$154&amp;'Scenario 2'!E$5:E$154,0),1)</f>
        <v>Solar</v>
      </c>
      <c r="F111" t="str">
        <f t="array" ref="F111">INDEX('Scenario 2'!$B$5:$B$154,MATCH(Max!$A111&amp;Max!F83,'Scenario 2'!$A$5:$A$154&amp;'Scenario 2'!F$5:F$154,0),1)</f>
        <v>Solar</v>
      </c>
      <c r="G111" t="str">
        <f t="array" ref="G111">INDEX('Scenario 2'!$B$5:$B$154,MATCH(Max!$A111&amp;Max!G83,'Scenario 2'!$A$5:$A$154&amp;'Scenario 2'!G$5:G$154,0),1)</f>
        <v>Solar</v>
      </c>
      <c r="H111" t="str">
        <f t="array" ref="H111">INDEX('Scenario 2'!$B$5:$B$154,MATCH(Max!$A111&amp;Max!H83,'Scenario 2'!$A$5:$A$154&amp;'Scenario 2'!H$5:H$154,0),1)</f>
        <v>Geothermal</v>
      </c>
      <c r="I111" t="str">
        <f t="array" ref="I111">INDEX('Scenario 2'!$B$5:$B$154,MATCH(Max!$A111&amp;Max!I83,'Scenario 2'!$A$5:$A$154&amp;'Scenario 2'!I$5:I$154,0),1)</f>
        <v>Geothermal</v>
      </c>
      <c r="J111" t="str">
        <f t="array" ref="J111">INDEX('Scenario 2'!$B$5:$B$154,MATCH(Max!$A111&amp;Max!J83,'Scenario 2'!$A$5:$A$154&amp;'Scenario 2'!J$5:J$154,0),1)</f>
        <v>Geothermal</v>
      </c>
      <c r="K111" t="str">
        <f t="array" ref="K111">INDEX('Scenario 2'!$B$5:$B$154,MATCH(Max!$A111&amp;Max!K83,'Scenario 2'!$A$5:$A$154&amp;'Scenario 2'!K$5:K$154,0),1)</f>
        <v>Geothermal</v>
      </c>
      <c r="L111" t="str">
        <f t="array" ref="L111">INDEX('Scenario 2'!$B$5:$B$154,MATCH(Max!$A111&amp;Max!L83,'Scenario 2'!$A$5:$A$154&amp;'Scenario 2'!L$5:L$154,0),1)</f>
        <v>Geothermal</v>
      </c>
      <c r="M111" t="str">
        <f t="array" ref="M111">INDEX('Scenario 2'!$B$5:$B$154,MATCH(Max!$A111&amp;Max!M83,'Scenario 2'!$A$5:$A$154&amp;'Scenario 2'!M$5:M$154,0),1)</f>
        <v>Geothermal</v>
      </c>
      <c r="N111" t="str">
        <f t="array" ref="N111">INDEX('Scenario 2'!$B$5:$B$154,MATCH(Max!$A111&amp;Max!N83,'Scenario 2'!$A$5:$A$154&amp;'Scenario 2'!N$5:N$154,0),1)</f>
        <v>Geothermal</v>
      </c>
      <c r="O111" t="str">
        <f t="array" ref="O111">INDEX('Scenario 2'!$B$5:$B$154,MATCH(Max!$A111&amp;Max!O83,'Scenario 2'!$A$5:$A$154&amp;'Scenario 2'!O$5:O$154,0),1)</f>
        <v>Geothermal</v>
      </c>
      <c r="P111" t="str">
        <f t="array" ref="P111">INDEX('Scenario 2'!$B$5:$B$154,MATCH(Max!$A111&amp;Max!P83,'Scenario 2'!$A$5:$A$154&amp;'Scenario 2'!P$5:P$154,0),1)</f>
        <v>Geothermal</v>
      </c>
      <c r="Q111" t="str">
        <f t="array" ref="Q111">INDEX('Scenario 2'!$B$5:$B$154,MATCH(Max!$A111&amp;Max!Q83,'Scenario 2'!$A$5:$A$154&amp;'Scenario 2'!Q$5:Q$154,0),1)</f>
        <v>Geothermal</v>
      </c>
      <c r="R111" t="str">
        <f t="array" ref="R111">INDEX('Scenario 2'!$B$5:$B$154,MATCH(Max!$A111&amp;Max!R83,'Scenario 2'!$A$5:$A$154&amp;'Scenario 2'!R$5:R$154,0),1)</f>
        <v>Geothermal</v>
      </c>
      <c r="S111" t="str">
        <f t="array" ref="S111">INDEX('Scenario 2'!$B$5:$B$154,MATCH(Max!$A111&amp;Max!S83,'Scenario 2'!$A$5:$A$154&amp;'Scenario 2'!S$5:S$154,0),1)</f>
        <v>Geothermal</v>
      </c>
      <c r="T111" t="str">
        <f t="array" ref="T111">INDEX('Scenario 2'!$B$5:$B$154,MATCH(Max!$A111&amp;Max!T83,'Scenario 2'!$A$5:$A$154&amp;'Scenario 2'!T$5:T$154,0),1)</f>
        <v>Geothermal</v>
      </c>
      <c r="U111" t="str">
        <f t="array" ref="U111">INDEX('Scenario 2'!$B$5:$B$154,MATCH(Max!$A111&amp;Max!U83,'Scenario 2'!$A$5:$A$154&amp;'Scenario 2'!U$5:U$154,0),1)</f>
        <v>Geothermal</v>
      </c>
      <c r="V111" t="str">
        <f t="array" ref="V111">INDEX('Scenario 2'!$B$5:$B$154,MATCH(Max!$A111&amp;Max!V83,'Scenario 2'!$A$5:$A$154&amp;'Scenario 2'!V$5:V$154,0),1)</f>
        <v>Geothermal</v>
      </c>
      <c r="W111" t="str">
        <f t="array" ref="W111">INDEX('Scenario 2'!$B$5:$B$154,MATCH(Max!$A111&amp;Max!W83,'Scenario 2'!$A$5:$A$154&amp;'Scenario 2'!W$5:W$154,0),1)</f>
        <v>Geothermal</v>
      </c>
    </row>
    <row r="112" spans="1:23" x14ac:dyDescent="0.25">
      <c r="A112" t="s">
        <v>53</v>
      </c>
      <c r="B112" t="str">
        <f>VLOOKUP(A112,'DE-EN Country'!$A$1:$B$25,2,FALSE)</f>
        <v>Czech Republic</v>
      </c>
      <c r="C112" t="str">
        <f t="array" ref="C112">INDEX('Scenario 2'!$B$5:$B$154,MATCH(Max!$A112&amp;Max!C84,'Scenario 2'!$A$5:$A$154&amp;'Scenario 2'!C$5:C$154,0),1)</f>
        <v>Solar</v>
      </c>
      <c r="D112" t="str">
        <f t="array" ref="D112">INDEX('Scenario 2'!$B$5:$B$154,MATCH(Max!$A112&amp;Max!D84,'Scenario 2'!$A$5:$A$154&amp;'Scenario 2'!D$5:D$154,0),1)</f>
        <v>Solar</v>
      </c>
      <c r="E112" t="str">
        <f t="array" ref="E112">INDEX('Scenario 2'!$B$5:$B$154,MATCH(Max!$A112&amp;Max!E84,'Scenario 2'!$A$5:$A$154&amp;'Scenario 2'!E$5:E$154,0),1)</f>
        <v>Solar</v>
      </c>
      <c r="F112" t="str">
        <f t="array" ref="F112">INDEX('Scenario 2'!$B$5:$B$154,MATCH(Max!$A112&amp;Max!F84,'Scenario 2'!$A$5:$A$154&amp;'Scenario 2'!F$5:F$154,0),1)</f>
        <v>Solar</v>
      </c>
      <c r="G112" t="str">
        <f t="array" ref="G112">INDEX('Scenario 2'!$B$5:$B$154,MATCH(Max!$A112&amp;Max!G84,'Scenario 2'!$A$5:$A$154&amp;'Scenario 2'!G$5:G$154,0),1)</f>
        <v>Solar</v>
      </c>
      <c r="H112" t="str">
        <f t="array" ref="H112">INDEX('Scenario 2'!$B$5:$B$154,MATCH(Max!$A112&amp;Max!H84,'Scenario 2'!$A$5:$A$154&amp;'Scenario 2'!H$5:H$154,0),1)</f>
        <v>Geothermal</v>
      </c>
      <c r="I112" t="str">
        <f t="array" ref="I112">INDEX('Scenario 2'!$B$5:$B$154,MATCH(Max!$A112&amp;Max!I84,'Scenario 2'!$A$5:$A$154&amp;'Scenario 2'!I$5:I$154,0),1)</f>
        <v>Geothermal</v>
      </c>
      <c r="J112" t="str">
        <f t="array" ref="J112">INDEX('Scenario 2'!$B$5:$B$154,MATCH(Max!$A112&amp;Max!J84,'Scenario 2'!$A$5:$A$154&amp;'Scenario 2'!J$5:J$154,0),1)</f>
        <v>Geothermal</v>
      </c>
      <c r="K112" t="str">
        <f t="array" ref="K112">INDEX('Scenario 2'!$B$5:$B$154,MATCH(Max!$A112&amp;Max!K84,'Scenario 2'!$A$5:$A$154&amp;'Scenario 2'!K$5:K$154,0),1)</f>
        <v>Geothermal</v>
      </c>
      <c r="L112" t="str">
        <f t="array" ref="L112">INDEX('Scenario 2'!$B$5:$B$154,MATCH(Max!$A112&amp;Max!L84,'Scenario 2'!$A$5:$A$154&amp;'Scenario 2'!L$5:L$154,0),1)</f>
        <v>Geothermal</v>
      </c>
      <c r="M112" t="str">
        <f t="array" ref="M112">INDEX('Scenario 2'!$B$5:$B$154,MATCH(Max!$A112&amp;Max!M84,'Scenario 2'!$A$5:$A$154&amp;'Scenario 2'!M$5:M$154,0),1)</f>
        <v>Geothermal</v>
      </c>
      <c r="N112" t="str">
        <f t="array" ref="N112">INDEX('Scenario 2'!$B$5:$B$154,MATCH(Max!$A112&amp;Max!N84,'Scenario 2'!$A$5:$A$154&amp;'Scenario 2'!N$5:N$154,0),1)</f>
        <v>Geothermal</v>
      </c>
      <c r="O112" t="str">
        <f t="array" ref="O112">INDEX('Scenario 2'!$B$5:$B$154,MATCH(Max!$A112&amp;Max!O84,'Scenario 2'!$A$5:$A$154&amp;'Scenario 2'!O$5:O$154,0),1)</f>
        <v>Geothermal</v>
      </c>
      <c r="P112" t="str">
        <f t="array" ref="P112">INDEX('Scenario 2'!$B$5:$B$154,MATCH(Max!$A112&amp;Max!P84,'Scenario 2'!$A$5:$A$154&amp;'Scenario 2'!P$5:P$154,0),1)</f>
        <v>Geothermal</v>
      </c>
      <c r="Q112" t="str">
        <f t="array" ref="Q112">INDEX('Scenario 2'!$B$5:$B$154,MATCH(Max!$A112&amp;Max!Q84,'Scenario 2'!$A$5:$A$154&amp;'Scenario 2'!Q$5:Q$154,0),1)</f>
        <v>Geothermal</v>
      </c>
      <c r="R112" t="str">
        <f t="array" ref="R112">INDEX('Scenario 2'!$B$5:$B$154,MATCH(Max!$A112&amp;Max!R84,'Scenario 2'!$A$5:$A$154&amp;'Scenario 2'!R$5:R$154,0),1)</f>
        <v>Geothermal</v>
      </c>
      <c r="S112" t="str">
        <f t="array" ref="S112">INDEX('Scenario 2'!$B$5:$B$154,MATCH(Max!$A112&amp;Max!S84,'Scenario 2'!$A$5:$A$154&amp;'Scenario 2'!S$5:S$154,0),1)</f>
        <v>Geothermal</v>
      </c>
      <c r="T112" t="str">
        <f t="array" ref="T112">INDEX('Scenario 2'!$B$5:$B$154,MATCH(Max!$A112&amp;Max!T84,'Scenario 2'!$A$5:$A$154&amp;'Scenario 2'!T$5:T$154,0),1)</f>
        <v>Geothermal</v>
      </c>
      <c r="U112" t="str">
        <f t="array" ref="U112">INDEX('Scenario 2'!$B$5:$B$154,MATCH(Max!$A112&amp;Max!U84,'Scenario 2'!$A$5:$A$154&amp;'Scenario 2'!U$5:U$154,0),1)</f>
        <v>Geothermal</v>
      </c>
      <c r="V112" t="str">
        <f t="array" ref="V112">INDEX('Scenario 2'!$B$5:$B$154,MATCH(Max!$A112&amp;Max!V84,'Scenario 2'!$A$5:$A$154&amp;'Scenario 2'!V$5:V$154,0),1)</f>
        <v>Geothermal</v>
      </c>
      <c r="W112" t="str">
        <f t="array" ref="W112">INDEX('Scenario 2'!$B$5:$B$154,MATCH(Max!$A112&amp;Max!W84,'Scenario 2'!$A$5:$A$154&amp;'Scenario 2'!W$5:W$154,0),1)</f>
        <v>Geothermal</v>
      </c>
    </row>
    <row r="113" spans="1:23" x14ac:dyDescent="0.25">
      <c r="A113" t="s">
        <v>54</v>
      </c>
      <c r="B113" t="str">
        <f>VLOOKUP(A113,'DE-EN Country'!$A$1:$B$25,2,FALSE)</f>
        <v>Cyprus</v>
      </c>
      <c r="C113" t="str">
        <f t="array" ref="C113">INDEX('Scenario 2'!$B$5:$B$154,MATCH(Max!$A113&amp;Max!C85,'Scenario 2'!$A$5:$A$154&amp;'Scenario 2'!C$5:C$154,0),1)</f>
        <v>Wind</v>
      </c>
      <c r="D113" t="str">
        <f t="array" ref="D113">INDEX('Scenario 2'!$B$5:$B$154,MATCH(Max!$A113&amp;Max!D85,'Scenario 2'!$A$5:$A$154&amp;'Scenario 2'!D$5:D$154,0),1)</f>
        <v>Wind</v>
      </c>
      <c r="E113" t="str">
        <f t="array" ref="E113">INDEX('Scenario 2'!$B$5:$B$154,MATCH(Max!$A113&amp;Max!E85,'Scenario 2'!$A$5:$A$154&amp;'Scenario 2'!E$5:E$154,0),1)</f>
        <v>Wind</v>
      </c>
      <c r="F113" t="str">
        <f t="array" ref="F113">INDEX('Scenario 2'!$B$5:$B$154,MATCH(Max!$A113&amp;Max!F85,'Scenario 2'!$A$5:$A$154&amp;'Scenario 2'!F$5:F$154,0),1)</f>
        <v>Wind</v>
      </c>
      <c r="G113" t="str">
        <f t="array" ref="G113">INDEX('Scenario 2'!$B$5:$B$154,MATCH(Max!$A113&amp;Max!G85,'Scenario 2'!$A$5:$A$154&amp;'Scenario 2'!G$5:G$154,0),1)</f>
        <v>Wind</v>
      </c>
      <c r="H113" t="str">
        <f t="array" ref="H113">INDEX('Scenario 2'!$B$5:$B$154,MATCH(Max!$A113&amp;Max!H85,'Scenario 2'!$A$5:$A$154&amp;'Scenario 2'!H$5:H$154,0),1)</f>
        <v>Geothermal</v>
      </c>
      <c r="I113" t="str">
        <f t="array" ref="I113">INDEX('Scenario 2'!$B$5:$B$154,MATCH(Max!$A113&amp;Max!I85,'Scenario 2'!$A$5:$A$154&amp;'Scenario 2'!I$5:I$154,0),1)</f>
        <v>Geothermal</v>
      </c>
      <c r="J113" t="str">
        <f t="array" ref="J113">INDEX('Scenario 2'!$B$5:$B$154,MATCH(Max!$A113&amp;Max!J85,'Scenario 2'!$A$5:$A$154&amp;'Scenario 2'!J$5:J$154,0),1)</f>
        <v>Geothermal</v>
      </c>
      <c r="K113" t="str">
        <f t="array" ref="K113">INDEX('Scenario 2'!$B$5:$B$154,MATCH(Max!$A113&amp;Max!K85,'Scenario 2'!$A$5:$A$154&amp;'Scenario 2'!K$5:K$154,0),1)</f>
        <v>Geothermal</v>
      </c>
      <c r="L113" t="str">
        <f t="array" ref="L113">INDEX('Scenario 2'!$B$5:$B$154,MATCH(Max!$A113&amp;Max!L85,'Scenario 2'!$A$5:$A$154&amp;'Scenario 2'!L$5:L$154,0),1)</f>
        <v>Geothermal</v>
      </c>
      <c r="M113" t="str">
        <f t="array" ref="M113">INDEX('Scenario 2'!$B$5:$B$154,MATCH(Max!$A113&amp;Max!M85,'Scenario 2'!$A$5:$A$154&amp;'Scenario 2'!M$5:M$154,0),1)</f>
        <v>Geothermal</v>
      </c>
      <c r="N113" t="str">
        <f t="array" ref="N113">INDEX('Scenario 2'!$B$5:$B$154,MATCH(Max!$A113&amp;Max!N85,'Scenario 2'!$A$5:$A$154&amp;'Scenario 2'!N$5:N$154,0),1)</f>
        <v>Geothermal</v>
      </c>
      <c r="O113" t="str">
        <f t="array" ref="O113">INDEX('Scenario 2'!$B$5:$B$154,MATCH(Max!$A113&amp;Max!O85,'Scenario 2'!$A$5:$A$154&amp;'Scenario 2'!O$5:O$154,0),1)</f>
        <v>Geothermal</v>
      </c>
      <c r="P113" t="str">
        <f t="array" ref="P113">INDEX('Scenario 2'!$B$5:$B$154,MATCH(Max!$A113&amp;Max!P85,'Scenario 2'!$A$5:$A$154&amp;'Scenario 2'!P$5:P$154,0),1)</f>
        <v>Geothermal</v>
      </c>
      <c r="Q113" t="str">
        <f t="array" ref="Q113">INDEX('Scenario 2'!$B$5:$B$154,MATCH(Max!$A113&amp;Max!Q85,'Scenario 2'!$A$5:$A$154&amp;'Scenario 2'!Q$5:Q$154,0),1)</f>
        <v>Geothermal</v>
      </c>
      <c r="R113" t="str">
        <f t="array" ref="R113">INDEX('Scenario 2'!$B$5:$B$154,MATCH(Max!$A113&amp;Max!R85,'Scenario 2'!$A$5:$A$154&amp;'Scenario 2'!R$5:R$154,0),1)</f>
        <v>Geothermal</v>
      </c>
      <c r="S113" t="str">
        <f t="array" ref="S113">INDEX('Scenario 2'!$B$5:$B$154,MATCH(Max!$A113&amp;Max!S85,'Scenario 2'!$A$5:$A$154&amp;'Scenario 2'!S$5:S$154,0),1)</f>
        <v>Geothermal</v>
      </c>
      <c r="T113" t="str">
        <f t="array" ref="T113">INDEX('Scenario 2'!$B$5:$B$154,MATCH(Max!$A113&amp;Max!T85,'Scenario 2'!$A$5:$A$154&amp;'Scenario 2'!T$5:T$154,0),1)</f>
        <v>Geothermal</v>
      </c>
      <c r="U113" t="str">
        <f t="array" ref="U113">INDEX('Scenario 2'!$B$5:$B$154,MATCH(Max!$A113&amp;Max!U85,'Scenario 2'!$A$5:$A$154&amp;'Scenario 2'!U$5:U$154,0),1)</f>
        <v>Geothermal</v>
      </c>
      <c r="V113" t="str">
        <f t="array" ref="V113">INDEX('Scenario 2'!$B$5:$B$154,MATCH(Max!$A113&amp;Max!V85,'Scenario 2'!$A$5:$A$154&amp;'Scenario 2'!V$5:V$154,0),1)</f>
        <v>Geothermal</v>
      </c>
      <c r="W113" t="str">
        <f t="array" ref="W113">INDEX('Scenario 2'!$B$5:$B$154,MATCH(Max!$A113&amp;Max!W85,'Scenario 2'!$A$5:$A$154&amp;'Scenario 2'!W$5:W$154,0),1)</f>
        <v>Geothermal</v>
      </c>
    </row>
    <row r="115" spans="1:23" s="14" customFormat="1" x14ac:dyDescent="0.25">
      <c r="A115" s="15" t="s">
        <v>89</v>
      </c>
      <c r="B115" s="15"/>
    </row>
    <row r="117" spans="1:23" x14ac:dyDescent="0.25">
      <c r="C117">
        <v>2020</v>
      </c>
      <c r="D117">
        <v>2021</v>
      </c>
      <c r="E117">
        <v>2022</v>
      </c>
      <c r="F117">
        <v>2023</v>
      </c>
      <c r="G117">
        <v>2024</v>
      </c>
      <c r="H117">
        <v>2025</v>
      </c>
      <c r="I117">
        <v>2026</v>
      </c>
      <c r="J117">
        <v>2027</v>
      </c>
      <c r="K117">
        <v>2028</v>
      </c>
      <c r="L117">
        <v>2029</v>
      </c>
      <c r="M117">
        <v>2030</v>
      </c>
      <c r="N117">
        <v>2031</v>
      </c>
      <c r="O117">
        <v>2032</v>
      </c>
      <c r="P117">
        <v>2033</v>
      </c>
      <c r="Q117">
        <v>2034</v>
      </c>
      <c r="R117">
        <v>2035</v>
      </c>
      <c r="S117">
        <v>2036</v>
      </c>
      <c r="T117">
        <v>2037</v>
      </c>
      <c r="U117">
        <v>2038</v>
      </c>
      <c r="V117">
        <v>2039</v>
      </c>
      <c r="W117">
        <v>2040</v>
      </c>
    </row>
    <row r="118" spans="1:23" x14ac:dyDescent="0.25">
      <c r="A118" t="s">
        <v>26</v>
      </c>
      <c r="B118" t="str">
        <f>VLOOKUP(A118,'DE-EN Country'!$A$1:$B$25,2,FALSE)</f>
        <v>Belgium</v>
      </c>
      <c r="C118">
        <f>_xlfn.MAXIFS('Scenario 3'!C$5:C$154,'Scenario 3'!$A$5:$A$154,Max!$A118,'Scenario 3'!Z$5:Z$154,"&gt;0")</f>
        <v>13.994521875</v>
      </c>
      <c r="D118">
        <f>_xlfn.MAXIFS('Scenario 3'!D$5:D$154,'Scenario 3'!$A$5:$A$154,Max!$A118,'Scenario 3'!AA$5:AA$154,"&gt;0")</f>
        <v>13.994521875</v>
      </c>
      <c r="E118">
        <f>_xlfn.MAXIFS('Scenario 3'!E$5:E$154,'Scenario 3'!$A$5:$A$154,Max!$A118,'Scenario 3'!AB$5:AB$154,"&gt;0")</f>
        <v>13.994521875</v>
      </c>
      <c r="F118">
        <f>_xlfn.MAXIFS('Scenario 3'!F$5:F$154,'Scenario 3'!$A$5:$A$154,Max!$A118,'Scenario 3'!AC$5:AC$154,"&gt;0")</f>
        <v>13.994521875</v>
      </c>
      <c r="G118">
        <f>_xlfn.MAXIFS('Scenario 3'!G$5:G$154,'Scenario 3'!$A$5:$A$154,Max!$A118,'Scenario 3'!AD$5:AD$154,"&gt;0")</f>
        <v>13.994521875</v>
      </c>
      <c r="H118">
        <f>_xlfn.MAXIFS('Scenario 3'!H$5:H$154,'Scenario 3'!$A$5:$A$154,Max!$A118,'Scenario 3'!AE$5:AE$154,"&gt;0")</f>
        <v>7.6676561718749996</v>
      </c>
      <c r="I118">
        <f>_xlfn.MAXIFS('Scenario 3'!I$5:I$154,'Scenario 3'!$A$5:$A$154,Max!$A118,'Scenario 3'!AF$5:AF$154,"&gt;0")</f>
        <v>7.6676561718749996</v>
      </c>
      <c r="J118">
        <f>_xlfn.MAXIFS('Scenario 3'!J$5:J$154,'Scenario 3'!$A$5:$A$154,Max!$A118,'Scenario 3'!AG$5:AG$154,"&gt;0")</f>
        <v>8.3967131249999998</v>
      </c>
      <c r="K118">
        <f>_xlfn.MAXIFS('Scenario 3'!K$5:K$154,'Scenario 3'!$A$5:$A$154,Max!$A118,'Scenario 3'!AH$5:AH$154,"&gt;0")</f>
        <v>8.3967131249999998</v>
      </c>
      <c r="L118">
        <f>_xlfn.MAXIFS('Scenario 3'!L$5:L$154,'Scenario 3'!$A$5:$A$154,Max!$A118,'Scenario 3'!AI$5:AI$154,"&gt;0")</f>
        <v>10.4085</v>
      </c>
      <c r="M118">
        <f>_xlfn.MAXIFS('Scenario 3'!M$5:M$154,'Scenario 3'!$A$5:$A$154,Max!$A118,'Scenario 3'!AJ$5:AJ$154,"&gt;0")</f>
        <v>10.4085</v>
      </c>
      <c r="N118">
        <f>_xlfn.MAXIFS('Scenario 3'!N$5:N$154,'Scenario 3'!$A$5:$A$154,Max!$A118,'Scenario 3'!AK$5:AK$154,"&gt;0")</f>
        <v>11.633308593750002</v>
      </c>
      <c r="O118">
        <f>_xlfn.MAXIFS('Scenario 3'!O$5:O$154,'Scenario 3'!$A$5:$A$154,Max!$A118,'Scenario 3'!AL$5:AL$154,"&gt;0")</f>
        <v>12.118770703125</v>
      </c>
      <c r="P118">
        <f>_xlfn.MAXIFS('Scenario 3'!P$5:P$154,'Scenario 3'!$A$5:$A$154,Max!$A118,'Scenario 3'!AM$5:AM$154,"&gt;0")</f>
        <v>12.118770703125</v>
      </c>
      <c r="Q118">
        <f>_xlfn.MAXIFS('Scenario 3'!Q$5:Q$154,'Scenario 3'!$A$5:$A$154,Max!$A118,'Scenario 3'!AN$5:AN$154,"&gt;0")</f>
        <v>12.118770703125</v>
      </c>
      <c r="R118">
        <f>_xlfn.MAXIFS('Scenario 3'!R$5:R$154,'Scenario 3'!$A$5:$A$154,Max!$A118,'Scenario 3'!AO$5:AO$154,"&gt;0")</f>
        <v>12.118770703125</v>
      </c>
      <c r="S118">
        <f>_xlfn.MAXIFS('Scenario 3'!S$5:S$154,'Scenario 3'!$A$5:$A$154,Max!$A118,'Scenario 3'!AP$5:AP$154,"&gt;0")</f>
        <v>12.779426953125</v>
      </c>
      <c r="T118">
        <f>_xlfn.MAXIFS('Scenario 3'!T$5:T$154,'Scenario 3'!$A$5:$A$154,Max!$A118,'Scenario 3'!AQ$5:AQ$154,"&gt;0")</f>
        <v>12.779426953125</v>
      </c>
      <c r="U118">
        <f>_xlfn.MAXIFS('Scenario 3'!U$5:U$154,'Scenario 3'!$A$5:$A$154,Max!$A118,'Scenario 3'!AR$5:AR$154,"&gt;0")</f>
        <v>12.779426953125</v>
      </c>
      <c r="V118">
        <f>_xlfn.MAXIFS('Scenario 3'!V$5:V$154,'Scenario 3'!$A$5:$A$154,Max!$A118,'Scenario 3'!AS$5:AS$154,"&gt;0")</f>
        <v>12.779426953125</v>
      </c>
      <c r="W118">
        <f>_xlfn.MAXIFS('Scenario 3'!W$5:W$154,'Scenario 3'!$A$5:$A$154,Max!$A118,'Scenario 3'!AT$5:AT$154,"&gt;0")</f>
        <v>12.779426953125</v>
      </c>
    </row>
    <row r="119" spans="1:23" x14ac:dyDescent="0.25">
      <c r="A119" t="s">
        <v>32</v>
      </c>
      <c r="B119" t="str">
        <f>VLOOKUP(A119,'DE-EN Country'!$A$1:$B$25,2,FALSE)</f>
        <v>Denmark</v>
      </c>
      <c r="C119">
        <f>_xlfn.MAXIFS('Scenario 3'!C$5:C$154,'Scenario 3'!$A$5:$A$154,Max!$A119,'Scenario 3'!Z$5:Z$154,"&gt;0")</f>
        <v>16.485873046875</v>
      </c>
      <c r="D119">
        <f>_xlfn.MAXIFS('Scenario 3'!D$5:D$154,'Scenario 3'!$A$5:$A$154,Max!$A119,'Scenario 3'!AA$5:AA$154,"&gt;0")</f>
        <v>16.485873046875</v>
      </c>
      <c r="E119">
        <f>_xlfn.MAXIFS('Scenario 3'!E$5:E$154,'Scenario 3'!$A$5:$A$154,Max!$A119,'Scenario 3'!AB$5:AB$154,"&gt;0")</f>
        <v>16.485873046875</v>
      </c>
      <c r="F119">
        <f>_xlfn.MAXIFS('Scenario 3'!F$5:F$154,'Scenario 3'!$A$5:$A$154,Max!$A119,'Scenario 3'!AC$5:AC$154,"&gt;0")</f>
        <v>16.485873046875</v>
      </c>
      <c r="G119">
        <f>_xlfn.MAXIFS('Scenario 3'!G$5:G$154,'Scenario 3'!$A$5:$A$154,Max!$A119,'Scenario 3'!AD$5:AD$154,"&gt;0")</f>
        <v>16.485873046875</v>
      </c>
      <c r="H119">
        <f>_xlfn.MAXIFS('Scenario 3'!H$5:H$154,'Scenario 3'!$A$5:$A$154,Max!$A119,'Scenario 3'!AE$5:AE$154,"&gt;0")</f>
        <v>15.511297499999996</v>
      </c>
      <c r="I119">
        <f>_xlfn.MAXIFS('Scenario 3'!I$5:I$154,'Scenario 3'!$A$5:$A$154,Max!$A119,'Scenario 3'!AF$5:AF$154,"&gt;0")</f>
        <v>15.511297499999996</v>
      </c>
      <c r="J119">
        <f>_xlfn.MAXIFS('Scenario 3'!J$5:J$154,'Scenario 3'!$A$5:$A$154,Max!$A119,'Scenario 3'!AG$5:AG$154,"&gt;0")</f>
        <v>16.485873046875</v>
      </c>
      <c r="K119">
        <f>_xlfn.MAXIFS('Scenario 3'!K$5:K$154,'Scenario 3'!$A$5:$A$154,Max!$A119,'Scenario 3'!AH$5:AH$154,"&gt;0")</f>
        <v>16.485873046875</v>
      </c>
      <c r="L119">
        <f>_xlfn.MAXIFS('Scenario 3'!L$5:L$154,'Scenario 3'!$A$5:$A$154,Max!$A119,'Scenario 3'!AI$5:AI$154,"&gt;0")</f>
        <v>16.485873046875</v>
      </c>
      <c r="M119">
        <f>_xlfn.MAXIFS('Scenario 3'!M$5:M$154,'Scenario 3'!$A$5:$A$154,Max!$A119,'Scenario 3'!AJ$5:AJ$154,"&gt;0")</f>
        <v>16.485873046875</v>
      </c>
      <c r="N119">
        <f>_xlfn.MAXIFS('Scenario 3'!N$5:N$154,'Scenario 3'!$A$5:$A$154,Max!$A119,'Scenario 3'!AK$5:AK$154,"&gt;0")</f>
        <v>16.485873046875</v>
      </c>
      <c r="O119">
        <f>_xlfn.MAXIFS('Scenario 3'!O$5:O$154,'Scenario 3'!$A$5:$A$154,Max!$A119,'Scenario 3'!AL$5:AL$154,"&gt;0")</f>
        <v>16.485873046875</v>
      </c>
      <c r="P119">
        <f>_xlfn.MAXIFS('Scenario 3'!P$5:P$154,'Scenario 3'!$A$5:$A$154,Max!$A119,'Scenario 3'!AM$5:AM$154,"&gt;0")</f>
        <v>16.485873046875</v>
      </c>
      <c r="Q119">
        <f>_xlfn.MAXIFS('Scenario 3'!Q$5:Q$154,'Scenario 3'!$A$5:$A$154,Max!$A119,'Scenario 3'!AN$5:AN$154,"&gt;0")</f>
        <v>16.485873046875</v>
      </c>
      <c r="R119">
        <f>_xlfn.MAXIFS('Scenario 3'!R$5:R$154,'Scenario 3'!$A$5:$A$154,Max!$A119,'Scenario 3'!AO$5:AO$154,"&gt;0")</f>
        <v>16.485873046875</v>
      </c>
      <c r="S119">
        <f>_xlfn.MAXIFS('Scenario 3'!S$5:S$154,'Scenario 3'!$A$5:$A$154,Max!$A119,'Scenario 3'!AP$5:AP$154,"&gt;0")</f>
        <v>16.485873046875</v>
      </c>
      <c r="T119">
        <f>_xlfn.MAXIFS('Scenario 3'!T$5:T$154,'Scenario 3'!$A$5:$A$154,Max!$A119,'Scenario 3'!AQ$5:AQ$154,"&gt;0")</f>
        <v>16.485873046875</v>
      </c>
      <c r="U119">
        <f>_xlfn.MAXIFS('Scenario 3'!U$5:U$154,'Scenario 3'!$A$5:$A$154,Max!$A119,'Scenario 3'!AR$5:AR$154,"&gt;0")</f>
        <v>16.485873046875</v>
      </c>
      <c r="V119">
        <f>_xlfn.MAXIFS('Scenario 3'!V$5:V$154,'Scenario 3'!$A$5:$A$154,Max!$A119,'Scenario 3'!AS$5:AS$154,"&gt;0")</f>
        <v>16.485873046875</v>
      </c>
      <c r="W119">
        <f>_xlfn.MAXIFS('Scenario 3'!W$5:W$154,'Scenario 3'!$A$5:$A$154,Max!$A119,'Scenario 3'!AT$5:AT$154,"&gt;0")</f>
        <v>16.485873046875</v>
      </c>
    </row>
    <row r="120" spans="1:23" x14ac:dyDescent="0.25">
      <c r="A120" t="s">
        <v>33</v>
      </c>
      <c r="B120" t="str">
        <f>VLOOKUP(A120,'DE-EN Country'!$A$1:$B$25,2,FALSE)</f>
        <v>Germany</v>
      </c>
      <c r="C120">
        <f>_xlfn.MAXIFS('Scenario 3'!C$5:C$154,'Scenario 3'!$A$5:$A$154,Max!$A120,'Scenario 3'!Z$5:Z$154,"&gt;0")</f>
        <v>19.903319999999997</v>
      </c>
      <c r="D120">
        <f>_xlfn.MAXIFS('Scenario 3'!D$5:D$154,'Scenario 3'!$A$5:$A$154,Max!$A120,'Scenario 3'!AA$5:AA$154,"&gt;0")</f>
        <v>19.903319999999997</v>
      </c>
      <c r="E120">
        <f>_xlfn.MAXIFS('Scenario 3'!E$5:E$154,'Scenario 3'!$A$5:$A$154,Max!$A120,'Scenario 3'!AB$5:AB$154,"&gt;0")</f>
        <v>19.903319999999997</v>
      </c>
      <c r="F120">
        <f>_xlfn.MAXIFS('Scenario 3'!F$5:F$154,'Scenario 3'!$A$5:$A$154,Max!$A120,'Scenario 3'!AC$5:AC$154,"&gt;0")</f>
        <v>19.903319999999997</v>
      </c>
      <c r="G120">
        <f>_xlfn.MAXIFS('Scenario 3'!G$5:G$154,'Scenario 3'!$A$5:$A$154,Max!$A120,'Scenario 3'!AD$5:AD$154,"&gt;0")</f>
        <v>19.903319999999997</v>
      </c>
      <c r="H120">
        <f>_xlfn.MAXIFS('Scenario 3'!H$5:H$154,'Scenario 3'!$A$5:$A$154,Max!$A120,'Scenario 3'!AE$5:AE$154,"&gt;0")</f>
        <v>22.114800000000002</v>
      </c>
      <c r="I120">
        <f>_xlfn.MAXIFS('Scenario 3'!I$5:I$154,'Scenario 3'!$A$5:$A$154,Max!$A120,'Scenario 3'!AF$5:AF$154,"&gt;0")</f>
        <v>22.114800000000002</v>
      </c>
      <c r="J120">
        <f>_xlfn.MAXIFS('Scenario 3'!J$5:J$154,'Scenario 3'!$A$5:$A$154,Max!$A120,'Scenario 3'!AG$5:AG$154,"&gt;0")</f>
        <v>22.114800000000002</v>
      </c>
      <c r="K120">
        <f>_xlfn.MAXIFS('Scenario 3'!K$5:K$154,'Scenario 3'!$A$5:$A$154,Max!$A120,'Scenario 3'!AH$5:AH$154,"&gt;0")</f>
        <v>22.114800000000002</v>
      </c>
      <c r="L120">
        <f>_xlfn.MAXIFS('Scenario 3'!L$5:L$154,'Scenario 3'!$A$5:$A$154,Max!$A120,'Scenario 3'!AI$5:AI$154,"&gt;0")</f>
        <v>22.114800000000002</v>
      </c>
      <c r="M120">
        <f>_xlfn.MAXIFS('Scenario 3'!M$5:M$154,'Scenario 3'!$A$5:$A$154,Max!$A120,'Scenario 3'!AJ$5:AJ$154,"&gt;0")</f>
        <v>22.114800000000002</v>
      </c>
      <c r="N120">
        <f>_xlfn.MAXIFS('Scenario 3'!N$5:N$154,'Scenario 3'!$A$5:$A$154,Max!$A120,'Scenario 3'!AK$5:AK$154,"&gt;0")</f>
        <v>22.114800000000002</v>
      </c>
      <c r="O120">
        <f>_xlfn.MAXIFS('Scenario 3'!O$5:O$154,'Scenario 3'!$A$5:$A$154,Max!$A120,'Scenario 3'!AL$5:AL$154,"&gt;0")</f>
        <v>22.114800000000002</v>
      </c>
      <c r="P120">
        <f>_xlfn.MAXIFS('Scenario 3'!P$5:P$154,'Scenario 3'!$A$5:$A$154,Max!$A120,'Scenario 3'!AM$5:AM$154,"&gt;0")</f>
        <v>22.114800000000002</v>
      </c>
      <c r="Q120">
        <f>_xlfn.MAXIFS('Scenario 3'!Q$5:Q$154,'Scenario 3'!$A$5:$A$154,Max!$A120,'Scenario 3'!AN$5:AN$154,"&gt;0")</f>
        <v>22.114800000000002</v>
      </c>
      <c r="R120">
        <f>_xlfn.MAXIFS('Scenario 3'!R$5:R$154,'Scenario 3'!$A$5:$A$154,Max!$A120,'Scenario 3'!AO$5:AO$154,"&gt;0")</f>
        <v>22.114800000000002</v>
      </c>
      <c r="S120">
        <f>_xlfn.MAXIFS('Scenario 3'!S$5:S$154,'Scenario 3'!$A$5:$A$154,Max!$A120,'Scenario 3'!AP$5:AP$154,"&gt;0")</f>
        <v>22.114800000000002</v>
      </c>
      <c r="T120">
        <f>_xlfn.MAXIFS('Scenario 3'!T$5:T$154,'Scenario 3'!$A$5:$A$154,Max!$A120,'Scenario 3'!AQ$5:AQ$154,"&gt;0")</f>
        <v>22.114800000000002</v>
      </c>
      <c r="U120">
        <f>_xlfn.MAXIFS('Scenario 3'!U$5:U$154,'Scenario 3'!$A$5:$A$154,Max!$A120,'Scenario 3'!AR$5:AR$154,"&gt;0")</f>
        <v>22.114800000000002</v>
      </c>
      <c r="V120">
        <f>_xlfn.MAXIFS('Scenario 3'!V$5:V$154,'Scenario 3'!$A$5:$A$154,Max!$A120,'Scenario 3'!AS$5:AS$154,"&gt;0")</f>
        <v>22.114800000000002</v>
      </c>
      <c r="W120">
        <f>_xlfn.MAXIFS('Scenario 3'!W$5:W$154,'Scenario 3'!$A$5:$A$154,Max!$A120,'Scenario 3'!AT$5:AT$154,"&gt;0")</f>
        <v>22.114800000000002</v>
      </c>
    </row>
    <row r="121" spans="1:23" x14ac:dyDescent="0.25">
      <c r="A121" t="s">
        <v>34</v>
      </c>
      <c r="B121" t="str">
        <f>VLOOKUP(A121,'DE-EN Country'!$A$1:$B$25,2,FALSE)</f>
        <v>Estonia</v>
      </c>
      <c r="C121">
        <f>_xlfn.MAXIFS('Scenario 3'!C$5:C$154,'Scenario 3'!$A$5:$A$154,Max!$A121,'Scenario 3'!Z$5:Z$154,"&gt;0")</f>
        <v>7.917749999999999</v>
      </c>
      <c r="D121">
        <f>_xlfn.MAXIFS('Scenario 3'!D$5:D$154,'Scenario 3'!$A$5:$A$154,Max!$A121,'Scenario 3'!AA$5:AA$154,"&gt;0")</f>
        <v>7.917749999999999</v>
      </c>
      <c r="E121">
        <f>_xlfn.MAXIFS('Scenario 3'!E$5:E$154,'Scenario 3'!$A$5:$A$154,Max!$A121,'Scenario 3'!AB$5:AB$154,"&gt;0")</f>
        <v>7.917749999999999</v>
      </c>
      <c r="F121">
        <f>_xlfn.MAXIFS('Scenario 3'!F$5:F$154,'Scenario 3'!$A$5:$A$154,Max!$A121,'Scenario 3'!AC$5:AC$154,"&gt;0")</f>
        <v>7.917749999999999</v>
      </c>
      <c r="G121">
        <f>_xlfn.MAXIFS('Scenario 3'!G$5:G$154,'Scenario 3'!$A$5:$A$154,Max!$A121,'Scenario 3'!AD$5:AD$154,"&gt;0")</f>
        <v>7.917749999999999</v>
      </c>
      <c r="H121">
        <f>_xlfn.MAXIFS('Scenario 3'!H$5:H$154,'Scenario 3'!$A$5:$A$154,Max!$A121,'Scenario 3'!AE$5:AE$154,"&gt;0")</f>
        <v>7.8019402500000012</v>
      </c>
      <c r="I121">
        <f>_xlfn.MAXIFS('Scenario 3'!I$5:I$154,'Scenario 3'!$A$5:$A$154,Max!$A121,'Scenario 3'!AF$5:AF$154,"&gt;0")</f>
        <v>7.8019402500000012</v>
      </c>
      <c r="J121">
        <f>_xlfn.MAXIFS('Scenario 3'!J$5:J$154,'Scenario 3'!$A$5:$A$154,Max!$A121,'Scenario 3'!AG$5:AG$154,"&gt;0")</f>
        <v>7.8019402500000012</v>
      </c>
      <c r="K121">
        <f>_xlfn.MAXIFS('Scenario 3'!K$5:K$154,'Scenario 3'!$A$5:$A$154,Max!$A121,'Scenario 3'!AH$5:AH$154,"&gt;0")</f>
        <v>7.917749999999999</v>
      </c>
      <c r="L121">
        <f>_xlfn.MAXIFS('Scenario 3'!L$5:L$154,'Scenario 3'!$A$5:$A$154,Max!$A121,'Scenario 3'!AI$5:AI$154,"&gt;0")</f>
        <v>7.917749999999999</v>
      </c>
      <c r="M121">
        <f>_xlfn.MAXIFS('Scenario 3'!M$5:M$154,'Scenario 3'!$A$5:$A$154,Max!$A121,'Scenario 3'!AJ$5:AJ$154,"&gt;0")</f>
        <v>7.917749999999999</v>
      </c>
      <c r="N121">
        <f>_xlfn.MAXIFS('Scenario 3'!N$5:N$154,'Scenario 3'!$A$5:$A$154,Max!$A121,'Scenario 3'!AK$5:AK$154,"&gt;0")</f>
        <v>7.917749999999999</v>
      </c>
      <c r="O121">
        <f>_xlfn.MAXIFS('Scenario 3'!O$5:O$154,'Scenario 3'!$A$5:$A$154,Max!$A121,'Scenario 3'!AL$5:AL$154,"&gt;0")</f>
        <v>7.917749999999999</v>
      </c>
      <c r="P121">
        <f>_xlfn.MAXIFS('Scenario 3'!P$5:P$154,'Scenario 3'!$A$5:$A$154,Max!$A121,'Scenario 3'!AM$5:AM$154,"&gt;0")</f>
        <v>7.917749999999999</v>
      </c>
      <c r="Q121">
        <f>_xlfn.MAXIFS('Scenario 3'!Q$5:Q$154,'Scenario 3'!$A$5:$A$154,Max!$A121,'Scenario 3'!AN$5:AN$154,"&gt;0")</f>
        <v>7.917749999999999</v>
      </c>
      <c r="R121">
        <f>_xlfn.MAXIFS('Scenario 3'!R$5:R$154,'Scenario 3'!$A$5:$A$154,Max!$A121,'Scenario 3'!AO$5:AO$154,"&gt;0")</f>
        <v>7.917749999999999</v>
      </c>
      <c r="S121">
        <f>_xlfn.MAXIFS('Scenario 3'!S$5:S$154,'Scenario 3'!$A$5:$A$154,Max!$A121,'Scenario 3'!AP$5:AP$154,"&gt;0")</f>
        <v>7.917749999999999</v>
      </c>
      <c r="T121">
        <f>_xlfn.MAXIFS('Scenario 3'!T$5:T$154,'Scenario 3'!$A$5:$A$154,Max!$A121,'Scenario 3'!AQ$5:AQ$154,"&gt;0")</f>
        <v>7.917749999999999</v>
      </c>
      <c r="U121">
        <f>_xlfn.MAXIFS('Scenario 3'!U$5:U$154,'Scenario 3'!$A$5:$A$154,Max!$A121,'Scenario 3'!AR$5:AR$154,"&gt;0")</f>
        <v>7.917749999999999</v>
      </c>
      <c r="V121">
        <f>_xlfn.MAXIFS('Scenario 3'!V$5:V$154,'Scenario 3'!$A$5:$A$154,Max!$A121,'Scenario 3'!AS$5:AS$154,"&gt;0")</f>
        <v>7.917749999999999</v>
      </c>
      <c r="W121">
        <f>_xlfn.MAXIFS('Scenario 3'!W$5:W$154,'Scenario 3'!$A$5:$A$154,Max!$A121,'Scenario 3'!AT$5:AT$154,"&gt;0")</f>
        <v>7.917749999999999</v>
      </c>
    </row>
    <row r="122" spans="1:23" x14ac:dyDescent="0.25">
      <c r="A122" t="s">
        <v>35</v>
      </c>
      <c r="B122" t="str">
        <f>VLOOKUP(A122,'DE-EN Country'!$A$1:$B$25,2,FALSE)</f>
        <v>Finland</v>
      </c>
      <c r="C122">
        <f>_xlfn.MAXIFS('Scenario 3'!C$5:C$154,'Scenario 3'!$A$5:$A$154,Max!$A122,'Scenario 3'!Z$5:Z$154,"&gt;0")</f>
        <v>11.494143000000003</v>
      </c>
      <c r="D122">
        <f>_xlfn.MAXIFS('Scenario 3'!D$5:D$154,'Scenario 3'!$A$5:$A$154,Max!$A122,'Scenario 3'!AA$5:AA$154,"&gt;0")</f>
        <v>11.494143000000003</v>
      </c>
      <c r="E122">
        <f>_xlfn.MAXIFS('Scenario 3'!E$5:E$154,'Scenario 3'!$A$5:$A$154,Max!$A122,'Scenario 3'!AB$5:AB$154,"&gt;0")</f>
        <v>11.494143000000003</v>
      </c>
      <c r="F122">
        <f>_xlfn.MAXIFS('Scenario 3'!F$5:F$154,'Scenario 3'!$A$5:$A$154,Max!$A122,'Scenario 3'!AC$5:AC$154,"&gt;0")</f>
        <v>11.494143000000003</v>
      </c>
      <c r="G122">
        <f>_xlfn.MAXIFS('Scenario 3'!G$5:G$154,'Scenario 3'!$A$5:$A$154,Max!$A122,'Scenario 3'!AD$5:AD$154,"&gt;0")</f>
        <v>11.494143000000003</v>
      </c>
      <c r="H122">
        <f>_xlfn.MAXIFS('Scenario 3'!H$5:H$154,'Scenario 3'!$A$5:$A$154,Max!$A122,'Scenario 3'!AE$5:AE$154,"&gt;0")</f>
        <v>11.494143000000003</v>
      </c>
      <c r="I122">
        <f>_xlfn.MAXIFS('Scenario 3'!I$5:I$154,'Scenario 3'!$A$5:$A$154,Max!$A122,'Scenario 3'!AF$5:AF$154,"&gt;0")</f>
        <v>11.494143000000003</v>
      </c>
      <c r="J122">
        <f>_xlfn.MAXIFS('Scenario 3'!J$5:J$154,'Scenario 3'!$A$5:$A$154,Max!$A122,'Scenario 3'!AG$5:AG$154,"&gt;0")</f>
        <v>11.494143000000003</v>
      </c>
      <c r="K122">
        <f>_xlfn.MAXIFS('Scenario 3'!K$5:K$154,'Scenario 3'!$A$5:$A$154,Max!$A122,'Scenario 3'!AH$5:AH$154,"&gt;0")</f>
        <v>11.494143000000003</v>
      </c>
      <c r="L122">
        <f>_xlfn.MAXIFS('Scenario 3'!L$5:L$154,'Scenario 3'!$A$5:$A$154,Max!$A122,'Scenario 3'!AI$5:AI$154,"&gt;0")</f>
        <v>11.494143000000003</v>
      </c>
      <c r="M122">
        <f>_xlfn.MAXIFS('Scenario 3'!M$5:M$154,'Scenario 3'!$A$5:$A$154,Max!$A122,'Scenario 3'!AJ$5:AJ$154,"&gt;0")</f>
        <v>11.494143000000003</v>
      </c>
      <c r="N122">
        <f>_xlfn.MAXIFS('Scenario 3'!N$5:N$154,'Scenario 3'!$A$5:$A$154,Max!$A122,'Scenario 3'!AK$5:AK$154,"&gt;0")</f>
        <v>11.494143000000003</v>
      </c>
      <c r="O122">
        <f>_xlfn.MAXIFS('Scenario 3'!O$5:O$154,'Scenario 3'!$A$5:$A$154,Max!$A122,'Scenario 3'!AL$5:AL$154,"&gt;0")</f>
        <v>11.494143000000003</v>
      </c>
      <c r="P122">
        <f>_xlfn.MAXIFS('Scenario 3'!P$5:P$154,'Scenario 3'!$A$5:$A$154,Max!$A122,'Scenario 3'!AM$5:AM$154,"&gt;0")</f>
        <v>11.494143000000003</v>
      </c>
      <c r="Q122">
        <f>_xlfn.MAXIFS('Scenario 3'!Q$5:Q$154,'Scenario 3'!$A$5:$A$154,Max!$A122,'Scenario 3'!AN$5:AN$154,"&gt;0")</f>
        <v>11.494143000000003</v>
      </c>
      <c r="R122">
        <f>_xlfn.MAXIFS('Scenario 3'!R$5:R$154,'Scenario 3'!$A$5:$A$154,Max!$A122,'Scenario 3'!AO$5:AO$154,"&gt;0")</f>
        <v>11.494143000000003</v>
      </c>
      <c r="S122">
        <f>_xlfn.MAXIFS('Scenario 3'!S$5:S$154,'Scenario 3'!$A$5:$A$154,Max!$A122,'Scenario 3'!AP$5:AP$154,"&gt;0")</f>
        <v>11.494143000000003</v>
      </c>
      <c r="T122">
        <f>_xlfn.MAXIFS('Scenario 3'!T$5:T$154,'Scenario 3'!$A$5:$A$154,Max!$A122,'Scenario 3'!AQ$5:AQ$154,"&gt;0")</f>
        <v>11.494143000000003</v>
      </c>
      <c r="U122">
        <f>_xlfn.MAXIFS('Scenario 3'!U$5:U$154,'Scenario 3'!$A$5:$A$154,Max!$A122,'Scenario 3'!AR$5:AR$154,"&gt;0")</f>
        <v>11.494143000000003</v>
      </c>
      <c r="V122">
        <f>_xlfn.MAXIFS('Scenario 3'!V$5:V$154,'Scenario 3'!$A$5:$A$154,Max!$A122,'Scenario 3'!AS$5:AS$154,"&gt;0")</f>
        <v>11.494143000000003</v>
      </c>
      <c r="W122">
        <f>_xlfn.MAXIFS('Scenario 3'!W$5:W$154,'Scenario 3'!$A$5:$A$154,Max!$A122,'Scenario 3'!AT$5:AT$154,"&gt;0")</f>
        <v>11.494143000000003</v>
      </c>
    </row>
    <row r="123" spans="1:23" x14ac:dyDescent="0.25">
      <c r="A123" t="s">
        <v>36</v>
      </c>
      <c r="B123" t="str">
        <f>VLOOKUP(A123,'DE-EN Country'!$A$1:$B$25,2,FALSE)</f>
        <v>France</v>
      </c>
      <c r="C123">
        <f>_xlfn.MAXIFS('Scenario 3'!C$5:C$154,'Scenario 3'!$A$5:$A$154,Max!$A123,'Scenario 3'!Z$5:Z$154,"&gt;0")</f>
        <v>12.779426953125</v>
      </c>
      <c r="D123">
        <f>_xlfn.MAXIFS('Scenario 3'!D$5:D$154,'Scenario 3'!$A$5:$A$154,Max!$A123,'Scenario 3'!AA$5:AA$154,"&gt;0")</f>
        <v>12.779426953125</v>
      </c>
      <c r="E123">
        <f>_xlfn.MAXIFS('Scenario 3'!E$5:E$154,'Scenario 3'!$A$5:$A$154,Max!$A123,'Scenario 3'!AB$5:AB$154,"&gt;0")</f>
        <v>12.779426953125</v>
      </c>
      <c r="F123">
        <f>_xlfn.MAXIFS('Scenario 3'!F$5:F$154,'Scenario 3'!$A$5:$A$154,Max!$A123,'Scenario 3'!AC$5:AC$154,"&gt;0")</f>
        <v>12.779426953125</v>
      </c>
      <c r="G123">
        <f>_xlfn.MAXIFS('Scenario 3'!G$5:G$154,'Scenario 3'!$A$5:$A$154,Max!$A123,'Scenario 3'!AD$5:AD$154,"&gt;0")</f>
        <v>12.779426953125</v>
      </c>
      <c r="H123">
        <f>_xlfn.MAXIFS('Scenario 3'!H$5:H$154,'Scenario 3'!$A$5:$A$154,Max!$A123,'Scenario 3'!AE$5:AE$154,"&gt;0")</f>
        <v>18.175184999999999</v>
      </c>
      <c r="I123">
        <f>_xlfn.MAXIFS('Scenario 3'!I$5:I$154,'Scenario 3'!$A$5:$A$154,Max!$A123,'Scenario 3'!AF$5:AF$154,"&gt;0")</f>
        <v>18.175184999999999</v>
      </c>
      <c r="J123">
        <f>_xlfn.MAXIFS('Scenario 3'!J$5:J$154,'Scenario 3'!$A$5:$A$154,Max!$A123,'Scenario 3'!AG$5:AG$154,"&gt;0")</f>
        <v>18.175184999999999</v>
      </c>
      <c r="K123">
        <f>_xlfn.MAXIFS('Scenario 3'!K$5:K$154,'Scenario 3'!$A$5:$A$154,Max!$A123,'Scenario 3'!AH$5:AH$154,"&gt;0")</f>
        <v>18.175184999999999</v>
      </c>
      <c r="L123">
        <f>_xlfn.MAXIFS('Scenario 3'!L$5:L$154,'Scenario 3'!$A$5:$A$154,Max!$A123,'Scenario 3'!AI$5:AI$154,"&gt;0")</f>
        <v>18.175184999999999</v>
      </c>
      <c r="M123">
        <f>_xlfn.MAXIFS('Scenario 3'!M$5:M$154,'Scenario 3'!$A$5:$A$154,Max!$A123,'Scenario 3'!AJ$5:AJ$154,"&gt;0")</f>
        <v>18.175184999999999</v>
      </c>
      <c r="N123">
        <f>_xlfn.MAXIFS('Scenario 3'!N$5:N$154,'Scenario 3'!$A$5:$A$154,Max!$A123,'Scenario 3'!AK$5:AK$154,"&gt;0")</f>
        <v>18.175184999999999</v>
      </c>
      <c r="O123">
        <f>_xlfn.MAXIFS('Scenario 3'!O$5:O$154,'Scenario 3'!$A$5:$A$154,Max!$A123,'Scenario 3'!AL$5:AL$154,"&gt;0")</f>
        <v>18.175184999999999</v>
      </c>
      <c r="P123">
        <f>_xlfn.MAXIFS('Scenario 3'!P$5:P$154,'Scenario 3'!$A$5:$A$154,Max!$A123,'Scenario 3'!AM$5:AM$154,"&gt;0")</f>
        <v>18.175184999999999</v>
      </c>
      <c r="Q123">
        <f>_xlfn.MAXIFS('Scenario 3'!Q$5:Q$154,'Scenario 3'!$A$5:$A$154,Max!$A123,'Scenario 3'!AN$5:AN$154,"&gt;0")</f>
        <v>18.175184999999999</v>
      </c>
      <c r="R123">
        <f>_xlfn.MAXIFS('Scenario 3'!R$5:R$154,'Scenario 3'!$A$5:$A$154,Max!$A123,'Scenario 3'!AO$5:AO$154,"&gt;0")</f>
        <v>18.175184999999999</v>
      </c>
      <c r="S123">
        <f>_xlfn.MAXIFS('Scenario 3'!S$5:S$154,'Scenario 3'!$A$5:$A$154,Max!$A123,'Scenario 3'!AP$5:AP$154,"&gt;0")</f>
        <v>18.175184999999999</v>
      </c>
      <c r="T123">
        <f>_xlfn.MAXIFS('Scenario 3'!T$5:T$154,'Scenario 3'!$A$5:$A$154,Max!$A123,'Scenario 3'!AQ$5:AQ$154,"&gt;0")</f>
        <v>18.175184999999999</v>
      </c>
      <c r="U123">
        <f>_xlfn.MAXIFS('Scenario 3'!U$5:U$154,'Scenario 3'!$A$5:$A$154,Max!$A123,'Scenario 3'!AR$5:AR$154,"&gt;0")</f>
        <v>18.175184999999999</v>
      </c>
      <c r="V123">
        <f>_xlfn.MAXIFS('Scenario 3'!V$5:V$154,'Scenario 3'!$A$5:$A$154,Max!$A123,'Scenario 3'!AS$5:AS$154,"&gt;0")</f>
        <v>18.175184999999999</v>
      </c>
      <c r="W123">
        <f>_xlfn.MAXIFS('Scenario 3'!W$5:W$154,'Scenario 3'!$A$5:$A$154,Max!$A123,'Scenario 3'!AT$5:AT$154,"&gt;0")</f>
        <v>18.175184999999999</v>
      </c>
    </row>
    <row r="124" spans="1:23" x14ac:dyDescent="0.25">
      <c r="A124" t="s">
        <v>37</v>
      </c>
      <c r="B124" t="str">
        <f>VLOOKUP(A124,'DE-EN Country'!$A$1:$B$25,2,FALSE)</f>
        <v>Greece</v>
      </c>
      <c r="C124">
        <f>_xlfn.MAXIFS('Scenario 3'!C$5:C$154,'Scenario 3'!$A$5:$A$154,Max!$A124,'Scenario 3'!Z$5:Z$154,"&gt;0")</f>
        <v>0</v>
      </c>
      <c r="D124">
        <f>_xlfn.MAXIFS('Scenario 3'!D$5:D$154,'Scenario 3'!$A$5:$A$154,Max!$A124,'Scenario 3'!AA$5:AA$154,"&gt;0")</f>
        <v>0</v>
      </c>
      <c r="E124">
        <f>_xlfn.MAXIFS('Scenario 3'!E$5:E$154,'Scenario 3'!$A$5:$A$154,Max!$A124,'Scenario 3'!AB$5:AB$154,"&gt;0")</f>
        <v>0</v>
      </c>
      <c r="F124">
        <f>_xlfn.MAXIFS('Scenario 3'!F$5:F$154,'Scenario 3'!$A$5:$A$154,Max!$A124,'Scenario 3'!AC$5:AC$154,"&gt;0")</f>
        <v>0</v>
      </c>
      <c r="G124">
        <f>_xlfn.MAXIFS('Scenario 3'!G$5:G$154,'Scenario 3'!$A$5:$A$154,Max!$A124,'Scenario 3'!AD$5:AD$154,"&gt;0")</f>
        <v>0</v>
      </c>
      <c r="H124">
        <f>_xlfn.MAXIFS('Scenario 3'!H$5:H$154,'Scenario 3'!$A$5:$A$154,Max!$A124,'Scenario 3'!AE$5:AE$154,"&gt;0")</f>
        <v>6.7558724999999997</v>
      </c>
      <c r="I124">
        <f>_xlfn.MAXIFS('Scenario 3'!I$5:I$154,'Scenario 3'!$A$5:$A$154,Max!$A124,'Scenario 3'!AF$5:AF$154,"&gt;0")</f>
        <v>6.9309000000000012</v>
      </c>
      <c r="J124">
        <f>_xlfn.MAXIFS('Scenario 3'!J$5:J$154,'Scenario 3'!$A$5:$A$154,Max!$A124,'Scenario 3'!AG$5:AG$154,"&gt;0")</f>
        <v>7.8343769531250009</v>
      </c>
      <c r="K124">
        <f>_xlfn.MAXIFS('Scenario 3'!K$5:K$154,'Scenario 3'!$A$5:$A$154,Max!$A124,'Scenario 3'!AH$5:AH$154,"&gt;0")</f>
        <v>7.8343769531250009</v>
      </c>
      <c r="L124">
        <f>_xlfn.MAXIFS('Scenario 3'!L$5:L$154,'Scenario 3'!$A$5:$A$154,Max!$A124,'Scenario 3'!AI$5:AI$154,"&gt;0")</f>
        <v>7.8343769531250009</v>
      </c>
      <c r="M124">
        <f>_xlfn.MAXIFS('Scenario 3'!M$5:M$154,'Scenario 3'!$A$5:$A$154,Max!$A124,'Scenario 3'!AJ$5:AJ$154,"&gt;0")</f>
        <v>7.8343769531250009</v>
      </c>
      <c r="N124">
        <f>_xlfn.MAXIFS('Scenario 3'!N$5:N$154,'Scenario 3'!$A$5:$A$154,Max!$A124,'Scenario 3'!AK$5:AK$154,"&gt;0")</f>
        <v>7.8343769531250009</v>
      </c>
      <c r="O124">
        <f>_xlfn.MAXIFS('Scenario 3'!O$5:O$154,'Scenario 3'!$A$5:$A$154,Max!$A124,'Scenario 3'!AL$5:AL$154,"&gt;0")</f>
        <v>7.8343769531250009</v>
      </c>
      <c r="P124">
        <f>_xlfn.MAXIFS('Scenario 3'!P$5:P$154,'Scenario 3'!$A$5:$A$154,Max!$A124,'Scenario 3'!AM$5:AM$154,"&gt;0")</f>
        <v>7.8343769531250009</v>
      </c>
      <c r="Q124">
        <f>_xlfn.MAXIFS('Scenario 3'!Q$5:Q$154,'Scenario 3'!$A$5:$A$154,Max!$A124,'Scenario 3'!AN$5:AN$154,"&gt;0")</f>
        <v>7.8343769531250009</v>
      </c>
      <c r="R124">
        <f>_xlfn.MAXIFS('Scenario 3'!R$5:R$154,'Scenario 3'!$A$5:$A$154,Max!$A124,'Scenario 3'!AO$5:AO$154,"&gt;0")</f>
        <v>7.8343769531250009</v>
      </c>
      <c r="S124">
        <f>_xlfn.MAXIFS('Scenario 3'!S$5:S$154,'Scenario 3'!$A$5:$A$154,Max!$A124,'Scenario 3'!AP$5:AP$154,"&gt;0")</f>
        <v>7.8343769531250009</v>
      </c>
      <c r="T124">
        <f>_xlfn.MAXIFS('Scenario 3'!T$5:T$154,'Scenario 3'!$A$5:$A$154,Max!$A124,'Scenario 3'!AQ$5:AQ$154,"&gt;0")</f>
        <v>7.8343769531250009</v>
      </c>
      <c r="U124">
        <f>_xlfn.MAXIFS('Scenario 3'!U$5:U$154,'Scenario 3'!$A$5:$A$154,Max!$A124,'Scenario 3'!AR$5:AR$154,"&gt;0")</f>
        <v>7.8343769531250009</v>
      </c>
      <c r="V124">
        <f>_xlfn.MAXIFS('Scenario 3'!V$5:V$154,'Scenario 3'!$A$5:$A$154,Max!$A124,'Scenario 3'!AS$5:AS$154,"&gt;0")</f>
        <v>7.8343769531250009</v>
      </c>
      <c r="W124">
        <f>_xlfn.MAXIFS('Scenario 3'!W$5:W$154,'Scenario 3'!$A$5:$A$154,Max!$A124,'Scenario 3'!AT$5:AT$154,"&gt;0")</f>
        <v>7.8343769531250009</v>
      </c>
    </row>
    <row r="125" spans="1:23" x14ac:dyDescent="0.25">
      <c r="A125" t="s">
        <v>38</v>
      </c>
      <c r="B125" t="str">
        <f>VLOOKUP(A125,'DE-EN Country'!$A$1:$B$25,2,FALSE)</f>
        <v>Ireland</v>
      </c>
      <c r="C125">
        <f>_xlfn.MAXIFS('Scenario 3'!C$5:C$154,'Scenario 3'!$A$5:$A$154,Max!$A125,'Scenario 3'!Z$5:Z$154,"&gt;0")</f>
        <v>5.4600581249999998</v>
      </c>
      <c r="D125">
        <f>_xlfn.MAXIFS('Scenario 3'!D$5:D$154,'Scenario 3'!$A$5:$A$154,Max!$A125,'Scenario 3'!AA$5:AA$154,"&gt;0")</f>
        <v>5.4600581249999998</v>
      </c>
      <c r="E125">
        <f>_xlfn.MAXIFS('Scenario 3'!E$5:E$154,'Scenario 3'!$A$5:$A$154,Max!$A125,'Scenario 3'!AB$5:AB$154,"&gt;0")</f>
        <v>5.4600581249999998</v>
      </c>
      <c r="F125">
        <f>_xlfn.MAXIFS('Scenario 3'!F$5:F$154,'Scenario 3'!$A$5:$A$154,Max!$A125,'Scenario 3'!AC$5:AC$154,"&gt;0")</f>
        <v>5.4600581249999998</v>
      </c>
      <c r="G125">
        <f>_xlfn.MAXIFS('Scenario 3'!G$5:G$154,'Scenario 3'!$A$5:$A$154,Max!$A125,'Scenario 3'!AD$5:AD$154,"&gt;0")</f>
        <v>5.4600581249999998</v>
      </c>
      <c r="H125">
        <f>_xlfn.MAXIFS('Scenario 3'!H$5:H$154,'Scenario 3'!$A$5:$A$154,Max!$A125,'Scenario 3'!AE$5:AE$154,"&gt;0")</f>
        <v>6.0667312500000001</v>
      </c>
      <c r="I125">
        <f>_xlfn.MAXIFS('Scenario 3'!I$5:I$154,'Scenario 3'!$A$5:$A$154,Max!$A125,'Scenario 3'!AF$5:AF$154,"&gt;0")</f>
        <v>7.8602906250000011</v>
      </c>
      <c r="J125">
        <f>_xlfn.MAXIFS('Scenario 3'!J$5:J$154,'Scenario 3'!$A$5:$A$154,Max!$A125,'Scenario 3'!AG$5:AG$154,"&gt;0")</f>
        <v>7.8602906250000011</v>
      </c>
      <c r="K125">
        <f>_xlfn.MAXIFS('Scenario 3'!K$5:K$154,'Scenario 3'!$A$5:$A$154,Max!$A125,'Scenario 3'!AH$5:AH$154,"&gt;0")</f>
        <v>7.8602906250000011</v>
      </c>
      <c r="L125">
        <f>_xlfn.MAXIFS('Scenario 3'!L$5:L$154,'Scenario 3'!$A$5:$A$154,Max!$A125,'Scenario 3'!AI$5:AI$154,"&gt;0")</f>
        <v>7.8602906250000011</v>
      </c>
      <c r="M125">
        <f>_xlfn.MAXIFS('Scenario 3'!M$5:M$154,'Scenario 3'!$A$5:$A$154,Max!$A125,'Scenario 3'!AJ$5:AJ$154,"&gt;0")</f>
        <v>7.8602906250000011</v>
      </c>
      <c r="N125">
        <f>_xlfn.MAXIFS('Scenario 3'!N$5:N$154,'Scenario 3'!$A$5:$A$154,Max!$A125,'Scenario 3'!AK$5:AK$154,"&gt;0")</f>
        <v>7.8602906250000011</v>
      </c>
      <c r="O125">
        <f>_xlfn.MAXIFS('Scenario 3'!O$5:O$154,'Scenario 3'!$A$5:$A$154,Max!$A125,'Scenario 3'!AL$5:AL$154,"&gt;0")</f>
        <v>7.8602906250000011</v>
      </c>
      <c r="P125">
        <f>_xlfn.MAXIFS('Scenario 3'!P$5:P$154,'Scenario 3'!$A$5:$A$154,Max!$A125,'Scenario 3'!AM$5:AM$154,"&gt;0")</f>
        <v>7.8602906250000011</v>
      </c>
      <c r="Q125">
        <f>_xlfn.MAXIFS('Scenario 3'!Q$5:Q$154,'Scenario 3'!$A$5:$A$154,Max!$A125,'Scenario 3'!AN$5:AN$154,"&gt;0")</f>
        <v>7.8602906250000011</v>
      </c>
      <c r="R125">
        <f>_xlfn.MAXIFS('Scenario 3'!R$5:R$154,'Scenario 3'!$A$5:$A$154,Max!$A125,'Scenario 3'!AO$5:AO$154,"&gt;0")</f>
        <v>7.8602906250000011</v>
      </c>
      <c r="S125">
        <f>_xlfn.MAXIFS('Scenario 3'!S$5:S$154,'Scenario 3'!$A$5:$A$154,Max!$A125,'Scenario 3'!AP$5:AP$154,"&gt;0")</f>
        <v>7.8602906250000011</v>
      </c>
      <c r="T125">
        <f>_xlfn.MAXIFS('Scenario 3'!T$5:T$154,'Scenario 3'!$A$5:$A$154,Max!$A125,'Scenario 3'!AQ$5:AQ$154,"&gt;0")</f>
        <v>9.1000968750000002</v>
      </c>
      <c r="U125">
        <f>_xlfn.MAXIFS('Scenario 3'!U$5:U$154,'Scenario 3'!$A$5:$A$154,Max!$A125,'Scenario 3'!AR$5:AR$154,"&gt;0")</f>
        <v>9.1000968750000002</v>
      </c>
      <c r="V125">
        <f>_xlfn.MAXIFS('Scenario 3'!V$5:V$154,'Scenario 3'!$A$5:$A$154,Max!$A125,'Scenario 3'!AS$5:AS$154,"&gt;0")</f>
        <v>9.1000968750000002</v>
      </c>
      <c r="W125">
        <f>_xlfn.MAXIFS('Scenario 3'!W$5:W$154,'Scenario 3'!$A$5:$A$154,Max!$A125,'Scenario 3'!AT$5:AT$154,"&gt;0")</f>
        <v>9.1000968750000002</v>
      </c>
    </row>
    <row r="126" spans="1:23" x14ac:dyDescent="0.25">
      <c r="A126" t="s">
        <v>39</v>
      </c>
      <c r="B126" t="str">
        <f>VLOOKUP(A126,'DE-EN Country'!$A$1:$B$25,2,FALSE)</f>
        <v>Iceland</v>
      </c>
      <c r="C126">
        <f>_xlfn.MAXIFS('Scenario 3'!C$5:C$154,'Scenario 3'!$A$5:$A$154,Max!$A126,'Scenario 3'!Z$5:Z$154,"&gt;0")</f>
        <v>4.58516953125</v>
      </c>
      <c r="D126">
        <f>_xlfn.MAXIFS('Scenario 3'!D$5:D$154,'Scenario 3'!$A$5:$A$154,Max!$A126,'Scenario 3'!AA$5:AA$154,"&gt;0")</f>
        <v>4.58516953125</v>
      </c>
      <c r="E126">
        <f>_xlfn.MAXIFS('Scenario 3'!E$5:E$154,'Scenario 3'!$A$5:$A$154,Max!$A126,'Scenario 3'!AB$5:AB$154,"&gt;0")</f>
        <v>4.58516953125</v>
      </c>
      <c r="F126">
        <f>_xlfn.MAXIFS('Scenario 3'!F$5:F$154,'Scenario 3'!$A$5:$A$154,Max!$A126,'Scenario 3'!AC$5:AC$154,"&gt;0")</f>
        <v>4.58516953125</v>
      </c>
      <c r="G126">
        <f>_xlfn.MAXIFS('Scenario 3'!G$5:G$154,'Scenario 3'!$A$5:$A$154,Max!$A126,'Scenario 3'!AD$5:AD$154,"&gt;0")</f>
        <v>4.58516953125</v>
      </c>
      <c r="H126">
        <f>_xlfn.MAXIFS('Scenario 3'!H$5:H$154,'Scenario 3'!$A$5:$A$154,Max!$A126,'Scenario 3'!AE$5:AE$154,"&gt;0")</f>
        <v>4.58516953125</v>
      </c>
      <c r="I126">
        <f>_xlfn.MAXIFS('Scenario 3'!I$5:I$154,'Scenario 3'!$A$5:$A$154,Max!$A126,'Scenario 3'!AF$5:AF$154,"&gt;0")</f>
        <v>5.3083898437499988</v>
      </c>
      <c r="J126">
        <f>_xlfn.MAXIFS('Scenario 3'!J$5:J$154,'Scenario 3'!$A$5:$A$154,Max!$A126,'Scenario 3'!AG$5:AG$154,"&gt;0")</f>
        <v>5.3083898437499988</v>
      </c>
      <c r="K126">
        <f>_xlfn.MAXIFS('Scenario 3'!K$5:K$154,'Scenario 3'!$A$5:$A$154,Max!$A126,'Scenario 3'!AH$5:AH$154,"&gt;0")</f>
        <v>5.3083898437499988</v>
      </c>
      <c r="L126">
        <f>_xlfn.MAXIFS('Scenario 3'!L$5:L$154,'Scenario 3'!$A$5:$A$154,Max!$A126,'Scenario 3'!AI$5:AI$154,"&gt;0")</f>
        <v>5.3083898437499988</v>
      </c>
      <c r="M126">
        <f>_xlfn.MAXIFS('Scenario 3'!M$5:M$154,'Scenario 3'!$A$5:$A$154,Max!$A126,'Scenario 3'!AJ$5:AJ$154,"&gt;0")</f>
        <v>5.3083898437499988</v>
      </c>
      <c r="N126">
        <f>_xlfn.MAXIFS('Scenario 3'!N$5:N$154,'Scenario 3'!$A$5:$A$154,Max!$A126,'Scenario 3'!AK$5:AK$154,"&gt;0")</f>
        <v>5.3083898437499988</v>
      </c>
      <c r="O126">
        <f>_xlfn.MAXIFS('Scenario 3'!O$5:O$154,'Scenario 3'!$A$5:$A$154,Max!$A126,'Scenario 3'!AL$5:AL$154,"&gt;0")</f>
        <v>5.3083898437499988</v>
      </c>
      <c r="P126">
        <f>_xlfn.MAXIFS('Scenario 3'!P$5:P$154,'Scenario 3'!$A$5:$A$154,Max!$A126,'Scenario 3'!AM$5:AM$154,"&gt;0")</f>
        <v>5.3083898437499988</v>
      </c>
      <c r="Q126">
        <f>_xlfn.MAXIFS('Scenario 3'!Q$5:Q$154,'Scenario 3'!$A$5:$A$154,Max!$A126,'Scenario 3'!AN$5:AN$154,"&gt;0")</f>
        <v>5.3083898437499988</v>
      </c>
      <c r="R126">
        <f>_xlfn.MAXIFS('Scenario 3'!R$5:R$154,'Scenario 3'!$A$5:$A$154,Max!$A126,'Scenario 3'!AO$5:AO$154,"&gt;0")</f>
        <v>5.3083898437499988</v>
      </c>
      <c r="S126">
        <f>_xlfn.MAXIFS('Scenario 3'!S$5:S$154,'Scenario 3'!$A$5:$A$154,Max!$A126,'Scenario 3'!AP$5:AP$154,"&gt;0")</f>
        <v>5.3083898437499988</v>
      </c>
      <c r="T126">
        <f>_xlfn.MAXIFS('Scenario 3'!T$5:T$154,'Scenario 3'!$A$5:$A$154,Max!$A126,'Scenario 3'!AQ$5:AQ$154,"&gt;0")</f>
        <v>7.6419492187499998</v>
      </c>
      <c r="U126">
        <f>_xlfn.MAXIFS('Scenario 3'!U$5:U$154,'Scenario 3'!$A$5:$A$154,Max!$A126,'Scenario 3'!AR$5:AR$154,"&gt;0")</f>
        <v>7.6419492187499998</v>
      </c>
      <c r="V126">
        <f>_xlfn.MAXIFS('Scenario 3'!V$5:V$154,'Scenario 3'!$A$5:$A$154,Max!$A126,'Scenario 3'!AS$5:AS$154,"&gt;0")</f>
        <v>7.6419492187499998</v>
      </c>
      <c r="W126">
        <f>_xlfn.MAXIFS('Scenario 3'!W$5:W$154,'Scenario 3'!$A$5:$A$154,Max!$A126,'Scenario 3'!AT$5:AT$154,"&gt;0")</f>
        <v>7.6419492187499998</v>
      </c>
    </row>
    <row r="127" spans="1:23" x14ac:dyDescent="0.25">
      <c r="A127" t="s">
        <v>40</v>
      </c>
      <c r="B127" t="str">
        <f>VLOOKUP(A127,'DE-EN Country'!$A$1:$B$25,2,FALSE)</f>
        <v>Italy</v>
      </c>
      <c r="C127">
        <f>_xlfn.MAXIFS('Scenario 3'!C$5:C$154,'Scenario 3'!$A$5:$A$154,Max!$A127,'Scenario 3'!Z$5:Z$154,"&gt;0")</f>
        <v>11.222138671874999</v>
      </c>
      <c r="D127">
        <f>_xlfn.MAXIFS('Scenario 3'!D$5:D$154,'Scenario 3'!$A$5:$A$154,Max!$A127,'Scenario 3'!AA$5:AA$154,"&gt;0")</f>
        <v>11.222138671874999</v>
      </c>
      <c r="E127">
        <f>_xlfn.MAXIFS('Scenario 3'!E$5:E$154,'Scenario 3'!$A$5:$A$154,Max!$A127,'Scenario 3'!AB$5:AB$154,"&gt;0")</f>
        <v>11.222138671874999</v>
      </c>
      <c r="F127">
        <f>_xlfn.MAXIFS('Scenario 3'!F$5:F$154,'Scenario 3'!$A$5:$A$154,Max!$A127,'Scenario 3'!AC$5:AC$154,"&gt;0")</f>
        <v>11.222138671874999</v>
      </c>
      <c r="G127">
        <f>_xlfn.MAXIFS('Scenario 3'!G$5:G$154,'Scenario 3'!$A$5:$A$154,Max!$A127,'Scenario 3'!AD$5:AD$154,"&gt;0")</f>
        <v>11.222138671874999</v>
      </c>
      <c r="H127">
        <f>_xlfn.MAXIFS('Scenario 3'!H$5:H$154,'Scenario 3'!$A$5:$A$154,Max!$A127,'Scenario 3'!AE$5:AE$154,"&gt;0")</f>
        <v>12.469042968749999</v>
      </c>
      <c r="I127">
        <f>_xlfn.MAXIFS('Scenario 3'!I$5:I$154,'Scenario 3'!$A$5:$A$154,Max!$A127,'Scenario 3'!AF$5:AF$154,"&gt;0")</f>
        <v>12.469042968749999</v>
      </c>
      <c r="J127">
        <f>_xlfn.MAXIFS('Scenario 3'!J$5:J$154,'Scenario 3'!$A$5:$A$154,Max!$A127,'Scenario 3'!AG$5:AG$154,"&gt;0")</f>
        <v>12.469042968749999</v>
      </c>
      <c r="K127">
        <f>_xlfn.MAXIFS('Scenario 3'!K$5:K$154,'Scenario 3'!$A$5:$A$154,Max!$A127,'Scenario 3'!AH$5:AH$154,"&gt;0")</f>
        <v>12.469042968749999</v>
      </c>
      <c r="L127">
        <f>_xlfn.MAXIFS('Scenario 3'!L$5:L$154,'Scenario 3'!$A$5:$A$154,Max!$A127,'Scenario 3'!AI$5:AI$154,"&gt;0")</f>
        <v>12.469042968749999</v>
      </c>
      <c r="M127">
        <f>_xlfn.MAXIFS('Scenario 3'!M$5:M$154,'Scenario 3'!$A$5:$A$154,Max!$A127,'Scenario 3'!AJ$5:AJ$154,"&gt;0")</f>
        <v>12.469042968749999</v>
      </c>
      <c r="N127">
        <f>_xlfn.MAXIFS('Scenario 3'!N$5:N$154,'Scenario 3'!$A$5:$A$154,Max!$A127,'Scenario 3'!AK$5:AK$154,"&gt;0")</f>
        <v>12.469042968749999</v>
      </c>
      <c r="O127">
        <f>_xlfn.MAXIFS('Scenario 3'!O$5:O$154,'Scenario 3'!$A$5:$A$154,Max!$A127,'Scenario 3'!AL$5:AL$154,"&gt;0")</f>
        <v>12.469042968749999</v>
      </c>
      <c r="P127">
        <f>_xlfn.MAXIFS('Scenario 3'!P$5:P$154,'Scenario 3'!$A$5:$A$154,Max!$A127,'Scenario 3'!AM$5:AM$154,"&gt;0")</f>
        <v>12.469042968749999</v>
      </c>
      <c r="Q127">
        <f>_xlfn.MAXIFS('Scenario 3'!Q$5:Q$154,'Scenario 3'!$A$5:$A$154,Max!$A127,'Scenario 3'!AN$5:AN$154,"&gt;0")</f>
        <v>12.469042968749999</v>
      </c>
      <c r="R127">
        <f>_xlfn.MAXIFS('Scenario 3'!R$5:R$154,'Scenario 3'!$A$5:$A$154,Max!$A127,'Scenario 3'!AO$5:AO$154,"&gt;0")</f>
        <v>12.469042968749999</v>
      </c>
      <c r="S127">
        <f>_xlfn.MAXIFS('Scenario 3'!S$5:S$154,'Scenario 3'!$A$5:$A$154,Max!$A127,'Scenario 3'!AP$5:AP$154,"&gt;0")</f>
        <v>12.469042968749999</v>
      </c>
      <c r="T127">
        <f>_xlfn.MAXIFS('Scenario 3'!T$5:T$154,'Scenario 3'!$A$5:$A$154,Max!$A127,'Scenario 3'!AQ$5:AQ$154,"&gt;0")</f>
        <v>12.469042968749999</v>
      </c>
      <c r="U127">
        <f>_xlfn.MAXIFS('Scenario 3'!U$5:U$154,'Scenario 3'!$A$5:$A$154,Max!$A127,'Scenario 3'!AR$5:AR$154,"&gt;0")</f>
        <v>12.469042968749999</v>
      </c>
      <c r="V127">
        <f>_xlfn.MAXIFS('Scenario 3'!V$5:V$154,'Scenario 3'!$A$5:$A$154,Max!$A127,'Scenario 3'!AS$5:AS$154,"&gt;0")</f>
        <v>12.469042968749999</v>
      </c>
      <c r="W127">
        <f>_xlfn.MAXIFS('Scenario 3'!W$5:W$154,'Scenario 3'!$A$5:$A$154,Max!$A127,'Scenario 3'!AT$5:AT$154,"&gt;0")</f>
        <v>12.469042968749999</v>
      </c>
    </row>
    <row r="128" spans="1:23" x14ac:dyDescent="0.25">
      <c r="A128" t="s">
        <v>41</v>
      </c>
      <c r="B128" t="str">
        <f>VLOOKUP(A128,'DE-EN Country'!$A$1:$B$25,2,FALSE)</f>
        <v>Croatia</v>
      </c>
      <c r="C128">
        <f>_xlfn.MAXIFS('Scenario 3'!C$5:C$154,'Scenario 3'!$A$5:$A$154,Max!$A128,'Scenario 3'!Z$5:Z$154,"&gt;0")</f>
        <v>6.2396459999999987</v>
      </c>
      <c r="D128">
        <f>_xlfn.MAXIFS('Scenario 3'!D$5:D$154,'Scenario 3'!$A$5:$A$154,Max!$A128,'Scenario 3'!AA$5:AA$154,"&gt;0")</f>
        <v>6.2396459999999987</v>
      </c>
      <c r="E128">
        <f>_xlfn.MAXIFS('Scenario 3'!E$5:E$154,'Scenario 3'!$A$5:$A$154,Max!$A128,'Scenario 3'!AB$5:AB$154,"&gt;0")</f>
        <v>6.2396459999999987</v>
      </c>
      <c r="F128">
        <f>_xlfn.MAXIFS('Scenario 3'!F$5:F$154,'Scenario 3'!$A$5:$A$154,Max!$A128,'Scenario 3'!AC$5:AC$154,"&gt;0")</f>
        <v>6.3362250000000016</v>
      </c>
      <c r="G128">
        <f>_xlfn.MAXIFS('Scenario 3'!G$5:G$154,'Scenario 3'!$A$5:$A$154,Max!$A128,'Scenario 3'!AD$5:AD$154,"&gt;0")</f>
        <v>6.3362250000000016</v>
      </c>
      <c r="H128">
        <f>_xlfn.MAXIFS('Scenario 3'!H$5:H$154,'Scenario 3'!$A$5:$A$154,Max!$A128,'Scenario 3'!AE$5:AE$154,"&gt;0")</f>
        <v>11.222138671874999</v>
      </c>
      <c r="I128">
        <f>_xlfn.MAXIFS('Scenario 3'!I$5:I$154,'Scenario 3'!$A$5:$A$154,Max!$A128,'Scenario 3'!AF$5:AF$154,"&gt;0")</f>
        <v>11.222138671874999</v>
      </c>
      <c r="J128">
        <f>_xlfn.MAXIFS('Scenario 3'!J$5:J$154,'Scenario 3'!$A$5:$A$154,Max!$A128,'Scenario 3'!AG$5:AG$154,"&gt;0")</f>
        <v>11.222138671874999</v>
      </c>
      <c r="K128">
        <f>_xlfn.MAXIFS('Scenario 3'!K$5:K$154,'Scenario 3'!$A$5:$A$154,Max!$A128,'Scenario 3'!AH$5:AH$154,"&gt;0")</f>
        <v>11.222138671874999</v>
      </c>
      <c r="L128">
        <f>_xlfn.MAXIFS('Scenario 3'!L$5:L$154,'Scenario 3'!$A$5:$A$154,Max!$A128,'Scenario 3'!AI$5:AI$154,"&gt;0")</f>
        <v>11.222138671874999</v>
      </c>
      <c r="M128">
        <f>_xlfn.MAXIFS('Scenario 3'!M$5:M$154,'Scenario 3'!$A$5:$A$154,Max!$A128,'Scenario 3'!AJ$5:AJ$154,"&gt;0")</f>
        <v>11.222138671874999</v>
      </c>
      <c r="N128">
        <f>_xlfn.MAXIFS('Scenario 3'!N$5:N$154,'Scenario 3'!$A$5:$A$154,Max!$A128,'Scenario 3'!AK$5:AK$154,"&gt;0")</f>
        <v>11.222138671874999</v>
      </c>
      <c r="O128">
        <f>_xlfn.MAXIFS('Scenario 3'!O$5:O$154,'Scenario 3'!$A$5:$A$154,Max!$A128,'Scenario 3'!AL$5:AL$154,"&gt;0")</f>
        <v>11.222138671874999</v>
      </c>
      <c r="P128">
        <f>_xlfn.MAXIFS('Scenario 3'!P$5:P$154,'Scenario 3'!$A$5:$A$154,Max!$A128,'Scenario 3'!AM$5:AM$154,"&gt;0")</f>
        <v>11.222138671874999</v>
      </c>
      <c r="Q128">
        <f>_xlfn.MAXIFS('Scenario 3'!Q$5:Q$154,'Scenario 3'!$A$5:$A$154,Max!$A128,'Scenario 3'!AN$5:AN$154,"&gt;0")</f>
        <v>11.222138671874999</v>
      </c>
      <c r="R128">
        <f>_xlfn.MAXIFS('Scenario 3'!R$5:R$154,'Scenario 3'!$A$5:$A$154,Max!$A128,'Scenario 3'!AO$5:AO$154,"&gt;0")</f>
        <v>11.222138671874999</v>
      </c>
      <c r="S128">
        <f>_xlfn.MAXIFS('Scenario 3'!S$5:S$154,'Scenario 3'!$A$5:$A$154,Max!$A128,'Scenario 3'!AP$5:AP$154,"&gt;0")</f>
        <v>11.222138671874999</v>
      </c>
      <c r="T128">
        <f>_xlfn.MAXIFS('Scenario 3'!T$5:T$154,'Scenario 3'!$A$5:$A$154,Max!$A128,'Scenario 3'!AQ$5:AQ$154,"&gt;0")</f>
        <v>11.222138671874999</v>
      </c>
      <c r="U128">
        <f>_xlfn.MAXIFS('Scenario 3'!U$5:U$154,'Scenario 3'!$A$5:$A$154,Max!$A128,'Scenario 3'!AR$5:AR$154,"&gt;0")</f>
        <v>11.222138671874999</v>
      </c>
      <c r="V128">
        <f>_xlfn.MAXIFS('Scenario 3'!V$5:V$154,'Scenario 3'!$A$5:$A$154,Max!$A128,'Scenario 3'!AS$5:AS$154,"&gt;0")</f>
        <v>11.222138671874999</v>
      </c>
      <c r="W128">
        <f>_xlfn.MAXIFS('Scenario 3'!W$5:W$154,'Scenario 3'!$A$5:$A$154,Max!$A128,'Scenario 3'!AT$5:AT$154,"&gt;0")</f>
        <v>11.222138671874999</v>
      </c>
    </row>
    <row r="129" spans="1:23" x14ac:dyDescent="0.25">
      <c r="A129" t="s">
        <v>42</v>
      </c>
      <c r="B129" t="str">
        <f>VLOOKUP(A129,'DE-EN Country'!$A$1:$B$25,2,FALSE)</f>
        <v>Lithuania</v>
      </c>
      <c r="C129">
        <f>_xlfn.MAXIFS('Scenario 3'!C$5:C$154,'Scenario 3'!$A$5:$A$154,Max!$A129,'Scenario 3'!Z$5:Z$154,"&gt;0")</f>
        <v>7.2928799999999994</v>
      </c>
      <c r="D129">
        <f>_xlfn.MAXIFS('Scenario 3'!D$5:D$154,'Scenario 3'!$A$5:$A$154,Max!$A129,'Scenario 3'!AA$5:AA$154,"&gt;0")</f>
        <v>7.2928799999999994</v>
      </c>
      <c r="E129">
        <f>_xlfn.MAXIFS('Scenario 3'!E$5:E$154,'Scenario 3'!$A$5:$A$154,Max!$A129,'Scenario 3'!AB$5:AB$154,"&gt;0")</f>
        <v>7.2928799999999994</v>
      </c>
      <c r="F129">
        <f>_xlfn.MAXIFS('Scenario 3'!F$5:F$154,'Scenario 3'!$A$5:$A$154,Max!$A129,'Scenario 3'!AC$5:AC$154,"&gt;0")</f>
        <v>7.2928799999999994</v>
      </c>
      <c r="G129">
        <f>_xlfn.MAXIFS('Scenario 3'!G$5:G$154,'Scenario 3'!$A$5:$A$154,Max!$A129,'Scenario 3'!AD$5:AD$154,"&gt;0")</f>
        <v>7.2928799999999994</v>
      </c>
      <c r="H129">
        <f>_xlfn.MAXIFS('Scenario 3'!H$5:H$154,'Scenario 3'!$A$5:$A$154,Max!$A129,'Scenario 3'!AE$5:AE$154,"&gt;0")</f>
        <v>8.2044899999999998</v>
      </c>
      <c r="I129">
        <f>_xlfn.MAXIFS('Scenario 3'!I$5:I$154,'Scenario 3'!$A$5:$A$154,Max!$A129,'Scenario 3'!AF$5:AF$154,"&gt;0")</f>
        <v>8.2044899999999998</v>
      </c>
      <c r="J129">
        <f>_xlfn.MAXIFS('Scenario 3'!J$5:J$154,'Scenario 3'!$A$5:$A$154,Max!$A129,'Scenario 3'!AG$5:AG$154,"&gt;0")</f>
        <v>8.2044899999999998</v>
      </c>
      <c r="K129">
        <f>_xlfn.MAXIFS('Scenario 3'!K$5:K$154,'Scenario 3'!$A$5:$A$154,Max!$A129,'Scenario 3'!AH$5:AH$154,"&gt;0")</f>
        <v>8.2044899999999998</v>
      </c>
      <c r="L129">
        <f>_xlfn.MAXIFS('Scenario 3'!L$5:L$154,'Scenario 3'!$A$5:$A$154,Max!$A129,'Scenario 3'!AI$5:AI$154,"&gt;0")</f>
        <v>8.2044899999999998</v>
      </c>
      <c r="M129">
        <f>_xlfn.MAXIFS('Scenario 3'!M$5:M$154,'Scenario 3'!$A$5:$A$154,Max!$A129,'Scenario 3'!AJ$5:AJ$154,"&gt;0")</f>
        <v>8.2044899999999998</v>
      </c>
      <c r="N129">
        <f>_xlfn.MAXIFS('Scenario 3'!N$5:N$154,'Scenario 3'!$A$5:$A$154,Max!$A129,'Scenario 3'!AK$5:AK$154,"&gt;0")</f>
        <v>8.2044899999999998</v>
      </c>
      <c r="O129">
        <f>_xlfn.MAXIFS('Scenario 3'!O$5:O$154,'Scenario 3'!$A$5:$A$154,Max!$A129,'Scenario 3'!AL$5:AL$154,"&gt;0")</f>
        <v>8.2044899999999998</v>
      </c>
      <c r="P129">
        <f>_xlfn.MAXIFS('Scenario 3'!P$5:P$154,'Scenario 3'!$A$5:$A$154,Max!$A129,'Scenario 3'!AM$5:AM$154,"&gt;0")</f>
        <v>8.2044899999999998</v>
      </c>
      <c r="Q129">
        <f>_xlfn.MAXIFS('Scenario 3'!Q$5:Q$154,'Scenario 3'!$A$5:$A$154,Max!$A129,'Scenario 3'!AN$5:AN$154,"&gt;0")</f>
        <v>8.2044899999999998</v>
      </c>
      <c r="R129">
        <f>_xlfn.MAXIFS('Scenario 3'!R$5:R$154,'Scenario 3'!$A$5:$A$154,Max!$A129,'Scenario 3'!AO$5:AO$154,"&gt;0")</f>
        <v>8.2044899999999998</v>
      </c>
      <c r="S129">
        <f>_xlfn.MAXIFS('Scenario 3'!S$5:S$154,'Scenario 3'!$A$5:$A$154,Max!$A129,'Scenario 3'!AP$5:AP$154,"&gt;0")</f>
        <v>8.2044899999999998</v>
      </c>
      <c r="T129">
        <f>_xlfn.MAXIFS('Scenario 3'!T$5:T$154,'Scenario 3'!$A$5:$A$154,Max!$A129,'Scenario 3'!AQ$5:AQ$154,"&gt;0")</f>
        <v>8.2044899999999998</v>
      </c>
      <c r="U129">
        <f>_xlfn.MAXIFS('Scenario 3'!U$5:U$154,'Scenario 3'!$A$5:$A$154,Max!$A129,'Scenario 3'!AR$5:AR$154,"&gt;0")</f>
        <v>8.2044899999999998</v>
      </c>
      <c r="V129">
        <f>_xlfn.MAXIFS('Scenario 3'!V$5:V$154,'Scenario 3'!$A$5:$A$154,Max!$A129,'Scenario 3'!AS$5:AS$154,"&gt;0")</f>
        <v>8.2044899999999998</v>
      </c>
      <c r="W129">
        <f>_xlfn.MAXIFS('Scenario 3'!W$5:W$154,'Scenario 3'!$A$5:$A$154,Max!$A129,'Scenario 3'!AT$5:AT$154,"&gt;0")</f>
        <v>8.2044899999999998</v>
      </c>
    </row>
    <row r="130" spans="1:23" x14ac:dyDescent="0.25">
      <c r="A130" t="s">
        <v>43</v>
      </c>
      <c r="B130" t="str">
        <f>VLOOKUP(A130,'DE-EN Country'!$A$1:$B$25,2,FALSE)</f>
        <v>Luxembourg</v>
      </c>
      <c r="C130">
        <f>_xlfn.MAXIFS('Scenario 3'!C$5:C$154,'Scenario 3'!$A$5:$A$154,Max!$A130,'Scenario 3'!Z$5:Z$154,"&gt;0")</f>
        <v>13.994521875</v>
      </c>
      <c r="D130">
        <f>_xlfn.MAXIFS('Scenario 3'!D$5:D$154,'Scenario 3'!$A$5:$A$154,Max!$A130,'Scenario 3'!AA$5:AA$154,"&gt;0")</f>
        <v>13.994521875</v>
      </c>
      <c r="E130">
        <f>_xlfn.MAXIFS('Scenario 3'!E$5:E$154,'Scenario 3'!$A$5:$A$154,Max!$A130,'Scenario 3'!AB$5:AB$154,"&gt;0")</f>
        <v>13.994521875</v>
      </c>
      <c r="F130">
        <f>_xlfn.MAXIFS('Scenario 3'!F$5:F$154,'Scenario 3'!$A$5:$A$154,Max!$A130,'Scenario 3'!AC$5:AC$154,"&gt;0")</f>
        <v>13.994521875</v>
      </c>
      <c r="G130">
        <f>_xlfn.MAXIFS('Scenario 3'!G$5:G$154,'Scenario 3'!$A$5:$A$154,Max!$A130,'Scenario 3'!AD$5:AD$154,"&gt;0")</f>
        <v>13.994521875</v>
      </c>
      <c r="H130">
        <f>_xlfn.MAXIFS('Scenario 3'!H$5:H$154,'Scenario 3'!$A$5:$A$154,Max!$A130,'Scenario 3'!AE$5:AE$154,"&gt;0")</f>
        <v>9.5592656250000019</v>
      </c>
      <c r="I130">
        <f>_xlfn.MAXIFS('Scenario 3'!I$5:I$154,'Scenario 3'!$A$5:$A$154,Max!$A130,'Scenario 3'!AF$5:AF$154,"&gt;0")</f>
        <v>9.5592656250000019</v>
      </c>
      <c r="J130">
        <f>_xlfn.MAXIFS('Scenario 3'!J$5:J$154,'Scenario 3'!$A$5:$A$154,Max!$A130,'Scenario 3'!AG$5:AG$154,"&gt;0")</f>
        <v>9.5592656250000019</v>
      </c>
      <c r="K130">
        <f>_xlfn.MAXIFS('Scenario 3'!K$5:K$154,'Scenario 3'!$A$5:$A$154,Max!$A130,'Scenario 3'!AH$5:AH$154,"&gt;0")</f>
        <v>9.5592656250000019</v>
      </c>
      <c r="L130">
        <f>_xlfn.MAXIFS('Scenario 3'!L$5:L$154,'Scenario 3'!$A$5:$A$154,Max!$A130,'Scenario 3'!AI$5:AI$154,"&gt;0")</f>
        <v>9.5592656250000019</v>
      </c>
      <c r="M130">
        <f>_xlfn.MAXIFS('Scenario 3'!M$5:M$154,'Scenario 3'!$A$5:$A$154,Max!$A130,'Scenario 3'!AJ$5:AJ$154,"&gt;0")</f>
        <v>9.5592656250000019</v>
      </c>
      <c r="N130">
        <f>_xlfn.MAXIFS('Scenario 3'!N$5:N$154,'Scenario 3'!$A$5:$A$154,Max!$A130,'Scenario 3'!AK$5:AK$154,"&gt;0")</f>
        <v>10.1328975</v>
      </c>
      <c r="O130">
        <f>_xlfn.MAXIFS('Scenario 3'!O$5:O$154,'Scenario 3'!$A$5:$A$154,Max!$A130,'Scenario 3'!AL$5:AL$154,"&gt;0")</f>
        <v>10.1328975</v>
      </c>
      <c r="P130">
        <f>_xlfn.MAXIFS('Scenario 3'!P$5:P$154,'Scenario 3'!$A$5:$A$154,Max!$A130,'Scenario 3'!AM$5:AM$154,"&gt;0")</f>
        <v>10.1328975</v>
      </c>
      <c r="Q130">
        <f>_xlfn.MAXIFS('Scenario 3'!Q$5:Q$154,'Scenario 3'!$A$5:$A$154,Max!$A130,'Scenario 3'!AN$5:AN$154,"&gt;0")</f>
        <v>11.044147499999999</v>
      </c>
      <c r="R130">
        <f>_xlfn.MAXIFS('Scenario 3'!R$5:R$154,'Scenario 3'!$A$5:$A$154,Max!$A130,'Scenario 3'!AO$5:AO$154,"&gt;0")</f>
        <v>11.044147499999999</v>
      </c>
      <c r="S130">
        <f>_xlfn.MAXIFS('Scenario 3'!S$5:S$154,'Scenario 3'!$A$5:$A$154,Max!$A130,'Scenario 3'!AP$5:AP$154,"&gt;0")</f>
        <v>12.779426953125</v>
      </c>
      <c r="T130">
        <f>_xlfn.MAXIFS('Scenario 3'!T$5:T$154,'Scenario 3'!$A$5:$A$154,Max!$A130,'Scenario 3'!AQ$5:AQ$154,"&gt;0")</f>
        <v>12.779426953125</v>
      </c>
      <c r="U130">
        <f>_xlfn.MAXIFS('Scenario 3'!U$5:U$154,'Scenario 3'!$A$5:$A$154,Max!$A130,'Scenario 3'!AR$5:AR$154,"&gt;0")</f>
        <v>12.779426953125</v>
      </c>
      <c r="V130">
        <f>_xlfn.MAXIFS('Scenario 3'!V$5:V$154,'Scenario 3'!$A$5:$A$154,Max!$A130,'Scenario 3'!AS$5:AS$154,"&gt;0")</f>
        <v>12.779426953125</v>
      </c>
      <c r="W130">
        <f>_xlfn.MAXIFS('Scenario 3'!W$5:W$154,'Scenario 3'!$A$5:$A$154,Max!$A130,'Scenario 3'!AT$5:AT$154,"&gt;0")</f>
        <v>12.779426953125</v>
      </c>
    </row>
    <row r="131" spans="1:23" x14ac:dyDescent="0.25">
      <c r="A131" t="s">
        <v>44</v>
      </c>
      <c r="B131" t="str">
        <f>VLOOKUP(A131,'DE-EN Country'!$A$1:$B$25,2,FALSE)</f>
        <v>Netherlands</v>
      </c>
      <c r="C131">
        <f>_xlfn.MAXIFS('Scenario 3'!C$5:C$154,'Scenario 3'!$A$5:$A$154,Max!$A131,'Scenario 3'!Z$5:Z$154,"&gt;0")</f>
        <v>12.779426953125</v>
      </c>
      <c r="D131">
        <f>_xlfn.MAXIFS('Scenario 3'!D$5:D$154,'Scenario 3'!$A$5:$A$154,Max!$A131,'Scenario 3'!AA$5:AA$154,"&gt;0")</f>
        <v>12.779426953125</v>
      </c>
      <c r="E131">
        <f>_xlfn.MAXIFS('Scenario 3'!E$5:E$154,'Scenario 3'!$A$5:$A$154,Max!$A131,'Scenario 3'!AB$5:AB$154,"&gt;0")</f>
        <v>12.779426953125</v>
      </c>
      <c r="F131">
        <f>_xlfn.MAXIFS('Scenario 3'!F$5:F$154,'Scenario 3'!$A$5:$A$154,Max!$A131,'Scenario 3'!AC$5:AC$154,"&gt;0")</f>
        <v>12.779426953125</v>
      </c>
      <c r="G131">
        <f>_xlfn.MAXIFS('Scenario 3'!G$5:G$154,'Scenario 3'!$A$5:$A$154,Max!$A131,'Scenario 3'!AD$5:AD$154,"&gt;0")</f>
        <v>12.779426953125</v>
      </c>
      <c r="H131">
        <f>_xlfn.MAXIFS('Scenario 3'!H$5:H$154,'Scenario 3'!$A$5:$A$154,Max!$A131,'Scenario 3'!AE$5:AE$154,"&gt;0")</f>
        <v>7.6676561718749996</v>
      </c>
      <c r="I131">
        <f>_xlfn.MAXIFS('Scenario 3'!I$5:I$154,'Scenario 3'!$A$5:$A$154,Max!$A131,'Scenario 3'!AF$5:AF$154,"&gt;0")</f>
        <v>7.8602906250000011</v>
      </c>
      <c r="J131">
        <f>_xlfn.MAXIFS('Scenario 3'!J$5:J$154,'Scenario 3'!$A$5:$A$154,Max!$A131,'Scenario 3'!AG$5:AG$154,"&gt;0")</f>
        <v>8.3967131249999998</v>
      </c>
      <c r="K131">
        <f>_xlfn.MAXIFS('Scenario 3'!K$5:K$154,'Scenario 3'!$A$5:$A$154,Max!$A131,'Scenario 3'!AH$5:AH$154,"&gt;0")</f>
        <v>8.3967131249999998</v>
      </c>
      <c r="L131">
        <f>_xlfn.MAXIFS('Scenario 3'!L$5:L$154,'Scenario 3'!$A$5:$A$154,Max!$A131,'Scenario 3'!AI$5:AI$154,"&gt;0")</f>
        <v>8.3967131249999998</v>
      </c>
      <c r="M131">
        <f>_xlfn.MAXIFS('Scenario 3'!M$5:M$154,'Scenario 3'!$A$5:$A$154,Max!$A131,'Scenario 3'!AJ$5:AJ$154,"&gt;0")</f>
        <v>9.0112500000000004</v>
      </c>
      <c r="N131">
        <f>_xlfn.MAXIFS('Scenario 3'!N$5:N$154,'Scenario 3'!$A$5:$A$154,Max!$A131,'Scenario 3'!AK$5:AK$154,"&gt;0")</f>
        <v>9.3676499999999994</v>
      </c>
      <c r="O131">
        <f>_xlfn.MAXIFS('Scenario 3'!O$5:O$154,'Scenario 3'!$A$5:$A$154,Max!$A131,'Scenario 3'!AL$5:AL$154,"&gt;0")</f>
        <v>9.3676499999999994</v>
      </c>
      <c r="P131">
        <f>_xlfn.MAXIFS('Scenario 3'!P$5:P$154,'Scenario 3'!$A$5:$A$154,Max!$A131,'Scenario 3'!AM$5:AM$154,"&gt;0")</f>
        <v>9.8038476562500012</v>
      </c>
      <c r="Q131">
        <f>_xlfn.MAXIFS('Scenario 3'!Q$5:Q$154,'Scenario 3'!$A$5:$A$154,Max!$A131,'Scenario 3'!AN$5:AN$154,"&gt;0")</f>
        <v>10.469977734374998</v>
      </c>
      <c r="R131">
        <f>_xlfn.MAXIFS('Scenario 3'!R$5:R$154,'Scenario 3'!$A$5:$A$154,Max!$A131,'Scenario 3'!AO$5:AO$154,"&gt;0")</f>
        <v>12.779426953125</v>
      </c>
      <c r="S131">
        <f>_xlfn.MAXIFS('Scenario 3'!S$5:S$154,'Scenario 3'!$A$5:$A$154,Max!$A131,'Scenario 3'!AP$5:AP$154,"&gt;0")</f>
        <v>12.779426953125</v>
      </c>
      <c r="T131">
        <f>_xlfn.MAXIFS('Scenario 3'!T$5:T$154,'Scenario 3'!$A$5:$A$154,Max!$A131,'Scenario 3'!AQ$5:AQ$154,"&gt;0")</f>
        <v>12.779426953125</v>
      </c>
      <c r="U131">
        <f>_xlfn.MAXIFS('Scenario 3'!U$5:U$154,'Scenario 3'!$A$5:$A$154,Max!$A131,'Scenario 3'!AR$5:AR$154,"&gt;0")</f>
        <v>12.779426953125</v>
      </c>
      <c r="V131">
        <f>_xlfn.MAXIFS('Scenario 3'!V$5:V$154,'Scenario 3'!$A$5:$A$154,Max!$A131,'Scenario 3'!AS$5:AS$154,"&gt;0")</f>
        <v>12.779426953125</v>
      </c>
      <c r="W131">
        <f>_xlfn.MAXIFS('Scenario 3'!W$5:W$154,'Scenario 3'!$A$5:$A$154,Max!$A131,'Scenario 3'!AT$5:AT$154,"&gt;0")</f>
        <v>12.779426953125</v>
      </c>
    </row>
    <row r="132" spans="1:23" x14ac:dyDescent="0.25">
      <c r="A132" t="s">
        <v>57</v>
      </c>
      <c r="B132" t="str">
        <f>VLOOKUP(A132,'DE-EN Country'!$A$1:$B$25,2,FALSE)</f>
        <v>Norway</v>
      </c>
      <c r="C132">
        <f>_xlfn.MAXIFS('Scenario 3'!C$5:C$154,'Scenario 3'!$A$5:$A$154,Max!$A132,'Scenario 3'!Z$5:Z$154,"&gt;0")</f>
        <v>1.8395999999999999</v>
      </c>
      <c r="D132">
        <f>_xlfn.MAXIFS('Scenario 3'!D$5:D$154,'Scenario 3'!$A$5:$A$154,Max!$A132,'Scenario 3'!AA$5:AA$154,"&gt;0")</f>
        <v>1.8395999999999999</v>
      </c>
      <c r="E132">
        <f>_xlfn.MAXIFS('Scenario 3'!E$5:E$154,'Scenario 3'!$A$5:$A$154,Max!$A132,'Scenario 3'!AB$5:AB$154,"&gt;0")</f>
        <v>1.8395999999999999</v>
      </c>
      <c r="F132">
        <f>_xlfn.MAXIFS('Scenario 3'!F$5:F$154,'Scenario 3'!$A$5:$A$154,Max!$A132,'Scenario 3'!AC$5:AC$154,"&gt;0")</f>
        <v>1.7480625000000001</v>
      </c>
      <c r="G132">
        <f>_xlfn.MAXIFS('Scenario 3'!G$5:G$154,'Scenario 3'!$A$5:$A$154,Max!$A132,'Scenario 3'!AD$5:AD$154,"&gt;0")</f>
        <v>1.7480625000000001</v>
      </c>
      <c r="H132">
        <f>_xlfn.MAXIFS('Scenario 3'!H$5:H$154,'Scenario 3'!$A$5:$A$154,Max!$A132,'Scenario 3'!AE$5:AE$154,"&gt;0")</f>
        <v>1.7480625000000001</v>
      </c>
      <c r="I132">
        <f>_xlfn.MAXIFS('Scenario 3'!I$5:I$154,'Scenario 3'!$A$5:$A$154,Max!$A132,'Scenario 3'!AF$5:AF$154,"&gt;0")</f>
        <v>1.7480625000000001</v>
      </c>
      <c r="J132">
        <f>_xlfn.MAXIFS('Scenario 3'!J$5:J$154,'Scenario 3'!$A$5:$A$154,Max!$A132,'Scenario 3'!AG$5:AG$154,"&gt;0")</f>
        <v>1.7480625000000001</v>
      </c>
      <c r="K132">
        <f>_xlfn.MAXIFS('Scenario 3'!K$5:K$154,'Scenario 3'!$A$5:$A$154,Max!$A132,'Scenario 3'!AH$5:AH$154,"&gt;0")</f>
        <v>1.8395999999999999</v>
      </c>
      <c r="L132">
        <f>_xlfn.MAXIFS('Scenario 3'!L$5:L$154,'Scenario 3'!$A$5:$A$154,Max!$A132,'Scenario 3'!AI$5:AI$154,"&gt;0")</f>
        <v>1.8395999999999999</v>
      </c>
      <c r="M132">
        <f>_xlfn.MAXIFS('Scenario 3'!M$5:M$154,'Scenario 3'!$A$5:$A$154,Max!$A132,'Scenario 3'!AJ$5:AJ$154,"&gt;0")</f>
        <v>1.8395999999999999</v>
      </c>
      <c r="N132">
        <f>_xlfn.MAXIFS('Scenario 3'!N$5:N$154,'Scenario 3'!$A$5:$A$154,Max!$A132,'Scenario 3'!AK$5:AK$154,"&gt;0")</f>
        <v>1.8395999999999999</v>
      </c>
      <c r="O132">
        <f>_xlfn.MAXIFS('Scenario 3'!O$5:O$154,'Scenario 3'!$A$5:$A$154,Max!$A132,'Scenario 3'!AL$5:AL$154,"&gt;0")</f>
        <v>1.8395999999999999</v>
      </c>
      <c r="P132">
        <f>_xlfn.MAXIFS('Scenario 3'!P$5:P$154,'Scenario 3'!$A$5:$A$154,Max!$A132,'Scenario 3'!AM$5:AM$154,"&gt;0")</f>
        <v>1.8395999999999999</v>
      </c>
      <c r="Q132">
        <f>_xlfn.MAXIFS('Scenario 3'!Q$5:Q$154,'Scenario 3'!$A$5:$A$154,Max!$A132,'Scenario 3'!AN$5:AN$154,"&gt;0")</f>
        <v>1.8395999999999999</v>
      </c>
      <c r="R132">
        <f>_xlfn.MAXIFS('Scenario 3'!R$5:R$154,'Scenario 3'!$A$5:$A$154,Max!$A132,'Scenario 3'!AO$5:AO$154,"&gt;0")</f>
        <v>1.8395999999999999</v>
      </c>
      <c r="S132">
        <f>_xlfn.MAXIFS('Scenario 3'!S$5:S$154,'Scenario 3'!$A$5:$A$154,Max!$A132,'Scenario 3'!AP$5:AP$154,"&gt;0")</f>
        <v>1.8395999999999999</v>
      </c>
      <c r="T132">
        <f>_xlfn.MAXIFS('Scenario 3'!T$5:T$154,'Scenario 3'!$A$5:$A$154,Max!$A132,'Scenario 3'!AQ$5:AQ$154,"&gt;0")</f>
        <v>1.9771999999999998</v>
      </c>
      <c r="U132">
        <f>_xlfn.MAXIFS('Scenario 3'!U$5:U$154,'Scenario 3'!$A$5:$A$154,Max!$A132,'Scenario 3'!AR$5:AR$154,"&gt;0")</f>
        <v>1.9771999999999998</v>
      </c>
      <c r="V132">
        <f>_xlfn.MAXIFS('Scenario 3'!V$5:V$154,'Scenario 3'!$A$5:$A$154,Max!$A132,'Scenario 3'!AS$5:AS$154,"&gt;0")</f>
        <v>1.9771999999999998</v>
      </c>
      <c r="W132">
        <f>_xlfn.MAXIFS('Scenario 3'!W$5:W$154,'Scenario 3'!$A$5:$A$154,Max!$A132,'Scenario 3'!AT$5:AT$154,"&gt;0")</f>
        <v>1.9771999999999998</v>
      </c>
    </row>
    <row r="133" spans="1:23" x14ac:dyDescent="0.25">
      <c r="A133" t="s">
        <v>45</v>
      </c>
      <c r="B133" t="str">
        <f>VLOOKUP(A133,'DE-EN Country'!$A$1:$B$25,2,FALSE)</f>
        <v>Austria</v>
      </c>
      <c r="C133">
        <f>_xlfn.MAXIFS('Scenario 3'!C$5:C$154,'Scenario 3'!$A$5:$A$154,Max!$A133,'Scenario 3'!Z$5:Z$154,"&gt;0")</f>
        <v>8.0589375000000008</v>
      </c>
      <c r="D133">
        <f>_xlfn.MAXIFS('Scenario 3'!D$5:D$154,'Scenario 3'!$A$5:$A$154,Max!$A133,'Scenario 3'!AA$5:AA$154,"&gt;0")</f>
        <v>8.0589375000000008</v>
      </c>
      <c r="E133">
        <f>_xlfn.MAXIFS('Scenario 3'!E$5:E$154,'Scenario 3'!$A$5:$A$154,Max!$A133,'Scenario 3'!AB$5:AB$154,"&gt;0")</f>
        <v>8.0589375000000008</v>
      </c>
      <c r="F133">
        <f>_xlfn.MAXIFS('Scenario 3'!F$5:F$154,'Scenario 3'!$A$5:$A$154,Max!$A133,'Scenario 3'!AC$5:AC$154,"&gt;0")</f>
        <v>8.0589375000000008</v>
      </c>
      <c r="G133">
        <f>_xlfn.MAXIFS('Scenario 3'!G$5:G$154,'Scenario 3'!$A$5:$A$154,Max!$A133,'Scenario 3'!AD$5:AD$154,"&gt;0")</f>
        <v>8.0589375000000008</v>
      </c>
      <c r="H133">
        <f>_xlfn.MAXIFS('Scenario 3'!H$5:H$154,'Scenario 3'!$A$5:$A$154,Max!$A133,'Scenario 3'!AE$5:AE$154,"&gt;0")</f>
        <v>4.8353625000000005</v>
      </c>
      <c r="I133">
        <f>_xlfn.MAXIFS('Scenario 3'!I$5:I$154,'Scenario 3'!$A$5:$A$154,Max!$A133,'Scenario 3'!AF$5:AF$154,"&gt;0")</f>
        <v>4.8675937499999993</v>
      </c>
      <c r="J133">
        <f>_xlfn.MAXIFS('Scenario 3'!J$5:J$154,'Scenario 3'!$A$5:$A$154,Max!$A133,'Scenario 3'!AG$5:AG$154,"&gt;0")</f>
        <v>4.8675937499999993</v>
      </c>
      <c r="K133">
        <f>_xlfn.MAXIFS('Scenario 3'!K$5:K$154,'Scenario 3'!$A$5:$A$154,Max!$A133,'Scenario 3'!AH$5:AH$154,"&gt;0")</f>
        <v>4.8675937499999993</v>
      </c>
      <c r="L133">
        <f>_xlfn.MAXIFS('Scenario 3'!L$5:L$154,'Scenario 3'!$A$5:$A$154,Max!$A133,'Scenario 3'!AI$5:AI$154,"&gt;0")</f>
        <v>5.3804249999999998</v>
      </c>
      <c r="M133">
        <f>_xlfn.MAXIFS('Scenario 3'!M$5:M$154,'Scenario 3'!$A$5:$A$154,Max!$A133,'Scenario 3'!AJ$5:AJ$154,"&gt;0")</f>
        <v>5.3866265625000018</v>
      </c>
      <c r="N133">
        <f>_xlfn.MAXIFS('Scenario 3'!N$5:N$154,'Scenario 3'!$A$5:$A$154,Max!$A133,'Scenario 3'!AK$5:AK$154,"&gt;0")</f>
        <v>5.3866265625000018</v>
      </c>
      <c r="O133">
        <f>_xlfn.MAXIFS('Scenario 3'!O$5:O$154,'Scenario 3'!$A$5:$A$154,Max!$A133,'Scenario 3'!AL$5:AL$154,"&gt;0")</f>
        <v>5.3866265625000018</v>
      </c>
      <c r="P133">
        <f>_xlfn.MAXIFS('Scenario 3'!P$5:P$154,'Scenario 3'!$A$5:$A$154,Max!$A133,'Scenario 3'!AM$5:AM$154,"&gt;0")</f>
        <v>5.6467125000000005</v>
      </c>
      <c r="Q133">
        <f>_xlfn.MAXIFS('Scenario 3'!Q$5:Q$154,'Scenario 3'!$A$5:$A$154,Max!$A133,'Scenario 3'!AN$5:AN$154,"&gt;0")</f>
        <v>8.0589375000000008</v>
      </c>
      <c r="R133">
        <f>_xlfn.MAXIFS('Scenario 3'!R$5:R$154,'Scenario 3'!$A$5:$A$154,Max!$A133,'Scenario 3'!AO$5:AO$154,"&gt;0")</f>
        <v>8.0589375000000008</v>
      </c>
      <c r="S133">
        <f>_xlfn.MAXIFS('Scenario 3'!S$5:S$154,'Scenario 3'!$A$5:$A$154,Max!$A133,'Scenario 3'!AP$5:AP$154,"&gt;0")</f>
        <v>8.0589375000000008</v>
      </c>
      <c r="T133">
        <f>_xlfn.MAXIFS('Scenario 3'!T$5:T$154,'Scenario 3'!$A$5:$A$154,Max!$A133,'Scenario 3'!AQ$5:AQ$154,"&gt;0")</f>
        <v>8.0589375000000008</v>
      </c>
      <c r="U133">
        <f>_xlfn.MAXIFS('Scenario 3'!U$5:U$154,'Scenario 3'!$A$5:$A$154,Max!$A133,'Scenario 3'!AR$5:AR$154,"&gt;0")</f>
        <v>8.0589375000000008</v>
      </c>
      <c r="V133">
        <f>_xlfn.MAXIFS('Scenario 3'!V$5:V$154,'Scenario 3'!$A$5:$A$154,Max!$A133,'Scenario 3'!AS$5:AS$154,"&gt;0")</f>
        <v>8.0589375000000008</v>
      </c>
      <c r="W133">
        <f>_xlfn.MAXIFS('Scenario 3'!W$5:W$154,'Scenario 3'!$A$5:$A$154,Max!$A133,'Scenario 3'!AT$5:AT$154,"&gt;0")</f>
        <v>8.0589375000000008</v>
      </c>
    </row>
    <row r="134" spans="1:23" x14ac:dyDescent="0.25">
      <c r="A134" t="s">
        <v>46</v>
      </c>
      <c r="B134" t="str">
        <f>VLOOKUP(A134,'DE-EN Country'!$A$1:$B$25,2,FALSE)</f>
        <v>Portugal</v>
      </c>
      <c r="C134">
        <f>_xlfn.MAXIFS('Scenario 3'!C$5:C$154,'Scenario 3'!$A$5:$A$154,Max!$A134,'Scenario 3'!Z$5:Z$154,"&gt;0")</f>
        <v>0</v>
      </c>
      <c r="D134">
        <f>_xlfn.MAXIFS('Scenario 3'!D$5:D$154,'Scenario 3'!$A$5:$A$154,Max!$A134,'Scenario 3'!AA$5:AA$154,"&gt;0")</f>
        <v>0</v>
      </c>
      <c r="E134">
        <f>_xlfn.MAXIFS('Scenario 3'!E$5:E$154,'Scenario 3'!$A$5:$A$154,Max!$A134,'Scenario 3'!AB$5:AB$154,"&gt;0")</f>
        <v>0</v>
      </c>
      <c r="F134">
        <f>_xlfn.MAXIFS('Scenario 3'!F$5:F$154,'Scenario 3'!$A$5:$A$154,Max!$A134,'Scenario 3'!AC$5:AC$154,"&gt;0")</f>
        <v>0</v>
      </c>
      <c r="G134">
        <f>_xlfn.MAXIFS('Scenario 3'!G$5:G$154,'Scenario 3'!$A$5:$A$154,Max!$A134,'Scenario 3'!AD$5:AD$154,"&gt;0")</f>
        <v>0</v>
      </c>
      <c r="H134">
        <f>_xlfn.MAXIFS('Scenario 3'!H$5:H$154,'Scenario 3'!$A$5:$A$154,Max!$A134,'Scenario 3'!AE$5:AE$154,"&gt;0")</f>
        <v>14.939099999999998</v>
      </c>
      <c r="I134">
        <f>_xlfn.MAXIFS('Scenario 3'!I$5:I$154,'Scenario 3'!$A$5:$A$154,Max!$A134,'Scenario 3'!AF$5:AF$154,"&gt;0")</f>
        <v>14.939099999999998</v>
      </c>
      <c r="J134">
        <f>_xlfn.MAXIFS('Scenario 3'!J$5:J$154,'Scenario 3'!$A$5:$A$154,Max!$A134,'Scenario 3'!AG$5:AG$154,"&gt;0")</f>
        <v>14.939099999999998</v>
      </c>
      <c r="K134">
        <f>_xlfn.MAXIFS('Scenario 3'!K$5:K$154,'Scenario 3'!$A$5:$A$154,Max!$A134,'Scenario 3'!AH$5:AH$154,"&gt;0")</f>
        <v>14.939099999999998</v>
      </c>
      <c r="L134">
        <f>_xlfn.MAXIFS('Scenario 3'!L$5:L$154,'Scenario 3'!$A$5:$A$154,Max!$A134,'Scenario 3'!AI$5:AI$154,"&gt;0")</f>
        <v>14.939099999999998</v>
      </c>
      <c r="M134">
        <f>_xlfn.MAXIFS('Scenario 3'!M$5:M$154,'Scenario 3'!$A$5:$A$154,Max!$A134,'Scenario 3'!AJ$5:AJ$154,"&gt;0")</f>
        <v>14.939099999999998</v>
      </c>
      <c r="N134">
        <f>_xlfn.MAXIFS('Scenario 3'!N$5:N$154,'Scenario 3'!$A$5:$A$154,Max!$A134,'Scenario 3'!AK$5:AK$154,"&gt;0")</f>
        <v>14.939099999999998</v>
      </c>
      <c r="O134">
        <f>_xlfn.MAXIFS('Scenario 3'!O$5:O$154,'Scenario 3'!$A$5:$A$154,Max!$A134,'Scenario 3'!AL$5:AL$154,"&gt;0")</f>
        <v>14.939099999999998</v>
      </c>
      <c r="P134">
        <f>_xlfn.MAXIFS('Scenario 3'!P$5:P$154,'Scenario 3'!$A$5:$A$154,Max!$A134,'Scenario 3'!AM$5:AM$154,"&gt;0")</f>
        <v>14.939099999999998</v>
      </c>
      <c r="Q134">
        <f>_xlfn.MAXIFS('Scenario 3'!Q$5:Q$154,'Scenario 3'!$A$5:$A$154,Max!$A134,'Scenario 3'!AN$5:AN$154,"&gt;0")</f>
        <v>14.939099999999998</v>
      </c>
      <c r="R134">
        <f>_xlfn.MAXIFS('Scenario 3'!R$5:R$154,'Scenario 3'!$A$5:$A$154,Max!$A134,'Scenario 3'!AO$5:AO$154,"&gt;0")</f>
        <v>14.939099999999998</v>
      </c>
      <c r="S134">
        <f>_xlfn.MAXIFS('Scenario 3'!S$5:S$154,'Scenario 3'!$A$5:$A$154,Max!$A134,'Scenario 3'!AP$5:AP$154,"&gt;0")</f>
        <v>14.939099999999998</v>
      </c>
      <c r="T134">
        <f>_xlfn.MAXIFS('Scenario 3'!T$5:T$154,'Scenario 3'!$A$5:$A$154,Max!$A134,'Scenario 3'!AQ$5:AQ$154,"&gt;0")</f>
        <v>14.939099999999998</v>
      </c>
      <c r="U134">
        <f>_xlfn.MAXIFS('Scenario 3'!U$5:U$154,'Scenario 3'!$A$5:$A$154,Max!$A134,'Scenario 3'!AR$5:AR$154,"&gt;0")</f>
        <v>14.939099999999998</v>
      </c>
      <c r="V134">
        <f>_xlfn.MAXIFS('Scenario 3'!V$5:V$154,'Scenario 3'!$A$5:$A$154,Max!$A134,'Scenario 3'!AS$5:AS$154,"&gt;0")</f>
        <v>14.939099999999998</v>
      </c>
      <c r="W134">
        <f>_xlfn.MAXIFS('Scenario 3'!W$5:W$154,'Scenario 3'!$A$5:$A$154,Max!$A134,'Scenario 3'!AT$5:AT$154,"&gt;0")</f>
        <v>14.939099999999998</v>
      </c>
    </row>
    <row r="135" spans="1:23" x14ac:dyDescent="0.25">
      <c r="A135" t="s">
        <v>47</v>
      </c>
      <c r="B135" t="str">
        <f>VLOOKUP(A135,'DE-EN Country'!$A$1:$B$25,2,FALSE)</f>
        <v>Sweden</v>
      </c>
      <c r="C135">
        <f>_xlfn.MAXIFS('Scenario 3'!C$5:C$154,'Scenario 3'!$A$5:$A$154,Max!$A135,'Scenario 3'!Z$5:Z$154,"&gt;0")</f>
        <v>4.4681625</v>
      </c>
      <c r="D135">
        <f>_xlfn.MAXIFS('Scenario 3'!D$5:D$154,'Scenario 3'!$A$5:$A$154,Max!$A135,'Scenario 3'!AA$5:AA$154,"&gt;0")</f>
        <v>4.4681625</v>
      </c>
      <c r="E135">
        <f>_xlfn.MAXIFS('Scenario 3'!E$5:E$154,'Scenario 3'!$A$5:$A$154,Max!$A135,'Scenario 3'!AB$5:AB$154,"&gt;0")</f>
        <v>4.4681625</v>
      </c>
      <c r="F135">
        <f>_xlfn.MAXIFS('Scenario 3'!F$5:F$154,'Scenario 3'!$A$5:$A$154,Max!$A135,'Scenario 3'!AC$5:AC$154,"&gt;0")</f>
        <v>4.4681625</v>
      </c>
      <c r="G135">
        <f>_xlfn.MAXIFS('Scenario 3'!G$5:G$154,'Scenario 3'!$A$5:$A$154,Max!$A135,'Scenario 3'!AD$5:AD$154,"&gt;0")</f>
        <v>4.4681625</v>
      </c>
      <c r="H135">
        <f>_xlfn.MAXIFS('Scenario 3'!H$5:H$154,'Scenario 3'!$A$5:$A$154,Max!$A135,'Scenario 3'!AE$5:AE$154,"&gt;0")</f>
        <v>4.4681625</v>
      </c>
      <c r="I135">
        <f>_xlfn.MAXIFS('Scenario 3'!I$5:I$154,'Scenario 3'!$A$5:$A$154,Max!$A135,'Scenario 3'!AF$5:AF$154,"&gt;0")</f>
        <v>4.4681625</v>
      </c>
      <c r="J135">
        <f>_xlfn.MAXIFS('Scenario 3'!J$5:J$154,'Scenario 3'!$A$5:$A$154,Max!$A135,'Scenario 3'!AG$5:AG$154,"&gt;0")</f>
        <v>5.321362500000002</v>
      </c>
      <c r="K135">
        <f>_xlfn.MAXIFS('Scenario 3'!K$5:K$154,'Scenario 3'!$A$5:$A$154,Max!$A135,'Scenario 3'!AH$5:AH$154,"&gt;0")</f>
        <v>5.321362500000002</v>
      </c>
      <c r="L135">
        <f>_xlfn.MAXIFS('Scenario 3'!L$5:L$154,'Scenario 3'!$A$5:$A$154,Max!$A135,'Scenario 3'!AI$5:AI$154,"&gt;0")</f>
        <v>5.321362500000002</v>
      </c>
      <c r="M135">
        <f>_xlfn.MAXIFS('Scenario 3'!M$5:M$154,'Scenario 3'!$A$5:$A$154,Max!$A135,'Scenario 3'!AJ$5:AJ$154,"&gt;0")</f>
        <v>5.321362500000002</v>
      </c>
      <c r="N135">
        <f>_xlfn.MAXIFS('Scenario 3'!N$5:N$154,'Scenario 3'!$A$5:$A$154,Max!$A135,'Scenario 3'!AK$5:AK$154,"&gt;0")</f>
        <v>5.321362500000002</v>
      </c>
      <c r="O135">
        <f>_xlfn.MAXIFS('Scenario 3'!O$5:O$154,'Scenario 3'!$A$5:$A$154,Max!$A135,'Scenario 3'!AL$5:AL$154,"&gt;0")</f>
        <v>5.321362500000002</v>
      </c>
      <c r="P135">
        <f>_xlfn.MAXIFS('Scenario 3'!P$5:P$154,'Scenario 3'!$A$5:$A$154,Max!$A135,'Scenario 3'!AM$5:AM$154,"&gt;0")</f>
        <v>6.5950312500000026</v>
      </c>
      <c r="Q135">
        <f>_xlfn.MAXIFS('Scenario 3'!Q$5:Q$154,'Scenario 3'!$A$5:$A$154,Max!$A135,'Scenario 3'!AN$5:AN$154,"&gt;0")</f>
        <v>7.4469374999999998</v>
      </c>
      <c r="R135">
        <f>_xlfn.MAXIFS('Scenario 3'!R$5:R$154,'Scenario 3'!$A$5:$A$154,Max!$A135,'Scenario 3'!AO$5:AO$154,"&gt;0")</f>
        <v>7.4469374999999998</v>
      </c>
      <c r="S135">
        <f>_xlfn.MAXIFS('Scenario 3'!S$5:S$154,'Scenario 3'!$A$5:$A$154,Max!$A135,'Scenario 3'!AP$5:AP$154,"&gt;0")</f>
        <v>7.4469374999999998</v>
      </c>
      <c r="T135">
        <f>_xlfn.MAXIFS('Scenario 3'!T$5:T$154,'Scenario 3'!$A$5:$A$154,Max!$A135,'Scenario 3'!AQ$5:AQ$154,"&gt;0")</f>
        <v>7.4469374999999998</v>
      </c>
      <c r="U135">
        <f>_xlfn.MAXIFS('Scenario 3'!U$5:U$154,'Scenario 3'!$A$5:$A$154,Max!$A135,'Scenario 3'!AR$5:AR$154,"&gt;0")</f>
        <v>7.4469374999999998</v>
      </c>
      <c r="V135">
        <f>_xlfn.MAXIFS('Scenario 3'!V$5:V$154,'Scenario 3'!$A$5:$A$154,Max!$A135,'Scenario 3'!AS$5:AS$154,"&gt;0")</f>
        <v>7.4469374999999998</v>
      </c>
      <c r="W135">
        <f>_xlfn.MAXIFS('Scenario 3'!W$5:W$154,'Scenario 3'!$A$5:$A$154,Max!$A135,'Scenario 3'!AT$5:AT$154,"&gt;0")</f>
        <v>7.4469374999999998</v>
      </c>
    </row>
    <row r="136" spans="1:23" x14ac:dyDescent="0.25">
      <c r="A136" t="s">
        <v>48</v>
      </c>
      <c r="B136" t="str">
        <f>VLOOKUP(A136,'DE-EN Country'!$A$1:$B$25,2,FALSE)</f>
        <v>Switzerland</v>
      </c>
      <c r="C136">
        <f>_xlfn.MAXIFS('Scenario 3'!C$5:C$154,'Scenario 3'!$A$5:$A$154,Max!$A136,'Scenario 3'!Z$5:Z$154,"&gt;0")</f>
        <v>12.779426953125</v>
      </c>
      <c r="D136">
        <f>_xlfn.MAXIFS('Scenario 3'!D$5:D$154,'Scenario 3'!$A$5:$A$154,Max!$A136,'Scenario 3'!AA$5:AA$154,"&gt;0")</f>
        <v>12.779426953125</v>
      </c>
      <c r="E136">
        <f>_xlfn.MAXIFS('Scenario 3'!E$5:E$154,'Scenario 3'!$A$5:$A$154,Max!$A136,'Scenario 3'!AB$5:AB$154,"&gt;0")</f>
        <v>12.779426953125</v>
      </c>
      <c r="F136">
        <f>_xlfn.MAXIFS('Scenario 3'!F$5:F$154,'Scenario 3'!$A$5:$A$154,Max!$A136,'Scenario 3'!AC$5:AC$154,"&gt;0")</f>
        <v>12.779426953125</v>
      </c>
      <c r="G136">
        <f>_xlfn.MAXIFS('Scenario 3'!G$5:G$154,'Scenario 3'!$A$5:$A$154,Max!$A136,'Scenario 3'!AD$5:AD$154,"&gt;0")</f>
        <v>12.779426953125</v>
      </c>
      <c r="H136">
        <f>_xlfn.MAXIFS('Scenario 3'!H$5:H$154,'Scenario 3'!$A$5:$A$154,Max!$A136,'Scenario 3'!AE$5:AE$154,"&gt;0")</f>
        <v>11.648124000000001</v>
      </c>
      <c r="I136">
        <f>_xlfn.MAXIFS('Scenario 3'!I$5:I$154,'Scenario 3'!$A$5:$A$154,Max!$A136,'Scenario 3'!AF$5:AF$154,"&gt;0")</f>
        <v>11.648124000000001</v>
      </c>
      <c r="J136">
        <f>_xlfn.MAXIFS('Scenario 3'!J$5:J$154,'Scenario 3'!$A$5:$A$154,Max!$A136,'Scenario 3'!AG$5:AG$154,"&gt;0")</f>
        <v>11.648124000000001</v>
      </c>
      <c r="K136">
        <f>_xlfn.MAXIFS('Scenario 3'!K$5:K$154,'Scenario 3'!$A$5:$A$154,Max!$A136,'Scenario 3'!AH$5:AH$154,"&gt;0")</f>
        <v>11.648124000000001</v>
      </c>
      <c r="L136">
        <f>_xlfn.MAXIFS('Scenario 3'!L$5:L$154,'Scenario 3'!$A$5:$A$154,Max!$A136,'Scenario 3'!AI$5:AI$154,"&gt;0")</f>
        <v>11.648124000000001</v>
      </c>
      <c r="M136">
        <f>_xlfn.MAXIFS('Scenario 3'!M$5:M$154,'Scenario 3'!$A$5:$A$154,Max!$A136,'Scenario 3'!AJ$5:AJ$154,"&gt;0")</f>
        <v>11.648124000000001</v>
      </c>
      <c r="N136">
        <f>_xlfn.MAXIFS('Scenario 3'!N$5:N$154,'Scenario 3'!$A$5:$A$154,Max!$A136,'Scenario 3'!AK$5:AK$154,"&gt;0")</f>
        <v>12.118770703125</v>
      </c>
      <c r="O136">
        <f>_xlfn.MAXIFS('Scenario 3'!O$5:O$154,'Scenario 3'!$A$5:$A$154,Max!$A136,'Scenario 3'!AL$5:AL$154,"&gt;0")</f>
        <v>12.118770703125</v>
      </c>
      <c r="P136">
        <f>_xlfn.MAXIFS('Scenario 3'!P$5:P$154,'Scenario 3'!$A$5:$A$154,Max!$A136,'Scenario 3'!AM$5:AM$154,"&gt;0")</f>
        <v>12.779426953125</v>
      </c>
      <c r="Q136">
        <f>_xlfn.MAXIFS('Scenario 3'!Q$5:Q$154,'Scenario 3'!$A$5:$A$154,Max!$A136,'Scenario 3'!AN$5:AN$154,"&gt;0")</f>
        <v>12.779426953125</v>
      </c>
      <c r="R136">
        <f>_xlfn.MAXIFS('Scenario 3'!R$5:R$154,'Scenario 3'!$A$5:$A$154,Max!$A136,'Scenario 3'!AO$5:AO$154,"&gt;0")</f>
        <v>12.779426953125</v>
      </c>
      <c r="S136">
        <f>_xlfn.MAXIFS('Scenario 3'!S$5:S$154,'Scenario 3'!$A$5:$A$154,Max!$A136,'Scenario 3'!AP$5:AP$154,"&gt;0")</f>
        <v>12.779426953125</v>
      </c>
      <c r="T136">
        <f>_xlfn.MAXIFS('Scenario 3'!T$5:T$154,'Scenario 3'!$A$5:$A$154,Max!$A136,'Scenario 3'!AQ$5:AQ$154,"&gt;0")</f>
        <v>12.779426953125</v>
      </c>
      <c r="U136">
        <f>_xlfn.MAXIFS('Scenario 3'!U$5:U$154,'Scenario 3'!$A$5:$A$154,Max!$A136,'Scenario 3'!AR$5:AR$154,"&gt;0")</f>
        <v>12.779426953125</v>
      </c>
      <c r="V136">
        <f>_xlfn.MAXIFS('Scenario 3'!V$5:V$154,'Scenario 3'!$A$5:$A$154,Max!$A136,'Scenario 3'!AS$5:AS$154,"&gt;0")</f>
        <v>12.779426953125</v>
      </c>
      <c r="W136">
        <f>_xlfn.MAXIFS('Scenario 3'!W$5:W$154,'Scenario 3'!$A$5:$A$154,Max!$A136,'Scenario 3'!AT$5:AT$154,"&gt;0")</f>
        <v>12.779426953125</v>
      </c>
    </row>
    <row r="137" spans="1:23" x14ac:dyDescent="0.25">
      <c r="A137" t="s">
        <v>49</v>
      </c>
      <c r="B137" t="str">
        <f>VLOOKUP(A137,'DE-EN Country'!$A$1:$B$25,2,FALSE)</f>
        <v>Serbia</v>
      </c>
      <c r="C137">
        <f>_xlfn.MAXIFS('Scenario 3'!C$5:C$154,'Scenario 3'!$A$5:$A$154,Max!$A137,'Scenario 3'!Z$5:Z$154,"&gt;0")</f>
        <v>8.4187349999999999</v>
      </c>
      <c r="D137">
        <f>_xlfn.MAXIFS('Scenario 3'!D$5:D$154,'Scenario 3'!$A$5:$A$154,Max!$A137,'Scenario 3'!AA$5:AA$154,"&gt;0")</f>
        <v>8.4187349999999999</v>
      </c>
      <c r="E137">
        <f>_xlfn.MAXIFS('Scenario 3'!E$5:E$154,'Scenario 3'!$A$5:$A$154,Max!$A137,'Scenario 3'!AB$5:AB$154,"&gt;0")</f>
        <v>8.4187349999999999</v>
      </c>
      <c r="F137">
        <f>_xlfn.MAXIFS('Scenario 3'!F$5:F$154,'Scenario 3'!$A$5:$A$154,Max!$A137,'Scenario 3'!AC$5:AC$154,"&gt;0")</f>
        <v>8.4187349999999999</v>
      </c>
      <c r="G137">
        <f>_xlfn.MAXIFS('Scenario 3'!G$5:G$154,'Scenario 3'!$A$5:$A$154,Max!$A137,'Scenario 3'!AD$5:AD$154,"&gt;0")</f>
        <v>8.4187349999999999</v>
      </c>
      <c r="H137">
        <f>_xlfn.MAXIFS('Scenario 3'!H$5:H$154,'Scenario 3'!$A$5:$A$154,Max!$A137,'Scenario 3'!AE$5:AE$154,"&gt;0")</f>
        <v>8.4187349999999999</v>
      </c>
      <c r="I137">
        <f>_xlfn.MAXIFS('Scenario 3'!I$5:I$154,'Scenario 3'!$A$5:$A$154,Max!$A137,'Scenario 3'!AF$5:AF$154,"&gt;0")</f>
        <v>8.4187349999999999</v>
      </c>
      <c r="J137">
        <f>_xlfn.MAXIFS('Scenario 3'!J$5:J$154,'Scenario 3'!$A$5:$A$154,Max!$A137,'Scenario 3'!AG$5:AG$154,"&gt;0")</f>
        <v>8.4187349999999999</v>
      </c>
      <c r="K137">
        <f>_xlfn.MAXIFS('Scenario 3'!K$5:K$154,'Scenario 3'!$A$5:$A$154,Max!$A137,'Scenario 3'!AH$5:AH$154,"&gt;0")</f>
        <v>8.4187349999999999</v>
      </c>
      <c r="L137">
        <f>_xlfn.MAXIFS('Scenario 3'!L$5:L$154,'Scenario 3'!$A$5:$A$154,Max!$A137,'Scenario 3'!AI$5:AI$154,"&gt;0")</f>
        <v>8.4187349999999999</v>
      </c>
      <c r="M137">
        <f>_xlfn.MAXIFS('Scenario 3'!M$5:M$154,'Scenario 3'!$A$5:$A$154,Max!$A137,'Scenario 3'!AJ$5:AJ$154,"&gt;0")</f>
        <v>8.4187349999999999</v>
      </c>
      <c r="N137">
        <f>_xlfn.MAXIFS('Scenario 3'!N$5:N$154,'Scenario 3'!$A$5:$A$154,Max!$A137,'Scenario 3'!AK$5:AK$154,"&gt;0")</f>
        <v>8.4187349999999999</v>
      </c>
      <c r="O137">
        <f>_xlfn.MAXIFS('Scenario 3'!O$5:O$154,'Scenario 3'!$A$5:$A$154,Max!$A137,'Scenario 3'!AL$5:AL$154,"&gt;0")</f>
        <v>8.4187349999999999</v>
      </c>
      <c r="P137">
        <f>_xlfn.MAXIFS('Scenario 3'!P$5:P$154,'Scenario 3'!$A$5:$A$154,Max!$A137,'Scenario 3'!AM$5:AM$154,"&gt;0")</f>
        <v>8.4187349999999999</v>
      </c>
      <c r="Q137">
        <f>_xlfn.MAXIFS('Scenario 3'!Q$5:Q$154,'Scenario 3'!$A$5:$A$154,Max!$A137,'Scenario 3'!AN$5:AN$154,"&gt;0")</f>
        <v>8.4187349999999999</v>
      </c>
      <c r="R137">
        <f>_xlfn.MAXIFS('Scenario 3'!R$5:R$154,'Scenario 3'!$A$5:$A$154,Max!$A137,'Scenario 3'!AO$5:AO$154,"&gt;0")</f>
        <v>8.4187349999999999</v>
      </c>
      <c r="S137">
        <f>_xlfn.MAXIFS('Scenario 3'!S$5:S$154,'Scenario 3'!$A$5:$A$154,Max!$A137,'Scenario 3'!AP$5:AP$154,"&gt;0")</f>
        <v>8.4187349999999999</v>
      </c>
      <c r="T137">
        <f>_xlfn.MAXIFS('Scenario 3'!T$5:T$154,'Scenario 3'!$A$5:$A$154,Max!$A137,'Scenario 3'!AQ$5:AQ$154,"&gt;0")</f>
        <v>8.4187349999999999</v>
      </c>
      <c r="U137">
        <f>_xlfn.MAXIFS('Scenario 3'!U$5:U$154,'Scenario 3'!$A$5:$A$154,Max!$A137,'Scenario 3'!AR$5:AR$154,"&gt;0")</f>
        <v>8.4187349999999999</v>
      </c>
      <c r="V137">
        <f>_xlfn.MAXIFS('Scenario 3'!V$5:V$154,'Scenario 3'!$A$5:$A$154,Max!$A137,'Scenario 3'!AS$5:AS$154,"&gt;0")</f>
        <v>8.4187349999999999</v>
      </c>
      <c r="W137">
        <f>_xlfn.MAXIFS('Scenario 3'!W$5:W$154,'Scenario 3'!$A$5:$A$154,Max!$A137,'Scenario 3'!AT$5:AT$154,"&gt;0")</f>
        <v>8.4187349999999999</v>
      </c>
    </row>
    <row r="138" spans="1:23" x14ac:dyDescent="0.25">
      <c r="A138" t="s">
        <v>50</v>
      </c>
      <c r="B138" t="str">
        <f>VLOOKUP(A138,'DE-EN Country'!$A$1:$B$25,2,FALSE)</f>
        <v>Slovakia</v>
      </c>
      <c r="C138">
        <f>_xlfn.MAXIFS('Scenario 3'!C$5:C$154,'Scenario 3'!$A$5:$A$154,Max!$A138,'Scenario 3'!Z$5:Z$154,"&gt;0")</f>
        <v>0</v>
      </c>
      <c r="D138">
        <f>_xlfn.MAXIFS('Scenario 3'!D$5:D$154,'Scenario 3'!$A$5:$A$154,Max!$A138,'Scenario 3'!AA$5:AA$154,"&gt;0")</f>
        <v>0</v>
      </c>
      <c r="E138">
        <f>_xlfn.MAXIFS('Scenario 3'!E$5:E$154,'Scenario 3'!$A$5:$A$154,Max!$A138,'Scenario 3'!AB$5:AB$154,"&gt;0")</f>
        <v>0</v>
      </c>
      <c r="F138">
        <f>_xlfn.MAXIFS('Scenario 3'!F$5:F$154,'Scenario 3'!$A$5:$A$154,Max!$A138,'Scenario 3'!AC$5:AC$154,"&gt;0")</f>
        <v>0</v>
      </c>
      <c r="G138">
        <f>_xlfn.MAXIFS('Scenario 3'!G$5:G$154,'Scenario 3'!$A$5:$A$154,Max!$A138,'Scenario 3'!AD$5:AD$154,"&gt;0")</f>
        <v>0</v>
      </c>
      <c r="H138">
        <f>_xlfn.MAXIFS('Scenario 3'!H$5:H$154,'Scenario 3'!$A$5:$A$154,Max!$A138,'Scenario 3'!AE$5:AE$154,"&gt;0")</f>
        <v>8.159674218750002</v>
      </c>
      <c r="I138">
        <f>_xlfn.MAXIFS('Scenario 3'!I$5:I$154,'Scenario 3'!$A$5:$A$154,Max!$A138,'Scenario 3'!AF$5:AF$154,"&gt;0")</f>
        <v>8.159674218750002</v>
      </c>
      <c r="J138">
        <f>_xlfn.MAXIFS('Scenario 3'!J$5:J$154,'Scenario 3'!$A$5:$A$154,Max!$A138,'Scenario 3'!AG$5:AG$154,"&gt;0")</f>
        <v>8.159674218750002</v>
      </c>
      <c r="K138">
        <f>_xlfn.MAXIFS('Scenario 3'!K$5:K$154,'Scenario 3'!$A$5:$A$154,Max!$A138,'Scenario 3'!AH$5:AH$154,"&gt;0")</f>
        <v>8.159674218750002</v>
      </c>
      <c r="L138">
        <f>_xlfn.MAXIFS('Scenario 3'!L$5:L$154,'Scenario 3'!$A$5:$A$154,Max!$A138,'Scenario 3'!AI$5:AI$154,"&gt;0")</f>
        <v>8.159674218750002</v>
      </c>
      <c r="M138">
        <f>_xlfn.MAXIFS('Scenario 3'!M$5:M$154,'Scenario 3'!$A$5:$A$154,Max!$A138,'Scenario 3'!AJ$5:AJ$154,"&gt;0")</f>
        <v>8.159674218750002</v>
      </c>
      <c r="N138">
        <f>_xlfn.MAXIFS('Scenario 3'!N$5:N$154,'Scenario 3'!$A$5:$A$154,Max!$A138,'Scenario 3'!AK$5:AK$154,"&gt;0")</f>
        <v>9.0963632812499995</v>
      </c>
      <c r="O138">
        <f>_xlfn.MAXIFS('Scenario 3'!O$5:O$154,'Scenario 3'!$A$5:$A$154,Max!$A138,'Scenario 3'!AL$5:AL$154,"&gt;0")</f>
        <v>9.0963632812499995</v>
      </c>
      <c r="P138">
        <f>_xlfn.MAXIFS('Scenario 3'!P$5:P$154,'Scenario 3'!$A$5:$A$154,Max!$A138,'Scenario 3'!AM$5:AM$154,"&gt;0")</f>
        <v>9.0963632812499995</v>
      </c>
      <c r="Q138">
        <f>_xlfn.MAXIFS('Scenario 3'!Q$5:Q$154,'Scenario 3'!$A$5:$A$154,Max!$A138,'Scenario 3'!AN$5:AN$154,"&gt;0")</f>
        <v>9.0963632812499995</v>
      </c>
      <c r="R138">
        <f>_xlfn.MAXIFS('Scenario 3'!R$5:R$154,'Scenario 3'!$A$5:$A$154,Max!$A138,'Scenario 3'!AO$5:AO$154,"&gt;0")</f>
        <v>9.0963632812499995</v>
      </c>
      <c r="S138">
        <f>_xlfn.MAXIFS('Scenario 3'!S$5:S$154,'Scenario 3'!$A$5:$A$154,Max!$A138,'Scenario 3'!AP$5:AP$154,"&gt;0")</f>
        <v>9.0963632812499995</v>
      </c>
      <c r="T138">
        <f>_xlfn.MAXIFS('Scenario 3'!T$5:T$154,'Scenario 3'!$A$5:$A$154,Max!$A138,'Scenario 3'!AQ$5:AQ$154,"&gt;0")</f>
        <v>9.1267382812500006</v>
      </c>
      <c r="U138">
        <f>_xlfn.MAXIFS('Scenario 3'!U$5:U$154,'Scenario 3'!$A$5:$A$154,Max!$A138,'Scenario 3'!AR$5:AR$154,"&gt;0")</f>
        <v>10.444382999999998</v>
      </c>
      <c r="V138">
        <f>_xlfn.MAXIFS('Scenario 3'!V$5:V$154,'Scenario 3'!$A$5:$A$154,Max!$A138,'Scenario 3'!AS$5:AS$154,"&gt;0")</f>
        <v>10.444382999999998</v>
      </c>
      <c r="W138">
        <f>_xlfn.MAXIFS('Scenario 3'!W$5:W$154,'Scenario 3'!$A$5:$A$154,Max!$A138,'Scenario 3'!AT$5:AT$154,"&gt;0")</f>
        <v>10.444382999999998</v>
      </c>
    </row>
    <row r="139" spans="1:23" x14ac:dyDescent="0.25">
      <c r="A139" t="s">
        <v>51</v>
      </c>
      <c r="B139" t="str">
        <f>VLOOKUP(A139,'DE-EN Country'!$A$1:$B$25,2,FALSE)</f>
        <v>Slovenia</v>
      </c>
      <c r="C139">
        <f>_xlfn.MAXIFS('Scenario 3'!C$5:C$154,'Scenario 3'!$A$5:$A$154,Max!$A139,'Scenario 3'!Z$5:Z$154,"&gt;0")</f>
        <v>11.621717999999996</v>
      </c>
      <c r="D139">
        <f>_xlfn.MAXIFS('Scenario 3'!D$5:D$154,'Scenario 3'!$A$5:$A$154,Max!$A139,'Scenario 3'!AA$5:AA$154,"&gt;0")</f>
        <v>11.621717999999996</v>
      </c>
      <c r="E139">
        <f>_xlfn.MAXIFS('Scenario 3'!E$5:E$154,'Scenario 3'!$A$5:$A$154,Max!$A139,'Scenario 3'!AB$5:AB$154,"&gt;0")</f>
        <v>11.621717999999996</v>
      </c>
      <c r="F139">
        <f>_xlfn.MAXIFS('Scenario 3'!F$5:F$154,'Scenario 3'!$A$5:$A$154,Max!$A139,'Scenario 3'!AC$5:AC$154,"&gt;0")</f>
        <v>11.621717999999996</v>
      </c>
      <c r="G139">
        <f>_xlfn.MAXIFS('Scenario 3'!G$5:G$154,'Scenario 3'!$A$5:$A$154,Max!$A139,'Scenario 3'!AD$5:AD$154,"&gt;0")</f>
        <v>11.621717999999996</v>
      </c>
      <c r="H139">
        <f>_xlfn.MAXIFS('Scenario 3'!H$5:H$154,'Scenario 3'!$A$5:$A$154,Max!$A139,'Scenario 3'!AE$5:AE$154,"&gt;0")</f>
        <v>10.444382999999998</v>
      </c>
      <c r="I139">
        <f>_xlfn.MAXIFS('Scenario 3'!I$5:I$154,'Scenario 3'!$A$5:$A$154,Max!$A139,'Scenario 3'!AF$5:AF$154,"&gt;0")</f>
        <v>10.444382999999998</v>
      </c>
      <c r="J139">
        <f>_xlfn.MAXIFS('Scenario 3'!J$5:J$154,'Scenario 3'!$A$5:$A$154,Max!$A139,'Scenario 3'!AG$5:AG$154,"&gt;0")</f>
        <v>10.444382999999998</v>
      </c>
      <c r="K139">
        <f>_xlfn.MAXIFS('Scenario 3'!K$5:K$154,'Scenario 3'!$A$5:$A$154,Max!$A139,'Scenario 3'!AH$5:AH$154,"&gt;0")</f>
        <v>10.444382999999998</v>
      </c>
      <c r="L139">
        <f>_xlfn.MAXIFS('Scenario 3'!L$5:L$154,'Scenario 3'!$A$5:$A$154,Max!$A139,'Scenario 3'!AI$5:AI$154,"&gt;0")</f>
        <v>10.444382999999998</v>
      </c>
      <c r="M139">
        <f>_xlfn.MAXIFS('Scenario 3'!M$5:M$154,'Scenario 3'!$A$5:$A$154,Max!$A139,'Scenario 3'!AJ$5:AJ$154,"&gt;0")</f>
        <v>10.444382999999998</v>
      </c>
      <c r="N139">
        <f>_xlfn.MAXIFS('Scenario 3'!N$5:N$154,'Scenario 3'!$A$5:$A$154,Max!$A139,'Scenario 3'!AK$5:AK$154,"&gt;0")</f>
        <v>10.444382999999998</v>
      </c>
      <c r="O139">
        <f>_xlfn.MAXIFS('Scenario 3'!O$5:O$154,'Scenario 3'!$A$5:$A$154,Max!$A139,'Scenario 3'!AL$5:AL$154,"&gt;0")</f>
        <v>10.444382999999998</v>
      </c>
      <c r="P139">
        <f>_xlfn.MAXIFS('Scenario 3'!P$5:P$154,'Scenario 3'!$A$5:$A$154,Max!$A139,'Scenario 3'!AM$5:AM$154,"&gt;0")</f>
        <v>10.444382999999998</v>
      </c>
      <c r="Q139">
        <f>_xlfn.MAXIFS('Scenario 3'!Q$5:Q$154,'Scenario 3'!$A$5:$A$154,Max!$A139,'Scenario 3'!AN$5:AN$154,"&gt;0")</f>
        <v>10.444382999999998</v>
      </c>
      <c r="R139">
        <f>_xlfn.MAXIFS('Scenario 3'!R$5:R$154,'Scenario 3'!$A$5:$A$154,Max!$A139,'Scenario 3'!AO$5:AO$154,"&gt;0")</f>
        <v>10.444382999999998</v>
      </c>
      <c r="S139">
        <f>_xlfn.MAXIFS('Scenario 3'!S$5:S$154,'Scenario 3'!$A$5:$A$154,Max!$A139,'Scenario 3'!AP$5:AP$154,"&gt;0")</f>
        <v>10.444382999999998</v>
      </c>
      <c r="T139">
        <f>_xlfn.MAXIFS('Scenario 3'!T$5:T$154,'Scenario 3'!$A$5:$A$154,Max!$A139,'Scenario 3'!AQ$5:AQ$154,"&gt;0")</f>
        <v>10.444382999999998</v>
      </c>
      <c r="U139">
        <f>_xlfn.MAXIFS('Scenario 3'!U$5:U$154,'Scenario 3'!$A$5:$A$154,Max!$A139,'Scenario 3'!AR$5:AR$154,"&gt;0")</f>
        <v>10.444382999999998</v>
      </c>
      <c r="V139">
        <f>_xlfn.MAXIFS('Scenario 3'!V$5:V$154,'Scenario 3'!$A$5:$A$154,Max!$A139,'Scenario 3'!AS$5:AS$154,"&gt;0")</f>
        <v>10.444382999999998</v>
      </c>
      <c r="W139">
        <f>_xlfn.MAXIFS('Scenario 3'!W$5:W$154,'Scenario 3'!$A$5:$A$154,Max!$A139,'Scenario 3'!AT$5:AT$154,"&gt;0")</f>
        <v>10.444382999999998</v>
      </c>
    </row>
    <row r="140" spans="1:23" x14ac:dyDescent="0.25">
      <c r="A140" t="s">
        <v>52</v>
      </c>
      <c r="B140" t="str">
        <f>VLOOKUP(A140,'DE-EN Country'!$A$1:$B$25,2,FALSE)</f>
        <v>Spain</v>
      </c>
      <c r="C140">
        <f>_xlfn.MAXIFS('Scenario 3'!C$5:C$154,'Scenario 3'!$A$5:$A$154,Max!$A140,'Scenario 3'!Z$5:Z$154,"&gt;0")</f>
        <v>11.00049609375</v>
      </c>
      <c r="D140">
        <f>_xlfn.MAXIFS('Scenario 3'!D$5:D$154,'Scenario 3'!$A$5:$A$154,Max!$A140,'Scenario 3'!AA$5:AA$154,"&gt;0")</f>
        <v>11.00049609375</v>
      </c>
      <c r="E140">
        <f>_xlfn.MAXIFS('Scenario 3'!E$5:E$154,'Scenario 3'!$A$5:$A$154,Max!$A140,'Scenario 3'!AB$5:AB$154,"&gt;0")</f>
        <v>11.00049609375</v>
      </c>
      <c r="F140">
        <f>_xlfn.MAXIFS('Scenario 3'!F$5:F$154,'Scenario 3'!$A$5:$A$154,Max!$A140,'Scenario 3'!AC$5:AC$154,"&gt;0")</f>
        <v>11.00049609375</v>
      </c>
      <c r="G140">
        <f>_xlfn.MAXIFS('Scenario 3'!G$5:G$154,'Scenario 3'!$A$5:$A$154,Max!$A140,'Scenario 3'!AD$5:AD$154,"&gt;0")</f>
        <v>11.00049609375</v>
      </c>
      <c r="H140">
        <f>_xlfn.MAXIFS('Scenario 3'!H$5:H$154,'Scenario 3'!$A$5:$A$154,Max!$A140,'Scenario 3'!AE$5:AE$154,"&gt;0")</f>
        <v>9.7424648437500014</v>
      </c>
      <c r="I140">
        <f>_xlfn.MAXIFS('Scenario 3'!I$5:I$154,'Scenario 3'!$A$5:$A$154,Max!$A140,'Scenario 3'!AF$5:AF$154,"&gt;0")</f>
        <v>9.7424648437500014</v>
      </c>
      <c r="J140">
        <f>_xlfn.MAXIFS('Scenario 3'!J$5:J$154,'Scenario 3'!$A$5:$A$154,Max!$A140,'Scenario 3'!AG$5:AG$154,"&gt;0")</f>
        <v>9.7424648437500014</v>
      </c>
      <c r="K140">
        <f>_xlfn.MAXIFS('Scenario 3'!K$5:K$154,'Scenario 3'!$A$5:$A$154,Max!$A140,'Scenario 3'!AH$5:AH$154,"&gt;0")</f>
        <v>9.7424648437500014</v>
      </c>
      <c r="L140">
        <f>_xlfn.MAXIFS('Scenario 3'!L$5:L$154,'Scenario 3'!$A$5:$A$154,Max!$A140,'Scenario 3'!AI$5:AI$154,"&gt;0")</f>
        <v>9.7424648437500014</v>
      </c>
      <c r="M140">
        <f>_xlfn.MAXIFS('Scenario 3'!M$5:M$154,'Scenario 3'!$A$5:$A$154,Max!$A140,'Scenario 3'!AJ$5:AJ$154,"&gt;0")</f>
        <v>9.7424648437500014</v>
      </c>
      <c r="N140">
        <f>_xlfn.MAXIFS('Scenario 3'!N$5:N$154,'Scenario 3'!$A$5:$A$154,Max!$A140,'Scenario 3'!AK$5:AK$154,"&gt;0")</f>
        <v>11.00049609375</v>
      </c>
      <c r="O140">
        <f>_xlfn.MAXIFS('Scenario 3'!O$5:O$154,'Scenario 3'!$A$5:$A$154,Max!$A140,'Scenario 3'!AL$5:AL$154,"&gt;0")</f>
        <v>11.00049609375</v>
      </c>
      <c r="P140">
        <f>_xlfn.MAXIFS('Scenario 3'!P$5:P$154,'Scenario 3'!$A$5:$A$154,Max!$A140,'Scenario 3'!AM$5:AM$154,"&gt;0")</f>
        <v>11.00049609375</v>
      </c>
      <c r="Q140">
        <f>_xlfn.MAXIFS('Scenario 3'!Q$5:Q$154,'Scenario 3'!$A$5:$A$154,Max!$A140,'Scenario 3'!AN$5:AN$154,"&gt;0")</f>
        <v>11.00049609375</v>
      </c>
      <c r="R140">
        <f>_xlfn.MAXIFS('Scenario 3'!R$5:R$154,'Scenario 3'!$A$5:$A$154,Max!$A140,'Scenario 3'!AO$5:AO$154,"&gt;0")</f>
        <v>11.00049609375</v>
      </c>
      <c r="S140">
        <f>_xlfn.MAXIFS('Scenario 3'!S$5:S$154,'Scenario 3'!$A$5:$A$154,Max!$A140,'Scenario 3'!AP$5:AP$154,"&gt;0")</f>
        <v>11.00049609375</v>
      </c>
      <c r="T140">
        <f>_xlfn.MAXIFS('Scenario 3'!T$5:T$154,'Scenario 3'!$A$5:$A$154,Max!$A140,'Scenario 3'!AQ$5:AQ$154,"&gt;0")</f>
        <v>11.00049609375</v>
      </c>
      <c r="U140">
        <f>_xlfn.MAXIFS('Scenario 3'!U$5:U$154,'Scenario 3'!$A$5:$A$154,Max!$A140,'Scenario 3'!AR$5:AR$154,"&gt;0")</f>
        <v>11.00049609375</v>
      </c>
      <c r="V140">
        <f>_xlfn.MAXIFS('Scenario 3'!V$5:V$154,'Scenario 3'!$A$5:$A$154,Max!$A140,'Scenario 3'!AS$5:AS$154,"&gt;0")</f>
        <v>11.00049609375</v>
      </c>
      <c r="W140">
        <f>_xlfn.MAXIFS('Scenario 3'!W$5:W$154,'Scenario 3'!$A$5:$A$154,Max!$A140,'Scenario 3'!AT$5:AT$154,"&gt;0")</f>
        <v>11.00049609375</v>
      </c>
    </row>
    <row r="141" spans="1:23" x14ac:dyDescent="0.25">
      <c r="A141" t="s">
        <v>53</v>
      </c>
      <c r="B141" t="str">
        <f>VLOOKUP(A141,'DE-EN Country'!$A$1:$B$25,2,FALSE)</f>
        <v>Czech Republic</v>
      </c>
      <c r="C141">
        <f>_xlfn.MAXIFS('Scenario 3'!C$5:C$154,'Scenario 3'!$A$5:$A$154,Max!$A141,'Scenario 3'!Z$5:Z$154,"&gt;0")</f>
        <v>13.994521875</v>
      </c>
      <c r="D141">
        <f>_xlfn.MAXIFS('Scenario 3'!D$5:D$154,'Scenario 3'!$A$5:$A$154,Max!$A141,'Scenario 3'!AA$5:AA$154,"&gt;0")</f>
        <v>16.357666500000001</v>
      </c>
      <c r="E141">
        <f>_xlfn.MAXIFS('Scenario 3'!E$5:E$154,'Scenario 3'!$A$5:$A$154,Max!$A141,'Scenario 3'!AB$5:AB$154,"&gt;0")</f>
        <v>16.357666500000001</v>
      </c>
      <c r="F141">
        <f>_xlfn.MAXIFS('Scenario 3'!F$5:F$154,'Scenario 3'!$A$5:$A$154,Max!$A141,'Scenario 3'!AC$5:AC$154,"&gt;0")</f>
        <v>16.357666500000001</v>
      </c>
      <c r="G141">
        <f>_xlfn.MAXIFS('Scenario 3'!G$5:G$154,'Scenario 3'!$A$5:$A$154,Max!$A141,'Scenario 3'!AD$5:AD$154,"&gt;0")</f>
        <v>16.357666500000001</v>
      </c>
      <c r="H141">
        <f>_xlfn.MAXIFS('Scenario 3'!H$5:H$154,'Scenario 3'!$A$5:$A$154,Max!$A141,'Scenario 3'!AE$5:AE$154,"&gt;0")</f>
        <v>7.6937343749999991</v>
      </c>
      <c r="I141">
        <f>_xlfn.MAXIFS('Scenario 3'!I$5:I$154,'Scenario 3'!$A$5:$A$154,Max!$A141,'Scenario 3'!AF$5:AF$154,"&gt;0")</f>
        <v>8.3967131249999998</v>
      </c>
      <c r="J141">
        <f>_xlfn.MAXIFS('Scenario 3'!J$5:J$154,'Scenario 3'!$A$5:$A$154,Max!$A141,'Scenario 3'!AG$5:AG$154,"&gt;0")</f>
        <v>8.3967131249999998</v>
      </c>
      <c r="K141">
        <f>_xlfn.MAXIFS('Scenario 3'!K$5:K$154,'Scenario 3'!$A$5:$A$154,Max!$A141,'Scenario 3'!AH$5:AH$154,"&gt;0")</f>
        <v>8.3967131249999998</v>
      </c>
      <c r="L141">
        <f>_xlfn.MAXIFS('Scenario 3'!L$5:L$154,'Scenario 3'!$A$5:$A$154,Max!$A141,'Scenario 3'!AI$5:AI$154,"&gt;0")</f>
        <v>8.3967131249999998</v>
      </c>
      <c r="M141">
        <f>_xlfn.MAXIFS('Scenario 3'!M$5:M$154,'Scenario 3'!$A$5:$A$154,Max!$A141,'Scenario 3'!AJ$5:AJ$154,"&gt;0")</f>
        <v>8.3967131249999998</v>
      </c>
      <c r="N141">
        <f>_xlfn.MAXIFS('Scenario 3'!N$5:N$154,'Scenario 3'!$A$5:$A$154,Max!$A141,'Scenario 3'!AK$5:AK$154,"&gt;0")</f>
        <v>8.3967131249999998</v>
      </c>
      <c r="O141">
        <f>_xlfn.MAXIFS('Scenario 3'!O$5:O$154,'Scenario 3'!$A$5:$A$154,Max!$A141,'Scenario 3'!AL$5:AL$154,"&gt;0")</f>
        <v>8.3967131249999998</v>
      </c>
      <c r="P141">
        <f>_xlfn.MAXIFS('Scenario 3'!P$5:P$154,'Scenario 3'!$A$5:$A$154,Max!$A141,'Scenario 3'!AM$5:AM$154,"&gt;0")</f>
        <v>8.3967131249999998</v>
      </c>
      <c r="Q141">
        <f>_xlfn.MAXIFS('Scenario 3'!Q$5:Q$154,'Scenario 3'!$A$5:$A$154,Max!$A141,'Scenario 3'!AN$5:AN$154,"&gt;0")</f>
        <v>8.3967131249999998</v>
      </c>
      <c r="R141">
        <f>_xlfn.MAXIFS('Scenario 3'!R$5:R$154,'Scenario 3'!$A$5:$A$154,Max!$A141,'Scenario 3'!AO$5:AO$154,"&gt;0")</f>
        <v>8.3967131249999998</v>
      </c>
      <c r="S141">
        <f>_xlfn.MAXIFS('Scenario 3'!S$5:S$154,'Scenario 3'!$A$5:$A$154,Max!$A141,'Scenario 3'!AP$5:AP$154,"&gt;0")</f>
        <v>10.140820312499999</v>
      </c>
      <c r="T141">
        <f>_xlfn.MAXIFS('Scenario 3'!T$5:T$154,'Scenario 3'!$A$5:$A$154,Max!$A141,'Scenario 3'!AQ$5:AQ$154,"&gt;0")</f>
        <v>12.779426953125</v>
      </c>
      <c r="U141">
        <f>_xlfn.MAXIFS('Scenario 3'!U$5:U$154,'Scenario 3'!$A$5:$A$154,Max!$A141,'Scenario 3'!AR$5:AR$154,"&gt;0")</f>
        <v>12.779426953125</v>
      </c>
      <c r="V141">
        <f>_xlfn.MAXIFS('Scenario 3'!V$5:V$154,'Scenario 3'!$A$5:$A$154,Max!$A141,'Scenario 3'!AS$5:AS$154,"&gt;0")</f>
        <v>12.779426953125</v>
      </c>
      <c r="W141">
        <f>_xlfn.MAXIFS('Scenario 3'!W$5:W$154,'Scenario 3'!$A$5:$A$154,Max!$A141,'Scenario 3'!AT$5:AT$154,"&gt;0")</f>
        <v>12.779426953125</v>
      </c>
    </row>
    <row r="142" spans="1:23" x14ac:dyDescent="0.25">
      <c r="A142" t="s">
        <v>54</v>
      </c>
      <c r="B142" t="str">
        <f>VLOOKUP(A142,'DE-EN Country'!$A$1:$B$25,2,FALSE)</f>
        <v>Cyprus</v>
      </c>
      <c r="C142">
        <f>_xlfn.MAXIFS('Scenario 3'!C$5:C$154,'Scenario 3'!$A$5:$A$154,Max!$A142,'Scenario 3'!Z$5:Z$154,"&gt;0")</f>
        <v>7.3594000000000017</v>
      </c>
      <c r="D142">
        <f>_xlfn.MAXIFS('Scenario 3'!D$5:D$154,'Scenario 3'!$A$5:$A$154,Max!$A142,'Scenario 3'!AA$5:AA$154,"&gt;0")</f>
        <v>7.3594000000000017</v>
      </c>
      <c r="E142">
        <f>_xlfn.MAXIFS('Scenario 3'!E$5:E$154,'Scenario 3'!$A$5:$A$154,Max!$A142,'Scenario 3'!AB$5:AB$154,"&gt;0")</f>
        <v>7.3594000000000017</v>
      </c>
      <c r="F142">
        <f>_xlfn.MAXIFS('Scenario 3'!F$5:F$154,'Scenario 3'!$A$5:$A$154,Max!$A142,'Scenario 3'!AC$5:AC$154,"&gt;0")</f>
        <v>7.3594000000000017</v>
      </c>
      <c r="G142">
        <f>_xlfn.MAXIFS('Scenario 3'!G$5:G$154,'Scenario 3'!$A$5:$A$154,Max!$A142,'Scenario 3'!AD$5:AD$154,"&gt;0")</f>
        <v>7.3594000000000017</v>
      </c>
      <c r="H142">
        <f>_xlfn.MAXIFS('Scenario 3'!H$5:H$154,'Scenario 3'!$A$5:$A$154,Max!$A142,'Scenario 3'!AE$5:AE$154,"&gt;0")</f>
        <v>9.9354937500000009</v>
      </c>
      <c r="I142">
        <f>_xlfn.MAXIFS('Scenario 3'!I$5:I$154,'Scenario 3'!$A$5:$A$154,Max!$A142,'Scenario 3'!AF$5:AF$154,"&gt;0")</f>
        <v>9.9354937500000009</v>
      </c>
      <c r="J142">
        <f>_xlfn.MAXIFS('Scenario 3'!J$5:J$154,'Scenario 3'!$A$5:$A$154,Max!$A142,'Scenario 3'!AG$5:AG$154,"&gt;0")</f>
        <v>9.9354937500000009</v>
      </c>
      <c r="K142">
        <f>_xlfn.MAXIFS('Scenario 3'!K$5:K$154,'Scenario 3'!$A$5:$A$154,Max!$A142,'Scenario 3'!AH$5:AH$154,"&gt;0")</f>
        <v>9.9354937500000009</v>
      </c>
      <c r="L142">
        <f>_xlfn.MAXIFS('Scenario 3'!L$5:L$154,'Scenario 3'!$A$5:$A$154,Max!$A142,'Scenario 3'!AI$5:AI$154,"&gt;0")</f>
        <v>9.9354937500000009</v>
      </c>
      <c r="M142">
        <f>_xlfn.MAXIFS('Scenario 3'!M$5:M$154,'Scenario 3'!$A$5:$A$154,Max!$A142,'Scenario 3'!AJ$5:AJ$154,"&gt;0")</f>
        <v>9.9354937500000009</v>
      </c>
      <c r="N142">
        <f>_xlfn.MAXIFS('Scenario 3'!N$5:N$154,'Scenario 3'!$A$5:$A$154,Max!$A142,'Scenario 3'!AK$5:AK$154,"&gt;0")</f>
        <v>10.615724999999999</v>
      </c>
      <c r="O142">
        <f>_xlfn.MAXIFS('Scenario 3'!O$5:O$154,'Scenario 3'!$A$5:$A$154,Max!$A142,'Scenario 3'!AL$5:AL$154,"&gt;0")</f>
        <v>10.7436375</v>
      </c>
      <c r="P142">
        <f>_xlfn.MAXIFS('Scenario 3'!P$5:P$154,'Scenario 3'!$A$5:$A$154,Max!$A142,'Scenario 3'!AM$5:AM$154,"&gt;0")</f>
        <v>10.767304687499999</v>
      </c>
      <c r="Q142">
        <f>_xlfn.MAXIFS('Scenario 3'!Q$5:Q$154,'Scenario 3'!$A$5:$A$154,Max!$A142,'Scenario 3'!AN$5:AN$154,"&gt;0")</f>
        <v>10.767304687499999</v>
      </c>
      <c r="R142">
        <f>_xlfn.MAXIFS('Scenario 3'!R$5:R$154,'Scenario 3'!$A$5:$A$154,Max!$A142,'Scenario 3'!AO$5:AO$154,"&gt;0")</f>
        <v>10.767304687499999</v>
      </c>
      <c r="S142">
        <f>_xlfn.MAXIFS('Scenario 3'!S$5:S$154,'Scenario 3'!$A$5:$A$154,Max!$A142,'Scenario 3'!AP$5:AP$154,"&gt;0")</f>
        <v>10.767304687499999</v>
      </c>
      <c r="T142">
        <f>_xlfn.MAXIFS('Scenario 3'!T$5:T$154,'Scenario 3'!$A$5:$A$154,Max!$A142,'Scenario 3'!AQ$5:AQ$154,"&gt;0")</f>
        <v>10.767304687499999</v>
      </c>
      <c r="U142">
        <f>_xlfn.MAXIFS('Scenario 3'!U$5:U$154,'Scenario 3'!$A$5:$A$154,Max!$A142,'Scenario 3'!AR$5:AR$154,"&gt;0")</f>
        <v>10.767304687499999</v>
      </c>
      <c r="V142">
        <f>_xlfn.MAXIFS('Scenario 3'!V$5:V$154,'Scenario 3'!$A$5:$A$154,Max!$A142,'Scenario 3'!AS$5:AS$154,"&gt;0")</f>
        <v>10.767304687499999</v>
      </c>
      <c r="W142">
        <f>_xlfn.MAXIFS('Scenario 3'!W$5:W$154,'Scenario 3'!$A$5:$A$154,Max!$A142,'Scenario 3'!AT$5:AT$154,"&gt;0")</f>
        <v>10.767304687499999</v>
      </c>
    </row>
    <row r="144" spans="1:23" x14ac:dyDescent="0.25">
      <c r="A144" t="s">
        <v>87</v>
      </c>
    </row>
    <row r="145" spans="1:23" x14ac:dyDescent="0.25">
      <c r="C145">
        <v>2020</v>
      </c>
      <c r="D145">
        <v>2021</v>
      </c>
      <c r="E145">
        <v>2022</v>
      </c>
      <c r="F145">
        <v>2023</v>
      </c>
      <c r="G145">
        <v>2024</v>
      </c>
      <c r="H145">
        <v>2025</v>
      </c>
      <c r="I145">
        <v>2026</v>
      </c>
      <c r="J145">
        <v>2027</v>
      </c>
      <c r="K145">
        <v>2028</v>
      </c>
      <c r="L145">
        <v>2029</v>
      </c>
      <c r="M145">
        <v>2030</v>
      </c>
      <c r="N145">
        <v>2031</v>
      </c>
      <c r="O145">
        <v>2032</v>
      </c>
      <c r="P145">
        <v>2033</v>
      </c>
      <c r="Q145">
        <v>2034</v>
      </c>
      <c r="R145">
        <v>2035</v>
      </c>
      <c r="S145">
        <v>2036</v>
      </c>
      <c r="T145">
        <v>2037</v>
      </c>
      <c r="U145">
        <v>2038</v>
      </c>
      <c r="V145">
        <v>2039</v>
      </c>
      <c r="W145">
        <v>2040</v>
      </c>
    </row>
    <row r="146" spans="1:23" x14ac:dyDescent="0.25">
      <c r="A146" t="s">
        <v>26</v>
      </c>
      <c r="B146" t="str">
        <f>VLOOKUP(A146,'DE-EN Country'!$A$1:$B$25,2,FALSE)</f>
        <v>Belgium</v>
      </c>
      <c r="C146" t="str">
        <f t="array" ref="C146">INDEX('Scenario 3'!$B$5:$B$154,MATCH(Max!$A146&amp;Max!C118,'Scenario 3'!$A$5:$A$154&amp;'Scenario 3'!C$5:C$154,0),1)</f>
        <v>Solar</v>
      </c>
      <c r="D146" t="str">
        <f t="array" ref="D146">INDEX('Scenario 3'!$B$5:$B$154,MATCH(Max!$A146&amp;Max!D118,'Scenario 3'!$A$5:$A$154&amp;'Scenario 3'!D$5:D$154,0),1)</f>
        <v>Solar</v>
      </c>
      <c r="E146" t="str">
        <f t="array" ref="E146">INDEX('Scenario 3'!$B$5:$B$154,MATCH(Max!$A146&amp;Max!E118,'Scenario 3'!$A$5:$A$154&amp;'Scenario 3'!E$5:E$154,0),1)</f>
        <v>Solar</v>
      </c>
      <c r="F146" t="str">
        <f t="array" ref="F146">INDEX('Scenario 3'!$B$5:$B$154,MATCH(Max!$A146&amp;Max!F118,'Scenario 3'!$A$5:$A$154&amp;'Scenario 3'!F$5:F$154,0),1)</f>
        <v>Solar</v>
      </c>
      <c r="G146" t="str">
        <f t="array" ref="G146">INDEX('Scenario 3'!$B$5:$B$154,MATCH(Max!$A146&amp;Max!G118,'Scenario 3'!$A$5:$A$154&amp;'Scenario 3'!G$5:G$154,0),1)</f>
        <v>Solar</v>
      </c>
      <c r="H146" t="str">
        <f t="array" ref="H146">INDEX('Scenario 3'!$B$5:$B$154,MATCH(Max!$A146&amp;Max!H118,'Scenario 3'!$A$5:$A$154&amp;'Scenario 3'!H$5:H$154,0),1)</f>
        <v>Solar</v>
      </c>
      <c r="I146" t="str">
        <f t="array" ref="I146">INDEX('Scenario 3'!$B$5:$B$154,MATCH(Max!$A146&amp;Max!I118,'Scenario 3'!$A$5:$A$154&amp;'Scenario 3'!I$5:I$154,0),1)</f>
        <v>Solar</v>
      </c>
      <c r="J146" t="str">
        <f t="array" ref="J146">INDEX('Scenario 3'!$B$5:$B$154,MATCH(Max!$A146&amp;Max!J118,'Scenario 3'!$A$5:$A$154&amp;'Scenario 3'!J$5:J$154,0),1)</f>
        <v>Solar</v>
      </c>
      <c r="K146" t="str">
        <f t="array" ref="K146">INDEX('Scenario 3'!$B$5:$B$154,MATCH(Max!$A146&amp;Max!K118,'Scenario 3'!$A$5:$A$154&amp;'Scenario 3'!K$5:K$154,0),1)</f>
        <v>Solar</v>
      </c>
      <c r="L146" t="str">
        <f t="array" ref="L146">INDEX('Scenario 3'!$B$5:$B$154,MATCH(Max!$A146&amp;Max!L118,'Scenario 3'!$A$5:$A$154&amp;'Scenario 3'!L$5:L$154,0),1)</f>
        <v>Solar</v>
      </c>
      <c r="M146" t="str">
        <f t="array" ref="M146">INDEX('Scenario 3'!$B$5:$B$154,MATCH(Max!$A146&amp;Max!M118,'Scenario 3'!$A$5:$A$154&amp;'Scenario 3'!M$5:M$154,0),1)</f>
        <v>Solar</v>
      </c>
      <c r="N146" t="str">
        <f t="array" ref="N146">INDEX('Scenario 3'!$B$5:$B$154,MATCH(Max!$A146&amp;Max!N118,'Scenario 3'!$A$5:$A$154&amp;'Scenario 3'!N$5:N$154,0),1)</f>
        <v>Solar</v>
      </c>
      <c r="O146" t="str">
        <f t="array" ref="O146">INDEX('Scenario 3'!$B$5:$B$154,MATCH(Max!$A146&amp;Max!O118,'Scenario 3'!$A$5:$A$154&amp;'Scenario 3'!O$5:O$154,0),1)</f>
        <v>Solar</v>
      </c>
      <c r="P146" t="str">
        <f t="array" ref="P146">INDEX('Scenario 3'!$B$5:$B$154,MATCH(Max!$A146&amp;Max!P118,'Scenario 3'!$A$5:$A$154&amp;'Scenario 3'!P$5:P$154,0),1)</f>
        <v>Solar</v>
      </c>
      <c r="Q146" t="str">
        <f t="array" ref="Q146">INDEX('Scenario 3'!$B$5:$B$154,MATCH(Max!$A146&amp;Max!Q118,'Scenario 3'!$A$5:$A$154&amp;'Scenario 3'!Q$5:Q$154,0),1)</f>
        <v>Solar</v>
      </c>
      <c r="R146" t="str">
        <f t="array" ref="R146">INDEX('Scenario 3'!$B$5:$B$154,MATCH(Max!$A146&amp;Max!R118,'Scenario 3'!$A$5:$A$154&amp;'Scenario 3'!R$5:R$154,0),1)</f>
        <v>Solar</v>
      </c>
      <c r="S146" t="str">
        <f t="array" ref="S146">INDEX('Scenario 3'!$B$5:$B$154,MATCH(Max!$A146&amp;Max!S118,'Scenario 3'!$A$5:$A$154&amp;'Scenario 3'!S$5:S$154,0),1)</f>
        <v>Solar</v>
      </c>
      <c r="T146" t="str">
        <f t="array" ref="T146">INDEX('Scenario 3'!$B$5:$B$154,MATCH(Max!$A146&amp;Max!T118,'Scenario 3'!$A$5:$A$154&amp;'Scenario 3'!T$5:T$154,0),1)</f>
        <v>Solar</v>
      </c>
      <c r="U146" t="str">
        <f t="array" ref="U146">INDEX('Scenario 3'!$B$5:$B$154,MATCH(Max!$A146&amp;Max!U118,'Scenario 3'!$A$5:$A$154&amp;'Scenario 3'!U$5:U$154,0),1)</f>
        <v>Solar</v>
      </c>
      <c r="V146" t="str">
        <f t="array" ref="V146">INDEX('Scenario 3'!$B$5:$B$154,MATCH(Max!$A146&amp;Max!V118,'Scenario 3'!$A$5:$A$154&amp;'Scenario 3'!V$5:V$154,0),1)</f>
        <v>Solar</v>
      </c>
      <c r="W146" t="str">
        <f t="array" ref="W146">INDEX('Scenario 3'!$B$5:$B$154,MATCH(Max!$A146&amp;Max!W118,'Scenario 3'!$A$5:$A$154&amp;'Scenario 3'!W$5:W$154,0),1)</f>
        <v>Solar</v>
      </c>
    </row>
    <row r="147" spans="1:23" x14ac:dyDescent="0.25">
      <c r="A147" t="s">
        <v>32</v>
      </c>
      <c r="B147" t="str">
        <f>VLOOKUP(A147,'DE-EN Country'!$A$1:$B$25,2,FALSE)</f>
        <v>Denmark</v>
      </c>
      <c r="C147" t="str">
        <f t="array" ref="C147">INDEX('Scenario 3'!$B$5:$B$154,MATCH(Max!$A147&amp;Max!C119,'Scenario 3'!$A$5:$A$154&amp;'Scenario 3'!C$5:C$154,0),1)</f>
        <v>Solar</v>
      </c>
      <c r="D147" t="str">
        <f t="array" ref="D147">INDEX('Scenario 3'!$B$5:$B$154,MATCH(Max!$A147&amp;Max!D119,'Scenario 3'!$A$5:$A$154&amp;'Scenario 3'!D$5:D$154,0),1)</f>
        <v>Solar</v>
      </c>
      <c r="E147" t="str">
        <f t="array" ref="E147">INDEX('Scenario 3'!$B$5:$B$154,MATCH(Max!$A147&amp;Max!E119,'Scenario 3'!$A$5:$A$154&amp;'Scenario 3'!E$5:E$154,0),1)</f>
        <v>Solar</v>
      </c>
      <c r="F147" t="str">
        <f t="array" ref="F147">INDEX('Scenario 3'!$B$5:$B$154,MATCH(Max!$A147&amp;Max!F119,'Scenario 3'!$A$5:$A$154&amp;'Scenario 3'!F$5:F$154,0),1)</f>
        <v>Solar</v>
      </c>
      <c r="G147" t="str">
        <f t="array" ref="G147">INDEX('Scenario 3'!$B$5:$B$154,MATCH(Max!$A147&amp;Max!G119,'Scenario 3'!$A$5:$A$154&amp;'Scenario 3'!G$5:G$154,0),1)</f>
        <v>Solar</v>
      </c>
      <c r="H147" t="str">
        <f t="array" ref="H147">INDEX('Scenario 3'!$B$5:$B$154,MATCH(Max!$A147&amp;Max!H119,'Scenario 3'!$A$5:$A$154&amp;'Scenario 3'!H$5:H$154,0),1)</f>
        <v>Solar</v>
      </c>
      <c r="I147" t="str">
        <f t="array" ref="I147">INDEX('Scenario 3'!$B$5:$B$154,MATCH(Max!$A147&amp;Max!I119,'Scenario 3'!$A$5:$A$154&amp;'Scenario 3'!I$5:I$154,0),1)</f>
        <v>Solar</v>
      </c>
      <c r="J147" t="str">
        <f t="array" ref="J147">INDEX('Scenario 3'!$B$5:$B$154,MATCH(Max!$A147&amp;Max!J119,'Scenario 3'!$A$5:$A$154&amp;'Scenario 3'!J$5:J$154,0),1)</f>
        <v>Solar</v>
      </c>
      <c r="K147" t="str">
        <f t="array" ref="K147">INDEX('Scenario 3'!$B$5:$B$154,MATCH(Max!$A147&amp;Max!K119,'Scenario 3'!$A$5:$A$154&amp;'Scenario 3'!K$5:K$154,0),1)</f>
        <v>Solar</v>
      </c>
      <c r="L147" t="str">
        <f t="array" ref="L147">INDEX('Scenario 3'!$B$5:$B$154,MATCH(Max!$A147&amp;Max!L119,'Scenario 3'!$A$5:$A$154&amp;'Scenario 3'!L$5:L$154,0),1)</f>
        <v>Solar</v>
      </c>
      <c r="M147" t="str">
        <f t="array" ref="M147">INDEX('Scenario 3'!$B$5:$B$154,MATCH(Max!$A147&amp;Max!M119,'Scenario 3'!$A$5:$A$154&amp;'Scenario 3'!M$5:M$154,0),1)</f>
        <v>Solar</v>
      </c>
      <c r="N147" t="str">
        <f t="array" ref="N147">INDEX('Scenario 3'!$B$5:$B$154,MATCH(Max!$A147&amp;Max!N119,'Scenario 3'!$A$5:$A$154&amp;'Scenario 3'!N$5:N$154,0),1)</f>
        <v>Solar</v>
      </c>
      <c r="O147" t="str">
        <f t="array" ref="O147">INDEX('Scenario 3'!$B$5:$B$154,MATCH(Max!$A147&amp;Max!O119,'Scenario 3'!$A$5:$A$154&amp;'Scenario 3'!O$5:O$154,0),1)</f>
        <v>Solar</v>
      </c>
      <c r="P147" t="str">
        <f t="array" ref="P147">INDEX('Scenario 3'!$B$5:$B$154,MATCH(Max!$A147&amp;Max!P119,'Scenario 3'!$A$5:$A$154&amp;'Scenario 3'!P$5:P$154,0),1)</f>
        <v>Solar</v>
      </c>
      <c r="Q147" t="str">
        <f t="array" ref="Q147">INDEX('Scenario 3'!$B$5:$B$154,MATCH(Max!$A147&amp;Max!Q119,'Scenario 3'!$A$5:$A$154&amp;'Scenario 3'!Q$5:Q$154,0),1)</f>
        <v>Solar</v>
      </c>
      <c r="R147" t="str">
        <f t="array" ref="R147">INDEX('Scenario 3'!$B$5:$B$154,MATCH(Max!$A147&amp;Max!R119,'Scenario 3'!$A$5:$A$154&amp;'Scenario 3'!R$5:R$154,0),1)</f>
        <v>Solar</v>
      </c>
      <c r="S147" t="str">
        <f t="array" ref="S147">INDEX('Scenario 3'!$B$5:$B$154,MATCH(Max!$A147&amp;Max!S119,'Scenario 3'!$A$5:$A$154&amp;'Scenario 3'!S$5:S$154,0),1)</f>
        <v>Solar</v>
      </c>
      <c r="T147" t="str">
        <f t="array" ref="T147">INDEX('Scenario 3'!$B$5:$B$154,MATCH(Max!$A147&amp;Max!T119,'Scenario 3'!$A$5:$A$154&amp;'Scenario 3'!T$5:T$154,0),1)</f>
        <v>Solar</v>
      </c>
      <c r="U147" t="str">
        <f t="array" ref="U147">INDEX('Scenario 3'!$B$5:$B$154,MATCH(Max!$A147&amp;Max!U119,'Scenario 3'!$A$5:$A$154&amp;'Scenario 3'!U$5:U$154,0),1)</f>
        <v>Solar</v>
      </c>
      <c r="V147" t="str">
        <f t="array" ref="V147">INDEX('Scenario 3'!$B$5:$B$154,MATCH(Max!$A147&amp;Max!V119,'Scenario 3'!$A$5:$A$154&amp;'Scenario 3'!V$5:V$154,0),1)</f>
        <v>Solar</v>
      </c>
      <c r="W147" t="str">
        <f t="array" ref="W147">INDEX('Scenario 3'!$B$5:$B$154,MATCH(Max!$A147&amp;Max!W119,'Scenario 3'!$A$5:$A$154&amp;'Scenario 3'!W$5:W$154,0),1)</f>
        <v>Solar</v>
      </c>
    </row>
    <row r="148" spans="1:23" x14ac:dyDescent="0.25">
      <c r="A148" t="s">
        <v>33</v>
      </c>
      <c r="B148" t="str">
        <f>VLOOKUP(A148,'DE-EN Country'!$A$1:$B$25,2,FALSE)</f>
        <v>Germany</v>
      </c>
      <c r="C148" t="str">
        <f t="array" ref="C148">INDEX('Scenario 3'!$B$5:$B$154,MATCH(Max!$A148&amp;Max!C120,'Scenario 3'!$A$5:$A$154&amp;'Scenario 3'!C$5:C$154,0),1)</f>
        <v>Solar</v>
      </c>
      <c r="D148" t="str">
        <f t="array" ref="D148">INDEX('Scenario 3'!$B$5:$B$154,MATCH(Max!$A148&amp;Max!D120,'Scenario 3'!$A$5:$A$154&amp;'Scenario 3'!D$5:D$154,0),1)</f>
        <v>Solar</v>
      </c>
      <c r="E148" t="str">
        <f t="array" ref="E148">INDEX('Scenario 3'!$B$5:$B$154,MATCH(Max!$A148&amp;Max!E120,'Scenario 3'!$A$5:$A$154&amp;'Scenario 3'!E$5:E$154,0),1)</f>
        <v>Solar</v>
      </c>
      <c r="F148" t="str">
        <f t="array" ref="F148">INDEX('Scenario 3'!$B$5:$B$154,MATCH(Max!$A148&amp;Max!F120,'Scenario 3'!$A$5:$A$154&amp;'Scenario 3'!F$5:F$154,0),1)</f>
        <v>Solar</v>
      </c>
      <c r="G148" t="str">
        <f t="array" ref="G148">INDEX('Scenario 3'!$B$5:$B$154,MATCH(Max!$A148&amp;Max!G120,'Scenario 3'!$A$5:$A$154&amp;'Scenario 3'!G$5:G$154,0),1)</f>
        <v>Solar</v>
      </c>
      <c r="H148" t="str">
        <f t="array" ref="H148">INDEX('Scenario 3'!$B$5:$B$154,MATCH(Max!$A148&amp;Max!H120,'Scenario 3'!$A$5:$A$154&amp;'Scenario 3'!H$5:H$154,0),1)</f>
        <v>Geothermal</v>
      </c>
      <c r="I148" t="str">
        <f t="array" ref="I148">INDEX('Scenario 3'!$B$5:$B$154,MATCH(Max!$A148&amp;Max!I120,'Scenario 3'!$A$5:$A$154&amp;'Scenario 3'!I$5:I$154,0),1)</f>
        <v>Geothermal</v>
      </c>
      <c r="J148" t="str">
        <f t="array" ref="J148">INDEX('Scenario 3'!$B$5:$B$154,MATCH(Max!$A148&amp;Max!J120,'Scenario 3'!$A$5:$A$154&amp;'Scenario 3'!J$5:J$154,0),1)</f>
        <v>Geothermal</v>
      </c>
      <c r="K148" t="str">
        <f t="array" ref="K148">INDEX('Scenario 3'!$B$5:$B$154,MATCH(Max!$A148&amp;Max!K120,'Scenario 3'!$A$5:$A$154&amp;'Scenario 3'!K$5:K$154,0),1)</f>
        <v>Geothermal</v>
      </c>
      <c r="L148" t="str">
        <f t="array" ref="L148">INDEX('Scenario 3'!$B$5:$B$154,MATCH(Max!$A148&amp;Max!L120,'Scenario 3'!$A$5:$A$154&amp;'Scenario 3'!L$5:L$154,0),1)</f>
        <v>Geothermal</v>
      </c>
      <c r="M148" t="str">
        <f t="array" ref="M148">INDEX('Scenario 3'!$B$5:$B$154,MATCH(Max!$A148&amp;Max!M120,'Scenario 3'!$A$5:$A$154&amp;'Scenario 3'!M$5:M$154,0),1)</f>
        <v>Geothermal</v>
      </c>
      <c r="N148" t="str">
        <f t="array" ref="N148">INDEX('Scenario 3'!$B$5:$B$154,MATCH(Max!$A148&amp;Max!N120,'Scenario 3'!$A$5:$A$154&amp;'Scenario 3'!N$5:N$154,0),1)</f>
        <v>Geothermal</v>
      </c>
      <c r="O148" t="str">
        <f t="array" ref="O148">INDEX('Scenario 3'!$B$5:$B$154,MATCH(Max!$A148&amp;Max!O120,'Scenario 3'!$A$5:$A$154&amp;'Scenario 3'!O$5:O$154,0),1)</f>
        <v>Geothermal</v>
      </c>
      <c r="P148" t="str">
        <f t="array" ref="P148">INDEX('Scenario 3'!$B$5:$B$154,MATCH(Max!$A148&amp;Max!P120,'Scenario 3'!$A$5:$A$154&amp;'Scenario 3'!P$5:P$154,0),1)</f>
        <v>Geothermal</v>
      </c>
      <c r="Q148" t="str">
        <f t="array" ref="Q148">INDEX('Scenario 3'!$B$5:$B$154,MATCH(Max!$A148&amp;Max!Q120,'Scenario 3'!$A$5:$A$154&amp;'Scenario 3'!Q$5:Q$154,0),1)</f>
        <v>Geothermal</v>
      </c>
      <c r="R148" t="str">
        <f t="array" ref="R148">INDEX('Scenario 3'!$B$5:$B$154,MATCH(Max!$A148&amp;Max!R120,'Scenario 3'!$A$5:$A$154&amp;'Scenario 3'!R$5:R$154,0),1)</f>
        <v>Geothermal</v>
      </c>
      <c r="S148" t="str">
        <f t="array" ref="S148">INDEX('Scenario 3'!$B$5:$B$154,MATCH(Max!$A148&amp;Max!S120,'Scenario 3'!$A$5:$A$154&amp;'Scenario 3'!S$5:S$154,0),1)</f>
        <v>Geothermal</v>
      </c>
      <c r="T148" t="str">
        <f t="array" ref="T148">INDEX('Scenario 3'!$B$5:$B$154,MATCH(Max!$A148&amp;Max!T120,'Scenario 3'!$A$5:$A$154&amp;'Scenario 3'!T$5:T$154,0),1)</f>
        <v>Geothermal</v>
      </c>
      <c r="U148" t="str">
        <f t="array" ref="U148">INDEX('Scenario 3'!$B$5:$B$154,MATCH(Max!$A148&amp;Max!U120,'Scenario 3'!$A$5:$A$154&amp;'Scenario 3'!U$5:U$154,0),1)</f>
        <v>Geothermal</v>
      </c>
      <c r="V148" t="str">
        <f t="array" ref="V148">INDEX('Scenario 3'!$B$5:$B$154,MATCH(Max!$A148&amp;Max!V120,'Scenario 3'!$A$5:$A$154&amp;'Scenario 3'!V$5:V$154,0),1)</f>
        <v>Geothermal</v>
      </c>
      <c r="W148" t="str">
        <f t="array" ref="W148">INDEX('Scenario 3'!$B$5:$B$154,MATCH(Max!$A148&amp;Max!W120,'Scenario 3'!$A$5:$A$154&amp;'Scenario 3'!W$5:W$154,0),1)</f>
        <v>Geothermal</v>
      </c>
    </row>
    <row r="149" spans="1:23" x14ac:dyDescent="0.25">
      <c r="A149" t="s">
        <v>34</v>
      </c>
      <c r="B149" t="str">
        <f>VLOOKUP(A149,'DE-EN Country'!$A$1:$B$25,2,FALSE)</f>
        <v>Estonia</v>
      </c>
      <c r="C149" t="str">
        <f t="array" ref="C149">INDEX('Scenario 3'!$B$5:$B$154,MATCH(Max!$A149&amp;Max!C121,'Scenario 3'!$A$5:$A$154&amp;'Scenario 3'!C$5:C$154,0),1)</f>
        <v>Solar</v>
      </c>
      <c r="D149" t="str">
        <f t="array" ref="D149">INDEX('Scenario 3'!$B$5:$B$154,MATCH(Max!$A149&amp;Max!D121,'Scenario 3'!$A$5:$A$154&amp;'Scenario 3'!D$5:D$154,0),1)</f>
        <v>Solar</v>
      </c>
      <c r="E149" t="str">
        <f t="array" ref="E149">INDEX('Scenario 3'!$B$5:$B$154,MATCH(Max!$A149&amp;Max!E121,'Scenario 3'!$A$5:$A$154&amp;'Scenario 3'!E$5:E$154,0),1)</f>
        <v>Solar</v>
      </c>
      <c r="F149" t="str">
        <f t="array" ref="F149">INDEX('Scenario 3'!$B$5:$B$154,MATCH(Max!$A149&amp;Max!F121,'Scenario 3'!$A$5:$A$154&amp;'Scenario 3'!F$5:F$154,0),1)</f>
        <v>Solar</v>
      </c>
      <c r="G149" t="str">
        <f t="array" ref="G149">INDEX('Scenario 3'!$B$5:$B$154,MATCH(Max!$A149&amp;Max!G121,'Scenario 3'!$A$5:$A$154&amp;'Scenario 3'!G$5:G$154,0),1)</f>
        <v>Solar</v>
      </c>
      <c r="H149" t="str">
        <f t="array" ref="H149">INDEX('Scenario 3'!$B$5:$B$154,MATCH(Max!$A149&amp;Max!H121,'Scenario 3'!$A$5:$A$154&amp;'Scenario 3'!H$5:H$154,0),1)</f>
        <v>Solar</v>
      </c>
      <c r="I149" t="str">
        <f t="array" ref="I149">INDEX('Scenario 3'!$B$5:$B$154,MATCH(Max!$A149&amp;Max!I121,'Scenario 3'!$A$5:$A$154&amp;'Scenario 3'!I$5:I$154,0),1)</f>
        <v>Solar</v>
      </c>
      <c r="J149" t="str">
        <f t="array" ref="J149">INDEX('Scenario 3'!$B$5:$B$154,MATCH(Max!$A149&amp;Max!J121,'Scenario 3'!$A$5:$A$154&amp;'Scenario 3'!J$5:J$154,0),1)</f>
        <v>Solar</v>
      </c>
      <c r="K149" t="str">
        <f t="array" ref="K149">INDEX('Scenario 3'!$B$5:$B$154,MATCH(Max!$A149&amp;Max!K121,'Scenario 3'!$A$5:$A$154&amp;'Scenario 3'!K$5:K$154,0),1)</f>
        <v>Solar</v>
      </c>
      <c r="L149" t="str">
        <f t="array" ref="L149">INDEX('Scenario 3'!$B$5:$B$154,MATCH(Max!$A149&amp;Max!L121,'Scenario 3'!$A$5:$A$154&amp;'Scenario 3'!L$5:L$154,0),1)</f>
        <v>Solar</v>
      </c>
      <c r="M149" t="str">
        <f t="array" ref="M149">INDEX('Scenario 3'!$B$5:$B$154,MATCH(Max!$A149&amp;Max!M121,'Scenario 3'!$A$5:$A$154&amp;'Scenario 3'!M$5:M$154,0),1)</f>
        <v>Solar</v>
      </c>
      <c r="N149" t="str">
        <f t="array" ref="N149">INDEX('Scenario 3'!$B$5:$B$154,MATCH(Max!$A149&amp;Max!N121,'Scenario 3'!$A$5:$A$154&amp;'Scenario 3'!N$5:N$154,0),1)</f>
        <v>Solar</v>
      </c>
      <c r="O149" t="str">
        <f t="array" ref="O149">INDEX('Scenario 3'!$B$5:$B$154,MATCH(Max!$A149&amp;Max!O121,'Scenario 3'!$A$5:$A$154&amp;'Scenario 3'!O$5:O$154,0),1)</f>
        <v>Solar</v>
      </c>
      <c r="P149" t="str">
        <f t="array" ref="P149">INDEX('Scenario 3'!$B$5:$B$154,MATCH(Max!$A149&amp;Max!P121,'Scenario 3'!$A$5:$A$154&amp;'Scenario 3'!P$5:P$154,0),1)</f>
        <v>Solar</v>
      </c>
      <c r="Q149" t="str">
        <f t="array" ref="Q149">INDEX('Scenario 3'!$B$5:$B$154,MATCH(Max!$A149&amp;Max!Q121,'Scenario 3'!$A$5:$A$154&amp;'Scenario 3'!Q$5:Q$154,0),1)</f>
        <v>Solar</v>
      </c>
      <c r="R149" t="str">
        <f t="array" ref="R149">INDEX('Scenario 3'!$B$5:$B$154,MATCH(Max!$A149&amp;Max!R121,'Scenario 3'!$A$5:$A$154&amp;'Scenario 3'!R$5:R$154,0),1)</f>
        <v>Solar</v>
      </c>
      <c r="S149" t="str">
        <f t="array" ref="S149">INDEX('Scenario 3'!$B$5:$B$154,MATCH(Max!$A149&amp;Max!S121,'Scenario 3'!$A$5:$A$154&amp;'Scenario 3'!S$5:S$154,0),1)</f>
        <v>Solar</v>
      </c>
      <c r="T149" t="str">
        <f t="array" ref="T149">INDEX('Scenario 3'!$B$5:$B$154,MATCH(Max!$A149&amp;Max!T121,'Scenario 3'!$A$5:$A$154&amp;'Scenario 3'!T$5:T$154,0),1)</f>
        <v>Solar</v>
      </c>
      <c r="U149" t="str">
        <f t="array" ref="U149">INDEX('Scenario 3'!$B$5:$B$154,MATCH(Max!$A149&amp;Max!U121,'Scenario 3'!$A$5:$A$154&amp;'Scenario 3'!U$5:U$154,0),1)</f>
        <v>Solar</v>
      </c>
      <c r="V149" t="str">
        <f t="array" ref="V149">INDEX('Scenario 3'!$B$5:$B$154,MATCH(Max!$A149&amp;Max!V121,'Scenario 3'!$A$5:$A$154&amp;'Scenario 3'!V$5:V$154,0),1)</f>
        <v>Solar</v>
      </c>
      <c r="W149" t="str">
        <f t="array" ref="W149">INDEX('Scenario 3'!$B$5:$B$154,MATCH(Max!$A149&amp;Max!W121,'Scenario 3'!$A$5:$A$154&amp;'Scenario 3'!W$5:W$154,0),1)</f>
        <v>Solar</v>
      </c>
    </row>
    <row r="150" spans="1:23" x14ac:dyDescent="0.25">
      <c r="A150" t="s">
        <v>35</v>
      </c>
      <c r="B150" t="str">
        <f>VLOOKUP(A150,'DE-EN Country'!$A$1:$B$25,2,FALSE)</f>
        <v>Finland</v>
      </c>
      <c r="C150" t="str">
        <f t="array" ref="C150">INDEX('Scenario 3'!$B$5:$B$154,MATCH(Max!$A150&amp;Max!C122,'Scenario 3'!$A$5:$A$154&amp;'Scenario 3'!C$5:C$154,0),1)</f>
        <v>Solar</v>
      </c>
      <c r="D150" t="str">
        <f t="array" ref="D150">INDEX('Scenario 3'!$B$5:$B$154,MATCH(Max!$A150&amp;Max!D122,'Scenario 3'!$A$5:$A$154&amp;'Scenario 3'!D$5:D$154,0),1)</f>
        <v>Solar</v>
      </c>
      <c r="E150" t="str">
        <f t="array" ref="E150">INDEX('Scenario 3'!$B$5:$B$154,MATCH(Max!$A150&amp;Max!E122,'Scenario 3'!$A$5:$A$154&amp;'Scenario 3'!E$5:E$154,0),1)</f>
        <v>Solar</v>
      </c>
      <c r="F150" t="str">
        <f t="array" ref="F150">INDEX('Scenario 3'!$B$5:$B$154,MATCH(Max!$A150&amp;Max!F122,'Scenario 3'!$A$5:$A$154&amp;'Scenario 3'!F$5:F$154,0),1)</f>
        <v>Solar</v>
      </c>
      <c r="G150" t="str">
        <f t="array" ref="G150">INDEX('Scenario 3'!$B$5:$B$154,MATCH(Max!$A150&amp;Max!G122,'Scenario 3'!$A$5:$A$154&amp;'Scenario 3'!G$5:G$154,0),1)</f>
        <v>Solar</v>
      </c>
      <c r="H150" t="str">
        <f t="array" ref="H150">INDEX('Scenario 3'!$B$5:$B$154,MATCH(Max!$A150&amp;Max!H122,'Scenario 3'!$A$5:$A$154&amp;'Scenario 3'!H$5:H$154,0),1)</f>
        <v>Solar</v>
      </c>
      <c r="I150" t="str">
        <f t="array" ref="I150">INDEX('Scenario 3'!$B$5:$B$154,MATCH(Max!$A150&amp;Max!I122,'Scenario 3'!$A$5:$A$154&amp;'Scenario 3'!I$5:I$154,0),1)</f>
        <v>Solar</v>
      </c>
      <c r="J150" t="str">
        <f t="array" ref="J150">INDEX('Scenario 3'!$B$5:$B$154,MATCH(Max!$A150&amp;Max!J122,'Scenario 3'!$A$5:$A$154&amp;'Scenario 3'!J$5:J$154,0),1)</f>
        <v>Solar</v>
      </c>
      <c r="K150" t="str">
        <f t="array" ref="K150">INDEX('Scenario 3'!$B$5:$B$154,MATCH(Max!$A150&amp;Max!K122,'Scenario 3'!$A$5:$A$154&amp;'Scenario 3'!K$5:K$154,0),1)</f>
        <v>Solar</v>
      </c>
      <c r="L150" t="str">
        <f t="array" ref="L150">INDEX('Scenario 3'!$B$5:$B$154,MATCH(Max!$A150&amp;Max!L122,'Scenario 3'!$A$5:$A$154&amp;'Scenario 3'!L$5:L$154,0),1)</f>
        <v>Solar</v>
      </c>
      <c r="M150" t="str">
        <f t="array" ref="M150">INDEX('Scenario 3'!$B$5:$B$154,MATCH(Max!$A150&amp;Max!M122,'Scenario 3'!$A$5:$A$154&amp;'Scenario 3'!M$5:M$154,0),1)</f>
        <v>Solar</v>
      </c>
      <c r="N150" t="str">
        <f t="array" ref="N150">INDEX('Scenario 3'!$B$5:$B$154,MATCH(Max!$A150&amp;Max!N122,'Scenario 3'!$A$5:$A$154&amp;'Scenario 3'!N$5:N$154,0),1)</f>
        <v>Solar</v>
      </c>
      <c r="O150" t="str">
        <f t="array" ref="O150">INDEX('Scenario 3'!$B$5:$B$154,MATCH(Max!$A150&amp;Max!O122,'Scenario 3'!$A$5:$A$154&amp;'Scenario 3'!O$5:O$154,0),1)</f>
        <v>Solar</v>
      </c>
      <c r="P150" t="str">
        <f t="array" ref="P150">INDEX('Scenario 3'!$B$5:$B$154,MATCH(Max!$A150&amp;Max!P122,'Scenario 3'!$A$5:$A$154&amp;'Scenario 3'!P$5:P$154,0),1)</f>
        <v>Solar</v>
      </c>
      <c r="Q150" t="str">
        <f t="array" ref="Q150">INDEX('Scenario 3'!$B$5:$B$154,MATCH(Max!$A150&amp;Max!Q122,'Scenario 3'!$A$5:$A$154&amp;'Scenario 3'!Q$5:Q$154,0),1)</f>
        <v>Solar</v>
      </c>
      <c r="R150" t="str">
        <f t="array" ref="R150">INDEX('Scenario 3'!$B$5:$B$154,MATCH(Max!$A150&amp;Max!R122,'Scenario 3'!$A$5:$A$154&amp;'Scenario 3'!R$5:R$154,0),1)</f>
        <v>Solar</v>
      </c>
      <c r="S150" t="str">
        <f t="array" ref="S150">INDEX('Scenario 3'!$B$5:$B$154,MATCH(Max!$A150&amp;Max!S122,'Scenario 3'!$A$5:$A$154&amp;'Scenario 3'!S$5:S$154,0),1)</f>
        <v>Solar</v>
      </c>
      <c r="T150" t="str">
        <f t="array" ref="T150">INDEX('Scenario 3'!$B$5:$B$154,MATCH(Max!$A150&amp;Max!T122,'Scenario 3'!$A$5:$A$154&amp;'Scenario 3'!T$5:T$154,0),1)</f>
        <v>Solar</v>
      </c>
      <c r="U150" t="str">
        <f t="array" ref="U150">INDEX('Scenario 3'!$B$5:$B$154,MATCH(Max!$A150&amp;Max!U122,'Scenario 3'!$A$5:$A$154&amp;'Scenario 3'!U$5:U$154,0),1)</f>
        <v>Solar</v>
      </c>
      <c r="V150" t="str">
        <f t="array" ref="V150">INDEX('Scenario 3'!$B$5:$B$154,MATCH(Max!$A150&amp;Max!V122,'Scenario 3'!$A$5:$A$154&amp;'Scenario 3'!V$5:V$154,0),1)</f>
        <v>Solar</v>
      </c>
      <c r="W150" t="str">
        <f t="array" ref="W150">INDEX('Scenario 3'!$B$5:$B$154,MATCH(Max!$A150&amp;Max!W122,'Scenario 3'!$A$5:$A$154&amp;'Scenario 3'!W$5:W$154,0),1)</f>
        <v>Solar</v>
      </c>
    </row>
    <row r="151" spans="1:23" x14ac:dyDescent="0.25">
      <c r="A151" t="s">
        <v>36</v>
      </c>
      <c r="B151" t="str">
        <f>VLOOKUP(A151,'DE-EN Country'!$A$1:$B$25,2,FALSE)</f>
        <v>France</v>
      </c>
      <c r="C151" t="str">
        <f t="array" ref="C151">INDEX('Scenario 3'!$B$5:$B$154,MATCH(Max!$A151&amp;Max!C123,'Scenario 3'!$A$5:$A$154&amp;'Scenario 3'!C$5:C$154,0),1)</f>
        <v>Solar</v>
      </c>
      <c r="D151" t="str">
        <f t="array" ref="D151">INDEX('Scenario 3'!$B$5:$B$154,MATCH(Max!$A151&amp;Max!D123,'Scenario 3'!$A$5:$A$154&amp;'Scenario 3'!D$5:D$154,0),1)</f>
        <v>Solar</v>
      </c>
      <c r="E151" t="str">
        <f t="array" ref="E151">INDEX('Scenario 3'!$B$5:$B$154,MATCH(Max!$A151&amp;Max!E123,'Scenario 3'!$A$5:$A$154&amp;'Scenario 3'!E$5:E$154,0),1)</f>
        <v>Solar</v>
      </c>
      <c r="F151" t="str">
        <f t="array" ref="F151">INDEX('Scenario 3'!$B$5:$B$154,MATCH(Max!$A151&amp;Max!F123,'Scenario 3'!$A$5:$A$154&amp;'Scenario 3'!F$5:F$154,0),1)</f>
        <v>Solar</v>
      </c>
      <c r="G151" t="str">
        <f t="array" ref="G151">INDEX('Scenario 3'!$B$5:$B$154,MATCH(Max!$A151&amp;Max!G123,'Scenario 3'!$A$5:$A$154&amp;'Scenario 3'!G$5:G$154,0),1)</f>
        <v>Solar</v>
      </c>
      <c r="H151" t="str">
        <f t="array" ref="H151">INDEX('Scenario 3'!$B$5:$B$154,MATCH(Max!$A151&amp;Max!H123,'Scenario 3'!$A$5:$A$154&amp;'Scenario 3'!H$5:H$154,0),1)</f>
        <v>Geothermal</v>
      </c>
      <c r="I151" t="str">
        <f t="array" ref="I151">INDEX('Scenario 3'!$B$5:$B$154,MATCH(Max!$A151&amp;Max!I123,'Scenario 3'!$A$5:$A$154&amp;'Scenario 3'!I$5:I$154,0),1)</f>
        <v>Geothermal</v>
      </c>
      <c r="J151" t="str">
        <f t="array" ref="J151">INDEX('Scenario 3'!$B$5:$B$154,MATCH(Max!$A151&amp;Max!J123,'Scenario 3'!$A$5:$A$154&amp;'Scenario 3'!J$5:J$154,0),1)</f>
        <v>Geothermal</v>
      </c>
      <c r="K151" t="str">
        <f t="array" ref="K151">INDEX('Scenario 3'!$B$5:$B$154,MATCH(Max!$A151&amp;Max!K123,'Scenario 3'!$A$5:$A$154&amp;'Scenario 3'!K$5:K$154,0),1)</f>
        <v>Geothermal</v>
      </c>
      <c r="L151" t="str">
        <f t="array" ref="L151">INDEX('Scenario 3'!$B$5:$B$154,MATCH(Max!$A151&amp;Max!L123,'Scenario 3'!$A$5:$A$154&amp;'Scenario 3'!L$5:L$154,0),1)</f>
        <v>Geothermal</v>
      </c>
      <c r="M151" t="str">
        <f t="array" ref="M151">INDEX('Scenario 3'!$B$5:$B$154,MATCH(Max!$A151&amp;Max!M123,'Scenario 3'!$A$5:$A$154&amp;'Scenario 3'!M$5:M$154,0),1)</f>
        <v>Geothermal</v>
      </c>
      <c r="N151" t="str">
        <f t="array" ref="N151">INDEX('Scenario 3'!$B$5:$B$154,MATCH(Max!$A151&amp;Max!N123,'Scenario 3'!$A$5:$A$154&amp;'Scenario 3'!N$5:N$154,0),1)</f>
        <v>Geothermal</v>
      </c>
      <c r="O151" t="str">
        <f t="array" ref="O151">INDEX('Scenario 3'!$B$5:$B$154,MATCH(Max!$A151&amp;Max!O123,'Scenario 3'!$A$5:$A$154&amp;'Scenario 3'!O$5:O$154,0),1)</f>
        <v>Geothermal</v>
      </c>
      <c r="P151" t="str">
        <f t="array" ref="P151">INDEX('Scenario 3'!$B$5:$B$154,MATCH(Max!$A151&amp;Max!P123,'Scenario 3'!$A$5:$A$154&amp;'Scenario 3'!P$5:P$154,0),1)</f>
        <v>Geothermal</v>
      </c>
      <c r="Q151" t="str">
        <f t="array" ref="Q151">INDEX('Scenario 3'!$B$5:$B$154,MATCH(Max!$A151&amp;Max!Q123,'Scenario 3'!$A$5:$A$154&amp;'Scenario 3'!Q$5:Q$154,0),1)</f>
        <v>Geothermal</v>
      </c>
      <c r="R151" t="str">
        <f t="array" ref="R151">INDEX('Scenario 3'!$B$5:$B$154,MATCH(Max!$A151&amp;Max!R123,'Scenario 3'!$A$5:$A$154&amp;'Scenario 3'!R$5:R$154,0),1)</f>
        <v>Geothermal</v>
      </c>
      <c r="S151" t="str">
        <f t="array" ref="S151">INDEX('Scenario 3'!$B$5:$B$154,MATCH(Max!$A151&amp;Max!S123,'Scenario 3'!$A$5:$A$154&amp;'Scenario 3'!S$5:S$154,0),1)</f>
        <v>Geothermal</v>
      </c>
      <c r="T151" t="str">
        <f t="array" ref="T151">INDEX('Scenario 3'!$B$5:$B$154,MATCH(Max!$A151&amp;Max!T123,'Scenario 3'!$A$5:$A$154&amp;'Scenario 3'!T$5:T$154,0),1)</f>
        <v>Geothermal</v>
      </c>
      <c r="U151" t="str">
        <f t="array" ref="U151">INDEX('Scenario 3'!$B$5:$B$154,MATCH(Max!$A151&amp;Max!U123,'Scenario 3'!$A$5:$A$154&amp;'Scenario 3'!U$5:U$154,0),1)</f>
        <v>Geothermal</v>
      </c>
      <c r="V151" t="str">
        <f t="array" ref="V151">INDEX('Scenario 3'!$B$5:$B$154,MATCH(Max!$A151&amp;Max!V123,'Scenario 3'!$A$5:$A$154&amp;'Scenario 3'!V$5:V$154,0),1)</f>
        <v>Geothermal</v>
      </c>
      <c r="W151" t="str">
        <f t="array" ref="W151">INDEX('Scenario 3'!$B$5:$B$154,MATCH(Max!$A151&amp;Max!W123,'Scenario 3'!$A$5:$A$154&amp;'Scenario 3'!W$5:W$154,0),1)</f>
        <v>Geothermal</v>
      </c>
    </row>
    <row r="152" spans="1:23" x14ac:dyDescent="0.25">
      <c r="A152" t="s">
        <v>37</v>
      </c>
      <c r="B152" t="str">
        <f>VLOOKUP(A152,'DE-EN Country'!$A$1:$B$25,2,FALSE)</f>
        <v>Greece</v>
      </c>
      <c r="C152" t="e">
        <f t="array" ref="C152">INDEX('Scenario 3'!$B$5:$B$154,MATCH(Max!$A152&amp;Max!C124,'Scenario 3'!$A$5:$A$154&amp;'Scenario 3'!C$5:C$154,0),1)</f>
        <v>#N/A</v>
      </c>
      <c r="D152" t="e">
        <f t="array" ref="D152">INDEX('Scenario 3'!$B$5:$B$154,MATCH(Max!$A152&amp;Max!D124,'Scenario 3'!$A$5:$A$154&amp;'Scenario 3'!D$5:D$154,0),1)</f>
        <v>#N/A</v>
      </c>
      <c r="E152" t="e">
        <f t="array" ref="E152">INDEX('Scenario 3'!$B$5:$B$154,MATCH(Max!$A152&amp;Max!E124,'Scenario 3'!$A$5:$A$154&amp;'Scenario 3'!E$5:E$154,0),1)</f>
        <v>#N/A</v>
      </c>
      <c r="F152" t="e">
        <f t="array" ref="F152">INDEX('Scenario 3'!$B$5:$B$154,MATCH(Max!$A152&amp;Max!F124,'Scenario 3'!$A$5:$A$154&amp;'Scenario 3'!F$5:F$154,0),1)</f>
        <v>#N/A</v>
      </c>
      <c r="G152" t="e">
        <f t="array" ref="G152">INDEX('Scenario 3'!$B$5:$B$154,MATCH(Max!$A152&amp;Max!G124,'Scenario 3'!$A$5:$A$154&amp;'Scenario 3'!G$5:G$154,0),1)</f>
        <v>#N/A</v>
      </c>
      <c r="H152" t="str">
        <f t="array" ref="H152">INDEX('Scenario 3'!$B$5:$B$154,MATCH(Max!$A152&amp;Max!H124,'Scenario 3'!$A$5:$A$154&amp;'Scenario 3'!H$5:H$154,0),1)</f>
        <v>Solar</v>
      </c>
      <c r="I152" t="str">
        <f t="array" ref="I152">INDEX('Scenario 3'!$B$5:$B$154,MATCH(Max!$A152&amp;Max!I124,'Scenario 3'!$A$5:$A$154&amp;'Scenario 3'!I$5:I$154,0),1)</f>
        <v>Solar</v>
      </c>
      <c r="J152" t="str">
        <f t="array" ref="J152">INDEX('Scenario 3'!$B$5:$B$154,MATCH(Max!$A152&amp;Max!J124,'Scenario 3'!$A$5:$A$154&amp;'Scenario 3'!J$5:J$154,0),1)</f>
        <v>Solar</v>
      </c>
      <c r="K152" t="str">
        <f t="array" ref="K152">INDEX('Scenario 3'!$B$5:$B$154,MATCH(Max!$A152&amp;Max!K124,'Scenario 3'!$A$5:$A$154&amp;'Scenario 3'!K$5:K$154,0),1)</f>
        <v>Solar</v>
      </c>
      <c r="L152" t="str">
        <f t="array" ref="L152">INDEX('Scenario 3'!$B$5:$B$154,MATCH(Max!$A152&amp;Max!L124,'Scenario 3'!$A$5:$A$154&amp;'Scenario 3'!L$5:L$154,0),1)</f>
        <v>Solar</v>
      </c>
      <c r="M152" t="str">
        <f t="array" ref="M152">INDEX('Scenario 3'!$B$5:$B$154,MATCH(Max!$A152&amp;Max!M124,'Scenario 3'!$A$5:$A$154&amp;'Scenario 3'!M$5:M$154,0),1)</f>
        <v>Solar</v>
      </c>
      <c r="N152" t="str">
        <f t="array" ref="N152">INDEX('Scenario 3'!$B$5:$B$154,MATCH(Max!$A152&amp;Max!N124,'Scenario 3'!$A$5:$A$154&amp;'Scenario 3'!N$5:N$154,0),1)</f>
        <v>Solar</v>
      </c>
      <c r="O152" t="str">
        <f t="array" ref="O152">INDEX('Scenario 3'!$B$5:$B$154,MATCH(Max!$A152&amp;Max!O124,'Scenario 3'!$A$5:$A$154&amp;'Scenario 3'!O$5:O$154,0),1)</f>
        <v>Solar</v>
      </c>
      <c r="P152" t="str">
        <f t="array" ref="P152">INDEX('Scenario 3'!$B$5:$B$154,MATCH(Max!$A152&amp;Max!P124,'Scenario 3'!$A$5:$A$154&amp;'Scenario 3'!P$5:P$154,0),1)</f>
        <v>Solar</v>
      </c>
      <c r="Q152" t="str">
        <f t="array" ref="Q152">INDEX('Scenario 3'!$B$5:$B$154,MATCH(Max!$A152&amp;Max!Q124,'Scenario 3'!$A$5:$A$154&amp;'Scenario 3'!Q$5:Q$154,0),1)</f>
        <v>Solar</v>
      </c>
      <c r="R152" t="str">
        <f t="array" ref="R152">INDEX('Scenario 3'!$B$5:$B$154,MATCH(Max!$A152&amp;Max!R124,'Scenario 3'!$A$5:$A$154&amp;'Scenario 3'!R$5:R$154,0),1)</f>
        <v>Solar</v>
      </c>
      <c r="S152" t="str">
        <f t="array" ref="S152">INDEX('Scenario 3'!$B$5:$B$154,MATCH(Max!$A152&amp;Max!S124,'Scenario 3'!$A$5:$A$154&amp;'Scenario 3'!S$5:S$154,0),1)</f>
        <v>Solar</v>
      </c>
      <c r="T152" t="str">
        <f t="array" ref="T152">INDEX('Scenario 3'!$B$5:$B$154,MATCH(Max!$A152&amp;Max!T124,'Scenario 3'!$A$5:$A$154&amp;'Scenario 3'!T$5:T$154,0),1)</f>
        <v>Solar</v>
      </c>
      <c r="U152" t="str">
        <f t="array" ref="U152">INDEX('Scenario 3'!$B$5:$B$154,MATCH(Max!$A152&amp;Max!U124,'Scenario 3'!$A$5:$A$154&amp;'Scenario 3'!U$5:U$154,0),1)</f>
        <v>Solar</v>
      </c>
      <c r="V152" t="str">
        <f t="array" ref="V152">INDEX('Scenario 3'!$B$5:$B$154,MATCH(Max!$A152&amp;Max!V124,'Scenario 3'!$A$5:$A$154&amp;'Scenario 3'!V$5:V$154,0),1)</f>
        <v>Solar</v>
      </c>
      <c r="W152" t="str">
        <f t="array" ref="W152">INDEX('Scenario 3'!$B$5:$B$154,MATCH(Max!$A152&amp;Max!W124,'Scenario 3'!$A$5:$A$154&amp;'Scenario 3'!W$5:W$154,0),1)</f>
        <v>Solar</v>
      </c>
    </row>
    <row r="153" spans="1:23" x14ac:dyDescent="0.25">
      <c r="A153" t="s">
        <v>38</v>
      </c>
      <c r="B153" t="str">
        <f>VLOOKUP(A153,'DE-EN Country'!$A$1:$B$25,2,FALSE)</f>
        <v>Ireland</v>
      </c>
      <c r="C153" t="str">
        <f t="array" ref="C153">INDEX('Scenario 3'!$B$5:$B$154,MATCH(Max!$A153&amp;Max!C125,'Scenario 3'!$A$5:$A$154&amp;'Scenario 3'!C$5:C$154,0),1)</f>
        <v>Wind</v>
      </c>
      <c r="D153" t="str">
        <f t="array" ref="D153">INDEX('Scenario 3'!$B$5:$B$154,MATCH(Max!$A153&amp;Max!D125,'Scenario 3'!$A$5:$A$154&amp;'Scenario 3'!D$5:D$154,0),1)</f>
        <v>Wind</v>
      </c>
      <c r="E153" t="str">
        <f t="array" ref="E153">INDEX('Scenario 3'!$B$5:$B$154,MATCH(Max!$A153&amp;Max!E125,'Scenario 3'!$A$5:$A$154&amp;'Scenario 3'!E$5:E$154,0),1)</f>
        <v>Wind</v>
      </c>
      <c r="F153" t="str">
        <f t="array" ref="F153">INDEX('Scenario 3'!$B$5:$B$154,MATCH(Max!$A153&amp;Max!F125,'Scenario 3'!$A$5:$A$154&amp;'Scenario 3'!F$5:F$154,0),1)</f>
        <v>Wind</v>
      </c>
      <c r="G153" t="str">
        <f t="array" ref="G153">INDEX('Scenario 3'!$B$5:$B$154,MATCH(Max!$A153&amp;Max!G125,'Scenario 3'!$A$5:$A$154&amp;'Scenario 3'!G$5:G$154,0),1)</f>
        <v>Wind</v>
      </c>
      <c r="H153" t="str">
        <f t="array" ref="H153">INDEX('Scenario 3'!$B$5:$B$154,MATCH(Max!$A153&amp;Max!H125,'Scenario 3'!$A$5:$A$154&amp;'Scenario 3'!H$5:H$154,0),1)</f>
        <v>Wind</v>
      </c>
      <c r="I153" t="str">
        <f t="array" ref="I153">INDEX('Scenario 3'!$B$5:$B$154,MATCH(Max!$A153&amp;Max!I125,'Scenario 3'!$A$5:$A$154&amp;'Scenario 3'!I$5:I$154,0),1)</f>
        <v>Wind</v>
      </c>
      <c r="J153" t="str">
        <f t="array" ref="J153">INDEX('Scenario 3'!$B$5:$B$154,MATCH(Max!$A153&amp;Max!J125,'Scenario 3'!$A$5:$A$154&amp;'Scenario 3'!J$5:J$154,0),1)</f>
        <v>Wind</v>
      </c>
      <c r="K153" t="str">
        <f t="array" ref="K153">INDEX('Scenario 3'!$B$5:$B$154,MATCH(Max!$A153&amp;Max!K125,'Scenario 3'!$A$5:$A$154&amp;'Scenario 3'!K$5:K$154,0),1)</f>
        <v>Wind</v>
      </c>
      <c r="L153" t="str">
        <f t="array" ref="L153">INDEX('Scenario 3'!$B$5:$B$154,MATCH(Max!$A153&amp;Max!L125,'Scenario 3'!$A$5:$A$154&amp;'Scenario 3'!L$5:L$154,0),1)</f>
        <v>Wind</v>
      </c>
      <c r="M153" t="str">
        <f t="array" ref="M153">INDEX('Scenario 3'!$B$5:$B$154,MATCH(Max!$A153&amp;Max!M125,'Scenario 3'!$A$5:$A$154&amp;'Scenario 3'!M$5:M$154,0),1)</f>
        <v>Wind</v>
      </c>
      <c r="N153" t="str">
        <f t="array" ref="N153">INDEX('Scenario 3'!$B$5:$B$154,MATCH(Max!$A153&amp;Max!N125,'Scenario 3'!$A$5:$A$154&amp;'Scenario 3'!N$5:N$154,0),1)</f>
        <v>Wind</v>
      </c>
      <c r="O153" t="str">
        <f t="array" ref="O153">INDEX('Scenario 3'!$B$5:$B$154,MATCH(Max!$A153&amp;Max!O125,'Scenario 3'!$A$5:$A$154&amp;'Scenario 3'!O$5:O$154,0),1)</f>
        <v>Wind</v>
      </c>
      <c r="P153" t="str">
        <f t="array" ref="P153">INDEX('Scenario 3'!$B$5:$B$154,MATCH(Max!$A153&amp;Max!P125,'Scenario 3'!$A$5:$A$154&amp;'Scenario 3'!P$5:P$154,0),1)</f>
        <v>Wind</v>
      </c>
      <c r="Q153" t="str">
        <f t="array" ref="Q153">INDEX('Scenario 3'!$B$5:$B$154,MATCH(Max!$A153&amp;Max!Q125,'Scenario 3'!$A$5:$A$154&amp;'Scenario 3'!Q$5:Q$154,0),1)</f>
        <v>Wind</v>
      </c>
      <c r="R153" t="str">
        <f t="array" ref="R153">INDEX('Scenario 3'!$B$5:$B$154,MATCH(Max!$A153&amp;Max!R125,'Scenario 3'!$A$5:$A$154&amp;'Scenario 3'!R$5:R$154,0),1)</f>
        <v>Wind</v>
      </c>
      <c r="S153" t="str">
        <f t="array" ref="S153">INDEX('Scenario 3'!$B$5:$B$154,MATCH(Max!$A153&amp;Max!S125,'Scenario 3'!$A$5:$A$154&amp;'Scenario 3'!S$5:S$154,0),1)</f>
        <v>Wind</v>
      </c>
      <c r="T153" t="str">
        <f t="array" ref="T153">INDEX('Scenario 3'!$B$5:$B$154,MATCH(Max!$A153&amp;Max!T125,'Scenario 3'!$A$5:$A$154&amp;'Scenario 3'!T$5:T$154,0),1)</f>
        <v>Wind</v>
      </c>
      <c r="U153" t="str">
        <f t="array" ref="U153">INDEX('Scenario 3'!$B$5:$B$154,MATCH(Max!$A153&amp;Max!U125,'Scenario 3'!$A$5:$A$154&amp;'Scenario 3'!U$5:U$154,0),1)</f>
        <v>Wind</v>
      </c>
      <c r="V153" t="str">
        <f t="array" ref="V153">INDEX('Scenario 3'!$B$5:$B$154,MATCH(Max!$A153&amp;Max!V125,'Scenario 3'!$A$5:$A$154&amp;'Scenario 3'!V$5:V$154,0),1)</f>
        <v>Wind</v>
      </c>
      <c r="W153" t="str">
        <f t="array" ref="W153">INDEX('Scenario 3'!$B$5:$B$154,MATCH(Max!$A153&amp;Max!W125,'Scenario 3'!$A$5:$A$154&amp;'Scenario 3'!W$5:W$154,0),1)</f>
        <v>Wind</v>
      </c>
    </row>
    <row r="154" spans="1:23" x14ac:dyDescent="0.25">
      <c r="A154" t="s">
        <v>39</v>
      </c>
      <c r="B154" t="str">
        <f>VLOOKUP(A154,'DE-EN Country'!$A$1:$B$25,2,FALSE)</f>
        <v>Iceland</v>
      </c>
      <c r="C154" t="str">
        <f t="array" ref="C154">INDEX('Scenario 3'!$B$5:$B$154,MATCH(Max!$A154&amp;Max!C126,'Scenario 3'!$A$5:$A$154&amp;'Scenario 3'!C$5:C$154,0),1)</f>
        <v>Geothermal</v>
      </c>
      <c r="D154" t="str">
        <f t="array" ref="D154">INDEX('Scenario 3'!$B$5:$B$154,MATCH(Max!$A154&amp;Max!D126,'Scenario 3'!$A$5:$A$154&amp;'Scenario 3'!D$5:D$154,0),1)</f>
        <v>Geothermal</v>
      </c>
      <c r="E154" t="str">
        <f t="array" ref="E154">INDEX('Scenario 3'!$B$5:$B$154,MATCH(Max!$A154&amp;Max!E126,'Scenario 3'!$A$5:$A$154&amp;'Scenario 3'!E$5:E$154,0),1)</f>
        <v>Geothermal</v>
      </c>
      <c r="F154" t="str">
        <f t="array" ref="F154">INDEX('Scenario 3'!$B$5:$B$154,MATCH(Max!$A154&amp;Max!F126,'Scenario 3'!$A$5:$A$154&amp;'Scenario 3'!F$5:F$154,0),1)</f>
        <v>Geothermal</v>
      </c>
      <c r="G154" t="str">
        <f t="array" ref="G154">INDEX('Scenario 3'!$B$5:$B$154,MATCH(Max!$A154&amp;Max!G126,'Scenario 3'!$A$5:$A$154&amp;'Scenario 3'!G$5:G$154,0),1)</f>
        <v>Geothermal</v>
      </c>
      <c r="H154" t="str">
        <f t="array" ref="H154">INDEX('Scenario 3'!$B$5:$B$154,MATCH(Max!$A154&amp;Max!H126,'Scenario 3'!$A$5:$A$154&amp;'Scenario 3'!H$5:H$154,0),1)</f>
        <v>Geothermal</v>
      </c>
      <c r="I154" t="str">
        <f t="array" ref="I154">INDEX('Scenario 3'!$B$5:$B$154,MATCH(Max!$A154&amp;Max!I126,'Scenario 3'!$A$5:$A$154&amp;'Scenario 3'!I$5:I$154,0),1)</f>
        <v>Geothermal</v>
      </c>
      <c r="J154" t="str">
        <f t="array" ref="J154">INDEX('Scenario 3'!$B$5:$B$154,MATCH(Max!$A154&amp;Max!J126,'Scenario 3'!$A$5:$A$154&amp;'Scenario 3'!J$5:J$154,0),1)</f>
        <v>Geothermal</v>
      </c>
      <c r="K154" t="str">
        <f t="array" ref="K154">INDEX('Scenario 3'!$B$5:$B$154,MATCH(Max!$A154&amp;Max!K126,'Scenario 3'!$A$5:$A$154&amp;'Scenario 3'!K$5:K$154,0),1)</f>
        <v>Geothermal</v>
      </c>
      <c r="L154" t="str">
        <f t="array" ref="L154">INDEX('Scenario 3'!$B$5:$B$154,MATCH(Max!$A154&amp;Max!L126,'Scenario 3'!$A$5:$A$154&amp;'Scenario 3'!L$5:L$154,0),1)</f>
        <v>Geothermal</v>
      </c>
      <c r="M154" t="str">
        <f t="array" ref="M154">INDEX('Scenario 3'!$B$5:$B$154,MATCH(Max!$A154&amp;Max!M126,'Scenario 3'!$A$5:$A$154&amp;'Scenario 3'!M$5:M$154,0),1)</f>
        <v>Geothermal</v>
      </c>
      <c r="N154" t="str">
        <f t="array" ref="N154">INDEX('Scenario 3'!$B$5:$B$154,MATCH(Max!$A154&amp;Max!N126,'Scenario 3'!$A$5:$A$154&amp;'Scenario 3'!N$5:N$154,0),1)</f>
        <v>Geothermal</v>
      </c>
      <c r="O154" t="str">
        <f t="array" ref="O154">INDEX('Scenario 3'!$B$5:$B$154,MATCH(Max!$A154&amp;Max!O126,'Scenario 3'!$A$5:$A$154&amp;'Scenario 3'!O$5:O$154,0),1)</f>
        <v>Geothermal</v>
      </c>
      <c r="P154" t="str">
        <f t="array" ref="P154">INDEX('Scenario 3'!$B$5:$B$154,MATCH(Max!$A154&amp;Max!P126,'Scenario 3'!$A$5:$A$154&amp;'Scenario 3'!P$5:P$154,0),1)</f>
        <v>Geothermal</v>
      </c>
      <c r="Q154" t="str">
        <f t="array" ref="Q154">INDEX('Scenario 3'!$B$5:$B$154,MATCH(Max!$A154&amp;Max!Q126,'Scenario 3'!$A$5:$A$154&amp;'Scenario 3'!Q$5:Q$154,0),1)</f>
        <v>Geothermal</v>
      </c>
      <c r="R154" t="str">
        <f t="array" ref="R154">INDEX('Scenario 3'!$B$5:$B$154,MATCH(Max!$A154&amp;Max!R126,'Scenario 3'!$A$5:$A$154&amp;'Scenario 3'!R$5:R$154,0),1)</f>
        <v>Geothermal</v>
      </c>
      <c r="S154" t="str">
        <f t="array" ref="S154">INDEX('Scenario 3'!$B$5:$B$154,MATCH(Max!$A154&amp;Max!S126,'Scenario 3'!$A$5:$A$154&amp;'Scenario 3'!S$5:S$154,0),1)</f>
        <v>Geothermal</v>
      </c>
      <c r="T154" t="str">
        <f t="array" ref="T154">INDEX('Scenario 3'!$B$5:$B$154,MATCH(Max!$A154&amp;Max!T126,'Scenario 3'!$A$5:$A$154&amp;'Scenario 3'!T$5:T$154,0),1)</f>
        <v>Geothermal</v>
      </c>
      <c r="U154" t="str">
        <f t="array" ref="U154">INDEX('Scenario 3'!$B$5:$B$154,MATCH(Max!$A154&amp;Max!U126,'Scenario 3'!$A$5:$A$154&amp;'Scenario 3'!U$5:U$154,0),1)</f>
        <v>Geothermal</v>
      </c>
      <c r="V154" t="str">
        <f t="array" ref="V154">INDEX('Scenario 3'!$B$5:$B$154,MATCH(Max!$A154&amp;Max!V126,'Scenario 3'!$A$5:$A$154&amp;'Scenario 3'!V$5:V$154,0),1)</f>
        <v>Geothermal</v>
      </c>
      <c r="W154" t="str">
        <f t="array" ref="W154">INDEX('Scenario 3'!$B$5:$B$154,MATCH(Max!$A154&amp;Max!W126,'Scenario 3'!$A$5:$A$154&amp;'Scenario 3'!W$5:W$154,0),1)</f>
        <v>Geothermal</v>
      </c>
    </row>
    <row r="155" spans="1:23" x14ac:dyDescent="0.25">
      <c r="A155" t="s">
        <v>40</v>
      </c>
      <c r="B155" t="str">
        <f>VLOOKUP(A155,'DE-EN Country'!$A$1:$B$25,2,FALSE)</f>
        <v>Italy</v>
      </c>
      <c r="C155" t="str">
        <f t="array" ref="C155">INDEX('Scenario 3'!$B$5:$B$154,MATCH(Max!$A155&amp;Max!C127,'Scenario 3'!$A$5:$A$154&amp;'Scenario 3'!C$5:C$154,0),1)</f>
        <v>Solar</v>
      </c>
      <c r="D155" t="str">
        <f t="array" ref="D155">INDEX('Scenario 3'!$B$5:$B$154,MATCH(Max!$A155&amp;Max!D127,'Scenario 3'!$A$5:$A$154&amp;'Scenario 3'!D$5:D$154,0),1)</f>
        <v>Solar</v>
      </c>
      <c r="E155" t="str">
        <f t="array" ref="E155">INDEX('Scenario 3'!$B$5:$B$154,MATCH(Max!$A155&amp;Max!E127,'Scenario 3'!$A$5:$A$154&amp;'Scenario 3'!E$5:E$154,0),1)</f>
        <v>Solar</v>
      </c>
      <c r="F155" t="str">
        <f t="array" ref="F155">INDEX('Scenario 3'!$B$5:$B$154,MATCH(Max!$A155&amp;Max!F127,'Scenario 3'!$A$5:$A$154&amp;'Scenario 3'!F$5:F$154,0),1)</f>
        <v>Solar</v>
      </c>
      <c r="G155" t="str">
        <f t="array" ref="G155">INDEX('Scenario 3'!$B$5:$B$154,MATCH(Max!$A155&amp;Max!G127,'Scenario 3'!$A$5:$A$154&amp;'Scenario 3'!G$5:G$154,0),1)</f>
        <v>Solar</v>
      </c>
      <c r="H155" t="str">
        <f t="array" ref="H155">INDEX('Scenario 3'!$B$5:$B$154,MATCH(Max!$A155&amp;Max!H127,'Scenario 3'!$A$5:$A$154&amp;'Scenario 3'!H$5:H$154,0),1)</f>
        <v>Geothermal</v>
      </c>
      <c r="I155" t="str">
        <f t="array" ref="I155">INDEX('Scenario 3'!$B$5:$B$154,MATCH(Max!$A155&amp;Max!I127,'Scenario 3'!$A$5:$A$154&amp;'Scenario 3'!I$5:I$154,0),1)</f>
        <v>Geothermal</v>
      </c>
      <c r="J155" t="str">
        <f t="array" ref="J155">INDEX('Scenario 3'!$B$5:$B$154,MATCH(Max!$A155&amp;Max!J127,'Scenario 3'!$A$5:$A$154&amp;'Scenario 3'!J$5:J$154,0),1)</f>
        <v>Geothermal</v>
      </c>
      <c r="K155" t="str">
        <f t="array" ref="K155">INDEX('Scenario 3'!$B$5:$B$154,MATCH(Max!$A155&amp;Max!K127,'Scenario 3'!$A$5:$A$154&amp;'Scenario 3'!K$5:K$154,0),1)</f>
        <v>Geothermal</v>
      </c>
      <c r="L155" t="str">
        <f t="array" ref="L155">INDEX('Scenario 3'!$B$5:$B$154,MATCH(Max!$A155&amp;Max!L127,'Scenario 3'!$A$5:$A$154&amp;'Scenario 3'!L$5:L$154,0),1)</f>
        <v>Geothermal</v>
      </c>
      <c r="M155" t="str">
        <f t="array" ref="M155">INDEX('Scenario 3'!$B$5:$B$154,MATCH(Max!$A155&amp;Max!M127,'Scenario 3'!$A$5:$A$154&amp;'Scenario 3'!M$5:M$154,0),1)</f>
        <v>Geothermal</v>
      </c>
      <c r="N155" t="str">
        <f t="array" ref="N155">INDEX('Scenario 3'!$B$5:$B$154,MATCH(Max!$A155&amp;Max!N127,'Scenario 3'!$A$5:$A$154&amp;'Scenario 3'!N$5:N$154,0),1)</f>
        <v>Geothermal</v>
      </c>
      <c r="O155" t="str">
        <f t="array" ref="O155">INDEX('Scenario 3'!$B$5:$B$154,MATCH(Max!$A155&amp;Max!O127,'Scenario 3'!$A$5:$A$154&amp;'Scenario 3'!O$5:O$154,0),1)</f>
        <v>Geothermal</v>
      </c>
      <c r="P155" t="str">
        <f t="array" ref="P155">INDEX('Scenario 3'!$B$5:$B$154,MATCH(Max!$A155&amp;Max!P127,'Scenario 3'!$A$5:$A$154&amp;'Scenario 3'!P$5:P$154,0),1)</f>
        <v>Geothermal</v>
      </c>
      <c r="Q155" t="str">
        <f t="array" ref="Q155">INDEX('Scenario 3'!$B$5:$B$154,MATCH(Max!$A155&amp;Max!Q127,'Scenario 3'!$A$5:$A$154&amp;'Scenario 3'!Q$5:Q$154,0),1)</f>
        <v>Geothermal</v>
      </c>
      <c r="R155" t="str">
        <f t="array" ref="R155">INDEX('Scenario 3'!$B$5:$B$154,MATCH(Max!$A155&amp;Max!R127,'Scenario 3'!$A$5:$A$154&amp;'Scenario 3'!R$5:R$154,0),1)</f>
        <v>Geothermal</v>
      </c>
      <c r="S155" t="str">
        <f t="array" ref="S155">INDEX('Scenario 3'!$B$5:$B$154,MATCH(Max!$A155&amp;Max!S127,'Scenario 3'!$A$5:$A$154&amp;'Scenario 3'!S$5:S$154,0),1)</f>
        <v>Geothermal</v>
      </c>
      <c r="T155" t="str">
        <f t="array" ref="T155">INDEX('Scenario 3'!$B$5:$B$154,MATCH(Max!$A155&amp;Max!T127,'Scenario 3'!$A$5:$A$154&amp;'Scenario 3'!T$5:T$154,0),1)</f>
        <v>Geothermal</v>
      </c>
      <c r="U155" t="str">
        <f t="array" ref="U155">INDEX('Scenario 3'!$B$5:$B$154,MATCH(Max!$A155&amp;Max!U127,'Scenario 3'!$A$5:$A$154&amp;'Scenario 3'!U$5:U$154,0),1)</f>
        <v>Geothermal</v>
      </c>
      <c r="V155" t="str">
        <f t="array" ref="V155">INDEX('Scenario 3'!$B$5:$B$154,MATCH(Max!$A155&amp;Max!V127,'Scenario 3'!$A$5:$A$154&amp;'Scenario 3'!V$5:V$154,0),1)</f>
        <v>Geothermal</v>
      </c>
      <c r="W155" t="str">
        <f t="array" ref="W155">INDEX('Scenario 3'!$B$5:$B$154,MATCH(Max!$A155&amp;Max!W127,'Scenario 3'!$A$5:$A$154&amp;'Scenario 3'!W$5:W$154,0),1)</f>
        <v>Geothermal</v>
      </c>
    </row>
    <row r="156" spans="1:23" x14ac:dyDescent="0.25">
      <c r="A156" t="s">
        <v>41</v>
      </c>
      <c r="B156" t="str">
        <f>VLOOKUP(A156,'DE-EN Country'!$A$1:$B$25,2,FALSE)</f>
        <v>Croatia</v>
      </c>
      <c r="C156" t="str">
        <f t="array" ref="C156">INDEX('Scenario 3'!$B$5:$B$154,MATCH(Max!$A156&amp;Max!C128,'Scenario 3'!$A$5:$A$154&amp;'Scenario 3'!C$5:C$154,0),1)</f>
        <v>Wind</v>
      </c>
      <c r="D156" t="str">
        <f t="array" ref="D156">INDEX('Scenario 3'!$B$5:$B$154,MATCH(Max!$A156&amp;Max!D128,'Scenario 3'!$A$5:$A$154&amp;'Scenario 3'!D$5:D$154,0),1)</f>
        <v>Wind</v>
      </c>
      <c r="E156" t="str">
        <f t="array" ref="E156">INDEX('Scenario 3'!$B$5:$B$154,MATCH(Max!$A156&amp;Max!E128,'Scenario 3'!$A$5:$A$154&amp;'Scenario 3'!E$5:E$154,0),1)</f>
        <v>Wind</v>
      </c>
      <c r="F156" t="str">
        <f t="array" ref="F156">INDEX('Scenario 3'!$B$5:$B$154,MATCH(Max!$A156&amp;Max!F128,'Scenario 3'!$A$5:$A$154&amp;'Scenario 3'!F$5:F$154,0),1)</f>
        <v>Wind</v>
      </c>
      <c r="G156" t="str">
        <f t="array" ref="G156">INDEX('Scenario 3'!$B$5:$B$154,MATCH(Max!$A156&amp;Max!G128,'Scenario 3'!$A$5:$A$154&amp;'Scenario 3'!G$5:G$154,0),1)</f>
        <v>Wind</v>
      </c>
      <c r="H156" t="str">
        <f t="array" ref="H156">INDEX('Scenario 3'!$B$5:$B$154,MATCH(Max!$A156&amp;Max!H128,'Scenario 3'!$A$5:$A$154&amp;'Scenario 3'!H$5:H$154,0),1)</f>
        <v>Geothermal</v>
      </c>
      <c r="I156" t="str">
        <f t="array" ref="I156">INDEX('Scenario 3'!$B$5:$B$154,MATCH(Max!$A156&amp;Max!I128,'Scenario 3'!$A$5:$A$154&amp;'Scenario 3'!I$5:I$154,0),1)</f>
        <v>Geothermal</v>
      </c>
      <c r="J156" t="str">
        <f t="array" ref="J156">INDEX('Scenario 3'!$B$5:$B$154,MATCH(Max!$A156&amp;Max!J128,'Scenario 3'!$A$5:$A$154&amp;'Scenario 3'!J$5:J$154,0),1)</f>
        <v>Geothermal</v>
      </c>
      <c r="K156" t="str">
        <f t="array" ref="K156">INDEX('Scenario 3'!$B$5:$B$154,MATCH(Max!$A156&amp;Max!K128,'Scenario 3'!$A$5:$A$154&amp;'Scenario 3'!K$5:K$154,0),1)</f>
        <v>Geothermal</v>
      </c>
      <c r="L156" t="str">
        <f t="array" ref="L156">INDEX('Scenario 3'!$B$5:$B$154,MATCH(Max!$A156&amp;Max!L128,'Scenario 3'!$A$5:$A$154&amp;'Scenario 3'!L$5:L$154,0),1)</f>
        <v>Geothermal</v>
      </c>
      <c r="M156" t="str">
        <f t="array" ref="M156">INDEX('Scenario 3'!$B$5:$B$154,MATCH(Max!$A156&amp;Max!M128,'Scenario 3'!$A$5:$A$154&amp;'Scenario 3'!M$5:M$154,0),1)</f>
        <v>Geothermal</v>
      </c>
      <c r="N156" t="str">
        <f t="array" ref="N156">INDEX('Scenario 3'!$B$5:$B$154,MATCH(Max!$A156&amp;Max!N128,'Scenario 3'!$A$5:$A$154&amp;'Scenario 3'!N$5:N$154,0),1)</f>
        <v>Geothermal</v>
      </c>
      <c r="O156" t="str">
        <f t="array" ref="O156">INDEX('Scenario 3'!$B$5:$B$154,MATCH(Max!$A156&amp;Max!O128,'Scenario 3'!$A$5:$A$154&amp;'Scenario 3'!O$5:O$154,0),1)</f>
        <v>Geothermal</v>
      </c>
      <c r="P156" t="str">
        <f t="array" ref="P156">INDEX('Scenario 3'!$B$5:$B$154,MATCH(Max!$A156&amp;Max!P128,'Scenario 3'!$A$5:$A$154&amp;'Scenario 3'!P$5:P$154,0),1)</f>
        <v>Geothermal</v>
      </c>
      <c r="Q156" t="str">
        <f t="array" ref="Q156">INDEX('Scenario 3'!$B$5:$B$154,MATCH(Max!$A156&amp;Max!Q128,'Scenario 3'!$A$5:$A$154&amp;'Scenario 3'!Q$5:Q$154,0),1)</f>
        <v>Geothermal</v>
      </c>
      <c r="R156" t="str">
        <f t="array" ref="R156">INDEX('Scenario 3'!$B$5:$B$154,MATCH(Max!$A156&amp;Max!R128,'Scenario 3'!$A$5:$A$154&amp;'Scenario 3'!R$5:R$154,0),1)</f>
        <v>Geothermal</v>
      </c>
      <c r="S156" t="str">
        <f t="array" ref="S156">INDEX('Scenario 3'!$B$5:$B$154,MATCH(Max!$A156&amp;Max!S128,'Scenario 3'!$A$5:$A$154&amp;'Scenario 3'!S$5:S$154,0),1)</f>
        <v>Geothermal</v>
      </c>
      <c r="T156" t="str">
        <f t="array" ref="T156">INDEX('Scenario 3'!$B$5:$B$154,MATCH(Max!$A156&amp;Max!T128,'Scenario 3'!$A$5:$A$154&amp;'Scenario 3'!T$5:T$154,0),1)</f>
        <v>Geothermal</v>
      </c>
      <c r="U156" t="str">
        <f t="array" ref="U156">INDEX('Scenario 3'!$B$5:$B$154,MATCH(Max!$A156&amp;Max!U128,'Scenario 3'!$A$5:$A$154&amp;'Scenario 3'!U$5:U$154,0),1)</f>
        <v>Geothermal</v>
      </c>
      <c r="V156" t="str">
        <f t="array" ref="V156">INDEX('Scenario 3'!$B$5:$B$154,MATCH(Max!$A156&amp;Max!V128,'Scenario 3'!$A$5:$A$154&amp;'Scenario 3'!V$5:V$154,0),1)</f>
        <v>Geothermal</v>
      </c>
      <c r="W156" t="str">
        <f t="array" ref="W156">INDEX('Scenario 3'!$B$5:$B$154,MATCH(Max!$A156&amp;Max!W128,'Scenario 3'!$A$5:$A$154&amp;'Scenario 3'!W$5:W$154,0),1)</f>
        <v>Geothermal</v>
      </c>
    </row>
    <row r="157" spans="1:23" x14ac:dyDescent="0.25">
      <c r="A157" t="s">
        <v>42</v>
      </c>
      <c r="B157" t="str">
        <f>VLOOKUP(A157,'DE-EN Country'!$A$1:$B$25,2,FALSE)</f>
        <v>Lithuania</v>
      </c>
      <c r="C157" t="str">
        <f t="array" ref="C157">INDEX('Scenario 3'!$B$5:$B$154,MATCH(Max!$A157&amp;Max!C129,'Scenario 3'!$A$5:$A$154&amp;'Scenario 3'!C$5:C$154,0),1)</f>
        <v>Wind</v>
      </c>
      <c r="D157" t="str">
        <f t="array" ref="D157">INDEX('Scenario 3'!$B$5:$B$154,MATCH(Max!$A157&amp;Max!D129,'Scenario 3'!$A$5:$A$154&amp;'Scenario 3'!D$5:D$154,0),1)</f>
        <v>Wind</v>
      </c>
      <c r="E157" t="str">
        <f t="array" ref="E157">INDEX('Scenario 3'!$B$5:$B$154,MATCH(Max!$A157&amp;Max!E129,'Scenario 3'!$A$5:$A$154&amp;'Scenario 3'!E$5:E$154,0),1)</f>
        <v>Wind</v>
      </c>
      <c r="F157" t="str">
        <f t="array" ref="F157">INDEX('Scenario 3'!$B$5:$B$154,MATCH(Max!$A157&amp;Max!F129,'Scenario 3'!$A$5:$A$154&amp;'Scenario 3'!F$5:F$154,0),1)</f>
        <v>Wind</v>
      </c>
      <c r="G157" t="str">
        <f t="array" ref="G157">INDEX('Scenario 3'!$B$5:$B$154,MATCH(Max!$A157&amp;Max!G129,'Scenario 3'!$A$5:$A$154&amp;'Scenario 3'!G$5:G$154,0),1)</f>
        <v>Wind</v>
      </c>
      <c r="H157" t="str">
        <f t="array" ref="H157">INDEX('Scenario 3'!$B$5:$B$154,MATCH(Max!$A157&amp;Max!H129,'Scenario 3'!$A$5:$A$154&amp;'Scenario 3'!H$5:H$154,0),1)</f>
        <v>Solar</v>
      </c>
      <c r="I157" t="str">
        <f t="array" ref="I157">INDEX('Scenario 3'!$B$5:$B$154,MATCH(Max!$A157&amp;Max!I129,'Scenario 3'!$A$5:$A$154&amp;'Scenario 3'!I$5:I$154,0),1)</f>
        <v>Solar</v>
      </c>
      <c r="J157" t="str">
        <f t="array" ref="J157">INDEX('Scenario 3'!$B$5:$B$154,MATCH(Max!$A157&amp;Max!J129,'Scenario 3'!$A$5:$A$154&amp;'Scenario 3'!J$5:J$154,0),1)</f>
        <v>Solar</v>
      </c>
      <c r="K157" t="str">
        <f t="array" ref="K157">INDEX('Scenario 3'!$B$5:$B$154,MATCH(Max!$A157&amp;Max!K129,'Scenario 3'!$A$5:$A$154&amp;'Scenario 3'!K$5:K$154,0),1)</f>
        <v>Solar</v>
      </c>
      <c r="L157" t="str">
        <f t="array" ref="L157">INDEX('Scenario 3'!$B$5:$B$154,MATCH(Max!$A157&amp;Max!L129,'Scenario 3'!$A$5:$A$154&amp;'Scenario 3'!L$5:L$154,0),1)</f>
        <v>Solar</v>
      </c>
      <c r="M157" t="str">
        <f t="array" ref="M157">INDEX('Scenario 3'!$B$5:$B$154,MATCH(Max!$A157&amp;Max!M129,'Scenario 3'!$A$5:$A$154&amp;'Scenario 3'!M$5:M$154,0),1)</f>
        <v>Solar</v>
      </c>
      <c r="N157" t="str">
        <f t="array" ref="N157">INDEX('Scenario 3'!$B$5:$B$154,MATCH(Max!$A157&amp;Max!N129,'Scenario 3'!$A$5:$A$154&amp;'Scenario 3'!N$5:N$154,0),1)</f>
        <v>Solar</v>
      </c>
      <c r="O157" t="str">
        <f t="array" ref="O157">INDEX('Scenario 3'!$B$5:$B$154,MATCH(Max!$A157&amp;Max!O129,'Scenario 3'!$A$5:$A$154&amp;'Scenario 3'!O$5:O$154,0),1)</f>
        <v>Solar</v>
      </c>
      <c r="P157" t="str">
        <f t="array" ref="P157">INDEX('Scenario 3'!$B$5:$B$154,MATCH(Max!$A157&amp;Max!P129,'Scenario 3'!$A$5:$A$154&amp;'Scenario 3'!P$5:P$154,0),1)</f>
        <v>Solar</v>
      </c>
      <c r="Q157" t="str">
        <f t="array" ref="Q157">INDEX('Scenario 3'!$B$5:$B$154,MATCH(Max!$A157&amp;Max!Q129,'Scenario 3'!$A$5:$A$154&amp;'Scenario 3'!Q$5:Q$154,0),1)</f>
        <v>Solar</v>
      </c>
      <c r="R157" t="str">
        <f t="array" ref="R157">INDEX('Scenario 3'!$B$5:$B$154,MATCH(Max!$A157&amp;Max!R129,'Scenario 3'!$A$5:$A$154&amp;'Scenario 3'!R$5:R$154,0),1)</f>
        <v>Solar</v>
      </c>
      <c r="S157" t="str">
        <f t="array" ref="S157">INDEX('Scenario 3'!$B$5:$B$154,MATCH(Max!$A157&amp;Max!S129,'Scenario 3'!$A$5:$A$154&amp;'Scenario 3'!S$5:S$154,0),1)</f>
        <v>Solar</v>
      </c>
      <c r="T157" t="str">
        <f t="array" ref="T157">INDEX('Scenario 3'!$B$5:$B$154,MATCH(Max!$A157&amp;Max!T129,'Scenario 3'!$A$5:$A$154&amp;'Scenario 3'!T$5:T$154,0),1)</f>
        <v>Solar</v>
      </c>
      <c r="U157" t="str">
        <f t="array" ref="U157">INDEX('Scenario 3'!$B$5:$B$154,MATCH(Max!$A157&amp;Max!U129,'Scenario 3'!$A$5:$A$154&amp;'Scenario 3'!U$5:U$154,0),1)</f>
        <v>Solar</v>
      </c>
      <c r="V157" t="str">
        <f t="array" ref="V157">INDEX('Scenario 3'!$B$5:$B$154,MATCH(Max!$A157&amp;Max!V129,'Scenario 3'!$A$5:$A$154&amp;'Scenario 3'!V$5:V$154,0),1)</f>
        <v>Solar</v>
      </c>
      <c r="W157" t="str">
        <f t="array" ref="W157">INDEX('Scenario 3'!$B$5:$B$154,MATCH(Max!$A157&amp;Max!W129,'Scenario 3'!$A$5:$A$154&amp;'Scenario 3'!W$5:W$154,0),1)</f>
        <v>Solar</v>
      </c>
    </row>
    <row r="158" spans="1:23" x14ac:dyDescent="0.25">
      <c r="A158" t="s">
        <v>43</v>
      </c>
      <c r="B158" t="str">
        <f>VLOOKUP(A158,'DE-EN Country'!$A$1:$B$25,2,FALSE)</f>
        <v>Luxembourg</v>
      </c>
      <c r="C158" t="str">
        <f t="array" ref="C158">INDEX('Scenario 3'!$B$5:$B$154,MATCH(Max!$A158&amp;Max!C130,'Scenario 3'!$A$5:$A$154&amp;'Scenario 3'!C$5:C$154,0),1)</f>
        <v>Solar</v>
      </c>
      <c r="D158" t="str">
        <f t="array" ref="D158">INDEX('Scenario 3'!$B$5:$B$154,MATCH(Max!$A158&amp;Max!D130,'Scenario 3'!$A$5:$A$154&amp;'Scenario 3'!D$5:D$154,0),1)</f>
        <v>Solar</v>
      </c>
      <c r="E158" t="str">
        <f t="array" ref="E158">INDEX('Scenario 3'!$B$5:$B$154,MATCH(Max!$A158&amp;Max!E130,'Scenario 3'!$A$5:$A$154&amp;'Scenario 3'!E$5:E$154,0),1)</f>
        <v>Solar</v>
      </c>
      <c r="F158" t="str">
        <f t="array" ref="F158">INDEX('Scenario 3'!$B$5:$B$154,MATCH(Max!$A158&amp;Max!F130,'Scenario 3'!$A$5:$A$154&amp;'Scenario 3'!F$5:F$154,0),1)</f>
        <v>Solar</v>
      </c>
      <c r="G158" t="str">
        <f t="array" ref="G158">INDEX('Scenario 3'!$B$5:$B$154,MATCH(Max!$A158&amp;Max!G130,'Scenario 3'!$A$5:$A$154&amp;'Scenario 3'!G$5:G$154,0),1)</f>
        <v>Solar</v>
      </c>
      <c r="H158" t="str">
        <f t="array" ref="H158">INDEX('Scenario 3'!$B$5:$B$154,MATCH(Max!$A158&amp;Max!H130,'Scenario 3'!$A$5:$A$154&amp;'Scenario 3'!H$5:H$154,0),1)</f>
        <v>Solar</v>
      </c>
      <c r="I158" t="str">
        <f t="array" ref="I158">INDEX('Scenario 3'!$B$5:$B$154,MATCH(Max!$A158&amp;Max!I130,'Scenario 3'!$A$5:$A$154&amp;'Scenario 3'!I$5:I$154,0),1)</f>
        <v>Solar</v>
      </c>
      <c r="J158" t="str">
        <f t="array" ref="J158">INDEX('Scenario 3'!$B$5:$B$154,MATCH(Max!$A158&amp;Max!J130,'Scenario 3'!$A$5:$A$154&amp;'Scenario 3'!J$5:J$154,0),1)</f>
        <v>Solar</v>
      </c>
      <c r="K158" t="str">
        <f t="array" ref="K158">INDEX('Scenario 3'!$B$5:$B$154,MATCH(Max!$A158&amp;Max!K130,'Scenario 3'!$A$5:$A$154&amp;'Scenario 3'!K$5:K$154,0),1)</f>
        <v>Solar</v>
      </c>
      <c r="L158" t="str">
        <f t="array" ref="L158">INDEX('Scenario 3'!$B$5:$B$154,MATCH(Max!$A158&amp;Max!L130,'Scenario 3'!$A$5:$A$154&amp;'Scenario 3'!L$5:L$154,0),1)</f>
        <v>Solar</v>
      </c>
      <c r="M158" t="str">
        <f t="array" ref="M158">INDEX('Scenario 3'!$B$5:$B$154,MATCH(Max!$A158&amp;Max!M130,'Scenario 3'!$A$5:$A$154&amp;'Scenario 3'!M$5:M$154,0),1)</f>
        <v>Solar</v>
      </c>
      <c r="N158" t="str">
        <f t="array" ref="N158">INDEX('Scenario 3'!$B$5:$B$154,MATCH(Max!$A158&amp;Max!N130,'Scenario 3'!$A$5:$A$154&amp;'Scenario 3'!N$5:N$154,0),1)</f>
        <v>Solar</v>
      </c>
      <c r="O158" t="str">
        <f t="array" ref="O158">INDEX('Scenario 3'!$B$5:$B$154,MATCH(Max!$A158&amp;Max!O130,'Scenario 3'!$A$5:$A$154&amp;'Scenario 3'!O$5:O$154,0),1)</f>
        <v>Solar</v>
      </c>
      <c r="P158" t="str">
        <f t="array" ref="P158">INDEX('Scenario 3'!$B$5:$B$154,MATCH(Max!$A158&amp;Max!P130,'Scenario 3'!$A$5:$A$154&amp;'Scenario 3'!P$5:P$154,0),1)</f>
        <v>Solar</v>
      </c>
      <c r="Q158" t="str">
        <f t="array" ref="Q158">INDEX('Scenario 3'!$B$5:$B$154,MATCH(Max!$A158&amp;Max!Q130,'Scenario 3'!$A$5:$A$154&amp;'Scenario 3'!Q$5:Q$154,0),1)</f>
        <v>Solar</v>
      </c>
      <c r="R158" t="str">
        <f t="array" ref="R158">INDEX('Scenario 3'!$B$5:$B$154,MATCH(Max!$A158&amp;Max!R130,'Scenario 3'!$A$5:$A$154&amp;'Scenario 3'!R$5:R$154,0),1)</f>
        <v>Solar</v>
      </c>
      <c r="S158" t="str">
        <f t="array" ref="S158">INDEX('Scenario 3'!$B$5:$B$154,MATCH(Max!$A158&amp;Max!S130,'Scenario 3'!$A$5:$A$154&amp;'Scenario 3'!S$5:S$154,0),1)</f>
        <v>Solar</v>
      </c>
      <c r="T158" t="str">
        <f t="array" ref="T158">INDEX('Scenario 3'!$B$5:$B$154,MATCH(Max!$A158&amp;Max!T130,'Scenario 3'!$A$5:$A$154&amp;'Scenario 3'!T$5:T$154,0),1)</f>
        <v>Solar</v>
      </c>
      <c r="U158" t="str">
        <f t="array" ref="U158">INDEX('Scenario 3'!$B$5:$B$154,MATCH(Max!$A158&amp;Max!U130,'Scenario 3'!$A$5:$A$154&amp;'Scenario 3'!U$5:U$154,0),1)</f>
        <v>Solar</v>
      </c>
      <c r="V158" t="str">
        <f t="array" ref="V158">INDEX('Scenario 3'!$B$5:$B$154,MATCH(Max!$A158&amp;Max!V130,'Scenario 3'!$A$5:$A$154&amp;'Scenario 3'!V$5:V$154,0),1)</f>
        <v>Solar</v>
      </c>
      <c r="W158" t="str">
        <f t="array" ref="W158">INDEX('Scenario 3'!$B$5:$B$154,MATCH(Max!$A158&amp;Max!W130,'Scenario 3'!$A$5:$A$154&amp;'Scenario 3'!W$5:W$154,0),1)</f>
        <v>Solar</v>
      </c>
    </row>
    <row r="159" spans="1:23" x14ac:dyDescent="0.25">
      <c r="A159" t="s">
        <v>44</v>
      </c>
      <c r="B159" t="str">
        <f>VLOOKUP(A159,'DE-EN Country'!$A$1:$B$25,2,FALSE)</f>
        <v>Netherlands</v>
      </c>
      <c r="C159" t="str">
        <f t="array" ref="C159">INDEX('Scenario 3'!$B$5:$B$154,MATCH(Max!$A159&amp;Max!C131,'Scenario 3'!$A$5:$A$154&amp;'Scenario 3'!C$5:C$154,0),1)</f>
        <v>Solar</v>
      </c>
      <c r="D159" t="str">
        <f t="array" ref="D159">INDEX('Scenario 3'!$B$5:$B$154,MATCH(Max!$A159&amp;Max!D131,'Scenario 3'!$A$5:$A$154&amp;'Scenario 3'!D$5:D$154,0),1)</f>
        <v>Solar</v>
      </c>
      <c r="E159" t="str">
        <f t="array" ref="E159">INDEX('Scenario 3'!$B$5:$B$154,MATCH(Max!$A159&amp;Max!E131,'Scenario 3'!$A$5:$A$154&amp;'Scenario 3'!E$5:E$154,0),1)</f>
        <v>Solar</v>
      </c>
      <c r="F159" t="str">
        <f t="array" ref="F159">INDEX('Scenario 3'!$B$5:$B$154,MATCH(Max!$A159&amp;Max!F131,'Scenario 3'!$A$5:$A$154&amp;'Scenario 3'!F$5:F$154,0),1)</f>
        <v>Solar</v>
      </c>
      <c r="G159" t="str">
        <f t="array" ref="G159">INDEX('Scenario 3'!$B$5:$B$154,MATCH(Max!$A159&amp;Max!G131,'Scenario 3'!$A$5:$A$154&amp;'Scenario 3'!G$5:G$154,0),1)</f>
        <v>Solar</v>
      </c>
      <c r="H159" t="str">
        <f t="array" ref="H159">INDEX('Scenario 3'!$B$5:$B$154,MATCH(Max!$A159&amp;Max!H131,'Scenario 3'!$A$5:$A$154&amp;'Scenario 3'!H$5:H$154,0),1)</f>
        <v>Solar</v>
      </c>
      <c r="I159" t="str">
        <f t="array" ref="I159">INDEX('Scenario 3'!$B$5:$B$154,MATCH(Max!$A159&amp;Max!I131,'Scenario 3'!$A$5:$A$154&amp;'Scenario 3'!I$5:I$154,0),1)</f>
        <v>Solar</v>
      </c>
      <c r="J159" t="str">
        <f t="array" ref="J159">INDEX('Scenario 3'!$B$5:$B$154,MATCH(Max!$A159&amp;Max!J131,'Scenario 3'!$A$5:$A$154&amp;'Scenario 3'!J$5:J$154,0),1)</f>
        <v>Solar</v>
      </c>
      <c r="K159" t="str">
        <f t="array" ref="K159">INDEX('Scenario 3'!$B$5:$B$154,MATCH(Max!$A159&amp;Max!K131,'Scenario 3'!$A$5:$A$154&amp;'Scenario 3'!K$5:K$154,0),1)</f>
        <v>Solar</v>
      </c>
      <c r="L159" t="str">
        <f t="array" ref="L159">INDEX('Scenario 3'!$B$5:$B$154,MATCH(Max!$A159&amp;Max!L131,'Scenario 3'!$A$5:$A$154&amp;'Scenario 3'!L$5:L$154,0),1)</f>
        <v>Solar</v>
      </c>
      <c r="M159" t="str">
        <f t="array" ref="M159">INDEX('Scenario 3'!$B$5:$B$154,MATCH(Max!$A159&amp;Max!M131,'Scenario 3'!$A$5:$A$154&amp;'Scenario 3'!M$5:M$154,0),1)</f>
        <v>Solar</v>
      </c>
      <c r="N159" t="str">
        <f t="array" ref="N159">INDEX('Scenario 3'!$B$5:$B$154,MATCH(Max!$A159&amp;Max!N131,'Scenario 3'!$A$5:$A$154&amp;'Scenario 3'!N$5:N$154,0),1)</f>
        <v>Solar</v>
      </c>
      <c r="O159" t="str">
        <f t="array" ref="O159">INDEX('Scenario 3'!$B$5:$B$154,MATCH(Max!$A159&amp;Max!O131,'Scenario 3'!$A$5:$A$154&amp;'Scenario 3'!O$5:O$154,0),1)</f>
        <v>Solar</v>
      </c>
      <c r="P159" t="str">
        <f t="array" ref="P159">INDEX('Scenario 3'!$B$5:$B$154,MATCH(Max!$A159&amp;Max!P131,'Scenario 3'!$A$5:$A$154&amp;'Scenario 3'!P$5:P$154,0),1)</f>
        <v>Solar</v>
      </c>
      <c r="Q159" t="str">
        <f t="array" ref="Q159">INDEX('Scenario 3'!$B$5:$B$154,MATCH(Max!$A159&amp;Max!Q131,'Scenario 3'!$A$5:$A$154&amp;'Scenario 3'!Q$5:Q$154,0),1)</f>
        <v>Solar</v>
      </c>
      <c r="R159" t="str">
        <f t="array" ref="R159">INDEX('Scenario 3'!$B$5:$B$154,MATCH(Max!$A159&amp;Max!R131,'Scenario 3'!$A$5:$A$154&amp;'Scenario 3'!R$5:R$154,0),1)</f>
        <v>Solar</v>
      </c>
      <c r="S159" t="str">
        <f t="array" ref="S159">INDEX('Scenario 3'!$B$5:$B$154,MATCH(Max!$A159&amp;Max!S131,'Scenario 3'!$A$5:$A$154&amp;'Scenario 3'!S$5:S$154,0),1)</f>
        <v>Solar</v>
      </c>
      <c r="T159" t="str">
        <f t="array" ref="T159">INDEX('Scenario 3'!$B$5:$B$154,MATCH(Max!$A159&amp;Max!T131,'Scenario 3'!$A$5:$A$154&amp;'Scenario 3'!T$5:T$154,0),1)</f>
        <v>Solar</v>
      </c>
      <c r="U159" t="str">
        <f t="array" ref="U159">INDEX('Scenario 3'!$B$5:$B$154,MATCH(Max!$A159&amp;Max!U131,'Scenario 3'!$A$5:$A$154&amp;'Scenario 3'!U$5:U$154,0),1)</f>
        <v>Solar</v>
      </c>
      <c r="V159" t="str">
        <f t="array" ref="V159">INDEX('Scenario 3'!$B$5:$B$154,MATCH(Max!$A159&amp;Max!V131,'Scenario 3'!$A$5:$A$154&amp;'Scenario 3'!V$5:V$154,0),1)</f>
        <v>Solar</v>
      </c>
      <c r="W159" t="str">
        <f t="array" ref="W159">INDEX('Scenario 3'!$B$5:$B$154,MATCH(Max!$A159&amp;Max!W131,'Scenario 3'!$A$5:$A$154&amp;'Scenario 3'!W$5:W$154,0),1)</f>
        <v>Solar</v>
      </c>
    </row>
    <row r="160" spans="1:23" x14ac:dyDescent="0.25">
      <c r="A160" t="s">
        <v>57</v>
      </c>
      <c r="B160" t="str">
        <f>VLOOKUP(A160,'DE-EN Country'!$A$1:$B$25,2,FALSE)</f>
        <v>Norway</v>
      </c>
      <c r="C160" t="str">
        <f t="array" ref="C160">INDEX('Scenario 3'!$B$5:$B$154,MATCH(Max!$A160&amp;Max!C132,'Scenario 3'!$A$5:$A$154&amp;'Scenario 3'!C$5:C$154,0),1)</f>
        <v>Wind</v>
      </c>
      <c r="D160" t="str">
        <f t="array" ref="D160">INDEX('Scenario 3'!$B$5:$B$154,MATCH(Max!$A160&amp;Max!D132,'Scenario 3'!$A$5:$A$154&amp;'Scenario 3'!D$5:D$154,0),1)</f>
        <v>Wind</v>
      </c>
      <c r="E160" t="str">
        <f t="array" ref="E160">INDEX('Scenario 3'!$B$5:$B$154,MATCH(Max!$A160&amp;Max!E132,'Scenario 3'!$A$5:$A$154&amp;'Scenario 3'!E$5:E$154,0),1)</f>
        <v>Wind</v>
      </c>
      <c r="F160" t="str">
        <f t="array" ref="F160">INDEX('Scenario 3'!$B$5:$B$154,MATCH(Max!$A160&amp;Max!F132,'Scenario 3'!$A$5:$A$154&amp;'Scenario 3'!F$5:F$154,0),1)</f>
        <v>Wind</v>
      </c>
      <c r="G160" t="str">
        <f t="array" ref="G160">INDEX('Scenario 3'!$B$5:$B$154,MATCH(Max!$A160&amp;Max!G132,'Scenario 3'!$A$5:$A$154&amp;'Scenario 3'!G$5:G$154,0),1)</f>
        <v>Wind</v>
      </c>
      <c r="H160" t="str">
        <f t="array" ref="H160">INDEX('Scenario 3'!$B$5:$B$154,MATCH(Max!$A160&amp;Max!H132,'Scenario 3'!$A$5:$A$154&amp;'Scenario 3'!H$5:H$154,0),1)</f>
        <v>Wind</v>
      </c>
      <c r="I160" t="str">
        <f t="array" ref="I160">INDEX('Scenario 3'!$B$5:$B$154,MATCH(Max!$A160&amp;Max!I132,'Scenario 3'!$A$5:$A$154&amp;'Scenario 3'!I$5:I$154,0),1)</f>
        <v>Wind</v>
      </c>
      <c r="J160" t="str">
        <f t="array" ref="J160">INDEX('Scenario 3'!$B$5:$B$154,MATCH(Max!$A160&amp;Max!J132,'Scenario 3'!$A$5:$A$154&amp;'Scenario 3'!J$5:J$154,0),1)</f>
        <v>Wind</v>
      </c>
      <c r="K160" t="str">
        <f t="array" ref="K160">INDEX('Scenario 3'!$B$5:$B$154,MATCH(Max!$A160&amp;Max!K132,'Scenario 3'!$A$5:$A$154&amp;'Scenario 3'!K$5:K$154,0),1)</f>
        <v>Wind</v>
      </c>
      <c r="L160" t="str">
        <f t="array" ref="L160">INDEX('Scenario 3'!$B$5:$B$154,MATCH(Max!$A160&amp;Max!L132,'Scenario 3'!$A$5:$A$154&amp;'Scenario 3'!L$5:L$154,0),1)</f>
        <v>Wind</v>
      </c>
      <c r="M160" t="str">
        <f t="array" ref="M160">INDEX('Scenario 3'!$B$5:$B$154,MATCH(Max!$A160&amp;Max!M132,'Scenario 3'!$A$5:$A$154&amp;'Scenario 3'!M$5:M$154,0),1)</f>
        <v>Wind</v>
      </c>
      <c r="N160" t="str">
        <f t="array" ref="N160">INDEX('Scenario 3'!$B$5:$B$154,MATCH(Max!$A160&amp;Max!N132,'Scenario 3'!$A$5:$A$154&amp;'Scenario 3'!N$5:N$154,0),1)</f>
        <v>Wind</v>
      </c>
      <c r="O160" t="str">
        <f t="array" ref="O160">INDEX('Scenario 3'!$B$5:$B$154,MATCH(Max!$A160&amp;Max!O132,'Scenario 3'!$A$5:$A$154&amp;'Scenario 3'!O$5:O$154,0),1)</f>
        <v>Wind</v>
      </c>
      <c r="P160" t="str">
        <f t="array" ref="P160">INDEX('Scenario 3'!$B$5:$B$154,MATCH(Max!$A160&amp;Max!P132,'Scenario 3'!$A$5:$A$154&amp;'Scenario 3'!P$5:P$154,0),1)</f>
        <v>Wind</v>
      </c>
      <c r="Q160" t="str">
        <f t="array" ref="Q160">INDEX('Scenario 3'!$B$5:$B$154,MATCH(Max!$A160&amp;Max!Q132,'Scenario 3'!$A$5:$A$154&amp;'Scenario 3'!Q$5:Q$154,0),1)</f>
        <v>Wind</v>
      </c>
      <c r="R160" t="str">
        <f t="array" ref="R160">INDEX('Scenario 3'!$B$5:$B$154,MATCH(Max!$A160&amp;Max!R132,'Scenario 3'!$A$5:$A$154&amp;'Scenario 3'!R$5:R$154,0),1)</f>
        <v>Wind</v>
      </c>
      <c r="S160" t="str">
        <f t="array" ref="S160">INDEX('Scenario 3'!$B$5:$B$154,MATCH(Max!$A160&amp;Max!S132,'Scenario 3'!$A$5:$A$154&amp;'Scenario 3'!S$5:S$154,0),1)</f>
        <v>Wind</v>
      </c>
      <c r="T160" t="str">
        <f t="array" ref="T160">INDEX('Scenario 3'!$B$5:$B$154,MATCH(Max!$A160&amp;Max!T132,'Scenario 3'!$A$5:$A$154&amp;'Scenario 3'!T$5:T$154,0),1)</f>
        <v>Wind</v>
      </c>
      <c r="U160" t="str">
        <f t="array" ref="U160">INDEX('Scenario 3'!$B$5:$B$154,MATCH(Max!$A160&amp;Max!U132,'Scenario 3'!$A$5:$A$154&amp;'Scenario 3'!U$5:U$154,0),1)</f>
        <v>Wind</v>
      </c>
      <c r="V160" t="str">
        <f t="array" ref="V160">INDEX('Scenario 3'!$B$5:$B$154,MATCH(Max!$A160&amp;Max!V132,'Scenario 3'!$A$5:$A$154&amp;'Scenario 3'!V$5:V$154,0),1)</f>
        <v>Wind</v>
      </c>
      <c r="W160" t="str">
        <f t="array" ref="W160">INDEX('Scenario 3'!$B$5:$B$154,MATCH(Max!$A160&amp;Max!W132,'Scenario 3'!$A$5:$A$154&amp;'Scenario 3'!W$5:W$154,0),1)</f>
        <v>Wind</v>
      </c>
    </row>
    <row r="161" spans="1:23" x14ac:dyDescent="0.25">
      <c r="A161" t="s">
        <v>45</v>
      </c>
      <c r="B161" t="str">
        <f>VLOOKUP(A161,'DE-EN Country'!$A$1:$B$25,2,FALSE)</f>
        <v>Austria</v>
      </c>
      <c r="C161" t="str">
        <f t="array" ref="C161">INDEX('Scenario 3'!$B$5:$B$154,MATCH(Max!$A161&amp;Max!C133,'Scenario 3'!$A$5:$A$154&amp;'Scenario 3'!C$5:C$154,0),1)</f>
        <v>Wind</v>
      </c>
      <c r="D161" t="str">
        <f t="array" ref="D161">INDEX('Scenario 3'!$B$5:$B$154,MATCH(Max!$A161&amp;Max!D133,'Scenario 3'!$A$5:$A$154&amp;'Scenario 3'!D$5:D$154,0),1)</f>
        <v>Wind</v>
      </c>
      <c r="E161" t="str">
        <f t="array" ref="E161">INDEX('Scenario 3'!$B$5:$B$154,MATCH(Max!$A161&amp;Max!E133,'Scenario 3'!$A$5:$A$154&amp;'Scenario 3'!E$5:E$154,0),1)</f>
        <v>Wind</v>
      </c>
      <c r="F161" t="str">
        <f t="array" ref="F161">INDEX('Scenario 3'!$B$5:$B$154,MATCH(Max!$A161&amp;Max!F133,'Scenario 3'!$A$5:$A$154&amp;'Scenario 3'!F$5:F$154,0),1)</f>
        <v>Wind</v>
      </c>
      <c r="G161" t="str">
        <f t="array" ref="G161">INDEX('Scenario 3'!$B$5:$B$154,MATCH(Max!$A161&amp;Max!G133,'Scenario 3'!$A$5:$A$154&amp;'Scenario 3'!G$5:G$154,0),1)</f>
        <v>Wind</v>
      </c>
      <c r="H161" t="str">
        <f t="array" ref="H161">INDEX('Scenario 3'!$B$5:$B$154,MATCH(Max!$A161&amp;Max!H133,'Scenario 3'!$A$5:$A$154&amp;'Scenario 3'!H$5:H$154,0),1)</f>
        <v>Wind</v>
      </c>
      <c r="I161" t="str">
        <f t="array" ref="I161">INDEX('Scenario 3'!$B$5:$B$154,MATCH(Max!$A161&amp;Max!I133,'Scenario 3'!$A$5:$A$154&amp;'Scenario 3'!I$5:I$154,0),1)</f>
        <v>Wind</v>
      </c>
      <c r="J161" t="str">
        <f t="array" ref="J161">INDEX('Scenario 3'!$B$5:$B$154,MATCH(Max!$A161&amp;Max!J133,'Scenario 3'!$A$5:$A$154&amp;'Scenario 3'!J$5:J$154,0),1)</f>
        <v>Wind</v>
      </c>
      <c r="K161" t="str">
        <f t="array" ref="K161">INDEX('Scenario 3'!$B$5:$B$154,MATCH(Max!$A161&amp;Max!K133,'Scenario 3'!$A$5:$A$154&amp;'Scenario 3'!K$5:K$154,0),1)</f>
        <v>Wind</v>
      </c>
      <c r="L161" t="str">
        <f t="array" ref="L161">INDEX('Scenario 3'!$B$5:$B$154,MATCH(Max!$A161&amp;Max!L133,'Scenario 3'!$A$5:$A$154&amp;'Scenario 3'!L$5:L$154,0),1)</f>
        <v>Wind</v>
      </c>
      <c r="M161" t="str">
        <f t="array" ref="M161">INDEX('Scenario 3'!$B$5:$B$154,MATCH(Max!$A161&amp;Max!M133,'Scenario 3'!$A$5:$A$154&amp;'Scenario 3'!M$5:M$154,0),1)</f>
        <v>Wind</v>
      </c>
      <c r="N161" t="str">
        <f t="array" ref="N161">INDEX('Scenario 3'!$B$5:$B$154,MATCH(Max!$A161&amp;Max!N133,'Scenario 3'!$A$5:$A$154&amp;'Scenario 3'!N$5:N$154,0),1)</f>
        <v>Wind</v>
      </c>
      <c r="O161" t="str">
        <f t="array" ref="O161">INDEX('Scenario 3'!$B$5:$B$154,MATCH(Max!$A161&amp;Max!O133,'Scenario 3'!$A$5:$A$154&amp;'Scenario 3'!O$5:O$154,0),1)</f>
        <v>Wind</v>
      </c>
      <c r="P161" t="str">
        <f t="array" ref="P161">INDEX('Scenario 3'!$B$5:$B$154,MATCH(Max!$A161&amp;Max!P133,'Scenario 3'!$A$5:$A$154&amp;'Scenario 3'!P$5:P$154,0),1)</f>
        <v>Wind</v>
      </c>
      <c r="Q161" t="str">
        <f t="array" ref="Q161">INDEX('Scenario 3'!$B$5:$B$154,MATCH(Max!$A161&amp;Max!Q133,'Scenario 3'!$A$5:$A$154&amp;'Scenario 3'!Q$5:Q$154,0),1)</f>
        <v>Wind</v>
      </c>
      <c r="R161" t="str">
        <f t="array" ref="R161">INDEX('Scenario 3'!$B$5:$B$154,MATCH(Max!$A161&amp;Max!R133,'Scenario 3'!$A$5:$A$154&amp;'Scenario 3'!R$5:R$154,0),1)</f>
        <v>Wind</v>
      </c>
      <c r="S161" t="str">
        <f t="array" ref="S161">INDEX('Scenario 3'!$B$5:$B$154,MATCH(Max!$A161&amp;Max!S133,'Scenario 3'!$A$5:$A$154&amp;'Scenario 3'!S$5:S$154,0),1)</f>
        <v>Wind</v>
      </c>
      <c r="T161" t="str">
        <f t="array" ref="T161">INDEX('Scenario 3'!$B$5:$B$154,MATCH(Max!$A161&amp;Max!T133,'Scenario 3'!$A$5:$A$154&amp;'Scenario 3'!T$5:T$154,0),1)</f>
        <v>Wind</v>
      </c>
      <c r="U161" t="str">
        <f t="array" ref="U161">INDEX('Scenario 3'!$B$5:$B$154,MATCH(Max!$A161&amp;Max!U133,'Scenario 3'!$A$5:$A$154&amp;'Scenario 3'!U$5:U$154,0),1)</f>
        <v>Wind</v>
      </c>
      <c r="V161" t="str">
        <f t="array" ref="V161">INDEX('Scenario 3'!$B$5:$B$154,MATCH(Max!$A161&amp;Max!V133,'Scenario 3'!$A$5:$A$154&amp;'Scenario 3'!V$5:V$154,0),1)</f>
        <v>Wind</v>
      </c>
      <c r="W161" t="str">
        <f t="array" ref="W161">INDEX('Scenario 3'!$B$5:$B$154,MATCH(Max!$A161&amp;Max!W133,'Scenario 3'!$A$5:$A$154&amp;'Scenario 3'!W$5:W$154,0),1)</f>
        <v>Wind</v>
      </c>
    </row>
    <row r="162" spans="1:23" x14ac:dyDescent="0.25">
      <c r="A162" t="s">
        <v>46</v>
      </c>
      <c r="B162" t="str">
        <f>VLOOKUP(A162,'DE-EN Country'!$A$1:$B$25,2,FALSE)</f>
        <v>Portugal</v>
      </c>
      <c r="C162" t="e">
        <f t="array" ref="C162">INDEX('Scenario 3'!$B$5:$B$154,MATCH(Max!$A162&amp;Max!C134,'Scenario 3'!$A$5:$A$154&amp;'Scenario 3'!C$5:C$154,0),1)</f>
        <v>#N/A</v>
      </c>
      <c r="D162" t="e">
        <f t="array" ref="D162">INDEX('Scenario 3'!$B$5:$B$154,MATCH(Max!$A162&amp;Max!D134,'Scenario 3'!$A$5:$A$154&amp;'Scenario 3'!D$5:D$154,0),1)</f>
        <v>#N/A</v>
      </c>
      <c r="E162" t="e">
        <f t="array" ref="E162">INDEX('Scenario 3'!$B$5:$B$154,MATCH(Max!$A162&amp;Max!E134,'Scenario 3'!$A$5:$A$154&amp;'Scenario 3'!E$5:E$154,0),1)</f>
        <v>#N/A</v>
      </c>
      <c r="F162" t="e">
        <f t="array" ref="F162">INDEX('Scenario 3'!$B$5:$B$154,MATCH(Max!$A162&amp;Max!F134,'Scenario 3'!$A$5:$A$154&amp;'Scenario 3'!F$5:F$154,0),1)</f>
        <v>#N/A</v>
      </c>
      <c r="G162" t="e">
        <f t="array" ref="G162">INDEX('Scenario 3'!$B$5:$B$154,MATCH(Max!$A162&amp;Max!G134,'Scenario 3'!$A$5:$A$154&amp;'Scenario 3'!G$5:G$154,0),1)</f>
        <v>#N/A</v>
      </c>
      <c r="H162" t="str">
        <f t="array" ref="H162">INDEX('Scenario 3'!$B$5:$B$154,MATCH(Max!$A162&amp;Max!H134,'Scenario 3'!$A$5:$A$154&amp;'Scenario 3'!H$5:H$154,0),1)</f>
        <v>Geothermal</v>
      </c>
      <c r="I162" t="str">
        <f t="array" ref="I162">INDEX('Scenario 3'!$B$5:$B$154,MATCH(Max!$A162&amp;Max!I134,'Scenario 3'!$A$5:$A$154&amp;'Scenario 3'!I$5:I$154,0),1)</f>
        <v>Geothermal</v>
      </c>
      <c r="J162" t="str">
        <f t="array" ref="J162">INDEX('Scenario 3'!$B$5:$B$154,MATCH(Max!$A162&amp;Max!J134,'Scenario 3'!$A$5:$A$154&amp;'Scenario 3'!J$5:J$154,0),1)</f>
        <v>Geothermal</v>
      </c>
      <c r="K162" t="str">
        <f t="array" ref="K162">INDEX('Scenario 3'!$B$5:$B$154,MATCH(Max!$A162&amp;Max!K134,'Scenario 3'!$A$5:$A$154&amp;'Scenario 3'!K$5:K$154,0),1)</f>
        <v>Geothermal</v>
      </c>
      <c r="L162" t="str">
        <f t="array" ref="L162">INDEX('Scenario 3'!$B$5:$B$154,MATCH(Max!$A162&amp;Max!L134,'Scenario 3'!$A$5:$A$154&amp;'Scenario 3'!L$5:L$154,0),1)</f>
        <v>Geothermal</v>
      </c>
      <c r="M162" t="str">
        <f t="array" ref="M162">INDEX('Scenario 3'!$B$5:$B$154,MATCH(Max!$A162&amp;Max!M134,'Scenario 3'!$A$5:$A$154&amp;'Scenario 3'!M$5:M$154,0),1)</f>
        <v>Geothermal</v>
      </c>
      <c r="N162" t="str">
        <f t="array" ref="N162">INDEX('Scenario 3'!$B$5:$B$154,MATCH(Max!$A162&amp;Max!N134,'Scenario 3'!$A$5:$A$154&amp;'Scenario 3'!N$5:N$154,0),1)</f>
        <v>Geothermal</v>
      </c>
      <c r="O162" t="str">
        <f t="array" ref="O162">INDEX('Scenario 3'!$B$5:$B$154,MATCH(Max!$A162&amp;Max!O134,'Scenario 3'!$A$5:$A$154&amp;'Scenario 3'!O$5:O$154,0),1)</f>
        <v>Geothermal</v>
      </c>
      <c r="P162" t="str">
        <f t="array" ref="P162">INDEX('Scenario 3'!$B$5:$B$154,MATCH(Max!$A162&amp;Max!P134,'Scenario 3'!$A$5:$A$154&amp;'Scenario 3'!P$5:P$154,0),1)</f>
        <v>Geothermal</v>
      </c>
      <c r="Q162" t="str">
        <f t="array" ref="Q162">INDEX('Scenario 3'!$B$5:$B$154,MATCH(Max!$A162&amp;Max!Q134,'Scenario 3'!$A$5:$A$154&amp;'Scenario 3'!Q$5:Q$154,0),1)</f>
        <v>Geothermal</v>
      </c>
      <c r="R162" t="str">
        <f t="array" ref="R162">INDEX('Scenario 3'!$B$5:$B$154,MATCH(Max!$A162&amp;Max!R134,'Scenario 3'!$A$5:$A$154&amp;'Scenario 3'!R$5:R$154,0),1)</f>
        <v>Geothermal</v>
      </c>
      <c r="S162" t="str">
        <f t="array" ref="S162">INDEX('Scenario 3'!$B$5:$B$154,MATCH(Max!$A162&amp;Max!S134,'Scenario 3'!$A$5:$A$154&amp;'Scenario 3'!S$5:S$154,0),1)</f>
        <v>Geothermal</v>
      </c>
      <c r="T162" t="str">
        <f t="array" ref="T162">INDEX('Scenario 3'!$B$5:$B$154,MATCH(Max!$A162&amp;Max!T134,'Scenario 3'!$A$5:$A$154&amp;'Scenario 3'!T$5:T$154,0),1)</f>
        <v>Geothermal</v>
      </c>
      <c r="U162" t="str">
        <f t="array" ref="U162">INDEX('Scenario 3'!$B$5:$B$154,MATCH(Max!$A162&amp;Max!U134,'Scenario 3'!$A$5:$A$154&amp;'Scenario 3'!U$5:U$154,0),1)</f>
        <v>Geothermal</v>
      </c>
      <c r="V162" t="str">
        <f t="array" ref="V162">INDEX('Scenario 3'!$B$5:$B$154,MATCH(Max!$A162&amp;Max!V134,'Scenario 3'!$A$5:$A$154&amp;'Scenario 3'!V$5:V$154,0),1)</f>
        <v>Geothermal</v>
      </c>
      <c r="W162" t="str">
        <f t="array" ref="W162">INDEX('Scenario 3'!$B$5:$B$154,MATCH(Max!$A162&amp;Max!W134,'Scenario 3'!$A$5:$A$154&amp;'Scenario 3'!W$5:W$154,0),1)</f>
        <v>Geothermal</v>
      </c>
    </row>
    <row r="163" spans="1:23" x14ac:dyDescent="0.25">
      <c r="A163" t="s">
        <v>47</v>
      </c>
      <c r="B163" t="str">
        <f>VLOOKUP(A163,'DE-EN Country'!$A$1:$B$25,2,FALSE)</f>
        <v>Sweden</v>
      </c>
      <c r="C163" t="str">
        <f t="array" ref="C163">INDEX('Scenario 3'!$B$5:$B$154,MATCH(Max!$A163&amp;Max!C135,'Scenario 3'!$A$5:$A$154&amp;'Scenario 3'!C$5:C$154,0),1)</f>
        <v>Wind</v>
      </c>
      <c r="D163" t="str">
        <f t="array" ref="D163">INDEX('Scenario 3'!$B$5:$B$154,MATCH(Max!$A163&amp;Max!D135,'Scenario 3'!$A$5:$A$154&amp;'Scenario 3'!D$5:D$154,0),1)</f>
        <v>Wind</v>
      </c>
      <c r="E163" t="str">
        <f t="array" ref="E163">INDEX('Scenario 3'!$B$5:$B$154,MATCH(Max!$A163&amp;Max!E135,'Scenario 3'!$A$5:$A$154&amp;'Scenario 3'!E$5:E$154,0),1)</f>
        <v>Wind</v>
      </c>
      <c r="F163" t="str">
        <f t="array" ref="F163">INDEX('Scenario 3'!$B$5:$B$154,MATCH(Max!$A163&amp;Max!F135,'Scenario 3'!$A$5:$A$154&amp;'Scenario 3'!F$5:F$154,0),1)</f>
        <v>Wind</v>
      </c>
      <c r="G163" t="str">
        <f t="array" ref="G163">INDEX('Scenario 3'!$B$5:$B$154,MATCH(Max!$A163&amp;Max!G135,'Scenario 3'!$A$5:$A$154&amp;'Scenario 3'!G$5:G$154,0),1)</f>
        <v>Wind</v>
      </c>
      <c r="H163" t="str">
        <f t="array" ref="H163">INDEX('Scenario 3'!$B$5:$B$154,MATCH(Max!$A163&amp;Max!H135,'Scenario 3'!$A$5:$A$154&amp;'Scenario 3'!H$5:H$154,0),1)</f>
        <v>Wind</v>
      </c>
      <c r="I163" t="str">
        <f t="array" ref="I163">INDEX('Scenario 3'!$B$5:$B$154,MATCH(Max!$A163&amp;Max!I135,'Scenario 3'!$A$5:$A$154&amp;'Scenario 3'!I$5:I$154,0),1)</f>
        <v>Wind</v>
      </c>
      <c r="J163" t="str">
        <f t="array" ref="J163">INDEX('Scenario 3'!$B$5:$B$154,MATCH(Max!$A163&amp;Max!J135,'Scenario 3'!$A$5:$A$154&amp;'Scenario 3'!J$5:J$154,0),1)</f>
        <v>Wind</v>
      </c>
      <c r="K163" t="str">
        <f t="array" ref="K163">INDEX('Scenario 3'!$B$5:$B$154,MATCH(Max!$A163&amp;Max!K135,'Scenario 3'!$A$5:$A$154&amp;'Scenario 3'!K$5:K$154,0),1)</f>
        <v>Wind</v>
      </c>
      <c r="L163" t="str">
        <f t="array" ref="L163">INDEX('Scenario 3'!$B$5:$B$154,MATCH(Max!$A163&amp;Max!L135,'Scenario 3'!$A$5:$A$154&amp;'Scenario 3'!L$5:L$154,0),1)</f>
        <v>Wind</v>
      </c>
      <c r="M163" t="str">
        <f t="array" ref="M163">INDEX('Scenario 3'!$B$5:$B$154,MATCH(Max!$A163&amp;Max!M135,'Scenario 3'!$A$5:$A$154&amp;'Scenario 3'!M$5:M$154,0),1)</f>
        <v>Wind</v>
      </c>
      <c r="N163" t="str">
        <f t="array" ref="N163">INDEX('Scenario 3'!$B$5:$B$154,MATCH(Max!$A163&amp;Max!N135,'Scenario 3'!$A$5:$A$154&amp;'Scenario 3'!N$5:N$154,0),1)</f>
        <v>Wind</v>
      </c>
      <c r="O163" t="str">
        <f t="array" ref="O163">INDEX('Scenario 3'!$B$5:$B$154,MATCH(Max!$A163&amp;Max!O135,'Scenario 3'!$A$5:$A$154&amp;'Scenario 3'!O$5:O$154,0),1)</f>
        <v>Wind</v>
      </c>
      <c r="P163" t="str">
        <f t="array" ref="P163">INDEX('Scenario 3'!$B$5:$B$154,MATCH(Max!$A163&amp;Max!P135,'Scenario 3'!$A$5:$A$154&amp;'Scenario 3'!P$5:P$154,0),1)</f>
        <v>Wind</v>
      </c>
      <c r="Q163" t="str">
        <f t="array" ref="Q163">INDEX('Scenario 3'!$B$5:$B$154,MATCH(Max!$A163&amp;Max!Q135,'Scenario 3'!$A$5:$A$154&amp;'Scenario 3'!Q$5:Q$154,0),1)</f>
        <v>Wind</v>
      </c>
      <c r="R163" t="str">
        <f t="array" ref="R163">INDEX('Scenario 3'!$B$5:$B$154,MATCH(Max!$A163&amp;Max!R135,'Scenario 3'!$A$5:$A$154&amp;'Scenario 3'!R$5:R$154,0),1)</f>
        <v>Wind</v>
      </c>
      <c r="S163" t="str">
        <f t="array" ref="S163">INDEX('Scenario 3'!$B$5:$B$154,MATCH(Max!$A163&amp;Max!S135,'Scenario 3'!$A$5:$A$154&amp;'Scenario 3'!S$5:S$154,0),1)</f>
        <v>Wind</v>
      </c>
      <c r="T163" t="str">
        <f t="array" ref="T163">INDEX('Scenario 3'!$B$5:$B$154,MATCH(Max!$A163&amp;Max!T135,'Scenario 3'!$A$5:$A$154&amp;'Scenario 3'!T$5:T$154,0),1)</f>
        <v>Wind</v>
      </c>
      <c r="U163" t="str">
        <f t="array" ref="U163">INDEX('Scenario 3'!$B$5:$B$154,MATCH(Max!$A163&amp;Max!U135,'Scenario 3'!$A$5:$A$154&amp;'Scenario 3'!U$5:U$154,0),1)</f>
        <v>Wind</v>
      </c>
      <c r="V163" t="str">
        <f t="array" ref="V163">INDEX('Scenario 3'!$B$5:$B$154,MATCH(Max!$A163&amp;Max!V135,'Scenario 3'!$A$5:$A$154&amp;'Scenario 3'!V$5:V$154,0),1)</f>
        <v>Wind</v>
      </c>
      <c r="W163" t="str">
        <f t="array" ref="W163">INDEX('Scenario 3'!$B$5:$B$154,MATCH(Max!$A163&amp;Max!W135,'Scenario 3'!$A$5:$A$154&amp;'Scenario 3'!W$5:W$154,0),1)</f>
        <v>Wind</v>
      </c>
    </row>
    <row r="164" spans="1:23" x14ac:dyDescent="0.25">
      <c r="A164" t="s">
        <v>48</v>
      </c>
      <c r="B164" t="str">
        <f>VLOOKUP(A164,'DE-EN Country'!$A$1:$B$25,2,FALSE)</f>
        <v>Switzerland</v>
      </c>
      <c r="C164" t="str">
        <f t="array" ref="C164">INDEX('Scenario 3'!$B$5:$B$154,MATCH(Max!$A164&amp;Max!C136,'Scenario 3'!$A$5:$A$154&amp;'Scenario 3'!C$5:C$154,0),1)</f>
        <v>Solar</v>
      </c>
      <c r="D164" t="str">
        <f t="array" ref="D164">INDEX('Scenario 3'!$B$5:$B$154,MATCH(Max!$A164&amp;Max!D136,'Scenario 3'!$A$5:$A$154&amp;'Scenario 3'!D$5:D$154,0),1)</f>
        <v>Solar</v>
      </c>
      <c r="E164" t="str">
        <f t="array" ref="E164">INDEX('Scenario 3'!$B$5:$B$154,MATCH(Max!$A164&amp;Max!E136,'Scenario 3'!$A$5:$A$154&amp;'Scenario 3'!E$5:E$154,0),1)</f>
        <v>Solar</v>
      </c>
      <c r="F164" t="str">
        <f t="array" ref="F164">INDEX('Scenario 3'!$B$5:$B$154,MATCH(Max!$A164&amp;Max!F136,'Scenario 3'!$A$5:$A$154&amp;'Scenario 3'!F$5:F$154,0),1)</f>
        <v>Solar</v>
      </c>
      <c r="G164" t="str">
        <f t="array" ref="G164">INDEX('Scenario 3'!$B$5:$B$154,MATCH(Max!$A164&amp;Max!G136,'Scenario 3'!$A$5:$A$154&amp;'Scenario 3'!G$5:G$154,0),1)</f>
        <v>Solar</v>
      </c>
      <c r="H164" t="str">
        <f t="array" ref="H164">INDEX('Scenario 3'!$B$5:$B$154,MATCH(Max!$A164&amp;Max!H136,'Scenario 3'!$A$5:$A$154&amp;'Scenario 3'!H$5:H$154,0),1)</f>
        <v>Solar</v>
      </c>
      <c r="I164" t="str">
        <f t="array" ref="I164">INDEX('Scenario 3'!$B$5:$B$154,MATCH(Max!$A164&amp;Max!I136,'Scenario 3'!$A$5:$A$154&amp;'Scenario 3'!I$5:I$154,0),1)</f>
        <v>Solar</v>
      </c>
      <c r="J164" t="str">
        <f t="array" ref="J164">INDEX('Scenario 3'!$B$5:$B$154,MATCH(Max!$A164&amp;Max!J136,'Scenario 3'!$A$5:$A$154&amp;'Scenario 3'!J$5:J$154,0),1)</f>
        <v>Solar</v>
      </c>
      <c r="K164" t="str">
        <f t="array" ref="K164">INDEX('Scenario 3'!$B$5:$B$154,MATCH(Max!$A164&amp;Max!K136,'Scenario 3'!$A$5:$A$154&amp;'Scenario 3'!K$5:K$154,0),1)</f>
        <v>Solar</v>
      </c>
      <c r="L164" t="str">
        <f t="array" ref="L164">INDEX('Scenario 3'!$B$5:$B$154,MATCH(Max!$A164&amp;Max!L136,'Scenario 3'!$A$5:$A$154&amp;'Scenario 3'!L$5:L$154,0),1)</f>
        <v>Solar</v>
      </c>
      <c r="M164" t="str">
        <f t="array" ref="M164">INDEX('Scenario 3'!$B$5:$B$154,MATCH(Max!$A164&amp;Max!M136,'Scenario 3'!$A$5:$A$154&amp;'Scenario 3'!M$5:M$154,0),1)</f>
        <v>Solar</v>
      </c>
      <c r="N164" t="str">
        <f t="array" ref="N164">INDEX('Scenario 3'!$B$5:$B$154,MATCH(Max!$A164&amp;Max!N136,'Scenario 3'!$A$5:$A$154&amp;'Scenario 3'!N$5:N$154,0),1)</f>
        <v>Solar</v>
      </c>
      <c r="O164" t="str">
        <f t="array" ref="O164">INDEX('Scenario 3'!$B$5:$B$154,MATCH(Max!$A164&amp;Max!O136,'Scenario 3'!$A$5:$A$154&amp;'Scenario 3'!O$5:O$154,0),1)</f>
        <v>Solar</v>
      </c>
      <c r="P164" t="str">
        <f t="array" ref="P164">INDEX('Scenario 3'!$B$5:$B$154,MATCH(Max!$A164&amp;Max!P136,'Scenario 3'!$A$5:$A$154&amp;'Scenario 3'!P$5:P$154,0),1)</f>
        <v>Solar</v>
      </c>
      <c r="Q164" t="str">
        <f t="array" ref="Q164">INDEX('Scenario 3'!$B$5:$B$154,MATCH(Max!$A164&amp;Max!Q136,'Scenario 3'!$A$5:$A$154&amp;'Scenario 3'!Q$5:Q$154,0),1)</f>
        <v>Solar</v>
      </c>
      <c r="R164" t="str">
        <f t="array" ref="R164">INDEX('Scenario 3'!$B$5:$B$154,MATCH(Max!$A164&amp;Max!R136,'Scenario 3'!$A$5:$A$154&amp;'Scenario 3'!R$5:R$154,0),1)</f>
        <v>Solar</v>
      </c>
      <c r="S164" t="str">
        <f t="array" ref="S164">INDEX('Scenario 3'!$B$5:$B$154,MATCH(Max!$A164&amp;Max!S136,'Scenario 3'!$A$5:$A$154&amp;'Scenario 3'!S$5:S$154,0),1)</f>
        <v>Solar</v>
      </c>
      <c r="T164" t="str">
        <f t="array" ref="T164">INDEX('Scenario 3'!$B$5:$B$154,MATCH(Max!$A164&amp;Max!T136,'Scenario 3'!$A$5:$A$154&amp;'Scenario 3'!T$5:T$154,0),1)</f>
        <v>Solar</v>
      </c>
      <c r="U164" t="str">
        <f t="array" ref="U164">INDEX('Scenario 3'!$B$5:$B$154,MATCH(Max!$A164&amp;Max!U136,'Scenario 3'!$A$5:$A$154&amp;'Scenario 3'!U$5:U$154,0),1)</f>
        <v>Solar</v>
      </c>
      <c r="V164" t="str">
        <f t="array" ref="V164">INDEX('Scenario 3'!$B$5:$B$154,MATCH(Max!$A164&amp;Max!V136,'Scenario 3'!$A$5:$A$154&amp;'Scenario 3'!V$5:V$154,0),1)</f>
        <v>Solar</v>
      </c>
      <c r="W164" t="str">
        <f t="array" ref="W164">INDEX('Scenario 3'!$B$5:$B$154,MATCH(Max!$A164&amp;Max!W136,'Scenario 3'!$A$5:$A$154&amp;'Scenario 3'!W$5:W$154,0),1)</f>
        <v>Solar</v>
      </c>
    </row>
    <row r="165" spans="1:23" x14ac:dyDescent="0.25">
      <c r="A165" t="s">
        <v>49</v>
      </c>
      <c r="B165" t="str">
        <f>VLOOKUP(A165,'DE-EN Country'!$A$1:$B$25,2,FALSE)</f>
        <v>Serbia</v>
      </c>
      <c r="C165" t="str">
        <f t="array" ref="C165">INDEX('Scenario 3'!$B$5:$B$154,MATCH(Max!$A165&amp;Max!C137,'Scenario 3'!$A$5:$A$154&amp;'Scenario 3'!C$5:C$154,0),1)</f>
        <v>Solar</v>
      </c>
      <c r="D165" t="str">
        <f t="array" ref="D165">INDEX('Scenario 3'!$B$5:$B$154,MATCH(Max!$A165&amp;Max!D137,'Scenario 3'!$A$5:$A$154&amp;'Scenario 3'!D$5:D$154,0),1)</f>
        <v>Solar</v>
      </c>
      <c r="E165" t="str">
        <f t="array" ref="E165">INDEX('Scenario 3'!$B$5:$B$154,MATCH(Max!$A165&amp;Max!E137,'Scenario 3'!$A$5:$A$154&amp;'Scenario 3'!E$5:E$154,0),1)</f>
        <v>Solar</v>
      </c>
      <c r="F165" t="str">
        <f t="array" ref="F165">INDEX('Scenario 3'!$B$5:$B$154,MATCH(Max!$A165&amp;Max!F137,'Scenario 3'!$A$5:$A$154&amp;'Scenario 3'!F$5:F$154,0),1)</f>
        <v>Solar</v>
      </c>
      <c r="G165" t="str">
        <f t="array" ref="G165">INDEX('Scenario 3'!$B$5:$B$154,MATCH(Max!$A165&amp;Max!G137,'Scenario 3'!$A$5:$A$154&amp;'Scenario 3'!G$5:G$154,0),1)</f>
        <v>Solar</v>
      </c>
      <c r="H165" t="str">
        <f t="array" ref="H165">INDEX('Scenario 3'!$B$5:$B$154,MATCH(Max!$A165&amp;Max!H137,'Scenario 3'!$A$5:$A$154&amp;'Scenario 3'!H$5:H$154,0),1)</f>
        <v>Solar</v>
      </c>
      <c r="I165" t="str">
        <f t="array" ref="I165">INDEX('Scenario 3'!$B$5:$B$154,MATCH(Max!$A165&amp;Max!I137,'Scenario 3'!$A$5:$A$154&amp;'Scenario 3'!I$5:I$154,0),1)</f>
        <v>Solar</v>
      </c>
      <c r="J165" t="str">
        <f t="array" ref="J165">INDEX('Scenario 3'!$B$5:$B$154,MATCH(Max!$A165&amp;Max!J137,'Scenario 3'!$A$5:$A$154&amp;'Scenario 3'!J$5:J$154,0),1)</f>
        <v>Solar</v>
      </c>
      <c r="K165" t="str">
        <f t="array" ref="K165">INDEX('Scenario 3'!$B$5:$B$154,MATCH(Max!$A165&amp;Max!K137,'Scenario 3'!$A$5:$A$154&amp;'Scenario 3'!K$5:K$154,0),1)</f>
        <v>Solar</v>
      </c>
      <c r="L165" t="str">
        <f t="array" ref="L165">INDEX('Scenario 3'!$B$5:$B$154,MATCH(Max!$A165&amp;Max!L137,'Scenario 3'!$A$5:$A$154&amp;'Scenario 3'!L$5:L$154,0),1)</f>
        <v>Solar</v>
      </c>
      <c r="M165" t="str">
        <f t="array" ref="M165">INDEX('Scenario 3'!$B$5:$B$154,MATCH(Max!$A165&amp;Max!M137,'Scenario 3'!$A$5:$A$154&amp;'Scenario 3'!M$5:M$154,0),1)</f>
        <v>Solar</v>
      </c>
      <c r="N165" t="str">
        <f t="array" ref="N165">INDEX('Scenario 3'!$B$5:$B$154,MATCH(Max!$A165&amp;Max!N137,'Scenario 3'!$A$5:$A$154&amp;'Scenario 3'!N$5:N$154,0),1)</f>
        <v>Solar</v>
      </c>
      <c r="O165" t="str">
        <f t="array" ref="O165">INDEX('Scenario 3'!$B$5:$B$154,MATCH(Max!$A165&amp;Max!O137,'Scenario 3'!$A$5:$A$154&amp;'Scenario 3'!O$5:O$154,0),1)</f>
        <v>Solar</v>
      </c>
      <c r="P165" t="str">
        <f t="array" ref="P165">INDEX('Scenario 3'!$B$5:$B$154,MATCH(Max!$A165&amp;Max!P137,'Scenario 3'!$A$5:$A$154&amp;'Scenario 3'!P$5:P$154,0),1)</f>
        <v>Solar</v>
      </c>
      <c r="Q165" t="str">
        <f t="array" ref="Q165">INDEX('Scenario 3'!$B$5:$B$154,MATCH(Max!$A165&amp;Max!Q137,'Scenario 3'!$A$5:$A$154&amp;'Scenario 3'!Q$5:Q$154,0),1)</f>
        <v>Solar</v>
      </c>
      <c r="R165" t="str">
        <f t="array" ref="R165">INDEX('Scenario 3'!$B$5:$B$154,MATCH(Max!$A165&amp;Max!R137,'Scenario 3'!$A$5:$A$154&amp;'Scenario 3'!R$5:R$154,0),1)</f>
        <v>Solar</v>
      </c>
      <c r="S165" t="str">
        <f t="array" ref="S165">INDEX('Scenario 3'!$B$5:$B$154,MATCH(Max!$A165&amp;Max!S137,'Scenario 3'!$A$5:$A$154&amp;'Scenario 3'!S$5:S$154,0),1)</f>
        <v>Solar</v>
      </c>
      <c r="T165" t="str">
        <f t="array" ref="T165">INDEX('Scenario 3'!$B$5:$B$154,MATCH(Max!$A165&amp;Max!T137,'Scenario 3'!$A$5:$A$154&amp;'Scenario 3'!T$5:T$154,0),1)</f>
        <v>Solar</v>
      </c>
      <c r="U165" t="str">
        <f t="array" ref="U165">INDEX('Scenario 3'!$B$5:$B$154,MATCH(Max!$A165&amp;Max!U137,'Scenario 3'!$A$5:$A$154&amp;'Scenario 3'!U$5:U$154,0),1)</f>
        <v>Solar</v>
      </c>
      <c r="V165" t="str">
        <f t="array" ref="V165">INDEX('Scenario 3'!$B$5:$B$154,MATCH(Max!$A165&amp;Max!V137,'Scenario 3'!$A$5:$A$154&amp;'Scenario 3'!V$5:V$154,0),1)</f>
        <v>Solar</v>
      </c>
      <c r="W165" t="str">
        <f t="array" ref="W165">INDEX('Scenario 3'!$B$5:$B$154,MATCH(Max!$A165&amp;Max!W137,'Scenario 3'!$A$5:$A$154&amp;'Scenario 3'!W$5:W$154,0),1)</f>
        <v>Solar</v>
      </c>
    </row>
    <row r="166" spans="1:23" x14ac:dyDescent="0.25">
      <c r="A166" t="s">
        <v>50</v>
      </c>
      <c r="B166" t="str">
        <f>VLOOKUP(A166,'DE-EN Country'!$A$1:$B$25,2,FALSE)</f>
        <v>Slovakia</v>
      </c>
      <c r="C166" t="e">
        <f t="array" ref="C166">INDEX('Scenario 3'!$B$5:$B$154,MATCH(Max!$A166&amp;Max!C138,'Scenario 3'!$A$5:$A$154&amp;'Scenario 3'!C$5:C$154,0),1)</f>
        <v>#N/A</v>
      </c>
      <c r="D166" t="e">
        <f t="array" ref="D166">INDEX('Scenario 3'!$B$5:$B$154,MATCH(Max!$A166&amp;Max!D138,'Scenario 3'!$A$5:$A$154&amp;'Scenario 3'!D$5:D$154,0),1)</f>
        <v>#N/A</v>
      </c>
      <c r="E166" t="e">
        <f t="array" ref="E166">INDEX('Scenario 3'!$B$5:$B$154,MATCH(Max!$A166&amp;Max!E138,'Scenario 3'!$A$5:$A$154&amp;'Scenario 3'!E$5:E$154,0),1)</f>
        <v>#N/A</v>
      </c>
      <c r="F166" t="e">
        <f t="array" ref="F166">INDEX('Scenario 3'!$B$5:$B$154,MATCH(Max!$A166&amp;Max!F138,'Scenario 3'!$A$5:$A$154&amp;'Scenario 3'!F$5:F$154,0),1)</f>
        <v>#N/A</v>
      </c>
      <c r="G166" t="e">
        <f t="array" ref="G166">INDEX('Scenario 3'!$B$5:$B$154,MATCH(Max!$A166&amp;Max!G138,'Scenario 3'!$A$5:$A$154&amp;'Scenario 3'!G$5:G$154,0),1)</f>
        <v>#N/A</v>
      </c>
      <c r="H166" t="str">
        <f t="array" ref="H166">INDEX('Scenario 3'!$B$5:$B$154,MATCH(Max!$A166&amp;Max!H138,'Scenario 3'!$A$5:$A$154&amp;'Scenario 3'!H$5:H$154,0),1)</f>
        <v>Solar</v>
      </c>
      <c r="I166" t="str">
        <f t="array" ref="I166">INDEX('Scenario 3'!$B$5:$B$154,MATCH(Max!$A166&amp;Max!I138,'Scenario 3'!$A$5:$A$154&amp;'Scenario 3'!I$5:I$154,0),1)</f>
        <v>Solar</v>
      </c>
      <c r="J166" t="str">
        <f t="array" ref="J166">INDEX('Scenario 3'!$B$5:$B$154,MATCH(Max!$A166&amp;Max!J138,'Scenario 3'!$A$5:$A$154&amp;'Scenario 3'!J$5:J$154,0),1)</f>
        <v>Solar</v>
      </c>
      <c r="K166" t="str">
        <f t="array" ref="K166">INDEX('Scenario 3'!$B$5:$B$154,MATCH(Max!$A166&amp;Max!K138,'Scenario 3'!$A$5:$A$154&amp;'Scenario 3'!K$5:K$154,0),1)</f>
        <v>Solar</v>
      </c>
      <c r="L166" t="str">
        <f t="array" ref="L166">INDEX('Scenario 3'!$B$5:$B$154,MATCH(Max!$A166&amp;Max!L138,'Scenario 3'!$A$5:$A$154&amp;'Scenario 3'!L$5:L$154,0),1)</f>
        <v>Solar</v>
      </c>
      <c r="M166" t="str">
        <f t="array" ref="M166">INDEX('Scenario 3'!$B$5:$B$154,MATCH(Max!$A166&amp;Max!M138,'Scenario 3'!$A$5:$A$154&amp;'Scenario 3'!M$5:M$154,0),1)</f>
        <v>Solar</v>
      </c>
      <c r="N166" t="str">
        <f t="array" ref="N166">INDEX('Scenario 3'!$B$5:$B$154,MATCH(Max!$A166&amp;Max!N138,'Scenario 3'!$A$5:$A$154&amp;'Scenario 3'!N$5:N$154,0),1)</f>
        <v>Solar</v>
      </c>
      <c r="O166" t="str">
        <f t="array" ref="O166">INDEX('Scenario 3'!$B$5:$B$154,MATCH(Max!$A166&amp;Max!O138,'Scenario 3'!$A$5:$A$154&amp;'Scenario 3'!O$5:O$154,0),1)</f>
        <v>Solar</v>
      </c>
      <c r="P166" t="str">
        <f t="array" ref="P166">INDEX('Scenario 3'!$B$5:$B$154,MATCH(Max!$A166&amp;Max!P138,'Scenario 3'!$A$5:$A$154&amp;'Scenario 3'!P$5:P$154,0),1)</f>
        <v>Solar</v>
      </c>
      <c r="Q166" t="str">
        <f t="array" ref="Q166">INDEX('Scenario 3'!$B$5:$B$154,MATCH(Max!$A166&amp;Max!Q138,'Scenario 3'!$A$5:$A$154&amp;'Scenario 3'!Q$5:Q$154,0),1)</f>
        <v>Solar</v>
      </c>
      <c r="R166" t="str">
        <f t="array" ref="R166">INDEX('Scenario 3'!$B$5:$B$154,MATCH(Max!$A166&amp;Max!R138,'Scenario 3'!$A$5:$A$154&amp;'Scenario 3'!R$5:R$154,0),1)</f>
        <v>Solar</v>
      </c>
      <c r="S166" t="str">
        <f t="array" ref="S166">INDEX('Scenario 3'!$B$5:$B$154,MATCH(Max!$A166&amp;Max!S138,'Scenario 3'!$A$5:$A$154&amp;'Scenario 3'!S$5:S$154,0),1)</f>
        <v>Solar</v>
      </c>
      <c r="T166" t="str">
        <f t="array" ref="T166">INDEX('Scenario 3'!$B$5:$B$154,MATCH(Max!$A166&amp;Max!T138,'Scenario 3'!$A$5:$A$154&amp;'Scenario 3'!T$5:T$154,0),1)</f>
        <v>Solar</v>
      </c>
      <c r="U166" t="str">
        <f t="array" ref="U166">INDEX('Scenario 3'!$B$5:$B$154,MATCH(Max!$A166&amp;Max!U138,'Scenario 3'!$A$5:$A$154&amp;'Scenario 3'!U$5:U$154,0),1)</f>
        <v>Solar</v>
      </c>
      <c r="V166" t="str">
        <f t="array" ref="V166">INDEX('Scenario 3'!$B$5:$B$154,MATCH(Max!$A166&amp;Max!V138,'Scenario 3'!$A$5:$A$154&amp;'Scenario 3'!V$5:V$154,0),1)</f>
        <v>Solar</v>
      </c>
      <c r="W166" t="str">
        <f t="array" ref="W166">INDEX('Scenario 3'!$B$5:$B$154,MATCH(Max!$A166&amp;Max!W138,'Scenario 3'!$A$5:$A$154&amp;'Scenario 3'!W$5:W$154,0),1)</f>
        <v>Solar</v>
      </c>
    </row>
    <row r="167" spans="1:23" x14ac:dyDescent="0.25">
      <c r="A167" t="s">
        <v>51</v>
      </c>
      <c r="B167" t="str">
        <f>VLOOKUP(A167,'DE-EN Country'!$A$1:$B$25,2,FALSE)</f>
        <v>Slovenia</v>
      </c>
      <c r="C167" t="str">
        <f t="array" ref="C167">INDEX('Scenario 3'!$B$5:$B$154,MATCH(Max!$A167&amp;Max!C139,'Scenario 3'!$A$5:$A$154&amp;'Scenario 3'!C$5:C$154,0),1)</f>
        <v>Solar</v>
      </c>
      <c r="D167" t="str">
        <f t="array" ref="D167">INDEX('Scenario 3'!$B$5:$B$154,MATCH(Max!$A167&amp;Max!D139,'Scenario 3'!$A$5:$A$154&amp;'Scenario 3'!D$5:D$154,0),1)</f>
        <v>Solar</v>
      </c>
      <c r="E167" t="str">
        <f t="array" ref="E167">INDEX('Scenario 3'!$B$5:$B$154,MATCH(Max!$A167&amp;Max!E139,'Scenario 3'!$A$5:$A$154&amp;'Scenario 3'!E$5:E$154,0),1)</f>
        <v>Solar</v>
      </c>
      <c r="F167" t="str">
        <f t="array" ref="F167">INDEX('Scenario 3'!$B$5:$B$154,MATCH(Max!$A167&amp;Max!F139,'Scenario 3'!$A$5:$A$154&amp;'Scenario 3'!F$5:F$154,0),1)</f>
        <v>Solar</v>
      </c>
      <c r="G167" t="str">
        <f t="array" ref="G167">INDEX('Scenario 3'!$B$5:$B$154,MATCH(Max!$A167&amp;Max!G139,'Scenario 3'!$A$5:$A$154&amp;'Scenario 3'!G$5:G$154,0),1)</f>
        <v>Solar</v>
      </c>
      <c r="H167" t="str">
        <f t="array" ref="H167">INDEX('Scenario 3'!$B$5:$B$154,MATCH(Max!$A167&amp;Max!H139,'Scenario 3'!$A$5:$A$154&amp;'Scenario 3'!H$5:H$154,0),1)</f>
        <v>Solar</v>
      </c>
      <c r="I167" t="str">
        <f t="array" ref="I167">INDEX('Scenario 3'!$B$5:$B$154,MATCH(Max!$A167&amp;Max!I139,'Scenario 3'!$A$5:$A$154&amp;'Scenario 3'!I$5:I$154,0),1)</f>
        <v>Solar</v>
      </c>
      <c r="J167" t="str">
        <f t="array" ref="J167">INDEX('Scenario 3'!$B$5:$B$154,MATCH(Max!$A167&amp;Max!J139,'Scenario 3'!$A$5:$A$154&amp;'Scenario 3'!J$5:J$154,0),1)</f>
        <v>Solar</v>
      </c>
      <c r="K167" t="str">
        <f t="array" ref="K167">INDEX('Scenario 3'!$B$5:$B$154,MATCH(Max!$A167&amp;Max!K139,'Scenario 3'!$A$5:$A$154&amp;'Scenario 3'!K$5:K$154,0),1)</f>
        <v>Solar</v>
      </c>
      <c r="L167" t="str">
        <f t="array" ref="L167">INDEX('Scenario 3'!$B$5:$B$154,MATCH(Max!$A167&amp;Max!L139,'Scenario 3'!$A$5:$A$154&amp;'Scenario 3'!L$5:L$154,0),1)</f>
        <v>Solar</v>
      </c>
      <c r="M167" t="str">
        <f t="array" ref="M167">INDEX('Scenario 3'!$B$5:$B$154,MATCH(Max!$A167&amp;Max!M139,'Scenario 3'!$A$5:$A$154&amp;'Scenario 3'!M$5:M$154,0),1)</f>
        <v>Solar</v>
      </c>
      <c r="N167" t="str">
        <f t="array" ref="N167">INDEX('Scenario 3'!$B$5:$B$154,MATCH(Max!$A167&amp;Max!N139,'Scenario 3'!$A$5:$A$154&amp;'Scenario 3'!N$5:N$154,0),1)</f>
        <v>Solar</v>
      </c>
      <c r="O167" t="str">
        <f t="array" ref="O167">INDEX('Scenario 3'!$B$5:$B$154,MATCH(Max!$A167&amp;Max!O139,'Scenario 3'!$A$5:$A$154&amp;'Scenario 3'!O$5:O$154,0),1)</f>
        <v>Solar</v>
      </c>
      <c r="P167" t="str">
        <f t="array" ref="P167">INDEX('Scenario 3'!$B$5:$B$154,MATCH(Max!$A167&amp;Max!P139,'Scenario 3'!$A$5:$A$154&amp;'Scenario 3'!P$5:P$154,0),1)</f>
        <v>Solar</v>
      </c>
      <c r="Q167" t="str">
        <f t="array" ref="Q167">INDEX('Scenario 3'!$B$5:$B$154,MATCH(Max!$A167&amp;Max!Q139,'Scenario 3'!$A$5:$A$154&amp;'Scenario 3'!Q$5:Q$154,0),1)</f>
        <v>Solar</v>
      </c>
      <c r="R167" t="str">
        <f t="array" ref="R167">INDEX('Scenario 3'!$B$5:$B$154,MATCH(Max!$A167&amp;Max!R139,'Scenario 3'!$A$5:$A$154&amp;'Scenario 3'!R$5:R$154,0),1)</f>
        <v>Solar</v>
      </c>
      <c r="S167" t="str">
        <f t="array" ref="S167">INDEX('Scenario 3'!$B$5:$B$154,MATCH(Max!$A167&amp;Max!S139,'Scenario 3'!$A$5:$A$154&amp;'Scenario 3'!S$5:S$154,0),1)</f>
        <v>Solar</v>
      </c>
      <c r="T167" t="str">
        <f t="array" ref="T167">INDEX('Scenario 3'!$B$5:$B$154,MATCH(Max!$A167&amp;Max!T139,'Scenario 3'!$A$5:$A$154&amp;'Scenario 3'!T$5:T$154,0),1)</f>
        <v>Solar</v>
      </c>
      <c r="U167" t="str">
        <f t="array" ref="U167">INDEX('Scenario 3'!$B$5:$B$154,MATCH(Max!$A167&amp;Max!U139,'Scenario 3'!$A$5:$A$154&amp;'Scenario 3'!U$5:U$154,0),1)</f>
        <v>Solar</v>
      </c>
      <c r="V167" t="str">
        <f t="array" ref="V167">INDEX('Scenario 3'!$B$5:$B$154,MATCH(Max!$A167&amp;Max!V139,'Scenario 3'!$A$5:$A$154&amp;'Scenario 3'!V$5:V$154,0),1)</f>
        <v>Solar</v>
      </c>
      <c r="W167" t="str">
        <f t="array" ref="W167">INDEX('Scenario 3'!$B$5:$B$154,MATCH(Max!$A167&amp;Max!W139,'Scenario 3'!$A$5:$A$154&amp;'Scenario 3'!W$5:W$154,0),1)</f>
        <v>Solar</v>
      </c>
    </row>
    <row r="168" spans="1:23" x14ac:dyDescent="0.25">
      <c r="A168" t="s">
        <v>52</v>
      </c>
      <c r="B168" t="str">
        <f>VLOOKUP(A168,'DE-EN Country'!$A$1:$B$25,2,FALSE)</f>
        <v>Spain</v>
      </c>
      <c r="C168" t="str">
        <f t="array" ref="C168">INDEX('Scenario 3'!$B$5:$B$154,MATCH(Max!$A168&amp;Max!C140,'Scenario 3'!$A$5:$A$154&amp;'Scenario 3'!C$5:C$154,0),1)</f>
        <v>Solar</v>
      </c>
      <c r="D168" t="str">
        <f t="array" ref="D168">INDEX('Scenario 3'!$B$5:$B$154,MATCH(Max!$A168&amp;Max!D140,'Scenario 3'!$A$5:$A$154&amp;'Scenario 3'!D$5:D$154,0),1)</f>
        <v>Solar</v>
      </c>
      <c r="E168" t="str">
        <f t="array" ref="E168">INDEX('Scenario 3'!$B$5:$B$154,MATCH(Max!$A168&amp;Max!E140,'Scenario 3'!$A$5:$A$154&amp;'Scenario 3'!E$5:E$154,0),1)</f>
        <v>Solar</v>
      </c>
      <c r="F168" t="str">
        <f t="array" ref="F168">INDEX('Scenario 3'!$B$5:$B$154,MATCH(Max!$A168&amp;Max!F140,'Scenario 3'!$A$5:$A$154&amp;'Scenario 3'!F$5:F$154,0),1)</f>
        <v>Solar</v>
      </c>
      <c r="G168" t="str">
        <f t="array" ref="G168">INDEX('Scenario 3'!$B$5:$B$154,MATCH(Max!$A168&amp;Max!G140,'Scenario 3'!$A$5:$A$154&amp;'Scenario 3'!G$5:G$154,0),1)</f>
        <v>Solar</v>
      </c>
      <c r="H168" t="str">
        <f t="array" ref="H168">INDEX('Scenario 3'!$B$5:$B$154,MATCH(Max!$A168&amp;Max!H140,'Scenario 3'!$A$5:$A$154&amp;'Scenario 3'!H$5:H$154,0),1)</f>
        <v>Solar</v>
      </c>
      <c r="I168" t="str">
        <f t="array" ref="I168">INDEX('Scenario 3'!$B$5:$B$154,MATCH(Max!$A168&amp;Max!I140,'Scenario 3'!$A$5:$A$154&amp;'Scenario 3'!I$5:I$154,0),1)</f>
        <v>Solar</v>
      </c>
      <c r="J168" t="str">
        <f t="array" ref="J168">INDEX('Scenario 3'!$B$5:$B$154,MATCH(Max!$A168&amp;Max!J140,'Scenario 3'!$A$5:$A$154&amp;'Scenario 3'!J$5:J$154,0),1)</f>
        <v>Solar</v>
      </c>
      <c r="K168" t="str">
        <f t="array" ref="K168">INDEX('Scenario 3'!$B$5:$B$154,MATCH(Max!$A168&amp;Max!K140,'Scenario 3'!$A$5:$A$154&amp;'Scenario 3'!K$5:K$154,0),1)</f>
        <v>Solar</v>
      </c>
      <c r="L168" t="str">
        <f t="array" ref="L168">INDEX('Scenario 3'!$B$5:$B$154,MATCH(Max!$A168&amp;Max!L140,'Scenario 3'!$A$5:$A$154&amp;'Scenario 3'!L$5:L$154,0),1)</f>
        <v>Solar</v>
      </c>
      <c r="M168" t="str">
        <f t="array" ref="M168">INDEX('Scenario 3'!$B$5:$B$154,MATCH(Max!$A168&amp;Max!M140,'Scenario 3'!$A$5:$A$154&amp;'Scenario 3'!M$5:M$154,0),1)</f>
        <v>Solar</v>
      </c>
      <c r="N168" t="str">
        <f t="array" ref="N168">INDEX('Scenario 3'!$B$5:$B$154,MATCH(Max!$A168&amp;Max!N140,'Scenario 3'!$A$5:$A$154&amp;'Scenario 3'!N$5:N$154,0),1)</f>
        <v>Solar</v>
      </c>
      <c r="O168" t="str">
        <f t="array" ref="O168">INDEX('Scenario 3'!$B$5:$B$154,MATCH(Max!$A168&amp;Max!O140,'Scenario 3'!$A$5:$A$154&amp;'Scenario 3'!O$5:O$154,0),1)</f>
        <v>Solar</v>
      </c>
      <c r="P168" t="str">
        <f t="array" ref="P168">INDEX('Scenario 3'!$B$5:$B$154,MATCH(Max!$A168&amp;Max!P140,'Scenario 3'!$A$5:$A$154&amp;'Scenario 3'!P$5:P$154,0),1)</f>
        <v>Solar</v>
      </c>
      <c r="Q168" t="str">
        <f t="array" ref="Q168">INDEX('Scenario 3'!$B$5:$B$154,MATCH(Max!$A168&amp;Max!Q140,'Scenario 3'!$A$5:$A$154&amp;'Scenario 3'!Q$5:Q$154,0),1)</f>
        <v>Solar</v>
      </c>
      <c r="R168" t="str">
        <f t="array" ref="R168">INDEX('Scenario 3'!$B$5:$B$154,MATCH(Max!$A168&amp;Max!R140,'Scenario 3'!$A$5:$A$154&amp;'Scenario 3'!R$5:R$154,0),1)</f>
        <v>Solar</v>
      </c>
      <c r="S168" t="str">
        <f t="array" ref="S168">INDEX('Scenario 3'!$B$5:$B$154,MATCH(Max!$A168&amp;Max!S140,'Scenario 3'!$A$5:$A$154&amp;'Scenario 3'!S$5:S$154,0),1)</f>
        <v>Solar</v>
      </c>
      <c r="T168" t="str">
        <f t="array" ref="T168">INDEX('Scenario 3'!$B$5:$B$154,MATCH(Max!$A168&amp;Max!T140,'Scenario 3'!$A$5:$A$154&amp;'Scenario 3'!T$5:T$154,0),1)</f>
        <v>Solar</v>
      </c>
      <c r="U168" t="str">
        <f t="array" ref="U168">INDEX('Scenario 3'!$B$5:$B$154,MATCH(Max!$A168&amp;Max!U140,'Scenario 3'!$A$5:$A$154&amp;'Scenario 3'!U$5:U$154,0),1)</f>
        <v>Solar</v>
      </c>
      <c r="V168" t="str">
        <f t="array" ref="V168">INDEX('Scenario 3'!$B$5:$B$154,MATCH(Max!$A168&amp;Max!V140,'Scenario 3'!$A$5:$A$154&amp;'Scenario 3'!V$5:V$154,0),1)</f>
        <v>Solar</v>
      </c>
      <c r="W168" t="str">
        <f t="array" ref="W168">INDEX('Scenario 3'!$B$5:$B$154,MATCH(Max!$A168&amp;Max!W140,'Scenario 3'!$A$5:$A$154&amp;'Scenario 3'!W$5:W$154,0),1)</f>
        <v>Solar</v>
      </c>
    </row>
    <row r="169" spans="1:23" x14ac:dyDescent="0.25">
      <c r="A169" t="s">
        <v>53</v>
      </c>
      <c r="B169" t="str">
        <f>VLOOKUP(A169,'DE-EN Country'!$A$1:$B$25,2,FALSE)</f>
        <v>Czech Republic</v>
      </c>
      <c r="C169" t="str">
        <f t="array" ref="C169">INDEX('Scenario 3'!$B$5:$B$154,MATCH(Max!$A169&amp;Max!C141,'Scenario 3'!$A$5:$A$154&amp;'Scenario 3'!C$5:C$154,0),1)</f>
        <v>Solar</v>
      </c>
      <c r="D169" t="str">
        <f t="array" ref="D169">INDEX('Scenario 3'!$B$5:$B$154,MATCH(Max!$A169&amp;Max!D141,'Scenario 3'!$A$5:$A$154&amp;'Scenario 3'!D$5:D$154,0),1)</f>
        <v>Solar</v>
      </c>
      <c r="E169" t="str">
        <f t="array" ref="E169">INDEX('Scenario 3'!$B$5:$B$154,MATCH(Max!$A169&amp;Max!E141,'Scenario 3'!$A$5:$A$154&amp;'Scenario 3'!E$5:E$154,0),1)</f>
        <v>Solar</v>
      </c>
      <c r="F169" t="str">
        <f t="array" ref="F169">INDEX('Scenario 3'!$B$5:$B$154,MATCH(Max!$A169&amp;Max!F141,'Scenario 3'!$A$5:$A$154&amp;'Scenario 3'!F$5:F$154,0),1)</f>
        <v>Solar</v>
      </c>
      <c r="G169" t="str">
        <f t="array" ref="G169">INDEX('Scenario 3'!$B$5:$B$154,MATCH(Max!$A169&amp;Max!G141,'Scenario 3'!$A$5:$A$154&amp;'Scenario 3'!G$5:G$154,0),1)</f>
        <v>Solar</v>
      </c>
      <c r="H169" t="str">
        <f t="array" ref="H169">INDEX('Scenario 3'!$B$5:$B$154,MATCH(Max!$A169&amp;Max!H141,'Scenario 3'!$A$5:$A$154&amp;'Scenario 3'!H$5:H$154,0),1)</f>
        <v>Solar</v>
      </c>
      <c r="I169" t="str">
        <f t="array" ref="I169">INDEX('Scenario 3'!$B$5:$B$154,MATCH(Max!$A169&amp;Max!I141,'Scenario 3'!$A$5:$A$154&amp;'Scenario 3'!I$5:I$154,0),1)</f>
        <v>Solar</v>
      </c>
      <c r="J169" t="str">
        <f t="array" ref="J169">INDEX('Scenario 3'!$B$5:$B$154,MATCH(Max!$A169&amp;Max!J141,'Scenario 3'!$A$5:$A$154&amp;'Scenario 3'!J$5:J$154,0),1)</f>
        <v>Solar</v>
      </c>
      <c r="K169" t="str">
        <f t="array" ref="K169">INDEX('Scenario 3'!$B$5:$B$154,MATCH(Max!$A169&amp;Max!K141,'Scenario 3'!$A$5:$A$154&amp;'Scenario 3'!K$5:K$154,0),1)</f>
        <v>Solar</v>
      </c>
      <c r="L169" t="str">
        <f t="array" ref="L169">INDEX('Scenario 3'!$B$5:$B$154,MATCH(Max!$A169&amp;Max!L141,'Scenario 3'!$A$5:$A$154&amp;'Scenario 3'!L$5:L$154,0),1)</f>
        <v>Solar</v>
      </c>
      <c r="M169" t="str">
        <f t="array" ref="M169">INDEX('Scenario 3'!$B$5:$B$154,MATCH(Max!$A169&amp;Max!M141,'Scenario 3'!$A$5:$A$154&amp;'Scenario 3'!M$5:M$154,0),1)</f>
        <v>Solar</v>
      </c>
      <c r="N169" t="str">
        <f t="array" ref="N169">INDEX('Scenario 3'!$B$5:$B$154,MATCH(Max!$A169&amp;Max!N141,'Scenario 3'!$A$5:$A$154&amp;'Scenario 3'!N$5:N$154,0),1)</f>
        <v>Solar</v>
      </c>
      <c r="O169" t="str">
        <f t="array" ref="O169">INDEX('Scenario 3'!$B$5:$B$154,MATCH(Max!$A169&amp;Max!O141,'Scenario 3'!$A$5:$A$154&amp;'Scenario 3'!O$5:O$154,0),1)</f>
        <v>Solar</v>
      </c>
      <c r="P169" t="str">
        <f t="array" ref="P169">INDEX('Scenario 3'!$B$5:$B$154,MATCH(Max!$A169&amp;Max!P141,'Scenario 3'!$A$5:$A$154&amp;'Scenario 3'!P$5:P$154,0),1)</f>
        <v>Solar</v>
      </c>
      <c r="Q169" t="str">
        <f t="array" ref="Q169">INDEX('Scenario 3'!$B$5:$B$154,MATCH(Max!$A169&amp;Max!Q141,'Scenario 3'!$A$5:$A$154&amp;'Scenario 3'!Q$5:Q$154,0),1)</f>
        <v>Solar</v>
      </c>
      <c r="R169" t="str">
        <f t="array" ref="R169">INDEX('Scenario 3'!$B$5:$B$154,MATCH(Max!$A169&amp;Max!R141,'Scenario 3'!$A$5:$A$154&amp;'Scenario 3'!R$5:R$154,0),1)</f>
        <v>Solar</v>
      </c>
      <c r="S169" t="str">
        <f t="array" ref="S169">INDEX('Scenario 3'!$B$5:$B$154,MATCH(Max!$A169&amp;Max!S141,'Scenario 3'!$A$5:$A$154&amp;'Scenario 3'!S$5:S$154,0),1)</f>
        <v>Solar</v>
      </c>
      <c r="T169" t="str">
        <f t="array" ref="T169">INDEX('Scenario 3'!$B$5:$B$154,MATCH(Max!$A169&amp;Max!T141,'Scenario 3'!$A$5:$A$154&amp;'Scenario 3'!T$5:T$154,0),1)</f>
        <v>Solar</v>
      </c>
      <c r="U169" t="str">
        <f t="array" ref="U169">INDEX('Scenario 3'!$B$5:$B$154,MATCH(Max!$A169&amp;Max!U141,'Scenario 3'!$A$5:$A$154&amp;'Scenario 3'!U$5:U$154,0),1)</f>
        <v>Solar</v>
      </c>
      <c r="V169" t="str">
        <f t="array" ref="V169">INDEX('Scenario 3'!$B$5:$B$154,MATCH(Max!$A169&amp;Max!V141,'Scenario 3'!$A$5:$A$154&amp;'Scenario 3'!V$5:V$154,0),1)</f>
        <v>Solar</v>
      </c>
      <c r="W169" t="str">
        <f t="array" ref="W169">INDEX('Scenario 3'!$B$5:$B$154,MATCH(Max!$A169&amp;Max!W141,'Scenario 3'!$A$5:$A$154&amp;'Scenario 3'!W$5:W$154,0),1)</f>
        <v>Solar</v>
      </c>
    </row>
    <row r="170" spans="1:23" x14ac:dyDescent="0.25">
      <c r="A170" t="s">
        <v>54</v>
      </c>
      <c r="B170" t="str">
        <f>VLOOKUP(A170,'DE-EN Country'!$A$1:$B$25,2,FALSE)</f>
        <v>Cyprus</v>
      </c>
      <c r="C170" t="str">
        <f t="array" ref="C170">INDEX('Scenario 3'!$B$5:$B$154,MATCH(Max!$A170&amp;Max!C142,'Scenario 3'!$A$5:$A$154&amp;'Scenario 3'!C$5:C$154,0),1)</f>
        <v>Wind</v>
      </c>
      <c r="D170" t="str">
        <f t="array" ref="D170">INDEX('Scenario 3'!$B$5:$B$154,MATCH(Max!$A170&amp;Max!D142,'Scenario 3'!$A$5:$A$154&amp;'Scenario 3'!D$5:D$154,0),1)</f>
        <v>Wind</v>
      </c>
      <c r="E170" t="str">
        <f t="array" ref="E170">INDEX('Scenario 3'!$B$5:$B$154,MATCH(Max!$A170&amp;Max!E142,'Scenario 3'!$A$5:$A$154&amp;'Scenario 3'!E$5:E$154,0),1)</f>
        <v>Wind</v>
      </c>
      <c r="F170" t="str">
        <f t="array" ref="F170">INDEX('Scenario 3'!$B$5:$B$154,MATCH(Max!$A170&amp;Max!F142,'Scenario 3'!$A$5:$A$154&amp;'Scenario 3'!F$5:F$154,0),1)</f>
        <v>Wind</v>
      </c>
      <c r="G170" t="str">
        <f t="array" ref="G170">INDEX('Scenario 3'!$B$5:$B$154,MATCH(Max!$A170&amp;Max!G142,'Scenario 3'!$A$5:$A$154&amp;'Scenario 3'!G$5:G$154,0),1)</f>
        <v>Wind</v>
      </c>
      <c r="H170" t="str">
        <f t="array" ref="H170">INDEX('Scenario 3'!$B$5:$B$154,MATCH(Max!$A170&amp;Max!H142,'Scenario 3'!$A$5:$A$154&amp;'Scenario 3'!H$5:H$154,0),1)</f>
        <v>Solar</v>
      </c>
      <c r="I170" t="str">
        <f t="array" ref="I170">INDEX('Scenario 3'!$B$5:$B$154,MATCH(Max!$A170&amp;Max!I142,'Scenario 3'!$A$5:$A$154&amp;'Scenario 3'!I$5:I$154,0),1)</f>
        <v>Solar</v>
      </c>
      <c r="J170" t="str">
        <f t="array" ref="J170">INDEX('Scenario 3'!$B$5:$B$154,MATCH(Max!$A170&amp;Max!J142,'Scenario 3'!$A$5:$A$154&amp;'Scenario 3'!J$5:J$154,0),1)</f>
        <v>Solar</v>
      </c>
      <c r="K170" t="str">
        <f t="array" ref="K170">INDEX('Scenario 3'!$B$5:$B$154,MATCH(Max!$A170&amp;Max!K142,'Scenario 3'!$A$5:$A$154&amp;'Scenario 3'!K$5:K$154,0),1)</f>
        <v>Solar</v>
      </c>
      <c r="L170" t="str">
        <f t="array" ref="L170">INDEX('Scenario 3'!$B$5:$B$154,MATCH(Max!$A170&amp;Max!L142,'Scenario 3'!$A$5:$A$154&amp;'Scenario 3'!L$5:L$154,0),1)</f>
        <v>Solar</v>
      </c>
      <c r="M170" t="str">
        <f t="array" ref="M170">INDEX('Scenario 3'!$B$5:$B$154,MATCH(Max!$A170&amp;Max!M142,'Scenario 3'!$A$5:$A$154&amp;'Scenario 3'!M$5:M$154,0),1)</f>
        <v>Solar</v>
      </c>
      <c r="N170" t="str">
        <f t="array" ref="N170">INDEX('Scenario 3'!$B$5:$B$154,MATCH(Max!$A170&amp;Max!N142,'Scenario 3'!$A$5:$A$154&amp;'Scenario 3'!N$5:N$154,0),1)</f>
        <v>Solar</v>
      </c>
      <c r="O170" t="str">
        <f t="array" ref="O170">INDEX('Scenario 3'!$B$5:$B$154,MATCH(Max!$A170&amp;Max!O142,'Scenario 3'!$A$5:$A$154&amp;'Scenario 3'!O$5:O$154,0),1)</f>
        <v>Solar</v>
      </c>
      <c r="P170" t="str">
        <f t="array" ref="P170">INDEX('Scenario 3'!$B$5:$B$154,MATCH(Max!$A170&amp;Max!P142,'Scenario 3'!$A$5:$A$154&amp;'Scenario 3'!P$5:P$154,0),1)</f>
        <v>Solar</v>
      </c>
      <c r="Q170" t="str">
        <f t="array" ref="Q170">INDEX('Scenario 3'!$B$5:$B$154,MATCH(Max!$A170&amp;Max!Q142,'Scenario 3'!$A$5:$A$154&amp;'Scenario 3'!Q$5:Q$154,0),1)</f>
        <v>Solar</v>
      </c>
      <c r="R170" t="str">
        <f t="array" ref="R170">INDEX('Scenario 3'!$B$5:$B$154,MATCH(Max!$A170&amp;Max!R142,'Scenario 3'!$A$5:$A$154&amp;'Scenario 3'!R$5:R$154,0),1)</f>
        <v>Solar</v>
      </c>
      <c r="S170" t="str">
        <f t="array" ref="S170">INDEX('Scenario 3'!$B$5:$B$154,MATCH(Max!$A170&amp;Max!S142,'Scenario 3'!$A$5:$A$154&amp;'Scenario 3'!S$5:S$154,0),1)</f>
        <v>Solar</v>
      </c>
      <c r="T170" t="str">
        <f t="array" ref="T170">INDEX('Scenario 3'!$B$5:$B$154,MATCH(Max!$A170&amp;Max!T142,'Scenario 3'!$A$5:$A$154&amp;'Scenario 3'!T$5:T$154,0),1)</f>
        <v>Solar</v>
      </c>
      <c r="U170" t="str">
        <f t="array" ref="U170">INDEX('Scenario 3'!$B$5:$B$154,MATCH(Max!$A170&amp;Max!U142,'Scenario 3'!$A$5:$A$154&amp;'Scenario 3'!U$5:U$154,0),1)</f>
        <v>Solar</v>
      </c>
      <c r="V170" t="str">
        <f t="array" ref="V170">INDEX('Scenario 3'!$B$5:$B$154,MATCH(Max!$A170&amp;Max!V142,'Scenario 3'!$A$5:$A$154&amp;'Scenario 3'!V$5:V$154,0),1)</f>
        <v>Solar</v>
      </c>
      <c r="W170" t="str">
        <f t="array" ref="W170">INDEX('Scenario 3'!$B$5:$B$154,MATCH(Max!$A170&amp;Max!W142,'Scenario 3'!$A$5:$A$154&amp;'Scenario 3'!W$5:W$154,0),1)</f>
        <v>Solar</v>
      </c>
    </row>
    <row r="172" spans="1:23" s="14" customFormat="1" x14ac:dyDescent="0.25">
      <c r="A172" s="15" t="s">
        <v>90</v>
      </c>
      <c r="B172" s="15"/>
    </row>
    <row r="174" spans="1:23" x14ac:dyDescent="0.25">
      <c r="C174">
        <v>2020</v>
      </c>
      <c r="D174">
        <v>2021</v>
      </c>
      <c r="E174">
        <v>2022</v>
      </c>
      <c r="F174">
        <v>2023</v>
      </c>
      <c r="G174">
        <v>2024</v>
      </c>
      <c r="H174">
        <v>2025</v>
      </c>
      <c r="I174">
        <v>2026</v>
      </c>
      <c r="J174">
        <v>2027</v>
      </c>
      <c r="K174">
        <v>2028</v>
      </c>
      <c r="L174">
        <v>2029</v>
      </c>
      <c r="M174">
        <v>2030</v>
      </c>
      <c r="N174">
        <v>2031</v>
      </c>
      <c r="O174">
        <v>2032</v>
      </c>
      <c r="P174">
        <v>2033</v>
      </c>
      <c r="Q174">
        <v>2034</v>
      </c>
      <c r="R174">
        <v>2035</v>
      </c>
      <c r="S174">
        <v>2036</v>
      </c>
      <c r="T174">
        <v>2037</v>
      </c>
      <c r="U174">
        <v>2038</v>
      </c>
      <c r="V174">
        <v>2039</v>
      </c>
      <c r="W174">
        <v>2040</v>
      </c>
    </row>
    <row r="175" spans="1:23" x14ac:dyDescent="0.25">
      <c r="A175" t="s">
        <v>26</v>
      </c>
      <c r="B175" t="str">
        <f>VLOOKUP(A175,'DE-EN Country'!$A$1:$B$25,2,FALSE)</f>
        <v>Belgium</v>
      </c>
      <c r="C175">
        <f>_xlfn.MAXIFS('Scenario 4'!C$5:C$154,'Scenario 4'!$A$5:$A$154,Max!$A175,'Scenario 4'!Z$5:Z$154,"&gt;0")</f>
        <v>13.994521875</v>
      </c>
      <c r="D175">
        <f>_xlfn.MAXIFS('Scenario 4'!D$5:D$154,'Scenario 4'!$A$5:$A$154,Max!$A175,'Scenario 4'!AA$5:AA$154,"&gt;0")</f>
        <v>13.994521875</v>
      </c>
      <c r="E175">
        <f>_xlfn.MAXIFS('Scenario 4'!E$5:E$154,'Scenario 4'!$A$5:$A$154,Max!$A175,'Scenario 4'!AB$5:AB$154,"&gt;0")</f>
        <v>13.994521875</v>
      </c>
      <c r="F175">
        <f>_xlfn.MAXIFS('Scenario 4'!F$5:F$154,'Scenario 4'!$A$5:$A$154,Max!$A175,'Scenario 4'!AC$5:AC$154,"&gt;0")</f>
        <v>13.994521875</v>
      </c>
      <c r="G175">
        <f>_xlfn.MAXIFS('Scenario 4'!G$5:G$154,'Scenario 4'!$A$5:$A$154,Max!$A175,'Scenario 4'!AD$5:AD$154,"&gt;0")</f>
        <v>13.994521875</v>
      </c>
      <c r="H175">
        <f>_xlfn.MAXIFS('Scenario 4'!H$5:H$154,'Scenario 4'!$A$5:$A$154,Max!$A175,'Scenario 4'!AE$5:AE$154,"&gt;0")</f>
        <v>18.175184999999999</v>
      </c>
      <c r="I175">
        <f>_xlfn.MAXIFS('Scenario 4'!I$5:I$154,'Scenario 4'!$A$5:$A$154,Max!$A175,'Scenario 4'!AF$5:AF$154,"&gt;0")</f>
        <v>18.175184999999999</v>
      </c>
      <c r="J175">
        <f>_xlfn.MAXIFS('Scenario 4'!J$5:J$154,'Scenario 4'!$A$5:$A$154,Max!$A175,'Scenario 4'!AG$5:AG$154,"&gt;0")</f>
        <v>18.175184999999999</v>
      </c>
      <c r="K175">
        <f>_xlfn.MAXIFS('Scenario 4'!K$5:K$154,'Scenario 4'!$A$5:$A$154,Max!$A175,'Scenario 4'!AH$5:AH$154,"&gt;0")</f>
        <v>18.175184999999999</v>
      </c>
      <c r="L175">
        <f>_xlfn.MAXIFS('Scenario 4'!L$5:L$154,'Scenario 4'!$A$5:$A$154,Max!$A175,'Scenario 4'!AI$5:AI$154,"&gt;0")</f>
        <v>18.175184999999999</v>
      </c>
      <c r="M175">
        <f>_xlfn.MAXIFS('Scenario 4'!M$5:M$154,'Scenario 4'!$A$5:$A$154,Max!$A175,'Scenario 4'!AJ$5:AJ$154,"&gt;0")</f>
        <v>18.175184999999999</v>
      </c>
      <c r="N175">
        <f>_xlfn.MAXIFS('Scenario 4'!N$5:N$154,'Scenario 4'!$A$5:$A$154,Max!$A175,'Scenario 4'!AK$5:AK$154,"&gt;0")</f>
        <v>18.175184999999999</v>
      </c>
      <c r="O175">
        <f>_xlfn.MAXIFS('Scenario 4'!O$5:O$154,'Scenario 4'!$A$5:$A$154,Max!$A175,'Scenario 4'!AL$5:AL$154,"&gt;0")</f>
        <v>18.175184999999999</v>
      </c>
      <c r="P175">
        <f>_xlfn.MAXIFS('Scenario 4'!P$5:P$154,'Scenario 4'!$A$5:$A$154,Max!$A175,'Scenario 4'!AM$5:AM$154,"&gt;0")</f>
        <v>18.175184999999999</v>
      </c>
      <c r="Q175">
        <f>_xlfn.MAXIFS('Scenario 4'!Q$5:Q$154,'Scenario 4'!$A$5:$A$154,Max!$A175,'Scenario 4'!AN$5:AN$154,"&gt;0")</f>
        <v>18.175184999999999</v>
      </c>
      <c r="R175">
        <f>_xlfn.MAXIFS('Scenario 4'!R$5:R$154,'Scenario 4'!$A$5:$A$154,Max!$A175,'Scenario 4'!AO$5:AO$154,"&gt;0")</f>
        <v>18.175184999999999</v>
      </c>
      <c r="S175">
        <f>_xlfn.MAXIFS('Scenario 4'!S$5:S$154,'Scenario 4'!$A$5:$A$154,Max!$A175,'Scenario 4'!AP$5:AP$154,"&gt;0")</f>
        <v>18.175184999999999</v>
      </c>
      <c r="T175">
        <f>_xlfn.MAXIFS('Scenario 4'!T$5:T$154,'Scenario 4'!$A$5:$A$154,Max!$A175,'Scenario 4'!AQ$5:AQ$154,"&gt;0")</f>
        <v>18.175184999999999</v>
      </c>
      <c r="U175">
        <f>_xlfn.MAXIFS('Scenario 4'!U$5:U$154,'Scenario 4'!$A$5:$A$154,Max!$A175,'Scenario 4'!AR$5:AR$154,"&gt;0")</f>
        <v>18.175184999999999</v>
      </c>
      <c r="V175">
        <f>_xlfn.MAXIFS('Scenario 4'!V$5:V$154,'Scenario 4'!$A$5:$A$154,Max!$A175,'Scenario 4'!AS$5:AS$154,"&gt;0")</f>
        <v>18.175184999999999</v>
      </c>
      <c r="W175">
        <f>_xlfn.MAXIFS('Scenario 4'!W$5:W$154,'Scenario 4'!$A$5:$A$154,Max!$A175,'Scenario 4'!AT$5:AT$154,"&gt;0")</f>
        <v>18.175184999999999</v>
      </c>
    </row>
    <row r="176" spans="1:23" x14ac:dyDescent="0.25">
      <c r="A176" t="s">
        <v>32</v>
      </c>
      <c r="B176" t="str">
        <f>VLOOKUP(A176,'DE-EN Country'!$A$1:$B$25,2,FALSE)</f>
        <v>Denmark</v>
      </c>
      <c r="C176">
        <f>_xlfn.MAXIFS('Scenario 4'!C$5:C$154,'Scenario 4'!$A$5:$A$154,Max!$A176,'Scenario 4'!Z$5:Z$154,"&gt;0")</f>
        <v>16.485873046875</v>
      </c>
      <c r="D176">
        <f>_xlfn.MAXIFS('Scenario 4'!D$5:D$154,'Scenario 4'!$A$5:$A$154,Max!$A176,'Scenario 4'!AA$5:AA$154,"&gt;0")</f>
        <v>16.485873046875</v>
      </c>
      <c r="E176">
        <f>_xlfn.MAXIFS('Scenario 4'!E$5:E$154,'Scenario 4'!$A$5:$A$154,Max!$A176,'Scenario 4'!AB$5:AB$154,"&gt;0")</f>
        <v>16.485873046875</v>
      </c>
      <c r="F176">
        <f>_xlfn.MAXIFS('Scenario 4'!F$5:F$154,'Scenario 4'!$A$5:$A$154,Max!$A176,'Scenario 4'!AC$5:AC$154,"&gt;0")</f>
        <v>16.485873046875</v>
      </c>
      <c r="G176">
        <f>_xlfn.MAXIFS('Scenario 4'!G$5:G$154,'Scenario 4'!$A$5:$A$154,Max!$A176,'Scenario 4'!AD$5:AD$154,"&gt;0")</f>
        <v>16.485873046875</v>
      </c>
      <c r="H176">
        <f>_xlfn.MAXIFS('Scenario 4'!H$5:H$154,'Scenario 4'!$A$5:$A$154,Max!$A176,'Scenario 4'!AE$5:AE$154,"&gt;0")</f>
        <v>18.317636718749998</v>
      </c>
      <c r="I176">
        <f>_xlfn.MAXIFS('Scenario 4'!I$5:I$154,'Scenario 4'!$A$5:$A$154,Max!$A176,'Scenario 4'!AF$5:AF$154,"&gt;0")</f>
        <v>18.317636718749998</v>
      </c>
      <c r="J176">
        <f>_xlfn.MAXIFS('Scenario 4'!J$5:J$154,'Scenario 4'!$A$5:$A$154,Max!$A176,'Scenario 4'!AG$5:AG$154,"&gt;0")</f>
        <v>18.317636718749998</v>
      </c>
      <c r="K176">
        <f>_xlfn.MAXIFS('Scenario 4'!K$5:K$154,'Scenario 4'!$A$5:$A$154,Max!$A176,'Scenario 4'!AH$5:AH$154,"&gt;0")</f>
        <v>18.317636718749998</v>
      </c>
      <c r="L176">
        <f>_xlfn.MAXIFS('Scenario 4'!L$5:L$154,'Scenario 4'!$A$5:$A$154,Max!$A176,'Scenario 4'!AI$5:AI$154,"&gt;0")</f>
        <v>18.317636718749998</v>
      </c>
      <c r="M176">
        <f>_xlfn.MAXIFS('Scenario 4'!M$5:M$154,'Scenario 4'!$A$5:$A$154,Max!$A176,'Scenario 4'!AJ$5:AJ$154,"&gt;0")</f>
        <v>18.317636718749998</v>
      </c>
      <c r="N176">
        <f>_xlfn.MAXIFS('Scenario 4'!N$5:N$154,'Scenario 4'!$A$5:$A$154,Max!$A176,'Scenario 4'!AK$5:AK$154,"&gt;0")</f>
        <v>18.317636718749998</v>
      </c>
      <c r="O176">
        <f>_xlfn.MAXIFS('Scenario 4'!O$5:O$154,'Scenario 4'!$A$5:$A$154,Max!$A176,'Scenario 4'!AL$5:AL$154,"&gt;0")</f>
        <v>18.317636718749998</v>
      </c>
      <c r="P176">
        <f>_xlfn.MAXIFS('Scenario 4'!P$5:P$154,'Scenario 4'!$A$5:$A$154,Max!$A176,'Scenario 4'!AM$5:AM$154,"&gt;0")</f>
        <v>18.317636718749998</v>
      </c>
      <c r="Q176">
        <f>_xlfn.MAXIFS('Scenario 4'!Q$5:Q$154,'Scenario 4'!$A$5:$A$154,Max!$A176,'Scenario 4'!AN$5:AN$154,"&gt;0")</f>
        <v>18.317636718749998</v>
      </c>
      <c r="R176">
        <f>_xlfn.MAXIFS('Scenario 4'!R$5:R$154,'Scenario 4'!$A$5:$A$154,Max!$A176,'Scenario 4'!AO$5:AO$154,"&gt;0")</f>
        <v>18.317636718749998</v>
      </c>
      <c r="S176">
        <f>_xlfn.MAXIFS('Scenario 4'!S$5:S$154,'Scenario 4'!$A$5:$A$154,Max!$A176,'Scenario 4'!AP$5:AP$154,"&gt;0")</f>
        <v>18.317636718749998</v>
      </c>
      <c r="T176">
        <f>_xlfn.MAXIFS('Scenario 4'!T$5:T$154,'Scenario 4'!$A$5:$A$154,Max!$A176,'Scenario 4'!AQ$5:AQ$154,"&gt;0")</f>
        <v>18.317636718749998</v>
      </c>
      <c r="U176">
        <f>_xlfn.MAXIFS('Scenario 4'!U$5:U$154,'Scenario 4'!$A$5:$A$154,Max!$A176,'Scenario 4'!AR$5:AR$154,"&gt;0")</f>
        <v>18.317636718749998</v>
      </c>
      <c r="V176">
        <f>_xlfn.MAXIFS('Scenario 4'!V$5:V$154,'Scenario 4'!$A$5:$A$154,Max!$A176,'Scenario 4'!AS$5:AS$154,"&gt;0")</f>
        <v>18.317636718749998</v>
      </c>
      <c r="W176">
        <f>_xlfn.MAXIFS('Scenario 4'!W$5:W$154,'Scenario 4'!$A$5:$A$154,Max!$A176,'Scenario 4'!AT$5:AT$154,"&gt;0")</f>
        <v>18.317636718749998</v>
      </c>
    </row>
    <row r="177" spans="1:23" x14ac:dyDescent="0.25">
      <c r="A177" t="s">
        <v>33</v>
      </c>
      <c r="B177" t="str">
        <f>VLOOKUP(A177,'DE-EN Country'!$A$1:$B$25,2,FALSE)</f>
        <v>Germany</v>
      </c>
      <c r="C177">
        <f>_xlfn.MAXIFS('Scenario 4'!C$5:C$154,'Scenario 4'!$A$5:$A$154,Max!$A177,'Scenario 4'!Z$5:Z$154,"&gt;0")</f>
        <v>19.903319999999997</v>
      </c>
      <c r="D177">
        <f>_xlfn.MAXIFS('Scenario 4'!D$5:D$154,'Scenario 4'!$A$5:$A$154,Max!$A177,'Scenario 4'!AA$5:AA$154,"&gt;0")</f>
        <v>19.903319999999997</v>
      </c>
      <c r="E177">
        <f>_xlfn.MAXIFS('Scenario 4'!E$5:E$154,'Scenario 4'!$A$5:$A$154,Max!$A177,'Scenario 4'!AB$5:AB$154,"&gt;0")</f>
        <v>19.903319999999997</v>
      </c>
      <c r="F177">
        <f>_xlfn.MAXIFS('Scenario 4'!F$5:F$154,'Scenario 4'!$A$5:$A$154,Max!$A177,'Scenario 4'!AC$5:AC$154,"&gt;0")</f>
        <v>19.903319999999997</v>
      </c>
      <c r="G177">
        <f>_xlfn.MAXIFS('Scenario 4'!G$5:G$154,'Scenario 4'!$A$5:$A$154,Max!$A177,'Scenario 4'!AD$5:AD$154,"&gt;0")</f>
        <v>19.903319999999997</v>
      </c>
      <c r="H177">
        <f>_xlfn.MAXIFS('Scenario 4'!H$5:H$154,'Scenario 4'!$A$5:$A$154,Max!$A177,'Scenario 4'!AE$5:AE$154,"&gt;0")</f>
        <v>22.114800000000002</v>
      </c>
      <c r="I177">
        <f>_xlfn.MAXIFS('Scenario 4'!I$5:I$154,'Scenario 4'!$A$5:$A$154,Max!$A177,'Scenario 4'!AF$5:AF$154,"&gt;0")</f>
        <v>22.114800000000002</v>
      </c>
      <c r="J177">
        <f>_xlfn.MAXIFS('Scenario 4'!J$5:J$154,'Scenario 4'!$A$5:$A$154,Max!$A177,'Scenario 4'!AG$5:AG$154,"&gt;0")</f>
        <v>22.114800000000002</v>
      </c>
      <c r="K177">
        <f>_xlfn.MAXIFS('Scenario 4'!K$5:K$154,'Scenario 4'!$A$5:$A$154,Max!$A177,'Scenario 4'!AH$5:AH$154,"&gt;0")</f>
        <v>22.114800000000002</v>
      </c>
      <c r="L177">
        <f>_xlfn.MAXIFS('Scenario 4'!L$5:L$154,'Scenario 4'!$A$5:$A$154,Max!$A177,'Scenario 4'!AI$5:AI$154,"&gt;0")</f>
        <v>22.114800000000002</v>
      </c>
      <c r="M177">
        <f>_xlfn.MAXIFS('Scenario 4'!M$5:M$154,'Scenario 4'!$A$5:$A$154,Max!$A177,'Scenario 4'!AJ$5:AJ$154,"&gt;0")</f>
        <v>22.114800000000002</v>
      </c>
      <c r="N177">
        <f>_xlfn.MAXIFS('Scenario 4'!N$5:N$154,'Scenario 4'!$A$5:$A$154,Max!$A177,'Scenario 4'!AK$5:AK$154,"&gt;0")</f>
        <v>22.114800000000002</v>
      </c>
      <c r="O177">
        <f>_xlfn.MAXIFS('Scenario 4'!O$5:O$154,'Scenario 4'!$A$5:$A$154,Max!$A177,'Scenario 4'!AL$5:AL$154,"&gt;0")</f>
        <v>22.114800000000002</v>
      </c>
      <c r="P177">
        <f>_xlfn.MAXIFS('Scenario 4'!P$5:P$154,'Scenario 4'!$A$5:$A$154,Max!$A177,'Scenario 4'!AM$5:AM$154,"&gt;0")</f>
        <v>22.114800000000002</v>
      </c>
      <c r="Q177">
        <f>_xlfn.MAXIFS('Scenario 4'!Q$5:Q$154,'Scenario 4'!$A$5:$A$154,Max!$A177,'Scenario 4'!AN$5:AN$154,"&gt;0")</f>
        <v>22.114800000000002</v>
      </c>
      <c r="R177">
        <f>_xlfn.MAXIFS('Scenario 4'!R$5:R$154,'Scenario 4'!$A$5:$A$154,Max!$A177,'Scenario 4'!AO$5:AO$154,"&gt;0")</f>
        <v>22.114800000000002</v>
      </c>
      <c r="S177">
        <f>_xlfn.MAXIFS('Scenario 4'!S$5:S$154,'Scenario 4'!$A$5:$A$154,Max!$A177,'Scenario 4'!AP$5:AP$154,"&gt;0")</f>
        <v>22.114800000000002</v>
      </c>
      <c r="T177">
        <f>_xlfn.MAXIFS('Scenario 4'!T$5:T$154,'Scenario 4'!$A$5:$A$154,Max!$A177,'Scenario 4'!AQ$5:AQ$154,"&gt;0")</f>
        <v>22.114800000000002</v>
      </c>
      <c r="U177">
        <f>_xlfn.MAXIFS('Scenario 4'!U$5:U$154,'Scenario 4'!$A$5:$A$154,Max!$A177,'Scenario 4'!AR$5:AR$154,"&gt;0")</f>
        <v>22.114800000000002</v>
      </c>
      <c r="V177">
        <f>_xlfn.MAXIFS('Scenario 4'!V$5:V$154,'Scenario 4'!$A$5:$A$154,Max!$A177,'Scenario 4'!AS$5:AS$154,"&gt;0")</f>
        <v>22.114800000000002</v>
      </c>
      <c r="W177">
        <f>_xlfn.MAXIFS('Scenario 4'!W$5:W$154,'Scenario 4'!$A$5:$A$154,Max!$A177,'Scenario 4'!AT$5:AT$154,"&gt;0")</f>
        <v>22.114800000000002</v>
      </c>
    </row>
    <row r="178" spans="1:23" x14ac:dyDescent="0.25">
      <c r="A178" t="s">
        <v>34</v>
      </c>
      <c r="B178" t="str">
        <f>VLOOKUP(A178,'DE-EN Country'!$A$1:$B$25,2,FALSE)</f>
        <v>Estonia</v>
      </c>
      <c r="C178">
        <f>_xlfn.MAXIFS('Scenario 4'!C$5:C$154,'Scenario 4'!$A$5:$A$154,Max!$A178,'Scenario 4'!Z$5:Z$154,"&gt;0")</f>
        <v>7.917749999999999</v>
      </c>
      <c r="D178">
        <f>_xlfn.MAXIFS('Scenario 4'!D$5:D$154,'Scenario 4'!$A$5:$A$154,Max!$A178,'Scenario 4'!AA$5:AA$154,"&gt;0")</f>
        <v>7.917749999999999</v>
      </c>
      <c r="E178">
        <f>_xlfn.MAXIFS('Scenario 4'!E$5:E$154,'Scenario 4'!$A$5:$A$154,Max!$A178,'Scenario 4'!AB$5:AB$154,"&gt;0")</f>
        <v>7.917749999999999</v>
      </c>
      <c r="F178">
        <f>_xlfn.MAXIFS('Scenario 4'!F$5:F$154,'Scenario 4'!$A$5:$A$154,Max!$A178,'Scenario 4'!AC$5:AC$154,"&gt;0")</f>
        <v>7.917749999999999</v>
      </c>
      <c r="G178">
        <f>_xlfn.MAXIFS('Scenario 4'!G$5:G$154,'Scenario 4'!$A$5:$A$154,Max!$A178,'Scenario 4'!AD$5:AD$154,"&gt;0")</f>
        <v>7.917749999999999</v>
      </c>
      <c r="H178">
        <f>_xlfn.MAXIFS('Scenario 4'!H$5:H$154,'Scenario 4'!$A$5:$A$154,Max!$A178,'Scenario 4'!AE$5:AE$154,"&gt;0")</f>
        <v>8.668822500000001</v>
      </c>
      <c r="I178">
        <f>_xlfn.MAXIFS('Scenario 4'!I$5:I$154,'Scenario 4'!$A$5:$A$154,Max!$A178,'Scenario 4'!AF$5:AF$154,"&gt;0")</f>
        <v>8.668822500000001</v>
      </c>
      <c r="J178">
        <f>_xlfn.MAXIFS('Scenario 4'!J$5:J$154,'Scenario 4'!$A$5:$A$154,Max!$A178,'Scenario 4'!AG$5:AG$154,"&gt;0")</f>
        <v>8.668822500000001</v>
      </c>
      <c r="K178">
        <f>_xlfn.MAXIFS('Scenario 4'!K$5:K$154,'Scenario 4'!$A$5:$A$154,Max!$A178,'Scenario 4'!AH$5:AH$154,"&gt;0")</f>
        <v>8.668822500000001</v>
      </c>
      <c r="L178">
        <f>_xlfn.MAXIFS('Scenario 4'!L$5:L$154,'Scenario 4'!$A$5:$A$154,Max!$A178,'Scenario 4'!AI$5:AI$154,"&gt;0")</f>
        <v>8.668822500000001</v>
      </c>
      <c r="M178">
        <f>_xlfn.MAXIFS('Scenario 4'!M$5:M$154,'Scenario 4'!$A$5:$A$154,Max!$A178,'Scenario 4'!AJ$5:AJ$154,"&gt;0")</f>
        <v>8.668822500000001</v>
      </c>
      <c r="N178">
        <f>_xlfn.MAXIFS('Scenario 4'!N$5:N$154,'Scenario 4'!$A$5:$A$154,Max!$A178,'Scenario 4'!AK$5:AK$154,"&gt;0")</f>
        <v>8.668822500000001</v>
      </c>
      <c r="O178">
        <f>_xlfn.MAXIFS('Scenario 4'!O$5:O$154,'Scenario 4'!$A$5:$A$154,Max!$A178,'Scenario 4'!AL$5:AL$154,"&gt;0")</f>
        <v>8.668822500000001</v>
      </c>
      <c r="P178">
        <f>_xlfn.MAXIFS('Scenario 4'!P$5:P$154,'Scenario 4'!$A$5:$A$154,Max!$A178,'Scenario 4'!AM$5:AM$154,"&gt;0")</f>
        <v>8.668822500000001</v>
      </c>
      <c r="Q178">
        <f>_xlfn.MAXIFS('Scenario 4'!Q$5:Q$154,'Scenario 4'!$A$5:$A$154,Max!$A178,'Scenario 4'!AN$5:AN$154,"&gt;0")</f>
        <v>8.668822500000001</v>
      </c>
      <c r="R178">
        <f>_xlfn.MAXIFS('Scenario 4'!R$5:R$154,'Scenario 4'!$A$5:$A$154,Max!$A178,'Scenario 4'!AO$5:AO$154,"&gt;0")</f>
        <v>8.668822500000001</v>
      </c>
      <c r="S178">
        <f>_xlfn.MAXIFS('Scenario 4'!S$5:S$154,'Scenario 4'!$A$5:$A$154,Max!$A178,'Scenario 4'!AP$5:AP$154,"&gt;0")</f>
        <v>8.668822500000001</v>
      </c>
      <c r="T178">
        <f>_xlfn.MAXIFS('Scenario 4'!T$5:T$154,'Scenario 4'!$A$5:$A$154,Max!$A178,'Scenario 4'!AQ$5:AQ$154,"&gt;0")</f>
        <v>8.668822500000001</v>
      </c>
      <c r="U178">
        <f>_xlfn.MAXIFS('Scenario 4'!U$5:U$154,'Scenario 4'!$A$5:$A$154,Max!$A178,'Scenario 4'!AR$5:AR$154,"&gt;0")</f>
        <v>8.668822500000001</v>
      </c>
      <c r="V178">
        <f>_xlfn.MAXIFS('Scenario 4'!V$5:V$154,'Scenario 4'!$A$5:$A$154,Max!$A178,'Scenario 4'!AS$5:AS$154,"&gt;0")</f>
        <v>8.668822500000001</v>
      </c>
      <c r="W178">
        <f>_xlfn.MAXIFS('Scenario 4'!W$5:W$154,'Scenario 4'!$A$5:$A$154,Max!$A178,'Scenario 4'!AT$5:AT$154,"&gt;0")</f>
        <v>8.668822500000001</v>
      </c>
    </row>
    <row r="179" spans="1:23" x14ac:dyDescent="0.25">
      <c r="A179" t="s">
        <v>35</v>
      </c>
      <c r="B179" t="str">
        <f>VLOOKUP(A179,'DE-EN Country'!$A$1:$B$25,2,FALSE)</f>
        <v>Finland</v>
      </c>
      <c r="C179">
        <f>_xlfn.MAXIFS('Scenario 4'!C$5:C$154,'Scenario 4'!$A$5:$A$154,Max!$A179,'Scenario 4'!Z$5:Z$154,"&gt;0")</f>
        <v>11.494143000000003</v>
      </c>
      <c r="D179">
        <f>_xlfn.MAXIFS('Scenario 4'!D$5:D$154,'Scenario 4'!$A$5:$A$154,Max!$A179,'Scenario 4'!AA$5:AA$154,"&gt;0")</f>
        <v>11.494143000000003</v>
      </c>
      <c r="E179">
        <f>_xlfn.MAXIFS('Scenario 4'!E$5:E$154,'Scenario 4'!$A$5:$A$154,Max!$A179,'Scenario 4'!AB$5:AB$154,"&gt;0")</f>
        <v>11.494143000000003</v>
      </c>
      <c r="F179">
        <f>_xlfn.MAXIFS('Scenario 4'!F$5:F$154,'Scenario 4'!$A$5:$A$154,Max!$A179,'Scenario 4'!AC$5:AC$154,"&gt;0")</f>
        <v>11.494143000000003</v>
      </c>
      <c r="G179">
        <f>_xlfn.MAXIFS('Scenario 4'!G$5:G$154,'Scenario 4'!$A$5:$A$154,Max!$A179,'Scenario 4'!AD$5:AD$154,"&gt;0")</f>
        <v>11.494143000000003</v>
      </c>
      <c r="H179">
        <f>_xlfn.MAXIFS('Scenario 4'!H$5:H$154,'Scenario 4'!$A$5:$A$154,Max!$A179,'Scenario 4'!AE$5:AE$154,"&gt;0")</f>
        <v>10.723589999999998</v>
      </c>
      <c r="I179">
        <f>_xlfn.MAXIFS('Scenario 4'!I$5:I$154,'Scenario 4'!$A$5:$A$154,Max!$A179,'Scenario 4'!AF$5:AF$154,"&gt;0")</f>
        <v>10.723589999999998</v>
      </c>
      <c r="J179">
        <f>_xlfn.MAXIFS('Scenario 4'!J$5:J$154,'Scenario 4'!$A$5:$A$154,Max!$A179,'Scenario 4'!AG$5:AG$154,"&gt;0")</f>
        <v>10.723589999999998</v>
      </c>
      <c r="K179">
        <f>_xlfn.MAXIFS('Scenario 4'!K$5:K$154,'Scenario 4'!$A$5:$A$154,Max!$A179,'Scenario 4'!AH$5:AH$154,"&gt;0")</f>
        <v>10.723589999999998</v>
      </c>
      <c r="L179">
        <f>_xlfn.MAXIFS('Scenario 4'!L$5:L$154,'Scenario 4'!$A$5:$A$154,Max!$A179,'Scenario 4'!AI$5:AI$154,"&gt;0")</f>
        <v>10.723589999999998</v>
      </c>
      <c r="M179">
        <f>_xlfn.MAXIFS('Scenario 4'!M$5:M$154,'Scenario 4'!$A$5:$A$154,Max!$A179,'Scenario 4'!AJ$5:AJ$154,"&gt;0")</f>
        <v>10.723589999999998</v>
      </c>
      <c r="N179">
        <f>_xlfn.MAXIFS('Scenario 4'!N$5:N$154,'Scenario 4'!$A$5:$A$154,Max!$A179,'Scenario 4'!AK$5:AK$154,"&gt;0")</f>
        <v>10.723589999999998</v>
      </c>
      <c r="O179">
        <f>_xlfn.MAXIFS('Scenario 4'!O$5:O$154,'Scenario 4'!$A$5:$A$154,Max!$A179,'Scenario 4'!AL$5:AL$154,"&gt;0")</f>
        <v>10.723589999999998</v>
      </c>
      <c r="P179">
        <f>_xlfn.MAXIFS('Scenario 4'!P$5:P$154,'Scenario 4'!$A$5:$A$154,Max!$A179,'Scenario 4'!AM$5:AM$154,"&gt;0")</f>
        <v>10.723589999999998</v>
      </c>
      <c r="Q179">
        <f>_xlfn.MAXIFS('Scenario 4'!Q$5:Q$154,'Scenario 4'!$A$5:$A$154,Max!$A179,'Scenario 4'!AN$5:AN$154,"&gt;0")</f>
        <v>10.723589999999998</v>
      </c>
      <c r="R179">
        <f>_xlfn.MAXIFS('Scenario 4'!R$5:R$154,'Scenario 4'!$A$5:$A$154,Max!$A179,'Scenario 4'!AO$5:AO$154,"&gt;0")</f>
        <v>10.723589999999998</v>
      </c>
      <c r="S179">
        <f>_xlfn.MAXIFS('Scenario 4'!S$5:S$154,'Scenario 4'!$A$5:$A$154,Max!$A179,'Scenario 4'!AP$5:AP$154,"&gt;0")</f>
        <v>10.723589999999998</v>
      </c>
      <c r="T179">
        <f>_xlfn.MAXIFS('Scenario 4'!T$5:T$154,'Scenario 4'!$A$5:$A$154,Max!$A179,'Scenario 4'!AQ$5:AQ$154,"&gt;0")</f>
        <v>10.723589999999998</v>
      </c>
      <c r="U179">
        <f>_xlfn.MAXIFS('Scenario 4'!U$5:U$154,'Scenario 4'!$A$5:$A$154,Max!$A179,'Scenario 4'!AR$5:AR$154,"&gt;0")</f>
        <v>10.723589999999998</v>
      </c>
      <c r="V179">
        <f>_xlfn.MAXIFS('Scenario 4'!V$5:V$154,'Scenario 4'!$A$5:$A$154,Max!$A179,'Scenario 4'!AS$5:AS$154,"&gt;0")</f>
        <v>10.723589999999998</v>
      </c>
      <c r="W179">
        <f>_xlfn.MAXIFS('Scenario 4'!W$5:W$154,'Scenario 4'!$A$5:$A$154,Max!$A179,'Scenario 4'!AT$5:AT$154,"&gt;0")</f>
        <v>10.723589999999998</v>
      </c>
    </row>
    <row r="180" spans="1:23" x14ac:dyDescent="0.25">
      <c r="A180" t="s">
        <v>36</v>
      </c>
      <c r="B180" t="str">
        <f>VLOOKUP(A180,'DE-EN Country'!$A$1:$B$25,2,FALSE)</f>
        <v>France</v>
      </c>
      <c r="C180">
        <f>_xlfn.MAXIFS('Scenario 4'!C$5:C$154,'Scenario 4'!$A$5:$A$154,Max!$A180,'Scenario 4'!Z$5:Z$154,"&gt;0")</f>
        <v>12.779426953125</v>
      </c>
      <c r="D180">
        <f>_xlfn.MAXIFS('Scenario 4'!D$5:D$154,'Scenario 4'!$A$5:$A$154,Max!$A180,'Scenario 4'!AA$5:AA$154,"&gt;0")</f>
        <v>12.779426953125</v>
      </c>
      <c r="E180">
        <f>_xlfn.MAXIFS('Scenario 4'!E$5:E$154,'Scenario 4'!$A$5:$A$154,Max!$A180,'Scenario 4'!AB$5:AB$154,"&gt;0")</f>
        <v>12.779426953125</v>
      </c>
      <c r="F180">
        <f>_xlfn.MAXIFS('Scenario 4'!F$5:F$154,'Scenario 4'!$A$5:$A$154,Max!$A180,'Scenario 4'!AC$5:AC$154,"&gt;0")</f>
        <v>12.779426953125</v>
      </c>
      <c r="G180">
        <f>_xlfn.MAXIFS('Scenario 4'!G$5:G$154,'Scenario 4'!$A$5:$A$154,Max!$A180,'Scenario 4'!AD$5:AD$154,"&gt;0")</f>
        <v>12.779426953125</v>
      </c>
      <c r="H180">
        <f>_xlfn.MAXIFS('Scenario 4'!H$5:H$154,'Scenario 4'!$A$5:$A$154,Max!$A180,'Scenario 4'!AE$5:AE$154,"&gt;0")</f>
        <v>18.175184999999999</v>
      </c>
      <c r="I180">
        <f>_xlfn.MAXIFS('Scenario 4'!I$5:I$154,'Scenario 4'!$A$5:$A$154,Max!$A180,'Scenario 4'!AF$5:AF$154,"&gt;0")</f>
        <v>18.175184999999999</v>
      </c>
      <c r="J180">
        <f>_xlfn.MAXIFS('Scenario 4'!J$5:J$154,'Scenario 4'!$A$5:$A$154,Max!$A180,'Scenario 4'!AG$5:AG$154,"&gt;0")</f>
        <v>18.175184999999999</v>
      </c>
      <c r="K180">
        <f>_xlfn.MAXIFS('Scenario 4'!K$5:K$154,'Scenario 4'!$A$5:$A$154,Max!$A180,'Scenario 4'!AH$5:AH$154,"&gt;0")</f>
        <v>18.175184999999999</v>
      </c>
      <c r="L180">
        <f>_xlfn.MAXIFS('Scenario 4'!L$5:L$154,'Scenario 4'!$A$5:$A$154,Max!$A180,'Scenario 4'!AI$5:AI$154,"&gt;0")</f>
        <v>18.175184999999999</v>
      </c>
      <c r="M180">
        <f>_xlfn.MAXIFS('Scenario 4'!M$5:M$154,'Scenario 4'!$A$5:$A$154,Max!$A180,'Scenario 4'!AJ$5:AJ$154,"&gt;0")</f>
        <v>18.175184999999999</v>
      </c>
      <c r="N180">
        <f>_xlfn.MAXIFS('Scenario 4'!N$5:N$154,'Scenario 4'!$A$5:$A$154,Max!$A180,'Scenario 4'!AK$5:AK$154,"&gt;0")</f>
        <v>18.175184999999999</v>
      </c>
      <c r="O180">
        <f>_xlfn.MAXIFS('Scenario 4'!O$5:O$154,'Scenario 4'!$A$5:$A$154,Max!$A180,'Scenario 4'!AL$5:AL$154,"&gt;0")</f>
        <v>18.175184999999999</v>
      </c>
      <c r="P180">
        <f>_xlfn.MAXIFS('Scenario 4'!P$5:P$154,'Scenario 4'!$A$5:$A$154,Max!$A180,'Scenario 4'!AM$5:AM$154,"&gt;0")</f>
        <v>18.175184999999999</v>
      </c>
      <c r="Q180">
        <f>_xlfn.MAXIFS('Scenario 4'!Q$5:Q$154,'Scenario 4'!$A$5:$A$154,Max!$A180,'Scenario 4'!AN$5:AN$154,"&gt;0")</f>
        <v>18.175184999999999</v>
      </c>
      <c r="R180">
        <f>_xlfn.MAXIFS('Scenario 4'!R$5:R$154,'Scenario 4'!$A$5:$A$154,Max!$A180,'Scenario 4'!AO$5:AO$154,"&gt;0")</f>
        <v>18.175184999999999</v>
      </c>
      <c r="S180">
        <f>_xlfn.MAXIFS('Scenario 4'!S$5:S$154,'Scenario 4'!$A$5:$A$154,Max!$A180,'Scenario 4'!AP$5:AP$154,"&gt;0")</f>
        <v>18.175184999999999</v>
      </c>
      <c r="T180">
        <f>_xlfn.MAXIFS('Scenario 4'!T$5:T$154,'Scenario 4'!$A$5:$A$154,Max!$A180,'Scenario 4'!AQ$5:AQ$154,"&gt;0")</f>
        <v>18.175184999999999</v>
      </c>
      <c r="U180">
        <f>_xlfn.MAXIFS('Scenario 4'!U$5:U$154,'Scenario 4'!$A$5:$A$154,Max!$A180,'Scenario 4'!AR$5:AR$154,"&gt;0")</f>
        <v>18.175184999999999</v>
      </c>
      <c r="V180">
        <f>_xlfn.MAXIFS('Scenario 4'!V$5:V$154,'Scenario 4'!$A$5:$A$154,Max!$A180,'Scenario 4'!AS$5:AS$154,"&gt;0")</f>
        <v>18.175184999999999</v>
      </c>
      <c r="W180">
        <f>_xlfn.MAXIFS('Scenario 4'!W$5:W$154,'Scenario 4'!$A$5:$A$154,Max!$A180,'Scenario 4'!AT$5:AT$154,"&gt;0")</f>
        <v>18.175184999999999</v>
      </c>
    </row>
    <row r="181" spans="1:23" x14ac:dyDescent="0.25">
      <c r="A181" t="s">
        <v>37</v>
      </c>
      <c r="B181" t="str">
        <f>VLOOKUP(A181,'DE-EN Country'!$A$1:$B$25,2,FALSE)</f>
        <v>Greece</v>
      </c>
      <c r="C181">
        <f>_xlfn.MAXIFS('Scenario 4'!C$5:C$154,'Scenario 4'!$A$5:$A$154,Max!$A181,'Scenario 4'!Z$5:Z$154,"&gt;0")</f>
        <v>0</v>
      </c>
      <c r="D181">
        <f>_xlfn.MAXIFS('Scenario 4'!D$5:D$154,'Scenario 4'!$A$5:$A$154,Max!$A181,'Scenario 4'!AA$5:AA$154,"&gt;0")</f>
        <v>0</v>
      </c>
      <c r="E181">
        <f>_xlfn.MAXIFS('Scenario 4'!E$5:E$154,'Scenario 4'!$A$5:$A$154,Max!$A181,'Scenario 4'!AB$5:AB$154,"&gt;0")</f>
        <v>0</v>
      </c>
      <c r="F181">
        <f>_xlfn.MAXIFS('Scenario 4'!F$5:F$154,'Scenario 4'!$A$5:$A$154,Max!$A181,'Scenario 4'!AC$5:AC$154,"&gt;0")</f>
        <v>0</v>
      </c>
      <c r="G181">
        <f>_xlfn.MAXIFS('Scenario 4'!G$5:G$154,'Scenario 4'!$A$5:$A$154,Max!$A181,'Scenario 4'!AD$5:AD$154,"&gt;0")</f>
        <v>0</v>
      </c>
      <c r="H181">
        <f>_xlfn.MAXIFS('Scenario 4'!H$5:H$154,'Scenario 4'!$A$5:$A$154,Max!$A181,'Scenario 4'!AE$5:AE$154,"&gt;0")</f>
        <v>11.142224999999998</v>
      </c>
      <c r="I181">
        <f>_xlfn.MAXIFS('Scenario 4'!I$5:I$154,'Scenario 4'!$A$5:$A$154,Max!$A181,'Scenario 4'!AF$5:AF$154,"&gt;0")</f>
        <v>11.142224999999998</v>
      </c>
      <c r="J181">
        <f>_xlfn.MAXIFS('Scenario 4'!J$5:J$154,'Scenario 4'!$A$5:$A$154,Max!$A181,'Scenario 4'!AG$5:AG$154,"&gt;0")</f>
        <v>11.142224999999998</v>
      </c>
      <c r="K181">
        <f>_xlfn.MAXIFS('Scenario 4'!K$5:K$154,'Scenario 4'!$A$5:$A$154,Max!$A181,'Scenario 4'!AH$5:AH$154,"&gt;0")</f>
        <v>11.142224999999998</v>
      </c>
      <c r="L181">
        <f>_xlfn.MAXIFS('Scenario 4'!L$5:L$154,'Scenario 4'!$A$5:$A$154,Max!$A181,'Scenario 4'!AI$5:AI$154,"&gt;0")</f>
        <v>11.142224999999998</v>
      </c>
      <c r="M181">
        <f>_xlfn.MAXIFS('Scenario 4'!M$5:M$154,'Scenario 4'!$A$5:$A$154,Max!$A181,'Scenario 4'!AJ$5:AJ$154,"&gt;0")</f>
        <v>11.142224999999998</v>
      </c>
      <c r="N181">
        <f>_xlfn.MAXIFS('Scenario 4'!N$5:N$154,'Scenario 4'!$A$5:$A$154,Max!$A181,'Scenario 4'!AK$5:AK$154,"&gt;0")</f>
        <v>11.142224999999998</v>
      </c>
      <c r="O181">
        <f>_xlfn.MAXIFS('Scenario 4'!O$5:O$154,'Scenario 4'!$A$5:$A$154,Max!$A181,'Scenario 4'!AL$5:AL$154,"&gt;0")</f>
        <v>11.142224999999998</v>
      </c>
      <c r="P181">
        <f>_xlfn.MAXIFS('Scenario 4'!P$5:P$154,'Scenario 4'!$A$5:$A$154,Max!$A181,'Scenario 4'!AM$5:AM$154,"&gt;0")</f>
        <v>11.142224999999998</v>
      </c>
      <c r="Q181">
        <f>_xlfn.MAXIFS('Scenario 4'!Q$5:Q$154,'Scenario 4'!$A$5:$A$154,Max!$A181,'Scenario 4'!AN$5:AN$154,"&gt;0")</f>
        <v>11.142224999999998</v>
      </c>
      <c r="R181">
        <f>_xlfn.MAXIFS('Scenario 4'!R$5:R$154,'Scenario 4'!$A$5:$A$154,Max!$A181,'Scenario 4'!AO$5:AO$154,"&gt;0")</f>
        <v>11.142224999999998</v>
      </c>
      <c r="S181">
        <f>_xlfn.MAXIFS('Scenario 4'!S$5:S$154,'Scenario 4'!$A$5:$A$154,Max!$A181,'Scenario 4'!AP$5:AP$154,"&gt;0")</f>
        <v>11.142224999999998</v>
      </c>
      <c r="T181">
        <f>_xlfn.MAXIFS('Scenario 4'!T$5:T$154,'Scenario 4'!$A$5:$A$154,Max!$A181,'Scenario 4'!AQ$5:AQ$154,"&gt;0")</f>
        <v>11.142224999999998</v>
      </c>
      <c r="U181">
        <f>_xlfn.MAXIFS('Scenario 4'!U$5:U$154,'Scenario 4'!$A$5:$A$154,Max!$A181,'Scenario 4'!AR$5:AR$154,"&gt;0")</f>
        <v>11.142224999999998</v>
      </c>
      <c r="V181">
        <f>_xlfn.MAXIFS('Scenario 4'!V$5:V$154,'Scenario 4'!$A$5:$A$154,Max!$A181,'Scenario 4'!AS$5:AS$154,"&gt;0")</f>
        <v>11.142224999999998</v>
      </c>
      <c r="W181">
        <f>_xlfn.MAXIFS('Scenario 4'!W$5:W$154,'Scenario 4'!$A$5:$A$154,Max!$A181,'Scenario 4'!AT$5:AT$154,"&gt;0")</f>
        <v>11.142224999999998</v>
      </c>
    </row>
    <row r="182" spans="1:23" x14ac:dyDescent="0.25">
      <c r="A182" t="s">
        <v>38</v>
      </c>
      <c r="B182" t="str">
        <f>VLOOKUP(A182,'DE-EN Country'!$A$1:$B$25,2,FALSE)</f>
        <v>Ireland</v>
      </c>
      <c r="C182">
        <f>_xlfn.MAXIFS('Scenario 4'!C$5:C$154,'Scenario 4'!$A$5:$A$154,Max!$A182,'Scenario 4'!Z$5:Z$154,"&gt;0")</f>
        <v>5.4600581249999998</v>
      </c>
      <c r="D182">
        <f>_xlfn.MAXIFS('Scenario 4'!D$5:D$154,'Scenario 4'!$A$5:$A$154,Max!$A182,'Scenario 4'!AA$5:AA$154,"&gt;0")</f>
        <v>5.4600581249999998</v>
      </c>
      <c r="E182">
        <f>_xlfn.MAXIFS('Scenario 4'!E$5:E$154,'Scenario 4'!$A$5:$A$154,Max!$A182,'Scenario 4'!AB$5:AB$154,"&gt;0")</f>
        <v>5.2401937499999995</v>
      </c>
      <c r="F182">
        <f>_xlfn.MAXIFS('Scenario 4'!F$5:F$154,'Scenario 4'!$A$5:$A$154,Max!$A182,'Scenario 4'!AC$5:AC$154,"&gt;0")</f>
        <v>5.2401937499999995</v>
      </c>
      <c r="G182">
        <f>_xlfn.MAXIFS('Scenario 4'!G$5:G$154,'Scenario 4'!$A$5:$A$154,Max!$A182,'Scenario 4'!AD$5:AD$154,"&gt;0")</f>
        <v>5.2401937499999995</v>
      </c>
      <c r="H182">
        <f>_xlfn.MAXIFS('Scenario 4'!H$5:H$154,'Scenario 4'!$A$5:$A$154,Max!$A182,'Scenario 4'!AE$5:AE$154,"&gt;0")</f>
        <v>14.560155</v>
      </c>
      <c r="I182">
        <f>_xlfn.MAXIFS('Scenario 4'!I$5:I$154,'Scenario 4'!$A$5:$A$154,Max!$A182,'Scenario 4'!AF$5:AF$154,"&gt;0")</f>
        <v>14.560155</v>
      </c>
      <c r="J182">
        <f>_xlfn.MAXIFS('Scenario 4'!J$5:J$154,'Scenario 4'!$A$5:$A$154,Max!$A182,'Scenario 4'!AG$5:AG$154,"&gt;0")</f>
        <v>14.560155</v>
      </c>
      <c r="K182">
        <f>_xlfn.MAXIFS('Scenario 4'!K$5:K$154,'Scenario 4'!$A$5:$A$154,Max!$A182,'Scenario 4'!AH$5:AH$154,"&gt;0")</f>
        <v>14.560155</v>
      </c>
      <c r="L182">
        <f>_xlfn.MAXIFS('Scenario 4'!L$5:L$154,'Scenario 4'!$A$5:$A$154,Max!$A182,'Scenario 4'!AI$5:AI$154,"&gt;0")</f>
        <v>14.560155</v>
      </c>
      <c r="M182">
        <f>_xlfn.MAXIFS('Scenario 4'!M$5:M$154,'Scenario 4'!$A$5:$A$154,Max!$A182,'Scenario 4'!AJ$5:AJ$154,"&gt;0")</f>
        <v>14.560155</v>
      </c>
      <c r="N182">
        <f>_xlfn.MAXIFS('Scenario 4'!N$5:N$154,'Scenario 4'!$A$5:$A$154,Max!$A182,'Scenario 4'!AK$5:AK$154,"&gt;0")</f>
        <v>14.560155</v>
      </c>
      <c r="O182">
        <f>_xlfn.MAXIFS('Scenario 4'!O$5:O$154,'Scenario 4'!$A$5:$A$154,Max!$A182,'Scenario 4'!AL$5:AL$154,"&gt;0")</f>
        <v>14.560155</v>
      </c>
      <c r="P182">
        <f>_xlfn.MAXIFS('Scenario 4'!P$5:P$154,'Scenario 4'!$A$5:$A$154,Max!$A182,'Scenario 4'!AM$5:AM$154,"&gt;0")</f>
        <v>14.560155</v>
      </c>
      <c r="Q182">
        <f>_xlfn.MAXIFS('Scenario 4'!Q$5:Q$154,'Scenario 4'!$A$5:$A$154,Max!$A182,'Scenario 4'!AN$5:AN$154,"&gt;0")</f>
        <v>14.560155</v>
      </c>
      <c r="R182">
        <f>_xlfn.MAXIFS('Scenario 4'!R$5:R$154,'Scenario 4'!$A$5:$A$154,Max!$A182,'Scenario 4'!AO$5:AO$154,"&gt;0")</f>
        <v>14.560155</v>
      </c>
      <c r="S182">
        <f>_xlfn.MAXIFS('Scenario 4'!S$5:S$154,'Scenario 4'!$A$5:$A$154,Max!$A182,'Scenario 4'!AP$5:AP$154,"&gt;0")</f>
        <v>14.560155</v>
      </c>
      <c r="T182">
        <f>_xlfn.MAXIFS('Scenario 4'!T$5:T$154,'Scenario 4'!$A$5:$A$154,Max!$A182,'Scenario 4'!AQ$5:AQ$154,"&gt;0")</f>
        <v>14.560155</v>
      </c>
      <c r="U182">
        <f>_xlfn.MAXIFS('Scenario 4'!U$5:U$154,'Scenario 4'!$A$5:$A$154,Max!$A182,'Scenario 4'!AR$5:AR$154,"&gt;0")</f>
        <v>14.560155</v>
      </c>
      <c r="V182">
        <f>_xlfn.MAXIFS('Scenario 4'!V$5:V$154,'Scenario 4'!$A$5:$A$154,Max!$A182,'Scenario 4'!AS$5:AS$154,"&gt;0")</f>
        <v>14.560155</v>
      </c>
      <c r="W182">
        <f>_xlfn.MAXIFS('Scenario 4'!W$5:W$154,'Scenario 4'!$A$5:$A$154,Max!$A182,'Scenario 4'!AT$5:AT$154,"&gt;0")</f>
        <v>14.560155</v>
      </c>
    </row>
    <row r="183" spans="1:23" x14ac:dyDescent="0.25">
      <c r="A183" t="s">
        <v>39</v>
      </c>
      <c r="B183" t="str">
        <f>VLOOKUP(A183,'DE-EN Country'!$A$1:$B$25,2,FALSE)</f>
        <v>Iceland</v>
      </c>
      <c r="C183">
        <f>_xlfn.MAXIFS('Scenario 4'!C$5:C$154,'Scenario 4'!$A$5:$A$154,Max!$A183,'Scenario 4'!Z$5:Z$154,"&gt;0")</f>
        <v>4.58516953125</v>
      </c>
      <c r="D183">
        <f>_xlfn.MAXIFS('Scenario 4'!D$5:D$154,'Scenario 4'!$A$5:$A$154,Max!$A183,'Scenario 4'!AA$5:AA$154,"&gt;0")</f>
        <v>4.58516953125</v>
      </c>
      <c r="E183">
        <f>_xlfn.MAXIFS('Scenario 4'!E$5:E$154,'Scenario 4'!$A$5:$A$154,Max!$A183,'Scenario 4'!AB$5:AB$154,"&gt;0")</f>
        <v>4.58516953125</v>
      </c>
      <c r="F183">
        <f>_xlfn.MAXIFS('Scenario 4'!F$5:F$154,'Scenario 4'!$A$5:$A$154,Max!$A183,'Scenario 4'!AC$5:AC$154,"&gt;0")</f>
        <v>4.58516953125</v>
      </c>
      <c r="G183">
        <f>_xlfn.MAXIFS('Scenario 4'!G$5:G$154,'Scenario 4'!$A$5:$A$154,Max!$A183,'Scenario 4'!AD$5:AD$154,"&gt;0")</f>
        <v>4.58516953125</v>
      </c>
      <c r="H183">
        <f>_xlfn.MAXIFS('Scenario 4'!H$5:H$154,'Scenario 4'!$A$5:$A$154,Max!$A183,'Scenario 4'!AE$5:AE$154,"&gt;0")</f>
        <v>4.0104749999999996</v>
      </c>
      <c r="I183">
        <f>_xlfn.MAXIFS('Scenario 4'!I$5:I$154,'Scenario 4'!$A$5:$A$154,Max!$A183,'Scenario 4'!AF$5:AF$154,"&gt;0")</f>
        <v>4.0104749999999996</v>
      </c>
      <c r="J183">
        <f>_xlfn.MAXIFS('Scenario 4'!J$5:J$154,'Scenario 4'!$A$5:$A$154,Max!$A183,'Scenario 4'!AG$5:AG$154,"&gt;0")</f>
        <v>4.0104749999999996</v>
      </c>
      <c r="K183">
        <f>_xlfn.MAXIFS('Scenario 4'!K$5:K$154,'Scenario 4'!$A$5:$A$154,Max!$A183,'Scenario 4'!AH$5:AH$154,"&gt;0")</f>
        <v>4.0104749999999996</v>
      </c>
      <c r="L183">
        <f>_xlfn.MAXIFS('Scenario 4'!L$5:L$154,'Scenario 4'!$A$5:$A$154,Max!$A183,'Scenario 4'!AI$5:AI$154,"&gt;0")</f>
        <v>4.0104749999999996</v>
      </c>
      <c r="M183">
        <f>_xlfn.MAXIFS('Scenario 4'!M$5:M$154,'Scenario 4'!$A$5:$A$154,Max!$A183,'Scenario 4'!AJ$5:AJ$154,"&gt;0")</f>
        <v>4.0104749999999996</v>
      </c>
      <c r="N183">
        <f>_xlfn.MAXIFS('Scenario 4'!N$5:N$154,'Scenario 4'!$A$5:$A$154,Max!$A183,'Scenario 4'!AK$5:AK$154,"&gt;0")</f>
        <v>4.0104749999999996</v>
      </c>
      <c r="O183">
        <f>_xlfn.MAXIFS('Scenario 4'!O$5:O$154,'Scenario 4'!$A$5:$A$154,Max!$A183,'Scenario 4'!AL$5:AL$154,"&gt;0")</f>
        <v>4.0104749999999996</v>
      </c>
      <c r="P183">
        <f>_xlfn.MAXIFS('Scenario 4'!P$5:P$154,'Scenario 4'!$A$5:$A$154,Max!$A183,'Scenario 4'!AM$5:AM$154,"&gt;0")</f>
        <v>4.0681200000000004</v>
      </c>
      <c r="Q183">
        <f>_xlfn.MAXIFS('Scenario 4'!Q$5:Q$154,'Scenario 4'!$A$5:$A$154,Max!$A183,'Scenario 4'!AN$5:AN$154,"&gt;0")</f>
        <v>4.0681200000000004</v>
      </c>
      <c r="R183">
        <f>_xlfn.MAXIFS('Scenario 4'!R$5:R$154,'Scenario 4'!$A$5:$A$154,Max!$A183,'Scenario 4'!AO$5:AO$154,"&gt;0")</f>
        <v>4.0681200000000004</v>
      </c>
      <c r="S183">
        <f>_xlfn.MAXIFS('Scenario 4'!S$5:S$154,'Scenario 4'!$A$5:$A$154,Max!$A183,'Scenario 4'!AP$5:AP$154,"&gt;0")</f>
        <v>4.0681200000000004</v>
      </c>
      <c r="T183">
        <f>_xlfn.MAXIFS('Scenario 4'!T$5:T$154,'Scenario 4'!$A$5:$A$154,Max!$A183,'Scenario 4'!AQ$5:AQ$154,"&gt;0")</f>
        <v>4.0681200000000004</v>
      </c>
      <c r="U183">
        <f>_xlfn.MAXIFS('Scenario 4'!U$5:U$154,'Scenario 4'!$A$5:$A$154,Max!$A183,'Scenario 4'!AR$5:AR$154,"&gt;0")</f>
        <v>4.0681200000000004</v>
      </c>
      <c r="V183">
        <f>_xlfn.MAXIFS('Scenario 4'!V$5:V$154,'Scenario 4'!$A$5:$A$154,Max!$A183,'Scenario 4'!AS$5:AS$154,"&gt;0")</f>
        <v>4.0681200000000004</v>
      </c>
      <c r="W183">
        <f>_xlfn.MAXIFS('Scenario 4'!W$5:W$154,'Scenario 4'!$A$5:$A$154,Max!$A183,'Scenario 4'!AT$5:AT$154,"&gt;0")</f>
        <v>4.0681200000000004</v>
      </c>
    </row>
    <row r="184" spans="1:23" x14ac:dyDescent="0.25">
      <c r="A184" t="s">
        <v>40</v>
      </c>
      <c r="B184" t="str">
        <f>VLOOKUP(A184,'DE-EN Country'!$A$1:$B$25,2,FALSE)</f>
        <v>Italy</v>
      </c>
      <c r="C184">
        <f>_xlfn.MAXIFS('Scenario 4'!C$5:C$154,'Scenario 4'!$A$5:$A$154,Max!$A184,'Scenario 4'!Z$5:Z$154,"&gt;0")</f>
        <v>11.222138671874999</v>
      </c>
      <c r="D184">
        <f>_xlfn.MAXIFS('Scenario 4'!D$5:D$154,'Scenario 4'!$A$5:$A$154,Max!$A184,'Scenario 4'!AA$5:AA$154,"&gt;0")</f>
        <v>11.222138671874999</v>
      </c>
      <c r="E184">
        <f>_xlfn.MAXIFS('Scenario 4'!E$5:E$154,'Scenario 4'!$A$5:$A$154,Max!$A184,'Scenario 4'!AB$5:AB$154,"&gt;0")</f>
        <v>10.444382999999998</v>
      </c>
      <c r="F184">
        <f>_xlfn.MAXIFS('Scenario 4'!F$5:F$154,'Scenario 4'!$A$5:$A$154,Max!$A184,'Scenario 4'!AC$5:AC$154,"&gt;0")</f>
        <v>10.444382999999998</v>
      </c>
      <c r="G184">
        <f>_xlfn.MAXIFS('Scenario 4'!G$5:G$154,'Scenario 4'!$A$5:$A$154,Max!$A184,'Scenario 4'!AD$5:AD$154,"&gt;0")</f>
        <v>9.9622089843749979</v>
      </c>
      <c r="H184">
        <f>_xlfn.MAXIFS('Scenario 4'!H$5:H$154,'Scenario 4'!$A$5:$A$154,Max!$A184,'Scenario 4'!AE$5:AE$154,"&gt;0")</f>
        <v>10.088549999999998</v>
      </c>
      <c r="I184">
        <f>_xlfn.MAXIFS('Scenario 4'!I$5:I$154,'Scenario 4'!$A$5:$A$154,Max!$A184,'Scenario 4'!AF$5:AF$154,"&gt;0")</f>
        <v>10.088549999999998</v>
      </c>
      <c r="J184">
        <f>_xlfn.MAXIFS('Scenario 4'!J$5:J$154,'Scenario 4'!$A$5:$A$154,Max!$A184,'Scenario 4'!AG$5:AG$154,"&gt;0")</f>
        <v>9.8814374999999988</v>
      </c>
      <c r="K184">
        <f>_xlfn.MAXIFS('Scenario 4'!K$5:K$154,'Scenario 4'!$A$5:$A$154,Max!$A184,'Scenario 4'!AH$5:AH$154,"&gt;0")</f>
        <v>9.0663046874999988</v>
      </c>
      <c r="L184">
        <f>_xlfn.MAXIFS('Scenario 4'!L$5:L$154,'Scenario 4'!$A$5:$A$154,Max!$A184,'Scenario 4'!AI$5:AI$154,"&gt;0")</f>
        <v>9.0663046874999988</v>
      </c>
      <c r="M184">
        <f>_xlfn.MAXIFS('Scenario 4'!M$5:M$154,'Scenario 4'!$A$5:$A$154,Max!$A184,'Scenario 4'!AJ$5:AJ$154,"&gt;0")</f>
        <v>9.0663046874999988</v>
      </c>
      <c r="N184">
        <f>_xlfn.MAXIFS('Scenario 4'!N$5:N$154,'Scenario 4'!$A$5:$A$154,Max!$A184,'Scenario 4'!AK$5:AK$154,"&gt;0")</f>
        <v>9.0663046874999988</v>
      </c>
      <c r="O184">
        <f>_xlfn.MAXIFS('Scenario 4'!O$5:O$154,'Scenario 4'!$A$5:$A$154,Max!$A184,'Scenario 4'!AL$5:AL$154,"&gt;0")</f>
        <v>9.0663046874999988</v>
      </c>
      <c r="P184">
        <f>_xlfn.MAXIFS('Scenario 4'!P$5:P$154,'Scenario 4'!$A$5:$A$154,Max!$A184,'Scenario 4'!AM$5:AM$154,"&gt;0")</f>
        <v>9.0663046874999988</v>
      </c>
      <c r="Q184">
        <f>_xlfn.MAXIFS('Scenario 4'!Q$5:Q$154,'Scenario 4'!$A$5:$A$154,Max!$A184,'Scenario 4'!AN$5:AN$154,"&gt;0")</f>
        <v>10.088549999999998</v>
      </c>
      <c r="R184">
        <f>_xlfn.MAXIFS('Scenario 4'!R$5:R$154,'Scenario 4'!$A$5:$A$154,Max!$A184,'Scenario 4'!AO$5:AO$154,"&gt;0")</f>
        <v>10.088549999999998</v>
      </c>
      <c r="S184">
        <f>_xlfn.MAXIFS('Scenario 4'!S$5:S$154,'Scenario 4'!$A$5:$A$154,Max!$A184,'Scenario 4'!AP$5:AP$154,"&gt;0")</f>
        <v>10.088549999999998</v>
      </c>
      <c r="T184">
        <f>_xlfn.MAXIFS('Scenario 4'!T$5:T$154,'Scenario 4'!$A$5:$A$154,Max!$A184,'Scenario 4'!AQ$5:AQ$154,"&gt;0")</f>
        <v>10.088549999999998</v>
      </c>
      <c r="U184">
        <f>_xlfn.MAXIFS('Scenario 4'!U$5:U$154,'Scenario 4'!$A$5:$A$154,Max!$A184,'Scenario 4'!AR$5:AR$154,"&gt;0")</f>
        <v>10.088549999999998</v>
      </c>
      <c r="V184">
        <f>_xlfn.MAXIFS('Scenario 4'!V$5:V$154,'Scenario 4'!$A$5:$A$154,Max!$A184,'Scenario 4'!AS$5:AS$154,"&gt;0")</f>
        <v>10.088549999999998</v>
      </c>
      <c r="W184">
        <f>_xlfn.MAXIFS('Scenario 4'!W$5:W$154,'Scenario 4'!$A$5:$A$154,Max!$A184,'Scenario 4'!AT$5:AT$154,"&gt;0")</f>
        <v>11.069121093749997</v>
      </c>
    </row>
    <row r="185" spans="1:23" x14ac:dyDescent="0.25">
      <c r="A185" t="s">
        <v>41</v>
      </c>
      <c r="B185" t="str">
        <f>VLOOKUP(A185,'DE-EN Country'!$A$1:$B$25,2,FALSE)</f>
        <v>Croatia</v>
      </c>
      <c r="C185">
        <f>_xlfn.MAXIFS('Scenario 4'!C$5:C$154,'Scenario 4'!$A$5:$A$154,Max!$A185,'Scenario 4'!Z$5:Z$154,"&gt;0")</f>
        <v>6.0733125000000001</v>
      </c>
      <c r="D185">
        <f>_xlfn.MAXIFS('Scenario 4'!D$5:D$154,'Scenario 4'!$A$5:$A$154,Max!$A185,'Scenario 4'!AA$5:AA$154,"&gt;0")</f>
        <v>6.0733125000000001</v>
      </c>
      <c r="E185">
        <f>_xlfn.MAXIFS('Scenario 4'!E$5:E$154,'Scenario 4'!$A$5:$A$154,Max!$A185,'Scenario 4'!AB$5:AB$154,"&gt;0")</f>
        <v>6.0733125000000001</v>
      </c>
      <c r="F185">
        <f>_xlfn.MAXIFS('Scenario 4'!F$5:F$154,'Scenario 4'!$A$5:$A$154,Max!$A185,'Scenario 4'!AC$5:AC$154,"&gt;0")</f>
        <v>6.0733125000000001</v>
      </c>
      <c r="G185">
        <f>_xlfn.MAXIFS('Scenario 4'!G$5:G$154,'Scenario 4'!$A$5:$A$154,Max!$A185,'Scenario 4'!AD$5:AD$154,"&gt;0")</f>
        <v>5.6924999999999999</v>
      </c>
      <c r="H185">
        <f>_xlfn.MAXIFS('Scenario 4'!H$5:H$154,'Scenario 4'!$A$5:$A$154,Max!$A185,'Scenario 4'!AE$5:AE$154,"&gt;0")</f>
        <v>9.7172999999999998</v>
      </c>
      <c r="I185">
        <f>_xlfn.MAXIFS('Scenario 4'!I$5:I$154,'Scenario 4'!$A$5:$A$154,Max!$A185,'Scenario 4'!AF$5:AF$154,"&gt;0")</f>
        <v>9.7172999999999998</v>
      </c>
      <c r="J185">
        <f>_xlfn.MAXIFS('Scenario 4'!J$5:J$154,'Scenario 4'!$A$5:$A$154,Max!$A185,'Scenario 4'!AG$5:AG$154,"&gt;0")</f>
        <v>9.7172999999999998</v>
      </c>
      <c r="K185">
        <f>_xlfn.MAXIFS('Scenario 4'!K$5:K$154,'Scenario 4'!$A$5:$A$154,Max!$A185,'Scenario 4'!AH$5:AH$154,"&gt;0")</f>
        <v>9.7172999999999998</v>
      </c>
      <c r="L185">
        <f>_xlfn.MAXIFS('Scenario 4'!L$5:L$154,'Scenario 4'!$A$5:$A$154,Max!$A185,'Scenario 4'!AI$5:AI$154,"&gt;0")</f>
        <v>9.7172999999999998</v>
      </c>
      <c r="M185">
        <f>_xlfn.MAXIFS('Scenario 4'!M$5:M$154,'Scenario 4'!$A$5:$A$154,Max!$A185,'Scenario 4'!AJ$5:AJ$154,"&gt;0")</f>
        <v>9.7172999999999998</v>
      </c>
      <c r="N185">
        <f>_xlfn.MAXIFS('Scenario 4'!N$5:N$154,'Scenario 4'!$A$5:$A$154,Max!$A185,'Scenario 4'!AK$5:AK$154,"&gt;0")</f>
        <v>9.7172999999999998</v>
      </c>
      <c r="O185">
        <f>_xlfn.MAXIFS('Scenario 4'!O$5:O$154,'Scenario 4'!$A$5:$A$154,Max!$A185,'Scenario 4'!AL$5:AL$154,"&gt;0")</f>
        <v>9.7172999999999998</v>
      </c>
      <c r="P185">
        <f>_xlfn.MAXIFS('Scenario 4'!P$5:P$154,'Scenario 4'!$A$5:$A$154,Max!$A185,'Scenario 4'!AM$5:AM$154,"&gt;0")</f>
        <v>9.7172999999999998</v>
      </c>
      <c r="Q185">
        <f>_xlfn.MAXIFS('Scenario 4'!Q$5:Q$154,'Scenario 4'!$A$5:$A$154,Max!$A185,'Scenario 4'!AN$5:AN$154,"&gt;0")</f>
        <v>9.7172999999999998</v>
      </c>
      <c r="R185">
        <f>_xlfn.MAXIFS('Scenario 4'!R$5:R$154,'Scenario 4'!$A$5:$A$154,Max!$A185,'Scenario 4'!AO$5:AO$154,"&gt;0")</f>
        <v>9.7172999999999998</v>
      </c>
      <c r="S185">
        <f>_xlfn.MAXIFS('Scenario 4'!S$5:S$154,'Scenario 4'!$A$5:$A$154,Max!$A185,'Scenario 4'!AP$5:AP$154,"&gt;0")</f>
        <v>9.7172999999999998</v>
      </c>
      <c r="T185">
        <f>_xlfn.MAXIFS('Scenario 4'!T$5:T$154,'Scenario 4'!$A$5:$A$154,Max!$A185,'Scenario 4'!AQ$5:AQ$154,"&gt;0")</f>
        <v>9.7172999999999998</v>
      </c>
      <c r="U185">
        <f>_xlfn.MAXIFS('Scenario 4'!U$5:U$154,'Scenario 4'!$A$5:$A$154,Max!$A185,'Scenario 4'!AR$5:AR$154,"&gt;0")</f>
        <v>9.7172999999999998</v>
      </c>
      <c r="V185">
        <f>_xlfn.MAXIFS('Scenario 4'!V$5:V$154,'Scenario 4'!$A$5:$A$154,Max!$A185,'Scenario 4'!AS$5:AS$154,"&gt;0")</f>
        <v>9.7172999999999998</v>
      </c>
      <c r="W185">
        <f>_xlfn.MAXIFS('Scenario 4'!W$5:W$154,'Scenario 4'!$A$5:$A$154,Max!$A185,'Scenario 4'!AT$5:AT$154,"&gt;0")</f>
        <v>9.9622089843749979</v>
      </c>
    </row>
    <row r="186" spans="1:23" x14ac:dyDescent="0.25">
      <c r="A186" t="s">
        <v>42</v>
      </c>
      <c r="B186" t="str">
        <f>VLOOKUP(A186,'DE-EN Country'!$A$1:$B$25,2,FALSE)</f>
        <v>Lithuania</v>
      </c>
      <c r="C186">
        <f>_xlfn.MAXIFS('Scenario 4'!C$5:C$154,'Scenario 4'!$A$5:$A$154,Max!$A186,'Scenario 4'!Z$5:Z$154,"&gt;0")</f>
        <v>7.1528400000000003</v>
      </c>
      <c r="D186">
        <f>_xlfn.MAXIFS('Scenario 4'!D$5:D$154,'Scenario 4'!$A$5:$A$154,Max!$A186,'Scenario 4'!AA$5:AA$154,"&gt;0")</f>
        <v>7.1528400000000003</v>
      </c>
      <c r="E186">
        <f>_xlfn.MAXIFS('Scenario 4'!E$5:E$154,'Scenario 4'!$A$5:$A$154,Max!$A186,'Scenario 4'!AB$5:AB$154,"&gt;0")</f>
        <v>7.1528400000000003</v>
      </c>
      <c r="F186">
        <f>_xlfn.MAXIFS('Scenario 4'!F$5:F$154,'Scenario 4'!$A$5:$A$154,Max!$A186,'Scenario 4'!AC$5:AC$154,"&gt;0")</f>
        <v>7.1528400000000003</v>
      </c>
      <c r="G186">
        <f>_xlfn.MAXIFS('Scenario 4'!G$5:G$154,'Scenario 4'!$A$5:$A$154,Max!$A186,'Scenario 4'!AD$5:AD$154,"&gt;0")</f>
        <v>7.1528400000000003</v>
      </c>
      <c r="H186">
        <f>_xlfn.MAXIFS('Scenario 4'!H$5:H$154,'Scenario 4'!$A$5:$A$154,Max!$A186,'Scenario 4'!AE$5:AE$154,"&gt;0")</f>
        <v>9.1160999999999994</v>
      </c>
      <c r="I186">
        <f>_xlfn.MAXIFS('Scenario 4'!I$5:I$154,'Scenario 4'!$A$5:$A$154,Max!$A186,'Scenario 4'!AF$5:AF$154,"&gt;0")</f>
        <v>9.1160999999999994</v>
      </c>
      <c r="J186">
        <f>_xlfn.MAXIFS('Scenario 4'!J$5:J$154,'Scenario 4'!$A$5:$A$154,Max!$A186,'Scenario 4'!AG$5:AG$154,"&gt;0")</f>
        <v>9.1160999999999994</v>
      </c>
      <c r="K186">
        <f>_xlfn.MAXIFS('Scenario 4'!K$5:K$154,'Scenario 4'!$A$5:$A$154,Max!$A186,'Scenario 4'!AH$5:AH$154,"&gt;0")</f>
        <v>9.1160999999999994</v>
      </c>
      <c r="L186">
        <f>_xlfn.MAXIFS('Scenario 4'!L$5:L$154,'Scenario 4'!$A$5:$A$154,Max!$A186,'Scenario 4'!AI$5:AI$154,"&gt;0")</f>
        <v>9.1160999999999994</v>
      </c>
      <c r="M186">
        <f>_xlfn.MAXIFS('Scenario 4'!M$5:M$154,'Scenario 4'!$A$5:$A$154,Max!$A186,'Scenario 4'!AJ$5:AJ$154,"&gt;0")</f>
        <v>9.1160999999999994</v>
      </c>
      <c r="N186">
        <f>_xlfn.MAXIFS('Scenario 4'!N$5:N$154,'Scenario 4'!$A$5:$A$154,Max!$A186,'Scenario 4'!AK$5:AK$154,"&gt;0")</f>
        <v>9.1160999999999994</v>
      </c>
      <c r="O186">
        <f>_xlfn.MAXIFS('Scenario 4'!O$5:O$154,'Scenario 4'!$A$5:$A$154,Max!$A186,'Scenario 4'!AL$5:AL$154,"&gt;0")</f>
        <v>9.1160999999999994</v>
      </c>
      <c r="P186">
        <f>_xlfn.MAXIFS('Scenario 4'!P$5:P$154,'Scenario 4'!$A$5:$A$154,Max!$A186,'Scenario 4'!AM$5:AM$154,"&gt;0")</f>
        <v>9.1160999999999994</v>
      </c>
      <c r="Q186">
        <f>_xlfn.MAXIFS('Scenario 4'!Q$5:Q$154,'Scenario 4'!$A$5:$A$154,Max!$A186,'Scenario 4'!AN$5:AN$154,"&gt;0")</f>
        <v>9.1160999999999994</v>
      </c>
      <c r="R186">
        <f>_xlfn.MAXIFS('Scenario 4'!R$5:R$154,'Scenario 4'!$A$5:$A$154,Max!$A186,'Scenario 4'!AO$5:AO$154,"&gt;0")</f>
        <v>9.1160999999999994</v>
      </c>
      <c r="S186">
        <f>_xlfn.MAXIFS('Scenario 4'!S$5:S$154,'Scenario 4'!$A$5:$A$154,Max!$A186,'Scenario 4'!AP$5:AP$154,"&gt;0")</f>
        <v>9.1160999999999994</v>
      </c>
      <c r="T186">
        <f>_xlfn.MAXIFS('Scenario 4'!T$5:T$154,'Scenario 4'!$A$5:$A$154,Max!$A186,'Scenario 4'!AQ$5:AQ$154,"&gt;0")</f>
        <v>9.1160999999999994</v>
      </c>
      <c r="U186">
        <f>_xlfn.MAXIFS('Scenario 4'!U$5:U$154,'Scenario 4'!$A$5:$A$154,Max!$A186,'Scenario 4'!AR$5:AR$154,"&gt;0")</f>
        <v>9.1160999999999994</v>
      </c>
      <c r="V186">
        <f>_xlfn.MAXIFS('Scenario 4'!V$5:V$154,'Scenario 4'!$A$5:$A$154,Max!$A186,'Scenario 4'!AS$5:AS$154,"&gt;0")</f>
        <v>9.1160999999999994</v>
      </c>
      <c r="W186">
        <f>_xlfn.MAXIFS('Scenario 4'!W$5:W$154,'Scenario 4'!$A$5:$A$154,Max!$A186,'Scenario 4'!AT$5:AT$154,"&gt;0")</f>
        <v>9.1160999999999994</v>
      </c>
    </row>
    <row r="187" spans="1:23" x14ac:dyDescent="0.25">
      <c r="A187" t="s">
        <v>43</v>
      </c>
      <c r="B187" t="str">
        <f>VLOOKUP(A187,'DE-EN Country'!$A$1:$B$25,2,FALSE)</f>
        <v>Luxembourg</v>
      </c>
      <c r="C187">
        <f>_xlfn.MAXIFS('Scenario 4'!C$5:C$154,'Scenario 4'!$A$5:$A$154,Max!$A187,'Scenario 4'!Z$5:Z$154,"&gt;0")</f>
        <v>13.994521875</v>
      </c>
      <c r="D187">
        <f>_xlfn.MAXIFS('Scenario 4'!D$5:D$154,'Scenario 4'!$A$5:$A$154,Max!$A187,'Scenario 4'!AA$5:AA$154,"&gt;0")</f>
        <v>13.994521875</v>
      </c>
      <c r="E187">
        <f>_xlfn.MAXIFS('Scenario 4'!E$5:E$154,'Scenario 4'!$A$5:$A$154,Max!$A187,'Scenario 4'!AB$5:AB$154,"&gt;0")</f>
        <v>13.994521875</v>
      </c>
      <c r="F187">
        <f>_xlfn.MAXIFS('Scenario 4'!F$5:F$154,'Scenario 4'!$A$5:$A$154,Max!$A187,'Scenario 4'!AC$5:AC$154,"&gt;0")</f>
        <v>13.994521875</v>
      </c>
      <c r="G187">
        <f>_xlfn.MAXIFS('Scenario 4'!G$5:G$154,'Scenario 4'!$A$5:$A$154,Max!$A187,'Scenario 4'!AD$5:AD$154,"&gt;0")</f>
        <v>13.994521875</v>
      </c>
      <c r="H187">
        <f>_xlfn.MAXIFS('Scenario 4'!H$5:H$154,'Scenario 4'!$A$5:$A$154,Max!$A187,'Scenario 4'!AE$5:AE$154,"&gt;0")</f>
        <v>19.903319999999997</v>
      </c>
      <c r="I187">
        <f>_xlfn.MAXIFS('Scenario 4'!I$5:I$154,'Scenario 4'!$A$5:$A$154,Max!$A187,'Scenario 4'!AF$5:AF$154,"&gt;0")</f>
        <v>19.903319999999997</v>
      </c>
      <c r="J187">
        <f>_xlfn.MAXIFS('Scenario 4'!J$5:J$154,'Scenario 4'!$A$5:$A$154,Max!$A187,'Scenario 4'!AG$5:AG$154,"&gt;0")</f>
        <v>19.903319999999997</v>
      </c>
      <c r="K187">
        <f>_xlfn.MAXIFS('Scenario 4'!K$5:K$154,'Scenario 4'!$A$5:$A$154,Max!$A187,'Scenario 4'!AH$5:AH$154,"&gt;0")</f>
        <v>19.903319999999997</v>
      </c>
      <c r="L187">
        <f>_xlfn.MAXIFS('Scenario 4'!L$5:L$154,'Scenario 4'!$A$5:$A$154,Max!$A187,'Scenario 4'!AI$5:AI$154,"&gt;0")</f>
        <v>19.903319999999997</v>
      </c>
      <c r="M187">
        <f>_xlfn.MAXIFS('Scenario 4'!M$5:M$154,'Scenario 4'!$A$5:$A$154,Max!$A187,'Scenario 4'!AJ$5:AJ$154,"&gt;0")</f>
        <v>19.903319999999997</v>
      </c>
      <c r="N187">
        <f>_xlfn.MAXIFS('Scenario 4'!N$5:N$154,'Scenario 4'!$A$5:$A$154,Max!$A187,'Scenario 4'!AK$5:AK$154,"&gt;0")</f>
        <v>19.903319999999997</v>
      </c>
      <c r="O187">
        <f>_xlfn.MAXIFS('Scenario 4'!O$5:O$154,'Scenario 4'!$A$5:$A$154,Max!$A187,'Scenario 4'!AL$5:AL$154,"&gt;0")</f>
        <v>19.903319999999997</v>
      </c>
      <c r="P187">
        <f>_xlfn.MAXIFS('Scenario 4'!P$5:P$154,'Scenario 4'!$A$5:$A$154,Max!$A187,'Scenario 4'!AM$5:AM$154,"&gt;0")</f>
        <v>19.903319999999997</v>
      </c>
      <c r="Q187">
        <f>_xlfn.MAXIFS('Scenario 4'!Q$5:Q$154,'Scenario 4'!$A$5:$A$154,Max!$A187,'Scenario 4'!AN$5:AN$154,"&gt;0")</f>
        <v>19.903319999999997</v>
      </c>
      <c r="R187">
        <f>_xlfn.MAXIFS('Scenario 4'!R$5:R$154,'Scenario 4'!$A$5:$A$154,Max!$A187,'Scenario 4'!AO$5:AO$154,"&gt;0")</f>
        <v>19.903319999999997</v>
      </c>
      <c r="S187">
        <f>_xlfn.MAXIFS('Scenario 4'!S$5:S$154,'Scenario 4'!$A$5:$A$154,Max!$A187,'Scenario 4'!AP$5:AP$154,"&gt;0")</f>
        <v>19.903319999999997</v>
      </c>
      <c r="T187">
        <f>_xlfn.MAXIFS('Scenario 4'!T$5:T$154,'Scenario 4'!$A$5:$A$154,Max!$A187,'Scenario 4'!AQ$5:AQ$154,"&gt;0")</f>
        <v>19.903319999999997</v>
      </c>
      <c r="U187">
        <f>_xlfn.MAXIFS('Scenario 4'!U$5:U$154,'Scenario 4'!$A$5:$A$154,Max!$A187,'Scenario 4'!AR$5:AR$154,"&gt;0")</f>
        <v>19.903319999999997</v>
      </c>
      <c r="V187">
        <f>_xlfn.MAXIFS('Scenario 4'!V$5:V$154,'Scenario 4'!$A$5:$A$154,Max!$A187,'Scenario 4'!AS$5:AS$154,"&gt;0")</f>
        <v>19.903319999999997</v>
      </c>
      <c r="W187">
        <f>_xlfn.MAXIFS('Scenario 4'!W$5:W$154,'Scenario 4'!$A$5:$A$154,Max!$A187,'Scenario 4'!AT$5:AT$154,"&gt;0")</f>
        <v>19.903319999999997</v>
      </c>
    </row>
    <row r="188" spans="1:23" x14ac:dyDescent="0.25">
      <c r="A188" t="s">
        <v>44</v>
      </c>
      <c r="B188" t="str">
        <f>VLOOKUP(A188,'DE-EN Country'!$A$1:$B$25,2,FALSE)</f>
        <v>Netherlands</v>
      </c>
      <c r="C188">
        <f>_xlfn.MAXIFS('Scenario 4'!C$5:C$154,'Scenario 4'!$A$5:$A$154,Max!$A188,'Scenario 4'!Z$5:Z$154,"&gt;0")</f>
        <v>12.779426953125</v>
      </c>
      <c r="D188">
        <f>_xlfn.MAXIFS('Scenario 4'!D$5:D$154,'Scenario 4'!$A$5:$A$154,Max!$A188,'Scenario 4'!AA$5:AA$154,"&gt;0")</f>
        <v>12.779426953125</v>
      </c>
      <c r="E188">
        <f>_xlfn.MAXIFS('Scenario 4'!E$5:E$154,'Scenario 4'!$A$5:$A$154,Max!$A188,'Scenario 4'!AB$5:AB$154,"&gt;0")</f>
        <v>12.779426953125</v>
      </c>
      <c r="F188">
        <f>_xlfn.MAXIFS('Scenario 4'!F$5:F$154,'Scenario 4'!$A$5:$A$154,Max!$A188,'Scenario 4'!AC$5:AC$154,"&gt;0")</f>
        <v>12.779426953125</v>
      </c>
      <c r="G188">
        <f>_xlfn.MAXIFS('Scenario 4'!G$5:G$154,'Scenario 4'!$A$5:$A$154,Max!$A188,'Scenario 4'!AD$5:AD$154,"&gt;0")</f>
        <v>12.779426953125</v>
      </c>
      <c r="H188">
        <f>_xlfn.MAXIFS('Scenario 4'!H$5:H$154,'Scenario 4'!$A$5:$A$154,Max!$A188,'Scenario 4'!AE$5:AE$154,"&gt;0")</f>
        <v>19.903319999999997</v>
      </c>
      <c r="I188">
        <f>_xlfn.MAXIFS('Scenario 4'!I$5:I$154,'Scenario 4'!$A$5:$A$154,Max!$A188,'Scenario 4'!AF$5:AF$154,"&gt;0")</f>
        <v>19.903319999999997</v>
      </c>
      <c r="J188">
        <f>_xlfn.MAXIFS('Scenario 4'!J$5:J$154,'Scenario 4'!$A$5:$A$154,Max!$A188,'Scenario 4'!AG$5:AG$154,"&gt;0")</f>
        <v>19.903319999999997</v>
      </c>
      <c r="K188">
        <f>_xlfn.MAXIFS('Scenario 4'!K$5:K$154,'Scenario 4'!$A$5:$A$154,Max!$A188,'Scenario 4'!AH$5:AH$154,"&gt;0")</f>
        <v>19.903319999999997</v>
      </c>
      <c r="L188">
        <f>_xlfn.MAXIFS('Scenario 4'!L$5:L$154,'Scenario 4'!$A$5:$A$154,Max!$A188,'Scenario 4'!AI$5:AI$154,"&gt;0")</f>
        <v>19.903319999999997</v>
      </c>
      <c r="M188">
        <f>_xlfn.MAXIFS('Scenario 4'!M$5:M$154,'Scenario 4'!$A$5:$A$154,Max!$A188,'Scenario 4'!AJ$5:AJ$154,"&gt;0")</f>
        <v>19.903319999999997</v>
      </c>
      <c r="N188">
        <f>_xlfn.MAXIFS('Scenario 4'!N$5:N$154,'Scenario 4'!$A$5:$A$154,Max!$A188,'Scenario 4'!AK$5:AK$154,"&gt;0")</f>
        <v>19.903319999999997</v>
      </c>
      <c r="O188">
        <f>_xlfn.MAXIFS('Scenario 4'!O$5:O$154,'Scenario 4'!$A$5:$A$154,Max!$A188,'Scenario 4'!AL$5:AL$154,"&gt;0")</f>
        <v>19.903319999999997</v>
      </c>
      <c r="P188">
        <f>_xlfn.MAXIFS('Scenario 4'!P$5:P$154,'Scenario 4'!$A$5:$A$154,Max!$A188,'Scenario 4'!AM$5:AM$154,"&gt;0")</f>
        <v>19.903319999999997</v>
      </c>
      <c r="Q188">
        <f>_xlfn.MAXIFS('Scenario 4'!Q$5:Q$154,'Scenario 4'!$A$5:$A$154,Max!$A188,'Scenario 4'!AN$5:AN$154,"&gt;0")</f>
        <v>19.903319999999997</v>
      </c>
      <c r="R188">
        <f>_xlfn.MAXIFS('Scenario 4'!R$5:R$154,'Scenario 4'!$A$5:$A$154,Max!$A188,'Scenario 4'!AO$5:AO$154,"&gt;0")</f>
        <v>19.903319999999997</v>
      </c>
      <c r="S188">
        <f>_xlfn.MAXIFS('Scenario 4'!S$5:S$154,'Scenario 4'!$A$5:$A$154,Max!$A188,'Scenario 4'!AP$5:AP$154,"&gt;0")</f>
        <v>19.903319999999997</v>
      </c>
      <c r="T188">
        <f>_xlfn.MAXIFS('Scenario 4'!T$5:T$154,'Scenario 4'!$A$5:$A$154,Max!$A188,'Scenario 4'!AQ$5:AQ$154,"&gt;0")</f>
        <v>19.903319999999997</v>
      </c>
      <c r="U188">
        <f>_xlfn.MAXIFS('Scenario 4'!U$5:U$154,'Scenario 4'!$A$5:$A$154,Max!$A188,'Scenario 4'!AR$5:AR$154,"&gt;0")</f>
        <v>19.903319999999997</v>
      </c>
      <c r="V188">
        <f>_xlfn.MAXIFS('Scenario 4'!V$5:V$154,'Scenario 4'!$A$5:$A$154,Max!$A188,'Scenario 4'!AS$5:AS$154,"&gt;0")</f>
        <v>19.903319999999997</v>
      </c>
      <c r="W188">
        <f>_xlfn.MAXIFS('Scenario 4'!W$5:W$154,'Scenario 4'!$A$5:$A$154,Max!$A188,'Scenario 4'!AT$5:AT$154,"&gt;0")</f>
        <v>19.903319999999997</v>
      </c>
    </row>
    <row r="189" spans="1:23" x14ac:dyDescent="0.25">
      <c r="A189" t="s">
        <v>57</v>
      </c>
      <c r="B189" t="str">
        <f>VLOOKUP(A189,'DE-EN Country'!$A$1:$B$25,2,FALSE)</f>
        <v>Norway</v>
      </c>
      <c r="C189">
        <f>_xlfn.MAXIFS('Scenario 4'!C$5:C$154,'Scenario 4'!$A$5:$A$154,Max!$A189,'Scenario 4'!Z$5:Z$154,"&gt;0")</f>
        <v>1.8395999999999999</v>
      </c>
      <c r="D189">
        <f>_xlfn.MAXIFS('Scenario 4'!D$5:D$154,'Scenario 4'!$A$5:$A$154,Max!$A189,'Scenario 4'!AA$5:AA$154,"&gt;0")</f>
        <v>1.8395999999999999</v>
      </c>
      <c r="E189">
        <f>_xlfn.MAXIFS('Scenario 4'!E$5:E$154,'Scenario 4'!$A$5:$A$154,Max!$A189,'Scenario 4'!AB$5:AB$154,"&gt;0")</f>
        <v>1.8395999999999999</v>
      </c>
      <c r="F189">
        <f>_xlfn.MAXIFS('Scenario 4'!F$5:F$154,'Scenario 4'!$A$5:$A$154,Max!$A189,'Scenario 4'!AC$5:AC$154,"&gt;0")</f>
        <v>1.7480625000000001</v>
      </c>
      <c r="G189">
        <f>_xlfn.MAXIFS('Scenario 4'!G$5:G$154,'Scenario 4'!$A$5:$A$154,Max!$A189,'Scenario 4'!AD$5:AD$154,"&gt;0")</f>
        <v>1.7480625000000001</v>
      </c>
      <c r="H189">
        <f>_xlfn.MAXIFS('Scenario 4'!H$5:H$154,'Scenario 4'!$A$5:$A$154,Max!$A189,'Scenario 4'!AE$5:AE$154,"&gt;0")</f>
        <v>4.0503</v>
      </c>
      <c r="I189">
        <f>_xlfn.MAXIFS('Scenario 4'!I$5:I$154,'Scenario 4'!$A$5:$A$154,Max!$A189,'Scenario 4'!AF$5:AF$154,"&gt;0")</f>
        <v>4.0503</v>
      </c>
      <c r="J189">
        <f>_xlfn.MAXIFS('Scenario 4'!J$5:J$154,'Scenario 4'!$A$5:$A$154,Max!$A189,'Scenario 4'!AG$5:AG$154,"&gt;0")</f>
        <v>4.0503</v>
      </c>
      <c r="K189">
        <f>_xlfn.MAXIFS('Scenario 4'!K$5:K$154,'Scenario 4'!$A$5:$A$154,Max!$A189,'Scenario 4'!AH$5:AH$154,"&gt;0")</f>
        <v>4.0503</v>
      </c>
      <c r="L189">
        <f>_xlfn.MAXIFS('Scenario 4'!L$5:L$154,'Scenario 4'!$A$5:$A$154,Max!$A189,'Scenario 4'!AI$5:AI$154,"&gt;0")</f>
        <v>4.0503</v>
      </c>
      <c r="M189">
        <f>_xlfn.MAXIFS('Scenario 4'!M$5:M$154,'Scenario 4'!$A$5:$A$154,Max!$A189,'Scenario 4'!AJ$5:AJ$154,"&gt;0")</f>
        <v>4.0503</v>
      </c>
      <c r="N189">
        <f>_xlfn.MAXIFS('Scenario 4'!N$5:N$154,'Scenario 4'!$A$5:$A$154,Max!$A189,'Scenario 4'!AK$5:AK$154,"&gt;0")</f>
        <v>4.0503</v>
      </c>
      <c r="O189">
        <f>_xlfn.MAXIFS('Scenario 4'!O$5:O$154,'Scenario 4'!$A$5:$A$154,Max!$A189,'Scenario 4'!AL$5:AL$154,"&gt;0")</f>
        <v>4.0503</v>
      </c>
      <c r="P189">
        <f>_xlfn.MAXIFS('Scenario 4'!P$5:P$154,'Scenario 4'!$A$5:$A$154,Max!$A189,'Scenario 4'!AM$5:AM$154,"&gt;0")</f>
        <v>4.0503</v>
      </c>
      <c r="Q189">
        <f>_xlfn.MAXIFS('Scenario 4'!Q$5:Q$154,'Scenario 4'!$A$5:$A$154,Max!$A189,'Scenario 4'!AN$5:AN$154,"&gt;0")</f>
        <v>4.0503</v>
      </c>
      <c r="R189">
        <f>_xlfn.MAXIFS('Scenario 4'!R$5:R$154,'Scenario 4'!$A$5:$A$154,Max!$A189,'Scenario 4'!AO$5:AO$154,"&gt;0")</f>
        <v>4.0503</v>
      </c>
      <c r="S189">
        <f>_xlfn.MAXIFS('Scenario 4'!S$5:S$154,'Scenario 4'!$A$5:$A$154,Max!$A189,'Scenario 4'!AP$5:AP$154,"&gt;0")</f>
        <v>4.0503</v>
      </c>
      <c r="T189">
        <f>_xlfn.MAXIFS('Scenario 4'!T$5:T$154,'Scenario 4'!$A$5:$A$154,Max!$A189,'Scenario 4'!AQ$5:AQ$154,"&gt;0")</f>
        <v>4.0503</v>
      </c>
      <c r="U189">
        <f>_xlfn.MAXIFS('Scenario 4'!U$5:U$154,'Scenario 4'!$A$5:$A$154,Max!$A189,'Scenario 4'!AR$5:AR$154,"&gt;0")</f>
        <v>4.0503</v>
      </c>
      <c r="V189">
        <f>_xlfn.MAXIFS('Scenario 4'!V$5:V$154,'Scenario 4'!$A$5:$A$154,Max!$A189,'Scenario 4'!AS$5:AS$154,"&gt;0")</f>
        <v>4.0503</v>
      </c>
      <c r="W189">
        <f>_xlfn.MAXIFS('Scenario 4'!W$5:W$154,'Scenario 4'!$A$5:$A$154,Max!$A189,'Scenario 4'!AT$5:AT$154,"&gt;0")</f>
        <v>4.0503</v>
      </c>
    </row>
    <row r="190" spans="1:23" x14ac:dyDescent="0.25">
      <c r="A190" t="s">
        <v>45</v>
      </c>
      <c r="B190" t="str">
        <f>VLOOKUP(A190,'DE-EN Country'!$A$1:$B$25,2,FALSE)</f>
        <v>Austria</v>
      </c>
      <c r="C190">
        <f>_xlfn.MAXIFS('Scenario 4'!C$5:C$154,'Scenario 4'!$A$5:$A$154,Max!$A190,'Scenario 4'!Z$5:Z$154,"&gt;0")</f>
        <v>8.0589375000000008</v>
      </c>
      <c r="D190">
        <f>_xlfn.MAXIFS('Scenario 4'!D$5:D$154,'Scenario 4'!$A$5:$A$154,Max!$A190,'Scenario 4'!AA$5:AA$154,"&gt;0")</f>
        <v>8.0589375000000008</v>
      </c>
      <c r="E190">
        <f>_xlfn.MAXIFS('Scenario 4'!E$5:E$154,'Scenario 4'!$A$5:$A$154,Max!$A190,'Scenario 4'!AB$5:AB$154,"&gt;0")</f>
        <v>8.0589375000000008</v>
      </c>
      <c r="F190">
        <f>_xlfn.MAXIFS('Scenario 4'!F$5:F$154,'Scenario 4'!$A$5:$A$154,Max!$A190,'Scenario 4'!AC$5:AC$154,"&gt;0")</f>
        <v>7.8783840000000014</v>
      </c>
      <c r="G190">
        <f>_xlfn.MAXIFS('Scenario 4'!G$5:G$154,'Scenario 4'!$A$5:$A$154,Max!$A190,'Scenario 4'!AD$5:AD$154,"&gt;0")</f>
        <v>7.2770906250000014</v>
      </c>
      <c r="H190">
        <f>_xlfn.MAXIFS('Scenario 4'!H$5:H$154,'Scenario 4'!$A$5:$A$154,Max!$A190,'Scenario 4'!AE$5:AE$154,"&gt;0")</f>
        <v>15.549468749999999</v>
      </c>
      <c r="I190">
        <f>_xlfn.MAXIFS('Scenario 4'!I$5:I$154,'Scenario 4'!$A$5:$A$154,Max!$A190,'Scenario 4'!AF$5:AF$154,"&gt;0")</f>
        <v>15.549468749999999</v>
      </c>
      <c r="J190">
        <f>_xlfn.MAXIFS('Scenario 4'!J$5:J$154,'Scenario 4'!$A$5:$A$154,Max!$A190,'Scenario 4'!AG$5:AG$154,"&gt;0")</f>
        <v>15.549468749999999</v>
      </c>
      <c r="K190">
        <f>_xlfn.MAXIFS('Scenario 4'!K$5:K$154,'Scenario 4'!$A$5:$A$154,Max!$A190,'Scenario 4'!AH$5:AH$154,"&gt;0")</f>
        <v>15.549468749999999</v>
      </c>
      <c r="L190">
        <f>_xlfn.MAXIFS('Scenario 4'!L$5:L$154,'Scenario 4'!$A$5:$A$154,Max!$A190,'Scenario 4'!AI$5:AI$154,"&gt;0")</f>
        <v>15.549468749999999</v>
      </c>
      <c r="M190">
        <f>_xlfn.MAXIFS('Scenario 4'!M$5:M$154,'Scenario 4'!$A$5:$A$154,Max!$A190,'Scenario 4'!AJ$5:AJ$154,"&gt;0")</f>
        <v>15.549468749999999</v>
      </c>
      <c r="N190">
        <f>_xlfn.MAXIFS('Scenario 4'!N$5:N$154,'Scenario 4'!$A$5:$A$154,Max!$A190,'Scenario 4'!AK$5:AK$154,"&gt;0")</f>
        <v>15.549468749999999</v>
      </c>
      <c r="O190">
        <f>_xlfn.MAXIFS('Scenario 4'!O$5:O$154,'Scenario 4'!$A$5:$A$154,Max!$A190,'Scenario 4'!AL$5:AL$154,"&gt;0")</f>
        <v>15.549468749999999</v>
      </c>
      <c r="P190">
        <f>_xlfn.MAXIFS('Scenario 4'!P$5:P$154,'Scenario 4'!$A$5:$A$154,Max!$A190,'Scenario 4'!AM$5:AM$154,"&gt;0")</f>
        <v>15.549468749999999</v>
      </c>
      <c r="Q190">
        <f>_xlfn.MAXIFS('Scenario 4'!Q$5:Q$154,'Scenario 4'!$A$5:$A$154,Max!$A190,'Scenario 4'!AN$5:AN$154,"&gt;0")</f>
        <v>15.549468749999999</v>
      </c>
      <c r="R190">
        <f>_xlfn.MAXIFS('Scenario 4'!R$5:R$154,'Scenario 4'!$A$5:$A$154,Max!$A190,'Scenario 4'!AO$5:AO$154,"&gt;0")</f>
        <v>15.549468749999999</v>
      </c>
      <c r="S190">
        <f>_xlfn.MAXIFS('Scenario 4'!S$5:S$154,'Scenario 4'!$A$5:$A$154,Max!$A190,'Scenario 4'!AP$5:AP$154,"&gt;0")</f>
        <v>15.549468749999999</v>
      </c>
      <c r="T190">
        <f>_xlfn.MAXIFS('Scenario 4'!T$5:T$154,'Scenario 4'!$A$5:$A$154,Max!$A190,'Scenario 4'!AQ$5:AQ$154,"&gt;0")</f>
        <v>15.549468749999999</v>
      </c>
      <c r="U190">
        <f>_xlfn.MAXIFS('Scenario 4'!U$5:U$154,'Scenario 4'!$A$5:$A$154,Max!$A190,'Scenario 4'!AR$5:AR$154,"&gt;0")</f>
        <v>15.549468749999999</v>
      </c>
      <c r="V190">
        <f>_xlfn.MAXIFS('Scenario 4'!V$5:V$154,'Scenario 4'!$A$5:$A$154,Max!$A190,'Scenario 4'!AS$5:AS$154,"&gt;0")</f>
        <v>15.549468749999999</v>
      </c>
      <c r="W190">
        <f>_xlfn.MAXIFS('Scenario 4'!W$5:W$154,'Scenario 4'!$A$5:$A$154,Max!$A190,'Scenario 4'!AT$5:AT$154,"&gt;0")</f>
        <v>15.549468749999999</v>
      </c>
    </row>
    <row r="191" spans="1:23" x14ac:dyDescent="0.25">
      <c r="A191" t="s">
        <v>46</v>
      </c>
      <c r="B191" t="str">
        <f>VLOOKUP(A191,'DE-EN Country'!$A$1:$B$25,2,FALSE)</f>
        <v>Portugal</v>
      </c>
      <c r="C191">
        <f>_xlfn.MAXIFS('Scenario 4'!C$5:C$154,'Scenario 4'!$A$5:$A$154,Max!$A191,'Scenario 4'!Z$5:Z$154,"&gt;0")</f>
        <v>0</v>
      </c>
      <c r="D191">
        <f>_xlfn.MAXIFS('Scenario 4'!D$5:D$154,'Scenario 4'!$A$5:$A$154,Max!$A191,'Scenario 4'!AA$5:AA$154,"&gt;0")</f>
        <v>0</v>
      </c>
      <c r="E191">
        <f>_xlfn.MAXIFS('Scenario 4'!E$5:E$154,'Scenario 4'!$A$5:$A$154,Max!$A191,'Scenario 4'!AB$5:AB$154,"&gt;0")</f>
        <v>0</v>
      </c>
      <c r="F191">
        <f>_xlfn.MAXIFS('Scenario 4'!F$5:F$154,'Scenario 4'!$A$5:$A$154,Max!$A191,'Scenario 4'!AC$5:AC$154,"&gt;0")</f>
        <v>0</v>
      </c>
      <c r="G191">
        <f>_xlfn.MAXIFS('Scenario 4'!G$5:G$154,'Scenario 4'!$A$5:$A$154,Max!$A191,'Scenario 4'!AD$5:AD$154,"&gt;0")</f>
        <v>0</v>
      </c>
      <c r="H191">
        <f>_xlfn.MAXIFS('Scenario 4'!H$5:H$154,'Scenario 4'!$A$5:$A$154,Max!$A191,'Scenario 4'!AE$5:AE$154,"&gt;0")</f>
        <v>14.939099999999998</v>
      </c>
      <c r="I191">
        <f>_xlfn.MAXIFS('Scenario 4'!I$5:I$154,'Scenario 4'!$A$5:$A$154,Max!$A191,'Scenario 4'!AF$5:AF$154,"&gt;0")</f>
        <v>14.939099999999998</v>
      </c>
      <c r="J191">
        <f>_xlfn.MAXIFS('Scenario 4'!J$5:J$154,'Scenario 4'!$A$5:$A$154,Max!$A191,'Scenario 4'!AG$5:AG$154,"&gt;0")</f>
        <v>14.939099999999998</v>
      </c>
      <c r="K191">
        <f>_xlfn.MAXIFS('Scenario 4'!K$5:K$154,'Scenario 4'!$A$5:$A$154,Max!$A191,'Scenario 4'!AH$5:AH$154,"&gt;0")</f>
        <v>14.939099999999998</v>
      </c>
      <c r="L191">
        <f>_xlfn.MAXIFS('Scenario 4'!L$5:L$154,'Scenario 4'!$A$5:$A$154,Max!$A191,'Scenario 4'!AI$5:AI$154,"&gt;0")</f>
        <v>14.939099999999998</v>
      </c>
      <c r="M191">
        <f>_xlfn.MAXIFS('Scenario 4'!M$5:M$154,'Scenario 4'!$A$5:$A$154,Max!$A191,'Scenario 4'!AJ$5:AJ$154,"&gt;0")</f>
        <v>14.939099999999998</v>
      </c>
      <c r="N191">
        <f>_xlfn.MAXIFS('Scenario 4'!N$5:N$154,'Scenario 4'!$A$5:$A$154,Max!$A191,'Scenario 4'!AK$5:AK$154,"&gt;0")</f>
        <v>14.939099999999998</v>
      </c>
      <c r="O191">
        <f>_xlfn.MAXIFS('Scenario 4'!O$5:O$154,'Scenario 4'!$A$5:$A$154,Max!$A191,'Scenario 4'!AL$5:AL$154,"&gt;0")</f>
        <v>14.939099999999998</v>
      </c>
      <c r="P191">
        <f>_xlfn.MAXIFS('Scenario 4'!P$5:P$154,'Scenario 4'!$A$5:$A$154,Max!$A191,'Scenario 4'!AM$5:AM$154,"&gt;0")</f>
        <v>14.939099999999998</v>
      </c>
      <c r="Q191">
        <f>_xlfn.MAXIFS('Scenario 4'!Q$5:Q$154,'Scenario 4'!$A$5:$A$154,Max!$A191,'Scenario 4'!AN$5:AN$154,"&gt;0")</f>
        <v>14.939099999999998</v>
      </c>
      <c r="R191">
        <f>_xlfn.MAXIFS('Scenario 4'!R$5:R$154,'Scenario 4'!$A$5:$A$154,Max!$A191,'Scenario 4'!AO$5:AO$154,"&gt;0")</f>
        <v>14.939099999999998</v>
      </c>
      <c r="S191">
        <f>_xlfn.MAXIFS('Scenario 4'!S$5:S$154,'Scenario 4'!$A$5:$A$154,Max!$A191,'Scenario 4'!AP$5:AP$154,"&gt;0")</f>
        <v>14.939099999999998</v>
      </c>
      <c r="T191">
        <f>_xlfn.MAXIFS('Scenario 4'!T$5:T$154,'Scenario 4'!$A$5:$A$154,Max!$A191,'Scenario 4'!AQ$5:AQ$154,"&gt;0")</f>
        <v>14.939099999999998</v>
      </c>
      <c r="U191">
        <f>_xlfn.MAXIFS('Scenario 4'!U$5:U$154,'Scenario 4'!$A$5:$A$154,Max!$A191,'Scenario 4'!AR$5:AR$154,"&gt;0")</f>
        <v>14.939099999999998</v>
      </c>
      <c r="V191">
        <f>_xlfn.MAXIFS('Scenario 4'!V$5:V$154,'Scenario 4'!$A$5:$A$154,Max!$A191,'Scenario 4'!AS$5:AS$154,"&gt;0")</f>
        <v>14.939099999999998</v>
      </c>
      <c r="W191">
        <f>_xlfn.MAXIFS('Scenario 4'!W$5:W$154,'Scenario 4'!$A$5:$A$154,Max!$A191,'Scenario 4'!AT$5:AT$154,"&gt;0")</f>
        <v>14.939099999999998</v>
      </c>
    </row>
    <row r="192" spans="1:23" x14ac:dyDescent="0.25">
      <c r="A192" t="s">
        <v>47</v>
      </c>
      <c r="B192" t="str">
        <f>VLOOKUP(A192,'DE-EN Country'!$A$1:$B$25,2,FALSE)</f>
        <v>Sweden</v>
      </c>
      <c r="C192">
        <f>_xlfn.MAXIFS('Scenario 4'!C$5:C$154,'Scenario 4'!$A$5:$A$154,Max!$A192,'Scenario 4'!Z$5:Z$154,"&gt;0")</f>
        <v>4.4681625</v>
      </c>
      <c r="D192">
        <f>_xlfn.MAXIFS('Scenario 4'!D$5:D$154,'Scenario 4'!$A$5:$A$154,Max!$A192,'Scenario 4'!AA$5:AA$154,"&gt;0")</f>
        <v>4.4681625</v>
      </c>
      <c r="E192">
        <f>_xlfn.MAXIFS('Scenario 4'!E$5:E$154,'Scenario 4'!$A$5:$A$154,Max!$A192,'Scenario 4'!AB$5:AB$154,"&gt;0")</f>
        <v>4.4681625</v>
      </c>
      <c r="F192">
        <f>_xlfn.MAXIFS('Scenario 4'!F$5:F$154,'Scenario 4'!$A$5:$A$154,Max!$A192,'Scenario 4'!AC$5:AC$154,"&gt;0")</f>
        <v>4.4681625</v>
      </c>
      <c r="G192">
        <f>_xlfn.MAXIFS('Scenario 4'!G$5:G$154,'Scenario 4'!$A$5:$A$154,Max!$A192,'Scenario 4'!AD$5:AD$154,"&gt;0")</f>
        <v>4.4681625</v>
      </c>
      <c r="H192">
        <f>_xlfn.MAXIFS('Scenario 4'!H$5:H$154,'Scenario 4'!$A$5:$A$154,Max!$A192,'Scenario 4'!AE$5:AE$154,"&gt;0")</f>
        <v>11.915099999999999</v>
      </c>
      <c r="I192">
        <f>_xlfn.MAXIFS('Scenario 4'!I$5:I$154,'Scenario 4'!$A$5:$A$154,Max!$A192,'Scenario 4'!AF$5:AF$154,"&gt;0")</f>
        <v>11.915099999999999</v>
      </c>
      <c r="J192">
        <f>_xlfn.MAXIFS('Scenario 4'!J$5:J$154,'Scenario 4'!$A$5:$A$154,Max!$A192,'Scenario 4'!AG$5:AG$154,"&gt;0")</f>
        <v>11.915099999999999</v>
      </c>
      <c r="K192">
        <f>_xlfn.MAXIFS('Scenario 4'!K$5:K$154,'Scenario 4'!$A$5:$A$154,Max!$A192,'Scenario 4'!AH$5:AH$154,"&gt;0")</f>
        <v>11.915099999999999</v>
      </c>
      <c r="L192">
        <f>_xlfn.MAXIFS('Scenario 4'!L$5:L$154,'Scenario 4'!$A$5:$A$154,Max!$A192,'Scenario 4'!AI$5:AI$154,"&gt;0")</f>
        <v>11.915099999999999</v>
      </c>
      <c r="M192">
        <f>_xlfn.MAXIFS('Scenario 4'!M$5:M$154,'Scenario 4'!$A$5:$A$154,Max!$A192,'Scenario 4'!AJ$5:AJ$154,"&gt;0")</f>
        <v>11.915099999999999</v>
      </c>
      <c r="N192">
        <f>_xlfn.MAXIFS('Scenario 4'!N$5:N$154,'Scenario 4'!$A$5:$A$154,Max!$A192,'Scenario 4'!AK$5:AK$154,"&gt;0")</f>
        <v>11.915099999999999</v>
      </c>
      <c r="O192">
        <f>_xlfn.MAXIFS('Scenario 4'!O$5:O$154,'Scenario 4'!$A$5:$A$154,Max!$A192,'Scenario 4'!AL$5:AL$154,"&gt;0")</f>
        <v>11.915099999999999</v>
      </c>
      <c r="P192">
        <f>_xlfn.MAXIFS('Scenario 4'!P$5:P$154,'Scenario 4'!$A$5:$A$154,Max!$A192,'Scenario 4'!AM$5:AM$154,"&gt;0")</f>
        <v>11.915099999999999</v>
      </c>
      <c r="Q192">
        <f>_xlfn.MAXIFS('Scenario 4'!Q$5:Q$154,'Scenario 4'!$A$5:$A$154,Max!$A192,'Scenario 4'!AN$5:AN$154,"&gt;0")</f>
        <v>11.915099999999999</v>
      </c>
      <c r="R192">
        <f>_xlfn.MAXIFS('Scenario 4'!R$5:R$154,'Scenario 4'!$A$5:$A$154,Max!$A192,'Scenario 4'!AO$5:AO$154,"&gt;0")</f>
        <v>11.915099999999999</v>
      </c>
      <c r="S192">
        <f>_xlfn.MAXIFS('Scenario 4'!S$5:S$154,'Scenario 4'!$A$5:$A$154,Max!$A192,'Scenario 4'!AP$5:AP$154,"&gt;0")</f>
        <v>11.915099999999999</v>
      </c>
      <c r="T192">
        <f>_xlfn.MAXIFS('Scenario 4'!T$5:T$154,'Scenario 4'!$A$5:$A$154,Max!$A192,'Scenario 4'!AQ$5:AQ$154,"&gt;0")</f>
        <v>11.915099999999999</v>
      </c>
      <c r="U192">
        <f>_xlfn.MAXIFS('Scenario 4'!U$5:U$154,'Scenario 4'!$A$5:$A$154,Max!$A192,'Scenario 4'!AR$5:AR$154,"&gt;0")</f>
        <v>11.915099999999999</v>
      </c>
      <c r="V192">
        <f>_xlfn.MAXIFS('Scenario 4'!V$5:V$154,'Scenario 4'!$A$5:$A$154,Max!$A192,'Scenario 4'!AS$5:AS$154,"&gt;0")</f>
        <v>11.915099999999999</v>
      </c>
      <c r="W192">
        <f>_xlfn.MAXIFS('Scenario 4'!W$5:W$154,'Scenario 4'!$A$5:$A$154,Max!$A192,'Scenario 4'!AT$5:AT$154,"&gt;0")</f>
        <v>11.915099999999999</v>
      </c>
    </row>
    <row r="193" spans="1:23" x14ac:dyDescent="0.25">
      <c r="A193" t="s">
        <v>48</v>
      </c>
      <c r="B193" t="str">
        <f>VLOOKUP(A193,'DE-EN Country'!$A$1:$B$25,2,FALSE)</f>
        <v>Switzerland</v>
      </c>
      <c r="C193">
        <f>_xlfn.MAXIFS('Scenario 4'!C$5:C$154,'Scenario 4'!$A$5:$A$154,Max!$A193,'Scenario 4'!Z$5:Z$154,"&gt;0")</f>
        <v>12.779426953125</v>
      </c>
      <c r="D193">
        <f>_xlfn.MAXIFS('Scenario 4'!D$5:D$154,'Scenario 4'!$A$5:$A$154,Max!$A193,'Scenario 4'!AA$5:AA$154,"&gt;0")</f>
        <v>12.779426953125</v>
      </c>
      <c r="E193">
        <f>_xlfn.MAXIFS('Scenario 4'!E$5:E$154,'Scenario 4'!$A$5:$A$154,Max!$A193,'Scenario 4'!AB$5:AB$154,"&gt;0")</f>
        <v>12.779426953125</v>
      </c>
      <c r="F193">
        <f>_xlfn.MAXIFS('Scenario 4'!F$5:F$154,'Scenario 4'!$A$5:$A$154,Max!$A193,'Scenario 4'!AC$5:AC$154,"&gt;0")</f>
        <v>12.779426953125</v>
      </c>
      <c r="G193">
        <f>_xlfn.MAXIFS('Scenario 4'!G$5:G$154,'Scenario 4'!$A$5:$A$154,Max!$A193,'Scenario 4'!AD$5:AD$154,"&gt;0")</f>
        <v>12.779426953125</v>
      </c>
      <c r="H193">
        <f>_xlfn.MAXIFS('Scenario 4'!H$5:H$154,'Scenario 4'!$A$5:$A$154,Max!$A193,'Scenario 4'!AE$5:AE$154,"&gt;0")</f>
        <v>18.175184999999999</v>
      </c>
      <c r="I193">
        <f>_xlfn.MAXIFS('Scenario 4'!I$5:I$154,'Scenario 4'!$A$5:$A$154,Max!$A193,'Scenario 4'!AF$5:AF$154,"&gt;0")</f>
        <v>18.175184999999999</v>
      </c>
      <c r="J193">
        <f>_xlfn.MAXIFS('Scenario 4'!J$5:J$154,'Scenario 4'!$A$5:$A$154,Max!$A193,'Scenario 4'!AG$5:AG$154,"&gt;0")</f>
        <v>18.175184999999999</v>
      </c>
      <c r="K193">
        <f>_xlfn.MAXIFS('Scenario 4'!K$5:K$154,'Scenario 4'!$A$5:$A$154,Max!$A193,'Scenario 4'!AH$5:AH$154,"&gt;0")</f>
        <v>18.175184999999999</v>
      </c>
      <c r="L193">
        <f>_xlfn.MAXIFS('Scenario 4'!L$5:L$154,'Scenario 4'!$A$5:$A$154,Max!$A193,'Scenario 4'!AI$5:AI$154,"&gt;0")</f>
        <v>18.175184999999999</v>
      </c>
      <c r="M193">
        <f>_xlfn.MAXIFS('Scenario 4'!M$5:M$154,'Scenario 4'!$A$5:$A$154,Max!$A193,'Scenario 4'!AJ$5:AJ$154,"&gt;0")</f>
        <v>18.175184999999999</v>
      </c>
      <c r="N193">
        <f>_xlfn.MAXIFS('Scenario 4'!N$5:N$154,'Scenario 4'!$A$5:$A$154,Max!$A193,'Scenario 4'!AK$5:AK$154,"&gt;0")</f>
        <v>18.175184999999999</v>
      </c>
      <c r="O193">
        <f>_xlfn.MAXIFS('Scenario 4'!O$5:O$154,'Scenario 4'!$A$5:$A$154,Max!$A193,'Scenario 4'!AL$5:AL$154,"&gt;0")</f>
        <v>18.175184999999999</v>
      </c>
      <c r="P193">
        <f>_xlfn.MAXIFS('Scenario 4'!P$5:P$154,'Scenario 4'!$A$5:$A$154,Max!$A193,'Scenario 4'!AM$5:AM$154,"&gt;0")</f>
        <v>18.175184999999999</v>
      </c>
      <c r="Q193">
        <f>_xlfn.MAXIFS('Scenario 4'!Q$5:Q$154,'Scenario 4'!$A$5:$A$154,Max!$A193,'Scenario 4'!AN$5:AN$154,"&gt;0")</f>
        <v>18.175184999999999</v>
      </c>
      <c r="R193">
        <f>_xlfn.MAXIFS('Scenario 4'!R$5:R$154,'Scenario 4'!$A$5:$A$154,Max!$A193,'Scenario 4'!AO$5:AO$154,"&gt;0")</f>
        <v>18.175184999999999</v>
      </c>
      <c r="S193">
        <f>_xlfn.MAXIFS('Scenario 4'!S$5:S$154,'Scenario 4'!$A$5:$A$154,Max!$A193,'Scenario 4'!AP$5:AP$154,"&gt;0")</f>
        <v>18.175184999999999</v>
      </c>
      <c r="T193">
        <f>_xlfn.MAXIFS('Scenario 4'!T$5:T$154,'Scenario 4'!$A$5:$A$154,Max!$A193,'Scenario 4'!AQ$5:AQ$154,"&gt;0")</f>
        <v>18.175184999999999</v>
      </c>
      <c r="U193">
        <f>_xlfn.MAXIFS('Scenario 4'!U$5:U$154,'Scenario 4'!$A$5:$A$154,Max!$A193,'Scenario 4'!AR$5:AR$154,"&gt;0")</f>
        <v>18.175184999999999</v>
      </c>
      <c r="V193">
        <f>_xlfn.MAXIFS('Scenario 4'!V$5:V$154,'Scenario 4'!$A$5:$A$154,Max!$A193,'Scenario 4'!AS$5:AS$154,"&gt;0")</f>
        <v>18.175184999999999</v>
      </c>
      <c r="W193">
        <f>_xlfn.MAXIFS('Scenario 4'!W$5:W$154,'Scenario 4'!$A$5:$A$154,Max!$A193,'Scenario 4'!AT$5:AT$154,"&gt;0")</f>
        <v>18.175184999999999</v>
      </c>
    </row>
    <row r="194" spans="1:23" x14ac:dyDescent="0.25">
      <c r="A194" t="s">
        <v>49</v>
      </c>
      <c r="B194" t="str">
        <f>VLOOKUP(A194,'DE-EN Country'!$A$1:$B$25,2,FALSE)</f>
        <v>Serbia</v>
      </c>
      <c r="C194">
        <f>_xlfn.MAXIFS('Scenario 4'!C$5:C$154,'Scenario 4'!$A$5:$A$154,Max!$A194,'Scenario 4'!Z$5:Z$154,"&gt;0")</f>
        <v>8.4187349999999999</v>
      </c>
      <c r="D194">
        <f>_xlfn.MAXIFS('Scenario 4'!D$5:D$154,'Scenario 4'!$A$5:$A$154,Max!$A194,'Scenario 4'!AA$5:AA$154,"&gt;0")</f>
        <v>8.4187349999999999</v>
      </c>
      <c r="E194">
        <f>_xlfn.MAXIFS('Scenario 4'!E$5:E$154,'Scenario 4'!$A$5:$A$154,Max!$A194,'Scenario 4'!AB$5:AB$154,"&gt;0")</f>
        <v>8.4187349999999999</v>
      </c>
      <c r="F194">
        <f>_xlfn.MAXIFS('Scenario 4'!F$5:F$154,'Scenario 4'!$A$5:$A$154,Max!$A194,'Scenario 4'!AC$5:AC$154,"&gt;0")</f>
        <v>8.4187349999999999</v>
      </c>
      <c r="G194">
        <f>_xlfn.MAXIFS('Scenario 4'!G$5:G$154,'Scenario 4'!$A$5:$A$154,Max!$A194,'Scenario 4'!AD$5:AD$154,"&gt;0")</f>
        <v>8.4187349999999999</v>
      </c>
      <c r="H194">
        <f>_xlfn.MAXIFS('Scenario 4'!H$5:H$154,'Scenario 4'!$A$5:$A$154,Max!$A194,'Scenario 4'!AE$5:AE$154,"&gt;0")</f>
        <v>7.3079296874999997</v>
      </c>
      <c r="I194">
        <f>_xlfn.MAXIFS('Scenario 4'!I$5:I$154,'Scenario 4'!$A$5:$A$154,Max!$A194,'Scenario 4'!AF$5:AF$154,"&gt;0")</f>
        <v>7.3079296874999997</v>
      </c>
      <c r="J194">
        <f>_xlfn.MAXIFS('Scenario 4'!J$5:J$154,'Scenario 4'!$A$5:$A$154,Max!$A194,'Scenario 4'!AG$5:AG$154,"&gt;0")</f>
        <v>7.3079296874999997</v>
      </c>
      <c r="K194">
        <f>_xlfn.MAXIFS('Scenario 4'!K$5:K$154,'Scenario 4'!$A$5:$A$154,Max!$A194,'Scenario 4'!AH$5:AH$154,"&gt;0")</f>
        <v>7.3079296874999997</v>
      </c>
      <c r="L194">
        <f>_xlfn.MAXIFS('Scenario 4'!L$5:L$154,'Scenario 4'!$A$5:$A$154,Max!$A194,'Scenario 4'!AI$5:AI$154,"&gt;0")</f>
        <v>7.3079296874999997</v>
      </c>
      <c r="M194">
        <f>_xlfn.MAXIFS('Scenario 4'!M$5:M$154,'Scenario 4'!$A$5:$A$154,Max!$A194,'Scenario 4'!AJ$5:AJ$154,"&gt;0")</f>
        <v>7.3079296874999997</v>
      </c>
      <c r="N194">
        <f>_xlfn.MAXIFS('Scenario 4'!N$5:N$154,'Scenario 4'!$A$5:$A$154,Max!$A194,'Scenario 4'!AK$5:AK$154,"&gt;0")</f>
        <v>7.3079296874999997</v>
      </c>
      <c r="O194">
        <f>_xlfn.MAXIFS('Scenario 4'!O$5:O$154,'Scenario 4'!$A$5:$A$154,Max!$A194,'Scenario 4'!AL$5:AL$154,"&gt;0")</f>
        <v>7.3079296874999997</v>
      </c>
      <c r="P194">
        <f>_xlfn.MAXIFS('Scenario 4'!P$5:P$154,'Scenario 4'!$A$5:$A$154,Max!$A194,'Scenario 4'!AM$5:AM$154,"&gt;0")</f>
        <v>7.3079296874999997</v>
      </c>
      <c r="Q194">
        <f>_xlfn.MAXIFS('Scenario 4'!Q$5:Q$154,'Scenario 4'!$A$5:$A$154,Max!$A194,'Scenario 4'!AN$5:AN$154,"&gt;0")</f>
        <v>7.3079296874999997</v>
      </c>
      <c r="R194">
        <f>_xlfn.MAXIFS('Scenario 4'!R$5:R$154,'Scenario 4'!$A$5:$A$154,Max!$A194,'Scenario 4'!AO$5:AO$154,"&gt;0")</f>
        <v>7.3079296874999997</v>
      </c>
      <c r="S194">
        <f>_xlfn.MAXIFS('Scenario 4'!S$5:S$154,'Scenario 4'!$A$5:$A$154,Max!$A194,'Scenario 4'!AP$5:AP$154,"&gt;0")</f>
        <v>7.3079296874999997</v>
      </c>
      <c r="T194">
        <f>_xlfn.MAXIFS('Scenario 4'!T$5:T$154,'Scenario 4'!$A$5:$A$154,Max!$A194,'Scenario 4'!AQ$5:AQ$154,"&gt;0")</f>
        <v>7.3079296874999997</v>
      </c>
      <c r="U194">
        <f>_xlfn.MAXIFS('Scenario 4'!U$5:U$154,'Scenario 4'!$A$5:$A$154,Max!$A194,'Scenario 4'!AR$5:AR$154,"&gt;0")</f>
        <v>7.3079296874999997</v>
      </c>
      <c r="V194">
        <f>_xlfn.MAXIFS('Scenario 4'!V$5:V$154,'Scenario 4'!$A$5:$A$154,Max!$A194,'Scenario 4'!AS$5:AS$154,"&gt;0")</f>
        <v>7.3079296874999997</v>
      </c>
      <c r="W194">
        <f>_xlfn.MAXIFS('Scenario 4'!W$5:W$154,'Scenario 4'!$A$5:$A$154,Max!$A194,'Scenario 4'!AT$5:AT$154,"&gt;0")</f>
        <v>7.3079296874999997</v>
      </c>
    </row>
    <row r="195" spans="1:23" x14ac:dyDescent="0.25">
      <c r="A195" t="s">
        <v>50</v>
      </c>
      <c r="B195" t="str">
        <f>VLOOKUP(A195,'DE-EN Country'!$A$1:$B$25,2,FALSE)</f>
        <v>Slovakia</v>
      </c>
      <c r="C195">
        <f>_xlfn.MAXIFS('Scenario 4'!C$5:C$154,'Scenario 4'!$A$5:$A$154,Max!$A195,'Scenario 4'!Z$5:Z$154,"&gt;0")</f>
        <v>0</v>
      </c>
      <c r="D195">
        <f>_xlfn.MAXIFS('Scenario 4'!D$5:D$154,'Scenario 4'!$A$5:$A$154,Max!$A195,'Scenario 4'!AA$5:AA$154,"&gt;0")</f>
        <v>0</v>
      </c>
      <c r="E195">
        <f>_xlfn.MAXIFS('Scenario 4'!E$5:E$154,'Scenario 4'!$A$5:$A$154,Max!$A195,'Scenario 4'!AB$5:AB$154,"&gt;0")</f>
        <v>0</v>
      </c>
      <c r="F195">
        <f>_xlfn.MAXIFS('Scenario 4'!F$5:F$154,'Scenario 4'!$A$5:$A$154,Max!$A195,'Scenario 4'!AC$5:AC$154,"&gt;0")</f>
        <v>0</v>
      </c>
      <c r="G195">
        <f>_xlfn.MAXIFS('Scenario 4'!G$5:G$154,'Scenario 4'!$A$5:$A$154,Max!$A195,'Scenario 4'!AD$5:AD$154,"&gt;0")</f>
        <v>0</v>
      </c>
      <c r="H195">
        <f>_xlfn.MAXIFS('Scenario 4'!H$5:H$154,'Scenario 4'!$A$5:$A$154,Max!$A195,'Scenario 4'!AE$5:AE$154,"&gt;0")</f>
        <v>12.913019999999999</v>
      </c>
      <c r="I195">
        <f>_xlfn.MAXIFS('Scenario 4'!I$5:I$154,'Scenario 4'!$A$5:$A$154,Max!$A195,'Scenario 4'!AF$5:AF$154,"&gt;0")</f>
        <v>12.913019999999999</v>
      </c>
      <c r="J195">
        <f>_xlfn.MAXIFS('Scenario 4'!J$5:J$154,'Scenario 4'!$A$5:$A$154,Max!$A195,'Scenario 4'!AG$5:AG$154,"&gt;0")</f>
        <v>12.913019999999999</v>
      </c>
      <c r="K195">
        <f>_xlfn.MAXIFS('Scenario 4'!K$5:K$154,'Scenario 4'!$A$5:$A$154,Max!$A195,'Scenario 4'!AH$5:AH$154,"&gt;0")</f>
        <v>12.913019999999999</v>
      </c>
      <c r="L195">
        <f>_xlfn.MAXIFS('Scenario 4'!L$5:L$154,'Scenario 4'!$A$5:$A$154,Max!$A195,'Scenario 4'!AI$5:AI$154,"&gt;0")</f>
        <v>12.913019999999999</v>
      </c>
      <c r="M195">
        <f>_xlfn.MAXIFS('Scenario 4'!M$5:M$154,'Scenario 4'!$A$5:$A$154,Max!$A195,'Scenario 4'!AJ$5:AJ$154,"&gt;0")</f>
        <v>12.913019999999999</v>
      </c>
      <c r="N195">
        <f>_xlfn.MAXIFS('Scenario 4'!N$5:N$154,'Scenario 4'!$A$5:$A$154,Max!$A195,'Scenario 4'!AK$5:AK$154,"&gt;0")</f>
        <v>12.913019999999999</v>
      </c>
      <c r="O195">
        <f>_xlfn.MAXIFS('Scenario 4'!O$5:O$154,'Scenario 4'!$A$5:$A$154,Max!$A195,'Scenario 4'!AL$5:AL$154,"&gt;0")</f>
        <v>12.913019999999999</v>
      </c>
      <c r="P195">
        <f>_xlfn.MAXIFS('Scenario 4'!P$5:P$154,'Scenario 4'!$A$5:$A$154,Max!$A195,'Scenario 4'!AM$5:AM$154,"&gt;0")</f>
        <v>12.913019999999999</v>
      </c>
      <c r="Q195">
        <f>_xlfn.MAXIFS('Scenario 4'!Q$5:Q$154,'Scenario 4'!$A$5:$A$154,Max!$A195,'Scenario 4'!AN$5:AN$154,"&gt;0")</f>
        <v>12.913019999999999</v>
      </c>
      <c r="R195">
        <f>_xlfn.MAXIFS('Scenario 4'!R$5:R$154,'Scenario 4'!$A$5:$A$154,Max!$A195,'Scenario 4'!AO$5:AO$154,"&gt;0")</f>
        <v>12.913019999999999</v>
      </c>
      <c r="S195">
        <f>_xlfn.MAXIFS('Scenario 4'!S$5:S$154,'Scenario 4'!$A$5:$A$154,Max!$A195,'Scenario 4'!AP$5:AP$154,"&gt;0")</f>
        <v>12.913019999999999</v>
      </c>
      <c r="T195">
        <f>_xlfn.MAXIFS('Scenario 4'!T$5:T$154,'Scenario 4'!$A$5:$A$154,Max!$A195,'Scenario 4'!AQ$5:AQ$154,"&gt;0")</f>
        <v>12.913019999999999</v>
      </c>
      <c r="U195">
        <f>_xlfn.MAXIFS('Scenario 4'!U$5:U$154,'Scenario 4'!$A$5:$A$154,Max!$A195,'Scenario 4'!AR$5:AR$154,"&gt;0")</f>
        <v>12.913019999999999</v>
      </c>
      <c r="V195">
        <f>_xlfn.MAXIFS('Scenario 4'!V$5:V$154,'Scenario 4'!$A$5:$A$154,Max!$A195,'Scenario 4'!AS$5:AS$154,"&gt;0")</f>
        <v>12.913019999999999</v>
      </c>
      <c r="W195">
        <f>_xlfn.MAXIFS('Scenario 4'!W$5:W$154,'Scenario 4'!$A$5:$A$154,Max!$A195,'Scenario 4'!AT$5:AT$154,"&gt;0")</f>
        <v>12.913019999999999</v>
      </c>
    </row>
    <row r="196" spans="1:23" x14ac:dyDescent="0.25">
      <c r="A196" t="s">
        <v>51</v>
      </c>
      <c r="B196" t="str">
        <f>VLOOKUP(A196,'DE-EN Country'!$A$1:$B$25,2,FALSE)</f>
        <v>Slovenia</v>
      </c>
      <c r="C196">
        <f>_xlfn.MAXIFS('Scenario 4'!C$5:C$154,'Scenario 4'!$A$5:$A$154,Max!$A196,'Scenario 4'!Z$5:Z$154,"&gt;0")</f>
        <v>11.621717999999996</v>
      </c>
      <c r="D196">
        <f>_xlfn.MAXIFS('Scenario 4'!D$5:D$154,'Scenario 4'!$A$5:$A$154,Max!$A196,'Scenario 4'!AA$5:AA$154,"&gt;0")</f>
        <v>11.621717999999996</v>
      </c>
      <c r="E196">
        <f>_xlfn.MAXIFS('Scenario 4'!E$5:E$154,'Scenario 4'!$A$5:$A$154,Max!$A196,'Scenario 4'!AB$5:AB$154,"&gt;0")</f>
        <v>11.621717999999996</v>
      </c>
      <c r="F196">
        <f>_xlfn.MAXIFS('Scenario 4'!F$5:F$154,'Scenario 4'!$A$5:$A$154,Max!$A196,'Scenario 4'!AC$5:AC$154,"&gt;0")</f>
        <v>11.621717999999996</v>
      </c>
      <c r="G196">
        <f>_xlfn.MAXIFS('Scenario 4'!G$5:G$154,'Scenario 4'!$A$5:$A$154,Max!$A196,'Scenario 4'!AD$5:AD$154,"&gt;0")</f>
        <v>11.621717999999996</v>
      </c>
      <c r="H196">
        <f>_xlfn.MAXIFS('Scenario 4'!H$5:H$154,'Scenario 4'!$A$5:$A$154,Max!$A196,'Scenario 4'!AE$5:AE$154,"&gt;0")</f>
        <v>11.604869999999998</v>
      </c>
      <c r="I196">
        <f>_xlfn.MAXIFS('Scenario 4'!I$5:I$154,'Scenario 4'!$A$5:$A$154,Max!$A196,'Scenario 4'!AF$5:AF$154,"&gt;0")</f>
        <v>11.604869999999998</v>
      </c>
      <c r="J196">
        <f>_xlfn.MAXIFS('Scenario 4'!J$5:J$154,'Scenario 4'!$A$5:$A$154,Max!$A196,'Scenario 4'!AG$5:AG$154,"&gt;0")</f>
        <v>11.604869999999998</v>
      </c>
      <c r="K196">
        <f>_xlfn.MAXIFS('Scenario 4'!K$5:K$154,'Scenario 4'!$A$5:$A$154,Max!$A196,'Scenario 4'!AH$5:AH$154,"&gt;0")</f>
        <v>11.604869999999998</v>
      </c>
      <c r="L196">
        <f>_xlfn.MAXIFS('Scenario 4'!L$5:L$154,'Scenario 4'!$A$5:$A$154,Max!$A196,'Scenario 4'!AI$5:AI$154,"&gt;0")</f>
        <v>11.604869999999998</v>
      </c>
      <c r="M196">
        <f>_xlfn.MAXIFS('Scenario 4'!M$5:M$154,'Scenario 4'!$A$5:$A$154,Max!$A196,'Scenario 4'!AJ$5:AJ$154,"&gt;0")</f>
        <v>11.604869999999998</v>
      </c>
      <c r="N196">
        <f>_xlfn.MAXIFS('Scenario 4'!N$5:N$154,'Scenario 4'!$A$5:$A$154,Max!$A196,'Scenario 4'!AK$5:AK$154,"&gt;0")</f>
        <v>11.604869999999998</v>
      </c>
      <c r="O196">
        <f>_xlfn.MAXIFS('Scenario 4'!O$5:O$154,'Scenario 4'!$A$5:$A$154,Max!$A196,'Scenario 4'!AL$5:AL$154,"&gt;0")</f>
        <v>11.604869999999998</v>
      </c>
      <c r="P196">
        <f>_xlfn.MAXIFS('Scenario 4'!P$5:P$154,'Scenario 4'!$A$5:$A$154,Max!$A196,'Scenario 4'!AM$5:AM$154,"&gt;0")</f>
        <v>11.604869999999998</v>
      </c>
      <c r="Q196">
        <f>_xlfn.MAXIFS('Scenario 4'!Q$5:Q$154,'Scenario 4'!$A$5:$A$154,Max!$A196,'Scenario 4'!AN$5:AN$154,"&gt;0")</f>
        <v>11.604869999999998</v>
      </c>
      <c r="R196">
        <f>_xlfn.MAXIFS('Scenario 4'!R$5:R$154,'Scenario 4'!$A$5:$A$154,Max!$A196,'Scenario 4'!AO$5:AO$154,"&gt;0")</f>
        <v>11.604869999999998</v>
      </c>
      <c r="S196">
        <f>_xlfn.MAXIFS('Scenario 4'!S$5:S$154,'Scenario 4'!$A$5:$A$154,Max!$A196,'Scenario 4'!AP$5:AP$154,"&gt;0")</f>
        <v>11.604869999999998</v>
      </c>
      <c r="T196">
        <f>_xlfn.MAXIFS('Scenario 4'!T$5:T$154,'Scenario 4'!$A$5:$A$154,Max!$A196,'Scenario 4'!AQ$5:AQ$154,"&gt;0")</f>
        <v>11.604869999999998</v>
      </c>
      <c r="U196">
        <f>_xlfn.MAXIFS('Scenario 4'!U$5:U$154,'Scenario 4'!$A$5:$A$154,Max!$A196,'Scenario 4'!AR$5:AR$154,"&gt;0")</f>
        <v>11.604869999999998</v>
      </c>
      <c r="V196">
        <f>_xlfn.MAXIFS('Scenario 4'!V$5:V$154,'Scenario 4'!$A$5:$A$154,Max!$A196,'Scenario 4'!AS$5:AS$154,"&gt;0")</f>
        <v>11.604869999999998</v>
      </c>
      <c r="W196">
        <f>_xlfn.MAXIFS('Scenario 4'!W$5:W$154,'Scenario 4'!$A$5:$A$154,Max!$A196,'Scenario 4'!AT$5:AT$154,"&gt;0")</f>
        <v>11.604869999999998</v>
      </c>
    </row>
    <row r="197" spans="1:23" x14ac:dyDescent="0.25">
      <c r="A197" t="s">
        <v>52</v>
      </c>
      <c r="B197" t="str">
        <f>VLOOKUP(A197,'DE-EN Country'!$A$1:$B$25,2,FALSE)</f>
        <v>Spain</v>
      </c>
      <c r="C197">
        <f>_xlfn.MAXIFS('Scenario 4'!C$5:C$154,'Scenario 4'!$A$5:$A$154,Max!$A197,'Scenario 4'!Z$5:Z$154,"&gt;0")</f>
        <v>11.00049609375</v>
      </c>
      <c r="D197">
        <f>_xlfn.MAXIFS('Scenario 4'!D$5:D$154,'Scenario 4'!$A$5:$A$154,Max!$A197,'Scenario 4'!AA$5:AA$154,"&gt;0")</f>
        <v>11.00049609375</v>
      </c>
      <c r="E197">
        <f>_xlfn.MAXIFS('Scenario 4'!E$5:E$154,'Scenario 4'!$A$5:$A$154,Max!$A197,'Scenario 4'!AB$5:AB$154,"&gt;0")</f>
        <v>11.00049609375</v>
      </c>
      <c r="F197">
        <f>_xlfn.MAXIFS('Scenario 4'!F$5:F$154,'Scenario 4'!$A$5:$A$154,Max!$A197,'Scenario 4'!AC$5:AC$154,"&gt;0")</f>
        <v>11.00049609375</v>
      </c>
      <c r="G197">
        <f>_xlfn.MAXIFS('Scenario 4'!G$5:G$154,'Scenario 4'!$A$5:$A$154,Max!$A197,'Scenario 4'!AD$5:AD$154,"&gt;0")</f>
        <v>11.00049609375</v>
      </c>
      <c r="H197">
        <f>_xlfn.MAXIFS('Scenario 4'!H$5:H$154,'Scenario 4'!$A$5:$A$154,Max!$A197,'Scenario 4'!AE$5:AE$154,"&gt;0")</f>
        <v>15.645149999999999</v>
      </c>
      <c r="I197">
        <f>_xlfn.MAXIFS('Scenario 4'!I$5:I$154,'Scenario 4'!$A$5:$A$154,Max!$A197,'Scenario 4'!AF$5:AF$154,"&gt;0")</f>
        <v>15.645149999999999</v>
      </c>
      <c r="J197">
        <f>_xlfn.MAXIFS('Scenario 4'!J$5:J$154,'Scenario 4'!$A$5:$A$154,Max!$A197,'Scenario 4'!AG$5:AG$154,"&gt;0")</f>
        <v>15.645149999999999</v>
      </c>
      <c r="K197">
        <f>_xlfn.MAXIFS('Scenario 4'!K$5:K$154,'Scenario 4'!$A$5:$A$154,Max!$A197,'Scenario 4'!AH$5:AH$154,"&gt;0")</f>
        <v>15.645149999999999</v>
      </c>
      <c r="L197">
        <f>_xlfn.MAXIFS('Scenario 4'!L$5:L$154,'Scenario 4'!$A$5:$A$154,Max!$A197,'Scenario 4'!AI$5:AI$154,"&gt;0")</f>
        <v>15.645149999999999</v>
      </c>
      <c r="M197">
        <f>_xlfn.MAXIFS('Scenario 4'!M$5:M$154,'Scenario 4'!$A$5:$A$154,Max!$A197,'Scenario 4'!AJ$5:AJ$154,"&gt;0")</f>
        <v>15.645149999999999</v>
      </c>
      <c r="N197">
        <f>_xlfn.MAXIFS('Scenario 4'!N$5:N$154,'Scenario 4'!$A$5:$A$154,Max!$A197,'Scenario 4'!AK$5:AK$154,"&gt;0")</f>
        <v>15.645149999999999</v>
      </c>
      <c r="O197">
        <f>_xlfn.MAXIFS('Scenario 4'!O$5:O$154,'Scenario 4'!$A$5:$A$154,Max!$A197,'Scenario 4'!AL$5:AL$154,"&gt;0")</f>
        <v>15.645149999999999</v>
      </c>
      <c r="P197">
        <f>_xlfn.MAXIFS('Scenario 4'!P$5:P$154,'Scenario 4'!$A$5:$A$154,Max!$A197,'Scenario 4'!AM$5:AM$154,"&gt;0")</f>
        <v>15.645149999999999</v>
      </c>
      <c r="Q197">
        <f>_xlfn.MAXIFS('Scenario 4'!Q$5:Q$154,'Scenario 4'!$A$5:$A$154,Max!$A197,'Scenario 4'!AN$5:AN$154,"&gt;0")</f>
        <v>15.645149999999999</v>
      </c>
      <c r="R197">
        <f>_xlfn.MAXIFS('Scenario 4'!R$5:R$154,'Scenario 4'!$A$5:$A$154,Max!$A197,'Scenario 4'!AO$5:AO$154,"&gt;0")</f>
        <v>15.645149999999999</v>
      </c>
      <c r="S197">
        <f>_xlfn.MAXIFS('Scenario 4'!S$5:S$154,'Scenario 4'!$A$5:$A$154,Max!$A197,'Scenario 4'!AP$5:AP$154,"&gt;0")</f>
        <v>15.645149999999999</v>
      </c>
      <c r="T197">
        <f>_xlfn.MAXIFS('Scenario 4'!T$5:T$154,'Scenario 4'!$A$5:$A$154,Max!$A197,'Scenario 4'!AQ$5:AQ$154,"&gt;0")</f>
        <v>15.645149999999999</v>
      </c>
      <c r="U197">
        <f>_xlfn.MAXIFS('Scenario 4'!U$5:U$154,'Scenario 4'!$A$5:$A$154,Max!$A197,'Scenario 4'!AR$5:AR$154,"&gt;0")</f>
        <v>15.645149999999999</v>
      </c>
      <c r="V197">
        <f>_xlfn.MAXIFS('Scenario 4'!V$5:V$154,'Scenario 4'!$A$5:$A$154,Max!$A197,'Scenario 4'!AS$5:AS$154,"&gt;0")</f>
        <v>15.645149999999999</v>
      </c>
      <c r="W197">
        <f>_xlfn.MAXIFS('Scenario 4'!W$5:W$154,'Scenario 4'!$A$5:$A$154,Max!$A197,'Scenario 4'!AT$5:AT$154,"&gt;0")</f>
        <v>15.645149999999999</v>
      </c>
    </row>
    <row r="198" spans="1:23" x14ac:dyDescent="0.25">
      <c r="A198" t="s">
        <v>53</v>
      </c>
      <c r="B198" t="str">
        <f>VLOOKUP(A198,'DE-EN Country'!$A$1:$B$25,2,FALSE)</f>
        <v>Czech Republic</v>
      </c>
      <c r="C198">
        <f>_xlfn.MAXIFS('Scenario 4'!C$5:C$154,'Scenario 4'!$A$5:$A$154,Max!$A198,'Scenario 4'!Z$5:Z$154,"&gt;0")</f>
        <v>13.994521875</v>
      </c>
      <c r="D198">
        <f>_xlfn.MAXIFS('Scenario 4'!D$5:D$154,'Scenario 4'!$A$5:$A$154,Max!$A198,'Scenario 4'!AA$5:AA$154,"&gt;0")</f>
        <v>13.994521875</v>
      </c>
      <c r="E198">
        <f>_xlfn.MAXIFS('Scenario 4'!E$5:E$154,'Scenario 4'!$A$5:$A$154,Max!$A198,'Scenario 4'!AB$5:AB$154,"&gt;0")</f>
        <v>13.994521875</v>
      </c>
      <c r="F198">
        <f>_xlfn.MAXIFS('Scenario 4'!F$5:F$154,'Scenario 4'!$A$5:$A$154,Max!$A198,'Scenario 4'!AC$5:AC$154,"&gt;0")</f>
        <v>13.994521875</v>
      </c>
      <c r="G198">
        <f>_xlfn.MAXIFS('Scenario 4'!G$5:G$154,'Scenario 4'!$A$5:$A$154,Max!$A198,'Scenario 4'!AD$5:AD$154,"&gt;0")</f>
        <v>13.994521875</v>
      </c>
      <c r="H198">
        <f>_xlfn.MAXIFS('Scenario 4'!H$5:H$154,'Scenario 4'!$A$5:$A$154,Max!$A198,'Scenario 4'!AE$5:AE$154,"&gt;0")</f>
        <v>17.235584999999997</v>
      </c>
      <c r="I198">
        <f>_xlfn.MAXIFS('Scenario 4'!I$5:I$154,'Scenario 4'!$A$5:$A$154,Max!$A198,'Scenario 4'!AF$5:AF$154,"&gt;0")</f>
        <v>17.235584999999997</v>
      </c>
      <c r="J198">
        <f>_xlfn.MAXIFS('Scenario 4'!J$5:J$154,'Scenario 4'!$A$5:$A$154,Max!$A198,'Scenario 4'!AG$5:AG$154,"&gt;0")</f>
        <v>17.235584999999997</v>
      </c>
      <c r="K198">
        <f>_xlfn.MAXIFS('Scenario 4'!K$5:K$154,'Scenario 4'!$A$5:$A$154,Max!$A198,'Scenario 4'!AH$5:AH$154,"&gt;0")</f>
        <v>17.235584999999997</v>
      </c>
      <c r="L198">
        <f>_xlfn.MAXIFS('Scenario 4'!L$5:L$154,'Scenario 4'!$A$5:$A$154,Max!$A198,'Scenario 4'!AI$5:AI$154,"&gt;0")</f>
        <v>17.235584999999997</v>
      </c>
      <c r="M198">
        <f>_xlfn.MAXIFS('Scenario 4'!M$5:M$154,'Scenario 4'!$A$5:$A$154,Max!$A198,'Scenario 4'!AJ$5:AJ$154,"&gt;0")</f>
        <v>17.235584999999997</v>
      </c>
      <c r="N198">
        <f>_xlfn.MAXIFS('Scenario 4'!N$5:N$154,'Scenario 4'!$A$5:$A$154,Max!$A198,'Scenario 4'!AK$5:AK$154,"&gt;0")</f>
        <v>17.235584999999997</v>
      </c>
      <c r="O198">
        <f>_xlfn.MAXIFS('Scenario 4'!O$5:O$154,'Scenario 4'!$A$5:$A$154,Max!$A198,'Scenario 4'!AL$5:AL$154,"&gt;0")</f>
        <v>17.235584999999997</v>
      </c>
      <c r="P198">
        <f>_xlfn.MAXIFS('Scenario 4'!P$5:P$154,'Scenario 4'!$A$5:$A$154,Max!$A198,'Scenario 4'!AM$5:AM$154,"&gt;0")</f>
        <v>17.235584999999997</v>
      </c>
      <c r="Q198">
        <f>_xlfn.MAXIFS('Scenario 4'!Q$5:Q$154,'Scenario 4'!$A$5:$A$154,Max!$A198,'Scenario 4'!AN$5:AN$154,"&gt;0")</f>
        <v>17.235584999999997</v>
      </c>
      <c r="R198">
        <f>_xlfn.MAXIFS('Scenario 4'!R$5:R$154,'Scenario 4'!$A$5:$A$154,Max!$A198,'Scenario 4'!AO$5:AO$154,"&gt;0")</f>
        <v>17.235584999999997</v>
      </c>
      <c r="S198">
        <f>_xlfn.MAXIFS('Scenario 4'!S$5:S$154,'Scenario 4'!$A$5:$A$154,Max!$A198,'Scenario 4'!AP$5:AP$154,"&gt;0")</f>
        <v>17.235584999999997</v>
      </c>
      <c r="T198">
        <f>_xlfn.MAXIFS('Scenario 4'!T$5:T$154,'Scenario 4'!$A$5:$A$154,Max!$A198,'Scenario 4'!AQ$5:AQ$154,"&gt;0")</f>
        <v>17.235584999999997</v>
      </c>
      <c r="U198">
        <f>_xlfn.MAXIFS('Scenario 4'!U$5:U$154,'Scenario 4'!$A$5:$A$154,Max!$A198,'Scenario 4'!AR$5:AR$154,"&gt;0")</f>
        <v>17.235584999999997</v>
      </c>
      <c r="V198">
        <f>_xlfn.MAXIFS('Scenario 4'!V$5:V$154,'Scenario 4'!$A$5:$A$154,Max!$A198,'Scenario 4'!AS$5:AS$154,"&gt;0")</f>
        <v>17.235584999999997</v>
      </c>
      <c r="W198">
        <f>_xlfn.MAXIFS('Scenario 4'!W$5:W$154,'Scenario 4'!$A$5:$A$154,Max!$A198,'Scenario 4'!AT$5:AT$154,"&gt;0")</f>
        <v>17.235584999999997</v>
      </c>
    </row>
    <row r="199" spans="1:23" x14ac:dyDescent="0.25">
      <c r="A199" t="s">
        <v>54</v>
      </c>
      <c r="B199" t="str">
        <f>VLOOKUP(A199,'DE-EN Country'!$A$1:$B$25,2,FALSE)</f>
        <v>Cyprus</v>
      </c>
      <c r="C199">
        <f>_xlfn.MAXIFS('Scenario 4'!C$5:C$154,'Scenario 4'!$A$5:$A$154,Max!$A199,'Scenario 4'!Z$5:Z$154,"&gt;0")</f>
        <v>7.3594000000000017</v>
      </c>
      <c r="D199">
        <f>_xlfn.MAXIFS('Scenario 4'!D$5:D$154,'Scenario 4'!$A$5:$A$154,Max!$A199,'Scenario 4'!AA$5:AA$154,"&gt;0")</f>
        <v>7.3594000000000017</v>
      </c>
      <c r="E199">
        <f>_xlfn.MAXIFS('Scenario 4'!E$5:E$154,'Scenario 4'!$A$5:$A$154,Max!$A199,'Scenario 4'!AB$5:AB$154,"&gt;0")</f>
        <v>7.1310240000000027</v>
      </c>
      <c r="F199">
        <f>_xlfn.MAXIFS('Scenario 4'!F$5:F$154,'Scenario 4'!$A$5:$A$154,Max!$A199,'Scenario 4'!AC$5:AC$154,"&gt;0")</f>
        <v>7.1310240000000027</v>
      </c>
      <c r="G199">
        <f>_xlfn.MAXIFS('Scenario 4'!G$5:G$154,'Scenario 4'!$A$5:$A$154,Max!$A199,'Scenario 4'!AD$5:AD$154,"&gt;0")</f>
        <v>7.1310240000000027</v>
      </c>
      <c r="H199">
        <f>_xlfn.MAXIFS('Scenario 4'!H$5:H$154,'Scenario 4'!$A$5:$A$154,Max!$A199,'Scenario 4'!AE$5:AE$154,"&gt;0")</f>
        <v>15.313499999999999</v>
      </c>
      <c r="I199">
        <f>_xlfn.MAXIFS('Scenario 4'!I$5:I$154,'Scenario 4'!$A$5:$A$154,Max!$A199,'Scenario 4'!AF$5:AF$154,"&gt;0")</f>
        <v>15.313499999999999</v>
      </c>
      <c r="J199">
        <f>_xlfn.MAXIFS('Scenario 4'!J$5:J$154,'Scenario 4'!$A$5:$A$154,Max!$A199,'Scenario 4'!AG$5:AG$154,"&gt;0")</f>
        <v>15.313499999999999</v>
      </c>
      <c r="K199">
        <f>_xlfn.MAXIFS('Scenario 4'!K$5:K$154,'Scenario 4'!$A$5:$A$154,Max!$A199,'Scenario 4'!AH$5:AH$154,"&gt;0")</f>
        <v>15.313499999999999</v>
      </c>
      <c r="L199">
        <f>_xlfn.MAXIFS('Scenario 4'!L$5:L$154,'Scenario 4'!$A$5:$A$154,Max!$A199,'Scenario 4'!AI$5:AI$154,"&gt;0")</f>
        <v>15.313499999999999</v>
      </c>
      <c r="M199">
        <f>_xlfn.MAXIFS('Scenario 4'!M$5:M$154,'Scenario 4'!$A$5:$A$154,Max!$A199,'Scenario 4'!AJ$5:AJ$154,"&gt;0")</f>
        <v>15.313499999999999</v>
      </c>
      <c r="N199">
        <f>_xlfn.MAXIFS('Scenario 4'!N$5:N$154,'Scenario 4'!$A$5:$A$154,Max!$A199,'Scenario 4'!AK$5:AK$154,"&gt;0")</f>
        <v>15.313499999999999</v>
      </c>
      <c r="O199">
        <f>_xlfn.MAXIFS('Scenario 4'!O$5:O$154,'Scenario 4'!$A$5:$A$154,Max!$A199,'Scenario 4'!AL$5:AL$154,"&gt;0")</f>
        <v>15.313499999999999</v>
      </c>
      <c r="P199">
        <f>_xlfn.MAXIFS('Scenario 4'!P$5:P$154,'Scenario 4'!$A$5:$A$154,Max!$A199,'Scenario 4'!AM$5:AM$154,"&gt;0")</f>
        <v>15.313499999999999</v>
      </c>
      <c r="Q199">
        <f>_xlfn.MAXIFS('Scenario 4'!Q$5:Q$154,'Scenario 4'!$A$5:$A$154,Max!$A199,'Scenario 4'!AN$5:AN$154,"&gt;0")</f>
        <v>15.313499999999999</v>
      </c>
      <c r="R199">
        <f>_xlfn.MAXIFS('Scenario 4'!R$5:R$154,'Scenario 4'!$A$5:$A$154,Max!$A199,'Scenario 4'!AO$5:AO$154,"&gt;0")</f>
        <v>15.313499999999999</v>
      </c>
      <c r="S199">
        <f>_xlfn.MAXIFS('Scenario 4'!S$5:S$154,'Scenario 4'!$A$5:$A$154,Max!$A199,'Scenario 4'!AP$5:AP$154,"&gt;0")</f>
        <v>15.313499999999999</v>
      </c>
      <c r="T199">
        <f>_xlfn.MAXIFS('Scenario 4'!T$5:T$154,'Scenario 4'!$A$5:$A$154,Max!$A199,'Scenario 4'!AQ$5:AQ$154,"&gt;0")</f>
        <v>15.313499999999999</v>
      </c>
      <c r="U199">
        <f>_xlfn.MAXIFS('Scenario 4'!U$5:U$154,'Scenario 4'!$A$5:$A$154,Max!$A199,'Scenario 4'!AR$5:AR$154,"&gt;0")</f>
        <v>15.313499999999999</v>
      </c>
      <c r="V199">
        <f>_xlfn.MAXIFS('Scenario 4'!V$5:V$154,'Scenario 4'!$A$5:$A$154,Max!$A199,'Scenario 4'!AS$5:AS$154,"&gt;0")</f>
        <v>15.313499999999999</v>
      </c>
      <c r="W199">
        <f>_xlfn.MAXIFS('Scenario 4'!W$5:W$154,'Scenario 4'!$A$5:$A$154,Max!$A199,'Scenario 4'!AT$5:AT$154,"&gt;0")</f>
        <v>15.313499999999999</v>
      </c>
    </row>
    <row r="201" spans="1:23" x14ac:dyDescent="0.25">
      <c r="A201" t="s">
        <v>87</v>
      </c>
    </row>
    <row r="202" spans="1:23" x14ac:dyDescent="0.25">
      <c r="C202">
        <v>2020</v>
      </c>
      <c r="D202">
        <v>2021</v>
      </c>
      <c r="E202">
        <v>2022</v>
      </c>
      <c r="F202">
        <v>2023</v>
      </c>
      <c r="G202">
        <v>2024</v>
      </c>
      <c r="H202">
        <v>2025</v>
      </c>
      <c r="I202">
        <v>2026</v>
      </c>
      <c r="J202">
        <v>2027</v>
      </c>
      <c r="K202">
        <v>2028</v>
      </c>
      <c r="L202">
        <v>2029</v>
      </c>
      <c r="M202">
        <v>2030</v>
      </c>
      <c r="N202">
        <v>2031</v>
      </c>
      <c r="O202">
        <v>2032</v>
      </c>
      <c r="P202">
        <v>2033</v>
      </c>
      <c r="Q202">
        <v>2034</v>
      </c>
      <c r="R202">
        <v>2035</v>
      </c>
      <c r="S202">
        <v>2036</v>
      </c>
      <c r="T202">
        <v>2037</v>
      </c>
      <c r="U202">
        <v>2038</v>
      </c>
      <c r="V202">
        <v>2039</v>
      </c>
      <c r="W202">
        <v>2040</v>
      </c>
    </row>
    <row r="203" spans="1:23" x14ac:dyDescent="0.25">
      <c r="A203" t="s">
        <v>26</v>
      </c>
      <c r="B203" t="str">
        <f>VLOOKUP(A203,'DE-EN Country'!$A$1:$B$25,2,FALSE)</f>
        <v>Belgium</v>
      </c>
      <c r="C203" t="str">
        <f t="array" ref="C203">INDEX('Scenario 4'!$B$5:$B$154,MATCH(Max!$A203&amp;Max!C175,'Scenario 4'!$A$5:$A$154&amp;'Scenario 4'!C$5:C$154,0),1)</f>
        <v>Solar</v>
      </c>
      <c r="D203" t="str">
        <f t="array" ref="D203">INDEX('Scenario 4'!$B$5:$B$154,MATCH(Max!$A203&amp;Max!D175,'Scenario 4'!$A$5:$A$154&amp;'Scenario 4'!D$5:D$154,0),1)</f>
        <v>Solar</v>
      </c>
      <c r="E203" t="str">
        <f t="array" ref="E203">INDEX('Scenario 4'!$B$5:$B$154,MATCH(Max!$A203&amp;Max!E175,'Scenario 4'!$A$5:$A$154&amp;'Scenario 4'!E$5:E$154,0),1)</f>
        <v>Solar</v>
      </c>
      <c r="F203" t="str">
        <f t="array" ref="F203">INDEX('Scenario 4'!$B$5:$B$154,MATCH(Max!$A203&amp;Max!F175,'Scenario 4'!$A$5:$A$154&amp;'Scenario 4'!F$5:F$154,0),1)</f>
        <v>Solar</v>
      </c>
      <c r="G203" t="str">
        <f t="array" ref="G203">INDEX('Scenario 4'!$B$5:$B$154,MATCH(Max!$A203&amp;Max!G175,'Scenario 4'!$A$5:$A$154&amp;'Scenario 4'!G$5:G$154,0),1)</f>
        <v>Solar</v>
      </c>
      <c r="H203" t="str">
        <f t="array" ref="H203">INDEX('Scenario 4'!$B$5:$B$154,MATCH(Max!$A203&amp;Max!H175,'Scenario 4'!$A$5:$A$154&amp;'Scenario 4'!H$5:H$154,0),1)</f>
        <v>Geothermal</v>
      </c>
      <c r="I203" t="str">
        <f t="array" ref="I203">INDEX('Scenario 4'!$B$5:$B$154,MATCH(Max!$A203&amp;Max!I175,'Scenario 4'!$A$5:$A$154&amp;'Scenario 4'!I$5:I$154,0),1)</f>
        <v>Geothermal</v>
      </c>
      <c r="J203" t="str">
        <f t="array" ref="J203">INDEX('Scenario 4'!$B$5:$B$154,MATCH(Max!$A203&amp;Max!J175,'Scenario 4'!$A$5:$A$154&amp;'Scenario 4'!J$5:J$154,0),1)</f>
        <v>Geothermal</v>
      </c>
      <c r="K203" t="str">
        <f t="array" ref="K203">INDEX('Scenario 4'!$B$5:$B$154,MATCH(Max!$A203&amp;Max!K175,'Scenario 4'!$A$5:$A$154&amp;'Scenario 4'!K$5:K$154,0),1)</f>
        <v>Geothermal</v>
      </c>
      <c r="L203" t="str">
        <f t="array" ref="L203">INDEX('Scenario 4'!$B$5:$B$154,MATCH(Max!$A203&amp;Max!L175,'Scenario 4'!$A$5:$A$154&amp;'Scenario 4'!L$5:L$154,0),1)</f>
        <v>Geothermal</v>
      </c>
      <c r="M203" t="str">
        <f t="array" ref="M203">INDEX('Scenario 4'!$B$5:$B$154,MATCH(Max!$A203&amp;Max!M175,'Scenario 4'!$A$5:$A$154&amp;'Scenario 4'!M$5:M$154,0),1)</f>
        <v>Geothermal</v>
      </c>
      <c r="N203" t="str">
        <f t="array" ref="N203">INDEX('Scenario 4'!$B$5:$B$154,MATCH(Max!$A203&amp;Max!N175,'Scenario 4'!$A$5:$A$154&amp;'Scenario 4'!N$5:N$154,0),1)</f>
        <v>Geothermal</v>
      </c>
      <c r="O203" t="str">
        <f t="array" ref="O203">INDEX('Scenario 4'!$B$5:$B$154,MATCH(Max!$A203&amp;Max!O175,'Scenario 4'!$A$5:$A$154&amp;'Scenario 4'!O$5:O$154,0),1)</f>
        <v>Geothermal</v>
      </c>
      <c r="P203" t="str">
        <f t="array" ref="P203">INDEX('Scenario 4'!$B$5:$B$154,MATCH(Max!$A203&amp;Max!P175,'Scenario 4'!$A$5:$A$154&amp;'Scenario 4'!P$5:P$154,0),1)</f>
        <v>Geothermal</v>
      </c>
      <c r="Q203" t="str">
        <f t="array" ref="Q203">INDEX('Scenario 4'!$B$5:$B$154,MATCH(Max!$A203&amp;Max!Q175,'Scenario 4'!$A$5:$A$154&amp;'Scenario 4'!Q$5:Q$154,0),1)</f>
        <v>Geothermal</v>
      </c>
      <c r="R203" t="str">
        <f t="array" ref="R203">INDEX('Scenario 4'!$B$5:$B$154,MATCH(Max!$A203&amp;Max!R175,'Scenario 4'!$A$5:$A$154&amp;'Scenario 4'!R$5:R$154,0),1)</f>
        <v>Geothermal</v>
      </c>
      <c r="S203" t="str">
        <f t="array" ref="S203">INDEX('Scenario 4'!$B$5:$B$154,MATCH(Max!$A203&amp;Max!S175,'Scenario 4'!$A$5:$A$154&amp;'Scenario 4'!S$5:S$154,0),1)</f>
        <v>Geothermal</v>
      </c>
      <c r="T203" t="str">
        <f t="array" ref="T203">INDEX('Scenario 4'!$B$5:$B$154,MATCH(Max!$A203&amp;Max!T175,'Scenario 4'!$A$5:$A$154&amp;'Scenario 4'!T$5:T$154,0),1)</f>
        <v>Geothermal</v>
      </c>
      <c r="U203" t="str">
        <f t="array" ref="U203">INDEX('Scenario 4'!$B$5:$B$154,MATCH(Max!$A203&amp;Max!U175,'Scenario 4'!$A$5:$A$154&amp;'Scenario 4'!U$5:U$154,0),1)</f>
        <v>Geothermal</v>
      </c>
      <c r="V203" t="str">
        <f t="array" ref="V203">INDEX('Scenario 4'!$B$5:$B$154,MATCH(Max!$A203&amp;Max!V175,'Scenario 4'!$A$5:$A$154&amp;'Scenario 4'!V$5:V$154,0),1)</f>
        <v>Geothermal</v>
      </c>
      <c r="W203" t="str">
        <f t="array" ref="W203">INDEX('Scenario 4'!$B$5:$B$154,MATCH(Max!$A203&amp;Max!W175,'Scenario 4'!$A$5:$A$154&amp;'Scenario 4'!W$5:W$154,0),1)</f>
        <v>Geothermal</v>
      </c>
    </row>
    <row r="204" spans="1:23" x14ac:dyDescent="0.25">
      <c r="A204" t="s">
        <v>32</v>
      </c>
      <c r="B204" t="str">
        <f>VLOOKUP(A204,'DE-EN Country'!$A$1:$B$25,2,FALSE)</f>
        <v>Denmark</v>
      </c>
      <c r="C204" t="str">
        <f t="array" ref="C204">INDEX('Scenario 4'!$B$5:$B$154,MATCH(Max!$A204&amp;Max!C176,'Scenario 4'!$A$5:$A$154&amp;'Scenario 4'!C$5:C$154,0),1)</f>
        <v>Solar</v>
      </c>
      <c r="D204" t="str">
        <f t="array" ref="D204">INDEX('Scenario 4'!$B$5:$B$154,MATCH(Max!$A204&amp;Max!D176,'Scenario 4'!$A$5:$A$154&amp;'Scenario 4'!D$5:D$154,0),1)</f>
        <v>Solar</v>
      </c>
      <c r="E204" t="str">
        <f t="array" ref="E204">INDEX('Scenario 4'!$B$5:$B$154,MATCH(Max!$A204&amp;Max!E176,'Scenario 4'!$A$5:$A$154&amp;'Scenario 4'!E$5:E$154,0),1)</f>
        <v>Solar</v>
      </c>
      <c r="F204" t="str">
        <f t="array" ref="F204">INDEX('Scenario 4'!$B$5:$B$154,MATCH(Max!$A204&amp;Max!F176,'Scenario 4'!$A$5:$A$154&amp;'Scenario 4'!F$5:F$154,0),1)</f>
        <v>Solar</v>
      </c>
      <c r="G204" t="str">
        <f t="array" ref="G204">INDEX('Scenario 4'!$B$5:$B$154,MATCH(Max!$A204&amp;Max!G176,'Scenario 4'!$A$5:$A$154&amp;'Scenario 4'!G$5:G$154,0),1)</f>
        <v>Solar</v>
      </c>
      <c r="H204" t="str">
        <f t="array" ref="H204">INDEX('Scenario 4'!$B$5:$B$154,MATCH(Max!$A204&amp;Max!H176,'Scenario 4'!$A$5:$A$154&amp;'Scenario 4'!H$5:H$154,0),1)</f>
        <v>Geothermal</v>
      </c>
      <c r="I204" t="str">
        <f t="array" ref="I204">INDEX('Scenario 4'!$B$5:$B$154,MATCH(Max!$A204&amp;Max!I176,'Scenario 4'!$A$5:$A$154&amp;'Scenario 4'!I$5:I$154,0),1)</f>
        <v>Geothermal</v>
      </c>
      <c r="J204" t="str">
        <f t="array" ref="J204">INDEX('Scenario 4'!$B$5:$B$154,MATCH(Max!$A204&amp;Max!J176,'Scenario 4'!$A$5:$A$154&amp;'Scenario 4'!J$5:J$154,0),1)</f>
        <v>Geothermal</v>
      </c>
      <c r="K204" t="str">
        <f t="array" ref="K204">INDEX('Scenario 4'!$B$5:$B$154,MATCH(Max!$A204&amp;Max!K176,'Scenario 4'!$A$5:$A$154&amp;'Scenario 4'!K$5:K$154,0),1)</f>
        <v>Geothermal</v>
      </c>
      <c r="L204" t="str">
        <f t="array" ref="L204">INDEX('Scenario 4'!$B$5:$B$154,MATCH(Max!$A204&amp;Max!L176,'Scenario 4'!$A$5:$A$154&amp;'Scenario 4'!L$5:L$154,0),1)</f>
        <v>Geothermal</v>
      </c>
      <c r="M204" t="str">
        <f t="array" ref="M204">INDEX('Scenario 4'!$B$5:$B$154,MATCH(Max!$A204&amp;Max!M176,'Scenario 4'!$A$5:$A$154&amp;'Scenario 4'!M$5:M$154,0),1)</f>
        <v>Geothermal</v>
      </c>
      <c r="N204" t="str">
        <f t="array" ref="N204">INDEX('Scenario 4'!$B$5:$B$154,MATCH(Max!$A204&amp;Max!N176,'Scenario 4'!$A$5:$A$154&amp;'Scenario 4'!N$5:N$154,0),1)</f>
        <v>Geothermal</v>
      </c>
      <c r="O204" t="str">
        <f t="array" ref="O204">INDEX('Scenario 4'!$B$5:$B$154,MATCH(Max!$A204&amp;Max!O176,'Scenario 4'!$A$5:$A$154&amp;'Scenario 4'!O$5:O$154,0),1)</f>
        <v>Geothermal</v>
      </c>
      <c r="P204" t="str">
        <f t="array" ref="P204">INDEX('Scenario 4'!$B$5:$B$154,MATCH(Max!$A204&amp;Max!P176,'Scenario 4'!$A$5:$A$154&amp;'Scenario 4'!P$5:P$154,0),1)</f>
        <v>Geothermal</v>
      </c>
      <c r="Q204" t="str">
        <f t="array" ref="Q204">INDEX('Scenario 4'!$B$5:$B$154,MATCH(Max!$A204&amp;Max!Q176,'Scenario 4'!$A$5:$A$154&amp;'Scenario 4'!Q$5:Q$154,0),1)</f>
        <v>Geothermal</v>
      </c>
      <c r="R204" t="str">
        <f t="array" ref="R204">INDEX('Scenario 4'!$B$5:$B$154,MATCH(Max!$A204&amp;Max!R176,'Scenario 4'!$A$5:$A$154&amp;'Scenario 4'!R$5:R$154,0),1)</f>
        <v>Geothermal</v>
      </c>
      <c r="S204" t="str">
        <f t="array" ref="S204">INDEX('Scenario 4'!$B$5:$B$154,MATCH(Max!$A204&amp;Max!S176,'Scenario 4'!$A$5:$A$154&amp;'Scenario 4'!S$5:S$154,0),1)</f>
        <v>Geothermal</v>
      </c>
      <c r="T204" t="str">
        <f t="array" ref="T204">INDEX('Scenario 4'!$B$5:$B$154,MATCH(Max!$A204&amp;Max!T176,'Scenario 4'!$A$5:$A$154&amp;'Scenario 4'!T$5:T$154,0),1)</f>
        <v>Geothermal</v>
      </c>
      <c r="U204" t="str">
        <f t="array" ref="U204">INDEX('Scenario 4'!$B$5:$B$154,MATCH(Max!$A204&amp;Max!U176,'Scenario 4'!$A$5:$A$154&amp;'Scenario 4'!U$5:U$154,0),1)</f>
        <v>Geothermal</v>
      </c>
      <c r="V204" t="str">
        <f t="array" ref="V204">INDEX('Scenario 4'!$B$5:$B$154,MATCH(Max!$A204&amp;Max!V176,'Scenario 4'!$A$5:$A$154&amp;'Scenario 4'!V$5:V$154,0),1)</f>
        <v>Geothermal</v>
      </c>
      <c r="W204" t="str">
        <f t="array" ref="W204">INDEX('Scenario 4'!$B$5:$B$154,MATCH(Max!$A204&amp;Max!W176,'Scenario 4'!$A$5:$A$154&amp;'Scenario 4'!W$5:W$154,0),1)</f>
        <v>Geothermal</v>
      </c>
    </row>
    <row r="205" spans="1:23" x14ac:dyDescent="0.25">
      <c r="A205" t="s">
        <v>33</v>
      </c>
      <c r="B205" t="str">
        <f>VLOOKUP(A205,'DE-EN Country'!$A$1:$B$25,2,FALSE)</f>
        <v>Germany</v>
      </c>
      <c r="C205" t="str">
        <f t="array" ref="C205">INDEX('Scenario 4'!$B$5:$B$154,MATCH(Max!$A205&amp;Max!C177,'Scenario 4'!$A$5:$A$154&amp;'Scenario 4'!C$5:C$154,0),1)</f>
        <v>Solar</v>
      </c>
      <c r="D205" t="str">
        <f t="array" ref="D205">INDEX('Scenario 4'!$B$5:$B$154,MATCH(Max!$A205&amp;Max!D177,'Scenario 4'!$A$5:$A$154&amp;'Scenario 4'!D$5:D$154,0),1)</f>
        <v>Solar</v>
      </c>
      <c r="E205" t="str">
        <f t="array" ref="E205">INDEX('Scenario 4'!$B$5:$B$154,MATCH(Max!$A205&amp;Max!E177,'Scenario 4'!$A$5:$A$154&amp;'Scenario 4'!E$5:E$154,0),1)</f>
        <v>Solar</v>
      </c>
      <c r="F205" t="str">
        <f t="array" ref="F205">INDEX('Scenario 4'!$B$5:$B$154,MATCH(Max!$A205&amp;Max!F177,'Scenario 4'!$A$5:$A$154&amp;'Scenario 4'!F$5:F$154,0),1)</f>
        <v>Solar</v>
      </c>
      <c r="G205" t="str">
        <f t="array" ref="G205">INDEX('Scenario 4'!$B$5:$B$154,MATCH(Max!$A205&amp;Max!G177,'Scenario 4'!$A$5:$A$154&amp;'Scenario 4'!G$5:G$154,0),1)</f>
        <v>Solar</v>
      </c>
      <c r="H205" t="str">
        <f t="array" ref="H205">INDEX('Scenario 4'!$B$5:$B$154,MATCH(Max!$A205&amp;Max!H177,'Scenario 4'!$A$5:$A$154&amp;'Scenario 4'!H$5:H$154,0),1)</f>
        <v>Geothermal</v>
      </c>
      <c r="I205" t="str">
        <f t="array" ref="I205">INDEX('Scenario 4'!$B$5:$B$154,MATCH(Max!$A205&amp;Max!I177,'Scenario 4'!$A$5:$A$154&amp;'Scenario 4'!I$5:I$154,0),1)</f>
        <v>Geothermal</v>
      </c>
      <c r="J205" t="str">
        <f t="array" ref="J205">INDEX('Scenario 4'!$B$5:$B$154,MATCH(Max!$A205&amp;Max!J177,'Scenario 4'!$A$5:$A$154&amp;'Scenario 4'!J$5:J$154,0),1)</f>
        <v>Geothermal</v>
      </c>
      <c r="K205" t="str">
        <f t="array" ref="K205">INDEX('Scenario 4'!$B$5:$B$154,MATCH(Max!$A205&amp;Max!K177,'Scenario 4'!$A$5:$A$154&amp;'Scenario 4'!K$5:K$154,0),1)</f>
        <v>Geothermal</v>
      </c>
      <c r="L205" t="str">
        <f t="array" ref="L205">INDEX('Scenario 4'!$B$5:$B$154,MATCH(Max!$A205&amp;Max!L177,'Scenario 4'!$A$5:$A$154&amp;'Scenario 4'!L$5:L$154,0),1)</f>
        <v>Geothermal</v>
      </c>
      <c r="M205" t="str">
        <f t="array" ref="M205">INDEX('Scenario 4'!$B$5:$B$154,MATCH(Max!$A205&amp;Max!M177,'Scenario 4'!$A$5:$A$154&amp;'Scenario 4'!M$5:M$154,0),1)</f>
        <v>Geothermal</v>
      </c>
      <c r="N205" t="str">
        <f t="array" ref="N205">INDEX('Scenario 4'!$B$5:$B$154,MATCH(Max!$A205&amp;Max!N177,'Scenario 4'!$A$5:$A$154&amp;'Scenario 4'!N$5:N$154,0),1)</f>
        <v>Geothermal</v>
      </c>
      <c r="O205" t="str">
        <f t="array" ref="O205">INDEX('Scenario 4'!$B$5:$B$154,MATCH(Max!$A205&amp;Max!O177,'Scenario 4'!$A$5:$A$154&amp;'Scenario 4'!O$5:O$154,0),1)</f>
        <v>Geothermal</v>
      </c>
      <c r="P205" t="str">
        <f t="array" ref="P205">INDEX('Scenario 4'!$B$5:$B$154,MATCH(Max!$A205&amp;Max!P177,'Scenario 4'!$A$5:$A$154&amp;'Scenario 4'!P$5:P$154,0),1)</f>
        <v>Geothermal</v>
      </c>
      <c r="Q205" t="str">
        <f t="array" ref="Q205">INDEX('Scenario 4'!$B$5:$B$154,MATCH(Max!$A205&amp;Max!Q177,'Scenario 4'!$A$5:$A$154&amp;'Scenario 4'!Q$5:Q$154,0),1)</f>
        <v>Geothermal</v>
      </c>
      <c r="R205" t="str">
        <f t="array" ref="R205">INDEX('Scenario 4'!$B$5:$B$154,MATCH(Max!$A205&amp;Max!R177,'Scenario 4'!$A$5:$A$154&amp;'Scenario 4'!R$5:R$154,0),1)</f>
        <v>Geothermal</v>
      </c>
      <c r="S205" t="str">
        <f t="array" ref="S205">INDEX('Scenario 4'!$B$5:$B$154,MATCH(Max!$A205&amp;Max!S177,'Scenario 4'!$A$5:$A$154&amp;'Scenario 4'!S$5:S$154,0),1)</f>
        <v>Geothermal</v>
      </c>
      <c r="T205" t="str">
        <f t="array" ref="T205">INDEX('Scenario 4'!$B$5:$B$154,MATCH(Max!$A205&amp;Max!T177,'Scenario 4'!$A$5:$A$154&amp;'Scenario 4'!T$5:T$154,0),1)</f>
        <v>Geothermal</v>
      </c>
      <c r="U205" t="str">
        <f t="array" ref="U205">INDEX('Scenario 4'!$B$5:$B$154,MATCH(Max!$A205&amp;Max!U177,'Scenario 4'!$A$5:$A$154&amp;'Scenario 4'!U$5:U$154,0),1)</f>
        <v>Geothermal</v>
      </c>
      <c r="V205" t="str">
        <f t="array" ref="V205">INDEX('Scenario 4'!$B$5:$B$154,MATCH(Max!$A205&amp;Max!V177,'Scenario 4'!$A$5:$A$154&amp;'Scenario 4'!V$5:V$154,0),1)</f>
        <v>Geothermal</v>
      </c>
      <c r="W205" t="str">
        <f t="array" ref="W205">INDEX('Scenario 4'!$B$5:$B$154,MATCH(Max!$A205&amp;Max!W177,'Scenario 4'!$A$5:$A$154&amp;'Scenario 4'!W$5:W$154,0),1)</f>
        <v>Geothermal</v>
      </c>
    </row>
    <row r="206" spans="1:23" x14ac:dyDescent="0.25">
      <c r="A206" t="s">
        <v>34</v>
      </c>
      <c r="B206" t="str">
        <f>VLOOKUP(A206,'DE-EN Country'!$A$1:$B$25,2,FALSE)</f>
        <v>Estonia</v>
      </c>
      <c r="C206" t="str">
        <f t="array" ref="C206">INDEX('Scenario 4'!$B$5:$B$154,MATCH(Max!$A206&amp;Max!C178,'Scenario 4'!$A$5:$A$154&amp;'Scenario 4'!C$5:C$154,0),1)</f>
        <v>Solar</v>
      </c>
      <c r="D206" t="str">
        <f t="array" ref="D206">INDEX('Scenario 4'!$B$5:$B$154,MATCH(Max!$A206&amp;Max!D178,'Scenario 4'!$A$5:$A$154&amp;'Scenario 4'!D$5:D$154,0),1)</f>
        <v>Solar</v>
      </c>
      <c r="E206" t="str">
        <f t="array" ref="E206">INDEX('Scenario 4'!$B$5:$B$154,MATCH(Max!$A206&amp;Max!E178,'Scenario 4'!$A$5:$A$154&amp;'Scenario 4'!E$5:E$154,0),1)</f>
        <v>Solar</v>
      </c>
      <c r="F206" t="str">
        <f t="array" ref="F206">INDEX('Scenario 4'!$B$5:$B$154,MATCH(Max!$A206&amp;Max!F178,'Scenario 4'!$A$5:$A$154&amp;'Scenario 4'!F$5:F$154,0),1)</f>
        <v>Solar</v>
      </c>
      <c r="G206" t="str">
        <f t="array" ref="G206">INDEX('Scenario 4'!$B$5:$B$154,MATCH(Max!$A206&amp;Max!G178,'Scenario 4'!$A$5:$A$154&amp;'Scenario 4'!G$5:G$154,0),1)</f>
        <v>Solar</v>
      </c>
      <c r="H206" t="str">
        <f t="array" ref="H206">INDEX('Scenario 4'!$B$5:$B$154,MATCH(Max!$A206&amp;Max!H178,'Scenario 4'!$A$5:$A$154&amp;'Scenario 4'!H$5:H$154,0),1)</f>
        <v>Geothermal</v>
      </c>
      <c r="I206" t="str">
        <f t="array" ref="I206">INDEX('Scenario 4'!$B$5:$B$154,MATCH(Max!$A206&amp;Max!I178,'Scenario 4'!$A$5:$A$154&amp;'Scenario 4'!I$5:I$154,0),1)</f>
        <v>Geothermal</v>
      </c>
      <c r="J206" t="str">
        <f t="array" ref="J206">INDEX('Scenario 4'!$B$5:$B$154,MATCH(Max!$A206&amp;Max!J178,'Scenario 4'!$A$5:$A$154&amp;'Scenario 4'!J$5:J$154,0),1)</f>
        <v>Geothermal</v>
      </c>
      <c r="K206" t="str">
        <f t="array" ref="K206">INDEX('Scenario 4'!$B$5:$B$154,MATCH(Max!$A206&amp;Max!K178,'Scenario 4'!$A$5:$A$154&amp;'Scenario 4'!K$5:K$154,0),1)</f>
        <v>Geothermal</v>
      </c>
      <c r="L206" t="str">
        <f t="array" ref="L206">INDEX('Scenario 4'!$B$5:$B$154,MATCH(Max!$A206&amp;Max!L178,'Scenario 4'!$A$5:$A$154&amp;'Scenario 4'!L$5:L$154,0),1)</f>
        <v>Geothermal</v>
      </c>
      <c r="M206" t="str">
        <f t="array" ref="M206">INDEX('Scenario 4'!$B$5:$B$154,MATCH(Max!$A206&amp;Max!M178,'Scenario 4'!$A$5:$A$154&amp;'Scenario 4'!M$5:M$154,0),1)</f>
        <v>Geothermal</v>
      </c>
      <c r="N206" t="str">
        <f t="array" ref="N206">INDEX('Scenario 4'!$B$5:$B$154,MATCH(Max!$A206&amp;Max!N178,'Scenario 4'!$A$5:$A$154&amp;'Scenario 4'!N$5:N$154,0),1)</f>
        <v>Geothermal</v>
      </c>
      <c r="O206" t="str">
        <f t="array" ref="O206">INDEX('Scenario 4'!$B$5:$B$154,MATCH(Max!$A206&amp;Max!O178,'Scenario 4'!$A$5:$A$154&amp;'Scenario 4'!O$5:O$154,0),1)</f>
        <v>Geothermal</v>
      </c>
      <c r="P206" t="str">
        <f t="array" ref="P206">INDEX('Scenario 4'!$B$5:$B$154,MATCH(Max!$A206&amp;Max!P178,'Scenario 4'!$A$5:$A$154&amp;'Scenario 4'!P$5:P$154,0),1)</f>
        <v>Geothermal</v>
      </c>
      <c r="Q206" t="str">
        <f t="array" ref="Q206">INDEX('Scenario 4'!$B$5:$B$154,MATCH(Max!$A206&amp;Max!Q178,'Scenario 4'!$A$5:$A$154&amp;'Scenario 4'!Q$5:Q$154,0),1)</f>
        <v>Geothermal</v>
      </c>
      <c r="R206" t="str">
        <f t="array" ref="R206">INDEX('Scenario 4'!$B$5:$B$154,MATCH(Max!$A206&amp;Max!R178,'Scenario 4'!$A$5:$A$154&amp;'Scenario 4'!R$5:R$154,0),1)</f>
        <v>Geothermal</v>
      </c>
      <c r="S206" t="str">
        <f t="array" ref="S206">INDEX('Scenario 4'!$B$5:$B$154,MATCH(Max!$A206&amp;Max!S178,'Scenario 4'!$A$5:$A$154&amp;'Scenario 4'!S$5:S$154,0),1)</f>
        <v>Geothermal</v>
      </c>
      <c r="T206" t="str">
        <f t="array" ref="T206">INDEX('Scenario 4'!$B$5:$B$154,MATCH(Max!$A206&amp;Max!T178,'Scenario 4'!$A$5:$A$154&amp;'Scenario 4'!T$5:T$154,0),1)</f>
        <v>Geothermal</v>
      </c>
      <c r="U206" t="str">
        <f t="array" ref="U206">INDEX('Scenario 4'!$B$5:$B$154,MATCH(Max!$A206&amp;Max!U178,'Scenario 4'!$A$5:$A$154&amp;'Scenario 4'!U$5:U$154,0),1)</f>
        <v>Geothermal</v>
      </c>
      <c r="V206" t="str">
        <f t="array" ref="V206">INDEX('Scenario 4'!$B$5:$B$154,MATCH(Max!$A206&amp;Max!V178,'Scenario 4'!$A$5:$A$154&amp;'Scenario 4'!V$5:V$154,0),1)</f>
        <v>Geothermal</v>
      </c>
      <c r="W206" t="str">
        <f t="array" ref="W206">INDEX('Scenario 4'!$B$5:$B$154,MATCH(Max!$A206&amp;Max!W178,'Scenario 4'!$A$5:$A$154&amp;'Scenario 4'!W$5:W$154,0),1)</f>
        <v>Geothermal</v>
      </c>
    </row>
    <row r="207" spans="1:23" x14ac:dyDescent="0.25">
      <c r="A207" t="s">
        <v>35</v>
      </c>
      <c r="B207" t="str">
        <f>VLOOKUP(A207,'DE-EN Country'!$A$1:$B$25,2,FALSE)</f>
        <v>Finland</v>
      </c>
      <c r="C207" t="str">
        <f t="array" ref="C207">INDEX('Scenario 4'!$B$5:$B$154,MATCH(Max!$A207&amp;Max!C179,'Scenario 4'!$A$5:$A$154&amp;'Scenario 4'!C$5:C$154,0),1)</f>
        <v>Solar</v>
      </c>
      <c r="D207" t="str">
        <f t="array" ref="D207">INDEX('Scenario 4'!$B$5:$B$154,MATCH(Max!$A207&amp;Max!D179,'Scenario 4'!$A$5:$A$154&amp;'Scenario 4'!D$5:D$154,0),1)</f>
        <v>Solar</v>
      </c>
      <c r="E207" t="str">
        <f t="array" ref="E207">INDEX('Scenario 4'!$B$5:$B$154,MATCH(Max!$A207&amp;Max!E179,'Scenario 4'!$A$5:$A$154&amp;'Scenario 4'!E$5:E$154,0),1)</f>
        <v>Solar</v>
      </c>
      <c r="F207" t="str">
        <f t="array" ref="F207">INDEX('Scenario 4'!$B$5:$B$154,MATCH(Max!$A207&amp;Max!F179,'Scenario 4'!$A$5:$A$154&amp;'Scenario 4'!F$5:F$154,0),1)</f>
        <v>Solar</v>
      </c>
      <c r="G207" t="str">
        <f t="array" ref="G207">INDEX('Scenario 4'!$B$5:$B$154,MATCH(Max!$A207&amp;Max!G179,'Scenario 4'!$A$5:$A$154&amp;'Scenario 4'!G$5:G$154,0),1)</f>
        <v>Solar</v>
      </c>
      <c r="H207" t="str">
        <f t="array" ref="H207">INDEX('Scenario 4'!$B$5:$B$154,MATCH(Max!$A207&amp;Max!H179,'Scenario 4'!$A$5:$A$154&amp;'Scenario 4'!H$5:H$154,0),1)</f>
        <v>Geothermal</v>
      </c>
      <c r="I207" t="str">
        <f t="array" ref="I207">INDEX('Scenario 4'!$B$5:$B$154,MATCH(Max!$A207&amp;Max!I179,'Scenario 4'!$A$5:$A$154&amp;'Scenario 4'!I$5:I$154,0),1)</f>
        <v>Geothermal</v>
      </c>
      <c r="J207" t="str">
        <f t="array" ref="J207">INDEX('Scenario 4'!$B$5:$B$154,MATCH(Max!$A207&amp;Max!J179,'Scenario 4'!$A$5:$A$154&amp;'Scenario 4'!J$5:J$154,0),1)</f>
        <v>Geothermal</v>
      </c>
      <c r="K207" t="str">
        <f t="array" ref="K207">INDEX('Scenario 4'!$B$5:$B$154,MATCH(Max!$A207&amp;Max!K179,'Scenario 4'!$A$5:$A$154&amp;'Scenario 4'!K$5:K$154,0),1)</f>
        <v>Geothermal</v>
      </c>
      <c r="L207" t="str">
        <f t="array" ref="L207">INDEX('Scenario 4'!$B$5:$B$154,MATCH(Max!$A207&amp;Max!L179,'Scenario 4'!$A$5:$A$154&amp;'Scenario 4'!L$5:L$154,0),1)</f>
        <v>Geothermal</v>
      </c>
      <c r="M207" t="str">
        <f t="array" ref="M207">INDEX('Scenario 4'!$B$5:$B$154,MATCH(Max!$A207&amp;Max!M179,'Scenario 4'!$A$5:$A$154&amp;'Scenario 4'!M$5:M$154,0),1)</f>
        <v>Geothermal</v>
      </c>
      <c r="N207" t="str">
        <f t="array" ref="N207">INDEX('Scenario 4'!$B$5:$B$154,MATCH(Max!$A207&amp;Max!N179,'Scenario 4'!$A$5:$A$154&amp;'Scenario 4'!N$5:N$154,0),1)</f>
        <v>Geothermal</v>
      </c>
      <c r="O207" t="str">
        <f t="array" ref="O207">INDEX('Scenario 4'!$B$5:$B$154,MATCH(Max!$A207&amp;Max!O179,'Scenario 4'!$A$5:$A$154&amp;'Scenario 4'!O$5:O$154,0),1)</f>
        <v>Geothermal</v>
      </c>
      <c r="P207" t="str">
        <f t="array" ref="P207">INDEX('Scenario 4'!$B$5:$B$154,MATCH(Max!$A207&amp;Max!P179,'Scenario 4'!$A$5:$A$154&amp;'Scenario 4'!P$5:P$154,0),1)</f>
        <v>Geothermal</v>
      </c>
      <c r="Q207" t="str">
        <f t="array" ref="Q207">INDEX('Scenario 4'!$B$5:$B$154,MATCH(Max!$A207&amp;Max!Q179,'Scenario 4'!$A$5:$A$154&amp;'Scenario 4'!Q$5:Q$154,0),1)</f>
        <v>Geothermal</v>
      </c>
      <c r="R207" t="str">
        <f t="array" ref="R207">INDEX('Scenario 4'!$B$5:$B$154,MATCH(Max!$A207&amp;Max!R179,'Scenario 4'!$A$5:$A$154&amp;'Scenario 4'!R$5:R$154,0),1)</f>
        <v>Geothermal</v>
      </c>
      <c r="S207" t="str">
        <f t="array" ref="S207">INDEX('Scenario 4'!$B$5:$B$154,MATCH(Max!$A207&amp;Max!S179,'Scenario 4'!$A$5:$A$154&amp;'Scenario 4'!S$5:S$154,0),1)</f>
        <v>Geothermal</v>
      </c>
      <c r="T207" t="str">
        <f t="array" ref="T207">INDEX('Scenario 4'!$B$5:$B$154,MATCH(Max!$A207&amp;Max!T179,'Scenario 4'!$A$5:$A$154&amp;'Scenario 4'!T$5:T$154,0),1)</f>
        <v>Geothermal</v>
      </c>
      <c r="U207" t="str">
        <f t="array" ref="U207">INDEX('Scenario 4'!$B$5:$B$154,MATCH(Max!$A207&amp;Max!U179,'Scenario 4'!$A$5:$A$154&amp;'Scenario 4'!U$5:U$154,0),1)</f>
        <v>Geothermal</v>
      </c>
      <c r="V207" t="str">
        <f t="array" ref="V207">INDEX('Scenario 4'!$B$5:$B$154,MATCH(Max!$A207&amp;Max!V179,'Scenario 4'!$A$5:$A$154&amp;'Scenario 4'!V$5:V$154,0),1)</f>
        <v>Geothermal</v>
      </c>
      <c r="W207" t="str">
        <f t="array" ref="W207">INDEX('Scenario 4'!$B$5:$B$154,MATCH(Max!$A207&amp;Max!W179,'Scenario 4'!$A$5:$A$154&amp;'Scenario 4'!W$5:W$154,0),1)</f>
        <v>Geothermal</v>
      </c>
    </row>
    <row r="208" spans="1:23" x14ac:dyDescent="0.25">
      <c r="A208" t="s">
        <v>36</v>
      </c>
      <c r="B208" t="str">
        <f>VLOOKUP(A208,'DE-EN Country'!$A$1:$B$25,2,FALSE)</f>
        <v>France</v>
      </c>
      <c r="C208" t="str">
        <f t="array" ref="C208">INDEX('Scenario 4'!$B$5:$B$154,MATCH(Max!$A208&amp;Max!C180,'Scenario 4'!$A$5:$A$154&amp;'Scenario 4'!C$5:C$154,0),1)</f>
        <v>Solar</v>
      </c>
      <c r="D208" t="str">
        <f t="array" ref="D208">INDEX('Scenario 4'!$B$5:$B$154,MATCH(Max!$A208&amp;Max!D180,'Scenario 4'!$A$5:$A$154&amp;'Scenario 4'!D$5:D$154,0),1)</f>
        <v>Solar</v>
      </c>
      <c r="E208" t="str">
        <f t="array" ref="E208">INDEX('Scenario 4'!$B$5:$B$154,MATCH(Max!$A208&amp;Max!E180,'Scenario 4'!$A$5:$A$154&amp;'Scenario 4'!E$5:E$154,0),1)</f>
        <v>Solar</v>
      </c>
      <c r="F208" t="str">
        <f t="array" ref="F208">INDEX('Scenario 4'!$B$5:$B$154,MATCH(Max!$A208&amp;Max!F180,'Scenario 4'!$A$5:$A$154&amp;'Scenario 4'!F$5:F$154,0),1)</f>
        <v>Solar</v>
      </c>
      <c r="G208" t="str">
        <f t="array" ref="G208">INDEX('Scenario 4'!$B$5:$B$154,MATCH(Max!$A208&amp;Max!G180,'Scenario 4'!$A$5:$A$154&amp;'Scenario 4'!G$5:G$154,0),1)</f>
        <v>Solar</v>
      </c>
      <c r="H208" t="str">
        <f t="array" ref="H208">INDEX('Scenario 4'!$B$5:$B$154,MATCH(Max!$A208&amp;Max!H180,'Scenario 4'!$A$5:$A$154&amp;'Scenario 4'!H$5:H$154,0),1)</f>
        <v>Geothermal</v>
      </c>
      <c r="I208" t="str">
        <f t="array" ref="I208">INDEX('Scenario 4'!$B$5:$B$154,MATCH(Max!$A208&amp;Max!I180,'Scenario 4'!$A$5:$A$154&amp;'Scenario 4'!I$5:I$154,0),1)</f>
        <v>Geothermal</v>
      </c>
      <c r="J208" t="str">
        <f t="array" ref="J208">INDEX('Scenario 4'!$B$5:$B$154,MATCH(Max!$A208&amp;Max!J180,'Scenario 4'!$A$5:$A$154&amp;'Scenario 4'!J$5:J$154,0),1)</f>
        <v>Geothermal</v>
      </c>
      <c r="K208" t="str">
        <f t="array" ref="K208">INDEX('Scenario 4'!$B$5:$B$154,MATCH(Max!$A208&amp;Max!K180,'Scenario 4'!$A$5:$A$154&amp;'Scenario 4'!K$5:K$154,0),1)</f>
        <v>Geothermal</v>
      </c>
      <c r="L208" t="str">
        <f t="array" ref="L208">INDEX('Scenario 4'!$B$5:$B$154,MATCH(Max!$A208&amp;Max!L180,'Scenario 4'!$A$5:$A$154&amp;'Scenario 4'!L$5:L$154,0),1)</f>
        <v>Geothermal</v>
      </c>
      <c r="M208" t="str">
        <f t="array" ref="M208">INDEX('Scenario 4'!$B$5:$B$154,MATCH(Max!$A208&amp;Max!M180,'Scenario 4'!$A$5:$A$154&amp;'Scenario 4'!M$5:M$154,0),1)</f>
        <v>Geothermal</v>
      </c>
      <c r="N208" t="str">
        <f t="array" ref="N208">INDEX('Scenario 4'!$B$5:$B$154,MATCH(Max!$A208&amp;Max!N180,'Scenario 4'!$A$5:$A$154&amp;'Scenario 4'!N$5:N$154,0),1)</f>
        <v>Geothermal</v>
      </c>
      <c r="O208" t="str">
        <f t="array" ref="O208">INDEX('Scenario 4'!$B$5:$B$154,MATCH(Max!$A208&amp;Max!O180,'Scenario 4'!$A$5:$A$154&amp;'Scenario 4'!O$5:O$154,0),1)</f>
        <v>Geothermal</v>
      </c>
      <c r="P208" t="str">
        <f t="array" ref="P208">INDEX('Scenario 4'!$B$5:$B$154,MATCH(Max!$A208&amp;Max!P180,'Scenario 4'!$A$5:$A$154&amp;'Scenario 4'!P$5:P$154,0),1)</f>
        <v>Geothermal</v>
      </c>
      <c r="Q208" t="str">
        <f t="array" ref="Q208">INDEX('Scenario 4'!$B$5:$B$154,MATCH(Max!$A208&amp;Max!Q180,'Scenario 4'!$A$5:$A$154&amp;'Scenario 4'!Q$5:Q$154,0),1)</f>
        <v>Geothermal</v>
      </c>
      <c r="R208" t="str">
        <f t="array" ref="R208">INDEX('Scenario 4'!$B$5:$B$154,MATCH(Max!$A208&amp;Max!R180,'Scenario 4'!$A$5:$A$154&amp;'Scenario 4'!R$5:R$154,0),1)</f>
        <v>Geothermal</v>
      </c>
      <c r="S208" t="str">
        <f t="array" ref="S208">INDEX('Scenario 4'!$B$5:$B$154,MATCH(Max!$A208&amp;Max!S180,'Scenario 4'!$A$5:$A$154&amp;'Scenario 4'!S$5:S$154,0),1)</f>
        <v>Geothermal</v>
      </c>
      <c r="T208" t="str">
        <f t="array" ref="T208">INDEX('Scenario 4'!$B$5:$B$154,MATCH(Max!$A208&amp;Max!T180,'Scenario 4'!$A$5:$A$154&amp;'Scenario 4'!T$5:T$154,0),1)</f>
        <v>Geothermal</v>
      </c>
      <c r="U208" t="str">
        <f t="array" ref="U208">INDEX('Scenario 4'!$B$5:$B$154,MATCH(Max!$A208&amp;Max!U180,'Scenario 4'!$A$5:$A$154&amp;'Scenario 4'!U$5:U$154,0),1)</f>
        <v>Geothermal</v>
      </c>
      <c r="V208" t="str">
        <f t="array" ref="V208">INDEX('Scenario 4'!$B$5:$B$154,MATCH(Max!$A208&amp;Max!V180,'Scenario 4'!$A$5:$A$154&amp;'Scenario 4'!V$5:V$154,0),1)</f>
        <v>Geothermal</v>
      </c>
      <c r="W208" t="str">
        <f t="array" ref="W208">INDEX('Scenario 4'!$B$5:$B$154,MATCH(Max!$A208&amp;Max!W180,'Scenario 4'!$A$5:$A$154&amp;'Scenario 4'!W$5:W$154,0),1)</f>
        <v>Geothermal</v>
      </c>
    </row>
    <row r="209" spans="1:23" x14ac:dyDescent="0.25">
      <c r="A209" t="s">
        <v>37</v>
      </c>
      <c r="B209" t="str">
        <f>VLOOKUP(A209,'DE-EN Country'!$A$1:$B$25,2,FALSE)</f>
        <v>Greece</v>
      </c>
      <c r="C209" t="e">
        <f t="array" ref="C209">INDEX('Scenario 4'!$B$5:$B$154,MATCH(Max!$A209&amp;Max!C181,'Scenario 4'!$A$5:$A$154&amp;'Scenario 4'!C$5:C$154,0),1)</f>
        <v>#N/A</v>
      </c>
      <c r="D209" t="e">
        <f t="array" ref="D209">INDEX('Scenario 4'!$B$5:$B$154,MATCH(Max!$A209&amp;Max!D181,'Scenario 4'!$A$5:$A$154&amp;'Scenario 4'!D$5:D$154,0),1)</f>
        <v>#N/A</v>
      </c>
      <c r="E209" t="e">
        <f t="array" ref="E209">INDEX('Scenario 4'!$B$5:$B$154,MATCH(Max!$A209&amp;Max!E181,'Scenario 4'!$A$5:$A$154&amp;'Scenario 4'!E$5:E$154,0),1)</f>
        <v>#N/A</v>
      </c>
      <c r="F209" t="e">
        <f t="array" ref="F209">INDEX('Scenario 4'!$B$5:$B$154,MATCH(Max!$A209&amp;Max!F181,'Scenario 4'!$A$5:$A$154&amp;'Scenario 4'!F$5:F$154,0),1)</f>
        <v>#N/A</v>
      </c>
      <c r="G209" t="e">
        <f t="array" ref="G209">INDEX('Scenario 4'!$B$5:$B$154,MATCH(Max!$A209&amp;Max!G181,'Scenario 4'!$A$5:$A$154&amp;'Scenario 4'!G$5:G$154,0),1)</f>
        <v>#N/A</v>
      </c>
      <c r="H209" t="str">
        <f t="array" ref="H209">INDEX('Scenario 4'!$B$5:$B$154,MATCH(Max!$A209&amp;Max!H181,'Scenario 4'!$A$5:$A$154&amp;'Scenario 4'!H$5:H$154,0),1)</f>
        <v>Geothermal</v>
      </c>
      <c r="I209" t="str">
        <f t="array" ref="I209">INDEX('Scenario 4'!$B$5:$B$154,MATCH(Max!$A209&amp;Max!I181,'Scenario 4'!$A$5:$A$154&amp;'Scenario 4'!I$5:I$154,0),1)</f>
        <v>Geothermal</v>
      </c>
      <c r="J209" t="str">
        <f t="array" ref="J209">INDEX('Scenario 4'!$B$5:$B$154,MATCH(Max!$A209&amp;Max!J181,'Scenario 4'!$A$5:$A$154&amp;'Scenario 4'!J$5:J$154,0),1)</f>
        <v>Geothermal</v>
      </c>
      <c r="K209" t="str">
        <f t="array" ref="K209">INDEX('Scenario 4'!$B$5:$B$154,MATCH(Max!$A209&amp;Max!K181,'Scenario 4'!$A$5:$A$154&amp;'Scenario 4'!K$5:K$154,0),1)</f>
        <v>Geothermal</v>
      </c>
      <c r="L209" t="str">
        <f t="array" ref="L209">INDEX('Scenario 4'!$B$5:$B$154,MATCH(Max!$A209&amp;Max!L181,'Scenario 4'!$A$5:$A$154&amp;'Scenario 4'!L$5:L$154,0),1)</f>
        <v>Geothermal</v>
      </c>
      <c r="M209" t="str">
        <f t="array" ref="M209">INDEX('Scenario 4'!$B$5:$B$154,MATCH(Max!$A209&amp;Max!M181,'Scenario 4'!$A$5:$A$154&amp;'Scenario 4'!M$5:M$154,0),1)</f>
        <v>Geothermal</v>
      </c>
      <c r="N209" t="str">
        <f t="array" ref="N209">INDEX('Scenario 4'!$B$5:$B$154,MATCH(Max!$A209&amp;Max!N181,'Scenario 4'!$A$5:$A$154&amp;'Scenario 4'!N$5:N$154,0),1)</f>
        <v>Geothermal</v>
      </c>
      <c r="O209" t="str">
        <f t="array" ref="O209">INDEX('Scenario 4'!$B$5:$B$154,MATCH(Max!$A209&amp;Max!O181,'Scenario 4'!$A$5:$A$154&amp;'Scenario 4'!O$5:O$154,0),1)</f>
        <v>Geothermal</v>
      </c>
      <c r="P209" t="str">
        <f t="array" ref="P209">INDEX('Scenario 4'!$B$5:$B$154,MATCH(Max!$A209&amp;Max!P181,'Scenario 4'!$A$5:$A$154&amp;'Scenario 4'!P$5:P$154,0),1)</f>
        <v>Geothermal</v>
      </c>
      <c r="Q209" t="str">
        <f t="array" ref="Q209">INDEX('Scenario 4'!$B$5:$B$154,MATCH(Max!$A209&amp;Max!Q181,'Scenario 4'!$A$5:$A$154&amp;'Scenario 4'!Q$5:Q$154,0),1)</f>
        <v>Geothermal</v>
      </c>
      <c r="R209" t="str">
        <f t="array" ref="R209">INDEX('Scenario 4'!$B$5:$B$154,MATCH(Max!$A209&amp;Max!R181,'Scenario 4'!$A$5:$A$154&amp;'Scenario 4'!R$5:R$154,0),1)</f>
        <v>Geothermal</v>
      </c>
      <c r="S209" t="str">
        <f t="array" ref="S209">INDEX('Scenario 4'!$B$5:$B$154,MATCH(Max!$A209&amp;Max!S181,'Scenario 4'!$A$5:$A$154&amp;'Scenario 4'!S$5:S$154,0),1)</f>
        <v>Geothermal</v>
      </c>
      <c r="T209" t="str">
        <f t="array" ref="T209">INDEX('Scenario 4'!$B$5:$B$154,MATCH(Max!$A209&amp;Max!T181,'Scenario 4'!$A$5:$A$154&amp;'Scenario 4'!T$5:T$154,0),1)</f>
        <v>Geothermal</v>
      </c>
      <c r="U209" t="str">
        <f t="array" ref="U209">INDEX('Scenario 4'!$B$5:$B$154,MATCH(Max!$A209&amp;Max!U181,'Scenario 4'!$A$5:$A$154&amp;'Scenario 4'!U$5:U$154,0),1)</f>
        <v>Geothermal</v>
      </c>
      <c r="V209" t="str">
        <f t="array" ref="V209">INDEX('Scenario 4'!$B$5:$B$154,MATCH(Max!$A209&amp;Max!V181,'Scenario 4'!$A$5:$A$154&amp;'Scenario 4'!V$5:V$154,0),1)</f>
        <v>Geothermal</v>
      </c>
      <c r="W209" t="str">
        <f t="array" ref="W209">INDEX('Scenario 4'!$B$5:$B$154,MATCH(Max!$A209&amp;Max!W181,'Scenario 4'!$A$5:$A$154&amp;'Scenario 4'!W$5:W$154,0),1)</f>
        <v>Geothermal</v>
      </c>
    </row>
    <row r="210" spans="1:23" x14ac:dyDescent="0.25">
      <c r="A210" t="s">
        <v>38</v>
      </c>
      <c r="B210" t="str">
        <f>VLOOKUP(A210,'DE-EN Country'!$A$1:$B$25,2,FALSE)</f>
        <v>Ireland</v>
      </c>
      <c r="C210" t="str">
        <f t="array" ref="C210">INDEX('Scenario 4'!$B$5:$B$154,MATCH(Max!$A210&amp;Max!C182,'Scenario 4'!$A$5:$A$154&amp;'Scenario 4'!C$5:C$154,0),1)</f>
        <v>Wind</v>
      </c>
      <c r="D210" t="str">
        <f t="array" ref="D210">INDEX('Scenario 4'!$B$5:$B$154,MATCH(Max!$A210&amp;Max!D182,'Scenario 4'!$A$5:$A$154&amp;'Scenario 4'!D$5:D$154,0),1)</f>
        <v>Wind</v>
      </c>
      <c r="E210" t="str">
        <f t="array" ref="E210">INDEX('Scenario 4'!$B$5:$B$154,MATCH(Max!$A210&amp;Max!E182,'Scenario 4'!$A$5:$A$154&amp;'Scenario 4'!E$5:E$154,0),1)</f>
        <v>Wind</v>
      </c>
      <c r="F210" t="str">
        <f t="array" ref="F210">INDEX('Scenario 4'!$B$5:$B$154,MATCH(Max!$A210&amp;Max!F182,'Scenario 4'!$A$5:$A$154&amp;'Scenario 4'!F$5:F$154,0),1)</f>
        <v>Wind</v>
      </c>
      <c r="G210" t="str">
        <f t="array" ref="G210">INDEX('Scenario 4'!$B$5:$B$154,MATCH(Max!$A210&amp;Max!G182,'Scenario 4'!$A$5:$A$154&amp;'Scenario 4'!G$5:G$154,0),1)</f>
        <v>Wind</v>
      </c>
      <c r="H210" t="str">
        <f t="array" ref="H210">INDEX('Scenario 4'!$B$5:$B$154,MATCH(Max!$A210&amp;Max!H182,'Scenario 4'!$A$5:$A$154&amp;'Scenario 4'!H$5:H$154,0),1)</f>
        <v>Geothermal</v>
      </c>
      <c r="I210" t="str">
        <f t="array" ref="I210">INDEX('Scenario 4'!$B$5:$B$154,MATCH(Max!$A210&amp;Max!I182,'Scenario 4'!$A$5:$A$154&amp;'Scenario 4'!I$5:I$154,0),1)</f>
        <v>Geothermal</v>
      </c>
      <c r="J210" t="str">
        <f t="array" ref="J210">INDEX('Scenario 4'!$B$5:$B$154,MATCH(Max!$A210&amp;Max!J182,'Scenario 4'!$A$5:$A$154&amp;'Scenario 4'!J$5:J$154,0),1)</f>
        <v>Geothermal</v>
      </c>
      <c r="K210" t="str">
        <f t="array" ref="K210">INDEX('Scenario 4'!$B$5:$B$154,MATCH(Max!$A210&amp;Max!K182,'Scenario 4'!$A$5:$A$154&amp;'Scenario 4'!K$5:K$154,0),1)</f>
        <v>Geothermal</v>
      </c>
      <c r="L210" t="str">
        <f t="array" ref="L210">INDEX('Scenario 4'!$B$5:$B$154,MATCH(Max!$A210&amp;Max!L182,'Scenario 4'!$A$5:$A$154&amp;'Scenario 4'!L$5:L$154,0),1)</f>
        <v>Geothermal</v>
      </c>
      <c r="M210" t="str">
        <f t="array" ref="M210">INDEX('Scenario 4'!$B$5:$B$154,MATCH(Max!$A210&amp;Max!M182,'Scenario 4'!$A$5:$A$154&amp;'Scenario 4'!M$5:M$154,0),1)</f>
        <v>Geothermal</v>
      </c>
      <c r="N210" t="str">
        <f t="array" ref="N210">INDEX('Scenario 4'!$B$5:$B$154,MATCH(Max!$A210&amp;Max!N182,'Scenario 4'!$A$5:$A$154&amp;'Scenario 4'!N$5:N$154,0),1)</f>
        <v>Geothermal</v>
      </c>
      <c r="O210" t="str">
        <f t="array" ref="O210">INDEX('Scenario 4'!$B$5:$B$154,MATCH(Max!$A210&amp;Max!O182,'Scenario 4'!$A$5:$A$154&amp;'Scenario 4'!O$5:O$154,0),1)</f>
        <v>Geothermal</v>
      </c>
      <c r="P210" t="str">
        <f t="array" ref="P210">INDEX('Scenario 4'!$B$5:$B$154,MATCH(Max!$A210&amp;Max!P182,'Scenario 4'!$A$5:$A$154&amp;'Scenario 4'!P$5:P$154,0),1)</f>
        <v>Geothermal</v>
      </c>
      <c r="Q210" t="str">
        <f t="array" ref="Q210">INDEX('Scenario 4'!$B$5:$B$154,MATCH(Max!$A210&amp;Max!Q182,'Scenario 4'!$A$5:$A$154&amp;'Scenario 4'!Q$5:Q$154,0),1)</f>
        <v>Geothermal</v>
      </c>
      <c r="R210" t="str">
        <f t="array" ref="R210">INDEX('Scenario 4'!$B$5:$B$154,MATCH(Max!$A210&amp;Max!R182,'Scenario 4'!$A$5:$A$154&amp;'Scenario 4'!R$5:R$154,0),1)</f>
        <v>Geothermal</v>
      </c>
      <c r="S210" t="str">
        <f t="array" ref="S210">INDEX('Scenario 4'!$B$5:$B$154,MATCH(Max!$A210&amp;Max!S182,'Scenario 4'!$A$5:$A$154&amp;'Scenario 4'!S$5:S$154,0),1)</f>
        <v>Geothermal</v>
      </c>
      <c r="T210" t="str">
        <f t="array" ref="T210">INDEX('Scenario 4'!$B$5:$B$154,MATCH(Max!$A210&amp;Max!T182,'Scenario 4'!$A$5:$A$154&amp;'Scenario 4'!T$5:T$154,0),1)</f>
        <v>Geothermal</v>
      </c>
      <c r="U210" t="str">
        <f t="array" ref="U210">INDEX('Scenario 4'!$B$5:$B$154,MATCH(Max!$A210&amp;Max!U182,'Scenario 4'!$A$5:$A$154&amp;'Scenario 4'!U$5:U$154,0),1)</f>
        <v>Geothermal</v>
      </c>
      <c r="V210" t="str">
        <f t="array" ref="V210">INDEX('Scenario 4'!$B$5:$B$154,MATCH(Max!$A210&amp;Max!V182,'Scenario 4'!$A$5:$A$154&amp;'Scenario 4'!V$5:V$154,0),1)</f>
        <v>Geothermal</v>
      </c>
      <c r="W210" t="str">
        <f t="array" ref="W210">INDEX('Scenario 4'!$B$5:$B$154,MATCH(Max!$A210&amp;Max!W182,'Scenario 4'!$A$5:$A$154&amp;'Scenario 4'!W$5:W$154,0),1)</f>
        <v>Geothermal</v>
      </c>
    </row>
    <row r="211" spans="1:23" x14ac:dyDescent="0.25">
      <c r="A211" t="s">
        <v>39</v>
      </c>
      <c r="B211" t="str">
        <f>VLOOKUP(A211,'DE-EN Country'!$A$1:$B$25,2,FALSE)</f>
        <v>Iceland</v>
      </c>
      <c r="C211" t="str">
        <f t="array" ref="C211">INDEX('Scenario 4'!$B$5:$B$154,MATCH(Max!$A211&amp;Max!C183,'Scenario 4'!$A$5:$A$154&amp;'Scenario 4'!C$5:C$154,0),1)</f>
        <v>Geothermal</v>
      </c>
      <c r="D211" t="str">
        <f t="array" ref="D211">INDEX('Scenario 4'!$B$5:$B$154,MATCH(Max!$A211&amp;Max!D183,'Scenario 4'!$A$5:$A$154&amp;'Scenario 4'!D$5:D$154,0),1)</f>
        <v>Geothermal</v>
      </c>
      <c r="E211" t="str">
        <f t="array" ref="E211">INDEX('Scenario 4'!$B$5:$B$154,MATCH(Max!$A211&amp;Max!E183,'Scenario 4'!$A$5:$A$154&amp;'Scenario 4'!E$5:E$154,0),1)</f>
        <v>Geothermal</v>
      </c>
      <c r="F211" t="str">
        <f t="array" ref="F211">INDEX('Scenario 4'!$B$5:$B$154,MATCH(Max!$A211&amp;Max!F183,'Scenario 4'!$A$5:$A$154&amp;'Scenario 4'!F$5:F$154,0),1)</f>
        <v>Geothermal</v>
      </c>
      <c r="G211" t="str">
        <f t="array" ref="G211">INDEX('Scenario 4'!$B$5:$B$154,MATCH(Max!$A211&amp;Max!G183,'Scenario 4'!$A$5:$A$154&amp;'Scenario 4'!G$5:G$154,0),1)</f>
        <v>Geothermal</v>
      </c>
      <c r="H211" t="str">
        <f t="array" ref="H211">INDEX('Scenario 4'!$B$5:$B$154,MATCH(Max!$A211&amp;Max!H183,'Scenario 4'!$A$5:$A$154&amp;'Scenario 4'!H$5:H$154,0),1)</f>
        <v>Geothermal</v>
      </c>
      <c r="I211" t="str">
        <f t="array" ref="I211">INDEX('Scenario 4'!$B$5:$B$154,MATCH(Max!$A211&amp;Max!I183,'Scenario 4'!$A$5:$A$154&amp;'Scenario 4'!I$5:I$154,0),1)</f>
        <v>Geothermal</v>
      </c>
      <c r="J211" t="str">
        <f t="array" ref="J211">INDEX('Scenario 4'!$B$5:$B$154,MATCH(Max!$A211&amp;Max!J183,'Scenario 4'!$A$5:$A$154&amp;'Scenario 4'!J$5:J$154,0),1)</f>
        <v>Geothermal</v>
      </c>
      <c r="K211" t="str">
        <f t="array" ref="K211">INDEX('Scenario 4'!$B$5:$B$154,MATCH(Max!$A211&amp;Max!K183,'Scenario 4'!$A$5:$A$154&amp;'Scenario 4'!K$5:K$154,0),1)</f>
        <v>Geothermal</v>
      </c>
      <c r="L211" t="str">
        <f t="array" ref="L211">INDEX('Scenario 4'!$B$5:$B$154,MATCH(Max!$A211&amp;Max!L183,'Scenario 4'!$A$5:$A$154&amp;'Scenario 4'!L$5:L$154,0),1)</f>
        <v>Geothermal</v>
      </c>
      <c r="M211" t="str">
        <f t="array" ref="M211">INDEX('Scenario 4'!$B$5:$B$154,MATCH(Max!$A211&amp;Max!M183,'Scenario 4'!$A$5:$A$154&amp;'Scenario 4'!M$5:M$154,0),1)</f>
        <v>Geothermal</v>
      </c>
      <c r="N211" t="str">
        <f t="array" ref="N211">INDEX('Scenario 4'!$B$5:$B$154,MATCH(Max!$A211&amp;Max!N183,'Scenario 4'!$A$5:$A$154&amp;'Scenario 4'!N$5:N$154,0),1)</f>
        <v>Geothermal</v>
      </c>
      <c r="O211" t="str">
        <f t="array" ref="O211">INDEX('Scenario 4'!$B$5:$B$154,MATCH(Max!$A211&amp;Max!O183,'Scenario 4'!$A$5:$A$154&amp;'Scenario 4'!O$5:O$154,0),1)</f>
        <v>Geothermal</v>
      </c>
      <c r="P211" t="str">
        <f t="array" ref="P211">INDEX('Scenario 4'!$B$5:$B$154,MATCH(Max!$A211&amp;Max!P183,'Scenario 4'!$A$5:$A$154&amp;'Scenario 4'!P$5:P$154,0),1)</f>
        <v>Geothermal</v>
      </c>
      <c r="Q211" t="str">
        <f t="array" ref="Q211">INDEX('Scenario 4'!$B$5:$B$154,MATCH(Max!$A211&amp;Max!Q183,'Scenario 4'!$A$5:$A$154&amp;'Scenario 4'!Q$5:Q$154,0),1)</f>
        <v>Geothermal</v>
      </c>
      <c r="R211" t="str">
        <f t="array" ref="R211">INDEX('Scenario 4'!$B$5:$B$154,MATCH(Max!$A211&amp;Max!R183,'Scenario 4'!$A$5:$A$154&amp;'Scenario 4'!R$5:R$154,0),1)</f>
        <v>Geothermal</v>
      </c>
      <c r="S211" t="str">
        <f t="array" ref="S211">INDEX('Scenario 4'!$B$5:$B$154,MATCH(Max!$A211&amp;Max!S183,'Scenario 4'!$A$5:$A$154&amp;'Scenario 4'!S$5:S$154,0),1)</f>
        <v>Geothermal</v>
      </c>
      <c r="T211" t="str">
        <f t="array" ref="T211">INDEX('Scenario 4'!$B$5:$B$154,MATCH(Max!$A211&amp;Max!T183,'Scenario 4'!$A$5:$A$154&amp;'Scenario 4'!T$5:T$154,0),1)</f>
        <v>Geothermal</v>
      </c>
      <c r="U211" t="str">
        <f t="array" ref="U211">INDEX('Scenario 4'!$B$5:$B$154,MATCH(Max!$A211&amp;Max!U183,'Scenario 4'!$A$5:$A$154&amp;'Scenario 4'!U$5:U$154,0),1)</f>
        <v>Geothermal</v>
      </c>
      <c r="V211" t="str">
        <f t="array" ref="V211">INDEX('Scenario 4'!$B$5:$B$154,MATCH(Max!$A211&amp;Max!V183,'Scenario 4'!$A$5:$A$154&amp;'Scenario 4'!V$5:V$154,0),1)</f>
        <v>Geothermal</v>
      </c>
      <c r="W211" t="str">
        <f t="array" ref="W211">INDEX('Scenario 4'!$B$5:$B$154,MATCH(Max!$A211&amp;Max!W183,'Scenario 4'!$A$5:$A$154&amp;'Scenario 4'!W$5:W$154,0),1)</f>
        <v>Geothermal</v>
      </c>
    </row>
    <row r="212" spans="1:23" x14ac:dyDescent="0.25">
      <c r="A212" t="s">
        <v>40</v>
      </c>
      <c r="B212" t="str">
        <f>VLOOKUP(A212,'DE-EN Country'!$A$1:$B$25,2,FALSE)</f>
        <v>Italy</v>
      </c>
      <c r="C212" t="str">
        <f t="array" ref="C212">INDEX('Scenario 4'!$B$5:$B$154,MATCH(Max!$A212&amp;Max!C184,'Scenario 4'!$A$5:$A$154&amp;'Scenario 4'!C$5:C$154,0),1)</f>
        <v>Solar</v>
      </c>
      <c r="D212" t="str">
        <f t="array" ref="D212">INDEX('Scenario 4'!$B$5:$B$154,MATCH(Max!$A212&amp;Max!D184,'Scenario 4'!$A$5:$A$154&amp;'Scenario 4'!D$5:D$154,0),1)</f>
        <v>Solar</v>
      </c>
      <c r="E212" t="str">
        <f t="array" ref="E212">INDEX('Scenario 4'!$B$5:$B$154,MATCH(Max!$A212&amp;Max!E184,'Scenario 4'!$A$5:$A$154&amp;'Scenario 4'!E$5:E$154,0),1)</f>
        <v>Solar</v>
      </c>
      <c r="F212" t="str">
        <f t="array" ref="F212">INDEX('Scenario 4'!$B$5:$B$154,MATCH(Max!$A212&amp;Max!F184,'Scenario 4'!$A$5:$A$154&amp;'Scenario 4'!F$5:F$154,0),1)</f>
        <v>Solar</v>
      </c>
      <c r="G212" t="str">
        <f t="array" ref="G212">INDEX('Scenario 4'!$B$5:$B$154,MATCH(Max!$A212&amp;Max!G184,'Scenario 4'!$A$5:$A$154&amp;'Scenario 4'!G$5:G$154,0),1)</f>
        <v>Solar</v>
      </c>
      <c r="H212" t="str">
        <f t="array" ref="H212">INDEX('Scenario 4'!$B$5:$B$154,MATCH(Max!$A212&amp;Max!H184,'Scenario 4'!$A$5:$A$154&amp;'Scenario 4'!H$5:H$154,0),1)</f>
        <v>Geothermal</v>
      </c>
      <c r="I212" t="str">
        <f t="array" ref="I212">INDEX('Scenario 4'!$B$5:$B$154,MATCH(Max!$A212&amp;Max!I184,'Scenario 4'!$A$5:$A$154&amp;'Scenario 4'!I$5:I$154,0),1)</f>
        <v>Geothermal</v>
      </c>
      <c r="J212" t="str">
        <f t="array" ref="J212">INDEX('Scenario 4'!$B$5:$B$154,MATCH(Max!$A212&amp;Max!J184,'Scenario 4'!$A$5:$A$154&amp;'Scenario 4'!J$5:J$154,0),1)</f>
        <v>Geothermal</v>
      </c>
      <c r="K212" t="str">
        <f t="array" ref="K212">INDEX('Scenario 4'!$B$5:$B$154,MATCH(Max!$A212&amp;Max!K184,'Scenario 4'!$A$5:$A$154&amp;'Scenario 4'!K$5:K$154,0),1)</f>
        <v>Geothermal</v>
      </c>
      <c r="L212" t="str">
        <f t="array" ref="L212">INDEX('Scenario 4'!$B$5:$B$154,MATCH(Max!$A212&amp;Max!L184,'Scenario 4'!$A$5:$A$154&amp;'Scenario 4'!L$5:L$154,0),1)</f>
        <v>Geothermal</v>
      </c>
      <c r="M212" t="str">
        <f t="array" ref="M212">INDEX('Scenario 4'!$B$5:$B$154,MATCH(Max!$A212&amp;Max!M184,'Scenario 4'!$A$5:$A$154&amp;'Scenario 4'!M$5:M$154,0),1)</f>
        <v>Geothermal</v>
      </c>
      <c r="N212" t="str">
        <f t="array" ref="N212">INDEX('Scenario 4'!$B$5:$B$154,MATCH(Max!$A212&amp;Max!N184,'Scenario 4'!$A$5:$A$154&amp;'Scenario 4'!N$5:N$154,0),1)</f>
        <v>Geothermal</v>
      </c>
      <c r="O212" t="str">
        <f t="array" ref="O212">INDEX('Scenario 4'!$B$5:$B$154,MATCH(Max!$A212&amp;Max!O184,'Scenario 4'!$A$5:$A$154&amp;'Scenario 4'!O$5:O$154,0),1)</f>
        <v>Geothermal</v>
      </c>
      <c r="P212" t="str">
        <f t="array" ref="P212">INDEX('Scenario 4'!$B$5:$B$154,MATCH(Max!$A212&amp;Max!P184,'Scenario 4'!$A$5:$A$154&amp;'Scenario 4'!P$5:P$154,0),1)</f>
        <v>Geothermal</v>
      </c>
      <c r="Q212" t="str">
        <f t="array" ref="Q212">INDEX('Scenario 4'!$B$5:$B$154,MATCH(Max!$A212&amp;Max!Q184,'Scenario 4'!$A$5:$A$154&amp;'Scenario 4'!Q$5:Q$154,0),1)</f>
        <v>Geothermal</v>
      </c>
      <c r="R212" t="str">
        <f t="array" ref="R212">INDEX('Scenario 4'!$B$5:$B$154,MATCH(Max!$A212&amp;Max!R184,'Scenario 4'!$A$5:$A$154&amp;'Scenario 4'!R$5:R$154,0),1)</f>
        <v>Geothermal</v>
      </c>
      <c r="S212" t="str">
        <f t="array" ref="S212">INDEX('Scenario 4'!$B$5:$B$154,MATCH(Max!$A212&amp;Max!S184,'Scenario 4'!$A$5:$A$154&amp;'Scenario 4'!S$5:S$154,0),1)</f>
        <v>Geothermal</v>
      </c>
      <c r="T212" t="str">
        <f t="array" ref="T212">INDEX('Scenario 4'!$B$5:$B$154,MATCH(Max!$A212&amp;Max!T184,'Scenario 4'!$A$5:$A$154&amp;'Scenario 4'!T$5:T$154,0),1)</f>
        <v>Geothermal</v>
      </c>
      <c r="U212" t="str">
        <f t="array" ref="U212">INDEX('Scenario 4'!$B$5:$B$154,MATCH(Max!$A212&amp;Max!U184,'Scenario 4'!$A$5:$A$154&amp;'Scenario 4'!U$5:U$154,0),1)</f>
        <v>Geothermal</v>
      </c>
      <c r="V212" t="str">
        <f t="array" ref="V212">INDEX('Scenario 4'!$B$5:$B$154,MATCH(Max!$A212&amp;Max!V184,'Scenario 4'!$A$5:$A$154&amp;'Scenario 4'!V$5:V$154,0),1)</f>
        <v>Geothermal</v>
      </c>
      <c r="W212" t="str">
        <f t="array" ref="W212">INDEX('Scenario 4'!$B$5:$B$154,MATCH(Max!$A212&amp;Max!W184,'Scenario 4'!$A$5:$A$154&amp;'Scenario 4'!W$5:W$154,0),1)</f>
        <v>Geothermal</v>
      </c>
    </row>
    <row r="213" spans="1:23" x14ac:dyDescent="0.25">
      <c r="A213" t="s">
        <v>41</v>
      </c>
      <c r="B213" t="str">
        <f>VLOOKUP(A213,'DE-EN Country'!$A$1:$B$25,2,FALSE)</f>
        <v>Croatia</v>
      </c>
      <c r="C213" t="str">
        <f t="array" ref="C213">INDEX('Scenario 4'!$B$5:$B$154,MATCH(Max!$A213&amp;Max!C185,'Scenario 4'!$A$5:$A$154&amp;'Scenario 4'!C$5:C$154,0),1)</f>
        <v>Wind</v>
      </c>
      <c r="D213" t="str">
        <f t="array" ref="D213">INDEX('Scenario 4'!$B$5:$B$154,MATCH(Max!$A213&amp;Max!D185,'Scenario 4'!$A$5:$A$154&amp;'Scenario 4'!D$5:D$154,0),1)</f>
        <v>Wind</v>
      </c>
      <c r="E213" t="str">
        <f t="array" ref="E213">INDEX('Scenario 4'!$B$5:$B$154,MATCH(Max!$A213&amp;Max!E185,'Scenario 4'!$A$5:$A$154&amp;'Scenario 4'!E$5:E$154,0),1)</f>
        <v>Wind</v>
      </c>
      <c r="F213" t="str">
        <f t="array" ref="F213">INDEX('Scenario 4'!$B$5:$B$154,MATCH(Max!$A213&amp;Max!F185,'Scenario 4'!$A$5:$A$154&amp;'Scenario 4'!F$5:F$154,0),1)</f>
        <v>Wind</v>
      </c>
      <c r="G213" t="str">
        <f t="array" ref="G213">INDEX('Scenario 4'!$B$5:$B$154,MATCH(Max!$A213&amp;Max!G185,'Scenario 4'!$A$5:$A$154&amp;'Scenario 4'!G$5:G$154,0),1)</f>
        <v>Wind</v>
      </c>
      <c r="H213" t="str">
        <f t="array" ref="H213">INDEX('Scenario 4'!$B$5:$B$154,MATCH(Max!$A213&amp;Max!H185,'Scenario 4'!$A$5:$A$154&amp;'Scenario 4'!H$5:H$154,0),1)</f>
        <v>Geothermal</v>
      </c>
      <c r="I213" t="str">
        <f t="array" ref="I213">INDEX('Scenario 4'!$B$5:$B$154,MATCH(Max!$A213&amp;Max!I185,'Scenario 4'!$A$5:$A$154&amp;'Scenario 4'!I$5:I$154,0),1)</f>
        <v>Geothermal</v>
      </c>
      <c r="J213" t="str">
        <f t="array" ref="J213">INDEX('Scenario 4'!$B$5:$B$154,MATCH(Max!$A213&amp;Max!J185,'Scenario 4'!$A$5:$A$154&amp;'Scenario 4'!J$5:J$154,0),1)</f>
        <v>Geothermal</v>
      </c>
      <c r="K213" t="str">
        <f t="array" ref="K213">INDEX('Scenario 4'!$B$5:$B$154,MATCH(Max!$A213&amp;Max!K185,'Scenario 4'!$A$5:$A$154&amp;'Scenario 4'!K$5:K$154,0),1)</f>
        <v>Geothermal</v>
      </c>
      <c r="L213" t="str">
        <f t="array" ref="L213">INDEX('Scenario 4'!$B$5:$B$154,MATCH(Max!$A213&amp;Max!L185,'Scenario 4'!$A$5:$A$154&amp;'Scenario 4'!L$5:L$154,0),1)</f>
        <v>Geothermal</v>
      </c>
      <c r="M213" t="str">
        <f t="array" ref="M213">INDEX('Scenario 4'!$B$5:$B$154,MATCH(Max!$A213&amp;Max!M185,'Scenario 4'!$A$5:$A$154&amp;'Scenario 4'!M$5:M$154,0),1)</f>
        <v>Geothermal</v>
      </c>
      <c r="N213" t="str">
        <f t="array" ref="N213">INDEX('Scenario 4'!$B$5:$B$154,MATCH(Max!$A213&amp;Max!N185,'Scenario 4'!$A$5:$A$154&amp;'Scenario 4'!N$5:N$154,0),1)</f>
        <v>Geothermal</v>
      </c>
      <c r="O213" t="str">
        <f t="array" ref="O213">INDEX('Scenario 4'!$B$5:$B$154,MATCH(Max!$A213&amp;Max!O185,'Scenario 4'!$A$5:$A$154&amp;'Scenario 4'!O$5:O$154,0),1)</f>
        <v>Geothermal</v>
      </c>
      <c r="P213" t="str">
        <f t="array" ref="P213">INDEX('Scenario 4'!$B$5:$B$154,MATCH(Max!$A213&amp;Max!P185,'Scenario 4'!$A$5:$A$154&amp;'Scenario 4'!P$5:P$154,0),1)</f>
        <v>Geothermal</v>
      </c>
      <c r="Q213" t="str">
        <f t="array" ref="Q213">INDEX('Scenario 4'!$B$5:$B$154,MATCH(Max!$A213&amp;Max!Q185,'Scenario 4'!$A$5:$A$154&amp;'Scenario 4'!Q$5:Q$154,0),1)</f>
        <v>Geothermal</v>
      </c>
      <c r="R213" t="str">
        <f t="array" ref="R213">INDEX('Scenario 4'!$B$5:$B$154,MATCH(Max!$A213&amp;Max!R185,'Scenario 4'!$A$5:$A$154&amp;'Scenario 4'!R$5:R$154,0),1)</f>
        <v>Geothermal</v>
      </c>
      <c r="S213" t="str">
        <f t="array" ref="S213">INDEX('Scenario 4'!$B$5:$B$154,MATCH(Max!$A213&amp;Max!S185,'Scenario 4'!$A$5:$A$154&amp;'Scenario 4'!S$5:S$154,0),1)</f>
        <v>Geothermal</v>
      </c>
      <c r="T213" t="str">
        <f t="array" ref="T213">INDEX('Scenario 4'!$B$5:$B$154,MATCH(Max!$A213&amp;Max!T185,'Scenario 4'!$A$5:$A$154&amp;'Scenario 4'!T$5:T$154,0),1)</f>
        <v>Geothermal</v>
      </c>
      <c r="U213" t="str">
        <f t="array" ref="U213">INDEX('Scenario 4'!$B$5:$B$154,MATCH(Max!$A213&amp;Max!U185,'Scenario 4'!$A$5:$A$154&amp;'Scenario 4'!U$5:U$154,0),1)</f>
        <v>Geothermal</v>
      </c>
      <c r="V213" t="str">
        <f t="array" ref="V213">INDEX('Scenario 4'!$B$5:$B$154,MATCH(Max!$A213&amp;Max!V185,'Scenario 4'!$A$5:$A$154&amp;'Scenario 4'!V$5:V$154,0),1)</f>
        <v>Geothermal</v>
      </c>
      <c r="W213" t="str">
        <f t="array" ref="W213">INDEX('Scenario 4'!$B$5:$B$154,MATCH(Max!$A213&amp;Max!W185,'Scenario 4'!$A$5:$A$154&amp;'Scenario 4'!W$5:W$154,0),1)</f>
        <v>Geothermal</v>
      </c>
    </row>
    <row r="214" spans="1:23" x14ac:dyDescent="0.25">
      <c r="A214" t="s">
        <v>42</v>
      </c>
      <c r="B214" t="str">
        <f>VLOOKUP(A214,'DE-EN Country'!$A$1:$B$25,2,FALSE)</f>
        <v>Lithuania</v>
      </c>
      <c r="C214" t="str">
        <f t="array" ref="C214">INDEX('Scenario 4'!$B$5:$B$154,MATCH(Max!$A214&amp;Max!C186,'Scenario 4'!$A$5:$A$154&amp;'Scenario 4'!C$5:C$154,0),1)</f>
        <v>Wind</v>
      </c>
      <c r="D214" t="str">
        <f t="array" ref="D214">INDEX('Scenario 4'!$B$5:$B$154,MATCH(Max!$A214&amp;Max!D186,'Scenario 4'!$A$5:$A$154&amp;'Scenario 4'!D$5:D$154,0),1)</f>
        <v>Wind</v>
      </c>
      <c r="E214" t="str">
        <f t="array" ref="E214">INDEX('Scenario 4'!$B$5:$B$154,MATCH(Max!$A214&amp;Max!E186,'Scenario 4'!$A$5:$A$154&amp;'Scenario 4'!E$5:E$154,0),1)</f>
        <v>Wind</v>
      </c>
      <c r="F214" t="str">
        <f t="array" ref="F214">INDEX('Scenario 4'!$B$5:$B$154,MATCH(Max!$A214&amp;Max!F186,'Scenario 4'!$A$5:$A$154&amp;'Scenario 4'!F$5:F$154,0),1)</f>
        <v>Wind</v>
      </c>
      <c r="G214" t="str">
        <f t="array" ref="G214">INDEX('Scenario 4'!$B$5:$B$154,MATCH(Max!$A214&amp;Max!G186,'Scenario 4'!$A$5:$A$154&amp;'Scenario 4'!G$5:G$154,0),1)</f>
        <v>Wind</v>
      </c>
      <c r="H214" t="str">
        <f t="array" ref="H214">INDEX('Scenario 4'!$B$5:$B$154,MATCH(Max!$A214&amp;Max!H186,'Scenario 4'!$A$5:$A$154&amp;'Scenario 4'!H$5:H$154,0),1)</f>
        <v>Geothermal</v>
      </c>
      <c r="I214" t="str">
        <f t="array" ref="I214">INDEX('Scenario 4'!$B$5:$B$154,MATCH(Max!$A214&amp;Max!I186,'Scenario 4'!$A$5:$A$154&amp;'Scenario 4'!I$5:I$154,0),1)</f>
        <v>Geothermal</v>
      </c>
      <c r="J214" t="str">
        <f t="array" ref="J214">INDEX('Scenario 4'!$B$5:$B$154,MATCH(Max!$A214&amp;Max!J186,'Scenario 4'!$A$5:$A$154&amp;'Scenario 4'!J$5:J$154,0),1)</f>
        <v>Geothermal</v>
      </c>
      <c r="K214" t="str">
        <f t="array" ref="K214">INDEX('Scenario 4'!$B$5:$B$154,MATCH(Max!$A214&amp;Max!K186,'Scenario 4'!$A$5:$A$154&amp;'Scenario 4'!K$5:K$154,0),1)</f>
        <v>Geothermal</v>
      </c>
      <c r="L214" t="str">
        <f t="array" ref="L214">INDEX('Scenario 4'!$B$5:$B$154,MATCH(Max!$A214&amp;Max!L186,'Scenario 4'!$A$5:$A$154&amp;'Scenario 4'!L$5:L$154,0),1)</f>
        <v>Geothermal</v>
      </c>
      <c r="M214" t="str">
        <f t="array" ref="M214">INDEX('Scenario 4'!$B$5:$B$154,MATCH(Max!$A214&amp;Max!M186,'Scenario 4'!$A$5:$A$154&amp;'Scenario 4'!M$5:M$154,0),1)</f>
        <v>Geothermal</v>
      </c>
      <c r="N214" t="str">
        <f t="array" ref="N214">INDEX('Scenario 4'!$B$5:$B$154,MATCH(Max!$A214&amp;Max!N186,'Scenario 4'!$A$5:$A$154&amp;'Scenario 4'!N$5:N$154,0),1)</f>
        <v>Geothermal</v>
      </c>
      <c r="O214" t="str">
        <f t="array" ref="O214">INDEX('Scenario 4'!$B$5:$B$154,MATCH(Max!$A214&amp;Max!O186,'Scenario 4'!$A$5:$A$154&amp;'Scenario 4'!O$5:O$154,0),1)</f>
        <v>Geothermal</v>
      </c>
      <c r="P214" t="str">
        <f t="array" ref="P214">INDEX('Scenario 4'!$B$5:$B$154,MATCH(Max!$A214&amp;Max!P186,'Scenario 4'!$A$5:$A$154&amp;'Scenario 4'!P$5:P$154,0),1)</f>
        <v>Geothermal</v>
      </c>
      <c r="Q214" t="str">
        <f t="array" ref="Q214">INDEX('Scenario 4'!$B$5:$B$154,MATCH(Max!$A214&amp;Max!Q186,'Scenario 4'!$A$5:$A$154&amp;'Scenario 4'!Q$5:Q$154,0),1)</f>
        <v>Geothermal</v>
      </c>
      <c r="R214" t="str">
        <f t="array" ref="R214">INDEX('Scenario 4'!$B$5:$B$154,MATCH(Max!$A214&amp;Max!R186,'Scenario 4'!$A$5:$A$154&amp;'Scenario 4'!R$5:R$154,0),1)</f>
        <v>Geothermal</v>
      </c>
      <c r="S214" t="str">
        <f t="array" ref="S214">INDEX('Scenario 4'!$B$5:$B$154,MATCH(Max!$A214&amp;Max!S186,'Scenario 4'!$A$5:$A$154&amp;'Scenario 4'!S$5:S$154,0),1)</f>
        <v>Geothermal</v>
      </c>
      <c r="T214" t="str">
        <f t="array" ref="T214">INDEX('Scenario 4'!$B$5:$B$154,MATCH(Max!$A214&amp;Max!T186,'Scenario 4'!$A$5:$A$154&amp;'Scenario 4'!T$5:T$154,0),1)</f>
        <v>Geothermal</v>
      </c>
      <c r="U214" t="str">
        <f t="array" ref="U214">INDEX('Scenario 4'!$B$5:$B$154,MATCH(Max!$A214&amp;Max!U186,'Scenario 4'!$A$5:$A$154&amp;'Scenario 4'!U$5:U$154,0),1)</f>
        <v>Geothermal</v>
      </c>
      <c r="V214" t="str">
        <f t="array" ref="V214">INDEX('Scenario 4'!$B$5:$B$154,MATCH(Max!$A214&amp;Max!V186,'Scenario 4'!$A$5:$A$154&amp;'Scenario 4'!V$5:V$154,0),1)</f>
        <v>Geothermal</v>
      </c>
      <c r="W214" t="str">
        <f t="array" ref="W214">INDEX('Scenario 4'!$B$5:$B$154,MATCH(Max!$A214&amp;Max!W186,'Scenario 4'!$A$5:$A$154&amp;'Scenario 4'!W$5:W$154,0),1)</f>
        <v>Geothermal</v>
      </c>
    </row>
    <row r="215" spans="1:23" x14ac:dyDescent="0.25">
      <c r="A215" t="s">
        <v>43</v>
      </c>
      <c r="B215" t="str">
        <f>VLOOKUP(A215,'DE-EN Country'!$A$1:$B$25,2,FALSE)</f>
        <v>Luxembourg</v>
      </c>
      <c r="C215" t="str">
        <f t="array" ref="C215">INDEX('Scenario 4'!$B$5:$B$154,MATCH(Max!$A215&amp;Max!C187,'Scenario 4'!$A$5:$A$154&amp;'Scenario 4'!C$5:C$154,0),1)</f>
        <v>Solar</v>
      </c>
      <c r="D215" t="str">
        <f t="array" ref="D215">INDEX('Scenario 4'!$B$5:$B$154,MATCH(Max!$A215&amp;Max!D187,'Scenario 4'!$A$5:$A$154&amp;'Scenario 4'!D$5:D$154,0),1)</f>
        <v>Solar</v>
      </c>
      <c r="E215" t="str">
        <f t="array" ref="E215">INDEX('Scenario 4'!$B$5:$B$154,MATCH(Max!$A215&amp;Max!E187,'Scenario 4'!$A$5:$A$154&amp;'Scenario 4'!E$5:E$154,0),1)</f>
        <v>Solar</v>
      </c>
      <c r="F215" t="str">
        <f t="array" ref="F215">INDEX('Scenario 4'!$B$5:$B$154,MATCH(Max!$A215&amp;Max!F187,'Scenario 4'!$A$5:$A$154&amp;'Scenario 4'!F$5:F$154,0),1)</f>
        <v>Solar</v>
      </c>
      <c r="G215" t="str">
        <f t="array" ref="G215">INDEX('Scenario 4'!$B$5:$B$154,MATCH(Max!$A215&amp;Max!G187,'Scenario 4'!$A$5:$A$154&amp;'Scenario 4'!G$5:G$154,0),1)</f>
        <v>Solar</v>
      </c>
      <c r="H215" t="str">
        <f t="array" ref="H215">INDEX('Scenario 4'!$B$5:$B$154,MATCH(Max!$A215&amp;Max!H187,'Scenario 4'!$A$5:$A$154&amp;'Scenario 4'!H$5:H$154,0),1)</f>
        <v>Geothermal</v>
      </c>
      <c r="I215" t="str">
        <f t="array" ref="I215">INDEX('Scenario 4'!$B$5:$B$154,MATCH(Max!$A215&amp;Max!I187,'Scenario 4'!$A$5:$A$154&amp;'Scenario 4'!I$5:I$154,0),1)</f>
        <v>Geothermal</v>
      </c>
      <c r="J215" t="str">
        <f t="array" ref="J215">INDEX('Scenario 4'!$B$5:$B$154,MATCH(Max!$A215&amp;Max!J187,'Scenario 4'!$A$5:$A$154&amp;'Scenario 4'!J$5:J$154,0),1)</f>
        <v>Geothermal</v>
      </c>
      <c r="K215" t="str">
        <f t="array" ref="K215">INDEX('Scenario 4'!$B$5:$B$154,MATCH(Max!$A215&amp;Max!K187,'Scenario 4'!$A$5:$A$154&amp;'Scenario 4'!K$5:K$154,0),1)</f>
        <v>Geothermal</v>
      </c>
      <c r="L215" t="str">
        <f t="array" ref="L215">INDEX('Scenario 4'!$B$5:$B$154,MATCH(Max!$A215&amp;Max!L187,'Scenario 4'!$A$5:$A$154&amp;'Scenario 4'!L$5:L$154,0),1)</f>
        <v>Geothermal</v>
      </c>
      <c r="M215" t="str">
        <f t="array" ref="M215">INDEX('Scenario 4'!$B$5:$B$154,MATCH(Max!$A215&amp;Max!M187,'Scenario 4'!$A$5:$A$154&amp;'Scenario 4'!M$5:M$154,0),1)</f>
        <v>Geothermal</v>
      </c>
      <c r="N215" t="str">
        <f t="array" ref="N215">INDEX('Scenario 4'!$B$5:$B$154,MATCH(Max!$A215&amp;Max!N187,'Scenario 4'!$A$5:$A$154&amp;'Scenario 4'!N$5:N$154,0),1)</f>
        <v>Geothermal</v>
      </c>
      <c r="O215" t="str">
        <f t="array" ref="O215">INDEX('Scenario 4'!$B$5:$B$154,MATCH(Max!$A215&amp;Max!O187,'Scenario 4'!$A$5:$A$154&amp;'Scenario 4'!O$5:O$154,0),1)</f>
        <v>Geothermal</v>
      </c>
      <c r="P215" t="str">
        <f t="array" ref="P215">INDEX('Scenario 4'!$B$5:$B$154,MATCH(Max!$A215&amp;Max!P187,'Scenario 4'!$A$5:$A$154&amp;'Scenario 4'!P$5:P$154,0),1)</f>
        <v>Geothermal</v>
      </c>
      <c r="Q215" t="str">
        <f t="array" ref="Q215">INDEX('Scenario 4'!$B$5:$B$154,MATCH(Max!$A215&amp;Max!Q187,'Scenario 4'!$A$5:$A$154&amp;'Scenario 4'!Q$5:Q$154,0),1)</f>
        <v>Geothermal</v>
      </c>
      <c r="R215" t="str">
        <f t="array" ref="R215">INDEX('Scenario 4'!$B$5:$B$154,MATCH(Max!$A215&amp;Max!R187,'Scenario 4'!$A$5:$A$154&amp;'Scenario 4'!R$5:R$154,0),1)</f>
        <v>Geothermal</v>
      </c>
      <c r="S215" t="str">
        <f t="array" ref="S215">INDEX('Scenario 4'!$B$5:$B$154,MATCH(Max!$A215&amp;Max!S187,'Scenario 4'!$A$5:$A$154&amp;'Scenario 4'!S$5:S$154,0),1)</f>
        <v>Geothermal</v>
      </c>
      <c r="T215" t="str">
        <f t="array" ref="T215">INDEX('Scenario 4'!$B$5:$B$154,MATCH(Max!$A215&amp;Max!T187,'Scenario 4'!$A$5:$A$154&amp;'Scenario 4'!T$5:T$154,0),1)</f>
        <v>Geothermal</v>
      </c>
      <c r="U215" t="str">
        <f t="array" ref="U215">INDEX('Scenario 4'!$B$5:$B$154,MATCH(Max!$A215&amp;Max!U187,'Scenario 4'!$A$5:$A$154&amp;'Scenario 4'!U$5:U$154,0),1)</f>
        <v>Geothermal</v>
      </c>
      <c r="V215" t="str">
        <f t="array" ref="V215">INDEX('Scenario 4'!$B$5:$B$154,MATCH(Max!$A215&amp;Max!V187,'Scenario 4'!$A$5:$A$154&amp;'Scenario 4'!V$5:V$154,0),1)</f>
        <v>Geothermal</v>
      </c>
      <c r="W215" t="str">
        <f t="array" ref="W215">INDEX('Scenario 4'!$B$5:$B$154,MATCH(Max!$A215&amp;Max!W187,'Scenario 4'!$A$5:$A$154&amp;'Scenario 4'!W$5:W$154,0),1)</f>
        <v>Geothermal</v>
      </c>
    </row>
    <row r="216" spans="1:23" x14ac:dyDescent="0.25">
      <c r="A216" t="s">
        <v>44</v>
      </c>
      <c r="B216" t="str">
        <f>VLOOKUP(A216,'DE-EN Country'!$A$1:$B$25,2,FALSE)</f>
        <v>Netherlands</v>
      </c>
      <c r="C216" t="str">
        <f t="array" ref="C216">INDEX('Scenario 4'!$B$5:$B$154,MATCH(Max!$A216&amp;Max!C188,'Scenario 4'!$A$5:$A$154&amp;'Scenario 4'!C$5:C$154,0),1)</f>
        <v>Solar</v>
      </c>
      <c r="D216" t="str">
        <f t="array" ref="D216">INDEX('Scenario 4'!$B$5:$B$154,MATCH(Max!$A216&amp;Max!D188,'Scenario 4'!$A$5:$A$154&amp;'Scenario 4'!D$5:D$154,0),1)</f>
        <v>Solar</v>
      </c>
      <c r="E216" t="str">
        <f t="array" ref="E216">INDEX('Scenario 4'!$B$5:$B$154,MATCH(Max!$A216&amp;Max!E188,'Scenario 4'!$A$5:$A$154&amp;'Scenario 4'!E$5:E$154,0),1)</f>
        <v>Solar</v>
      </c>
      <c r="F216" t="str">
        <f t="array" ref="F216">INDEX('Scenario 4'!$B$5:$B$154,MATCH(Max!$A216&amp;Max!F188,'Scenario 4'!$A$5:$A$154&amp;'Scenario 4'!F$5:F$154,0),1)</f>
        <v>Solar</v>
      </c>
      <c r="G216" t="str">
        <f t="array" ref="G216">INDEX('Scenario 4'!$B$5:$B$154,MATCH(Max!$A216&amp;Max!G188,'Scenario 4'!$A$5:$A$154&amp;'Scenario 4'!G$5:G$154,0),1)</f>
        <v>Solar</v>
      </c>
      <c r="H216" t="str">
        <f t="array" ref="H216">INDEX('Scenario 4'!$B$5:$B$154,MATCH(Max!$A216&amp;Max!H188,'Scenario 4'!$A$5:$A$154&amp;'Scenario 4'!H$5:H$154,0),1)</f>
        <v>Geothermal</v>
      </c>
      <c r="I216" t="str">
        <f t="array" ref="I216">INDEX('Scenario 4'!$B$5:$B$154,MATCH(Max!$A216&amp;Max!I188,'Scenario 4'!$A$5:$A$154&amp;'Scenario 4'!I$5:I$154,0),1)</f>
        <v>Geothermal</v>
      </c>
      <c r="J216" t="str">
        <f t="array" ref="J216">INDEX('Scenario 4'!$B$5:$B$154,MATCH(Max!$A216&amp;Max!J188,'Scenario 4'!$A$5:$A$154&amp;'Scenario 4'!J$5:J$154,0),1)</f>
        <v>Geothermal</v>
      </c>
      <c r="K216" t="str">
        <f t="array" ref="K216">INDEX('Scenario 4'!$B$5:$B$154,MATCH(Max!$A216&amp;Max!K188,'Scenario 4'!$A$5:$A$154&amp;'Scenario 4'!K$5:K$154,0),1)</f>
        <v>Geothermal</v>
      </c>
      <c r="L216" t="str">
        <f t="array" ref="L216">INDEX('Scenario 4'!$B$5:$B$154,MATCH(Max!$A216&amp;Max!L188,'Scenario 4'!$A$5:$A$154&amp;'Scenario 4'!L$5:L$154,0),1)</f>
        <v>Geothermal</v>
      </c>
      <c r="M216" t="str">
        <f t="array" ref="M216">INDEX('Scenario 4'!$B$5:$B$154,MATCH(Max!$A216&amp;Max!M188,'Scenario 4'!$A$5:$A$154&amp;'Scenario 4'!M$5:M$154,0),1)</f>
        <v>Geothermal</v>
      </c>
      <c r="N216" t="str">
        <f t="array" ref="N216">INDEX('Scenario 4'!$B$5:$B$154,MATCH(Max!$A216&amp;Max!N188,'Scenario 4'!$A$5:$A$154&amp;'Scenario 4'!N$5:N$154,0),1)</f>
        <v>Geothermal</v>
      </c>
      <c r="O216" t="str">
        <f t="array" ref="O216">INDEX('Scenario 4'!$B$5:$B$154,MATCH(Max!$A216&amp;Max!O188,'Scenario 4'!$A$5:$A$154&amp;'Scenario 4'!O$5:O$154,0),1)</f>
        <v>Geothermal</v>
      </c>
      <c r="P216" t="str">
        <f t="array" ref="P216">INDEX('Scenario 4'!$B$5:$B$154,MATCH(Max!$A216&amp;Max!P188,'Scenario 4'!$A$5:$A$154&amp;'Scenario 4'!P$5:P$154,0),1)</f>
        <v>Geothermal</v>
      </c>
      <c r="Q216" t="str">
        <f t="array" ref="Q216">INDEX('Scenario 4'!$B$5:$B$154,MATCH(Max!$A216&amp;Max!Q188,'Scenario 4'!$A$5:$A$154&amp;'Scenario 4'!Q$5:Q$154,0),1)</f>
        <v>Geothermal</v>
      </c>
      <c r="R216" t="str">
        <f t="array" ref="R216">INDEX('Scenario 4'!$B$5:$B$154,MATCH(Max!$A216&amp;Max!R188,'Scenario 4'!$A$5:$A$154&amp;'Scenario 4'!R$5:R$154,0),1)</f>
        <v>Geothermal</v>
      </c>
      <c r="S216" t="str">
        <f t="array" ref="S216">INDEX('Scenario 4'!$B$5:$B$154,MATCH(Max!$A216&amp;Max!S188,'Scenario 4'!$A$5:$A$154&amp;'Scenario 4'!S$5:S$154,0),1)</f>
        <v>Geothermal</v>
      </c>
      <c r="T216" t="str">
        <f t="array" ref="T216">INDEX('Scenario 4'!$B$5:$B$154,MATCH(Max!$A216&amp;Max!T188,'Scenario 4'!$A$5:$A$154&amp;'Scenario 4'!T$5:T$154,0),1)</f>
        <v>Geothermal</v>
      </c>
      <c r="U216" t="str">
        <f t="array" ref="U216">INDEX('Scenario 4'!$B$5:$B$154,MATCH(Max!$A216&amp;Max!U188,'Scenario 4'!$A$5:$A$154&amp;'Scenario 4'!U$5:U$154,0),1)</f>
        <v>Geothermal</v>
      </c>
      <c r="V216" t="str">
        <f t="array" ref="V216">INDEX('Scenario 4'!$B$5:$B$154,MATCH(Max!$A216&amp;Max!V188,'Scenario 4'!$A$5:$A$154&amp;'Scenario 4'!V$5:V$154,0),1)</f>
        <v>Geothermal</v>
      </c>
      <c r="W216" t="str">
        <f t="array" ref="W216">INDEX('Scenario 4'!$B$5:$B$154,MATCH(Max!$A216&amp;Max!W188,'Scenario 4'!$A$5:$A$154&amp;'Scenario 4'!W$5:W$154,0),1)</f>
        <v>Geothermal</v>
      </c>
    </row>
    <row r="217" spans="1:23" x14ac:dyDescent="0.25">
      <c r="A217" t="s">
        <v>57</v>
      </c>
      <c r="B217" t="str">
        <f>VLOOKUP(A217,'DE-EN Country'!$A$1:$B$25,2,FALSE)</f>
        <v>Norway</v>
      </c>
      <c r="C217" t="str">
        <f t="array" ref="C217">INDEX('Scenario 4'!$B$5:$B$154,MATCH(Max!$A217&amp;Max!C189,'Scenario 4'!$A$5:$A$154&amp;'Scenario 4'!C$5:C$154,0),1)</f>
        <v>Wind</v>
      </c>
      <c r="D217" t="str">
        <f t="array" ref="D217">INDEX('Scenario 4'!$B$5:$B$154,MATCH(Max!$A217&amp;Max!D189,'Scenario 4'!$A$5:$A$154&amp;'Scenario 4'!D$5:D$154,0),1)</f>
        <v>Wind</v>
      </c>
      <c r="E217" t="str">
        <f t="array" ref="E217">INDEX('Scenario 4'!$B$5:$B$154,MATCH(Max!$A217&amp;Max!E189,'Scenario 4'!$A$5:$A$154&amp;'Scenario 4'!E$5:E$154,0),1)</f>
        <v>Wind</v>
      </c>
      <c r="F217" t="str">
        <f t="array" ref="F217">INDEX('Scenario 4'!$B$5:$B$154,MATCH(Max!$A217&amp;Max!F189,'Scenario 4'!$A$5:$A$154&amp;'Scenario 4'!F$5:F$154,0),1)</f>
        <v>Wind</v>
      </c>
      <c r="G217" t="str">
        <f t="array" ref="G217">INDEX('Scenario 4'!$B$5:$B$154,MATCH(Max!$A217&amp;Max!G189,'Scenario 4'!$A$5:$A$154&amp;'Scenario 4'!G$5:G$154,0),1)</f>
        <v>Wind</v>
      </c>
      <c r="H217" t="str">
        <f t="array" ref="H217">INDEX('Scenario 4'!$B$5:$B$154,MATCH(Max!$A217&amp;Max!H189,'Scenario 4'!$A$5:$A$154&amp;'Scenario 4'!H$5:H$154,0),1)</f>
        <v>Geothermal</v>
      </c>
      <c r="I217" t="str">
        <f t="array" ref="I217">INDEX('Scenario 4'!$B$5:$B$154,MATCH(Max!$A217&amp;Max!I189,'Scenario 4'!$A$5:$A$154&amp;'Scenario 4'!I$5:I$154,0),1)</f>
        <v>Geothermal</v>
      </c>
      <c r="J217" t="str">
        <f t="array" ref="J217">INDEX('Scenario 4'!$B$5:$B$154,MATCH(Max!$A217&amp;Max!J189,'Scenario 4'!$A$5:$A$154&amp;'Scenario 4'!J$5:J$154,0),1)</f>
        <v>Geothermal</v>
      </c>
      <c r="K217" t="str">
        <f t="array" ref="K217">INDEX('Scenario 4'!$B$5:$B$154,MATCH(Max!$A217&amp;Max!K189,'Scenario 4'!$A$5:$A$154&amp;'Scenario 4'!K$5:K$154,0),1)</f>
        <v>Geothermal</v>
      </c>
      <c r="L217" t="str">
        <f t="array" ref="L217">INDEX('Scenario 4'!$B$5:$B$154,MATCH(Max!$A217&amp;Max!L189,'Scenario 4'!$A$5:$A$154&amp;'Scenario 4'!L$5:L$154,0),1)</f>
        <v>Geothermal</v>
      </c>
      <c r="M217" t="str">
        <f t="array" ref="M217">INDEX('Scenario 4'!$B$5:$B$154,MATCH(Max!$A217&amp;Max!M189,'Scenario 4'!$A$5:$A$154&amp;'Scenario 4'!M$5:M$154,0),1)</f>
        <v>Geothermal</v>
      </c>
      <c r="N217" t="str">
        <f t="array" ref="N217">INDEX('Scenario 4'!$B$5:$B$154,MATCH(Max!$A217&amp;Max!N189,'Scenario 4'!$A$5:$A$154&amp;'Scenario 4'!N$5:N$154,0),1)</f>
        <v>Geothermal</v>
      </c>
      <c r="O217" t="str">
        <f t="array" ref="O217">INDEX('Scenario 4'!$B$5:$B$154,MATCH(Max!$A217&amp;Max!O189,'Scenario 4'!$A$5:$A$154&amp;'Scenario 4'!O$5:O$154,0),1)</f>
        <v>Geothermal</v>
      </c>
      <c r="P217" t="str">
        <f t="array" ref="P217">INDEX('Scenario 4'!$B$5:$B$154,MATCH(Max!$A217&amp;Max!P189,'Scenario 4'!$A$5:$A$154&amp;'Scenario 4'!P$5:P$154,0),1)</f>
        <v>Geothermal</v>
      </c>
      <c r="Q217" t="str">
        <f t="array" ref="Q217">INDEX('Scenario 4'!$B$5:$B$154,MATCH(Max!$A217&amp;Max!Q189,'Scenario 4'!$A$5:$A$154&amp;'Scenario 4'!Q$5:Q$154,0),1)</f>
        <v>Geothermal</v>
      </c>
      <c r="R217" t="str">
        <f t="array" ref="R217">INDEX('Scenario 4'!$B$5:$B$154,MATCH(Max!$A217&amp;Max!R189,'Scenario 4'!$A$5:$A$154&amp;'Scenario 4'!R$5:R$154,0),1)</f>
        <v>Geothermal</v>
      </c>
      <c r="S217" t="str">
        <f t="array" ref="S217">INDEX('Scenario 4'!$B$5:$B$154,MATCH(Max!$A217&amp;Max!S189,'Scenario 4'!$A$5:$A$154&amp;'Scenario 4'!S$5:S$154,0),1)</f>
        <v>Geothermal</v>
      </c>
      <c r="T217" t="str">
        <f t="array" ref="T217">INDEX('Scenario 4'!$B$5:$B$154,MATCH(Max!$A217&amp;Max!T189,'Scenario 4'!$A$5:$A$154&amp;'Scenario 4'!T$5:T$154,0),1)</f>
        <v>Geothermal</v>
      </c>
      <c r="U217" t="str">
        <f t="array" ref="U217">INDEX('Scenario 4'!$B$5:$B$154,MATCH(Max!$A217&amp;Max!U189,'Scenario 4'!$A$5:$A$154&amp;'Scenario 4'!U$5:U$154,0),1)</f>
        <v>Geothermal</v>
      </c>
      <c r="V217" t="str">
        <f t="array" ref="V217">INDEX('Scenario 4'!$B$5:$B$154,MATCH(Max!$A217&amp;Max!V189,'Scenario 4'!$A$5:$A$154&amp;'Scenario 4'!V$5:V$154,0),1)</f>
        <v>Geothermal</v>
      </c>
      <c r="W217" t="str">
        <f t="array" ref="W217">INDEX('Scenario 4'!$B$5:$B$154,MATCH(Max!$A217&amp;Max!W189,'Scenario 4'!$A$5:$A$154&amp;'Scenario 4'!W$5:W$154,0),1)</f>
        <v>Geothermal</v>
      </c>
    </row>
    <row r="218" spans="1:23" x14ac:dyDescent="0.25">
      <c r="A218" t="s">
        <v>45</v>
      </c>
      <c r="B218" t="str">
        <f>VLOOKUP(A218,'DE-EN Country'!$A$1:$B$25,2,FALSE)</f>
        <v>Austria</v>
      </c>
      <c r="C218" t="str">
        <f t="array" ref="C218">INDEX('Scenario 4'!$B$5:$B$154,MATCH(Max!$A218&amp;Max!C190,'Scenario 4'!$A$5:$A$154&amp;'Scenario 4'!C$5:C$154,0),1)</f>
        <v>Wind</v>
      </c>
      <c r="D218" t="str">
        <f t="array" ref="D218">INDEX('Scenario 4'!$B$5:$B$154,MATCH(Max!$A218&amp;Max!D190,'Scenario 4'!$A$5:$A$154&amp;'Scenario 4'!D$5:D$154,0),1)</f>
        <v>Wind</v>
      </c>
      <c r="E218" t="str">
        <f t="array" ref="E218">INDEX('Scenario 4'!$B$5:$B$154,MATCH(Max!$A218&amp;Max!E190,'Scenario 4'!$A$5:$A$154&amp;'Scenario 4'!E$5:E$154,0),1)</f>
        <v>Wind</v>
      </c>
      <c r="F218" t="str">
        <f t="array" ref="F218">INDEX('Scenario 4'!$B$5:$B$154,MATCH(Max!$A218&amp;Max!F190,'Scenario 4'!$A$5:$A$154&amp;'Scenario 4'!F$5:F$154,0),1)</f>
        <v>Wind</v>
      </c>
      <c r="G218" t="str">
        <f t="array" ref="G218">INDEX('Scenario 4'!$B$5:$B$154,MATCH(Max!$A218&amp;Max!G190,'Scenario 4'!$A$5:$A$154&amp;'Scenario 4'!G$5:G$154,0),1)</f>
        <v>Wind</v>
      </c>
      <c r="H218" t="str">
        <f t="array" ref="H218">INDEX('Scenario 4'!$B$5:$B$154,MATCH(Max!$A218&amp;Max!H190,'Scenario 4'!$A$5:$A$154&amp;'Scenario 4'!H$5:H$154,0),1)</f>
        <v>Geothermal</v>
      </c>
      <c r="I218" t="str">
        <f t="array" ref="I218">INDEX('Scenario 4'!$B$5:$B$154,MATCH(Max!$A218&amp;Max!I190,'Scenario 4'!$A$5:$A$154&amp;'Scenario 4'!I$5:I$154,0),1)</f>
        <v>Geothermal</v>
      </c>
      <c r="J218" t="str">
        <f t="array" ref="J218">INDEX('Scenario 4'!$B$5:$B$154,MATCH(Max!$A218&amp;Max!J190,'Scenario 4'!$A$5:$A$154&amp;'Scenario 4'!J$5:J$154,0),1)</f>
        <v>Geothermal</v>
      </c>
      <c r="K218" t="str">
        <f t="array" ref="K218">INDEX('Scenario 4'!$B$5:$B$154,MATCH(Max!$A218&amp;Max!K190,'Scenario 4'!$A$5:$A$154&amp;'Scenario 4'!K$5:K$154,0),1)</f>
        <v>Geothermal</v>
      </c>
      <c r="L218" t="str">
        <f t="array" ref="L218">INDEX('Scenario 4'!$B$5:$B$154,MATCH(Max!$A218&amp;Max!L190,'Scenario 4'!$A$5:$A$154&amp;'Scenario 4'!L$5:L$154,0),1)</f>
        <v>Geothermal</v>
      </c>
      <c r="M218" t="str">
        <f t="array" ref="M218">INDEX('Scenario 4'!$B$5:$B$154,MATCH(Max!$A218&amp;Max!M190,'Scenario 4'!$A$5:$A$154&amp;'Scenario 4'!M$5:M$154,0),1)</f>
        <v>Geothermal</v>
      </c>
      <c r="N218" t="str">
        <f t="array" ref="N218">INDEX('Scenario 4'!$B$5:$B$154,MATCH(Max!$A218&amp;Max!N190,'Scenario 4'!$A$5:$A$154&amp;'Scenario 4'!N$5:N$154,0),1)</f>
        <v>Geothermal</v>
      </c>
      <c r="O218" t="str">
        <f t="array" ref="O218">INDEX('Scenario 4'!$B$5:$B$154,MATCH(Max!$A218&amp;Max!O190,'Scenario 4'!$A$5:$A$154&amp;'Scenario 4'!O$5:O$154,0),1)</f>
        <v>Geothermal</v>
      </c>
      <c r="P218" t="str">
        <f t="array" ref="P218">INDEX('Scenario 4'!$B$5:$B$154,MATCH(Max!$A218&amp;Max!P190,'Scenario 4'!$A$5:$A$154&amp;'Scenario 4'!P$5:P$154,0),1)</f>
        <v>Geothermal</v>
      </c>
      <c r="Q218" t="str">
        <f t="array" ref="Q218">INDEX('Scenario 4'!$B$5:$B$154,MATCH(Max!$A218&amp;Max!Q190,'Scenario 4'!$A$5:$A$154&amp;'Scenario 4'!Q$5:Q$154,0),1)</f>
        <v>Geothermal</v>
      </c>
      <c r="R218" t="str">
        <f t="array" ref="R218">INDEX('Scenario 4'!$B$5:$B$154,MATCH(Max!$A218&amp;Max!R190,'Scenario 4'!$A$5:$A$154&amp;'Scenario 4'!R$5:R$154,0),1)</f>
        <v>Geothermal</v>
      </c>
      <c r="S218" t="str">
        <f t="array" ref="S218">INDEX('Scenario 4'!$B$5:$B$154,MATCH(Max!$A218&amp;Max!S190,'Scenario 4'!$A$5:$A$154&amp;'Scenario 4'!S$5:S$154,0),1)</f>
        <v>Geothermal</v>
      </c>
      <c r="T218" t="str">
        <f t="array" ref="T218">INDEX('Scenario 4'!$B$5:$B$154,MATCH(Max!$A218&amp;Max!T190,'Scenario 4'!$A$5:$A$154&amp;'Scenario 4'!T$5:T$154,0),1)</f>
        <v>Geothermal</v>
      </c>
      <c r="U218" t="str">
        <f t="array" ref="U218">INDEX('Scenario 4'!$B$5:$B$154,MATCH(Max!$A218&amp;Max!U190,'Scenario 4'!$A$5:$A$154&amp;'Scenario 4'!U$5:U$154,0),1)</f>
        <v>Geothermal</v>
      </c>
      <c r="V218" t="str">
        <f t="array" ref="V218">INDEX('Scenario 4'!$B$5:$B$154,MATCH(Max!$A218&amp;Max!V190,'Scenario 4'!$A$5:$A$154&amp;'Scenario 4'!V$5:V$154,0),1)</f>
        <v>Geothermal</v>
      </c>
      <c r="W218" t="str">
        <f t="array" ref="W218">INDEX('Scenario 4'!$B$5:$B$154,MATCH(Max!$A218&amp;Max!W190,'Scenario 4'!$A$5:$A$154&amp;'Scenario 4'!W$5:W$154,0),1)</f>
        <v>Geothermal</v>
      </c>
    </row>
    <row r="219" spans="1:23" x14ac:dyDescent="0.25">
      <c r="A219" t="s">
        <v>46</v>
      </c>
      <c r="B219" t="str">
        <f>VLOOKUP(A219,'DE-EN Country'!$A$1:$B$25,2,FALSE)</f>
        <v>Portugal</v>
      </c>
      <c r="C219" t="e">
        <f t="array" ref="C219">INDEX('Scenario 4'!$B$5:$B$154,MATCH(Max!$A219&amp;Max!C191,'Scenario 4'!$A$5:$A$154&amp;'Scenario 4'!C$5:C$154,0),1)</f>
        <v>#N/A</v>
      </c>
      <c r="D219" t="e">
        <f t="array" ref="D219">INDEX('Scenario 4'!$B$5:$B$154,MATCH(Max!$A219&amp;Max!D191,'Scenario 4'!$A$5:$A$154&amp;'Scenario 4'!D$5:D$154,0),1)</f>
        <v>#N/A</v>
      </c>
      <c r="E219" t="e">
        <f t="array" ref="E219">INDEX('Scenario 4'!$B$5:$B$154,MATCH(Max!$A219&amp;Max!E191,'Scenario 4'!$A$5:$A$154&amp;'Scenario 4'!E$5:E$154,0),1)</f>
        <v>#N/A</v>
      </c>
      <c r="F219" t="e">
        <f t="array" ref="F219">INDEX('Scenario 4'!$B$5:$B$154,MATCH(Max!$A219&amp;Max!F191,'Scenario 4'!$A$5:$A$154&amp;'Scenario 4'!F$5:F$154,0),1)</f>
        <v>#N/A</v>
      </c>
      <c r="G219" t="e">
        <f t="array" ref="G219">INDEX('Scenario 4'!$B$5:$B$154,MATCH(Max!$A219&amp;Max!G191,'Scenario 4'!$A$5:$A$154&amp;'Scenario 4'!G$5:G$154,0),1)</f>
        <v>#N/A</v>
      </c>
      <c r="H219" t="str">
        <f t="array" ref="H219">INDEX('Scenario 4'!$B$5:$B$154,MATCH(Max!$A219&amp;Max!H191,'Scenario 4'!$A$5:$A$154&amp;'Scenario 4'!H$5:H$154,0),1)</f>
        <v>Geothermal</v>
      </c>
      <c r="I219" t="str">
        <f t="array" ref="I219">INDEX('Scenario 4'!$B$5:$B$154,MATCH(Max!$A219&amp;Max!I191,'Scenario 4'!$A$5:$A$154&amp;'Scenario 4'!I$5:I$154,0),1)</f>
        <v>Geothermal</v>
      </c>
      <c r="J219" t="str">
        <f t="array" ref="J219">INDEX('Scenario 4'!$B$5:$B$154,MATCH(Max!$A219&amp;Max!J191,'Scenario 4'!$A$5:$A$154&amp;'Scenario 4'!J$5:J$154,0),1)</f>
        <v>Geothermal</v>
      </c>
      <c r="K219" t="str">
        <f t="array" ref="K219">INDEX('Scenario 4'!$B$5:$B$154,MATCH(Max!$A219&amp;Max!K191,'Scenario 4'!$A$5:$A$154&amp;'Scenario 4'!K$5:K$154,0),1)</f>
        <v>Geothermal</v>
      </c>
      <c r="L219" t="str">
        <f t="array" ref="L219">INDEX('Scenario 4'!$B$5:$B$154,MATCH(Max!$A219&amp;Max!L191,'Scenario 4'!$A$5:$A$154&amp;'Scenario 4'!L$5:L$154,0),1)</f>
        <v>Geothermal</v>
      </c>
      <c r="M219" t="str">
        <f t="array" ref="M219">INDEX('Scenario 4'!$B$5:$B$154,MATCH(Max!$A219&amp;Max!M191,'Scenario 4'!$A$5:$A$154&amp;'Scenario 4'!M$5:M$154,0),1)</f>
        <v>Geothermal</v>
      </c>
      <c r="N219" t="str">
        <f t="array" ref="N219">INDEX('Scenario 4'!$B$5:$B$154,MATCH(Max!$A219&amp;Max!N191,'Scenario 4'!$A$5:$A$154&amp;'Scenario 4'!N$5:N$154,0),1)</f>
        <v>Geothermal</v>
      </c>
      <c r="O219" t="str">
        <f t="array" ref="O219">INDEX('Scenario 4'!$B$5:$B$154,MATCH(Max!$A219&amp;Max!O191,'Scenario 4'!$A$5:$A$154&amp;'Scenario 4'!O$5:O$154,0),1)</f>
        <v>Geothermal</v>
      </c>
      <c r="P219" t="str">
        <f t="array" ref="P219">INDEX('Scenario 4'!$B$5:$B$154,MATCH(Max!$A219&amp;Max!P191,'Scenario 4'!$A$5:$A$154&amp;'Scenario 4'!P$5:P$154,0),1)</f>
        <v>Geothermal</v>
      </c>
      <c r="Q219" t="str">
        <f t="array" ref="Q219">INDEX('Scenario 4'!$B$5:$B$154,MATCH(Max!$A219&amp;Max!Q191,'Scenario 4'!$A$5:$A$154&amp;'Scenario 4'!Q$5:Q$154,0),1)</f>
        <v>Geothermal</v>
      </c>
      <c r="R219" t="str">
        <f t="array" ref="R219">INDEX('Scenario 4'!$B$5:$B$154,MATCH(Max!$A219&amp;Max!R191,'Scenario 4'!$A$5:$A$154&amp;'Scenario 4'!R$5:R$154,0),1)</f>
        <v>Geothermal</v>
      </c>
      <c r="S219" t="str">
        <f t="array" ref="S219">INDEX('Scenario 4'!$B$5:$B$154,MATCH(Max!$A219&amp;Max!S191,'Scenario 4'!$A$5:$A$154&amp;'Scenario 4'!S$5:S$154,0),1)</f>
        <v>Geothermal</v>
      </c>
      <c r="T219" t="str">
        <f t="array" ref="T219">INDEX('Scenario 4'!$B$5:$B$154,MATCH(Max!$A219&amp;Max!T191,'Scenario 4'!$A$5:$A$154&amp;'Scenario 4'!T$5:T$154,0),1)</f>
        <v>Geothermal</v>
      </c>
      <c r="U219" t="str">
        <f t="array" ref="U219">INDEX('Scenario 4'!$B$5:$B$154,MATCH(Max!$A219&amp;Max!U191,'Scenario 4'!$A$5:$A$154&amp;'Scenario 4'!U$5:U$154,0),1)</f>
        <v>Geothermal</v>
      </c>
      <c r="V219" t="str">
        <f t="array" ref="V219">INDEX('Scenario 4'!$B$5:$B$154,MATCH(Max!$A219&amp;Max!V191,'Scenario 4'!$A$5:$A$154&amp;'Scenario 4'!V$5:V$154,0),1)</f>
        <v>Geothermal</v>
      </c>
      <c r="W219" t="str">
        <f t="array" ref="W219">INDEX('Scenario 4'!$B$5:$B$154,MATCH(Max!$A219&amp;Max!W191,'Scenario 4'!$A$5:$A$154&amp;'Scenario 4'!W$5:W$154,0),1)</f>
        <v>Geothermal</v>
      </c>
    </row>
    <row r="220" spans="1:23" x14ac:dyDescent="0.25">
      <c r="A220" t="s">
        <v>47</v>
      </c>
      <c r="B220" t="str">
        <f>VLOOKUP(A220,'DE-EN Country'!$A$1:$B$25,2,FALSE)</f>
        <v>Sweden</v>
      </c>
      <c r="C220" t="str">
        <f t="array" ref="C220">INDEX('Scenario 4'!$B$5:$B$154,MATCH(Max!$A220&amp;Max!C192,'Scenario 4'!$A$5:$A$154&amp;'Scenario 4'!C$5:C$154,0),1)</f>
        <v>Wind</v>
      </c>
      <c r="D220" t="str">
        <f t="array" ref="D220">INDEX('Scenario 4'!$B$5:$B$154,MATCH(Max!$A220&amp;Max!D192,'Scenario 4'!$A$5:$A$154&amp;'Scenario 4'!D$5:D$154,0),1)</f>
        <v>Wind</v>
      </c>
      <c r="E220" t="str">
        <f t="array" ref="E220">INDEX('Scenario 4'!$B$5:$B$154,MATCH(Max!$A220&amp;Max!E192,'Scenario 4'!$A$5:$A$154&amp;'Scenario 4'!E$5:E$154,0),1)</f>
        <v>Wind</v>
      </c>
      <c r="F220" t="str">
        <f t="array" ref="F220">INDEX('Scenario 4'!$B$5:$B$154,MATCH(Max!$A220&amp;Max!F192,'Scenario 4'!$A$5:$A$154&amp;'Scenario 4'!F$5:F$154,0),1)</f>
        <v>Wind</v>
      </c>
      <c r="G220" t="str">
        <f t="array" ref="G220">INDEX('Scenario 4'!$B$5:$B$154,MATCH(Max!$A220&amp;Max!G192,'Scenario 4'!$A$5:$A$154&amp;'Scenario 4'!G$5:G$154,0),1)</f>
        <v>Wind</v>
      </c>
      <c r="H220" t="str">
        <f t="array" ref="H220">INDEX('Scenario 4'!$B$5:$B$154,MATCH(Max!$A220&amp;Max!H192,'Scenario 4'!$A$5:$A$154&amp;'Scenario 4'!H$5:H$154,0),1)</f>
        <v>Geothermal</v>
      </c>
      <c r="I220" t="str">
        <f t="array" ref="I220">INDEX('Scenario 4'!$B$5:$B$154,MATCH(Max!$A220&amp;Max!I192,'Scenario 4'!$A$5:$A$154&amp;'Scenario 4'!I$5:I$154,0),1)</f>
        <v>Geothermal</v>
      </c>
      <c r="J220" t="str">
        <f t="array" ref="J220">INDEX('Scenario 4'!$B$5:$B$154,MATCH(Max!$A220&amp;Max!J192,'Scenario 4'!$A$5:$A$154&amp;'Scenario 4'!J$5:J$154,0),1)</f>
        <v>Geothermal</v>
      </c>
      <c r="K220" t="str">
        <f t="array" ref="K220">INDEX('Scenario 4'!$B$5:$B$154,MATCH(Max!$A220&amp;Max!K192,'Scenario 4'!$A$5:$A$154&amp;'Scenario 4'!K$5:K$154,0),1)</f>
        <v>Geothermal</v>
      </c>
      <c r="L220" t="str">
        <f t="array" ref="L220">INDEX('Scenario 4'!$B$5:$B$154,MATCH(Max!$A220&amp;Max!L192,'Scenario 4'!$A$5:$A$154&amp;'Scenario 4'!L$5:L$154,0),1)</f>
        <v>Geothermal</v>
      </c>
      <c r="M220" t="str">
        <f t="array" ref="M220">INDEX('Scenario 4'!$B$5:$B$154,MATCH(Max!$A220&amp;Max!M192,'Scenario 4'!$A$5:$A$154&amp;'Scenario 4'!M$5:M$154,0),1)</f>
        <v>Geothermal</v>
      </c>
      <c r="N220" t="str">
        <f t="array" ref="N220">INDEX('Scenario 4'!$B$5:$B$154,MATCH(Max!$A220&amp;Max!N192,'Scenario 4'!$A$5:$A$154&amp;'Scenario 4'!N$5:N$154,0),1)</f>
        <v>Geothermal</v>
      </c>
      <c r="O220" t="str">
        <f t="array" ref="O220">INDEX('Scenario 4'!$B$5:$B$154,MATCH(Max!$A220&amp;Max!O192,'Scenario 4'!$A$5:$A$154&amp;'Scenario 4'!O$5:O$154,0),1)</f>
        <v>Geothermal</v>
      </c>
      <c r="P220" t="str">
        <f t="array" ref="P220">INDEX('Scenario 4'!$B$5:$B$154,MATCH(Max!$A220&amp;Max!P192,'Scenario 4'!$A$5:$A$154&amp;'Scenario 4'!P$5:P$154,0),1)</f>
        <v>Geothermal</v>
      </c>
      <c r="Q220" t="str">
        <f t="array" ref="Q220">INDEX('Scenario 4'!$B$5:$B$154,MATCH(Max!$A220&amp;Max!Q192,'Scenario 4'!$A$5:$A$154&amp;'Scenario 4'!Q$5:Q$154,0),1)</f>
        <v>Geothermal</v>
      </c>
      <c r="R220" t="str">
        <f t="array" ref="R220">INDEX('Scenario 4'!$B$5:$B$154,MATCH(Max!$A220&amp;Max!R192,'Scenario 4'!$A$5:$A$154&amp;'Scenario 4'!R$5:R$154,0),1)</f>
        <v>Geothermal</v>
      </c>
      <c r="S220" t="str">
        <f t="array" ref="S220">INDEX('Scenario 4'!$B$5:$B$154,MATCH(Max!$A220&amp;Max!S192,'Scenario 4'!$A$5:$A$154&amp;'Scenario 4'!S$5:S$154,0),1)</f>
        <v>Geothermal</v>
      </c>
      <c r="T220" t="str">
        <f t="array" ref="T220">INDEX('Scenario 4'!$B$5:$B$154,MATCH(Max!$A220&amp;Max!T192,'Scenario 4'!$A$5:$A$154&amp;'Scenario 4'!T$5:T$154,0),1)</f>
        <v>Geothermal</v>
      </c>
      <c r="U220" t="str">
        <f t="array" ref="U220">INDEX('Scenario 4'!$B$5:$B$154,MATCH(Max!$A220&amp;Max!U192,'Scenario 4'!$A$5:$A$154&amp;'Scenario 4'!U$5:U$154,0),1)</f>
        <v>Geothermal</v>
      </c>
      <c r="V220" t="str">
        <f t="array" ref="V220">INDEX('Scenario 4'!$B$5:$B$154,MATCH(Max!$A220&amp;Max!V192,'Scenario 4'!$A$5:$A$154&amp;'Scenario 4'!V$5:V$154,0),1)</f>
        <v>Geothermal</v>
      </c>
      <c r="W220" t="str">
        <f t="array" ref="W220">INDEX('Scenario 4'!$B$5:$B$154,MATCH(Max!$A220&amp;Max!W192,'Scenario 4'!$A$5:$A$154&amp;'Scenario 4'!W$5:W$154,0),1)</f>
        <v>Geothermal</v>
      </c>
    </row>
    <row r="221" spans="1:23" x14ac:dyDescent="0.25">
      <c r="A221" t="s">
        <v>48</v>
      </c>
      <c r="B221" t="str">
        <f>VLOOKUP(A221,'DE-EN Country'!$A$1:$B$25,2,FALSE)</f>
        <v>Switzerland</v>
      </c>
      <c r="C221" t="str">
        <f t="array" ref="C221">INDEX('Scenario 4'!$B$5:$B$154,MATCH(Max!$A221&amp;Max!C193,'Scenario 4'!$A$5:$A$154&amp;'Scenario 4'!C$5:C$154,0),1)</f>
        <v>Solar</v>
      </c>
      <c r="D221" t="str">
        <f t="array" ref="D221">INDEX('Scenario 4'!$B$5:$B$154,MATCH(Max!$A221&amp;Max!D193,'Scenario 4'!$A$5:$A$154&amp;'Scenario 4'!D$5:D$154,0),1)</f>
        <v>Solar</v>
      </c>
      <c r="E221" t="str">
        <f t="array" ref="E221">INDEX('Scenario 4'!$B$5:$B$154,MATCH(Max!$A221&amp;Max!E193,'Scenario 4'!$A$5:$A$154&amp;'Scenario 4'!E$5:E$154,0),1)</f>
        <v>Solar</v>
      </c>
      <c r="F221" t="str">
        <f t="array" ref="F221">INDEX('Scenario 4'!$B$5:$B$154,MATCH(Max!$A221&amp;Max!F193,'Scenario 4'!$A$5:$A$154&amp;'Scenario 4'!F$5:F$154,0),1)</f>
        <v>Solar</v>
      </c>
      <c r="G221" t="str">
        <f t="array" ref="G221">INDEX('Scenario 4'!$B$5:$B$154,MATCH(Max!$A221&amp;Max!G193,'Scenario 4'!$A$5:$A$154&amp;'Scenario 4'!G$5:G$154,0),1)</f>
        <v>Solar</v>
      </c>
      <c r="H221" t="str">
        <f t="array" ref="H221">INDEX('Scenario 4'!$B$5:$B$154,MATCH(Max!$A221&amp;Max!H193,'Scenario 4'!$A$5:$A$154&amp;'Scenario 4'!H$5:H$154,0),1)</f>
        <v>Geothermal</v>
      </c>
      <c r="I221" t="str">
        <f t="array" ref="I221">INDEX('Scenario 4'!$B$5:$B$154,MATCH(Max!$A221&amp;Max!I193,'Scenario 4'!$A$5:$A$154&amp;'Scenario 4'!I$5:I$154,0),1)</f>
        <v>Geothermal</v>
      </c>
      <c r="J221" t="str">
        <f t="array" ref="J221">INDEX('Scenario 4'!$B$5:$B$154,MATCH(Max!$A221&amp;Max!J193,'Scenario 4'!$A$5:$A$154&amp;'Scenario 4'!J$5:J$154,0),1)</f>
        <v>Geothermal</v>
      </c>
      <c r="K221" t="str">
        <f t="array" ref="K221">INDEX('Scenario 4'!$B$5:$B$154,MATCH(Max!$A221&amp;Max!K193,'Scenario 4'!$A$5:$A$154&amp;'Scenario 4'!K$5:K$154,0),1)</f>
        <v>Geothermal</v>
      </c>
      <c r="L221" t="str">
        <f t="array" ref="L221">INDEX('Scenario 4'!$B$5:$B$154,MATCH(Max!$A221&amp;Max!L193,'Scenario 4'!$A$5:$A$154&amp;'Scenario 4'!L$5:L$154,0),1)</f>
        <v>Geothermal</v>
      </c>
      <c r="M221" t="str">
        <f t="array" ref="M221">INDEX('Scenario 4'!$B$5:$B$154,MATCH(Max!$A221&amp;Max!M193,'Scenario 4'!$A$5:$A$154&amp;'Scenario 4'!M$5:M$154,0),1)</f>
        <v>Geothermal</v>
      </c>
      <c r="N221" t="str">
        <f t="array" ref="N221">INDEX('Scenario 4'!$B$5:$B$154,MATCH(Max!$A221&amp;Max!N193,'Scenario 4'!$A$5:$A$154&amp;'Scenario 4'!N$5:N$154,0),1)</f>
        <v>Geothermal</v>
      </c>
      <c r="O221" t="str">
        <f t="array" ref="O221">INDEX('Scenario 4'!$B$5:$B$154,MATCH(Max!$A221&amp;Max!O193,'Scenario 4'!$A$5:$A$154&amp;'Scenario 4'!O$5:O$154,0),1)</f>
        <v>Geothermal</v>
      </c>
      <c r="P221" t="str">
        <f t="array" ref="P221">INDEX('Scenario 4'!$B$5:$B$154,MATCH(Max!$A221&amp;Max!P193,'Scenario 4'!$A$5:$A$154&amp;'Scenario 4'!P$5:P$154,0),1)</f>
        <v>Geothermal</v>
      </c>
      <c r="Q221" t="str">
        <f t="array" ref="Q221">INDEX('Scenario 4'!$B$5:$B$154,MATCH(Max!$A221&amp;Max!Q193,'Scenario 4'!$A$5:$A$154&amp;'Scenario 4'!Q$5:Q$154,0),1)</f>
        <v>Geothermal</v>
      </c>
      <c r="R221" t="str">
        <f t="array" ref="R221">INDEX('Scenario 4'!$B$5:$B$154,MATCH(Max!$A221&amp;Max!R193,'Scenario 4'!$A$5:$A$154&amp;'Scenario 4'!R$5:R$154,0),1)</f>
        <v>Geothermal</v>
      </c>
      <c r="S221" t="str">
        <f t="array" ref="S221">INDEX('Scenario 4'!$B$5:$B$154,MATCH(Max!$A221&amp;Max!S193,'Scenario 4'!$A$5:$A$154&amp;'Scenario 4'!S$5:S$154,0),1)</f>
        <v>Geothermal</v>
      </c>
      <c r="T221" t="str">
        <f t="array" ref="T221">INDEX('Scenario 4'!$B$5:$B$154,MATCH(Max!$A221&amp;Max!T193,'Scenario 4'!$A$5:$A$154&amp;'Scenario 4'!T$5:T$154,0),1)</f>
        <v>Geothermal</v>
      </c>
      <c r="U221" t="str">
        <f t="array" ref="U221">INDEX('Scenario 4'!$B$5:$B$154,MATCH(Max!$A221&amp;Max!U193,'Scenario 4'!$A$5:$A$154&amp;'Scenario 4'!U$5:U$154,0),1)</f>
        <v>Geothermal</v>
      </c>
      <c r="V221" t="str">
        <f t="array" ref="V221">INDEX('Scenario 4'!$B$5:$B$154,MATCH(Max!$A221&amp;Max!V193,'Scenario 4'!$A$5:$A$154&amp;'Scenario 4'!V$5:V$154,0),1)</f>
        <v>Geothermal</v>
      </c>
      <c r="W221" t="str">
        <f t="array" ref="W221">INDEX('Scenario 4'!$B$5:$B$154,MATCH(Max!$A221&amp;Max!W193,'Scenario 4'!$A$5:$A$154&amp;'Scenario 4'!W$5:W$154,0),1)</f>
        <v>Geothermal</v>
      </c>
    </row>
    <row r="222" spans="1:23" x14ac:dyDescent="0.25">
      <c r="A222" t="s">
        <v>49</v>
      </c>
      <c r="B222" t="str">
        <f>VLOOKUP(A222,'DE-EN Country'!$A$1:$B$25,2,FALSE)</f>
        <v>Serbia</v>
      </c>
      <c r="C222" t="str">
        <f t="array" ref="C222">INDEX('Scenario 4'!$B$5:$B$154,MATCH(Max!$A222&amp;Max!C194,'Scenario 4'!$A$5:$A$154&amp;'Scenario 4'!C$5:C$154,0),1)</f>
        <v>Solar</v>
      </c>
      <c r="D222" t="str">
        <f t="array" ref="D222">INDEX('Scenario 4'!$B$5:$B$154,MATCH(Max!$A222&amp;Max!D194,'Scenario 4'!$A$5:$A$154&amp;'Scenario 4'!D$5:D$154,0),1)</f>
        <v>Solar</v>
      </c>
      <c r="E222" t="str">
        <f t="array" ref="E222">INDEX('Scenario 4'!$B$5:$B$154,MATCH(Max!$A222&amp;Max!E194,'Scenario 4'!$A$5:$A$154&amp;'Scenario 4'!E$5:E$154,0),1)</f>
        <v>Solar</v>
      </c>
      <c r="F222" t="str">
        <f t="array" ref="F222">INDEX('Scenario 4'!$B$5:$B$154,MATCH(Max!$A222&amp;Max!F194,'Scenario 4'!$A$5:$A$154&amp;'Scenario 4'!F$5:F$154,0),1)</f>
        <v>Solar</v>
      </c>
      <c r="G222" t="str">
        <f t="array" ref="G222">INDEX('Scenario 4'!$B$5:$B$154,MATCH(Max!$A222&amp;Max!G194,'Scenario 4'!$A$5:$A$154&amp;'Scenario 4'!G$5:G$154,0),1)</f>
        <v>Solar</v>
      </c>
      <c r="H222" t="str">
        <f t="array" ref="H222">INDEX('Scenario 4'!$B$5:$B$154,MATCH(Max!$A222&amp;Max!H194,'Scenario 4'!$A$5:$A$154&amp;'Scenario 4'!H$5:H$154,0),1)</f>
        <v>Geothermal</v>
      </c>
      <c r="I222" t="str">
        <f t="array" ref="I222">INDEX('Scenario 4'!$B$5:$B$154,MATCH(Max!$A222&amp;Max!I194,'Scenario 4'!$A$5:$A$154&amp;'Scenario 4'!I$5:I$154,0),1)</f>
        <v>Geothermal</v>
      </c>
      <c r="J222" t="str">
        <f t="array" ref="J222">INDEX('Scenario 4'!$B$5:$B$154,MATCH(Max!$A222&amp;Max!J194,'Scenario 4'!$A$5:$A$154&amp;'Scenario 4'!J$5:J$154,0),1)</f>
        <v>Geothermal</v>
      </c>
      <c r="K222" t="str">
        <f t="array" ref="K222">INDEX('Scenario 4'!$B$5:$B$154,MATCH(Max!$A222&amp;Max!K194,'Scenario 4'!$A$5:$A$154&amp;'Scenario 4'!K$5:K$154,0),1)</f>
        <v>Geothermal</v>
      </c>
      <c r="L222" t="str">
        <f t="array" ref="L222">INDEX('Scenario 4'!$B$5:$B$154,MATCH(Max!$A222&amp;Max!L194,'Scenario 4'!$A$5:$A$154&amp;'Scenario 4'!L$5:L$154,0),1)</f>
        <v>Geothermal</v>
      </c>
      <c r="M222" t="str">
        <f t="array" ref="M222">INDEX('Scenario 4'!$B$5:$B$154,MATCH(Max!$A222&amp;Max!M194,'Scenario 4'!$A$5:$A$154&amp;'Scenario 4'!M$5:M$154,0),1)</f>
        <v>Geothermal</v>
      </c>
      <c r="N222" t="str">
        <f t="array" ref="N222">INDEX('Scenario 4'!$B$5:$B$154,MATCH(Max!$A222&amp;Max!N194,'Scenario 4'!$A$5:$A$154&amp;'Scenario 4'!N$5:N$154,0),1)</f>
        <v>Geothermal</v>
      </c>
      <c r="O222" t="str">
        <f t="array" ref="O222">INDEX('Scenario 4'!$B$5:$B$154,MATCH(Max!$A222&amp;Max!O194,'Scenario 4'!$A$5:$A$154&amp;'Scenario 4'!O$5:O$154,0),1)</f>
        <v>Geothermal</v>
      </c>
      <c r="P222" t="str">
        <f t="array" ref="P222">INDEX('Scenario 4'!$B$5:$B$154,MATCH(Max!$A222&amp;Max!P194,'Scenario 4'!$A$5:$A$154&amp;'Scenario 4'!P$5:P$154,0),1)</f>
        <v>Geothermal</v>
      </c>
      <c r="Q222" t="str">
        <f t="array" ref="Q222">INDEX('Scenario 4'!$B$5:$B$154,MATCH(Max!$A222&amp;Max!Q194,'Scenario 4'!$A$5:$A$154&amp;'Scenario 4'!Q$5:Q$154,0),1)</f>
        <v>Geothermal</v>
      </c>
      <c r="R222" t="str">
        <f t="array" ref="R222">INDEX('Scenario 4'!$B$5:$B$154,MATCH(Max!$A222&amp;Max!R194,'Scenario 4'!$A$5:$A$154&amp;'Scenario 4'!R$5:R$154,0),1)</f>
        <v>Geothermal</v>
      </c>
      <c r="S222" t="str">
        <f t="array" ref="S222">INDEX('Scenario 4'!$B$5:$B$154,MATCH(Max!$A222&amp;Max!S194,'Scenario 4'!$A$5:$A$154&amp;'Scenario 4'!S$5:S$154,0),1)</f>
        <v>Geothermal</v>
      </c>
      <c r="T222" t="str">
        <f t="array" ref="T222">INDEX('Scenario 4'!$B$5:$B$154,MATCH(Max!$A222&amp;Max!T194,'Scenario 4'!$A$5:$A$154&amp;'Scenario 4'!T$5:T$154,0),1)</f>
        <v>Geothermal</v>
      </c>
      <c r="U222" t="str">
        <f t="array" ref="U222">INDEX('Scenario 4'!$B$5:$B$154,MATCH(Max!$A222&amp;Max!U194,'Scenario 4'!$A$5:$A$154&amp;'Scenario 4'!U$5:U$154,0),1)</f>
        <v>Geothermal</v>
      </c>
      <c r="V222" t="str">
        <f t="array" ref="V222">INDEX('Scenario 4'!$B$5:$B$154,MATCH(Max!$A222&amp;Max!V194,'Scenario 4'!$A$5:$A$154&amp;'Scenario 4'!V$5:V$154,0),1)</f>
        <v>Geothermal</v>
      </c>
      <c r="W222" t="str">
        <f t="array" ref="W222">INDEX('Scenario 4'!$B$5:$B$154,MATCH(Max!$A222&amp;Max!W194,'Scenario 4'!$A$5:$A$154&amp;'Scenario 4'!W$5:W$154,0),1)</f>
        <v>Geothermal</v>
      </c>
    </row>
    <row r="223" spans="1:23" x14ac:dyDescent="0.25">
      <c r="A223" t="s">
        <v>50</v>
      </c>
      <c r="B223" t="str">
        <f>VLOOKUP(A223,'DE-EN Country'!$A$1:$B$25,2,FALSE)</f>
        <v>Slovakia</v>
      </c>
      <c r="C223" t="e">
        <f t="array" ref="C223">INDEX('Scenario 4'!$B$5:$B$154,MATCH(Max!$A223&amp;Max!C195,'Scenario 4'!$A$5:$A$154&amp;'Scenario 4'!C$5:C$154,0),1)</f>
        <v>#N/A</v>
      </c>
      <c r="D223" t="e">
        <f t="array" ref="D223">INDEX('Scenario 4'!$B$5:$B$154,MATCH(Max!$A223&amp;Max!D195,'Scenario 4'!$A$5:$A$154&amp;'Scenario 4'!D$5:D$154,0),1)</f>
        <v>#N/A</v>
      </c>
      <c r="E223" t="e">
        <f t="array" ref="E223">INDEX('Scenario 4'!$B$5:$B$154,MATCH(Max!$A223&amp;Max!E195,'Scenario 4'!$A$5:$A$154&amp;'Scenario 4'!E$5:E$154,0),1)</f>
        <v>#N/A</v>
      </c>
      <c r="F223" t="e">
        <f t="array" ref="F223">INDEX('Scenario 4'!$B$5:$B$154,MATCH(Max!$A223&amp;Max!F195,'Scenario 4'!$A$5:$A$154&amp;'Scenario 4'!F$5:F$154,0),1)</f>
        <v>#N/A</v>
      </c>
      <c r="G223" t="e">
        <f t="array" ref="G223">INDEX('Scenario 4'!$B$5:$B$154,MATCH(Max!$A223&amp;Max!G195,'Scenario 4'!$A$5:$A$154&amp;'Scenario 4'!G$5:G$154,0),1)</f>
        <v>#N/A</v>
      </c>
      <c r="H223" t="str">
        <f t="array" ref="H223">INDEX('Scenario 4'!$B$5:$B$154,MATCH(Max!$A223&amp;Max!H195,'Scenario 4'!$A$5:$A$154&amp;'Scenario 4'!H$5:H$154,0),1)</f>
        <v>Geothermal</v>
      </c>
      <c r="I223" t="str">
        <f t="array" ref="I223">INDEX('Scenario 4'!$B$5:$B$154,MATCH(Max!$A223&amp;Max!I195,'Scenario 4'!$A$5:$A$154&amp;'Scenario 4'!I$5:I$154,0),1)</f>
        <v>Geothermal</v>
      </c>
      <c r="J223" t="str">
        <f t="array" ref="J223">INDEX('Scenario 4'!$B$5:$B$154,MATCH(Max!$A223&amp;Max!J195,'Scenario 4'!$A$5:$A$154&amp;'Scenario 4'!J$5:J$154,0),1)</f>
        <v>Geothermal</v>
      </c>
      <c r="K223" t="str">
        <f t="array" ref="K223">INDEX('Scenario 4'!$B$5:$B$154,MATCH(Max!$A223&amp;Max!K195,'Scenario 4'!$A$5:$A$154&amp;'Scenario 4'!K$5:K$154,0),1)</f>
        <v>Geothermal</v>
      </c>
      <c r="L223" t="str">
        <f t="array" ref="L223">INDEX('Scenario 4'!$B$5:$B$154,MATCH(Max!$A223&amp;Max!L195,'Scenario 4'!$A$5:$A$154&amp;'Scenario 4'!L$5:L$154,0),1)</f>
        <v>Geothermal</v>
      </c>
      <c r="M223" t="str">
        <f t="array" ref="M223">INDEX('Scenario 4'!$B$5:$B$154,MATCH(Max!$A223&amp;Max!M195,'Scenario 4'!$A$5:$A$154&amp;'Scenario 4'!M$5:M$154,0),1)</f>
        <v>Geothermal</v>
      </c>
      <c r="N223" t="str">
        <f t="array" ref="N223">INDEX('Scenario 4'!$B$5:$B$154,MATCH(Max!$A223&amp;Max!N195,'Scenario 4'!$A$5:$A$154&amp;'Scenario 4'!N$5:N$154,0),1)</f>
        <v>Geothermal</v>
      </c>
      <c r="O223" t="str">
        <f t="array" ref="O223">INDEX('Scenario 4'!$B$5:$B$154,MATCH(Max!$A223&amp;Max!O195,'Scenario 4'!$A$5:$A$154&amp;'Scenario 4'!O$5:O$154,0),1)</f>
        <v>Geothermal</v>
      </c>
      <c r="P223" t="str">
        <f t="array" ref="P223">INDEX('Scenario 4'!$B$5:$B$154,MATCH(Max!$A223&amp;Max!P195,'Scenario 4'!$A$5:$A$154&amp;'Scenario 4'!P$5:P$154,0),1)</f>
        <v>Geothermal</v>
      </c>
      <c r="Q223" t="str">
        <f t="array" ref="Q223">INDEX('Scenario 4'!$B$5:$B$154,MATCH(Max!$A223&amp;Max!Q195,'Scenario 4'!$A$5:$A$154&amp;'Scenario 4'!Q$5:Q$154,0),1)</f>
        <v>Geothermal</v>
      </c>
      <c r="R223" t="str">
        <f t="array" ref="R223">INDEX('Scenario 4'!$B$5:$B$154,MATCH(Max!$A223&amp;Max!R195,'Scenario 4'!$A$5:$A$154&amp;'Scenario 4'!R$5:R$154,0),1)</f>
        <v>Geothermal</v>
      </c>
      <c r="S223" t="str">
        <f t="array" ref="S223">INDEX('Scenario 4'!$B$5:$B$154,MATCH(Max!$A223&amp;Max!S195,'Scenario 4'!$A$5:$A$154&amp;'Scenario 4'!S$5:S$154,0),1)</f>
        <v>Geothermal</v>
      </c>
      <c r="T223" t="str">
        <f t="array" ref="T223">INDEX('Scenario 4'!$B$5:$B$154,MATCH(Max!$A223&amp;Max!T195,'Scenario 4'!$A$5:$A$154&amp;'Scenario 4'!T$5:T$154,0),1)</f>
        <v>Geothermal</v>
      </c>
      <c r="U223" t="str">
        <f t="array" ref="U223">INDEX('Scenario 4'!$B$5:$B$154,MATCH(Max!$A223&amp;Max!U195,'Scenario 4'!$A$5:$A$154&amp;'Scenario 4'!U$5:U$154,0),1)</f>
        <v>Geothermal</v>
      </c>
      <c r="V223" t="str">
        <f t="array" ref="V223">INDEX('Scenario 4'!$B$5:$B$154,MATCH(Max!$A223&amp;Max!V195,'Scenario 4'!$A$5:$A$154&amp;'Scenario 4'!V$5:V$154,0),1)</f>
        <v>Geothermal</v>
      </c>
      <c r="W223" t="str">
        <f t="array" ref="W223">INDEX('Scenario 4'!$B$5:$B$154,MATCH(Max!$A223&amp;Max!W195,'Scenario 4'!$A$5:$A$154&amp;'Scenario 4'!W$5:W$154,0),1)</f>
        <v>Geothermal</v>
      </c>
    </row>
    <row r="224" spans="1:23" x14ac:dyDescent="0.25">
      <c r="A224" t="s">
        <v>51</v>
      </c>
      <c r="B224" t="str">
        <f>VLOOKUP(A224,'DE-EN Country'!$A$1:$B$25,2,FALSE)</f>
        <v>Slovenia</v>
      </c>
      <c r="C224" t="str">
        <f t="array" ref="C224">INDEX('Scenario 4'!$B$5:$B$154,MATCH(Max!$A224&amp;Max!C196,'Scenario 4'!$A$5:$A$154&amp;'Scenario 4'!C$5:C$154,0),1)</f>
        <v>Solar</v>
      </c>
      <c r="D224" t="str">
        <f t="array" ref="D224">INDEX('Scenario 4'!$B$5:$B$154,MATCH(Max!$A224&amp;Max!D196,'Scenario 4'!$A$5:$A$154&amp;'Scenario 4'!D$5:D$154,0),1)</f>
        <v>Solar</v>
      </c>
      <c r="E224" t="str">
        <f t="array" ref="E224">INDEX('Scenario 4'!$B$5:$B$154,MATCH(Max!$A224&amp;Max!E196,'Scenario 4'!$A$5:$A$154&amp;'Scenario 4'!E$5:E$154,0),1)</f>
        <v>Solar</v>
      </c>
      <c r="F224" t="str">
        <f t="array" ref="F224">INDEX('Scenario 4'!$B$5:$B$154,MATCH(Max!$A224&amp;Max!F196,'Scenario 4'!$A$5:$A$154&amp;'Scenario 4'!F$5:F$154,0),1)</f>
        <v>Solar</v>
      </c>
      <c r="G224" t="str">
        <f t="array" ref="G224">INDEX('Scenario 4'!$B$5:$B$154,MATCH(Max!$A224&amp;Max!G196,'Scenario 4'!$A$5:$A$154&amp;'Scenario 4'!G$5:G$154,0),1)</f>
        <v>Solar</v>
      </c>
      <c r="H224" t="str">
        <f t="array" ref="H224">INDEX('Scenario 4'!$B$5:$B$154,MATCH(Max!$A224&amp;Max!H196,'Scenario 4'!$A$5:$A$154&amp;'Scenario 4'!H$5:H$154,0),1)</f>
        <v>Geothermal</v>
      </c>
      <c r="I224" t="str">
        <f t="array" ref="I224">INDEX('Scenario 4'!$B$5:$B$154,MATCH(Max!$A224&amp;Max!I196,'Scenario 4'!$A$5:$A$154&amp;'Scenario 4'!I$5:I$154,0),1)</f>
        <v>Geothermal</v>
      </c>
      <c r="J224" t="str">
        <f t="array" ref="J224">INDEX('Scenario 4'!$B$5:$B$154,MATCH(Max!$A224&amp;Max!J196,'Scenario 4'!$A$5:$A$154&amp;'Scenario 4'!J$5:J$154,0),1)</f>
        <v>Geothermal</v>
      </c>
      <c r="K224" t="str">
        <f t="array" ref="K224">INDEX('Scenario 4'!$B$5:$B$154,MATCH(Max!$A224&amp;Max!K196,'Scenario 4'!$A$5:$A$154&amp;'Scenario 4'!K$5:K$154,0),1)</f>
        <v>Geothermal</v>
      </c>
      <c r="L224" t="str">
        <f t="array" ref="L224">INDEX('Scenario 4'!$B$5:$B$154,MATCH(Max!$A224&amp;Max!L196,'Scenario 4'!$A$5:$A$154&amp;'Scenario 4'!L$5:L$154,0),1)</f>
        <v>Geothermal</v>
      </c>
      <c r="M224" t="str">
        <f t="array" ref="M224">INDEX('Scenario 4'!$B$5:$B$154,MATCH(Max!$A224&amp;Max!M196,'Scenario 4'!$A$5:$A$154&amp;'Scenario 4'!M$5:M$154,0),1)</f>
        <v>Geothermal</v>
      </c>
      <c r="N224" t="str">
        <f t="array" ref="N224">INDEX('Scenario 4'!$B$5:$B$154,MATCH(Max!$A224&amp;Max!N196,'Scenario 4'!$A$5:$A$154&amp;'Scenario 4'!N$5:N$154,0),1)</f>
        <v>Geothermal</v>
      </c>
      <c r="O224" t="str">
        <f t="array" ref="O224">INDEX('Scenario 4'!$B$5:$B$154,MATCH(Max!$A224&amp;Max!O196,'Scenario 4'!$A$5:$A$154&amp;'Scenario 4'!O$5:O$154,0),1)</f>
        <v>Geothermal</v>
      </c>
      <c r="P224" t="str">
        <f t="array" ref="P224">INDEX('Scenario 4'!$B$5:$B$154,MATCH(Max!$A224&amp;Max!P196,'Scenario 4'!$A$5:$A$154&amp;'Scenario 4'!P$5:P$154,0),1)</f>
        <v>Geothermal</v>
      </c>
      <c r="Q224" t="str">
        <f t="array" ref="Q224">INDEX('Scenario 4'!$B$5:$B$154,MATCH(Max!$A224&amp;Max!Q196,'Scenario 4'!$A$5:$A$154&amp;'Scenario 4'!Q$5:Q$154,0),1)</f>
        <v>Geothermal</v>
      </c>
      <c r="R224" t="str">
        <f t="array" ref="R224">INDEX('Scenario 4'!$B$5:$B$154,MATCH(Max!$A224&amp;Max!R196,'Scenario 4'!$A$5:$A$154&amp;'Scenario 4'!R$5:R$154,0),1)</f>
        <v>Geothermal</v>
      </c>
      <c r="S224" t="str">
        <f t="array" ref="S224">INDEX('Scenario 4'!$B$5:$B$154,MATCH(Max!$A224&amp;Max!S196,'Scenario 4'!$A$5:$A$154&amp;'Scenario 4'!S$5:S$154,0),1)</f>
        <v>Geothermal</v>
      </c>
      <c r="T224" t="str">
        <f t="array" ref="T224">INDEX('Scenario 4'!$B$5:$B$154,MATCH(Max!$A224&amp;Max!T196,'Scenario 4'!$A$5:$A$154&amp;'Scenario 4'!T$5:T$154,0),1)</f>
        <v>Geothermal</v>
      </c>
      <c r="U224" t="str">
        <f t="array" ref="U224">INDEX('Scenario 4'!$B$5:$B$154,MATCH(Max!$A224&amp;Max!U196,'Scenario 4'!$A$5:$A$154&amp;'Scenario 4'!U$5:U$154,0),1)</f>
        <v>Geothermal</v>
      </c>
      <c r="V224" t="str">
        <f t="array" ref="V224">INDEX('Scenario 4'!$B$5:$B$154,MATCH(Max!$A224&amp;Max!V196,'Scenario 4'!$A$5:$A$154&amp;'Scenario 4'!V$5:V$154,0),1)</f>
        <v>Geothermal</v>
      </c>
      <c r="W224" t="str">
        <f t="array" ref="W224">INDEX('Scenario 4'!$B$5:$B$154,MATCH(Max!$A224&amp;Max!W196,'Scenario 4'!$A$5:$A$154&amp;'Scenario 4'!W$5:W$154,0),1)</f>
        <v>Geothermal</v>
      </c>
    </row>
    <row r="225" spans="1:23" x14ac:dyDescent="0.25">
      <c r="A225" t="s">
        <v>52</v>
      </c>
      <c r="B225" t="str">
        <f>VLOOKUP(A225,'DE-EN Country'!$A$1:$B$25,2,FALSE)</f>
        <v>Spain</v>
      </c>
      <c r="C225" t="str">
        <f t="array" ref="C225">INDEX('Scenario 4'!$B$5:$B$154,MATCH(Max!$A225&amp;Max!C197,'Scenario 4'!$A$5:$A$154&amp;'Scenario 4'!C$5:C$154,0),1)</f>
        <v>Solar</v>
      </c>
      <c r="D225" t="str">
        <f t="array" ref="D225">INDEX('Scenario 4'!$B$5:$B$154,MATCH(Max!$A225&amp;Max!D197,'Scenario 4'!$A$5:$A$154&amp;'Scenario 4'!D$5:D$154,0),1)</f>
        <v>Solar</v>
      </c>
      <c r="E225" t="str">
        <f t="array" ref="E225">INDEX('Scenario 4'!$B$5:$B$154,MATCH(Max!$A225&amp;Max!E197,'Scenario 4'!$A$5:$A$154&amp;'Scenario 4'!E$5:E$154,0),1)</f>
        <v>Solar</v>
      </c>
      <c r="F225" t="str">
        <f t="array" ref="F225">INDEX('Scenario 4'!$B$5:$B$154,MATCH(Max!$A225&amp;Max!F197,'Scenario 4'!$A$5:$A$154&amp;'Scenario 4'!F$5:F$154,0),1)</f>
        <v>Solar</v>
      </c>
      <c r="G225" t="str">
        <f t="array" ref="G225">INDEX('Scenario 4'!$B$5:$B$154,MATCH(Max!$A225&amp;Max!G197,'Scenario 4'!$A$5:$A$154&amp;'Scenario 4'!G$5:G$154,0),1)</f>
        <v>Solar</v>
      </c>
      <c r="H225" t="str">
        <f t="array" ref="H225">INDEX('Scenario 4'!$B$5:$B$154,MATCH(Max!$A225&amp;Max!H197,'Scenario 4'!$A$5:$A$154&amp;'Scenario 4'!H$5:H$154,0),1)</f>
        <v>Geothermal</v>
      </c>
      <c r="I225" t="str">
        <f t="array" ref="I225">INDEX('Scenario 4'!$B$5:$B$154,MATCH(Max!$A225&amp;Max!I197,'Scenario 4'!$A$5:$A$154&amp;'Scenario 4'!I$5:I$154,0),1)</f>
        <v>Geothermal</v>
      </c>
      <c r="J225" t="str">
        <f t="array" ref="J225">INDEX('Scenario 4'!$B$5:$B$154,MATCH(Max!$A225&amp;Max!J197,'Scenario 4'!$A$5:$A$154&amp;'Scenario 4'!J$5:J$154,0),1)</f>
        <v>Geothermal</v>
      </c>
      <c r="K225" t="str">
        <f t="array" ref="K225">INDEX('Scenario 4'!$B$5:$B$154,MATCH(Max!$A225&amp;Max!K197,'Scenario 4'!$A$5:$A$154&amp;'Scenario 4'!K$5:K$154,0),1)</f>
        <v>Geothermal</v>
      </c>
      <c r="L225" t="str">
        <f t="array" ref="L225">INDEX('Scenario 4'!$B$5:$B$154,MATCH(Max!$A225&amp;Max!L197,'Scenario 4'!$A$5:$A$154&amp;'Scenario 4'!L$5:L$154,0),1)</f>
        <v>Geothermal</v>
      </c>
      <c r="M225" t="str">
        <f t="array" ref="M225">INDEX('Scenario 4'!$B$5:$B$154,MATCH(Max!$A225&amp;Max!M197,'Scenario 4'!$A$5:$A$154&amp;'Scenario 4'!M$5:M$154,0),1)</f>
        <v>Geothermal</v>
      </c>
      <c r="N225" t="str">
        <f t="array" ref="N225">INDEX('Scenario 4'!$B$5:$B$154,MATCH(Max!$A225&amp;Max!N197,'Scenario 4'!$A$5:$A$154&amp;'Scenario 4'!N$5:N$154,0),1)</f>
        <v>Geothermal</v>
      </c>
      <c r="O225" t="str">
        <f t="array" ref="O225">INDEX('Scenario 4'!$B$5:$B$154,MATCH(Max!$A225&amp;Max!O197,'Scenario 4'!$A$5:$A$154&amp;'Scenario 4'!O$5:O$154,0),1)</f>
        <v>Geothermal</v>
      </c>
      <c r="P225" t="str">
        <f t="array" ref="P225">INDEX('Scenario 4'!$B$5:$B$154,MATCH(Max!$A225&amp;Max!P197,'Scenario 4'!$A$5:$A$154&amp;'Scenario 4'!P$5:P$154,0),1)</f>
        <v>Geothermal</v>
      </c>
      <c r="Q225" t="str">
        <f t="array" ref="Q225">INDEX('Scenario 4'!$B$5:$B$154,MATCH(Max!$A225&amp;Max!Q197,'Scenario 4'!$A$5:$A$154&amp;'Scenario 4'!Q$5:Q$154,0),1)</f>
        <v>Geothermal</v>
      </c>
      <c r="R225" t="str">
        <f t="array" ref="R225">INDEX('Scenario 4'!$B$5:$B$154,MATCH(Max!$A225&amp;Max!R197,'Scenario 4'!$A$5:$A$154&amp;'Scenario 4'!R$5:R$154,0),1)</f>
        <v>Geothermal</v>
      </c>
      <c r="S225" t="str">
        <f t="array" ref="S225">INDEX('Scenario 4'!$B$5:$B$154,MATCH(Max!$A225&amp;Max!S197,'Scenario 4'!$A$5:$A$154&amp;'Scenario 4'!S$5:S$154,0),1)</f>
        <v>Geothermal</v>
      </c>
      <c r="T225" t="str">
        <f t="array" ref="T225">INDEX('Scenario 4'!$B$5:$B$154,MATCH(Max!$A225&amp;Max!T197,'Scenario 4'!$A$5:$A$154&amp;'Scenario 4'!T$5:T$154,0),1)</f>
        <v>Geothermal</v>
      </c>
      <c r="U225" t="str">
        <f t="array" ref="U225">INDEX('Scenario 4'!$B$5:$B$154,MATCH(Max!$A225&amp;Max!U197,'Scenario 4'!$A$5:$A$154&amp;'Scenario 4'!U$5:U$154,0),1)</f>
        <v>Geothermal</v>
      </c>
      <c r="V225" t="str">
        <f t="array" ref="V225">INDEX('Scenario 4'!$B$5:$B$154,MATCH(Max!$A225&amp;Max!V197,'Scenario 4'!$A$5:$A$154&amp;'Scenario 4'!V$5:V$154,0),1)</f>
        <v>Geothermal</v>
      </c>
      <c r="W225" t="str">
        <f t="array" ref="W225">INDEX('Scenario 4'!$B$5:$B$154,MATCH(Max!$A225&amp;Max!W197,'Scenario 4'!$A$5:$A$154&amp;'Scenario 4'!W$5:W$154,0),1)</f>
        <v>Geothermal</v>
      </c>
    </row>
    <row r="226" spans="1:23" x14ac:dyDescent="0.25">
      <c r="A226" t="s">
        <v>53</v>
      </c>
      <c r="B226" t="str">
        <f>VLOOKUP(A226,'DE-EN Country'!$A$1:$B$25,2,FALSE)</f>
        <v>Czech Republic</v>
      </c>
      <c r="C226" t="str">
        <f t="array" ref="C226">INDEX('Scenario 4'!$B$5:$B$154,MATCH(Max!$A226&amp;Max!C198,'Scenario 4'!$A$5:$A$154&amp;'Scenario 4'!C$5:C$154,0),1)</f>
        <v>Solar</v>
      </c>
      <c r="D226" t="str">
        <f t="array" ref="D226">INDEX('Scenario 4'!$B$5:$B$154,MATCH(Max!$A226&amp;Max!D198,'Scenario 4'!$A$5:$A$154&amp;'Scenario 4'!D$5:D$154,0),1)</f>
        <v>Solar</v>
      </c>
      <c r="E226" t="str">
        <f t="array" ref="E226">INDEX('Scenario 4'!$B$5:$B$154,MATCH(Max!$A226&amp;Max!E198,'Scenario 4'!$A$5:$A$154&amp;'Scenario 4'!E$5:E$154,0),1)</f>
        <v>Solar</v>
      </c>
      <c r="F226" t="str">
        <f t="array" ref="F226">INDEX('Scenario 4'!$B$5:$B$154,MATCH(Max!$A226&amp;Max!F198,'Scenario 4'!$A$5:$A$154&amp;'Scenario 4'!F$5:F$154,0),1)</f>
        <v>Solar</v>
      </c>
      <c r="G226" t="str">
        <f t="array" ref="G226">INDEX('Scenario 4'!$B$5:$B$154,MATCH(Max!$A226&amp;Max!G198,'Scenario 4'!$A$5:$A$154&amp;'Scenario 4'!G$5:G$154,0),1)</f>
        <v>Solar</v>
      </c>
      <c r="H226" t="str">
        <f t="array" ref="H226">INDEX('Scenario 4'!$B$5:$B$154,MATCH(Max!$A226&amp;Max!H198,'Scenario 4'!$A$5:$A$154&amp;'Scenario 4'!H$5:H$154,0),1)</f>
        <v>Geothermal</v>
      </c>
      <c r="I226" t="str">
        <f t="array" ref="I226">INDEX('Scenario 4'!$B$5:$B$154,MATCH(Max!$A226&amp;Max!I198,'Scenario 4'!$A$5:$A$154&amp;'Scenario 4'!I$5:I$154,0),1)</f>
        <v>Geothermal</v>
      </c>
      <c r="J226" t="str">
        <f t="array" ref="J226">INDEX('Scenario 4'!$B$5:$B$154,MATCH(Max!$A226&amp;Max!J198,'Scenario 4'!$A$5:$A$154&amp;'Scenario 4'!J$5:J$154,0),1)</f>
        <v>Geothermal</v>
      </c>
      <c r="K226" t="str">
        <f t="array" ref="K226">INDEX('Scenario 4'!$B$5:$B$154,MATCH(Max!$A226&amp;Max!K198,'Scenario 4'!$A$5:$A$154&amp;'Scenario 4'!K$5:K$154,0),1)</f>
        <v>Geothermal</v>
      </c>
      <c r="L226" t="str">
        <f t="array" ref="L226">INDEX('Scenario 4'!$B$5:$B$154,MATCH(Max!$A226&amp;Max!L198,'Scenario 4'!$A$5:$A$154&amp;'Scenario 4'!L$5:L$154,0),1)</f>
        <v>Geothermal</v>
      </c>
      <c r="M226" t="str">
        <f t="array" ref="M226">INDEX('Scenario 4'!$B$5:$B$154,MATCH(Max!$A226&amp;Max!M198,'Scenario 4'!$A$5:$A$154&amp;'Scenario 4'!M$5:M$154,0),1)</f>
        <v>Geothermal</v>
      </c>
      <c r="N226" t="str">
        <f t="array" ref="N226">INDEX('Scenario 4'!$B$5:$B$154,MATCH(Max!$A226&amp;Max!N198,'Scenario 4'!$A$5:$A$154&amp;'Scenario 4'!N$5:N$154,0),1)</f>
        <v>Geothermal</v>
      </c>
      <c r="O226" t="str">
        <f t="array" ref="O226">INDEX('Scenario 4'!$B$5:$B$154,MATCH(Max!$A226&amp;Max!O198,'Scenario 4'!$A$5:$A$154&amp;'Scenario 4'!O$5:O$154,0),1)</f>
        <v>Geothermal</v>
      </c>
      <c r="P226" t="str">
        <f t="array" ref="P226">INDEX('Scenario 4'!$B$5:$B$154,MATCH(Max!$A226&amp;Max!P198,'Scenario 4'!$A$5:$A$154&amp;'Scenario 4'!P$5:P$154,0),1)</f>
        <v>Geothermal</v>
      </c>
      <c r="Q226" t="str">
        <f t="array" ref="Q226">INDEX('Scenario 4'!$B$5:$B$154,MATCH(Max!$A226&amp;Max!Q198,'Scenario 4'!$A$5:$A$154&amp;'Scenario 4'!Q$5:Q$154,0),1)</f>
        <v>Geothermal</v>
      </c>
      <c r="R226" t="str">
        <f t="array" ref="R226">INDEX('Scenario 4'!$B$5:$B$154,MATCH(Max!$A226&amp;Max!R198,'Scenario 4'!$A$5:$A$154&amp;'Scenario 4'!R$5:R$154,0),1)</f>
        <v>Geothermal</v>
      </c>
      <c r="S226" t="str">
        <f t="array" ref="S226">INDEX('Scenario 4'!$B$5:$B$154,MATCH(Max!$A226&amp;Max!S198,'Scenario 4'!$A$5:$A$154&amp;'Scenario 4'!S$5:S$154,0),1)</f>
        <v>Geothermal</v>
      </c>
      <c r="T226" t="str">
        <f t="array" ref="T226">INDEX('Scenario 4'!$B$5:$B$154,MATCH(Max!$A226&amp;Max!T198,'Scenario 4'!$A$5:$A$154&amp;'Scenario 4'!T$5:T$154,0),1)</f>
        <v>Geothermal</v>
      </c>
      <c r="U226" t="str">
        <f t="array" ref="U226">INDEX('Scenario 4'!$B$5:$B$154,MATCH(Max!$A226&amp;Max!U198,'Scenario 4'!$A$5:$A$154&amp;'Scenario 4'!U$5:U$154,0),1)</f>
        <v>Geothermal</v>
      </c>
      <c r="V226" t="str">
        <f t="array" ref="V226">INDEX('Scenario 4'!$B$5:$B$154,MATCH(Max!$A226&amp;Max!V198,'Scenario 4'!$A$5:$A$154&amp;'Scenario 4'!V$5:V$154,0),1)</f>
        <v>Geothermal</v>
      </c>
      <c r="W226" t="str">
        <f t="array" ref="W226">INDEX('Scenario 4'!$B$5:$B$154,MATCH(Max!$A226&amp;Max!W198,'Scenario 4'!$A$5:$A$154&amp;'Scenario 4'!W$5:W$154,0),1)</f>
        <v>Geothermal</v>
      </c>
    </row>
    <row r="227" spans="1:23" x14ac:dyDescent="0.25">
      <c r="A227" t="s">
        <v>54</v>
      </c>
      <c r="B227" t="str">
        <f>VLOOKUP(A227,'DE-EN Country'!$A$1:$B$25,2,FALSE)</f>
        <v>Cyprus</v>
      </c>
      <c r="C227" t="str">
        <f t="array" ref="C227">INDEX('Scenario 4'!$B$5:$B$154,MATCH(Max!$A227&amp;Max!C199,'Scenario 4'!$A$5:$A$154&amp;'Scenario 4'!C$5:C$154,0),1)</f>
        <v>Wind</v>
      </c>
      <c r="D227" t="str">
        <f t="array" ref="D227">INDEX('Scenario 4'!$B$5:$B$154,MATCH(Max!$A227&amp;Max!D199,'Scenario 4'!$A$5:$A$154&amp;'Scenario 4'!D$5:D$154,0),1)</f>
        <v>Wind</v>
      </c>
      <c r="E227" t="str">
        <f t="array" ref="E227">INDEX('Scenario 4'!$B$5:$B$154,MATCH(Max!$A227&amp;Max!E199,'Scenario 4'!$A$5:$A$154&amp;'Scenario 4'!E$5:E$154,0),1)</f>
        <v>Wind</v>
      </c>
      <c r="F227" t="str">
        <f t="array" ref="F227">INDEX('Scenario 4'!$B$5:$B$154,MATCH(Max!$A227&amp;Max!F199,'Scenario 4'!$A$5:$A$154&amp;'Scenario 4'!F$5:F$154,0),1)</f>
        <v>Wind</v>
      </c>
      <c r="G227" t="str">
        <f t="array" ref="G227">INDEX('Scenario 4'!$B$5:$B$154,MATCH(Max!$A227&amp;Max!G199,'Scenario 4'!$A$5:$A$154&amp;'Scenario 4'!G$5:G$154,0),1)</f>
        <v>Wind</v>
      </c>
      <c r="H227" t="str">
        <f t="array" ref="H227">INDEX('Scenario 4'!$B$5:$B$154,MATCH(Max!$A227&amp;Max!H199,'Scenario 4'!$A$5:$A$154&amp;'Scenario 4'!H$5:H$154,0),1)</f>
        <v>Geothermal</v>
      </c>
      <c r="I227" t="str">
        <f t="array" ref="I227">INDEX('Scenario 4'!$B$5:$B$154,MATCH(Max!$A227&amp;Max!I199,'Scenario 4'!$A$5:$A$154&amp;'Scenario 4'!I$5:I$154,0),1)</f>
        <v>Geothermal</v>
      </c>
      <c r="J227" t="str">
        <f t="array" ref="J227">INDEX('Scenario 4'!$B$5:$B$154,MATCH(Max!$A227&amp;Max!J199,'Scenario 4'!$A$5:$A$154&amp;'Scenario 4'!J$5:J$154,0),1)</f>
        <v>Geothermal</v>
      </c>
      <c r="K227" t="str">
        <f t="array" ref="K227">INDEX('Scenario 4'!$B$5:$B$154,MATCH(Max!$A227&amp;Max!K199,'Scenario 4'!$A$5:$A$154&amp;'Scenario 4'!K$5:K$154,0),1)</f>
        <v>Geothermal</v>
      </c>
      <c r="L227" t="str">
        <f t="array" ref="L227">INDEX('Scenario 4'!$B$5:$B$154,MATCH(Max!$A227&amp;Max!L199,'Scenario 4'!$A$5:$A$154&amp;'Scenario 4'!L$5:L$154,0),1)</f>
        <v>Geothermal</v>
      </c>
      <c r="M227" t="str">
        <f t="array" ref="M227">INDEX('Scenario 4'!$B$5:$B$154,MATCH(Max!$A227&amp;Max!M199,'Scenario 4'!$A$5:$A$154&amp;'Scenario 4'!M$5:M$154,0),1)</f>
        <v>Geothermal</v>
      </c>
      <c r="N227" t="str">
        <f t="array" ref="N227">INDEX('Scenario 4'!$B$5:$B$154,MATCH(Max!$A227&amp;Max!N199,'Scenario 4'!$A$5:$A$154&amp;'Scenario 4'!N$5:N$154,0),1)</f>
        <v>Geothermal</v>
      </c>
      <c r="O227" t="str">
        <f t="array" ref="O227">INDEX('Scenario 4'!$B$5:$B$154,MATCH(Max!$A227&amp;Max!O199,'Scenario 4'!$A$5:$A$154&amp;'Scenario 4'!O$5:O$154,0),1)</f>
        <v>Geothermal</v>
      </c>
      <c r="P227" t="str">
        <f t="array" ref="P227">INDEX('Scenario 4'!$B$5:$B$154,MATCH(Max!$A227&amp;Max!P199,'Scenario 4'!$A$5:$A$154&amp;'Scenario 4'!P$5:P$154,0),1)</f>
        <v>Geothermal</v>
      </c>
      <c r="Q227" t="str">
        <f t="array" ref="Q227">INDEX('Scenario 4'!$B$5:$B$154,MATCH(Max!$A227&amp;Max!Q199,'Scenario 4'!$A$5:$A$154&amp;'Scenario 4'!Q$5:Q$154,0),1)</f>
        <v>Geothermal</v>
      </c>
      <c r="R227" t="str">
        <f t="array" ref="R227">INDEX('Scenario 4'!$B$5:$B$154,MATCH(Max!$A227&amp;Max!R199,'Scenario 4'!$A$5:$A$154&amp;'Scenario 4'!R$5:R$154,0),1)</f>
        <v>Geothermal</v>
      </c>
      <c r="S227" t="str">
        <f t="array" ref="S227">INDEX('Scenario 4'!$B$5:$B$154,MATCH(Max!$A227&amp;Max!S199,'Scenario 4'!$A$5:$A$154&amp;'Scenario 4'!S$5:S$154,0),1)</f>
        <v>Geothermal</v>
      </c>
      <c r="T227" t="str">
        <f t="array" ref="T227">INDEX('Scenario 4'!$B$5:$B$154,MATCH(Max!$A227&amp;Max!T199,'Scenario 4'!$A$5:$A$154&amp;'Scenario 4'!T$5:T$154,0),1)</f>
        <v>Geothermal</v>
      </c>
      <c r="U227" t="str">
        <f t="array" ref="U227">INDEX('Scenario 4'!$B$5:$B$154,MATCH(Max!$A227&amp;Max!U199,'Scenario 4'!$A$5:$A$154&amp;'Scenario 4'!U$5:U$154,0),1)</f>
        <v>Geothermal</v>
      </c>
      <c r="V227" t="str">
        <f t="array" ref="V227">INDEX('Scenario 4'!$B$5:$B$154,MATCH(Max!$A227&amp;Max!V199,'Scenario 4'!$A$5:$A$154&amp;'Scenario 4'!V$5:V$154,0),1)</f>
        <v>Geothermal</v>
      </c>
      <c r="W227" t="str">
        <f t="array" ref="W227">INDEX('Scenario 4'!$B$5:$B$154,MATCH(Max!$A227&amp;Max!W199,'Scenario 4'!$A$5:$A$154&amp;'Scenario 4'!W$5:W$154,0),1)</f>
        <v>Geothermal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7"/>
  <sheetViews>
    <sheetView zoomScale="60" zoomScaleNormal="60" workbookViewId="0">
      <selection activeCell="C4" sqref="C4"/>
    </sheetView>
  </sheetViews>
  <sheetFormatPr baseColWidth="10" defaultRowHeight="15" x14ac:dyDescent="0.25"/>
  <sheetData>
    <row r="1" spans="1:23" s="14" customFormat="1" x14ac:dyDescent="0.25">
      <c r="A1" s="15" t="s">
        <v>94</v>
      </c>
      <c r="B1" s="15"/>
    </row>
    <row r="3" spans="1:23" x14ac:dyDescent="0.25"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</row>
    <row r="4" spans="1:23" x14ac:dyDescent="0.25">
      <c r="A4" t="s">
        <v>26</v>
      </c>
      <c r="B4" t="str">
        <f>VLOOKUP(A4,'DE-EN Country'!$A$1:$B$25,2,FALSE)</f>
        <v>Belgium</v>
      </c>
      <c r="C4">
        <f>_xlfn.MINIFS('Scenario 1'!C$5:C$154,'Scenario 1'!$A$5:$A$154,Min!$A4,'Scenario 1'!Z$5:Z$154,"&gt;0")</f>
        <v>1.036734375</v>
      </c>
      <c r="D4">
        <f>_xlfn.MINIFS('Scenario 1'!D$5:D$154,'Scenario 1'!$A$5:$A$154,Min!$A4,'Scenario 1'!AA$5:AA$154,"&gt;0")</f>
        <v>1.1087109374999997</v>
      </c>
      <c r="E4">
        <f>_xlfn.MINIFS('Scenario 1'!E$5:E$154,'Scenario 1'!$A$5:$A$154,Min!$A4,'Scenario 1'!AB$5:AB$154,"&gt;0")</f>
        <v>1.1564999999999999</v>
      </c>
      <c r="F4">
        <f>_xlfn.MINIFS('Scenario 1'!F$5:F$154,'Scenario 1'!$A$5:$A$154,Min!$A4,'Scenario 1'!AC$5:AC$154,"&gt;0")</f>
        <v>1.1923593749999999</v>
      </c>
      <c r="G4">
        <f>_xlfn.MINIFS('Scenario 1'!G$5:G$154,'Scenario 1'!$A$5:$A$154,Min!$A4,'Scenario 1'!AD$5:AD$154,"&gt;0")</f>
        <v>1.2925898437499999</v>
      </c>
      <c r="H4">
        <f>_xlfn.MINIFS('Scenario 1'!H$5:H$154,'Scenario 1'!$A$5:$A$154,Min!$A4,'Scenario 1'!AE$5:AE$154,"&gt;0")</f>
        <v>1.2925898437499999</v>
      </c>
      <c r="I4">
        <f>_xlfn.MINIFS('Scenario 1'!I$5:I$154,'Scenario 1'!$A$5:$A$154,Min!$A4,'Scenario 1'!AF$5:AF$154,"&gt;0")</f>
        <v>1.2925898437499999</v>
      </c>
      <c r="J4">
        <f>_xlfn.MINIFS('Scenario 1'!J$5:J$154,'Scenario 1'!$A$5:$A$154,Min!$A4,'Scenario 1'!AG$5:AG$154,"&gt;0")</f>
        <v>1.2925898437499999</v>
      </c>
      <c r="K4">
        <f>_xlfn.MINIFS('Scenario 1'!K$5:K$154,'Scenario 1'!$A$5:$A$154,Min!$A4,'Scenario 1'!AH$5:AH$154,"&gt;0")</f>
        <v>1.2925898437499999</v>
      </c>
      <c r="L4">
        <f>_xlfn.MINIFS('Scenario 1'!L$5:L$154,'Scenario 1'!$A$5:$A$154,Min!$A4,'Scenario 1'!AI$5:AI$154,"&gt;0")</f>
        <v>1.2925898437499999</v>
      </c>
      <c r="M4">
        <f>_xlfn.MINIFS('Scenario 1'!M$5:M$154,'Scenario 1'!$A$5:$A$154,Min!$A4,'Scenario 1'!AJ$5:AJ$154,"&gt;0")</f>
        <v>1.3775859374999999</v>
      </c>
      <c r="N4">
        <f>_xlfn.MINIFS('Scenario 1'!N$5:N$154,'Scenario 1'!$A$5:$A$154,Min!$A4,'Scenario 1'!AK$5:AK$154,"&gt;0")</f>
        <v>1.3962374999999998</v>
      </c>
      <c r="O4">
        <f>_xlfn.MINIFS('Scenario 1'!O$5:O$154,'Scenario 1'!$A$5:$A$154,Min!$A4,'Scenario 1'!AL$5:AL$154,"&gt;0")</f>
        <v>1.4038523437499999</v>
      </c>
      <c r="P4">
        <f>_xlfn.MINIFS('Scenario 1'!P$5:P$154,'Scenario 1'!$A$5:$A$154,Min!$A4,'Scenario 1'!AM$5:AM$154,"&gt;0")</f>
        <v>1.4038523437499999</v>
      </c>
      <c r="Q4">
        <f>_xlfn.MINIFS('Scenario 1'!Q$5:Q$154,'Scenario 1'!$A$5:$A$154,Min!$A4,'Scenario 1'!AN$5:AN$154,"&gt;0")</f>
        <v>1.410984375</v>
      </c>
      <c r="R4">
        <f>_xlfn.MINIFS('Scenario 1'!R$5:R$154,'Scenario 1'!$A$5:$A$154,Min!$A4,'Scenario 1'!AO$5:AO$154,"&gt;0")</f>
        <v>1.5384515624999999</v>
      </c>
      <c r="S4">
        <f>_xlfn.MINIFS('Scenario 1'!S$5:S$154,'Scenario 1'!$A$5:$A$154,Min!$A4,'Scenario 1'!AP$5:AP$154,"&gt;0")</f>
        <v>1.6520624999999998</v>
      </c>
      <c r="T4">
        <f>_xlfn.MINIFS('Scenario 1'!T$5:T$154,'Scenario 1'!$A$5:$A$154,Min!$A4,'Scenario 1'!AQ$5:AQ$154,"&gt;0")</f>
        <v>1.7759249999999998</v>
      </c>
      <c r="U4">
        <f>_xlfn.MINIFS('Scenario 1'!U$5:U$154,'Scenario 1'!$A$5:$A$154,Min!$A4,'Scenario 1'!AR$5:AR$154,"&gt;0")</f>
        <v>1.9742109375000001</v>
      </c>
      <c r="V4">
        <f>_xlfn.MINIFS('Scenario 1'!V$5:V$154,'Scenario 1'!$A$5:$A$154,Min!$A4,'Scenario 1'!AS$5:AS$154,"&gt;0")</f>
        <v>1.9788749999999999</v>
      </c>
      <c r="W4">
        <f>_xlfn.MINIFS('Scenario 1'!W$5:W$154,'Scenario 1'!$A$5:$A$154,Min!$A4,'Scenario 1'!AT$5:AT$154,"&gt;0")</f>
        <v>1.9814062499999996</v>
      </c>
    </row>
    <row r="5" spans="1:23" x14ac:dyDescent="0.25">
      <c r="A5" t="s">
        <v>32</v>
      </c>
      <c r="B5" t="str">
        <f>VLOOKUP(A5,'DE-EN Country'!$A$1:$B$25,2,FALSE)</f>
        <v>Denmark</v>
      </c>
      <c r="C5">
        <f>_xlfn.MINIFS('Scenario 1'!C$5:C$154,'Scenario 1'!$A$5:$A$154,Min!$A5,'Scenario 1'!Z$5:Z$154,"&gt;0")</f>
        <v>0.80355468750000003</v>
      </c>
      <c r="D5">
        <f>_xlfn.MINIFS('Scenario 1'!D$5:D$154,'Scenario 1'!$A$5:$A$154,Min!$A5,'Scenario 1'!AA$5:AA$154,"&gt;0")</f>
        <v>0.86617968749999996</v>
      </c>
      <c r="E5">
        <f>_xlfn.MINIFS('Scenario 1'!E$5:E$154,'Scenario 1'!$A$5:$A$154,Min!$A5,'Scenario 1'!AB$5:AB$154,"&gt;0")</f>
        <v>0.90196875000000021</v>
      </c>
      <c r="F5">
        <f>_xlfn.MINIFS('Scenario 1'!F$5:F$154,'Scenario 1'!$A$5:$A$154,Min!$A5,'Scenario 1'!AC$5:AC$154,"&gt;0")</f>
        <v>0.93400000000000016</v>
      </c>
      <c r="G5">
        <f>_xlfn.MINIFS('Scenario 1'!G$5:G$154,'Scenario 1'!$A$5:$A$154,Min!$A5,'Scenario 1'!AD$5:AD$154,"&gt;0")</f>
        <v>0.95943750000000028</v>
      </c>
      <c r="H5">
        <f>_xlfn.MINIFS('Scenario 1'!H$5:H$154,'Scenario 1'!$A$5:$A$154,Min!$A5,'Scenario 1'!AE$5:AE$154,"&gt;0")</f>
        <v>0.97650000000000015</v>
      </c>
      <c r="I5">
        <f>_xlfn.MINIFS('Scenario 1'!I$5:I$154,'Scenario 1'!$A$5:$A$154,Min!$A5,'Scenario 1'!AF$5:AF$154,"&gt;0")</f>
        <v>0.97650000000000015</v>
      </c>
      <c r="J5">
        <f>_xlfn.MINIFS('Scenario 1'!J$5:J$154,'Scenario 1'!$A$5:$A$154,Min!$A5,'Scenario 1'!AG$5:AG$154,"&gt;0")</f>
        <v>1.0543741071428572</v>
      </c>
      <c r="K5">
        <f>_xlfn.MINIFS('Scenario 1'!K$5:K$154,'Scenario 1'!$A$5:$A$154,Min!$A5,'Scenario 1'!AH$5:AH$154,"&gt;0")</f>
        <v>1.1540330357142856</v>
      </c>
      <c r="L5">
        <f>_xlfn.MINIFS('Scenario 1'!L$5:L$154,'Scenario 1'!$A$5:$A$154,Min!$A5,'Scenario 1'!AI$5:AI$154,"&gt;0")</f>
        <v>1.3183171874999999</v>
      </c>
      <c r="M5">
        <f>_xlfn.MINIFS('Scenario 1'!M$5:M$154,'Scenario 1'!$A$5:$A$154,Min!$A5,'Scenario 1'!AJ$5:AJ$154,"&gt;0")</f>
        <v>1.3670648437499999</v>
      </c>
      <c r="N5">
        <f>_xlfn.MINIFS('Scenario 1'!N$5:N$154,'Scenario 1'!$A$5:$A$154,Min!$A5,'Scenario 1'!AK$5:AK$154,"&gt;0")</f>
        <v>1.3670648437499999</v>
      </c>
      <c r="O5">
        <f>_xlfn.MINIFS('Scenario 1'!O$5:O$154,'Scenario 1'!$A$5:$A$154,Min!$A5,'Scenario 1'!AL$5:AL$154,"&gt;0")</f>
        <v>1.3670648437499999</v>
      </c>
      <c r="P5">
        <f>_xlfn.MINIFS('Scenario 1'!P$5:P$154,'Scenario 1'!$A$5:$A$154,Min!$A5,'Scenario 1'!AM$5:AM$154,"&gt;0")</f>
        <v>1.3670648437499999</v>
      </c>
      <c r="Q5">
        <f>_xlfn.MINIFS('Scenario 1'!Q$5:Q$154,'Scenario 1'!$A$5:$A$154,Min!$A5,'Scenario 1'!AN$5:AN$154,"&gt;0")</f>
        <v>1.3670648437499999</v>
      </c>
      <c r="R5">
        <f>_xlfn.MINIFS('Scenario 1'!R$5:R$154,'Scenario 1'!$A$5:$A$154,Min!$A5,'Scenario 1'!AO$5:AO$154,"&gt;0")</f>
        <v>1.4460187499999999</v>
      </c>
      <c r="S5">
        <f>_xlfn.MINIFS('Scenario 1'!S$5:S$154,'Scenario 1'!$A$5:$A$154,Min!$A5,'Scenario 1'!AP$5:AP$154,"&gt;0")</f>
        <v>1.554946875</v>
      </c>
      <c r="T5">
        <f>_xlfn.MINIFS('Scenario 1'!T$5:T$154,'Scenario 1'!$A$5:$A$154,Min!$A5,'Scenario 1'!AQ$5:AQ$154,"&gt;0")</f>
        <v>1.8317636718749999</v>
      </c>
      <c r="U5">
        <f>_xlfn.MINIFS('Scenario 1'!U$5:U$154,'Scenario 1'!$A$5:$A$154,Min!$A5,'Scenario 1'!AR$5:AR$154,"&gt;0")</f>
        <v>2.0113124999999998</v>
      </c>
      <c r="V5">
        <f>_xlfn.MINIFS('Scenario 1'!V$5:V$154,'Scenario 1'!$A$5:$A$154,Min!$A5,'Scenario 1'!AS$5:AS$154,"&gt;0")</f>
        <v>2.0911640624999999</v>
      </c>
      <c r="W5">
        <f>_xlfn.MINIFS('Scenario 1'!W$5:W$154,'Scenario 1'!$A$5:$A$154,Min!$A5,'Scenario 1'!AT$5:AT$154,"&gt;0")</f>
        <v>2.1721640624999998</v>
      </c>
    </row>
    <row r="6" spans="1:23" x14ac:dyDescent="0.25">
      <c r="A6" t="s">
        <v>33</v>
      </c>
      <c r="B6" t="str">
        <f>VLOOKUP(A6,'DE-EN Country'!$A$1:$B$25,2,FALSE)</f>
        <v>Germany</v>
      </c>
      <c r="C6">
        <f>_xlfn.MINIFS('Scenario 1'!C$5:C$154,'Scenario 1'!$A$5:$A$154,Min!$A6,'Scenario 1'!Z$5:Z$154,"&gt;0")</f>
        <v>0.63053437499999998</v>
      </c>
      <c r="D6">
        <f>_xlfn.MINIFS('Scenario 1'!D$5:D$154,'Scenario 1'!$A$5:$A$154,Min!$A6,'Scenario 1'!AA$5:AA$154,"&gt;0")</f>
        <v>0.63481250000000033</v>
      </c>
      <c r="E6">
        <f>_xlfn.MINIFS('Scenario 1'!E$5:E$154,'Scenario 1'!$A$5:$A$154,Min!$A6,'Scenario 1'!AB$5:AB$154,"&gt;0")</f>
        <v>0.63628125000000002</v>
      </c>
      <c r="F6">
        <f>_xlfn.MINIFS('Scenario 1'!F$5:F$154,'Scenario 1'!$A$5:$A$154,Min!$A6,'Scenario 1'!AC$5:AC$154,"&gt;0")</f>
        <v>0.63917226562500018</v>
      </c>
      <c r="G6">
        <f>_xlfn.MINIFS('Scenario 1'!G$5:G$154,'Scenario 1'!$A$5:$A$154,Min!$A6,'Scenario 1'!AD$5:AD$154,"&gt;0")</f>
        <v>0.75416484374999992</v>
      </c>
      <c r="H6">
        <f>_xlfn.MINIFS('Scenario 1'!H$5:H$154,'Scenario 1'!$A$5:$A$154,Min!$A6,'Scenario 1'!AE$5:AE$154,"&gt;0")</f>
        <v>0.81101249999999991</v>
      </c>
      <c r="I6">
        <f>_xlfn.MINIFS('Scenario 1'!I$5:I$154,'Scenario 1'!$A$5:$A$154,Min!$A6,'Scenario 1'!AF$5:AF$154,"&gt;0")</f>
        <v>0.93337499999999973</v>
      </c>
      <c r="J6">
        <f>_xlfn.MINIFS('Scenario 1'!J$5:J$154,'Scenario 1'!$A$5:$A$154,Min!$A6,'Scenario 1'!AG$5:AG$154,"&gt;0")</f>
        <v>1.2911249999999999</v>
      </c>
      <c r="K6">
        <f>_xlfn.MINIFS('Scenario 1'!K$5:K$154,'Scenario 1'!$A$5:$A$154,Min!$A6,'Scenario 1'!AH$5:AH$154,"&gt;0")</f>
        <v>1.4961445312499999</v>
      </c>
      <c r="L6">
        <f>_xlfn.MINIFS('Scenario 1'!L$5:L$154,'Scenario 1'!$A$5:$A$154,Min!$A6,'Scenario 1'!AI$5:AI$154,"&gt;0")</f>
        <v>1.5777070312499999</v>
      </c>
      <c r="M6">
        <f>_xlfn.MINIFS('Scenario 1'!M$5:M$154,'Scenario 1'!$A$5:$A$154,Min!$A6,'Scenario 1'!AJ$5:AJ$154,"&gt;0")</f>
        <v>1.5777070312499999</v>
      </c>
      <c r="N6">
        <f>_xlfn.MINIFS('Scenario 1'!N$5:N$154,'Scenario 1'!$A$5:$A$154,Min!$A6,'Scenario 1'!AK$5:AK$154,"&gt;0")</f>
        <v>1.5777070312499999</v>
      </c>
      <c r="O6">
        <f>_xlfn.MINIFS('Scenario 1'!O$5:O$154,'Scenario 1'!$A$5:$A$154,Min!$A6,'Scenario 1'!AL$5:AL$154,"&gt;0")</f>
        <v>1.5777070312499999</v>
      </c>
      <c r="P6">
        <f>_xlfn.MINIFS('Scenario 1'!P$5:P$154,'Scenario 1'!$A$5:$A$154,Min!$A6,'Scenario 1'!AM$5:AM$154,"&gt;0")</f>
        <v>1.5908906249999999</v>
      </c>
      <c r="Q6">
        <f>_xlfn.MINIFS('Scenario 1'!Q$5:Q$154,'Scenario 1'!$A$5:$A$154,Min!$A6,'Scenario 1'!AN$5:AN$154,"&gt;0")</f>
        <v>1.72771875</v>
      </c>
      <c r="R6">
        <f>_xlfn.MINIFS('Scenario 1'!R$5:R$154,'Scenario 1'!$A$5:$A$154,Min!$A6,'Scenario 1'!AO$5:AO$154,"&gt;0")</f>
        <v>1.72771875</v>
      </c>
      <c r="S6">
        <f>_xlfn.MINIFS('Scenario 1'!S$5:S$154,'Scenario 1'!$A$5:$A$154,Min!$A6,'Scenario 1'!AP$5:AP$154,"&gt;0")</f>
        <v>1.72771875</v>
      </c>
      <c r="T6">
        <f>_xlfn.MINIFS('Scenario 1'!T$5:T$154,'Scenario 1'!$A$5:$A$154,Min!$A6,'Scenario 1'!AQ$5:AQ$154,"&gt;0")</f>
        <v>1.7609999999999999</v>
      </c>
      <c r="U6">
        <f>_xlfn.MINIFS('Scenario 1'!U$5:U$154,'Scenario 1'!$A$5:$A$154,Min!$A6,'Scenario 1'!AR$5:AR$154,"&gt;0")</f>
        <v>2.0002174804687507</v>
      </c>
      <c r="V6">
        <f>_xlfn.MINIFS('Scenario 1'!V$5:V$154,'Scenario 1'!$A$5:$A$154,Min!$A6,'Scenario 1'!AS$5:AS$154,"&gt;0")</f>
        <v>2.0002174804687507</v>
      </c>
      <c r="W6">
        <f>_xlfn.MINIFS('Scenario 1'!W$5:W$154,'Scenario 1'!$A$5:$A$154,Min!$A6,'Scenario 1'!AT$5:AT$154,"&gt;0")</f>
        <v>2.0002174804687507</v>
      </c>
    </row>
    <row r="7" spans="1:23" x14ac:dyDescent="0.25">
      <c r="A7" t="s">
        <v>34</v>
      </c>
      <c r="B7" t="str">
        <f>VLOOKUP(A7,'DE-EN Country'!$A$1:$B$25,2,FALSE)</f>
        <v>Estonia</v>
      </c>
      <c r="C7">
        <f>_xlfn.MINIFS('Scenario 1'!C$5:C$154,'Scenario 1'!$A$5:$A$154,Min!$A7,'Scenario 1'!Z$5:Z$154,"&gt;0")</f>
        <v>0.67192382812499996</v>
      </c>
      <c r="D7">
        <f>_xlfn.MINIFS('Scenario 1'!D$5:D$154,'Scenario 1'!$A$5:$A$154,Min!$A7,'Scenario 1'!AA$5:AA$154,"&gt;0")</f>
        <v>0.67192382812499996</v>
      </c>
      <c r="E7">
        <f>_xlfn.MINIFS('Scenario 1'!E$5:E$154,'Scenario 1'!$A$5:$A$154,Min!$A7,'Scenario 1'!AB$5:AB$154,"&gt;0")</f>
        <v>0.68730468749999984</v>
      </c>
      <c r="F7">
        <f>_xlfn.MINIFS('Scenario 1'!F$5:F$154,'Scenario 1'!$A$5:$A$154,Min!$A7,'Scenario 1'!AC$5:AC$154,"&gt;0")</f>
        <v>0.68730468749999984</v>
      </c>
      <c r="G7">
        <f>_xlfn.MINIFS('Scenario 1'!G$5:G$154,'Scenario 1'!$A$5:$A$154,Min!$A7,'Scenario 1'!AD$5:AD$154,"&gt;0")</f>
        <v>0.68730468749999984</v>
      </c>
      <c r="H7">
        <f>_xlfn.MINIFS('Scenario 1'!H$5:H$154,'Scenario 1'!$A$5:$A$154,Min!$A7,'Scenario 1'!AE$5:AE$154,"&gt;0")</f>
        <v>0.68730468749999984</v>
      </c>
      <c r="I7">
        <f>_xlfn.MINIFS('Scenario 1'!I$5:I$154,'Scenario 1'!$A$5:$A$154,Min!$A7,'Scenario 1'!AF$5:AF$154,"&gt;0")</f>
        <v>0.68730468749999984</v>
      </c>
      <c r="J7">
        <f>_xlfn.MINIFS('Scenario 1'!J$5:J$154,'Scenario 1'!$A$5:$A$154,Min!$A7,'Scenario 1'!AG$5:AG$154,"&gt;0")</f>
        <v>0.68730468749999984</v>
      </c>
      <c r="K7">
        <f>_xlfn.MINIFS('Scenario 1'!K$5:K$154,'Scenario 1'!$A$5:$A$154,Min!$A7,'Scenario 1'!AH$5:AH$154,"&gt;0")</f>
        <v>0.69381562500000005</v>
      </c>
      <c r="L7">
        <f>_xlfn.MINIFS('Scenario 1'!L$5:L$154,'Scenario 1'!$A$5:$A$154,Min!$A7,'Scenario 1'!AI$5:AI$154,"&gt;0")</f>
        <v>0.74608593750000018</v>
      </c>
      <c r="M7">
        <f>_xlfn.MINIFS('Scenario 1'!M$5:M$154,'Scenario 1'!$A$5:$A$154,Min!$A7,'Scenario 1'!AJ$5:AJ$154,"&gt;0")</f>
        <v>0.79591406250000007</v>
      </c>
      <c r="N7">
        <f>_xlfn.MINIFS('Scenario 1'!N$5:N$154,'Scenario 1'!$A$5:$A$154,Min!$A7,'Scenario 1'!AK$5:AK$154,"&gt;0")</f>
        <v>0.80675000000000008</v>
      </c>
      <c r="O7">
        <f>_xlfn.MINIFS('Scenario 1'!O$5:O$154,'Scenario 1'!$A$5:$A$154,Min!$A7,'Scenario 1'!AL$5:AL$154,"&gt;0")</f>
        <v>0.81386718749999998</v>
      </c>
      <c r="P7">
        <f>_xlfn.MINIFS('Scenario 1'!P$5:P$154,'Scenario 1'!$A$5:$A$154,Min!$A7,'Scenario 1'!AM$5:AM$154,"&gt;0")</f>
        <v>0.84133593750000002</v>
      </c>
      <c r="Q7">
        <f>_xlfn.MINIFS('Scenario 1'!Q$5:Q$154,'Scenario 1'!$A$5:$A$154,Min!$A7,'Scenario 1'!AN$5:AN$154,"&gt;0")</f>
        <v>0.8637187500000002</v>
      </c>
      <c r="R7">
        <f>_xlfn.MINIFS('Scenario 1'!R$5:R$154,'Scenario 1'!$A$5:$A$154,Min!$A7,'Scenario 1'!AO$5:AO$154,"&gt;0")</f>
        <v>1.0586999999999998</v>
      </c>
      <c r="S7">
        <f>_xlfn.MINIFS('Scenario 1'!S$5:S$154,'Scenario 1'!$A$5:$A$154,Min!$A7,'Scenario 1'!AP$5:AP$154,"&gt;0")</f>
        <v>1.0906406249999998</v>
      </c>
      <c r="T7">
        <f>_xlfn.MINIFS('Scenario 1'!T$5:T$154,'Scenario 1'!$A$5:$A$154,Min!$A7,'Scenario 1'!AQ$5:AQ$154,"&gt;0")</f>
        <v>1.1734500000000003</v>
      </c>
      <c r="U7">
        <f>_xlfn.MINIFS('Scenario 1'!U$5:U$154,'Scenario 1'!$A$5:$A$154,Min!$A7,'Scenario 1'!AR$5:AR$154,"&gt;0")</f>
        <v>1.1734500000000003</v>
      </c>
      <c r="V7">
        <f>_xlfn.MINIFS('Scenario 1'!V$5:V$154,'Scenario 1'!$A$5:$A$154,Min!$A7,'Scenario 1'!AS$5:AS$154,"&gt;0")</f>
        <v>2.0157714843750001</v>
      </c>
      <c r="W7">
        <f>_xlfn.MINIFS('Scenario 1'!W$5:W$154,'Scenario 1'!$A$5:$A$154,Min!$A7,'Scenario 1'!AT$5:AT$154,"&gt;0")</f>
        <v>2.0157714843750001</v>
      </c>
    </row>
    <row r="8" spans="1:23" x14ac:dyDescent="0.25">
      <c r="A8" t="s">
        <v>35</v>
      </c>
      <c r="B8" t="str">
        <f>VLOOKUP(A8,'DE-EN Country'!$A$1:$B$25,2,FALSE)</f>
        <v>Finland</v>
      </c>
      <c r="C8">
        <f>_xlfn.MINIFS('Scenario 1'!C$5:C$154,'Scenario 1'!$A$5:$A$154,Min!$A8,'Scenario 1'!Z$5:Z$154,"&gt;0")</f>
        <v>0.27655714285714283</v>
      </c>
      <c r="D8">
        <f>_xlfn.MINIFS('Scenario 1'!D$5:D$154,'Scenario 1'!$A$5:$A$154,Min!$A8,'Scenario 1'!AA$5:AA$154,"&gt;0")</f>
        <v>0.32694375000000003</v>
      </c>
      <c r="E8">
        <f>_xlfn.MINIFS('Scenario 1'!E$5:E$154,'Scenario 1'!$A$5:$A$154,Min!$A8,'Scenario 1'!AB$5:AB$154,"&gt;0")</f>
        <v>0.34687499999999999</v>
      </c>
      <c r="F8">
        <f>_xlfn.MINIFS('Scenario 1'!F$5:F$154,'Scenario 1'!$A$5:$A$154,Min!$A8,'Scenario 1'!AC$5:AC$154,"&gt;0")</f>
        <v>0.44118750000000001</v>
      </c>
      <c r="G8">
        <f>_xlfn.MINIFS('Scenario 1'!G$5:G$154,'Scenario 1'!$A$5:$A$154,Min!$A8,'Scenario 1'!AD$5:AD$154,"&gt;0")</f>
        <v>0.49041562499999997</v>
      </c>
      <c r="H8">
        <f>_xlfn.MINIFS('Scenario 1'!H$5:H$154,'Scenario 1'!$A$5:$A$154,Min!$A8,'Scenario 1'!AE$5:AE$154,"&gt;0")</f>
        <v>0.51844218749999993</v>
      </c>
      <c r="I8">
        <f>_xlfn.MINIFS('Scenario 1'!I$5:I$154,'Scenario 1'!$A$5:$A$154,Min!$A8,'Scenario 1'!AF$5:AF$154,"&gt;0")</f>
        <v>0.63078750000000006</v>
      </c>
      <c r="J8">
        <f>_xlfn.MINIFS('Scenario 1'!J$5:J$154,'Scenario 1'!$A$5:$A$154,Min!$A8,'Scenario 1'!AG$5:AG$154,"&gt;0")</f>
        <v>0.65875781249999998</v>
      </c>
      <c r="K8">
        <f>_xlfn.MINIFS('Scenario 1'!K$5:K$154,'Scenario 1'!$A$5:$A$154,Min!$A8,'Scenario 1'!AH$5:AH$154,"&gt;0")</f>
        <v>0.7008749999999998</v>
      </c>
      <c r="L8">
        <f>_xlfn.MINIFS('Scenario 1'!L$5:L$154,'Scenario 1'!$A$5:$A$154,Min!$A8,'Scenario 1'!AI$5:AI$154,"&gt;0")</f>
        <v>0.7008749999999998</v>
      </c>
      <c r="M8">
        <f>_xlfn.MINIFS('Scenario 1'!M$5:M$154,'Scenario 1'!$A$5:$A$154,Min!$A8,'Scenario 1'!AJ$5:AJ$154,"&gt;0")</f>
        <v>0.76252148437499989</v>
      </c>
      <c r="N8">
        <f>_xlfn.MINIFS('Scenario 1'!N$5:N$154,'Scenario 1'!$A$5:$A$154,Min!$A8,'Scenario 1'!AK$5:AK$154,"&gt;0")</f>
        <v>0.77609765624999982</v>
      </c>
      <c r="O8">
        <f>_xlfn.MINIFS('Scenario 1'!O$5:O$154,'Scenario 1'!$A$5:$A$154,Min!$A8,'Scenario 1'!AL$5:AL$154,"&gt;0")</f>
        <v>0.80954999999999977</v>
      </c>
      <c r="P8">
        <f>_xlfn.MINIFS('Scenario 1'!P$5:P$154,'Scenario 1'!$A$5:$A$154,Min!$A8,'Scenario 1'!AM$5:AM$154,"&gt;0")</f>
        <v>0.80954999999999977</v>
      </c>
      <c r="Q8">
        <f>_xlfn.MINIFS('Scenario 1'!Q$5:Q$154,'Scenario 1'!$A$5:$A$154,Min!$A8,'Scenario 1'!AN$5:AN$154,"&gt;0")</f>
        <v>0.80954999999999977</v>
      </c>
      <c r="R8">
        <f>_xlfn.MINIFS('Scenario 1'!R$5:R$154,'Scenario 1'!$A$5:$A$154,Min!$A8,'Scenario 1'!AO$5:AO$154,"&gt;0")</f>
        <v>0.93151406250000002</v>
      </c>
      <c r="S8">
        <f>_xlfn.MINIFS('Scenario 1'!S$5:S$154,'Scenario 1'!$A$5:$A$154,Min!$A8,'Scenario 1'!AP$5:AP$154,"&gt;0")</f>
        <v>1.0473011718749998</v>
      </c>
      <c r="T8">
        <f>_xlfn.MINIFS('Scenario 1'!T$5:T$154,'Scenario 1'!$A$5:$A$154,Min!$A8,'Scenario 1'!AQ$5:AQ$154,"&gt;0")</f>
        <v>1.1043949218749998</v>
      </c>
      <c r="U8">
        <f>_xlfn.MINIFS('Scenario 1'!U$5:U$154,'Scenario 1'!$A$5:$A$154,Min!$A8,'Scenario 1'!AR$5:AR$154,"&gt;0")</f>
        <v>1.1043949218749998</v>
      </c>
      <c r="V8">
        <f>_xlfn.MINIFS('Scenario 1'!V$5:V$154,'Scenario 1'!$A$5:$A$154,Min!$A8,'Scenario 1'!AS$5:AS$154,"&gt;0")</f>
        <v>1.11405</v>
      </c>
      <c r="W8">
        <f>_xlfn.MINIFS('Scenario 1'!W$5:W$154,'Scenario 1'!$A$5:$A$154,Min!$A8,'Scenario 1'!AT$5:AT$154,"&gt;0")</f>
        <v>1.2094031249999999</v>
      </c>
    </row>
    <row r="9" spans="1:23" x14ac:dyDescent="0.25">
      <c r="A9" t="s">
        <v>36</v>
      </c>
      <c r="B9" t="str">
        <f>VLOOKUP(A9,'DE-EN Country'!$A$1:$B$25,2,FALSE)</f>
        <v>France</v>
      </c>
      <c r="C9">
        <f>_xlfn.MINIFS('Scenario 1'!C$5:C$154,'Scenario 1'!$A$5:$A$154,Min!$A9,'Scenario 1'!Z$5:Z$154,"&gt;0")</f>
        <v>0.35559421875000008</v>
      </c>
      <c r="D9">
        <f>_xlfn.MINIFS('Scenario 1'!D$5:D$154,'Scenario 1'!$A$5:$A$154,Min!$A9,'Scenario 1'!AA$5:AA$154,"&gt;0")</f>
        <v>0.35559421875000008</v>
      </c>
      <c r="E9">
        <f>_xlfn.MINIFS('Scenario 1'!E$5:E$154,'Scenario 1'!$A$5:$A$154,Min!$A9,'Scenario 1'!AB$5:AB$154,"&gt;0")</f>
        <v>0.39834375</v>
      </c>
      <c r="F9">
        <f>_xlfn.MINIFS('Scenario 1'!F$5:F$154,'Scenario 1'!$A$5:$A$154,Min!$A9,'Scenario 1'!AC$5:AC$154,"&gt;0")</f>
        <v>0.42984843749999996</v>
      </c>
      <c r="G9">
        <f>_xlfn.MINIFS('Scenario 1'!G$5:G$154,'Scenario 1'!$A$5:$A$154,Min!$A9,'Scenario 1'!AD$5:AD$154,"&gt;0")</f>
        <v>0.45440156249999997</v>
      </c>
      <c r="H9">
        <f>_xlfn.MINIFS('Scenario 1'!H$5:H$154,'Scenario 1'!$A$5:$A$154,Min!$A9,'Scenario 1'!AE$5:AE$154,"&gt;0")</f>
        <v>0.50048437499999998</v>
      </c>
      <c r="I9">
        <f>_xlfn.MINIFS('Scenario 1'!I$5:I$154,'Scenario 1'!$A$5:$A$154,Min!$A9,'Scenario 1'!AF$5:AF$154,"&gt;0")</f>
        <v>0.57726562500000012</v>
      </c>
      <c r="J9">
        <f>_xlfn.MINIFS('Scenario 1'!J$5:J$154,'Scenario 1'!$A$5:$A$154,Min!$A9,'Scenario 1'!AG$5:AG$154,"&gt;0")</f>
        <v>0.62595000000000012</v>
      </c>
      <c r="K9">
        <f>_xlfn.MINIFS('Scenario 1'!K$5:K$154,'Scenario 1'!$A$5:$A$154,Min!$A9,'Scenario 1'!AH$5:AH$154,"&gt;0")</f>
        <v>0.80586914062499992</v>
      </c>
      <c r="L9">
        <f>_xlfn.MINIFS('Scenario 1'!L$5:L$154,'Scenario 1'!$A$5:$A$154,Min!$A9,'Scenario 1'!AI$5:AI$154,"&gt;0")</f>
        <v>0.80586914062499992</v>
      </c>
      <c r="M9">
        <f>_xlfn.MINIFS('Scenario 1'!M$5:M$154,'Scenario 1'!$A$5:$A$154,Min!$A9,'Scenario 1'!AJ$5:AJ$154,"&gt;0")</f>
        <v>1.06678265625</v>
      </c>
      <c r="N9">
        <f>_xlfn.MINIFS('Scenario 1'!N$5:N$154,'Scenario 1'!$A$5:$A$154,Min!$A9,'Scenario 1'!AK$5:AK$154,"&gt;0")</f>
        <v>1.06678265625</v>
      </c>
      <c r="O9">
        <f>_xlfn.MINIFS('Scenario 1'!O$5:O$154,'Scenario 1'!$A$5:$A$154,Min!$A9,'Scenario 1'!AL$5:AL$154,"&gt;0")</f>
        <v>1.06678265625</v>
      </c>
      <c r="P9">
        <f>_xlfn.MINIFS('Scenario 1'!P$5:P$154,'Scenario 1'!$A$5:$A$154,Min!$A9,'Scenario 1'!AM$5:AM$154,"&gt;0")</f>
        <v>1.06678265625</v>
      </c>
      <c r="Q9">
        <f>_xlfn.MINIFS('Scenario 1'!Q$5:Q$154,'Scenario 1'!$A$5:$A$154,Min!$A9,'Scenario 1'!AN$5:AN$154,"&gt;0")</f>
        <v>1.06678265625</v>
      </c>
      <c r="R9">
        <f>_xlfn.MINIFS('Scenario 1'!R$5:R$154,'Scenario 1'!$A$5:$A$154,Min!$A9,'Scenario 1'!AO$5:AO$154,"&gt;0")</f>
        <v>1.2238875</v>
      </c>
      <c r="S9">
        <f>_xlfn.MINIFS('Scenario 1'!S$5:S$154,'Scenario 1'!$A$5:$A$154,Min!$A9,'Scenario 1'!AP$5:AP$154,"&gt;0")</f>
        <v>1.3465300781249996</v>
      </c>
      <c r="T9">
        <f>_xlfn.MINIFS('Scenario 1'!T$5:T$154,'Scenario 1'!$A$5:$A$154,Min!$A9,'Scenario 1'!AQ$5:AQ$154,"&gt;0")</f>
        <v>1.4199363281250001</v>
      </c>
      <c r="U9">
        <f>_xlfn.MINIFS('Scenario 1'!U$5:U$154,'Scenario 1'!$A$5:$A$154,Min!$A9,'Scenario 1'!AR$5:AR$154,"&gt;0")</f>
        <v>1.4199363281250001</v>
      </c>
      <c r="V9">
        <f>_xlfn.MINIFS('Scenario 1'!V$5:V$154,'Scenario 1'!$A$5:$A$154,Min!$A9,'Scenario 1'!AS$5:AS$154,"&gt;0")</f>
        <v>1.5267053571428575</v>
      </c>
      <c r="W9">
        <f>_xlfn.MINIFS('Scenario 1'!W$5:W$154,'Scenario 1'!$A$5:$A$154,Min!$A9,'Scenario 1'!AT$5:AT$154,"&gt;0")</f>
        <v>1.554946875</v>
      </c>
    </row>
    <row r="10" spans="1:23" x14ac:dyDescent="0.25">
      <c r="A10" t="s">
        <v>37</v>
      </c>
      <c r="B10" t="str">
        <f>VLOOKUP(A10,'DE-EN Country'!$A$1:$B$25,2,FALSE)</f>
        <v>Greece</v>
      </c>
      <c r="C10">
        <f>_xlfn.MINIFS('Scenario 1'!C$5:C$154,'Scenario 1'!$A$5:$A$154,Min!$A10,'Scenario 1'!Z$5:Z$154,"&gt;0")</f>
        <v>0</v>
      </c>
      <c r="D10">
        <f>_xlfn.MINIFS('Scenario 1'!D$5:D$154,'Scenario 1'!$A$5:$A$154,Min!$A10,'Scenario 1'!AA$5:AA$154,"&gt;0")</f>
        <v>0</v>
      </c>
      <c r="E10">
        <f>_xlfn.MINIFS('Scenario 1'!E$5:E$154,'Scenario 1'!$A$5:$A$154,Min!$A10,'Scenario 1'!AB$5:AB$154,"&gt;0")</f>
        <v>0</v>
      </c>
      <c r="F10">
        <f>_xlfn.MINIFS('Scenario 1'!F$5:F$154,'Scenario 1'!$A$5:$A$154,Min!$A10,'Scenario 1'!AC$5:AC$154,"&gt;0")</f>
        <v>0</v>
      </c>
      <c r="G10">
        <f>_xlfn.MINIFS('Scenario 1'!G$5:G$154,'Scenario 1'!$A$5:$A$154,Min!$A10,'Scenario 1'!AD$5:AD$154,"&gt;0")</f>
        <v>0</v>
      </c>
      <c r="H10">
        <f>_xlfn.MINIFS('Scenario 1'!H$5:H$154,'Scenario 1'!$A$5:$A$154,Min!$A10,'Scenario 1'!AE$5:AE$154,"&gt;0")</f>
        <v>1.2251953124999999</v>
      </c>
      <c r="I10">
        <f>_xlfn.MINIFS('Scenario 1'!I$5:I$154,'Scenario 1'!$A$5:$A$154,Min!$A10,'Scenario 1'!AF$5:AF$154,"&gt;0")</f>
        <v>1.2594000000000001</v>
      </c>
      <c r="J10">
        <f>_xlfn.MINIFS('Scenario 1'!J$5:J$154,'Scenario 1'!$A$5:$A$154,Min!$A10,'Scenario 1'!AG$5:AG$154,"&gt;0")</f>
        <v>1.3358203124999994</v>
      </c>
      <c r="K10">
        <f>_xlfn.MINIFS('Scenario 1'!K$5:K$154,'Scenario 1'!$A$5:$A$154,Min!$A10,'Scenario 1'!AH$5:AH$154,"&gt;0")</f>
        <v>1.3358203124999994</v>
      </c>
      <c r="L10">
        <f>_xlfn.MINIFS('Scenario 1'!L$5:L$154,'Scenario 1'!$A$5:$A$154,Min!$A10,'Scenario 1'!AI$5:AI$154,"&gt;0")</f>
        <v>1.6497890624999998</v>
      </c>
      <c r="M10">
        <f>_xlfn.MINIFS('Scenario 1'!M$5:M$154,'Scenario 1'!$A$5:$A$154,Min!$A10,'Scenario 1'!AJ$5:AJ$154,"&gt;0")</f>
        <v>1.6729218749999999</v>
      </c>
      <c r="N10">
        <f>_xlfn.MINIFS('Scenario 1'!N$5:N$154,'Scenario 1'!$A$5:$A$154,Min!$A10,'Scenario 1'!AK$5:AK$154,"&gt;0")</f>
        <v>2.0370803571428571</v>
      </c>
      <c r="O10">
        <f>_xlfn.MINIFS('Scenario 1'!O$5:O$154,'Scenario 1'!$A$5:$A$154,Min!$A10,'Scenario 1'!AL$5:AL$154,"&gt;0")</f>
        <v>2.2694062499999998</v>
      </c>
      <c r="P10">
        <f>_xlfn.MINIFS('Scenario 1'!P$5:P$154,'Scenario 1'!$A$5:$A$154,Min!$A10,'Scenario 1'!AM$5:AM$154,"&gt;0")</f>
        <v>2.5357875000000001</v>
      </c>
      <c r="Q10">
        <f>_xlfn.MINIFS('Scenario 1'!Q$5:Q$154,'Scenario 1'!$A$5:$A$154,Min!$A10,'Scenario 1'!AN$5:AN$154,"&gt;0")</f>
        <v>2.6114589843749996</v>
      </c>
      <c r="R10">
        <f>_xlfn.MINIFS('Scenario 1'!R$5:R$154,'Scenario 1'!$A$5:$A$154,Min!$A10,'Scenario 1'!AO$5:AO$154,"&gt;0")</f>
        <v>2.6114589843749996</v>
      </c>
      <c r="S10">
        <f>_xlfn.MINIFS('Scenario 1'!S$5:S$154,'Scenario 1'!$A$5:$A$154,Min!$A10,'Scenario 1'!AP$5:AP$154,"&gt;0")</f>
        <v>2.6114589843749996</v>
      </c>
      <c r="T10">
        <f>_xlfn.MINIFS('Scenario 1'!T$5:T$154,'Scenario 1'!$A$5:$A$154,Min!$A10,'Scenario 1'!AQ$5:AQ$154,"&gt;0")</f>
        <v>2.6114589843749996</v>
      </c>
      <c r="U10">
        <f>_xlfn.MINIFS('Scenario 1'!U$5:U$154,'Scenario 1'!$A$5:$A$154,Min!$A10,'Scenario 1'!AR$5:AR$154,"&gt;0")</f>
        <v>2.6114589843749996</v>
      </c>
      <c r="V10">
        <f>_xlfn.MINIFS('Scenario 1'!V$5:V$154,'Scenario 1'!$A$5:$A$154,Min!$A10,'Scenario 1'!AS$5:AS$154,"&gt;0")</f>
        <v>2.6114589843749996</v>
      </c>
      <c r="W10">
        <f>_xlfn.MINIFS('Scenario 1'!W$5:W$154,'Scenario 1'!$A$5:$A$154,Min!$A10,'Scenario 1'!AT$5:AT$154,"&gt;0")</f>
        <v>2.6114589843749996</v>
      </c>
    </row>
    <row r="11" spans="1:23" x14ac:dyDescent="0.25">
      <c r="A11" t="s">
        <v>38</v>
      </c>
      <c r="B11" t="str">
        <f>VLOOKUP(A11,'DE-EN Country'!$A$1:$B$25,2,FALSE)</f>
        <v>Ireland</v>
      </c>
      <c r="C11">
        <f>_xlfn.MINIFS('Scenario 1'!C$5:C$154,'Scenario 1'!$A$5:$A$154,Min!$A11,'Scenario 1'!Z$5:Z$154,"&gt;0")</f>
        <v>1.1375121093749998</v>
      </c>
      <c r="D11">
        <f>_xlfn.MINIFS('Scenario 1'!D$5:D$154,'Scenario 1'!$A$5:$A$154,Min!$A11,'Scenario 1'!AA$5:AA$154,"&gt;0")</f>
        <v>1.3144992187500002</v>
      </c>
      <c r="E11">
        <f>_xlfn.MINIFS('Scenario 1'!E$5:E$154,'Scenario 1'!$A$5:$A$154,Min!$A11,'Scenario 1'!AB$5:AB$154,"&gt;0")</f>
        <v>1.3144992187500002</v>
      </c>
      <c r="F11">
        <f>_xlfn.MINIFS('Scenario 1'!F$5:F$154,'Scenario 1'!$A$5:$A$154,Min!$A11,'Scenario 1'!AC$5:AC$154,"&gt;0")</f>
        <v>1.3144992187500002</v>
      </c>
      <c r="G11">
        <f>_xlfn.MINIFS('Scenario 1'!G$5:G$154,'Scenario 1'!$A$5:$A$154,Min!$A11,'Scenario 1'!AD$5:AD$154,"&gt;0")</f>
        <v>1.3144992187500002</v>
      </c>
      <c r="H11">
        <f>_xlfn.MINIFS('Scenario 1'!H$5:H$154,'Scenario 1'!$A$5:$A$154,Min!$A11,'Scenario 1'!AE$5:AE$154,"&gt;0")</f>
        <v>1.3144992187500002</v>
      </c>
      <c r="I11">
        <f>_xlfn.MINIFS('Scenario 1'!I$5:I$154,'Scenario 1'!$A$5:$A$154,Min!$A11,'Scenario 1'!AF$5:AF$154,"&gt;0")</f>
        <v>1.3144992187500002</v>
      </c>
      <c r="J11">
        <f>_xlfn.MINIFS('Scenario 1'!J$5:J$154,'Scenario 1'!$A$5:$A$154,Min!$A11,'Scenario 1'!AG$5:AG$154,"&gt;0")</f>
        <v>1.3144992187500002</v>
      </c>
      <c r="K11">
        <f>_xlfn.MINIFS('Scenario 1'!K$5:K$154,'Scenario 1'!$A$5:$A$154,Min!$A11,'Scenario 1'!AH$5:AH$154,"&gt;0")</f>
        <v>1.3144992187500002</v>
      </c>
      <c r="L11">
        <f>_xlfn.MINIFS('Scenario 1'!L$5:L$154,'Scenario 1'!$A$5:$A$154,Min!$A11,'Scenario 1'!AI$5:AI$154,"&gt;0")</f>
        <v>1.3144992187500002</v>
      </c>
      <c r="M11">
        <f>_xlfn.MINIFS('Scenario 1'!M$5:M$154,'Scenario 1'!$A$5:$A$154,Min!$A11,'Scenario 1'!AJ$5:AJ$154,"&gt;0")</f>
        <v>1.3144992187500002</v>
      </c>
      <c r="N11">
        <f>_xlfn.MINIFS('Scenario 1'!N$5:N$154,'Scenario 1'!$A$5:$A$154,Min!$A11,'Scenario 1'!AK$5:AK$154,"&gt;0")</f>
        <v>1.3144992187500002</v>
      </c>
      <c r="O11">
        <f>_xlfn.MINIFS('Scenario 1'!O$5:O$154,'Scenario 1'!$A$5:$A$154,Min!$A11,'Scenario 1'!AL$5:AL$154,"&gt;0")</f>
        <v>1.3144992187500002</v>
      </c>
      <c r="P11">
        <f>_xlfn.MINIFS('Scenario 1'!P$5:P$154,'Scenario 1'!$A$5:$A$154,Min!$A11,'Scenario 1'!AM$5:AM$154,"&gt;0")</f>
        <v>1.6092843750000001</v>
      </c>
      <c r="Q11">
        <f>_xlfn.MINIFS('Scenario 1'!Q$5:Q$154,'Scenario 1'!$A$5:$A$154,Min!$A11,'Scenario 1'!AN$5:AN$154,"&gt;0")</f>
        <v>1.8474749999999995</v>
      </c>
      <c r="R11">
        <f>_xlfn.MINIFS('Scenario 1'!R$5:R$154,'Scenario 1'!$A$5:$A$154,Min!$A11,'Scenario 1'!AO$5:AO$154,"&gt;0")</f>
        <v>2.0530124999999995</v>
      </c>
      <c r="S11">
        <f>_xlfn.MINIFS('Scenario 1'!S$5:S$154,'Scenario 1'!$A$5:$A$154,Min!$A11,'Scenario 1'!AP$5:AP$154,"&gt;0")</f>
        <v>2.2842000000000002</v>
      </c>
      <c r="T11">
        <f>_xlfn.MINIFS('Scenario 1'!T$5:T$154,'Scenario 1'!$A$5:$A$154,Min!$A11,'Scenario 1'!AQ$5:AQ$154,"&gt;0")</f>
        <v>2.2842000000000002</v>
      </c>
      <c r="U11">
        <f>_xlfn.MINIFS('Scenario 1'!U$5:U$154,'Scenario 1'!$A$5:$A$154,Min!$A11,'Scenario 1'!AR$5:AR$154,"&gt;0")</f>
        <v>2.5122149999999999</v>
      </c>
      <c r="V11">
        <f>_xlfn.MINIFS('Scenario 1'!V$5:V$154,'Scenario 1'!$A$5:$A$154,Min!$A11,'Scenario 1'!AS$5:AS$154,"&gt;0")</f>
        <v>2.947608984375</v>
      </c>
      <c r="W11">
        <f>_xlfn.MINIFS('Scenario 1'!W$5:W$154,'Scenario 1'!$A$5:$A$154,Min!$A11,'Scenario 1'!AT$5:AT$154,"&gt;0")</f>
        <v>2.947608984375</v>
      </c>
    </row>
    <row r="12" spans="1:23" x14ac:dyDescent="0.25">
      <c r="A12" t="s">
        <v>39</v>
      </c>
      <c r="B12" t="str">
        <f>VLOOKUP(A12,'DE-EN Country'!$A$1:$B$25,2,FALSE)</f>
        <v>Iceland</v>
      </c>
      <c r="C12">
        <f>_xlfn.MINIFS('Scenario 1'!C$5:C$154,'Scenario 1'!$A$5:$A$154,Min!$A12,'Scenario 1'!Z$5:Z$154,"&gt;0")</f>
        <v>0</v>
      </c>
      <c r="D12">
        <f>_xlfn.MINIFS('Scenario 1'!D$5:D$154,'Scenario 1'!$A$5:$A$154,Min!$A12,'Scenario 1'!AA$5:AA$154,"&gt;0")</f>
        <v>0</v>
      </c>
      <c r="E12">
        <f>_xlfn.MINIFS('Scenario 1'!E$5:E$154,'Scenario 1'!$A$5:$A$154,Min!$A12,'Scenario 1'!AB$5:AB$154,"&gt;0")</f>
        <v>0</v>
      </c>
      <c r="F12">
        <f>_xlfn.MINIFS('Scenario 1'!F$5:F$154,'Scenario 1'!$A$5:$A$154,Min!$A12,'Scenario 1'!AC$5:AC$154,"&gt;0")</f>
        <v>0</v>
      </c>
      <c r="G12">
        <f>_xlfn.MINIFS('Scenario 1'!G$5:G$154,'Scenario 1'!$A$5:$A$154,Min!$A12,'Scenario 1'!AD$5:AD$154,"&gt;0")</f>
        <v>0</v>
      </c>
      <c r="H12">
        <f>_xlfn.MINIFS('Scenario 1'!H$5:H$154,'Scenario 1'!$A$5:$A$154,Min!$A12,'Scenario 1'!AE$5:AE$154,"&gt;0")</f>
        <v>0.90916875000000008</v>
      </c>
      <c r="I12">
        <f>_xlfn.MINIFS('Scenario 1'!I$5:I$154,'Scenario 1'!$A$5:$A$154,Min!$A12,'Scenario 1'!AF$5:AF$154,"&gt;0")</f>
        <v>0.90916875000000008</v>
      </c>
      <c r="J12">
        <f>_xlfn.MINIFS('Scenario 1'!J$5:J$154,'Scenario 1'!$A$5:$A$154,Min!$A12,'Scenario 1'!AG$5:AG$154,"&gt;0")</f>
        <v>0.90916875000000008</v>
      </c>
      <c r="K12">
        <f>_xlfn.MINIFS('Scenario 1'!K$5:K$154,'Scenario 1'!$A$5:$A$154,Min!$A12,'Scenario 1'!AH$5:AH$154,"&gt;0")</f>
        <v>0.90916875000000008</v>
      </c>
      <c r="L12">
        <f>_xlfn.MINIFS('Scenario 1'!L$5:L$154,'Scenario 1'!$A$5:$A$154,Min!$A12,'Scenario 1'!AI$5:AI$154,"&gt;0")</f>
        <v>0.90916875000000008</v>
      </c>
      <c r="M12">
        <f>_xlfn.MINIFS('Scenario 1'!M$5:M$154,'Scenario 1'!$A$5:$A$154,Min!$A12,'Scenario 1'!AJ$5:AJ$154,"&gt;0")</f>
        <v>0.90916875000000008</v>
      </c>
      <c r="N12">
        <f>_xlfn.MINIFS('Scenario 1'!N$5:N$154,'Scenario 1'!$A$5:$A$154,Min!$A12,'Scenario 1'!AK$5:AK$154,"&gt;0")</f>
        <v>0.90916875000000008</v>
      </c>
      <c r="O12">
        <f>_xlfn.MINIFS('Scenario 1'!O$5:O$154,'Scenario 1'!$A$5:$A$154,Min!$A12,'Scenario 1'!AL$5:AL$154,"&gt;0")</f>
        <v>0.90916875000000008</v>
      </c>
      <c r="P12">
        <f>_xlfn.MINIFS('Scenario 1'!P$5:P$154,'Scenario 1'!$A$5:$A$154,Min!$A12,'Scenario 1'!AM$5:AM$154,"&gt;0")</f>
        <v>1.03498125</v>
      </c>
      <c r="Q12">
        <f>_xlfn.MINIFS('Scenario 1'!Q$5:Q$154,'Scenario 1'!$A$5:$A$154,Min!$A12,'Scenario 1'!AN$5:AN$154,"&gt;0")</f>
        <v>1.03498125</v>
      </c>
      <c r="R12">
        <f>_xlfn.MINIFS('Scenario 1'!R$5:R$154,'Scenario 1'!$A$5:$A$154,Min!$A12,'Scenario 1'!AO$5:AO$154,"&gt;0")</f>
        <v>1.03498125</v>
      </c>
      <c r="S12">
        <f>_xlfn.MINIFS('Scenario 1'!S$5:S$154,'Scenario 1'!$A$5:$A$154,Min!$A12,'Scenario 1'!AP$5:AP$154,"&gt;0")</f>
        <v>1.03498125</v>
      </c>
      <c r="T12">
        <f>_xlfn.MINIFS('Scenario 1'!T$5:T$154,'Scenario 1'!$A$5:$A$154,Min!$A12,'Scenario 1'!AQ$5:AQ$154,"&gt;0")</f>
        <v>1.03498125</v>
      </c>
      <c r="U12">
        <f>_xlfn.MINIFS('Scenario 1'!U$5:U$154,'Scenario 1'!$A$5:$A$154,Min!$A12,'Scenario 1'!AR$5:AR$154,"&gt;0")</f>
        <v>1.03498125</v>
      </c>
      <c r="V12">
        <f>_xlfn.MINIFS('Scenario 1'!V$5:V$154,'Scenario 1'!$A$5:$A$154,Min!$A12,'Scenario 1'!AS$5:AS$154,"&gt;0")</f>
        <v>2.0340599999999998</v>
      </c>
      <c r="W12">
        <f>_xlfn.MINIFS('Scenario 1'!W$5:W$154,'Scenario 1'!$A$5:$A$154,Min!$A12,'Scenario 1'!AT$5:AT$154,"&gt;0")</f>
        <v>2.0340599999999998</v>
      </c>
    </row>
    <row r="13" spans="1:23" x14ac:dyDescent="0.25">
      <c r="A13" t="s">
        <v>40</v>
      </c>
      <c r="B13" t="str">
        <f>VLOOKUP(A13,'DE-EN Country'!$A$1:$B$25,2,FALSE)</f>
        <v>Italy</v>
      </c>
      <c r="C13">
        <f>_xlfn.MINIFS('Scenario 1'!C$5:C$154,'Scenario 1'!$A$5:$A$154,Min!$A13,'Scenario 1'!Z$5:Z$154,"&gt;0")</f>
        <v>0.50489062500000004</v>
      </c>
      <c r="D13">
        <f>_xlfn.MINIFS('Scenario 1'!D$5:D$154,'Scenario 1'!$A$5:$A$154,Min!$A13,'Scenario 1'!AA$5:AA$154,"&gt;0")</f>
        <v>0.5115550781249999</v>
      </c>
      <c r="E13">
        <f>_xlfn.MINIFS('Scenario 1'!E$5:E$154,'Scenario 1'!$A$5:$A$154,Min!$A13,'Scenario 1'!AB$5:AB$154,"&gt;0")</f>
        <v>0.5115550781249999</v>
      </c>
      <c r="F13">
        <f>_xlfn.MINIFS('Scenario 1'!F$5:F$154,'Scenario 1'!$A$5:$A$154,Min!$A13,'Scenario 1'!AC$5:AC$154,"&gt;0")</f>
        <v>0.55586250000000015</v>
      </c>
      <c r="G13">
        <f>_xlfn.MINIFS('Scenario 1'!G$5:G$154,'Scenario 1'!$A$5:$A$154,Min!$A13,'Scenario 1'!AD$5:AD$154,"&gt;0")</f>
        <v>0.59985937499999997</v>
      </c>
      <c r="H13">
        <f>_xlfn.MINIFS('Scenario 1'!H$5:H$154,'Scenario 1'!$A$5:$A$154,Min!$A13,'Scenario 1'!AE$5:AE$154,"&gt;0")</f>
        <v>0.60934042968749991</v>
      </c>
      <c r="I13">
        <f>_xlfn.MINIFS('Scenario 1'!I$5:I$154,'Scenario 1'!$A$5:$A$154,Min!$A13,'Scenario 1'!AF$5:AF$154,"&gt;0")</f>
        <v>0.64584374999999994</v>
      </c>
      <c r="J13">
        <f>_xlfn.MINIFS('Scenario 1'!J$5:J$154,'Scenario 1'!$A$5:$A$154,Min!$A13,'Scenario 1'!AG$5:AG$154,"&gt;0")</f>
        <v>0.66567187499999991</v>
      </c>
      <c r="K13">
        <f>_xlfn.MINIFS('Scenario 1'!K$5:K$154,'Scenario 1'!$A$5:$A$154,Min!$A13,'Scenario 1'!AH$5:AH$154,"&gt;0")</f>
        <v>1.20013048828125</v>
      </c>
      <c r="L13">
        <f>_xlfn.MINIFS('Scenario 1'!L$5:L$154,'Scenario 1'!$A$5:$A$154,Min!$A13,'Scenario 1'!AI$5:AI$154,"&gt;0")</f>
        <v>1.20013048828125</v>
      </c>
      <c r="M13">
        <f>_xlfn.MINIFS('Scenario 1'!M$5:M$154,'Scenario 1'!$A$5:$A$154,Min!$A13,'Scenario 1'!AJ$5:AJ$154,"&gt;0")</f>
        <v>1.20013048828125</v>
      </c>
      <c r="N13">
        <f>_xlfn.MINIFS('Scenario 1'!N$5:N$154,'Scenario 1'!$A$5:$A$154,Min!$A13,'Scenario 1'!AK$5:AK$154,"&gt;0")</f>
        <v>1.20013048828125</v>
      </c>
      <c r="O13">
        <f>_xlfn.MINIFS('Scenario 1'!O$5:O$154,'Scenario 1'!$A$5:$A$154,Min!$A13,'Scenario 1'!AL$5:AL$154,"&gt;0")</f>
        <v>1.20013048828125</v>
      </c>
      <c r="P13">
        <f>_xlfn.MINIFS('Scenario 1'!P$5:P$154,'Scenario 1'!$A$5:$A$154,Min!$A13,'Scenario 1'!AM$5:AM$154,"&gt;0")</f>
        <v>1.20013048828125</v>
      </c>
      <c r="Q13">
        <f>_xlfn.MINIFS('Scenario 1'!Q$5:Q$154,'Scenario 1'!$A$5:$A$154,Min!$A13,'Scenario 1'!AN$5:AN$154,"&gt;0")</f>
        <v>1.20013048828125</v>
      </c>
      <c r="R13">
        <f>_xlfn.MINIFS('Scenario 1'!R$5:R$154,'Scenario 1'!$A$5:$A$154,Min!$A13,'Scenario 1'!AO$5:AO$154,"&gt;0")</f>
        <v>1.2469042968749997</v>
      </c>
      <c r="S13">
        <f>_xlfn.MINIFS('Scenario 1'!S$5:S$154,'Scenario 1'!$A$5:$A$154,Min!$A13,'Scenario 1'!AP$5:AP$154,"&gt;0")</f>
        <v>1.2469042968749997</v>
      </c>
      <c r="T13">
        <f>_xlfn.MINIFS('Scenario 1'!T$5:T$154,'Scenario 1'!$A$5:$A$154,Min!$A13,'Scenario 1'!AQ$5:AQ$154,"&gt;0")</f>
        <v>1.2469042968749997</v>
      </c>
      <c r="U13">
        <f>_xlfn.MINIFS('Scenario 1'!U$5:U$154,'Scenario 1'!$A$5:$A$154,Min!$A13,'Scenario 1'!AR$5:AR$154,"&gt;0")</f>
        <v>2.0002174804687507</v>
      </c>
      <c r="V13">
        <f>_xlfn.MINIFS('Scenario 1'!V$5:V$154,'Scenario 1'!$A$5:$A$154,Min!$A13,'Scenario 1'!AS$5:AS$154,"&gt;0")</f>
        <v>2.0002174804687507</v>
      </c>
      <c r="W13">
        <f>_xlfn.MINIFS('Scenario 1'!W$5:W$154,'Scenario 1'!$A$5:$A$154,Min!$A13,'Scenario 1'!AT$5:AT$154,"&gt;0")</f>
        <v>2.0002174804687507</v>
      </c>
    </row>
    <row r="14" spans="1:23" x14ac:dyDescent="0.25">
      <c r="A14" t="s">
        <v>41</v>
      </c>
      <c r="B14" t="str">
        <f>VLOOKUP(A14,'DE-EN Country'!$A$1:$B$25,2,FALSE)</f>
        <v>Croatia</v>
      </c>
      <c r="C14">
        <f>_xlfn.MINIFS('Scenario 1'!C$5:C$154,'Scenario 1'!$A$5:$A$154,Min!$A14,'Scenario 1'!Z$5:Z$154,"&gt;0")</f>
        <v>0.65771367187499974</v>
      </c>
      <c r="D14">
        <f>_xlfn.MINIFS('Scenario 1'!D$5:D$154,'Scenario 1'!$A$5:$A$154,Min!$A14,'Scenario 1'!AA$5:AA$154,"&gt;0")</f>
        <v>0.65771367187499974</v>
      </c>
      <c r="E14">
        <f>_xlfn.MINIFS('Scenario 1'!E$5:E$154,'Scenario 1'!$A$5:$A$154,Min!$A14,'Scenario 1'!AB$5:AB$154,"&gt;0")</f>
        <v>0.65771367187499974</v>
      </c>
      <c r="F14">
        <f>_xlfn.MINIFS('Scenario 1'!F$5:F$154,'Scenario 1'!$A$5:$A$154,Min!$A14,'Scenario 1'!AC$5:AC$154,"&gt;0")</f>
        <v>0.65771367187499974</v>
      </c>
      <c r="G14">
        <f>_xlfn.MINIFS('Scenario 1'!G$5:G$154,'Scenario 1'!$A$5:$A$154,Min!$A14,'Scenario 1'!AD$5:AD$154,"&gt;0")</f>
        <v>0.68069531250000015</v>
      </c>
      <c r="H14">
        <f>_xlfn.MINIFS('Scenario 1'!H$5:H$154,'Scenario 1'!$A$5:$A$154,Min!$A14,'Scenario 1'!AE$5:AE$154,"&gt;0")</f>
        <v>0.65771367187499974</v>
      </c>
      <c r="I14">
        <f>_xlfn.MINIFS('Scenario 1'!I$5:I$154,'Scenario 1'!$A$5:$A$154,Min!$A14,'Scenario 1'!AF$5:AF$154,"&gt;0")</f>
        <v>0.65771367187499974</v>
      </c>
      <c r="J14">
        <f>_xlfn.MINIFS('Scenario 1'!J$5:J$154,'Scenario 1'!$A$5:$A$154,Min!$A14,'Scenario 1'!AG$5:AG$154,"&gt;0")</f>
        <v>0.68069531250000015</v>
      </c>
      <c r="K14">
        <f>_xlfn.MINIFS('Scenario 1'!K$5:K$154,'Scenario 1'!$A$5:$A$154,Min!$A14,'Scenario 1'!AH$5:AH$154,"&gt;0")</f>
        <v>0.84243750000000006</v>
      </c>
      <c r="L14">
        <f>_xlfn.MINIFS('Scenario 1'!L$5:L$154,'Scenario 1'!$A$5:$A$154,Min!$A14,'Scenario 1'!AI$5:AI$154,"&gt;0")</f>
        <v>0.84337031250000005</v>
      </c>
      <c r="M14">
        <f>_xlfn.MINIFS('Scenario 1'!M$5:M$154,'Scenario 1'!$A$5:$A$154,Min!$A14,'Scenario 1'!AJ$5:AJ$154,"&gt;0")</f>
        <v>0.99622089843750006</v>
      </c>
      <c r="N14">
        <f>_xlfn.MINIFS('Scenario 1'!N$5:N$154,'Scenario 1'!$A$5:$A$154,Min!$A14,'Scenario 1'!AK$5:AK$154,"&gt;0")</f>
        <v>0.99622089843750006</v>
      </c>
      <c r="O14">
        <f>_xlfn.MINIFS('Scenario 1'!O$5:O$154,'Scenario 1'!$A$5:$A$154,Min!$A14,'Scenario 1'!AL$5:AL$154,"&gt;0")</f>
        <v>0.99622089843750006</v>
      </c>
      <c r="P14">
        <f>_xlfn.MINIFS('Scenario 1'!P$5:P$154,'Scenario 1'!$A$5:$A$154,Min!$A14,'Scenario 1'!AM$5:AM$154,"&gt;0")</f>
        <v>0.99622089843750006</v>
      </c>
      <c r="Q14">
        <f>_xlfn.MINIFS('Scenario 1'!Q$5:Q$154,'Scenario 1'!$A$5:$A$154,Min!$A14,'Scenario 1'!AN$5:AN$154,"&gt;0")</f>
        <v>0.99622089843750006</v>
      </c>
      <c r="R14">
        <f>_xlfn.MINIFS('Scenario 1'!R$5:R$154,'Scenario 1'!$A$5:$A$154,Min!$A14,'Scenario 1'!AO$5:AO$154,"&gt;0")</f>
        <v>1.1222138671874999</v>
      </c>
      <c r="S14">
        <f>_xlfn.MINIFS('Scenario 1'!S$5:S$154,'Scenario 1'!$A$5:$A$154,Min!$A14,'Scenario 1'!AP$5:AP$154,"&gt;0")</f>
        <v>1.3579921874999998</v>
      </c>
      <c r="T14">
        <f>_xlfn.MINIFS('Scenario 1'!T$5:T$154,'Scenario 1'!$A$5:$A$154,Min!$A14,'Scenario 1'!AQ$5:AQ$154,"&gt;0")</f>
        <v>1.7754406249999997</v>
      </c>
      <c r="U14">
        <f>_xlfn.MINIFS('Scenario 1'!U$5:U$154,'Scenario 1'!$A$5:$A$154,Min!$A14,'Scenario 1'!AR$5:AR$154,"&gt;0")</f>
        <v>1.973141015625</v>
      </c>
      <c r="V14">
        <f>_xlfn.MINIFS('Scenario 1'!V$5:V$154,'Scenario 1'!$A$5:$A$154,Min!$A14,'Scenario 1'!AS$5:AS$154,"&gt;0")</f>
        <v>1.973141015625</v>
      </c>
      <c r="W14">
        <f>_xlfn.MINIFS('Scenario 1'!W$5:W$154,'Scenario 1'!$A$5:$A$154,Min!$A14,'Scenario 1'!AT$5:AT$154,"&gt;0")</f>
        <v>1.973141015625</v>
      </c>
    </row>
    <row r="15" spans="1:23" x14ac:dyDescent="0.25">
      <c r="A15" t="s">
        <v>42</v>
      </c>
      <c r="B15" t="str">
        <f>VLOOKUP(A15,'DE-EN Country'!$A$1:$B$25,2,FALSE)</f>
        <v>Lithuania</v>
      </c>
      <c r="C15">
        <f>_xlfn.MINIFS('Scenario 1'!C$5:C$154,'Scenario 1'!$A$5:$A$154,Min!$A15,'Scenario 1'!Z$5:Z$154,"&gt;0")</f>
        <v>0.71442187499999998</v>
      </c>
      <c r="D15">
        <f>_xlfn.MINIFS('Scenario 1'!D$5:D$154,'Scenario 1'!$A$5:$A$154,Min!$A15,'Scenario 1'!AA$5:AA$154,"&gt;0")</f>
        <v>0.71442187499999998</v>
      </c>
      <c r="E15">
        <f>_xlfn.MINIFS('Scenario 1'!E$5:E$154,'Scenario 1'!$A$5:$A$154,Min!$A15,'Scenario 1'!AB$5:AB$154,"&gt;0")</f>
        <v>0.72159374999999992</v>
      </c>
      <c r="F15">
        <f>_xlfn.MINIFS('Scenario 1'!F$5:F$154,'Scenario 1'!$A$5:$A$154,Min!$A15,'Scenario 1'!AC$5:AC$154,"&gt;0")</f>
        <v>0.72159374999999992</v>
      </c>
      <c r="G15">
        <f>_xlfn.MINIFS('Scenario 1'!G$5:G$154,'Scenario 1'!$A$5:$A$154,Min!$A15,'Scenario 1'!AD$5:AD$154,"&gt;0")</f>
        <v>0.72159374999999992</v>
      </c>
      <c r="H15">
        <f>_xlfn.MINIFS('Scenario 1'!H$5:H$154,'Scenario 1'!$A$5:$A$154,Min!$A15,'Scenario 1'!AE$5:AE$154,"&gt;0")</f>
        <v>0.71676562499999996</v>
      </c>
      <c r="I15">
        <f>_xlfn.MINIFS('Scenario 1'!I$5:I$154,'Scenario 1'!$A$5:$A$154,Min!$A15,'Scenario 1'!AF$5:AF$154,"&gt;0")</f>
        <v>0.71676562499999996</v>
      </c>
      <c r="J15">
        <f>_xlfn.MINIFS('Scenario 1'!J$5:J$154,'Scenario 1'!$A$5:$A$154,Min!$A15,'Scenario 1'!AG$5:AG$154,"&gt;0")</f>
        <v>0.72117187500000024</v>
      </c>
      <c r="K15">
        <f>_xlfn.MINIFS('Scenario 1'!K$5:K$154,'Scenario 1'!$A$5:$A$154,Min!$A15,'Scenario 1'!AH$5:AH$154,"&gt;0")</f>
        <v>0.77090625000000002</v>
      </c>
      <c r="L15">
        <f>_xlfn.MINIFS('Scenario 1'!L$5:L$154,'Scenario 1'!$A$5:$A$154,Min!$A15,'Scenario 1'!AI$5:AI$154,"&gt;0")</f>
        <v>0.79139062500000001</v>
      </c>
      <c r="M15">
        <f>_xlfn.MINIFS('Scenario 1'!M$5:M$154,'Scenario 1'!$A$5:$A$154,Min!$A15,'Scenario 1'!AJ$5:AJ$154,"&gt;0")</f>
        <v>0.79223437499999994</v>
      </c>
      <c r="N15">
        <f>_xlfn.MINIFS('Scenario 1'!N$5:N$154,'Scenario 1'!$A$5:$A$154,Min!$A15,'Scenario 1'!AK$5:AK$154,"&gt;0")</f>
        <v>0.79223437499999994</v>
      </c>
      <c r="O15">
        <f>_xlfn.MINIFS('Scenario 1'!O$5:O$154,'Scenario 1'!$A$5:$A$154,Min!$A15,'Scenario 1'!AL$5:AL$154,"&gt;0")</f>
        <v>0.79223437499999994</v>
      </c>
      <c r="P15">
        <f>_xlfn.MINIFS('Scenario 1'!P$5:P$154,'Scenario 1'!$A$5:$A$154,Min!$A15,'Scenario 1'!AM$5:AM$154,"&gt;0")</f>
        <v>0.79223437499999994</v>
      </c>
      <c r="Q15">
        <f>_xlfn.MINIFS('Scenario 1'!Q$5:Q$154,'Scenario 1'!$A$5:$A$154,Min!$A15,'Scenario 1'!AN$5:AN$154,"&gt;0")</f>
        <v>0.79223437499999994</v>
      </c>
      <c r="R15">
        <f>_xlfn.MINIFS('Scenario 1'!R$5:R$154,'Scenario 1'!$A$5:$A$154,Min!$A15,'Scenario 1'!AO$5:AO$154,"&gt;0")</f>
        <v>0.82860468750000005</v>
      </c>
      <c r="S15">
        <f>_xlfn.MINIFS('Scenario 1'!S$5:S$154,'Scenario 1'!$A$5:$A$154,Min!$A15,'Scenario 1'!AP$5:AP$154,"&gt;0")</f>
        <v>0.89768671874999995</v>
      </c>
      <c r="T15">
        <f>_xlfn.MINIFS('Scenario 1'!T$5:T$154,'Scenario 1'!$A$5:$A$154,Min!$A15,'Scenario 1'!AQ$5:AQ$154,"&gt;0")</f>
        <v>0.94662421875000002</v>
      </c>
      <c r="U15">
        <f>_xlfn.MINIFS('Scenario 1'!U$5:U$154,'Scenario 1'!$A$5:$A$154,Min!$A15,'Scenario 1'!AR$5:AR$154,"&gt;0")</f>
        <v>0.94662421875000002</v>
      </c>
      <c r="V15">
        <f>_xlfn.MINIFS('Scenario 1'!V$5:V$154,'Scenario 1'!$A$5:$A$154,Min!$A15,'Scenario 1'!AS$5:AS$154,"&gt;0")</f>
        <v>2.0955585937499999</v>
      </c>
      <c r="W15">
        <f>_xlfn.MINIFS('Scenario 1'!W$5:W$154,'Scenario 1'!$A$5:$A$154,Min!$A15,'Scenario 1'!AT$5:AT$154,"&gt;0")</f>
        <v>2.1365859374999996</v>
      </c>
    </row>
    <row r="16" spans="1:23" x14ac:dyDescent="0.25">
      <c r="A16" t="s">
        <v>43</v>
      </c>
      <c r="B16" t="str">
        <f>VLOOKUP(A16,'DE-EN Country'!$A$1:$B$25,2,FALSE)</f>
        <v>Luxembourg</v>
      </c>
      <c r="C16">
        <f>_xlfn.MINIFS('Scenario 1'!C$5:C$154,'Scenario 1'!$A$5:$A$154,Min!$A16,'Scenario 1'!Z$5:Z$154,"&gt;0")</f>
        <v>1.1914218749999999</v>
      </c>
      <c r="D16">
        <f>_xlfn.MINIFS('Scenario 1'!D$5:D$154,'Scenario 1'!$A$5:$A$154,Min!$A16,'Scenario 1'!AA$5:AA$154,"&gt;0")</f>
        <v>1.1914218749999999</v>
      </c>
      <c r="E16">
        <f>_xlfn.MINIFS('Scenario 1'!E$5:E$154,'Scenario 1'!$A$5:$A$154,Min!$A16,'Scenario 1'!AB$5:AB$154,"&gt;0")</f>
        <v>1.1914218749999999</v>
      </c>
      <c r="F16">
        <f>_xlfn.MINIFS('Scenario 1'!F$5:F$154,'Scenario 1'!$A$5:$A$154,Min!$A16,'Scenario 1'!AC$5:AC$154,"&gt;0")</f>
        <v>1.1914218749999999</v>
      </c>
      <c r="G16">
        <f>_xlfn.MINIFS('Scenario 1'!G$5:G$154,'Scenario 1'!$A$5:$A$154,Min!$A16,'Scenario 1'!AD$5:AD$154,"&gt;0")</f>
        <v>1.1914218749999999</v>
      </c>
      <c r="H16">
        <f>_xlfn.MINIFS('Scenario 1'!H$5:H$154,'Scenario 1'!$A$5:$A$154,Min!$A16,'Scenario 1'!AE$5:AE$154,"&gt;0")</f>
        <v>1.1914218749999999</v>
      </c>
      <c r="I16">
        <f>_xlfn.MINIFS('Scenario 1'!I$5:I$154,'Scenario 1'!$A$5:$A$154,Min!$A16,'Scenario 1'!AF$5:AF$154,"&gt;0")</f>
        <v>1.1914218749999999</v>
      </c>
      <c r="J16">
        <f>_xlfn.MINIFS('Scenario 1'!J$5:J$154,'Scenario 1'!$A$5:$A$154,Min!$A16,'Scenario 1'!AG$5:AG$154,"&gt;0")</f>
        <v>1.1914218749999999</v>
      </c>
      <c r="K16">
        <f>_xlfn.MINIFS('Scenario 1'!K$5:K$154,'Scenario 1'!$A$5:$A$154,Min!$A16,'Scenario 1'!AH$5:AH$154,"&gt;0")</f>
        <v>1.1914218749999999</v>
      </c>
      <c r="L16">
        <f>_xlfn.MINIFS('Scenario 1'!L$5:L$154,'Scenario 1'!$A$5:$A$154,Min!$A16,'Scenario 1'!AI$5:AI$154,"&gt;0")</f>
        <v>1.3243500000000001</v>
      </c>
      <c r="M16">
        <f>_xlfn.MINIFS('Scenario 1'!M$5:M$154,'Scenario 1'!$A$5:$A$154,Min!$A16,'Scenario 1'!AJ$5:AJ$154,"&gt;0")</f>
        <v>1.3243500000000001</v>
      </c>
      <c r="N16">
        <f>_xlfn.MINIFS('Scenario 1'!N$5:N$154,'Scenario 1'!$A$5:$A$154,Min!$A16,'Scenario 1'!AK$5:AK$154,"&gt;0")</f>
        <v>1.3243500000000001</v>
      </c>
      <c r="O16">
        <f>_xlfn.MINIFS('Scenario 1'!O$5:O$154,'Scenario 1'!$A$5:$A$154,Min!$A16,'Scenario 1'!AL$5:AL$154,"&gt;0")</f>
        <v>1.4199363281250001</v>
      </c>
      <c r="P16">
        <f>_xlfn.MINIFS('Scenario 1'!P$5:P$154,'Scenario 1'!$A$5:$A$154,Min!$A16,'Scenario 1'!AM$5:AM$154,"&gt;0")</f>
        <v>1.4199363281250001</v>
      </c>
      <c r="Q16">
        <f>_xlfn.MINIFS('Scenario 1'!Q$5:Q$154,'Scenario 1'!$A$5:$A$154,Min!$A16,'Scenario 1'!AN$5:AN$154,"&gt;0")</f>
        <v>1.4199363281250001</v>
      </c>
      <c r="R16">
        <f>_xlfn.MINIFS('Scenario 1'!R$5:R$154,'Scenario 1'!$A$5:$A$154,Min!$A16,'Scenario 1'!AO$5:AO$154,"&gt;0")</f>
        <v>1.5267053571428575</v>
      </c>
      <c r="S16">
        <f>_xlfn.MINIFS('Scenario 1'!S$5:S$154,'Scenario 1'!$A$5:$A$154,Min!$A16,'Scenario 1'!AP$5:AP$154,"&gt;0")</f>
        <v>1.554946875</v>
      </c>
      <c r="T16">
        <f>_xlfn.MINIFS('Scenario 1'!T$5:T$154,'Scenario 1'!$A$5:$A$154,Min!$A16,'Scenario 1'!AQ$5:AQ$154,"&gt;0")</f>
        <v>1.554946875</v>
      </c>
      <c r="U16">
        <f>_xlfn.MINIFS('Scenario 1'!U$5:U$154,'Scenario 1'!$A$5:$A$154,Min!$A16,'Scenario 1'!AR$5:AR$154,"&gt;0")</f>
        <v>1.7868600000000001</v>
      </c>
      <c r="V16">
        <f>_xlfn.MINIFS('Scenario 1'!V$5:V$154,'Scenario 1'!$A$5:$A$154,Min!$A16,'Scenario 1'!AS$5:AS$154,"&gt;0")</f>
        <v>1.7868600000000001</v>
      </c>
      <c r="W16">
        <f>_xlfn.MINIFS('Scenario 1'!W$5:W$154,'Scenario 1'!$A$5:$A$154,Min!$A16,'Scenario 1'!AT$5:AT$154,"&gt;0")</f>
        <v>1.7868600000000001</v>
      </c>
    </row>
    <row r="17" spans="1:23" x14ac:dyDescent="0.25">
      <c r="A17" t="s">
        <v>44</v>
      </c>
      <c r="B17" t="str">
        <f>VLOOKUP(A17,'DE-EN Country'!$A$1:$B$25,2,FALSE)</f>
        <v>Netherlands</v>
      </c>
      <c r="C17">
        <f>_xlfn.MINIFS('Scenario 1'!C$5:C$154,'Scenario 1'!$A$5:$A$154,Min!$A17,'Scenario 1'!Z$5:Z$154,"&gt;0")</f>
        <v>1.0893164062499998</v>
      </c>
      <c r="D17">
        <f>_xlfn.MINIFS('Scenario 1'!D$5:D$154,'Scenario 1'!$A$5:$A$154,Min!$A17,'Scenario 1'!AA$5:AA$154,"&gt;0")</f>
        <v>1.1684437499999998</v>
      </c>
      <c r="E17">
        <f>_xlfn.MINIFS('Scenario 1'!E$5:E$154,'Scenario 1'!$A$5:$A$154,Min!$A17,'Scenario 1'!AB$5:AB$154,"&gt;0")</f>
        <v>1.1684437499999998</v>
      </c>
      <c r="F17">
        <f>_xlfn.MINIFS('Scenario 1'!F$5:F$154,'Scenario 1'!$A$5:$A$154,Min!$A17,'Scenario 1'!AC$5:AC$154,"&gt;0")</f>
        <v>1.2565781249999997</v>
      </c>
      <c r="G17">
        <f>_xlfn.MINIFS('Scenario 1'!G$5:G$154,'Scenario 1'!$A$5:$A$154,Min!$A17,'Scenario 1'!AD$5:AD$154,"&gt;0")</f>
        <v>1.2990937499999999</v>
      </c>
      <c r="H17">
        <f>_xlfn.MINIFS('Scenario 1'!H$5:H$154,'Scenario 1'!$A$5:$A$154,Min!$A17,'Scenario 1'!AE$5:AE$154,"&gt;0")</f>
        <v>1.3256015624999995</v>
      </c>
      <c r="I17">
        <f>_xlfn.MINIFS('Scenario 1'!I$5:I$154,'Scenario 1'!$A$5:$A$154,Min!$A17,'Scenario 1'!AF$5:AF$154,"&gt;0")</f>
        <v>1.34709375</v>
      </c>
      <c r="J17">
        <f>_xlfn.MINIFS('Scenario 1'!J$5:J$154,'Scenario 1'!$A$5:$A$154,Min!$A17,'Scenario 1'!AG$5:AG$154,"&gt;0")</f>
        <v>1.34709375</v>
      </c>
      <c r="K17">
        <f>_xlfn.MINIFS('Scenario 1'!K$5:K$154,'Scenario 1'!$A$5:$A$154,Min!$A17,'Scenario 1'!AH$5:AH$154,"&gt;0")</f>
        <v>1.34709375</v>
      </c>
      <c r="L17">
        <f>_xlfn.MINIFS('Scenario 1'!L$5:L$154,'Scenario 1'!$A$5:$A$154,Min!$A17,'Scenario 1'!AI$5:AI$154,"&gt;0")</f>
        <v>1.3918125000000001</v>
      </c>
      <c r="M17">
        <f>_xlfn.MINIFS('Scenario 1'!M$5:M$154,'Scenario 1'!$A$5:$A$154,Min!$A17,'Scenario 1'!AJ$5:AJ$154,"&gt;0")</f>
        <v>1.5513749999999999</v>
      </c>
      <c r="N17">
        <f>_xlfn.MINIFS('Scenario 1'!N$5:N$154,'Scenario 1'!$A$5:$A$154,Min!$A17,'Scenario 1'!AK$5:AK$154,"&gt;0")</f>
        <v>1.5513749999999999</v>
      </c>
      <c r="O17">
        <f>_xlfn.MINIFS('Scenario 1'!O$5:O$154,'Scenario 1'!$A$5:$A$154,Min!$A17,'Scenario 1'!AL$5:AL$154,"&gt;0")</f>
        <v>1.5513749999999999</v>
      </c>
      <c r="P17">
        <f>_xlfn.MINIFS('Scenario 1'!P$5:P$154,'Scenario 1'!$A$5:$A$154,Min!$A17,'Scenario 1'!AM$5:AM$154,"&gt;0")</f>
        <v>1.5513749999999999</v>
      </c>
      <c r="Q17">
        <f>_xlfn.MINIFS('Scenario 1'!Q$5:Q$154,'Scenario 1'!$A$5:$A$154,Min!$A17,'Scenario 1'!AN$5:AN$154,"&gt;0")</f>
        <v>1.6807265625000001</v>
      </c>
      <c r="R17">
        <f>_xlfn.MINIFS('Scenario 1'!R$5:R$154,'Scenario 1'!$A$5:$A$154,Min!$A17,'Scenario 1'!AO$5:AO$154,"&gt;0")</f>
        <v>1.8249000000000002</v>
      </c>
      <c r="S17">
        <f>_xlfn.MINIFS('Scenario 1'!S$5:S$154,'Scenario 1'!$A$5:$A$154,Min!$A17,'Scenario 1'!AP$5:AP$154,"&gt;0")</f>
        <v>2.1091250000000001</v>
      </c>
      <c r="T17">
        <f>_xlfn.MINIFS('Scenario 1'!T$5:T$154,'Scenario 1'!$A$5:$A$154,Min!$A17,'Scenario 1'!AQ$5:AQ$154,"&gt;0")</f>
        <v>2.1305742187499996</v>
      </c>
      <c r="U17">
        <f>_xlfn.MINIFS('Scenario 1'!U$5:U$154,'Scenario 1'!$A$5:$A$154,Min!$A17,'Scenario 1'!AR$5:AR$154,"&gt;0")</f>
        <v>2.2978359374999999</v>
      </c>
      <c r="V17">
        <f>_xlfn.MINIFS('Scenario 1'!V$5:V$154,'Scenario 1'!$A$5:$A$154,Min!$A17,'Scenario 1'!AS$5:AS$154,"&gt;0")</f>
        <v>2.6200968750000002</v>
      </c>
      <c r="W17">
        <f>_xlfn.MINIFS('Scenario 1'!W$5:W$154,'Scenario 1'!$A$5:$A$154,Min!$A17,'Scenario 1'!AT$5:AT$154,"&gt;0")</f>
        <v>2.6200968750000002</v>
      </c>
    </row>
    <row r="18" spans="1:23" x14ac:dyDescent="0.25">
      <c r="A18" t="s">
        <v>57</v>
      </c>
      <c r="B18" t="str">
        <f>VLOOKUP(A18,'DE-EN Country'!$A$1:$B$25,2,FALSE)</f>
        <v>Norway</v>
      </c>
      <c r="C18">
        <f>_xlfn.MINIFS('Scenario 1'!C$5:C$154,'Scenario 1'!$A$5:$A$154,Min!$A18,'Scenario 1'!Z$5:Z$154,"&gt;0")</f>
        <v>0.78126562499999996</v>
      </c>
      <c r="D18">
        <f>_xlfn.MINIFS('Scenario 1'!D$5:D$154,'Scenario 1'!$A$5:$A$154,Min!$A18,'Scenario 1'!AA$5:AA$154,"&gt;0")</f>
        <v>0.84242812499999997</v>
      </c>
      <c r="E18">
        <f>_xlfn.MINIFS('Scenario 1'!E$5:E$154,'Scenario 1'!$A$5:$A$154,Min!$A18,'Scenario 1'!AB$5:AB$154,"&gt;0")</f>
        <v>0.13334783203125</v>
      </c>
      <c r="F18">
        <f>_xlfn.MINIFS('Scenario 1'!F$5:F$154,'Scenario 1'!$A$5:$A$154,Min!$A18,'Scenario 1'!AC$5:AC$154,"&gt;0")</f>
        <v>0.13334783203125</v>
      </c>
      <c r="G18">
        <f>_xlfn.MINIFS('Scenario 1'!G$5:G$154,'Scenario 1'!$A$5:$A$154,Min!$A18,'Scenario 1'!AD$5:AD$154,"&gt;0")</f>
        <v>0.13334783203125</v>
      </c>
      <c r="H18">
        <f>_xlfn.MINIFS('Scenario 1'!H$5:H$154,'Scenario 1'!$A$5:$A$154,Min!$A18,'Scenario 1'!AE$5:AE$154,"&gt;0")</f>
        <v>0.13334783203125</v>
      </c>
      <c r="I18">
        <f>_xlfn.MINIFS('Scenario 1'!I$5:I$154,'Scenario 1'!$A$5:$A$154,Min!$A18,'Scenario 1'!AF$5:AF$154,"&gt;0")</f>
        <v>0.13334783203125</v>
      </c>
      <c r="J18">
        <f>_xlfn.MINIFS('Scenario 1'!J$5:J$154,'Scenario 1'!$A$5:$A$154,Min!$A18,'Scenario 1'!AG$5:AG$154,"&gt;0")</f>
        <v>0.13334783203125</v>
      </c>
      <c r="K18">
        <f>_xlfn.MINIFS('Scenario 1'!K$5:K$154,'Scenario 1'!$A$5:$A$154,Min!$A18,'Scenario 1'!AH$5:AH$154,"&gt;0")</f>
        <v>0.17533125000000002</v>
      </c>
      <c r="L18">
        <f>_xlfn.MINIFS('Scenario 1'!L$5:L$154,'Scenario 1'!$A$5:$A$154,Min!$A18,'Scenario 1'!AI$5:AI$154,"&gt;0")</f>
        <v>0.20650000000000004</v>
      </c>
      <c r="M18">
        <f>_xlfn.MINIFS('Scenario 1'!M$5:M$154,'Scenario 1'!$A$5:$A$154,Min!$A18,'Scenario 1'!AJ$5:AJ$154,"&gt;0")</f>
        <v>0.32751210937500003</v>
      </c>
      <c r="N18">
        <f>_xlfn.MINIFS('Scenario 1'!N$5:N$154,'Scenario 1'!$A$5:$A$154,Min!$A18,'Scenario 1'!AK$5:AK$154,"&gt;0")</f>
        <v>0.32751210937500003</v>
      </c>
      <c r="O18">
        <f>_xlfn.MINIFS('Scenario 1'!O$5:O$154,'Scenario 1'!$A$5:$A$154,Min!$A18,'Scenario 1'!AL$5:AL$154,"&gt;0")</f>
        <v>0.32751210937500003</v>
      </c>
      <c r="P18">
        <f>_xlfn.MINIFS('Scenario 1'!P$5:P$154,'Scenario 1'!$A$5:$A$154,Min!$A18,'Scenario 1'!AM$5:AM$154,"&gt;0")</f>
        <v>0.32751210937500003</v>
      </c>
      <c r="Q18">
        <f>_xlfn.MINIFS('Scenario 1'!Q$5:Q$154,'Scenario 1'!$A$5:$A$154,Min!$A18,'Scenario 1'!AN$5:AN$154,"&gt;0")</f>
        <v>0.32751210937500003</v>
      </c>
      <c r="R18">
        <f>_xlfn.MINIFS('Scenario 1'!R$5:R$154,'Scenario 1'!$A$5:$A$154,Min!$A18,'Scenario 1'!AO$5:AO$154,"&gt;0")</f>
        <v>0.40004349609375001</v>
      </c>
      <c r="S18">
        <f>_xlfn.MINIFS('Scenario 1'!S$5:S$154,'Scenario 1'!$A$5:$A$154,Min!$A18,'Scenario 1'!AP$5:AP$154,"&gt;0")</f>
        <v>0.40004349609375001</v>
      </c>
      <c r="T18">
        <f>_xlfn.MINIFS('Scenario 1'!T$5:T$154,'Scenario 1'!$A$5:$A$154,Min!$A18,'Scenario 1'!AQ$5:AQ$154,"&gt;0")</f>
        <v>0.40004349609375001</v>
      </c>
      <c r="U18">
        <f>_xlfn.MINIFS('Scenario 1'!U$5:U$154,'Scenario 1'!$A$5:$A$154,Min!$A18,'Scenario 1'!AR$5:AR$154,"&gt;0")</f>
        <v>0.40004349609375001</v>
      </c>
      <c r="V18">
        <f>_xlfn.MINIFS('Scenario 1'!V$5:V$154,'Scenario 1'!$A$5:$A$154,Min!$A18,'Scenario 1'!AS$5:AS$154,"&gt;0")</f>
        <v>0.41218945312499999</v>
      </c>
      <c r="W18">
        <f>_xlfn.MINIFS('Scenario 1'!W$5:W$154,'Scenario 1'!$A$5:$A$154,Min!$A18,'Scenario 1'!AT$5:AT$154,"&gt;0")</f>
        <v>0.46543359374999999</v>
      </c>
    </row>
    <row r="19" spans="1:23" x14ac:dyDescent="0.25">
      <c r="A19" t="s">
        <v>45</v>
      </c>
      <c r="B19" t="str">
        <f>VLOOKUP(A19,'DE-EN Country'!$A$1:$B$25,2,FALSE)</f>
        <v>Austria</v>
      </c>
      <c r="C19">
        <f>_xlfn.MINIFS('Scenario 1'!C$5:C$154,'Scenario 1'!$A$5:$A$154,Min!$A19,'Scenario 1'!Z$5:Z$154,"&gt;0")</f>
        <v>0.56117812500000008</v>
      </c>
      <c r="D19">
        <f>_xlfn.MINIFS('Scenario 1'!D$5:D$154,'Scenario 1'!$A$5:$A$154,Min!$A19,'Scenario 1'!AA$5:AA$154,"&gt;0")</f>
        <v>0.615853125</v>
      </c>
      <c r="E19">
        <f>_xlfn.MINIFS('Scenario 1'!E$5:E$154,'Scenario 1'!$A$5:$A$154,Min!$A19,'Scenario 1'!AB$5:AB$154,"&gt;0")</f>
        <v>0.62201250000000008</v>
      </c>
      <c r="F19">
        <f>_xlfn.MINIFS('Scenario 1'!F$5:F$154,'Scenario 1'!$A$5:$A$154,Min!$A19,'Scenario 1'!AC$5:AC$154,"&gt;0")</f>
        <v>0.64451250000000004</v>
      </c>
      <c r="G19">
        <f>_xlfn.MINIFS('Scenario 1'!G$5:G$154,'Scenario 1'!$A$5:$A$154,Min!$A19,'Scenario 1'!AD$5:AD$154,"&gt;0")</f>
        <v>0.67162500000000014</v>
      </c>
      <c r="H19">
        <f>_xlfn.MINIFS('Scenario 1'!H$5:H$154,'Scenario 1'!$A$5:$A$154,Min!$A19,'Scenario 1'!AE$5:AE$154,"&gt;0")</f>
        <v>0.69508125000000021</v>
      </c>
      <c r="I19">
        <f>_xlfn.MINIFS('Scenario 1'!I$5:I$154,'Scenario 1'!$A$5:$A$154,Min!$A19,'Scenario 1'!AF$5:AF$154,"&gt;0")</f>
        <v>0.73136250000000014</v>
      </c>
      <c r="J19">
        <f>_xlfn.MINIFS('Scenario 1'!J$5:J$154,'Scenario 1'!$A$5:$A$154,Min!$A19,'Scenario 1'!AG$5:AG$154,"&gt;0")</f>
        <v>0.78970312499999995</v>
      </c>
      <c r="K19">
        <f>_xlfn.MINIFS('Scenario 1'!K$5:K$154,'Scenario 1'!$A$5:$A$154,Min!$A19,'Scenario 1'!AH$5:AH$154,"&gt;0")</f>
        <v>1.0073671875000001</v>
      </c>
      <c r="L19">
        <f>_xlfn.MINIFS('Scenario 1'!L$5:L$154,'Scenario 1'!$A$5:$A$154,Min!$A19,'Scenario 1'!AI$5:AI$154,"&gt;0")</f>
        <v>1.20013048828125</v>
      </c>
      <c r="M19">
        <f>_xlfn.MINIFS('Scenario 1'!M$5:M$154,'Scenario 1'!$A$5:$A$154,Min!$A19,'Scenario 1'!AJ$5:AJ$154,"&gt;0")</f>
        <v>1.3465300781249996</v>
      </c>
      <c r="N19">
        <f>_xlfn.MINIFS('Scenario 1'!N$5:N$154,'Scenario 1'!$A$5:$A$154,Min!$A19,'Scenario 1'!AK$5:AK$154,"&gt;0")</f>
        <v>1.3465300781249996</v>
      </c>
      <c r="O19">
        <f>_xlfn.MINIFS('Scenario 1'!O$5:O$154,'Scenario 1'!$A$5:$A$154,Min!$A19,'Scenario 1'!AL$5:AL$154,"&gt;0")</f>
        <v>1.3465300781249996</v>
      </c>
      <c r="P19">
        <f>_xlfn.MINIFS('Scenario 1'!P$5:P$154,'Scenario 1'!$A$5:$A$154,Min!$A19,'Scenario 1'!AM$5:AM$154,"&gt;0")</f>
        <v>1.3465300781249996</v>
      </c>
      <c r="Q19">
        <f>_xlfn.MINIFS('Scenario 1'!Q$5:Q$154,'Scenario 1'!$A$5:$A$154,Min!$A19,'Scenario 1'!AN$5:AN$154,"&gt;0")</f>
        <v>1.3465300781249996</v>
      </c>
      <c r="R19">
        <f>_xlfn.MINIFS('Scenario 1'!R$5:R$154,'Scenario 1'!$A$5:$A$154,Min!$A19,'Scenario 1'!AO$5:AO$154,"&gt;0")</f>
        <v>1.3465300781249996</v>
      </c>
      <c r="S19">
        <f>_xlfn.MINIFS('Scenario 1'!S$5:S$154,'Scenario 1'!$A$5:$A$154,Min!$A19,'Scenario 1'!AP$5:AP$154,"&gt;0")</f>
        <v>1.554946875</v>
      </c>
      <c r="T19">
        <f>_xlfn.MINIFS('Scenario 1'!T$5:T$154,'Scenario 1'!$A$5:$A$154,Min!$A19,'Scenario 1'!AQ$5:AQ$154,"&gt;0")</f>
        <v>1.554946875</v>
      </c>
      <c r="U19">
        <f>_xlfn.MINIFS('Scenario 1'!U$5:U$154,'Scenario 1'!$A$5:$A$154,Min!$A19,'Scenario 1'!AR$5:AR$154,"&gt;0")</f>
        <v>1.554946875</v>
      </c>
      <c r="V19">
        <f>_xlfn.MINIFS('Scenario 1'!V$5:V$154,'Scenario 1'!$A$5:$A$154,Min!$A19,'Scenario 1'!AS$5:AS$154,"&gt;0")</f>
        <v>1.554946875</v>
      </c>
      <c r="W19">
        <f>_xlfn.MINIFS('Scenario 1'!W$5:W$154,'Scenario 1'!$A$5:$A$154,Min!$A19,'Scenario 1'!AT$5:AT$154,"&gt;0")</f>
        <v>2.0002174804687507</v>
      </c>
    </row>
    <row r="20" spans="1:23" x14ac:dyDescent="0.25">
      <c r="A20" t="s">
        <v>46</v>
      </c>
      <c r="B20" t="str">
        <f>VLOOKUP(A20,'DE-EN Country'!$A$1:$B$25,2,FALSE)</f>
        <v>Portugal</v>
      </c>
      <c r="C20">
        <f>_xlfn.MINIFS('Scenario 1'!C$5:C$154,'Scenario 1'!$A$5:$A$154,Min!$A20,'Scenario 1'!Z$5:Z$154,"&gt;0")</f>
        <v>0</v>
      </c>
      <c r="D20">
        <f>_xlfn.MINIFS('Scenario 1'!D$5:D$154,'Scenario 1'!$A$5:$A$154,Min!$A20,'Scenario 1'!AA$5:AA$154,"&gt;0")</f>
        <v>0</v>
      </c>
      <c r="E20">
        <f>_xlfn.MINIFS('Scenario 1'!E$5:E$154,'Scenario 1'!$A$5:$A$154,Min!$A20,'Scenario 1'!AB$5:AB$154,"&gt;0")</f>
        <v>0</v>
      </c>
      <c r="F20">
        <f>_xlfn.MINIFS('Scenario 1'!F$5:F$154,'Scenario 1'!$A$5:$A$154,Min!$A20,'Scenario 1'!AC$5:AC$154,"&gt;0")</f>
        <v>0</v>
      </c>
      <c r="G20">
        <f>_xlfn.MINIFS('Scenario 1'!G$5:G$154,'Scenario 1'!$A$5:$A$154,Min!$A20,'Scenario 1'!AD$5:AD$154,"&gt;0")</f>
        <v>0</v>
      </c>
      <c r="H20">
        <f>_xlfn.MINIFS('Scenario 1'!H$5:H$154,'Scenario 1'!$A$5:$A$154,Min!$A20,'Scenario 1'!AE$5:AE$154,"&gt;0")</f>
        <v>0.8582343750000001</v>
      </c>
      <c r="I20">
        <f>_xlfn.MINIFS('Scenario 1'!I$5:I$154,'Scenario 1'!$A$5:$A$154,Min!$A20,'Scenario 1'!AF$5:AF$154,"&gt;0")</f>
        <v>0.8582343750000001</v>
      </c>
      <c r="J20">
        <f>_xlfn.MINIFS('Scenario 1'!J$5:J$154,'Scenario 1'!$A$5:$A$154,Min!$A20,'Scenario 1'!AG$5:AG$154,"&gt;0")</f>
        <v>0.8582343750000001</v>
      </c>
      <c r="K20">
        <f>_xlfn.MINIFS('Scenario 1'!K$5:K$154,'Scenario 1'!$A$5:$A$154,Min!$A20,'Scenario 1'!AH$5:AH$154,"&gt;0")</f>
        <v>0.86339062499999997</v>
      </c>
      <c r="L20">
        <f>_xlfn.MINIFS('Scenario 1'!L$5:L$154,'Scenario 1'!$A$5:$A$154,Min!$A20,'Scenario 1'!AI$5:AI$154,"&gt;0")</f>
        <v>1.1671171874999997</v>
      </c>
      <c r="M20">
        <f>_xlfn.MINIFS('Scenario 1'!M$5:M$154,'Scenario 1'!$A$5:$A$154,Min!$A20,'Scenario 1'!AJ$5:AJ$154,"&gt;0")</f>
        <v>1.1671171874999997</v>
      </c>
      <c r="N20">
        <f>_xlfn.MINIFS('Scenario 1'!N$5:N$154,'Scenario 1'!$A$5:$A$154,Min!$A20,'Scenario 1'!AK$5:AK$154,"&gt;0")</f>
        <v>1.1671171874999997</v>
      </c>
      <c r="O20">
        <f>_xlfn.MINIFS('Scenario 1'!O$5:O$154,'Scenario 1'!$A$5:$A$154,Min!$A20,'Scenario 1'!AL$5:AL$154,"&gt;0")</f>
        <v>1.1671171874999997</v>
      </c>
      <c r="P20">
        <f>_xlfn.MINIFS('Scenario 1'!P$5:P$154,'Scenario 1'!$A$5:$A$154,Min!$A20,'Scenario 1'!AM$5:AM$154,"&gt;0")</f>
        <v>1.1671171874999997</v>
      </c>
      <c r="Q20">
        <f>_xlfn.MINIFS('Scenario 1'!Q$5:Q$154,'Scenario 1'!$A$5:$A$154,Min!$A20,'Scenario 1'!AN$5:AN$154,"&gt;0")</f>
        <v>1.1671171874999997</v>
      </c>
      <c r="R20">
        <f>_xlfn.MINIFS('Scenario 1'!R$5:R$154,'Scenario 1'!$A$5:$A$154,Min!$A20,'Scenario 1'!AO$5:AO$154,"&gt;0")</f>
        <v>1.1671171874999997</v>
      </c>
      <c r="S20">
        <f>_xlfn.MINIFS('Scenario 1'!S$5:S$154,'Scenario 1'!$A$5:$A$154,Min!$A20,'Scenario 1'!AP$5:AP$154,"&gt;0")</f>
        <v>1.1671171874999997</v>
      </c>
      <c r="T20">
        <f>_xlfn.MINIFS('Scenario 1'!T$5:T$154,'Scenario 1'!$A$5:$A$154,Min!$A20,'Scenario 1'!AQ$5:AQ$154,"&gt;0")</f>
        <v>1.1671171874999997</v>
      </c>
      <c r="U20">
        <f>_xlfn.MINIFS('Scenario 1'!U$5:U$154,'Scenario 1'!$A$5:$A$154,Min!$A20,'Scenario 1'!AR$5:AR$154,"&gt;0")</f>
        <v>1.1671171874999997</v>
      </c>
      <c r="V20">
        <f>_xlfn.MINIFS('Scenario 1'!V$5:V$154,'Scenario 1'!$A$5:$A$154,Min!$A20,'Scenario 1'!AS$5:AS$154,"&gt;0")</f>
        <v>1.1671171874999997</v>
      </c>
      <c r="W20">
        <f>_xlfn.MINIFS('Scenario 1'!W$5:W$154,'Scenario 1'!$A$5:$A$154,Min!$A20,'Scenario 1'!AT$5:AT$154,"&gt;0")</f>
        <v>1.1671171874999997</v>
      </c>
    </row>
    <row r="21" spans="1:23" x14ac:dyDescent="0.25">
      <c r="A21" t="s">
        <v>47</v>
      </c>
      <c r="B21" t="str">
        <f>VLOOKUP(A21,'DE-EN Country'!$A$1:$B$25,2,FALSE)</f>
        <v>Sweden</v>
      </c>
      <c r="C21">
        <f>_xlfn.MINIFS('Scenario 1'!C$5:C$154,'Scenario 1'!$A$5:$A$154,Min!$A21,'Scenario 1'!Z$5:Z$154,"&gt;0")</f>
        <v>0.2666956640625</v>
      </c>
      <c r="D21">
        <f>_xlfn.MINIFS('Scenario 1'!D$5:D$154,'Scenario 1'!$A$5:$A$154,Min!$A21,'Scenario 1'!AA$5:AA$154,"&gt;0")</f>
        <v>0.2666956640625</v>
      </c>
      <c r="E21">
        <f>_xlfn.MINIFS('Scenario 1'!E$5:E$154,'Scenario 1'!$A$5:$A$154,Min!$A21,'Scenario 1'!AB$5:AB$154,"&gt;0")</f>
        <v>0.2666956640625</v>
      </c>
      <c r="F21">
        <f>_xlfn.MINIFS('Scenario 1'!F$5:F$154,'Scenario 1'!$A$5:$A$154,Min!$A21,'Scenario 1'!AC$5:AC$154,"&gt;0")</f>
        <v>0.2666956640625</v>
      </c>
      <c r="G21">
        <f>_xlfn.MINIFS('Scenario 1'!G$5:G$154,'Scenario 1'!$A$5:$A$154,Min!$A21,'Scenario 1'!AD$5:AD$154,"&gt;0")</f>
        <v>0.2666956640625</v>
      </c>
      <c r="H21">
        <f>_xlfn.MINIFS('Scenario 1'!H$5:H$154,'Scenario 1'!$A$5:$A$154,Min!$A21,'Scenario 1'!AE$5:AE$154,"&gt;0")</f>
        <v>0.27508593749999999</v>
      </c>
      <c r="I21">
        <f>_xlfn.MINIFS('Scenario 1'!I$5:I$154,'Scenario 1'!$A$5:$A$154,Min!$A21,'Scenario 1'!AF$5:AF$154,"&gt;0")</f>
        <v>0.31814062500000001</v>
      </c>
      <c r="J21">
        <f>_xlfn.MINIFS('Scenario 1'!J$5:J$154,'Scenario 1'!$A$5:$A$154,Min!$A21,'Scenario 1'!AG$5:AG$154,"&gt;0")</f>
        <v>0.36044999999999999</v>
      </c>
      <c r="K21">
        <f>_xlfn.MINIFS('Scenario 1'!K$5:K$154,'Scenario 1'!$A$5:$A$154,Min!$A21,'Scenario 1'!AH$5:AH$154,"&gt;0")</f>
        <v>0.41643750000000002</v>
      </c>
      <c r="L21">
        <f>_xlfn.MINIFS('Scenario 1'!L$5:L$154,'Scenario 1'!$A$5:$A$154,Min!$A21,'Scenario 1'!AI$5:AI$154,"&gt;0")</f>
        <v>0.48047343749999999</v>
      </c>
      <c r="M21">
        <f>_xlfn.MINIFS('Scenario 1'!M$5:M$154,'Scenario 1'!$A$5:$A$154,Min!$A21,'Scenario 1'!AJ$5:AJ$154,"&gt;0")</f>
        <v>0.60442031250000006</v>
      </c>
      <c r="N21">
        <f>_xlfn.MINIFS('Scenario 1'!N$5:N$154,'Scenario 1'!$A$5:$A$154,Min!$A21,'Scenario 1'!AK$5:AK$154,"&gt;0")</f>
        <v>0.62204062500000001</v>
      </c>
      <c r="O21">
        <f>_xlfn.MINIFS('Scenario 1'!O$5:O$154,'Scenario 1'!$A$5:$A$154,Min!$A21,'Scenario 1'!AL$5:AL$154,"&gt;0")</f>
        <v>0.8000869921874999</v>
      </c>
      <c r="P21">
        <f>_xlfn.MINIFS('Scenario 1'!P$5:P$154,'Scenario 1'!$A$5:$A$154,Min!$A21,'Scenario 1'!AM$5:AM$154,"&gt;0")</f>
        <v>0.8000869921874999</v>
      </c>
      <c r="Q21">
        <f>_xlfn.MINIFS('Scenario 1'!Q$5:Q$154,'Scenario 1'!$A$5:$A$154,Min!$A21,'Scenario 1'!AN$5:AN$154,"&gt;0")</f>
        <v>0.8000869921874999</v>
      </c>
      <c r="R21">
        <f>_xlfn.MINIFS('Scenario 1'!R$5:R$154,'Scenario 1'!$A$5:$A$154,Min!$A21,'Scenario 1'!AO$5:AO$154,"&gt;0")</f>
        <v>0.82437890624999999</v>
      </c>
      <c r="S21">
        <f>_xlfn.MINIFS('Scenario 1'!S$5:S$154,'Scenario 1'!$A$5:$A$154,Min!$A21,'Scenario 1'!AP$5:AP$154,"&gt;0")</f>
        <v>0.83427187499999977</v>
      </c>
      <c r="T21">
        <f>_xlfn.MINIFS('Scenario 1'!T$5:T$154,'Scenario 1'!$A$5:$A$154,Min!$A21,'Scenario 1'!AQ$5:AQ$154,"&gt;0")</f>
        <v>0.93086718749999997</v>
      </c>
      <c r="U21">
        <f>_xlfn.MINIFS('Scenario 1'!U$5:U$154,'Scenario 1'!$A$5:$A$154,Min!$A21,'Scenario 1'!AR$5:AR$154,"&gt;0")</f>
        <v>0.93086718749999997</v>
      </c>
      <c r="V21">
        <f>_xlfn.MINIFS('Scenario 1'!V$5:V$154,'Scenario 1'!$A$5:$A$154,Min!$A21,'Scenario 1'!AS$5:AS$154,"&gt;0")</f>
        <v>0.93086718749999997</v>
      </c>
      <c r="W21">
        <f>_xlfn.MINIFS('Scenario 1'!W$5:W$154,'Scenario 1'!$A$5:$A$154,Min!$A21,'Scenario 1'!AT$5:AT$154,"&gt;0")</f>
        <v>1.0771734375000002</v>
      </c>
    </row>
    <row r="22" spans="1:23" x14ac:dyDescent="0.25">
      <c r="A22" t="s">
        <v>48</v>
      </c>
      <c r="B22" t="str">
        <f>VLOOKUP(A22,'DE-EN Country'!$A$1:$B$25,2,FALSE)</f>
        <v>Switzerland</v>
      </c>
      <c r="C22">
        <f>_xlfn.MINIFS('Scenario 1'!C$5:C$154,'Scenario 1'!$A$5:$A$154,Min!$A22,'Scenario 1'!Z$5:Z$154,"&gt;0")</f>
        <v>1.3334783203124998</v>
      </c>
      <c r="D22">
        <f>_xlfn.MINIFS('Scenario 1'!D$5:D$154,'Scenario 1'!$A$5:$A$154,Min!$A22,'Scenario 1'!AA$5:AA$154,"&gt;0")</f>
        <v>1.3334783203124998</v>
      </c>
      <c r="E22">
        <f>_xlfn.MINIFS('Scenario 1'!E$5:E$154,'Scenario 1'!$A$5:$A$154,Min!$A22,'Scenario 1'!AB$5:AB$154,"&gt;0")</f>
        <v>1.3334783203124998</v>
      </c>
      <c r="F22">
        <f>_xlfn.MINIFS('Scenario 1'!F$5:F$154,'Scenario 1'!$A$5:$A$154,Min!$A22,'Scenario 1'!AC$5:AC$154,"&gt;0")</f>
        <v>1.3334783203124998</v>
      </c>
      <c r="G22">
        <f>_xlfn.MINIFS('Scenario 1'!G$5:G$154,'Scenario 1'!$A$5:$A$154,Min!$A22,'Scenario 1'!AD$5:AD$154,"&gt;0")</f>
        <v>1.3334783203124998</v>
      </c>
      <c r="H22">
        <f>_xlfn.MINIFS('Scenario 1'!H$5:H$154,'Scenario 1'!$A$5:$A$154,Min!$A22,'Scenario 1'!AE$5:AE$154,"&gt;0")</f>
        <v>1.3334783203124998</v>
      </c>
      <c r="I22">
        <f>_xlfn.MINIFS('Scenario 1'!I$5:I$154,'Scenario 1'!$A$5:$A$154,Min!$A22,'Scenario 1'!AF$5:AF$154,"&gt;0")</f>
        <v>1.3334783203124998</v>
      </c>
      <c r="J22">
        <f>_xlfn.MINIFS('Scenario 1'!J$5:J$154,'Scenario 1'!$A$5:$A$154,Min!$A22,'Scenario 1'!AG$5:AG$154,"&gt;0")</f>
        <v>1.3334783203124998</v>
      </c>
      <c r="K22">
        <f>_xlfn.MINIFS('Scenario 1'!K$5:K$154,'Scenario 1'!$A$5:$A$154,Min!$A22,'Scenario 1'!AH$5:AH$154,"&gt;0")</f>
        <v>1.3334783203124998</v>
      </c>
      <c r="L22">
        <f>_xlfn.MINIFS('Scenario 1'!L$5:L$154,'Scenario 1'!$A$5:$A$154,Min!$A22,'Scenario 1'!AI$5:AI$154,"&gt;0")</f>
        <v>1.3334783203124998</v>
      </c>
      <c r="M22">
        <f>_xlfn.MINIFS('Scenario 1'!M$5:M$154,'Scenario 1'!$A$5:$A$154,Min!$A22,'Scenario 1'!AJ$5:AJ$154,"&gt;0")</f>
        <v>1.3334783203124998</v>
      </c>
      <c r="N22">
        <f>_xlfn.MINIFS('Scenario 1'!N$5:N$154,'Scenario 1'!$A$5:$A$154,Min!$A22,'Scenario 1'!AK$5:AK$154,"&gt;0")</f>
        <v>1.3334783203124998</v>
      </c>
      <c r="O22">
        <f>_xlfn.MINIFS('Scenario 1'!O$5:O$154,'Scenario 1'!$A$5:$A$154,Min!$A22,'Scenario 1'!AL$5:AL$154,"&gt;0")</f>
        <v>1.4199363281250001</v>
      </c>
      <c r="P22">
        <f>_xlfn.MINIFS('Scenario 1'!P$5:P$154,'Scenario 1'!$A$5:$A$154,Min!$A22,'Scenario 1'!AM$5:AM$154,"&gt;0")</f>
        <v>2.2224638671874999</v>
      </c>
      <c r="Q22">
        <f>_xlfn.MINIFS('Scenario 1'!Q$5:Q$154,'Scenario 1'!$A$5:$A$154,Min!$A22,'Scenario 1'!AN$5:AN$154,"&gt;0")</f>
        <v>2.2224638671874999</v>
      </c>
      <c r="R22">
        <f>_xlfn.MINIFS('Scenario 1'!R$5:R$154,'Scenario 1'!$A$5:$A$154,Min!$A22,'Scenario 1'!AO$5:AO$154,"&gt;0")</f>
        <v>2.2224638671874999</v>
      </c>
      <c r="S22">
        <f>_xlfn.MINIFS('Scenario 1'!S$5:S$154,'Scenario 1'!$A$5:$A$154,Min!$A22,'Scenario 1'!AP$5:AP$154,"&gt;0")</f>
        <v>2.2224638671874999</v>
      </c>
      <c r="T22">
        <f>_xlfn.MINIFS('Scenario 1'!T$5:T$154,'Scenario 1'!$A$5:$A$154,Min!$A22,'Scenario 1'!AQ$5:AQ$154,"&gt;0")</f>
        <v>2.2224638671874999</v>
      </c>
      <c r="U22">
        <f>_xlfn.MINIFS('Scenario 1'!U$5:U$154,'Scenario 1'!$A$5:$A$154,Min!$A22,'Scenario 1'!AR$5:AR$154,"&gt;0")</f>
        <v>2.2224638671874999</v>
      </c>
      <c r="V22">
        <f>_xlfn.MINIFS('Scenario 1'!V$5:V$154,'Scenario 1'!$A$5:$A$154,Min!$A22,'Scenario 1'!AS$5:AS$154,"&gt;0")</f>
        <v>2.2224638671874999</v>
      </c>
      <c r="W22">
        <f>_xlfn.MINIFS('Scenario 1'!W$5:W$154,'Scenario 1'!$A$5:$A$154,Min!$A22,'Scenario 1'!AT$5:AT$154,"&gt;0")</f>
        <v>2.5307999999999997</v>
      </c>
    </row>
    <row r="23" spans="1:23" x14ac:dyDescent="0.25">
      <c r="A23" t="s">
        <v>49</v>
      </c>
      <c r="B23" t="str">
        <f>VLOOKUP(A23,'DE-EN Country'!$A$1:$B$25,2,FALSE)</f>
        <v>Serbia</v>
      </c>
      <c r="C23">
        <f>_xlfn.MINIFS('Scenario 1'!C$5:C$154,'Scenario 1'!$A$5:$A$154,Min!$A23,'Scenario 1'!Z$5:Z$154,"&gt;0")</f>
        <v>3.0693304687499996</v>
      </c>
      <c r="D23">
        <f>_xlfn.MINIFS('Scenario 1'!D$5:D$154,'Scenario 1'!$A$5:$A$154,Min!$A23,'Scenario 1'!AA$5:AA$154,"&gt;0")</f>
        <v>3.0693304687499996</v>
      </c>
      <c r="E23">
        <f>_xlfn.MINIFS('Scenario 1'!E$5:E$154,'Scenario 1'!$A$5:$A$154,Min!$A23,'Scenario 1'!AB$5:AB$154,"&gt;0")</f>
        <v>3.0693304687499996</v>
      </c>
      <c r="F23">
        <f>_xlfn.MINIFS('Scenario 1'!F$5:F$154,'Scenario 1'!$A$5:$A$154,Min!$A23,'Scenario 1'!AC$5:AC$154,"&gt;0")</f>
        <v>3.0693304687499996</v>
      </c>
      <c r="G23">
        <f>_xlfn.MINIFS('Scenario 1'!G$5:G$154,'Scenario 1'!$A$5:$A$154,Min!$A23,'Scenario 1'!AD$5:AD$154,"&gt;0")</f>
        <v>3.0693304687499996</v>
      </c>
      <c r="H23">
        <f>_xlfn.MINIFS('Scenario 1'!H$5:H$154,'Scenario 1'!$A$5:$A$154,Min!$A23,'Scenario 1'!AE$5:AE$154,"&gt;0")</f>
        <v>0.7417429687499999</v>
      </c>
      <c r="I23">
        <f>_xlfn.MINIFS('Scenario 1'!I$5:I$154,'Scenario 1'!$A$5:$A$154,Min!$A23,'Scenario 1'!AF$5:AF$154,"&gt;0")</f>
        <v>0.7417429687499999</v>
      </c>
      <c r="J23">
        <f>_xlfn.MINIFS('Scenario 1'!J$5:J$154,'Scenario 1'!$A$5:$A$154,Min!$A23,'Scenario 1'!AG$5:AG$154,"&gt;0")</f>
        <v>0.82891406249999977</v>
      </c>
      <c r="K23">
        <f>_xlfn.MINIFS('Scenario 1'!K$5:K$154,'Scenario 1'!$A$5:$A$154,Min!$A23,'Scenario 1'!AH$5:AH$154,"&gt;0")</f>
        <v>0.85763671874999969</v>
      </c>
      <c r="L23">
        <f>_xlfn.MINIFS('Scenario 1'!L$5:L$154,'Scenario 1'!$A$5:$A$154,Min!$A23,'Scenario 1'!AI$5:AI$154,"&gt;0")</f>
        <v>0.86020312499999996</v>
      </c>
      <c r="M23">
        <f>_xlfn.MINIFS('Scenario 1'!M$5:M$154,'Scenario 1'!$A$5:$A$154,Min!$A23,'Scenario 1'!AJ$5:AJ$154,"&gt;0")</f>
        <v>0.91673203124999969</v>
      </c>
      <c r="N23">
        <f>_xlfn.MINIFS('Scenario 1'!N$5:N$154,'Scenario 1'!$A$5:$A$154,Min!$A23,'Scenario 1'!AK$5:AK$154,"&gt;0")</f>
        <v>1.1549671874999996</v>
      </c>
      <c r="O23">
        <f>_xlfn.MINIFS('Scenario 1'!O$5:O$154,'Scenario 1'!$A$5:$A$154,Min!$A23,'Scenario 1'!AL$5:AL$154,"&gt;0")</f>
        <v>1.18786875</v>
      </c>
      <c r="P23">
        <f>_xlfn.MINIFS('Scenario 1'!P$5:P$154,'Scenario 1'!$A$5:$A$154,Min!$A23,'Scenario 1'!AM$5:AM$154,"&gt;0")</f>
        <v>1.4105765624999997</v>
      </c>
      <c r="Q23">
        <f>_xlfn.MINIFS('Scenario 1'!Q$5:Q$154,'Scenario 1'!$A$5:$A$154,Min!$A23,'Scenario 1'!AN$5:AN$154,"&gt;0")</f>
        <v>2.1825000000000001</v>
      </c>
      <c r="R23">
        <f>_xlfn.MINIFS('Scenario 1'!R$5:R$154,'Scenario 1'!$A$5:$A$154,Min!$A23,'Scenario 1'!AO$5:AO$154,"&gt;0")</f>
        <v>2.1923789062499996</v>
      </c>
      <c r="S23">
        <f>_xlfn.MINIFS('Scenario 1'!S$5:S$154,'Scenario 1'!$A$5:$A$154,Min!$A23,'Scenario 1'!AP$5:AP$154,"&gt;0")</f>
        <v>2.1923789062499996</v>
      </c>
      <c r="T23">
        <f>_xlfn.MINIFS('Scenario 1'!T$5:T$154,'Scenario 1'!$A$5:$A$154,Min!$A23,'Scenario 1'!AQ$5:AQ$154,"&gt;0")</f>
        <v>2.1923789062499996</v>
      </c>
      <c r="U23">
        <f>_xlfn.MINIFS('Scenario 1'!U$5:U$154,'Scenario 1'!$A$5:$A$154,Min!$A23,'Scenario 1'!AR$5:AR$154,"&gt;0")</f>
        <v>2.1923789062499996</v>
      </c>
      <c r="V23">
        <f>_xlfn.MINIFS('Scenario 1'!V$5:V$154,'Scenario 1'!$A$5:$A$154,Min!$A23,'Scenario 1'!AS$5:AS$154,"&gt;0")</f>
        <v>2.1923789062499996</v>
      </c>
      <c r="W23">
        <f>_xlfn.MINIFS('Scenario 1'!W$5:W$154,'Scenario 1'!$A$5:$A$154,Min!$A23,'Scenario 1'!AT$5:AT$154,"&gt;0")</f>
        <v>2.1923789062499996</v>
      </c>
    </row>
    <row r="24" spans="1:23" x14ac:dyDescent="0.25">
      <c r="A24" t="s">
        <v>50</v>
      </c>
      <c r="B24" t="str">
        <f>VLOOKUP(A24,'DE-EN Country'!$A$1:$B$25,2,FALSE)</f>
        <v>Slovakia</v>
      </c>
      <c r="C24">
        <f>_xlfn.MINIFS('Scenario 1'!C$5:C$154,'Scenario 1'!$A$5:$A$154,Min!$A24,'Scenario 1'!Z$5:Z$154,"&gt;0")</f>
        <v>0</v>
      </c>
      <c r="D24">
        <f>_xlfn.MINIFS('Scenario 1'!D$5:D$154,'Scenario 1'!$A$5:$A$154,Min!$A24,'Scenario 1'!AA$5:AA$154,"&gt;0")</f>
        <v>0</v>
      </c>
      <c r="E24">
        <f>_xlfn.MINIFS('Scenario 1'!E$5:E$154,'Scenario 1'!$A$5:$A$154,Min!$A24,'Scenario 1'!AB$5:AB$154,"&gt;0")</f>
        <v>0</v>
      </c>
      <c r="F24">
        <f>_xlfn.MINIFS('Scenario 1'!F$5:F$154,'Scenario 1'!$A$5:$A$154,Min!$A24,'Scenario 1'!AC$5:AC$154,"&gt;0")</f>
        <v>0</v>
      </c>
      <c r="G24">
        <f>_xlfn.MINIFS('Scenario 1'!G$5:G$154,'Scenario 1'!$A$5:$A$154,Min!$A24,'Scenario 1'!AD$5:AD$154,"&gt;0")</f>
        <v>0</v>
      </c>
      <c r="H24">
        <f>_xlfn.MINIFS('Scenario 1'!H$5:H$154,'Scenario 1'!$A$5:$A$154,Min!$A24,'Scenario 1'!AE$5:AE$154,"&gt;0")</f>
        <v>1.0107070312499997</v>
      </c>
      <c r="I24">
        <f>_xlfn.MINIFS('Scenario 1'!I$5:I$154,'Scenario 1'!$A$5:$A$154,Min!$A24,'Scenario 1'!AF$5:AF$154,"&gt;0")</f>
        <v>1.0107070312499997</v>
      </c>
      <c r="J24">
        <f>_xlfn.MINIFS('Scenario 1'!J$5:J$154,'Scenario 1'!$A$5:$A$154,Min!$A24,'Scenario 1'!AG$5:AG$154,"&gt;0")</f>
        <v>1.0107070312499997</v>
      </c>
      <c r="K24">
        <f>_xlfn.MINIFS('Scenario 1'!K$5:K$154,'Scenario 1'!$A$5:$A$154,Min!$A24,'Scenario 1'!AH$5:AH$154,"&gt;0")</f>
        <v>1.0107070312499997</v>
      </c>
      <c r="L24">
        <f>_xlfn.MINIFS('Scenario 1'!L$5:L$154,'Scenario 1'!$A$5:$A$154,Min!$A24,'Scenario 1'!AI$5:AI$154,"&gt;0")</f>
        <v>1.0107070312499997</v>
      </c>
      <c r="M24">
        <f>_xlfn.MINIFS('Scenario 1'!M$5:M$154,'Scenario 1'!$A$5:$A$154,Min!$A24,'Scenario 1'!AJ$5:AJ$154,"&gt;0")</f>
        <v>1.0107070312499997</v>
      </c>
      <c r="N24">
        <f>_xlfn.MINIFS('Scenario 1'!N$5:N$154,'Scenario 1'!$A$5:$A$154,Min!$A24,'Scenario 1'!AK$5:AK$154,"&gt;0")</f>
        <v>1.0107070312499997</v>
      </c>
      <c r="O24">
        <f>_xlfn.MINIFS('Scenario 1'!O$5:O$154,'Scenario 1'!$A$5:$A$154,Min!$A24,'Scenario 1'!AL$5:AL$154,"&gt;0")</f>
        <v>1.0107070312499997</v>
      </c>
      <c r="P24">
        <f>_xlfn.MINIFS('Scenario 1'!P$5:P$154,'Scenario 1'!$A$5:$A$154,Min!$A24,'Scenario 1'!AM$5:AM$154,"&gt;0")</f>
        <v>1.0107070312499997</v>
      </c>
      <c r="Q24">
        <f>_xlfn.MINIFS('Scenario 1'!Q$5:Q$154,'Scenario 1'!$A$5:$A$154,Min!$A24,'Scenario 1'!AN$5:AN$154,"&gt;0")</f>
        <v>1.0747687500000003</v>
      </c>
      <c r="R24">
        <f>_xlfn.MINIFS('Scenario 1'!R$5:R$154,'Scenario 1'!$A$5:$A$154,Min!$A24,'Scenario 1'!AO$5:AO$154,"&gt;0")</f>
        <v>1.0747687500000003</v>
      </c>
      <c r="S24">
        <f>_xlfn.MINIFS('Scenario 1'!S$5:S$154,'Scenario 1'!$A$5:$A$154,Min!$A24,'Scenario 1'!AP$5:AP$154,"&gt;0")</f>
        <v>1.1088562500000001</v>
      </c>
      <c r="T24">
        <f>_xlfn.MINIFS('Scenario 1'!T$5:T$154,'Scenario 1'!$A$5:$A$154,Min!$A24,'Scenario 1'!AQ$5:AQ$154,"&gt;0")</f>
        <v>1.1088562500000001</v>
      </c>
      <c r="U24">
        <f>_xlfn.MINIFS('Scenario 1'!U$5:U$154,'Scenario 1'!$A$5:$A$154,Min!$A24,'Scenario 1'!AR$5:AR$154,"&gt;0")</f>
        <v>1.2529800000000002</v>
      </c>
      <c r="V24">
        <f>_xlfn.MINIFS('Scenario 1'!V$5:V$154,'Scenario 1'!$A$5:$A$154,Min!$A24,'Scenario 1'!AS$5:AS$154,"&gt;0")</f>
        <v>1.4615859375</v>
      </c>
      <c r="W24">
        <f>_xlfn.MINIFS('Scenario 1'!W$5:W$154,'Scenario 1'!$A$5:$A$154,Min!$A24,'Scenario 1'!AT$5:AT$154,"&gt;0")</f>
        <v>1.5218062499999996</v>
      </c>
    </row>
    <row r="25" spans="1:23" x14ac:dyDescent="0.25">
      <c r="A25" t="s">
        <v>51</v>
      </c>
      <c r="B25" t="str">
        <f>VLOOKUP(A25,'DE-EN Country'!$A$1:$B$25,2,FALSE)</f>
        <v>Slovenia</v>
      </c>
      <c r="C25">
        <f>_xlfn.MINIFS('Scenario 1'!C$5:C$154,'Scenario 1'!$A$5:$A$154,Min!$A25,'Scenario 1'!Z$5:Z$154,"&gt;0")</f>
        <v>0.5115550781249999</v>
      </c>
      <c r="D25">
        <f>_xlfn.MINIFS('Scenario 1'!D$5:D$154,'Scenario 1'!$A$5:$A$154,Min!$A25,'Scenario 1'!AA$5:AA$154,"&gt;0")</f>
        <v>0.54556875000000005</v>
      </c>
      <c r="E25">
        <f>_xlfn.MINIFS('Scenario 1'!E$5:E$154,'Scenario 1'!$A$5:$A$154,Min!$A25,'Scenario 1'!AB$5:AB$154,"&gt;0")</f>
        <v>0.62201250000000008</v>
      </c>
      <c r="F25">
        <f>_xlfn.MINIFS('Scenario 1'!F$5:F$154,'Scenario 1'!$A$5:$A$154,Min!$A25,'Scenario 1'!AC$5:AC$154,"&gt;0")</f>
        <v>0.62201250000000008</v>
      </c>
      <c r="G25">
        <f>_xlfn.MINIFS('Scenario 1'!G$5:G$154,'Scenario 1'!$A$5:$A$154,Min!$A25,'Scenario 1'!AD$5:AD$154,"&gt;0")</f>
        <v>0.63736875000000004</v>
      </c>
      <c r="H25">
        <f>_xlfn.MINIFS('Scenario 1'!H$5:H$154,'Scenario 1'!$A$5:$A$154,Min!$A25,'Scenario 1'!AE$5:AE$154,"&gt;0")</f>
        <v>0.6375375000000002</v>
      </c>
      <c r="I25">
        <f>_xlfn.MINIFS('Scenario 1'!I$5:I$154,'Scenario 1'!$A$5:$A$154,Min!$A25,'Scenario 1'!AF$5:AF$154,"&gt;0")</f>
        <v>0.65508750000000004</v>
      </c>
      <c r="J25">
        <f>_xlfn.MINIFS('Scenario 1'!J$5:J$154,'Scenario 1'!$A$5:$A$154,Min!$A25,'Scenario 1'!AG$5:AG$154,"&gt;0")</f>
        <v>0.67516874999999998</v>
      </c>
      <c r="K25">
        <f>_xlfn.MINIFS('Scenario 1'!K$5:K$154,'Scenario 1'!$A$5:$A$154,Min!$A25,'Scenario 1'!AH$5:AH$154,"&gt;0")</f>
        <v>0.78426562499999986</v>
      </c>
      <c r="L25">
        <f>_xlfn.MINIFS('Scenario 1'!L$5:L$154,'Scenario 1'!$A$5:$A$154,Min!$A25,'Scenario 1'!AI$5:AI$154,"&gt;0")</f>
        <v>0.90663046875000008</v>
      </c>
      <c r="M25">
        <f>_xlfn.MINIFS('Scenario 1'!M$5:M$154,'Scenario 1'!$A$5:$A$154,Min!$A25,'Scenario 1'!AJ$5:AJ$154,"&gt;0")</f>
        <v>0.99622089843750006</v>
      </c>
      <c r="N25">
        <f>_xlfn.MINIFS('Scenario 1'!N$5:N$154,'Scenario 1'!$A$5:$A$154,Min!$A25,'Scenario 1'!AK$5:AK$154,"&gt;0")</f>
        <v>0.99622089843750006</v>
      </c>
      <c r="O25">
        <f>_xlfn.MINIFS('Scenario 1'!O$5:O$154,'Scenario 1'!$A$5:$A$154,Min!$A25,'Scenario 1'!AL$5:AL$154,"&gt;0")</f>
        <v>0.99622089843750006</v>
      </c>
      <c r="P25">
        <f>_xlfn.MINIFS('Scenario 1'!P$5:P$154,'Scenario 1'!$A$5:$A$154,Min!$A25,'Scenario 1'!AM$5:AM$154,"&gt;0")</f>
        <v>0.99622089843750006</v>
      </c>
      <c r="Q25">
        <f>_xlfn.MINIFS('Scenario 1'!Q$5:Q$154,'Scenario 1'!$A$5:$A$154,Min!$A25,'Scenario 1'!AN$5:AN$154,"&gt;0")</f>
        <v>0.99622089843750006</v>
      </c>
      <c r="R25">
        <f>_xlfn.MINIFS('Scenario 1'!R$5:R$154,'Scenario 1'!$A$5:$A$154,Min!$A25,'Scenario 1'!AO$5:AO$154,"&gt;0")</f>
        <v>1.0088296875</v>
      </c>
      <c r="S25">
        <f>_xlfn.MINIFS('Scenario 1'!S$5:S$154,'Scenario 1'!$A$5:$A$154,Min!$A25,'Scenario 1'!AP$5:AP$154,"&gt;0")</f>
        <v>1.1222138671874999</v>
      </c>
      <c r="T25">
        <f>_xlfn.MINIFS('Scenario 1'!T$5:T$154,'Scenario 1'!$A$5:$A$154,Min!$A25,'Scenario 1'!AQ$5:AQ$154,"&gt;0")</f>
        <v>1.1222138671874999</v>
      </c>
      <c r="U25">
        <f>_xlfn.MINIFS('Scenario 1'!U$5:U$154,'Scenario 1'!$A$5:$A$154,Min!$A25,'Scenario 1'!AR$5:AR$154,"&gt;0")</f>
        <v>1.1232843749999999</v>
      </c>
      <c r="V25">
        <f>_xlfn.MINIFS('Scenario 1'!V$5:V$154,'Scenario 1'!$A$5:$A$154,Min!$A25,'Scenario 1'!AS$5:AS$154,"&gt;0")</f>
        <v>1.38661875</v>
      </c>
      <c r="W25">
        <f>_xlfn.MINIFS('Scenario 1'!W$5:W$154,'Scenario 1'!$A$5:$A$154,Min!$A25,'Scenario 1'!AT$5:AT$154,"&gt;0")</f>
        <v>1.5101437499999999</v>
      </c>
    </row>
    <row r="26" spans="1:23" x14ac:dyDescent="0.25">
      <c r="A26" t="s">
        <v>52</v>
      </c>
      <c r="B26" t="str">
        <f>VLOOKUP(A26,'DE-EN Country'!$A$1:$B$25,2,FALSE)</f>
        <v>Spain</v>
      </c>
      <c r="C26">
        <f>_xlfn.MINIFS('Scenario 1'!C$5:C$154,'Scenario 1'!$A$5:$A$154,Min!$A26,'Scenario 1'!Z$5:Z$154,"&gt;0")</f>
        <v>0.31114494140624999</v>
      </c>
      <c r="D26">
        <f>_xlfn.MINIFS('Scenario 1'!D$5:D$154,'Scenario 1'!$A$5:$A$154,Min!$A26,'Scenario 1'!AA$5:AA$154,"&gt;0")</f>
        <v>0.31114494140624999</v>
      </c>
      <c r="E26">
        <f>_xlfn.MINIFS('Scenario 1'!E$5:E$154,'Scenario 1'!$A$5:$A$154,Min!$A26,'Scenario 1'!AB$5:AB$154,"&gt;0")</f>
        <v>0.31114494140624999</v>
      </c>
      <c r="F26">
        <f>_xlfn.MINIFS('Scenario 1'!F$5:F$154,'Scenario 1'!$A$5:$A$154,Min!$A26,'Scenario 1'!AC$5:AC$154,"&gt;0")</f>
        <v>0.31114494140624999</v>
      </c>
      <c r="G26">
        <f>_xlfn.MINIFS('Scenario 1'!G$5:G$154,'Scenario 1'!$A$5:$A$154,Min!$A26,'Scenario 1'!AD$5:AD$154,"&gt;0")</f>
        <v>0.31114494140624999</v>
      </c>
      <c r="H26">
        <f>_xlfn.MINIFS('Scenario 1'!H$5:H$154,'Scenario 1'!$A$5:$A$154,Min!$A26,'Scenario 1'!AE$5:AE$154,"&gt;0")</f>
        <v>0.35342343749999999</v>
      </c>
      <c r="I26">
        <f>_xlfn.MINIFS('Scenario 1'!I$5:I$154,'Scenario 1'!$A$5:$A$154,Min!$A26,'Scenario 1'!AF$5:AF$154,"&gt;0")</f>
        <v>0.42754687499999994</v>
      </c>
      <c r="J26">
        <f>_xlfn.MINIFS('Scenario 1'!J$5:J$154,'Scenario 1'!$A$5:$A$154,Min!$A26,'Scenario 1'!AG$5:AG$154,"&gt;0")</f>
        <v>0.47671874999999997</v>
      </c>
      <c r="K26">
        <f>_xlfn.MINIFS('Scenario 1'!K$5:K$154,'Scenario 1'!$A$5:$A$154,Min!$A26,'Scenario 1'!AH$5:AH$154,"&gt;0")</f>
        <v>0.57637500000000008</v>
      </c>
      <c r="L26">
        <f>_xlfn.MINIFS('Scenario 1'!L$5:L$154,'Scenario 1'!$A$5:$A$154,Min!$A26,'Scenario 1'!AI$5:AI$154,"&gt;0")</f>
        <v>1.0531406250000002</v>
      </c>
      <c r="M26">
        <f>_xlfn.MINIFS('Scenario 1'!M$5:M$154,'Scenario 1'!$A$5:$A$154,Min!$A26,'Scenario 1'!AJ$5:AJ$154,"&gt;0")</f>
        <v>1.0824960937499999</v>
      </c>
      <c r="N26">
        <f>_xlfn.MINIFS('Scenario 1'!N$5:N$154,'Scenario 1'!$A$5:$A$154,Min!$A26,'Scenario 1'!AK$5:AK$154,"&gt;0")</f>
        <v>1.0824960937499999</v>
      </c>
      <c r="O26">
        <f>_xlfn.MINIFS('Scenario 1'!O$5:O$154,'Scenario 1'!$A$5:$A$154,Min!$A26,'Scenario 1'!AL$5:AL$154,"&gt;0")</f>
        <v>1.0824960937499999</v>
      </c>
      <c r="P26">
        <f>_xlfn.MINIFS('Scenario 1'!P$5:P$154,'Scenario 1'!$A$5:$A$154,Min!$A26,'Scenario 1'!AM$5:AM$154,"&gt;0")</f>
        <v>1.0824960937499999</v>
      </c>
      <c r="Q26">
        <f>_xlfn.MINIFS('Scenario 1'!Q$5:Q$154,'Scenario 1'!$A$5:$A$154,Min!$A26,'Scenario 1'!AN$5:AN$154,"&gt;0")</f>
        <v>1.0824960937499999</v>
      </c>
      <c r="R26">
        <f>_xlfn.MINIFS('Scenario 1'!R$5:R$154,'Scenario 1'!$A$5:$A$154,Min!$A26,'Scenario 1'!AO$5:AO$154,"&gt;0")</f>
        <v>1.2222773437499999</v>
      </c>
      <c r="S26">
        <f>_xlfn.MINIFS('Scenario 1'!S$5:S$154,'Scenario 1'!$A$5:$A$154,Min!$A26,'Scenario 1'!AP$5:AP$154,"&gt;0")</f>
        <v>1.2222773437499999</v>
      </c>
      <c r="T26">
        <f>_xlfn.MINIFS('Scenario 1'!T$5:T$154,'Scenario 1'!$A$5:$A$154,Min!$A26,'Scenario 1'!AQ$5:AQ$154,"&gt;0")</f>
        <v>1.2222773437499999</v>
      </c>
      <c r="U26">
        <f>_xlfn.MINIFS('Scenario 1'!U$5:U$154,'Scenario 1'!$A$5:$A$154,Min!$A26,'Scenario 1'!AR$5:AR$154,"&gt;0")</f>
        <v>1.2222773437499999</v>
      </c>
      <c r="V26">
        <f>_xlfn.MINIFS('Scenario 1'!V$5:V$154,'Scenario 1'!$A$5:$A$154,Min!$A26,'Scenario 1'!AS$5:AS$154,"&gt;0")</f>
        <v>1.2222773437499999</v>
      </c>
      <c r="W26">
        <f>_xlfn.MINIFS('Scenario 1'!W$5:W$154,'Scenario 1'!$A$5:$A$154,Min!$A26,'Scenario 1'!AT$5:AT$154,"&gt;0")</f>
        <v>1.2222773437499999</v>
      </c>
    </row>
    <row r="27" spans="1:23" x14ac:dyDescent="0.25">
      <c r="A27" t="s">
        <v>53</v>
      </c>
      <c r="B27" t="str">
        <f>VLOOKUP(A27,'DE-EN Country'!$A$1:$B$25,2,FALSE)</f>
        <v>Czech Republic</v>
      </c>
      <c r="C27">
        <f>_xlfn.MINIFS('Scenario 1'!C$5:C$154,'Scenario 1'!$A$5:$A$154,Min!$A27,'Scenario 1'!Z$5:Z$154,"&gt;0")</f>
        <v>0.66664687500000008</v>
      </c>
      <c r="D27">
        <f>_xlfn.MINIFS('Scenario 1'!D$5:D$154,'Scenario 1'!$A$5:$A$154,Min!$A27,'Scenario 1'!AA$5:AA$154,"&gt;0")</f>
        <v>0.68989285714285709</v>
      </c>
      <c r="E27">
        <f>_xlfn.MINIFS('Scenario 1'!E$5:E$154,'Scenario 1'!$A$5:$A$154,Min!$A27,'Scenario 1'!AB$5:AB$154,"&gt;0")</f>
        <v>0.70650000000000013</v>
      </c>
      <c r="F27">
        <f>_xlfn.MINIFS('Scenario 1'!F$5:F$154,'Scenario 1'!$A$5:$A$154,Min!$A27,'Scenario 1'!AC$5:AC$154,"&gt;0")</f>
        <v>0.72594642857142844</v>
      </c>
      <c r="G27">
        <f>_xlfn.MINIFS('Scenario 1'!G$5:G$154,'Scenario 1'!$A$5:$A$154,Min!$A27,'Scenario 1'!AD$5:AD$154,"&gt;0")</f>
        <v>0.79902070312499984</v>
      </c>
      <c r="H27">
        <f>_xlfn.MINIFS('Scenario 1'!H$5:H$154,'Scenario 1'!$A$5:$A$154,Min!$A27,'Scenario 1'!AE$5:AE$154,"&gt;0")</f>
        <v>0.79874999999999996</v>
      </c>
      <c r="I27">
        <f>_xlfn.MINIFS('Scenario 1'!I$5:I$154,'Scenario 1'!$A$5:$A$154,Min!$A27,'Scenario 1'!AF$5:AF$154,"&gt;0")</f>
        <v>0.79902070312499984</v>
      </c>
      <c r="J27">
        <f>_xlfn.MINIFS('Scenario 1'!J$5:J$154,'Scenario 1'!$A$5:$A$154,Min!$A27,'Scenario 1'!AG$5:AG$154,"&gt;0")</f>
        <v>0.85485937499999975</v>
      </c>
      <c r="K27">
        <f>_xlfn.MINIFS('Scenario 1'!K$5:K$154,'Scenario 1'!$A$5:$A$154,Min!$A27,'Scenario 1'!AH$5:AH$154,"&gt;0")</f>
        <v>0.85485937499999975</v>
      </c>
      <c r="L27">
        <f>_xlfn.MINIFS('Scenario 1'!L$5:L$154,'Scenario 1'!$A$5:$A$154,Min!$A27,'Scenario 1'!AI$5:AI$154,"&gt;0")</f>
        <v>0.97396874999999983</v>
      </c>
      <c r="M27">
        <f>_xlfn.MINIFS('Scenario 1'!M$5:M$154,'Scenario 1'!$A$5:$A$154,Min!$A27,'Scenario 1'!AJ$5:AJ$154,"&gt;0")</f>
        <v>1.0173125000000003</v>
      </c>
      <c r="N27">
        <f>_xlfn.MINIFS('Scenario 1'!N$5:N$154,'Scenario 1'!$A$5:$A$154,Min!$A27,'Scenario 1'!AK$5:AK$154,"&gt;0")</f>
        <v>1.0310625000000002</v>
      </c>
      <c r="O27">
        <f>_xlfn.MINIFS('Scenario 1'!O$5:O$154,'Scenario 1'!$A$5:$A$154,Min!$A27,'Scenario 1'!AL$5:AL$154,"&gt;0")</f>
        <v>1.0310625000000002</v>
      </c>
      <c r="P27">
        <f>_xlfn.MINIFS('Scenario 1'!P$5:P$154,'Scenario 1'!$A$5:$A$154,Min!$A27,'Scenario 1'!AM$5:AM$154,"&gt;0")</f>
        <v>1.0450312500000001</v>
      </c>
      <c r="Q27">
        <f>_xlfn.MINIFS('Scenario 1'!Q$5:Q$154,'Scenario 1'!$A$5:$A$154,Min!$A27,'Scenario 1'!AN$5:AN$154,"&gt;0")</f>
        <v>1.2000656249999997</v>
      </c>
      <c r="R27">
        <f>_xlfn.MINIFS('Scenario 1'!R$5:R$154,'Scenario 1'!$A$5:$A$154,Min!$A27,'Scenario 1'!AO$5:AO$154,"&gt;0")</f>
        <v>1.2000656249999997</v>
      </c>
      <c r="S27">
        <f>_xlfn.MINIFS('Scenario 1'!S$5:S$154,'Scenario 1'!$A$5:$A$154,Min!$A27,'Scenario 1'!AP$5:AP$154,"&gt;0")</f>
        <v>1.3465300781249996</v>
      </c>
      <c r="T27">
        <f>_xlfn.MINIFS('Scenario 1'!T$5:T$154,'Scenario 1'!$A$5:$A$154,Min!$A27,'Scenario 1'!AQ$5:AQ$154,"&gt;0")</f>
        <v>1.4199363281250001</v>
      </c>
      <c r="U27">
        <f>_xlfn.MINIFS('Scenario 1'!U$5:U$154,'Scenario 1'!$A$5:$A$154,Min!$A27,'Scenario 1'!AR$5:AR$154,"&gt;0")</f>
        <v>1.6689375000000004</v>
      </c>
      <c r="V27">
        <f>_xlfn.MINIFS('Scenario 1'!V$5:V$154,'Scenario 1'!$A$5:$A$154,Min!$A27,'Scenario 1'!AS$5:AS$154,"&gt;0")</f>
        <v>1.6689375000000004</v>
      </c>
      <c r="W27">
        <f>_xlfn.MINIFS('Scenario 1'!W$5:W$154,'Scenario 1'!$A$5:$A$154,Min!$A27,'Scenario 1'!AT$5:AT$154,"&gt;0")</f>
        <v>1.6689375000000004</v>
      </c>
    </row>
    <row r="28" spans="1:23" x14ac:dyDescent="0.25">
      <c r="A28" t="s">
        <v>54</v>
      </c>
      <c r="B28" t="str">
        <f>VLOOKUP(A28,'DE-EN Country'!$A$1:$B$25,2,FALSE)</f>
        <v>Cyprus</v>
      </c>
      <c r="C28">
        <f>_xlfn.MINIFS('Scenario 1'!C$5:C$154,'Scenario 1'!$A$5:$A$154,Min!$A28,'Scenario 1'!Z$5:Z$154,"&gt;0")</f>
        <v>2.6539499999999996</v>
      </c>
      <c r="D28">
        <f>_xlfn.MINIFS('Scenario 1'!D$5:D$154,'Scenario 1'!$A$5:$A$154,Min!$A28,'Scenario 1'!AA$5:AA$154,"&gt;0")</f>
        <v>2.804310000000001</v>
      </c>
      <c r="E28">
        <f>_xlfn.MINIFS('Scenario 1'!E$5:E$154,'Scenario 1'!$A$5:$A$154,Min!$A28,'Scenario 1'!AB$5:AB$154,"&gt;0")</f>
        <v>2.9048400000000001</v>
      </c>
      <c r="F28">
        <f>_xlfn.MINIFS('Scenario 1'!F$5:F$154,'Scenario 1'!$A$5:$A$154,Min!$A28,'Scenario 1'!AC$5:AC$154,"&gt;0")</f>
        <v>3.0099900000000006</v>
      </c>
      <c r="G28">
        <f>_xlfn.MINIFS('Scenario 1'!G$5:G$154,'Scenario 1'!$A$5:$A$154,Min!$A28,'Scenario 1'!AD$5:AD$154,"&gt;0")</f>
        <v>3.2062500000000003</v>
      </c>
      <c r="H28">
        <f>_xlfn.MINIFS('Scenario 1'!H$5:H$154,'Scenario 1'!$A$5:$A$154,Min!$A28,'Scenario 1'!AE$5:AE$154,"&gt;0")</f>
        <v>2.1641156249999995</v>
      </c>
      <c r="I28">
        <f>_xlfn.MINIFS('Scenario 1'!I$5:I$154,'Scenario 1'!$A$5:$A$154,Min!$A28,'Scenario 1'!AF$5:AF$154,"&gt;0")</f>
        <v>2.2304624999999989</v>
      </c>
      <c r="J28">
        <f>_xlfn.MINIFS('Scenario 1'!J$5:J$154,'Scenario 1'!$A$5:$A$154,Min!$A28,'Scenario 1'!AG$5:AG$154,"&gt;0")</f>
        <v>2.2815300000000001</v>
      </c>
      <c r="K28">
        <f>_xlfn.MINIFS('Scenario 1'!K$5:K$154,'Scenario 1'!$A$5:$A$154,Min!$A28,'Scenario 1'!AH$5:AH$154,"&gt;0")</f>
        <v>2.3388959999999996</v>
      </c>
      <c r="L28">
        <f>_xlfn.MINIFS('Scenario 1'!L$5:L$154,'Scenario 1'!$A$5:$A$154,Min!$A28,'Scenario 1'!AI$5:AI$154,"&gt;0")</f>
        <v>2.5417350000000001</v>
      </c>
      <c r="M28">
        <f>_xlfn.MINIFS('Scenario 1'!M$5:M$154,'Scenario 1'!$A$5:$A$154,Min!$A28,'Scenario 1'!AJ$5:AJ$154,"&gt;0")</f>
        <v>2.8054687499999997</v>
      </c>
      <c r="N28">
        <f>_xlfn.MINIFS('Scenario 1'!N$5:N$154,'Scenario 1'!$A$5:$A$154,Min!$A28,'Scenario 1'!AK$5:AK$154,"&gt;0")</f>
        <v>2.9248340625</v>
      </c>
      <c r="O28">
        <f>_xlfn.MINIFS('Scenario 1'!O$5:O$154,'Scenario 1'!$A$5:$A$154,Min!$A28,'Scenario 1'!AL$5:AL$154,"&gt;0")</f>
        <v>2.9248340625</v>
      </c>
      <c r="P28">
        <f>_xlfn.MINIFS('Scenario 1'!P$5:P$154,'Scenario 1'!$A$5:$A$154,Min!$A28,'Scenario 1'!AM$5:AM$154,"&gt;0")</f>
        <v>2.9248340625</v>
      </c>
      <c r="Q28">
        <f>_xlfn.MINIFS('Scenario 1'!Q$5:Q$154,'Scenario 1'!$A$5:$A$154,Min!$A28,'Scenario 1'!AN$5:AN$154,"&gt;0")</f>
        <v>2.9248340625</v>
      </c>
      <c r="R28">
        <f>_xlfn.MINIFS('Scenario 1'!R$5:R$154,'Scenario 1'!$A$5:$A$154,Min!$A28,'Scenario 1'!AO$5:AO$154,"&gt;0")</f>
        <v>2.9248340625</v>
      </c>
      <c r="S28">
        <f>_xlfn.MINIFS('Scenario 1'!S$5:S$154,'Scenario 1'!$A$5:$A$154,Min!$A28,'Scenario 1'!AP$5:AP$154,"&gt;0")</f>
        <v>2.9248340625</v>
      </c>
      <c r="T28">
        <f>_xlfn.MINIFS('Scenario 1'!T$5:T$154,'Scenario 1'!$A$5:$A$154,Min!$A28,'Scenario 1'!AQ$5:AQ$154,"&gt;0")</f>
        <v>2.9248340625</v>
      </c>
      <c r="U28">
        <f>_xlfn.MINIFS('Scenario 1'!U$5:U$154,'Scenario 1'!$A$5:$A$154,Min!$A28,'Scenario 1'!AR$5:AR$154,"&gt;0")</f>
        <v>2.9248340625</v>
      </c>
      <c r="V28">
        <f>_xlfn.MINIFS('Scenario 1'!V$5:V$154,'Scenario 1'!$A$5:$A$154,Min!$A28,'Scenario 1'!AS$5:AS$154,"&gt;0")</f>
        <v>2.9248340625</v>
      </c>
      <c r="W28">
        <f>_xlfn.MINIFS('Scenario 1'!W$5:W$154,'Scenario 1'!$A$5:$A$154,Min!$A28,'Scenario 1'!AT$5:AT$154,"&gt;0")</f>
        <v>3.29196</v>
      </c>
    </row>
    <row r="30" spans="1:23" x14ac:dyDescent="0.25">
      <c r="A30" t="s">
        <v>87</v>
      </c>
    </row>
    <row r="31" spans="1:23" x14ac:dyDescent="0.25">
      <c r="C31">
        <v>2020</v>
      </c>
      <c r="D31">
        <v>2021</v>
      </c>
      <c r="E31">
        <v>2022</v>
      </c>
      <c r="F31">
        <v>2023</v>
      </c>
      <c r="G31">
        <v>2024</v>
      </c>
      <c r="H31">
        <v>2025</v>
      </c>
      <c r="I31">
        <v>2026</v>
      </c>
      <c r="J31">
        <v>2027</v>
      </c>
      <c r="K31">
        <v>2028</v>
      </c>
      <c r="L31">
        <v>2029</v>
      </c>
      <c r="M31">
        <v>2030</v>
      </c>
      <c r="N31">
        <v>2031</v>
      </c>
      <c r="O31">
        <v>2032</v>
      </c>
      <c r="P31">
        <v>2033</v>
      </c>
      <c r="Q31">
        <v>2034</v>
      </c>
      <c r="R31">
        <v>2035</v>
      </c>
      <c r="S31">
        <v>2036</v>
      </c>
      <c r="T31">
        <v>2037</v>
      </c>
      <c r="U31">
        <v>2038</v>
      </c>
      <c r="V31">
        <v>2039</v>
      </c>
      <c r="W31">
        <v>2040</v>
      </c>
    </row>
    <row r="32" spans="1:23" x14ac:dyDescent="0.25">
      <c r="A32" t="s">
        <v>26</v>
      </c>
      <c r="B32" t="str">
        <f>VLOOKUP(A32,'DE-EN Country'!$A$1:$B$25,2,FALSE)</f>
        <v>Belgium</v>
      </c>
      <c r="C32" t="str">
        <f t="array" ref="C32">INDEX('Scenario 1'!$B$5:$B$154,MATCH(Min!$A32&amp;Min!C4,'Scenario 1'!$A$5:$A$154&amp;'Scenario 1'!C$5:C$154,0),1)</f>
        <v>Hydro</v>
      </c>
      <c r="D32" t="str">
        <f t="array" ref="D32">INDEX('Scenario 1'!$B$5:$B$154,MATCH(Min!$A32&amp;Min!D4,'Scenario 1'!$A$5:$A$154&amp;'Scenario 1'!D$5:D$154,0),1)</f>
        <v>Hydro</v>
      </c>
      <c r="E32" t="str">
        <f t="array" ref="E32">INDEX('Scenario 1'!$B$5:$B$154,MATCH(Min!$A32&amp;Min!E4,'Scenario 1'!$A$5:$A$154&amp;'Scenario 1'!E$5:E$154,0),1)</f>
        <v>Hydro</v>
      </c>
      <c r="F32" t="str">
        <f t="array" ref="F32">INDEX('Scenario 1'!$B$5:$B$154,MATCH(Min!$A32&amp;Min!F4,'Scenario 1'!$A$5:$A$154&amp;'Scenario 1'!F$5:F$154,0),1)</f>
        <v>Hydro</v>
      </c>
      <c r="G32" t="str">
        <f t="array" ref="G32">INDEX('Scenario 1'!$B$5:$B$154,MATCH(Min!$A32&amp;Min!G4,'Scenario 1'!$A$5:$A$154&amp;'Scenario 1'!G$5:G$154,0),1)</f>
        <v>Hydro</v>
      </c>
      <c r="H32" t="str">
        <f t="array" ref="H32">INDEX('Scenario 1'!$B$5:$B$154,MATCH(Min!$A32&amp;Min!H4,'Scenario 1'!$A$5:$A$154&amp;'Scenario 1'!H$5:H$154,0),1)</f>
        <v>Hydro</v>
      </c>
      <c r="I32" t="str">
        <f t="array" ref="I32">INDEX('Scenario 1'!$B$5:$B$154,MATCH(Min!$A32&amp;Min!I4,'Scenario 1'!$A$5:$A$154&amp;'Scenario 1'!I$5:I$154,0),1)</f>
        <v>Hydro</v>
      </c>
      <c r="J32" t="str">
        <f t="array" ref="J32">INDEX('Scenario 1'!$B$5:$B$154,MATCH(Min!$A32&amp;Min!J4,'Scenario 1'!$A$5:$A$154&amp;'Scenario 1'!J$5:J$154,0),1)</f>
        <v>Hydro</v>
      </c>
      <c r="K32" t="str">
        <f t="array" ref="K32">INDEX('Scenario 1'!$B$5:$B$154,MATCH(Min!$A32&amp;Min!K4,'Scenario 1'!$A$5:$A$154&amp;'Scenario 1'!K$5:K$154,0),1)</f>
        <v>Hydro</v>
      </c>
      <c r="L32" t="str">
        <f t="array" ref="L32">INDEX('Scenario 1'!$B$5:$B$154,MATCH(Min!$A32&amp;Min!L4,'Scenario 1'!$A$5:$A$154&amp;'Scenario 1'!L$5:L$154,0),1)</f>
        <v>Hydro</v>
      </c>
      <c r="M32" t="str">
        <f t="array" ref="M32">INDEX('Scenario 1'!$B$5:$B$154,MATCH(Min!$A32&amp;Min!M4,'Scenario 1'!$A$5:$A$154&amp;'Scenario 1'!M$5:M$154,0),1)</f>
        <v>Hydro</v>
      </c>
      <c r="N32" t="str">
        <f t="array" ref="N32">INDEX('Scenario 1'!$B$5:$B$154,MATCH(Min!$A32&amp;Min!N4,'Scenario 1'!$A$5:$A$154&amp;'Scenario 1'!N$5:N$154,0),1)</f>
        <v>Hydro</v>
      </c>
      <c r="O32" t="str">
        <f t="array" ref="O32">INDEX('Scenario 1'!$B$5:$B$154,MATCH(Min!$A32&amp;Min!O4,'Scenario 1'!$A$5:$A$154&amp;'Scenario 1'!O$5:O$154,0),1)</f>
        <v>Hydro</v>
      </c>
      <c r="P32" t="str">
        <f t="array" ref="P32">INDEX('Scenario 1'!$B$5:$B$154,MATCH(Min!$A32&amp;Min!P4,'Scenario 1'!$A$5:$A$154&amp;'Scenario 1'!P$5:P$154,0),1)</f>
        <v>Hydro</v>
      </c>
      <c r="Q32" t="str">
        <f t="array" ref="Q32">INDEX('Scenario 1'!$B$5:$B$154,MATCH(Min!$A32&amp;Min!Q4,'Scenario 1'!$A$5:$A$154&amp;'Scenario 1'!Q$5:Q$154,0),1)</f>
        <v>Hydro</v>
      </c>
      <c r="R32" t="str">
        <f t="array" ref="R32">INDEX('Scenario 1'!$B$5:$B$154,MATCH(Min!$A32&amp;Min!R4,'Scenario 1'!$A$5:$A$154&amp;'Scenario 1'!R$5:R$154,0),1)</f>
        <v>Hydro</v>
      </c>
      <c r="S32" t="str">
        <f t="array" ref="S32">INDEX('Scenario 1'!$B$5:$B$154,MATCH(Min!$A32&amp;Min!S4,'Scenario 1'!$A$5:$A$154&amp;'Scenario 1'!S$5:S$154,0),1)</f>
        <v>Hydro</v>
      </c>
      <c r="T32" t="str">
        <f t="array" ref="T32">INDEX('Scenario 1'!$B$5:$B$154,MATCH(Min!$A32&amp;Min!T4,'Scenario 1'!$A$5:$A$154&amp;'Scenario 1'!T$5:T$154,0),1)</f>
        <v>Hydro</v>
      </c>
      <c r="U32" t="str">
        <f t="array" ref="U32">INDEX('Scenario 1'!$B$5:$B$154,MATCH(Min!$A32&amp;Min!U4,'Scenario 1'!$A$5:$A$154&amp;'Scenario 1'!U$5:U$154,0),1)</f>
        <v>Hydro</v>
      </c>
      <c r="V32" t="str">
        <f t="array" ref="V32">INDEX('Scenario 1'!$B$5:$B$154,MATCH(Min!$A32&amp;Min!V4,'Scenario 1'!$A$5:$A$154&amp;'Scenario 1'!V$5:V$154,0),1)</f>
        <v>Hydro</v>
      </c>
      <c r="W32" t="str">
        <f t="array" ref="W32">INDEX('Scenario 1'!$B$5:$B$154,MATCH(Min!$A32&amp;Min!W4,'Scenario 1'!$A$5:$A$154&amp;'Scenario 1'!W$5:W$154,0),1)</f>
        <v>Hydro</v>
      </c>
    </row>
    <row r="33" spans="1:23" x14ac:dyDescent="0.25">
      <c r="A33" t="s">
        <v>32</v>
      </c>
      <c r="B33" t="str">
        <f>VLOOKUP(A33,'DE-EN Country'!$A$1:$B$25,2,FALSE)</f>
        <v>Denmark</v>
      </c>
      <c r="C33" t="str">
        <f t="array" ref="C33">INDEX('Scenario 1'!$B$5:$B$154,MATCH(Min!$A33&amp;Min!C5,'Scenario 1'!$A$5:$A$154&amp;'Scenario 1'!C$5:C$154,0),1)</f>
        <v>Hydro</v>
      </c>
      <c r="D33" t="str">
        <f t="array" ref="D33">INDEX('Scenario 1'!$B$5:$B$154,MATCH(Min!$A33&amp;Min!D5,'Scenario 1'!$A$5:$A$154&amp;'Scenario 1'!D$5:D$154,0),1)</f>
        <v>Hydro</v>
      </c>
      <c r="E33" t="str">
        <f t="array" ref="E33">INDEX('Scenario 1'!$B$5:$B$154,MATCH(Min!$A33&amp;Min!E5,'Scenario 1'!$A$5:$A$154&amp;'Scenario 1'!E$5:E$154,0),1)</f>
        <v>Hydro</v>
      </c>
      <c r="F33" t="str">
        <f t="array" ref="F33">INDEX('Scenario 1'!$B$5:$B$154,MATCH(Min!$A33&amp;Min!F5,'Scenario 1'!$A$5:$A$154&amp;'Scenario 1'!F$5:F$154,0),1)</f>
        <v>Hydro</v>
      </c>
      <c r="G33" t="str">
        <f t="array" ref="G33">INDEX('Scenario 1'!$B$5:$B$154,MATCH(Min!$A33&amp;Min!G5,'Scenario 1'!$A$5:$A$154&amp;'Scenario 1'!G$5:G$154,0),1)</f>
        <v>Hydro</v>
      </c>
      <c r="H33" t="str">
        <f t="array" ref="H33">INDEX('Scenario 1'!$B$5:$B$154,MATCH(Min!$A33&amp;Min!H5,'Scenario 1'!$A$5:$A$154&amp;'Scenario 1'!H$5:H$154,0),1)</f>
        <v>Hydro</v>
      </c>
      <c r="I33" t="str">
        <f t="array" ref="I33">INDEX('Scenario 1'!$B$5:$B$154,MATCH(Min!$A33&amp;Min!I5,'Scenario 1'!$A$5:$A$154&amp;'Scenario 1'!I$5:I$154,0),1)</f>
        <v>Hydro</v>
      </c>
      <c r="J33" t="str">
        <f t="array" ref="J33">INDEX('Scenario 1'!$B$5:$B$154,MATCH(Min!$A33&amp;Min!J5,'Scenario 1'!$A$5:$A$154&amp;'Scenario 1'!J$5:J$154,0),1)</f>
        <v>Hydro</v>
      </c>
      <c r="K33" t="str">
        <f t="array" ref="K33">INDEX('Scenario 1'!$B$5:$B$154,MATCH(Min!$A33&amp;Min!K5,'Scenario 1'!$A$5:$A$154&amp;'Scenario 1'!K$5:K$154,0),1)</f>
        <v>Hydro</v>
      </c>
      <c r="L33" t="str">
        <f t="array" ref="L33">INDEX('Scenario 1'!$B$5:$B$154,MATCH(Min!$A33&amp;Min!L5,'Scenario 1'!$A$5:$A$154&amp;'Scenario 1'!L$5:L$154,0),1)</f>
        <v>Hydro</v>
      </c>
      <c r="M33" t="str">
        <f t="array" ref="M33">INDEX('Scenario 1'!$B$5:$B$154,MATCH(Min!$A33&amp;Min!M5,'Scenario 1'!$A$5:$A$154&amp;'Scenario 1'!M$5:M$154,0),1)</f>
        <v>Hydro</v>
      </c>
      <c r="N33" t="str">
        <f t="array" ref="N33">INDEX('Scenario 1'!$B$5:$B$154,MATCH(Min!$A33&amp;Min!N5,'Scenario 1'!$A$5:$A$154&amp;'Scenario 1'!N$5:N$154,0),1)</f>
        <v>Hydro</v>
      </c>
      <c r="O33" t="str">
        <f t="array" ref="O33">INDEX('Scenario 1'!$B$5:$B$154,MATCH(Min!$A33&amp;Min!O5,'Scenario 1'!$A$5:$A$154&amp;'Scenario 1'!O$5:O$154,0),1)</f>
        <v>Hydro</v>
      </c>
      <c r="P33" t="str">
        <f t="array" ref="P33">INDEX('Scenario 1'!$B$5:$B$154,MATCH(Min!$A33&amp;Min!P5,'Scenario 1'!$A$5:$A$154&amp;'Scenario 1'!P$5:P$154,0),1)</f>
        <v>Hydro</v>
      </c>
      <c r="Q33" t="str">
        <f t="array" ref="Q33">INDEX('Scenario 1'!$B$5:$B$154,MATCH(Min!$A33&amp;Min!Q5,'Scenario 1'!$A$5:$A$154&amp;'Scenario 1'!Q$5:Q$154,0),1)</f>
        <v>Hydro</v>
      </c>
      <c r="R33" t="str">
        <f t="array" ref="R33">INDEX('Scenario 1'!$B$5:$B$154,MATCH(Min!$A33&amp;Min!R5,'Scenario 1'!$A$5:$A$154&amp;'Scenario 1'!R$5:R$154,0),1)</f>
        <v>Hydro</v>
      </c>
      <c r="S33" t="str">
        <f t="array" ref="S33">INDEX('Scenario 1'!$B$5:$B$154,MATCH(Min!$A33&amp;Min!S5,'Scenario 1'!$A$5:$A$154&amp;'Scenario 1'!S$5:S$154,0),1)</f>
        <v>Hydro</v>
      </c>
      <c r="T33" t="str">
        <f t="array" ref="T33">INDEX('Scenario 1'!$B$5:$B$154,MATCH(Min!$A33&amp;Min!T5,'Scenario 1'!$A$5:$A$154&amp;'Scenario 1'!T$5:T$154,0),1)</f>
        <v>Hydro</v>
      </c>
      <c r="U33" t="str">
        <f t="array" ref="U33">INDEX('Scenario 1'!$B$5:$B$154,MATCH(Min!$A33&amp;Min!U5,'Scenario 1'!$A$5:$A$154&amp;'Scenario 1'!U$5:U$154,0),1)</f>
        <v>Hydro</v>
      </c>
      <c r="V33" t="str">
        <f t="array" ref="V33">INDEX('Scenario 1'!$B$5:$B$154,MATCH(Min!$A33&amp;Min!V5,'Scenario 1'!$A$5:$A$154&amp;'Scenario 1'!V$5:V$154,0),1)</f>
        <v>Hydro</v>
      </c>
      <c r="W33" t="str">
        <f t="array" ref="W33">INDEX('Scenario 1'!$B$5:$B$154,MATCH(Min!$A33&amp;Min!W5,'Scenario 1'!$A$5:$A$154&amp;'Scenario 1'!W$5:W$154,0),1)</f>
        <v>Hydro</v>
      </c>
    </row>
    <row r="34" spans="1:23" x14ac:dyDescent="0.25">
      <c r="A34" t="s">
        <v>33</v>
      </c>
      <c r="B34" t="str">
        <f>VLOOKUP(A34,'DE-EN Country'!$A$1:$B$25,2,FALSE)</f>
        <v>Germany</v>
      </c>
      <c r="C34" t="str">
        <f t="array" ref="C34">INDEX('Scenario 1'!$B$5:$B$154,MATCH(Min!$A34&amp;Min!C6,'Scenario 1'!$A$5:$A$154&amp;'Scenario 1'!C$5:C$154,0),1)</f>
        <v>Hydro</v>
      </c>
      <c r="D34" t="str">
        <f t="array" ref="D34">INDEX('Scenario 1'!$B$5:$B$154,MATCH(Min!$A34&amp;Min!D6,'Scenario 1'!$A$5:$A$154&amp;'Scenario 1'!D$5:D$154,0),1)</f>
        <v>Hydro</v>
      </c>
      <c r="E34" t="str">
        <f t="array" ref="E34">INDEX('Scenario 1'!$B$5:$B$154,MATCH(Min!$A34&amp;Min!E6,'Scenario 1'!$A$5:$A$154&amp;'Scenario 1'!E$5:E$154,0),1)</f>
        <v>Hydro</v>
      </c>
      <c r="F34" t="str">
        <f t="array" ref="F34">INDEX('Scenario 1'!$B$5:$B$154,MATCH(Min!$A34&amp;Min!F6,'Scenario 1'!$A$5:$A$154&amp;'Scenario 1'!F$5:F$154,0),1)</f>
        <v>Hydro</v>
      </c>
      <c r="G34" t="str">
        <f t="array" ref="G34">INDEX('Scenario 1'!$B$5:$B$154,MATCH(Min!$A34&amp;Min!G6,'Scenario 1'!$A$5:$A$154&amp;'Scenario 1'!G$5:G$154,0),1)</f>
        <v>Hydro</v>
      </c>
      <c r="H34" t="str">
        <f t="array" ref="H34">INDEX('Scenario 1'!$B$5:$B$154,MATCH(Min!$A34&amp;Min!H6,'Scenario 1'!$A$5:$A$154&amp;'Scenario 1'!H$5:H$154,0),1)</f>
        <v>Hydro</v>
      </c>
      <c r="I34" t="str">
        <f t="array" ref="I34">INDEX('Scenario 1'!$B$5:$B$154,MATCH(Min!$A34&amp;Min!I6,'Scenario 1'!$A$5:$A$154&amp;'Scenario 1'!I$5:I$154,0),1)</f>
        <v>Hydro</v>
      </c>
      <c r="J34" t="str">
        <f t="array" ref="J34">INDEX('Scenario 1'!$B$5:$B$154,MATCH(Min!$A34&amp;Min!J6,'Scenario 1'!$A$5:$A$154&amp;'Scenario 1'!J$5:J$154,0),1)</f>
        <v>Hydro</v>
      </c>
      <c r="K34" t="str">
        <f t="array" ref="K34">INDEX('Scenario 1'!$B$5:$B$154,MATCH(Min!$A34&amp;Min!K6,'Scenario 1'!$A$5:$A$154&amp;'Scenario 1'!K$5:K$154,0),1)</f>
        <v>Hydro</v>
      </c>
      <c r="L34" t="str">
        <f t="array" ref="L34">INDEX('Scenario 1'!$B$5:$B$154,MATCH(Min!$A34&amp;Min!L6,'Scenario 1'!$A$5:$A$154&amp;'Scenario 1'!L$5:L$154,0),1)</f>
        <v>Hydro</v>
      </c>
      <c r="M34" t="str">
        <f t="array" ref="M34">INDEX('Scenario 1'!$B$5:$B$154,MATCH(Min!$A34&amp;Min!M6,'Scenario 1'!$A$5:$A$154&amp;'Scenario 1'!M$5:M$154,0),1)</f>
        <v>Hydro</v>
      </c>
      <c r="N34" t="str">
        <f t="array" ref="N34">INDEX('Scenario 1'!$B$5:$B$154,MATCH(Min!$A34&amp;Min!N6,'Scenario 1'!$A$5:$A$154&amp;'Scenario 1'!N$5:N$154,0),1)</f>
        <v>Hydro</v>
      </c>
      <c r="O34" t="str">
        <f t="array" ref="O34">INDEX('Scenario 1'!$B$5:$B$154,MATCH(Min!$A34&amp;Min!O6,'Scenario 1'!$A$5:$A$154&amp;'Scenario 1'!O$5:O$154,0),1)</f>
        <v>Hydro</v>
      </c>
      <c r="P34" t="str">
        <f t="array" ref="P34">INDEX('Scenario 1'!$B$5:$B$154,MATCH(Min!$A34&amp;Min!P6,'Scenario 1'!$A$5:$A$154&amp;'Scenario 1'!P$5:P$154,0),1)</f>
        <v>Hydro</v>
      </c>
      <c r="Q34" t="str">
        <f t="array" ref="Q34">INDEX('Scenario 1'!$B$5:$B$154,MATCH(Min!$A34&amp;Min!Q6,'Scenario 1'!$A$5:$A$154&amp;'Scenario 1'!Q$5:Q$154,0),1)</f>
        <v>Hydro</v>
      </c>
      <c r="R34" t="str">
        <f t="array" ref="R34">INDEX('Scenario 1'!$B$5:$B$154,MATCH(Min!$A34&amp;Min!R6,'Scenario 1'!$A$5:$A$154&amp;'Scenario 1'!R$5:R$154,0),1)</f>
        <v>Hydro</v>
      </c>
      <c r="S34" t="str">
        <f t="array" ref="S34">INDEX('Scenario 1'!$B$5:$B$154,MATCH(Min!$A34&amp;Min!S6,'Scenario 1'!$A$5:$A$154&amp;'Scenario 1'!S$5:S$154,0),1)</f>
        <v>Hydro</v>
      </c>
      <c r="T34" t="str">
        <f t="array" ref="T34">INDEX('Scenario 1'!$B$5:$B$154,MATCH(Min!$A34&amp;Min!T6,'Scenario 1'!$A$5:$A$154&amp;'Scenario 1'!T$5:T$154,0),1)</f>
        <v>Hydro</v>
      </c>
      <c r="U34" t="str">
        <f t="array" ref="U34">INDEX('Scenario 1'!$B$5:$B$154,MATCH(Min!$A34&amp;Min!U6,'Scenario 1'!$A$5:$A$154&amp;'Scenario 1'!U$5:U$154,0),1)</f>
        <v>Hydro</v>
      </c>
      <c r="V34" t="str">
        <f t="array" ref="V34">INDEX('Scenario 1'!$B$5:$B$154,MATCH(Min!$A34&amp;Min!V6,'Scenario 1'!$A$5:$A$154&amp;'Scenario 1'!V$5:V$154,0),1)</f>
        <v>Hydro</v>
      </c>
      <c r="W34" t="str">
        <f t="array" ref="W34">INDEX('Scenario 1'!$B$5:$B$154,MATCH(Min!$A34&amp;Min!W6,'Scenario 1'!$A$5:$A$154&amp;'Scenario 1'!W$5:W$154,0),1)</f>
        <v>Hydro</v>
      </c>
    </row>
    <row r="35" spans="1:23" x14ac:dyDescent="0.25">
      <c r="A35" t="s">
        <v>34</v>
      </c>
      <c r="B35" t="str">
        <f>VLOOKUP(A35,'DE-EN Country'!$A$1:$B$25,2,FALSE)</f>
        <v>Estonia</v>
      </c>
      <c r="C35" t="str">
        <f t="array" ref="C35">INDEX('Scenario 1'!$B$5:$B$154,MATCH(Min!$A35&amp;Min!C7,'Scenario 1'!$A$5:$A$154&amp;'Scenario 1'!C$5:C$154,0),1)</f>
        <v>Hydro</v>
      </c>
      <c r="D35" t="str">
        <f t="array" ref="D35">INDEX('Scenario 1'!$B$5:$B$154,MATCH(Min!$A35&amp;Min!D7,'Scenario 1'!$A$5:$A$154&amp;'Scenario 1'!D$5:D$154,0),1)</f>
        <v>Hydro</v>
      </c>
      <c r="E35" t="str">
        <f t="array" ref="E35">INDEX('Scenario 1'!$B$5:$B$154,MATCH(Min!$A35&amp;Min!E7,'Scenario 1'!$A$5:$A$154&amp;'Scenario 1'!E$5:E$154,0),1)</f>
        <v>Hydro</v>
      </c>
      <c r="F35" t="str">
        <f t="array" ref="F35">INDEX('Scenario 1'!$B$5:$B$154,MATCH(Min!$A35&amp;Min!F7,'Scenario 1'!$A$5:$A$154&amp;'Scenario 1'!F$5:F$154,0),1)</f>
        <v>Hydro</v>
      </c>
      <c r="G35" t="str">
        <f t="array" ref="G35">INDEX('Scenario 1'!$B$5:$B$154,MATCH(Min!$A35&amp;Min!G7,'Scenario 1'!$A$5:$A$154&amp;'Scenario 1'!G$5:G$154,0),1)</f>
        <v>Hydro</v>
      </c>
      <c r="H35" t="str">
        <f t="array" ref="H35">INDEX('Scenario 1'!$B$5:$B$154,MATCH(Min!$A35&amp;Min!H7,'Scenario 1'!$A$5:$A$154&amp;'Scenario 1'!H$5:H$154,0),1)</f>
        <v>Hydro</v>
      </c>
      <c r="I35" t="str">
        <f t="array" ref="I35">INDEX('Scenario 1'!$B$5:$B$154,MATCH(Min!$A35&amp;Min!I7,'Scenario 1'!$A$5:$A$154&amp;'Scenario 1'!I$5:I$154,0),1)</f>
        <v>Hydro</v>
      </c>
      <c r="J35" t="str">
        <f t="array" ref="J35">INDEX('Scenario 1'!$B$5:$B$154,MATCH(Min!$A35&amp;Min!J7,'Scenario 1'!$A$5:$A$154&amp;'Scenario 1'!J$5:J$154,0),1)</f>
        <v>Hydro</v>
      </c>
      <c r="K35" t="str">
        <f t="array" ref="K35">INDEX('Scenario 1'!$B$5:$B$154,MATCH(Min!$A35&amp;Min!K7,'Scenario 1'!$A$5:$A$154&amp;'Scenario 1'!K$5:K$154,0),1)</f>
        <v>Hydro</v>
      </c>
      <c r="L35" t="str">
        <f t="array" ref="L35">INDEX('Scenario 1'!$B$5:$B$154,MATCH(Min!$A35&amp;Min!L7,'Scenario 1'!$A$5:$A$154&amp;'Scenario 1'!L$5:L$154,0),1)</f>
        <v>Hydro</v>
      </c>
      <c r="M35" t="str">
        <f t="array" ref="M35">INDEX('Scenario 1'!$B$5:$B$154,MATCH(Min!$A35&amp;Min!M7,'Scenario 1'!$A$5:$A$154&amp;'Scenario 1'!M$5:M$154,0),1)</f>
        <v>Hydro</v>
      </c>
      <c r="N35" t="str">
        <f t="array" ref="N35">INDEX('Scenario 1'!$B$5:$B$154,MATCH(Min!$A35&amp;Min!N7,'Scenario 1'!$A$5:$A$154&amp;'Scenario 1'!N$5:N$154,0),1)</f>
        <v>Hydro</v>
      </c>
      <c r="O35" t="str">
        <f t="array" ref="O35">INDEX('Scenario 1'!$B$5:$B$154,MATCH(Min!$A35&amp;Min!O7,'Scenario 1'!$A$5:$A$154&amp;'Scenario 1'!O$5:O$154,0),1)</f>
        <v>Hydro</v>
      </c>
      <c r="P35" t="str">
        <f t="array" ref="P35">INDEX('Scenario 1'!$B$5:$B$154,MATCH(Min!$A35&amp;Min!P7,'Scenario 1'!$A$5:$A$154&amp;'Scenario 1'!P$5:P$154,0),1)</f>
        <v>Hydro</v>
      </c>
      <c r="Q35" t="str">
        <f t="array" ref="Q35">INDEX('Scenario 1'!$B$5:$B$154,MATCH(Min!$A35&amp;Min!Q7,'Scenario 1'!$A$5:$A$154&amp;'Scenario 1'!Q$5:Q$154,0),1)</f>
        <v>Hydro</v>
      </c>
      <c r="R35" t="str">
        <f t="array" ref="R35">INDEX('Scenario 1'!$B$5:$B$154,MATCH(Min!$A35&amp;Min!R7,'Scenario 1'!$A$5:$A$154&amp;'Scenario 1'!R$5:R$154,0),1)</f>
        <v>Hydro</v>
      </c>
      <c r="S35" t="str">
        <f t="array" ref="S35">INDEX('Scenario 1'!$B$5:$B$154,MATCH(Min!$A35&amp;Min!S7,'Scenario 1'!$A$5:$A$154&amp;'Scenario 1'!S$5:S$154,0),1)</f>
        <v>Hydro</v>
      </c>
      <c r="T35" t="str">
        <f t="array" ref="T35">INDEX('Scenario 1'!$B$5:$B$154,MATCH(Min!$A35&amp;Min!T7,'Scenario 1'!$A$5:$A$154&amp;'Scenario 1'!T$5:T$154,0),1)</f>
        <v>Hydro</v>
      </c>
      <c r="U35" t="str">
        <f t="array" ref="U35">INDEX('Scenario 1'!$B$5:$B$154,MATCH(Min!$A35&amp;Min!U7,'Scenario 1'!$A$5:$A$154&amp;'Scenario 1'!U$5:U$154,0),1)</f>
        <v>Hydro</v>
      </c>
      <c r="V35" t="str">
        <f t="array" ref="V35">INDEX('Scenario 1'!$B$5:$B$154,MATCH(Min!$A35&amp;Min!V7,'Scenario 1'!$A$5:$A$154&amp;'Scenario 1'!V$5:V$154,0),1)</f>
        <v>Hydro</v>
      </c>
      <c r="W35" t="str">
        <f t="array" ref="W35">INDEX('Scenario 1'!$B$5:$B$154,MATCH(Min!$A35&amp;Min!W7,'Scenario 1'!$A$5:$A$154&amp;'Scenario 1'!W$5:W$154,0),1)</f>
        <v>Hydro</v>
      </c>
    </row>
    <row r="36" spans="1:23" x14ac:dyDescent="0.25">
      <c r="A36" t="s">
        <v>35</v>
      </c>
      <c r="B36" t="str">
        <f>VLOOKUP(A36,'DE-EN Country'!$A$1:$B$25,2,FALSE)</f>
        <v>Finland</v>
      </c>
      <c r="C36" t="str">
        <f t="array" ref="C36">INDEX('Scenario 1'!$B$5:$B$154,MATCH(Min!$A36&amp;Min!C8,'Scenario 1'!$A$5:$A$154&amp;'Scenario 1'!C$5:C$154,0),1)</f>
        <v>Hydro</v>
      </c>
      <c r="D36" t="str">
        <f t="array" ref="D36">INDEX('Scenario 1'!$B$5:$B$154,MATCH(Min!$A36&amp;Min!D8,'Scenario 1'!$A$5:$A$154&amp;'Scenario 1'!D$5:D$154,0),1)</f>
        <v>Hydro</v>
      </c>
      <c r="E36" t="str">
        <f t="array" ref="E36">INDEX('Scenario 1'!$B$5:$B$154,MATCH(Min!$A36&amp;Min!E8,'Scenario 1'!$A$5:$A$154&amp;'Scenario 1'!E$5:E$154,0),1)</f>
        <v>Hydro</v>
      </c>
      <c r="F36" t="str">
        <f t="array" ref="F36">INDEX('Scenario 1'!$B$5:$B$154,MATCH(Min!$A36&amp;Min!F8,'Scenario 1'!$A$5:$A$154&amp;'Scenario 1'!F$5:F$154,0),1)</f>
        <v>Hydro</v>
      </c>
      <c r="G36" t="str">
        <f t="array" ref="G36">INDEX('Scenario 1'!$B$5:$B$154,MATCH(Min!$A36&amp;Min!G8,'Scenario 1'!$A$5:$A$154&amp;'Scenario 1'!G$5:G$154,0),1)</f>
        <v>Hydro</v>
      </c>
      <c r="H36" t="str">
        <f t="array" ref="H36">INDEX('Scenario 1'!$B$5:$B$154,MATCH(Min!$A36&amp;Min!H8,'Scenario 1'!$A$5:$A$154&amp;'Scenario 1'!H$5:H$154,0),1)</f>
        <v>Hydro</v>
      </c>
      <c r="I36" t="str">
        <f t="array" ref="I36">INDEX('Scenario 1'!$B$5:$B$154,MATCH(Min!$A36&amp;Min!I8,'Scenario 1'!$A$5:$A$154&amp;'Scenario 1'!I$5:I$154,0),1)</f>
        <v>Hydro</v>
      </c>
      <c r="J36" t="str">
        <f t="array" ref="J36">INDEX('Scenario 1'!$B$5:$B$154,MATCH(Min!$A36&amp;Min!J8,'Scenario 1'!$A$5:$A$154&amp;'Scenario 1'!J$5:J$154,0),1)</f>
        <v>Hydro</v>
      </c>
      <c r="K36" t="str">
        <f t="array" ref="K36">INDEX('Scenario 1'!$B$5:$B$154,MATCH(Min!$A36&amp;Min!K8,'Scenario 1'!$A$5:$A$154&amp;'Scenario 1'!K$5:K$154,0),1)</f>
        <v>Hydro</v>
      </c>
      <c r="L36" t="str">
        <f t="array" ref="L36">INDEX('Scenario 1'!$B$5:$B$154,MATCH(Min!$A36&amp;Min!L8,'Scenario 1'!$A$5:$A$154&amp;'Scenario 1'!L$5:L$154,0),1)</f>
        <v>Hydro</v>
      </c>
      <c r="M36" t="str">
        <f t="array" ref="M36">INDEX('Scenario 1'!$B$5:$B$154,MATCH(Min!$A36&amp;Min!M8,'Scenario 1'!$A$5:$A$154&amp;'Scenario 1'!M$5:M$154,0),1)</f>
        <v>Hydro</v>
      </c>
      <c r="N36" t="str">
        <f t="array" ref="N36">INDEX('Scenario 1'!$B$5:$B$154,MATCH(Min!$A36&amp;Min!N8,'Scenario 1'!$A$5:$A$154&amp;'Scenario 1'!N$5:N$154,0),1)</f>
        <v>Hydro</v>
      </c>
      <c r="O36" t="str">
        <f t="array" ref="O36">INDEX('Scenario 1'!$B$5:$B$154,MATCH(Min!$A36&amp;Min!O8,'Scenario 1'!$A$5:$A$154&amp;'Scenario 1'!O$5:O$154,0),1)</f>
        <v>Hydro</v>
      </c>
      <c r="P36" t="str">
        <f t="array" ref="P36">INDEX('Scenario 1'!$B$5:$B$154,MATCH(Min!$A36&amp;Min!P8,'Scenario 1'!$A$5:$A$154&amp;'Scenario 1'!P$5:P$154,0),1)</f>
        <v>Hydro</v>
      </c>
      <c r="Q36" t="str">
        <f t="array" ref="Q36">INDEX('Scenario 1'!$B$5:$B$154,MATCH(Min!$A36&amp;Min!Q8,'Scenario 1'!$A$5:$A$154&amp;'Scenario 1'!Q$5:Q$154,0),1)</f>
        <v>Hydro</v>
      </c>
      <c r="R36" t="str">
        <f t="array" ref="R36">INDEX('Scenario 1'!$B$5:$B$154,MATCH(Min!$A36&amp;Min!R8,'Scenario 1'!$A$5:$A$154&amp;'Scenario 1'!R$5:R$154,0),1)</f>
        <v>Hydro</v>
      </c>
      <c r="S36" t="str">
        <f t="array" ref="S36">INDEX('Scenario 1'!$B$5:$B$154,MATCH(Min!$A36&amp;Min!S8,'Scenario 1'!$A$5:$A$154&amp;'Scenario 1'!S$5:S$154,0),1)</f>
        <v>Hydro</v>
      </c>
      <c r="T36" t="str">
        <f t="array" ref="T36">INDEX('Scenario 1'!$B$5:$B$154,MATCH(Min!$A36&amp;Min!T8,'Scenario 1'!$A$5:$A$154&amp;'Scenario 1'!T$5:T$154,0),1)</f>
        <v>Hydro</v>
      </c>
      <c r="U36" t="str">
        <f t="array" ref="U36">INDEX('Scenario 1'!$B$5:$B$154,MATCH(Min!$A36&amp;Min!U8,'Scenario 1'!$A$5:$A$154&amp;'Scenario 1'!U$5:U$154,0),1)</f>
        <v>Hydro</v>
      </c>
      <c r="V36" t="str">
        <f t="array" ref="V36">INDEX('Scenario 1'!$B$5:$B$154,MATCH(Min!$A36&amp;Min!V8,'Scenario 1'!$A$5:$A$154&amp;'Scenario 1'!V$5:V$154,0),1)</f>
        <v>Hydro</v>
      </c>
      <c r="W36" t="str">
        <f t="array" ref="W36">INDEX('Scenario 1'!$B$5:$B$154,MATCH(Min!$A36&amp;Min!W8,'Scenario 1'!$A$5:$A$154&amp;'Scenario 1'!W$5:W$154,0),1)</f>
        <v>Hydro</v>
      </c>
    </row>
    <row r="37" spans="1:23" x14ac:dyDescent="0.25">
      <c r="A37" t="s">
        <v>36</v>
      </c>
      <c r="B37" t="str">
        <f>VLOOKUP(A37,'DE-EN Country'!$A$1:$B$25,2,FALSE)</f>
        <v>France</v>
      </c>
      <c r="C37" t="str">
        <f t="array" ref="C37">INDEX('Scenario 1'!$B$5:$B$154,MATCH(Min!$A37&amp;Min!C9,'Scenario 1'!$A$5:$A$154&amp;'Scenario 1'!C$5:C$154,0),1)</f>
        <v>Hydro</v>
      </c>
      <c r="D37" t="str">
        <f t="array" ref="D37">INDEX('Scenario 1'!$B$5:$B$154,MATCH(Min!$A37&amp;Min!D9,'Scenario 1'!$A$5:$A$154&amp;'Scenario 1'!D$5:D$154,0),1)</f>
        <v>Hydro</v>
      </c>
      <c r="E37" t="str">
        <f t="array" ref="E37">INDEX('Scenario 1'!$B$5:$B$154,MATCH(Min!$A37&amp;Min!E9,'Scenario 1'!$A$5:$A$154&amp;'Scenario 1'!E$5:E$154,0),1)</f>
        <v>Hydro</v>
      </c>
      <c r="F37" t="str">
        <f t="array" ref="F37">INDEX('Scenario 1'!$B$5:$B$154,MATCH(Min!$A37&amp;Min!F9,'Scenario 1'!$A$5:$A$154&amp;'Scenario 1'!F$5:F$154,0),1)</f>
        <v>Hydro</v>
      </c>
      <c r="G37" t="str">
        <f t="array" ref="G37">INDEX('Scenario 1'!$B$5:$B$154,MATCH(Min!$A37&amp;Min!G9,'Scenario 1'!$A$5:$A$154&amp;'Scenario 1'!G$5:G$154,0),1)</f>
        <v>Hydro</v>
      </c>
      <c r="H37" t="str">
        <f t="array" ref="H37">INDEX('Scenario 1'!$B$5:$B$154,MATCH(Min!$A37&amp;Min!H9,'Scenario 1'!$A$5:$A$154&amp;'Scenario 1'!H$5:H$154,0),1)</f>
        <v>Hydro</v>
      </c>
      <c r="I37" t="str">
        <f t="array" ref="I37">INDEX('Scenario 1'!$B$5:$B$154,MATCH(Min!$A37&amp;Min!I9,'Scenario 1'!$A$5:$A$154&amp;'Scenario 1'!I$5:I$154,0),1)</f>
        <v>Hydro</v>
      </c>
      <c r="J37" t="str">
        <f t="array" ref="J37">INDEX('Scenario 1'!$B$5:$B$154,MATCH(Min!$A37&amp;Min!J9,'Scenario 1'!$A$5:$A$154&amp;'Scenario 1'!J$5:J$154,0),1)</f>
        <v>Hydro</v>
      </c>
      <c r="K37" t="str">
        <f t="array" ref="K37">INDEX('Scenario 1'!$B$5:$B$154,MATCH(Min!$A37&amp;Min!K9,'Scenario 1'!$A$5:$A$154&amp;'Scenario 1'!K$5:K$154,0),1)</f>
        <v>Hydro</v>
      </c>
      <c r="L37" t="str">
        <f t="array" ref="L37">INDEX('Scenario 1'!$B$5:$B$154,MATCH(Min!$A37&amp;Min!L9,'Scenario 1'!$A$5:$A$154&amp;'Scenario 1'!L$5:L$154,0),1)</f>
        <v>Hydro</v>
      </c>
      <c r="M37" t="str">
        <f t="array" ref="M37">INDEX('Scenario 1'!$B$5:$B$154,MATCH(Min!$A37&amp;Min!M9,'Scenario 1'!$A$5:$A$154&amp;'Scenario 1'!M$5:M$154,0),1)</f>
        <v>Hydro</v>
      </c>
      <c r="N37" t="str">
        <f t="array" ref="N37">INDEX('Scenario 1'!$B$5:$B$154,MATCH(Min!$A37&amp;Min!N9,'Scenario 1'!$A$5:$A$154&amp;'Scenario 1'!N$5:N$154,0),1)</f>
        <v>Hydro</v>
      </c>
      <c r="O37" t="str">
        <f t="array" ref="O37">INDEX('Scenario 1'!$B$5:$B$154,MATCH(Min!$A37&amp;Min!O9,'Scenario 1'!$A$5:$A$154&amp;'Scenario 1'!O$5:O$154,0),1)</f>
        <v>Hydro</v>
      </c>
      <c r="P37" t="str">
        <f t="array" ref="P37">INDEX('Scenario 1'!$B$5:$B$154,MATCH(Min!$A37&amp;Min!P9,'Scenario 1'!$A$5:$A$154&amp;'Scenario 1'!P$5:P$154,0),1)</f>
        <v>Hydro</v>
      </c>
      <c r="Q37" t="str">
        <f t="array" ref="Q37">INDEX('Scenario 1'!$B$5:$B$154,MATCH(Min!$A37&amp;Min!Q9,'Scenario 1'!$A$5:$A$154&amp;'Scenario 1'!Q$5:Q$154,0),1)</f>
        <v>Hydro</v>
      </c>
      <c r="R37" t="str">
        <f t="array" ref="R37">INDEX('Scenario 1'!$B$5:$B$154,MATCH(Min!$A37&amp;Min!R9,'Scenario 1'!$A$5:$A$154&amp;'Scenario 1'!R$5:R$154,0),1)</f>
        <v>Hydro</v>
      </c>
      <c r="S37" t="str">
        <f t="array" ref="S37">INDEX('Scenario 1'!$B$5:$B$154,MATCH(Min!$A37&amp;Min!S9,'Scenario 1'!$A$5:$A$154&amp;'Scenario 1'!S$5:S$154,0),1)</f>
        <v>Hydro</v>
      </c>
      <c r="T37" t="str">
        <f t="array" ref="T37">INDEX('Scenario 1'!$B$5:$B$154,MATCH(Min!$A37&amp;Min!T9,'Scenario 1'!$A$5:$A$154&amp;'Scenario 1'!T$5:T$154,0),1)</f>
        <v>Hydro</v>
      </c>
      <c r="U37" t="str">
        <f t="array" ref="U37">INDEX('Scenario 1'!$B$5:$B$154,MATCH(Min!$A37&amp;Min!U9,'Scenario 1'!$A$5:$A$154&amp;'Scenario 1'!U$5:U$154,0),1)</f>
        <v>Hydro</v>
      </c>
      <c r="V37" t="str">
        <f t="array" ref="V37">INDEX('Scenario 1'!$B$5:$B$154,MATCH(Min!$A37&amp;Min!V9,'Scenario 1'!$A$5:$A$154&amp;'Scenario 1'!V$5:V$154,0),1)</f>
        <v>Hydro</v>
      </c>
      <c r="W37" t="str">
        <f t="array" ref="W37">INDEX('Scenario 1'!$B$5:$B$154,MATCH(Min!$A37&amp;Min!W9,'Scenario 1'!$A$5:$A$154&amp;'Scenario 1'!W$5:W$154,0),1)</f>
        <v>Hydro</v>
      </c>
    </row>
    <row r="38" spans="1:23" x14ac:dyDescent="0.25">
      <c r="A38" t="s">
        <v>37</v>
      </c>
      <c r="B38" t="str">
        <f>VLOOKUP(A38,'DE-EN Country'!$A$1:$B$25,2,FALSE)</f>
        <v>Greece</v>
      </c>
      <c r="C38" t="e">
        <f t="array" ref="C38">INDEX('Scenario 1'!$B$5:$B$154,MATCH(Min!$A38&amp;Min!C10,'Scenario 1'!$A$5:$A$154&amp;'Scenario 1'!C$5:C$154,0),1)</f>
        <v>#N/A</v>
      </c>
      <c r="D38" t="e">
        <f t="array" ref="D38">INDEX('Scenario 1'!$B$5:$B$154,MATCH(Min!$A38&amp;Min!D10,'Scenario 1'!$A$5:$A$154&amp;'Scenario 1'!D$5:D$154,0),1)</f>
        <v>#N/A</v>
      </c>
      <c r="E38" t="e">
        <f t="array" ref="E38">INDEX('Scenario 1'!$B$5:$B$154,MATCH(Min!$A38&amp;Min!E10,'Scenario 1'!$A$5:$A$154&amp;'Scenario 1'!E$5:E$154,0),1)</f>
        <v>#N/A</v>
      </c>
      <c r="F38" t="e">
        <f t="array" ref="F38">INDEX('Scenario 1'!$B$5:$B$154,MATCH(Min!$A38&amp;Min!F10,'Scenario 1'!$A$5:$A$154&amp;'Scenario 1'!F$5:F$154,0),1)</f>
        <v>#N/A</v>
      </c>
      <c r="G38" t="e">
        <f t="array" ref="G38">INDEX('Scenario 1'!$B$5:$B$154,MATCH(Min!$A38&amp;Min!G10,'Scenario 1'!$A$5:$A$154&amp;'Scenario 1'!G$5:G$154,0),1)</f>
        <v>#N/A</v>
      </c>
      <c r="H38" t="str">
        <f t="array" ref="H38">INDEX('Scenario 1'!$B$5:$B$154,MATCH(Min!$A38&amp;Min!H10,'Scenario 1'!$A$5:$A$154&amp;'Scenario 1'!H$5:H$154,0),1)</f>
        <v>Hydro</v>
      </c>
      <c r="I38" t="str">
        <f t="array" ref="I38">INDEX('Scenario 1'!$B$5:$B$154,MATCH(Min!$A38&amp;Min!I10,'Scenario 1'!$A$5:$A$154&amp;'Scenario 1'!I$5:I$154,0),1)</f>
        <v>Hydro</v>
      </c>
      <c r="J38" t="str">
        <f t="array" ref="J38">INDEX('Scenario 1'!$B$5:$B$154,MATCH(Min!$A38&amp;Min!J10,'Scenario 1'!$A$5:$A$154&amp;'Scenario 1'!J$5:J$154,0),1)</f>
        <v>Hydro</v>
      </c>
      <c r="K38" t="str">
        <f t="array" ref="K38">INDEX('Scenario 1'!$B$5:$B$154,MATCH(Min!$A38&amp;Min!K10,'Scenario 1'!$A$5:$A$154&amp;'Scenario 1'!K$5:K$154,0),1)</f>
        <v>Hydro</v>
      </c>
      <c r="L38" t="str">
        <f t="array" ref="L38">INDEX('Scenario 1'!$B$5:$B$154,MATCH(Min!$A38&amp;Min!L10,'Scenario 1'!$A$5:$A$154&amp;'Scenario 1'!L$5:L$154,0),1)</f>
        <v>Hydro</v>
      </c>
      <c r="M38" t="str">
        <f t="array" ref="M38">INDEX('Scenario 1'!$B$5:$B$154,MATCH(Min!$A38&amp;Min!M10,'Scenario 1'!$A$5:$A$154&amp;'Scenario 1'!M$5:M$154,0),1)</f>
        <v>Hydro</v>
      </c>
      <c r="N38" t="str">
        <f t="array" ref="N38">INDEX('Scenario 1'!$B$5:$B$154,MATCH(Min!$A38&amp;Min!N10,'Scenario 1'!$A$5:$A$154&amp;'Scenario 1'!N$5:N$154,0),1)</f>
        <v>Hydro</v>
      </c>
      <c r="O38" t="str">
        <f t="array" ref="O38">INDEX('Scenario 1'!$B$5:$B$154,MATCH(Min!$A38&amp;Min!O10,'Scenario 1'!$A$5:$A$154&amp;'Scenario 1'!O$5:O$154,0),1)</f>
        <v>Hydro</v>
      </c>
      <c r="P38" t="str">
        <f t="array" ref="P38">INDEX('Scenario 1'!$B$5:$B$154,MATCH(Min!$A38&amp;Min!P10,'Scenario 1'!$A$5:$A$154&amp;'Scenario 1'!P$5:P$154,0),1)</f>
        <v>Hydro</v>
      </c>
      <c r="Q38" t="str">
        <f t="array" ref="Q38">INDEX('Scenario 1'!$B$5:$B$154,MATCH(Min!$A38&amp;Min!Q10,'Scenario 1'!$A$5:$A$154&amp;'Scenario 1'!Q$5:Q$154,0),1)</f>
        <v>Hydro</v>
      </c>
      <c r="R38" t="str">
        <f t="array" ref="R38">INDEX('Scenario 1'!$B$5:$B$154,MATCH(Min!$A38&amp;Min!R10,'Scenario 1'!$A$5:$A$154&amp;'Scenario 1'!R$5:R$154,0),1)</f>
        <v>Hydro</v>
      </c>
      <c r="S38" t="str">
        <f t="array" ref="S38">INDEX('Scenario 1'!$B$5:$B$154,MATCH(Min!$A38&amp;Min!S10,'Scenario 1'!$A$5:$A$154&amp;'Scenario 1'!S$5:S$154,0),1)</f>
        <v>Hydro</v>
      </c>
      <c r="T38" t="str">
        <f t="array" ref="T38">INDEX('Scenario 1'!$B$5:$B$154,MATCH(Min!$A38&amp;Min!T10,'Scenario 1'!$A$5:$A$154&amp;'Scenario 1'!T$5:T$154,0),1)</f>
        <v>Hydro</v>
      </c>
      <c r="U38" t="str">
        <f t="array" ref="U38">INDEX('Scenario 1'!$B$5:$B$154,MATCH(Min!$A38&amp;Min!U10,'Scenario 1'!$A$5:$A$154&amp;'Scenario 1'!U$5:U$154,0),1)</f>
        <v>Hydro</v>
      </c>
      <c r="V38" t="str">
        <f t="array" ref="V38">INDEX('Scenario 1'!$B$5:$B$154,MATCH(Min!$A38&amp;Min!V10,'Scenario 1'!$A$5:$A$154&amp;'Scenario 1'!V$5:V$154,0),1)</f>
        <v>Hydro</v>
      </c>
      <c r="W38" t="str">
        <f t="array" ref="W38">INDEX('Scenario 1'!$B$5:$B$154,MATCH(Min!$A38&amp;Min!W10,'Scenario 1'!$A$5:$A$154&amp;'Scenario 1'!W$5:W$154,0),1)</f>
        <v>Hydro</v>
      </c>
    </row>
    <row r="39" spans="1:23" x14ac:dyDescent="0.25">
      <c r="A39" t="s">
        <v>38</v>
      </c>
      <c r="B39" t="str">
        <f>VLOOKUP(A39,'DE-EN Country'!$A$1:$B$25,2,FALSE)</f>
        <v>Ireland</v>
      </c>
      <c r="C39" t="str">
        <f t="array" ref="C39">INDEX('Scenario 1'!$B$5:$B$154,MATCH(Min!$A39&amp;Min!C11,'Scenario 1'!$A$5:$A$154&amp;'Scenario 1'!C$5:C$154,0),1)</f>
        <v>Hydro</v>
      </c>
      <c r="D39" t="str">
        <f t="array" ref="D39">INDEX('Scenario 1'!$B$5:$B$154,MATCH(Min!$A39&amp;Min!D11,'Scenario 1'!$A$5:$A$154&amp;'Scenario 1'!D$5:D$154,0),1)</f>
        <v>Hydro</v>
      </c>
      <c r="E39" t="str">
        <f t="array" ref="E39">INDEX('Scenario 1'!$B$5:$B$154,MATCH(Min!$A39&amp;Min!E11,'Scenario 1'!$A$5:$A$154&amp;'Scenario 1'!E$5:E$154,0),1)</f>
        <v>Hydro</v>
      </c>
      <c r="F39" t="str">
        <f t="array" ref="F39">INDEX('Scenario 1'!$B$5:$B$154,MATCH(Min!$A39&amp;Min!F11,'Scenario 1'!$A$5:$A$154&amp;'Scenario 1'!F$5:F$154,0),1)</f>
        <v>Hydro</v>
      </c>
      <c r="G39" t="str">
        <f t="array" ref="G39">INDEX('Scenario 1'!$B$5:$B$154,MATCH(Min!$A39&amp;Min!G11,'Scenario 1'!$A$5:$A$154&amp;'Scenario 1'!G$5:G$154,0),1)</f>
        <v>Hydro</v>
      </c>
      <c r="H39" t="str">
        <f t="array" ref="H39">INDEX('Scenario 1'!$B$5:$B$154,MATCH(Min!$A39&amp;Min!H11,'Scenario 1'!$A$5:$A$154&amp;'Scenario 1'!H$5:H$154,0),1)</f>
        <v>Hydro</v>
      </c>
      <c r="I39" t="str">
        <f t="array" ref="I39">INDEX('Scenario 1'!$B$5:$B$154,MATCH(Min!$A39&amp;Min!I11,'Scenario 1'!$A$5:$A$154&amp;'Scenario 1'!I$5:I$154,0),1)</f>
        <v>Hydro</v>
      </c>
      <c r="J39" t="str">
        <f t="array" ref="J39">INDEX('Scenario 1'!$B$5:$B$154,MATCH(Min!$A39&amp;Min!J11,'Scenario 1'!$A$5:$A$154&amp;'Scenario 1'!J$5:J$154,0),1)</f>
        <v>Hydro</v>
      </c>
      <c r="K39" t="str">
        <f t="array" ref="K39">INDEX('Scenario 1'!$B$5:$B$154,MATCH(Min!$A39&amp;Min!K11,'Scenario 1'!$A$5:$A$154&amp;'Scenario 1'!K$5:K$154,0),1)</f>
        <v>Hydro</v>
      </c>
      <c r="L39" t="str">
        <f t="array" ref="L39">INDEX('Scenario 1'!$B$5:$B$154,MATCH(Min!$A39&amp;Min!L11,'Scenario 1'!$A$5:$A$154&amp;'Scenario 1'!L$5:L$154,0),1)</f>
        <v>Hydro</v>
      </c>
      <c r="M39" t="str">
        <f t="array" ref="M39">INDEX('Scenario 1'!$B$5:$B$154,MATCH(Min!$A39&amp;Min!M11,'Scenario 1'!$A$5:$A$154&amp;'Scenario 1'!M$5:M$154,0),1)</f>
        <v>Hydro</v>
      </c>
      <c r="N39" t="str">
        <f t="array" ref="N39">INDEX('Scenario 1'!$B$5:$B$154,MATCH(Min!$A39&amp;Min!N11,'Scenario 1'!$A$5:$A$154&amp;'Scenario 1'!N$5:N$154,0),1)</f>
        <v>Hydro</v>
      </c>
      <c r="O39" t="str">
        <f t="array" ref="O39">INDEX('Scenario 1'!$B$5:$B$154,MATCH(Min!$A39&amp;Min!O11,'Scenario 1'!$A$5:$A$154&amp;'Scenario 1'!O$5:O$154,0),1)</f>
        <v>Hydro</v>
      </c>
      <c r="P39" t="str">
        <f t="array" ref="P39">INDEX('Scenario 1'!$B$5:$B$154,MATCH(Min!$A39&amp;Min!P11,'Scenario 1'!$A$5:$A$154&amp;'Scenario 1'!P$5:P$154,0),1)</f>
        <v>Hydro</v>
      </c>
      <c r="Q39" t="str">
        <f t="array" ref="Q39">INDEX('Scenario 1'!$B$5:$B$154,MATCH(Min!$A39&amp;Min!Q11,'Scenario 1'!$A$5:$A$154&amp;'Scenario 1'!Q$5:Q$154,0),1)</f>
        <v>Hydro</v>
      </c>
      <c r="R39" t="str">
        <f t="array" ref="R39">INDEX('Scenario 1'!$B$5:$B$154,MATCH(Min!$A39&amp;Min!R11,'Scenario 1'!$A$5:$A$154&amp;'Scenario 1'!R$5:R$154,0),1)</f>
        <v>Hydro</v>
      </c>
      <c r="S39" t="str">
        <f t="array" ref="S39">INDEX('Scenario 1'!$B$5:$B$154,MATCH(Min!$A39&amp;Min!S11,'Scenario 1'!$A$5:$A$154&amp;'Scenario 1'!S$5:S$154,0),1)</f>
        <v>Hydro</v>
      </c>
      <c r="T39" t="str">
        <f t="array" ref="T39">INDEX('Scenario 1'!$B$5:$B$154,MATCH(Min!$A39&amp;Min!T11,'Scenario 1'!$A$5:$A$154&amp;'Scenario 1'!T$5:T$154,0),1)</f>
        <v>Hydro</v>
      </c>
      <c r="U39" t="str">
        <f t="array" ref="U39">INDEX('Scenario 1'!$B$5:$B$154,MATCH(Min!$A39&amp;Min!U11,'Scenario 1'!$A$5:$A$154&amp;'Scenario 1'!U$5:U$154,0),1)</f>
        <v>Hydro</v>
      </c>
      <c r="V39" t="str">
        <f t="array" ref="V39">INDEX('Scenario 1'!$B$5:$B$154,MATCH(Min!$A39&amp;Min!V11,'Scenario 1'!$A$5:$A$154&amp;'Scenario 1'!V$5:V$154,0),1)</f>
        <v>Hydro</v>
      </c>
      <c r="W39" t="str">
        <f t="array" ref="W39">INDEX('Scenario 1'!$B$5:$B$154,MATCH(Min!$A39&amp;Min!W11,'Scenario 1'!$A$5:$A$154&amp;'Scenario 1'!W$5:W$154,0),1)</f>
        <v>Hydro</v>
      </c>
    </row>
    <row r="40" spans="1:23" x14ac:dyDescent="0.25">
      <c r="A40" t="s">
        <v>39</v>
      </c>
      <c r="B40" t="str">
        <f>VLOOKUP(A40,'DE-EN Country'!$A$1:$B$25,2,FALSE)</f>
        <v>Iceland</v>
      </c>
      <c r="C40" t="e">
        <f t="array" ref="C40">INDEX('Scenario 1'!$B$5:$B$154,MATCH(Min!$A40&amp;Min!C12,'Scenario 1'!$A$5:$A$154&amp;'Scenario 1'!C$5:C$154,0),1)</f>
        <v>#N/A</v>
      </c>
      <c r="D40" t="e">
        <f t="array" ref="D40">INDEX('Scenario 1'!$B$5:$B$154,MATCH(Min!$A40&amp;Min!D12,'Scenario 1'!$A$5:$A$154&amp;'Scenario 1'!D$5:D$154,0),1)</f>
        <v>#N/A</v>
      </c>
      <c r="E40" t="e">
        <f t="array" ref="E40">INDEX('Scenario 1'!$B$5:$B$154,MATCH(Min!$A40&amp;Min!E12,'Scenario 1'!$A$5:$A$154&amp;'Scenario 1'!E$5:E$154,0),1)</f>
        <v>#N/A</v>
      </c>
      <c r="F40" t="e">
        <f t="array" ref="F40">INDEX('Scenario 1'!$B$5:$B$154,MATCH(Min!$A40&amp;Min!F12,'Scenario 1'!$A$5:$A$154&amp;'Scenario 1'!F$5:F$154,0),1)</f>
        <v>#N/A</v>
      </c>
      <c r="G40" t="e">
        <f t="array" ref="G40">INDEX('Scenario 1'!$B$5:$B$154,MATCH(Min!$A40&amp;Min!G12,'Scenario 1'!$A$5:$A$154&amp;'Scenario 1'!G$5:G$154,0),1)</f>
        <v>#N/A</v>
      </c>
      <c r="H40" t="str">
        <f t="array" ref="H40">INDEX('Scenario 1'!$B$5:$B$154,MATCH(Min!$A40&amp;Min!H12,'Scenario 1'!$A$5:$A$154&amp;'Scenario 1'!H$5:H$154,0),1)</f>
        <v>Hydro</v>
      </c>
      <c r="I40" t="str">
        <f t="array" ref="I40">INDEX('Scenario 1'!$B$5:$B$154,MATCH(Min!$A40&amp;Min!I12,'Scenario 1'!$A$5:$A$154&amp;'Scenario 1'!I$5:I$154,0),1)</f>
        <v>Hydro</v>
      </c>
      <c r="J40" t="str">
        <f t="array" ref="J40">INDEX('Scenario 1'!$B$5:$B$154,MATCH(Min!$A40&amp;Min!J12,'Scenario 1'!$A$5:$A$154&amp;'Scenario 1'!J$5:J$154,0),1)</f>
        <v>Hydro</v>
      </c>
      <c r="K40" t="str">
        <f t="array" ref="K40">INDEX('Scenario 1'!$B$5:$B$154,MATCH(Min!$A40&amp;Min!K12,'Scenario 1'!$A$5:$A$154&amp;'Scenario 1'!K$5:K$154,0),1)</f>
        <v>Hydro</v>
      </c>
      <c r="L40" t="str">
        <f t="array" ref="L40">INDEX('Scenario 1'!$B$5:$B$154,MATCH(Min!$A40&amp;Min!L12,'Scenario 1'!$A$5:$A$154&amp;'Scenario 1'!L$5:L$154,0),1)</f>
        <v>Hydro</v>
      </c>
      <c r="M40" t="str">
        <f t="array" ref="M40">INDEX('Scenario 1'!$B$5:$B$154,MATCH(Min!$A40&amp;Min!M12,'Scenario 1'!$A$5:$A$154&amp;'Scenario 1'!M$5:M$154,0),1)</f>
        <v>Hydro</v>
      </c>
      <c r="N40" t="str">
        <f t="array" ref="N40">INDEX('Scenario 1'!$B$5:$B$154,MATCH(Min!$A40&amp;Min!N12,'Scenario 1'!$A$5:$A$154&amp;'Scenario 1'!N$5:N$154,0),1)</f>
        <v>Hydro</v>
      </c>
      <c r="O40" t="str">
        <f t="array" ref="O40">INDEX('Scenario 1'!$B$5:$B$154,MATCH(Min!$A40&amp;Min!O12,'Scenario 1'!$A$5:$A$154&amp;'Scenario 1'!O$5:O$154,0),1)</f>
        <v>Hydro</v>
      </c>
      <c r="P40" t="str">
        <f t="array" ref="P40">INDEX('Scenario 1'!$B$5:$B$154,MATCH(Min!$A40&amp;Min!P12,'Scenario 1'!$A$5:$A$154&amp;'Scenario 1'!P$5:P$154,0),1)</f>
        <v>Hydro</v>
      </c>
      <c r="Q40" t="str">
        <f t="array" ref="Q40">INDEX('Scenario 1'!$B$5:$B$154,MATCH(Min!$A40&amp;Min!Q12,'Scenario 1'!$A$5:$A$154&amp;'Scenario 1'!Q$5:Q$154,0),1)</f>
        <v>Hydro</v>
      </c>
      <c r="R40" t="str">
        <f t="array" ref="R40">INDEX('Scenario 1'!$B$5:$B$154,MATCH(Min!$A40&amp;Min!R12,'Scenario 1'!$A$5:$A$154&amp;'Scenario 1'!R$5:R$154,0),1)</f>
        <v>Hydro</v>
      </c>
      <c r="S40" t="str">
        <f t="array" ref="S40">INDEX('Scenario 1'!$B$5:$B$154,MATCH(Min!$A40&amp;Min!S12,'Scenario 1'!$A$5:$A$154&amp;'Scenario 1'!S$5:S$154,0),1)</f>
        <v>Hydro</v>
      </c>
      <c r="T40" t="str">
        <f t="array" ref="T40">INDEX('Scenario 1'!$B$5:$B$154,MATCH(Min!$A40&amp;Min!T12,'Scenario 1'!$A$5:$A$154&amp;'Scenario 1'!T$5:T$154,0),1)</f>
        <v>Hydro</v>
      </c>
      <c r="U40" t="str">
        <f t="array" ref="U40">INDEX('Scenario 1'!$B$5:$B$154,MATCH(Min!$A40&amp;Min!U12,'Scenario 1'!$A$5:$A$154&amp;'Scenario 1'!U$5:U$154,0),1)</f>
        <v>Hydro</v>
      </c>
      <c r="V40" t="str">
        <f t="array" ref="V40">INDEX('Scenario 1'!$B$5:$B$154,MATCH(Min!$A40&amp;Min!V12,'Scenario 1'!$A$5:$A$154&amp;'Scenario 1'!V$5:V$154,0),1)</f>
        <v>Hydro</v>
      </c>
      <c r="W40" t="str">
        <f t="array" ref="W40">INDEX('Scenario 1'!$B$5:$B$154,MATCH(Min!$A40&amp;Min!W12,'Scenario 1'!$A$5:$A$154&amp;'Scenario 1'!W$5:W$154,0),1)</f>
        <v>Hydro</v>
      </c>
    </row>
    <row r="41" spans="1:23" x14ac:dyDescent="0.25">
      <c r="A41" t="s">
        <v>40</v>
      </c>
      <c r="B41" t="str">
        <f>VLOOKUP(A41,'DE-EN Country'!$A$1:$B$25,2,FALSE)</f>
        <v>Italy</v>
      </c>
      <c r="C41" t="str">
        <f t="array" ref="C41">INDEX('Scenario 1'!$B$5:$B$154,MATCH(Min!$A41&amp;Min!C13,'Scenario 1'!$A$5:$A$154&amp;'Scenario 1'!C$5:C$154,0),1)</f>
        <v>Hydro</v>
      </c>
      <c r="D41" t="str">
        <f t="array" ref="D41">INDEX('Scenario 1'!$B$5:$B$154,MATCH(Min!$A41&amp;Min!D13,'Scenario 1'!$A$5:$A$154&amp;'Scenario 1'!D$5:D$154,0),1)</f>
        <v>Hydro</v>
      </c>
      <c r="E41" t="str">
        <f t="array" ref="E41">INDEX('Scenario 1'!$B$5:$B$154,MATCH(Min!$A41&amp;Min!E13,'Scenario 1'!$A$5:$A$154&amp;'Scenario 1'!E$5:E$154,0),1)</f>
        <v>Hydro</v>
      </c>
      <c r="F41" t="str">
        <f t="array" ref="F41">INDEX('Scenario 1'!$B$5:$B$154,MATCH(Min!$A41&amp;Min!F13,'Scenario 1'!$A$5:$A$154&amp;'Scenario 1'!F$5:F$154,0),1)</f>
        <v>Hydro</v>
      </c>
      <c r="G41" t="str">
        <f t="array" ref="G41">INDEX('Scenario 1'!$B$5:$B$154,MATCH(Min!$A41&amp;Min!G13,'Scenario 1'!$A$5:$A$154&amp;'Scenario 1'!G$5:G$154,0),1)</f>
        <v>Hydro</v>
      </c>
      <c r="H41" t="str">
        <f t="array" ref="H41">INDEX('Scenario 1'!$B$5:$B$154,MATCH(Min!$A41&amp;Min!H13,'Scenario 1'!$A$5:$A$154&amp;'Scenario 1'!H$5:H$154,0),1)</f>
        <v>Hydro</v>
      </c>
      <c r="I41" t="str">
        <f t="array" ref="I41">INDEX('Scenario 1'!$B$5:$B$154,MATCH(Min!$A41&amp;Min!I13,'Scenario 1'!$A$5:$A$154&amp;'Scenario 1'!I$5:I$154,0),1)</f>
        <v>Hydro</v>
      </c>
      <c r="J41" t="str">
        <f t="array" ref="J41">INDEX('Scenario 1'!$B$5:$B$154,MATCH(Min!$A41&amp;Min!J13,'Scenario 1'!$A$5:$A$154&amp;'Scenario 1'!J$5:J$154,0),1)</f>
        <v>Hydro</v>
      </c>
      <c r="K41" t="str">
        <f t="array" ref="K41">INDEX('Scenario 1'!$B$5:$B$154,MATCH(Min!$A41&amp;Min!K13,'Scenario 1'!$A$5:$A$154&amp;'Scenario 1'!K$5:K$154,0),1)</f>
        <v>Hydro</v>
      </c>
      <c r="L41" t="str">
        <f t="array" ref="L41">INDEX('Scenario 1'!$B$5:$B$154,MATCH(Min!$A41&amp;Min!L13,'Scenario 1'!$A$5:$A$154&amp;'Scenario 1'!L$5:L$154,0),1)</f>
        <v>Hydro</v>
      </c>
      <c r="M41" t="str">
        <f t="array" ref="M41">INDEX('Scenario 1'!$B$5:$B$154,MATCH(Min!$A41&amp;Min!M13,'Scenario 1'!$A$5:$A$154&amp;'Scenario 1'!M$5:M$154,0),1)</f>
        <v>Hydro</v>
      </c>
      <c r="N41" t="str">
        <f t="array" ref="N41">INDEX('Scenario 1'!$B$5:$B$154,MATCH(Min!$A41&amp;Min!N13,'Scenario 1'!$A$5:$A$154&amp;'Scenario 1'!N$5:N$154,0),1)</f>
        <v>Hydro</v>
      </c>
      <c r="O41" t="str">
        <f t="array" ref="O41">INDEX('Scenario 1'!$B$5:$B$154,MATCH(Min!$A41&amp;Min!O13,'Scenario 1'!$A$5:$A$154&amp;'Scenario 1'!O$5:O$154,0),1)</f>
        <v>Hydro</v>
      </c>
      <c r="P41" t="str">
        <f t="array" ref="P41">INDEX('Scenario 1'!$B$5:$B$154,MATCH(Min!$A41&amp;Min!P13,'Scenario 1'!$A$5:$A$154&amp;'Scenario 1'!P$5:P$154,0),1)</f>
        <v>Hydro</v>
      </c>
      <c r="Q41" t="str">
        <f t="array" ref="Q41">INDEX('Scenario 1'!$B$5:$B$154,MATCH(Min!$A41&amp;Min!Q13,'Scenario 1'!$A$5:$A$154&amp;'Scenario 1'!Q$5:Q$154,0),1)</f>
        <v>Hydro</v>
      </c>
      <c r="R41" t="str">
        <f t="array" ref="R41">INDEX('Scenario 1'!$B$5:$B$154,MATCH(Min!$A41&amp;Min!R13,'Scenario 1'!$A$5:$A$154&amp;'Scenario 1'!R$5:R$154,0),1)</f>
        <v>Hydro</v>
      </c>
      <c r="S41" t="str">
        <f t="array" ref="S41">INDEX('Scenario 1'!$B$5:$B$154,MATCH(Min!$A41&amp;Min!S13,'Scenario 1'!$A$5:$A$154&amp;'Scenario 1'!S$5:S$154,0),1)</f>
        <v>Hydro</v>
      </c>
      <c r="T41" t="str">
        <f t="array" ref="T41">INDEX('Scenario 1'!$B$5:$B$154,MATCH(Min!$A41&amp;Min!T13,'Scenario 1'!$A$5:$A$154&amp;'Scenario 1'!T$5:T$154,0),1)</f>
        <v>Hydro</v>
      </c>
      <c r="U41" t="str">
        <f t="array" ref="U41">INDEX('Scenario 1'!$B$5:$B$154,MATCH(Min!$A41&amp;Min!U13,'Scenario 1'!$A$5:$A$154&amp;'Scenario 1'!U$5:U$154,0),1)</f>
        <v>Hydro</v>
      </c>
      <c r="V41" t="str">
        <f t="array" ref="V41">INDEX('Scenario 1'!$B$5:$B$154,MATCH(Min!$A41&amp;Min!V13,'Scenario 1'!$A$5:$A$154&amp;'Scenario 1'!V$5:V$154,0),1)</f>
        <v>Hydro</v>
      </c>
      <c r="W41" t="str">
        <f t="array" ref="W41">INDEX('Scenario 1'!$B$5:$B$154,MATCH(Min!$A41&amp;Min!W13,'Scenario 1'!$A$5:$A$154&amp;'Scenario 1'!W$5:W$154,0),1)</f>
        <v>Hydro</v>
      </c>
    </row>
    <row r="42" spans="1:23" x14ac:dyDescent="0.25">
      <c r="A42" t="s">
        <v>41</v>
      </c>
      <c r="B42" t="str">
        <f>VLOOKUP(A42,'DE-EN Country'!$A$1:$B$25,2,FALSE)</f>
        <v>Croatia</v>
      </c>
      <c r="C42" t="str">
        <f t="array" ref="C42">INDEX('Scenario 1'!$B$5:$B$154,MATCH(Min!$A42&amp;Min!C14,'Scenario 1'!$A$5:$A$154&amp;'Scenario 1'!C$5:C$154,0),1)</f>
        <v>Hydro</v>
      </c>
      <c r="D42" t="str">
        <f t="array" ref="D42">INDEX('Scenario 1'!$B$5:$B$154,MATCH(Min!$A42&amp;Min!D14,'Scenario 1'!$A$5:$A$154&amp;'Scenario 1'!D$5:D$154,0),1)</f>
        <v>Hydro</v>
      </c>
      <c r="E42" t="str">
        <f t="array" ref="E42">INDEX('Scenario 1'!$B$5:$B$154,MATCH(Min!$A42&amp;Min!E14,'Scenario 1'!$A$5:$A$154&amp;'Scenario 1'!E$5:E$154,0),1)</f>
        <v>Hydro</v>
      </c>
      <c r="F42" t="str">
        <f t="array" ref="F42">INDEX('Scenario 1'!$B$5:$B$154,MATCH(Min!$A42&amp;Min!F14,'Scenario 1'!$A$5:$A$154&amp;'Scenario 1'!F$5:F$154,0),1)</f>
        <v>Hydro</v>
      </c>
      <c r="G42" t="str">
        <f t="array" ref="G42">INDEX('Scenario 1'!$B$5:$B$154,MATCH(Min!$A42&amp;Min!G14,'Scenario 1'!$A$5:$A$154&amp;'Scenario 1'!G$5:G$154,0),1)</f>
        <v>Hydro</v>
      </c>
      <c r="H42" t="str">
        <f t="array" ref="H42">INDEX('Scenario 1'!$B$5:$B$154,MATCH(Min!$A42&amp;Min!H14,'Scenario 1'!$A$5:$A$154&amp;'Scenario 1'!H$5:H$154,0),1)</f>
        <v>Hydro</v>
      </c>
      <c r="I42" t="str">
        <f t="array" ref="I42">INDEX('Scenario 1'!$B$5:$B$154,MATCH(Min!$A42&amp;Min!I14,'Scenario 1'!$A$5:$A$154&amp;'Scenario 1'!I$5:I$154,0),1)</f>
        <v>Hydro</v>
      </c>
      <c r="J42" t="str">
        <f t="array" ref="J42">INDEX('Scenario 1'!$B$5:$B$154,MATCH(Min!$A42&amp;Min!J14,'Scenario 1'!$A$5:$A$154&amp;'Scenario 1'!J$5:J$154,0),1)</f>
        <v>Hydro</v>
      </c>
      <c r="K42" t="str">
        <f t="array" ref="K42">INDEX('Scenario 1'!$B$5:$B$154,MATCH(Min!$A42&amp;Min!K14,'Scenario 1'!$A$5:$A$154&amp;'Scenario 1'!K$5:K$154,0),1)</f>
        <v>Hydro</v>
      </c>
      <c r="L42" t="str">
        <f t="array" ref="L42">INDEX('Scenario 1'!$B$5:$B$154,MATCH(Min!$A42&amp;Min!L14,'Scenario 1'!$A$5:$A$154&amp;'Scenario 1'!L$5:L$154,0),1)</f>
        <v>Hydro</v>
      </c>
      <c r="M42" t="str">
        <f t="array" ref="M42">INDEX('Scenario 1'!$B$5:$B$154,MATCH(Min!$A42&amp;Min!M14,'Scenario 1'!$A$5:$A$154&amp;'Scenario 1'!M$5:M$154,0),1)</f>
        <v>Hydro</v>
      </c>
      <c r="N42" t="str">
        <f t="array" ref="N42">INDEX('Scenario 1'!$B$5:$B$154,MATCH(Min!$A42&amp;Min!N14,'Scenario 1'!$A$5:$A$154&amp;'Scenario 1'!N$5:N$154,0),1)</f>
        <v>Hydro</v>
      </c>
      <c r="O42" t="str">
        <f t="array" ref="O42">INDEX('Scenario 1'!$B$5:$B$154,MATCH(Min!$A42&amp;Min!O14,'Scenario 1'!$A$5:$A$154&amp;'Scenario 1'!O$5:O$154,0),1)</f>
        <v>Hydro</v>
      </c>
      <c r="P42" t="str">
        <f t="array" ref="P42">INDEX('Scenario 1'!$B$5:$B$154,MATCH(Min!$A42&amp;Min!P14,'Scenario 1'!$A$5:$A$154&amp;'Scenario 1'!P$5:P$154,0),1)</f>
        <v>Hydro</v>
      </c>
      <c r="Q42" t="str">
        <f t="array" ref="Q42">INDEX('Scenario 1'!$B$5:$B$154,MATCH(Min!$A42&amp;Min!Q14,'Scenario 1'!$A$5:$A$154&amp;'Scenario 1'!Q$5:Q$154,0),1)</f>
        <v>Hydro</v>
      </c>
      <c r="R42" t="str">
        <f t="array" ref="R42">INDEX('Scenario 1'!$B$5:$B$154,MATCH(Min!$A42&amp;Min!R14,'Scenario 1'!$A$5:$A$154&amp;'Scenario 1'!R$5:R$154,0),1)</f>
        <v>Hydro</v>
      </c>
      <c r="S42" t="str">
        <f t="array" ref="S42">INDEX('Scenario 1'!$B$5:$B$154,MATCH(Min!$A42&amp;Min!S14,'Scenario 1'!$A$5:$A$154&amp;'Scenario 1'!S$5:S$154,0),1)</f>
        <v>Hydro</v>
      </c>
      <c r="T42" t="str">
        <f t="array" ref="T42">INDEX('Scenario 1'!$B$5:$B$154,MATCH(Min!$A42&amp;Min!T14,'Scenario 1'!$A$5:$A$154&amp;'Scenario 1'!T$5:T$154,0),1)</f>
        <v>Hydro</v>
      </c>
      <c r="U42" t="str">
        <f t="array" ref="U42">INDEX('Scenario 1'!$B$5:$B$154,MATCH(Min!$A42&amp;Min!U14,'Scenario 1'!$A$5:$A$154&amp;'Scenario 1'!U$5:U$154,0),1)</f>
        <v>Hydro</v>
      </c>
      <c r="V42" t="str">
        <f t="array" ref="V42">INDEX('Scenario 1'!$B$5:$B$154,MATCH(Min!$A42&amp;Min!V14,'Scenario 1'!$A$5:$A$154&amp;'Scenario 1'!V$5:V$154,0),1)</f>
        <v>Hydro</v>
      </c>
      <c r="W42" t="str">
        <f t="array" ref="W42">INDEX('Scenario 1'!$B$5:$B$154,MATCH(Min!$A42&amp;Min!W14,'Scenario 1'!$A$5:$A$154&amp;'Scenario 1'!W$5:W$154,0),1)</f>
        <v>Hydro</v>
      </c>
    </row>
    <row r="43" spans="1:23" x14ac:dyDescent="0.25">
      <c r="A43" t="s">
        <v>42</v>
      </c>
      <c r="B43" t="str">
        <f>VLOOKUP(A43,'DE-EN Country'!$A$1:$B$25,2,FALSE)</f>
        <v>Lithuania</v>
      </c>
      <c r="C43" t="str">
        <f t="array" ref="C43">INDEX('Scenario 1'!$B$5:$B$154,MATCH(Min!$A43&amp;Min!C15,'Scenario 1'!$A$5:$A$154&amp;'Scenario 1'!C$5:C$154,0),1)</f>
        <v>Hydro</v>
      </c>
      <c r="D43" t="str">
        <f t="array" ref="D43">INDEX('Scenario 1'!$B$5:$B$154,MATCH(Min!$A43&amp;Min!D15,'Scenario 1'!$A$5:$A$154&amp;'Scenario 1'!D$5:D$154,0),1)</f>
        <v>Hydro</v>
      </c>
      <c r="E43" t="str">
        <f t="array" ref="E43">INDEX('Scenario 1'!$B$5:$B$154,MATCH(Min!$A43&amp;Min!E15,'Scenario 1'!$A$5:$A$154&amp;'Scenario 1'!E$5:E$154,0),1)</f>
        <v>Hydro</v>
      </c>
      <c r="F43" t="str">
        <f t="array" ref="F43">INDEX('Scenario 1'!$B$5:$B$154,MATCH(Min!$A43&amp;Min!F15,'Scenario 1'!$A$5:$A$154&amp;'Scenario 1'!F$5:F$154,0),1)</f>
        <v>Hydro</v>
      </c>
      <c r="G43" t="str">
        <f t="array" ref="G43">INDEX('Scenario 1'!$B$5:$B$154,MATCH(Min!$A43&amp;Min!G15,'Scenario 1'!$A$5:$A$154&amp;'Scenario 1'!G$5:G$154,0),1)</f>
        <v>Hydro</v>
      </c>
      <c r="H43" t="str">
        <f t="array" ref="H43">INDEX('Scenario 1'!$B$5:$B$154,MATCH(Min!$A43&amp;Min!H15,'Scenario 1'!$A$5:$A$154&amp;'Scenario 1'!H$5:H$154,0),1)</f>
        <v>Hydro</v>
      </c>
      <c r="I43" t="str">
        <f t="array" ref="I43">INDEX('Scenario 1'!$B$5:$B$154,MATCH(Min!$A43&amp;Min!I15,'Scenario 1'!$A$5:$A$154&amp;'Scenario 1'!I$5:I$154,0),1)</f>
        <v>Hydro</v>
      </c>
      <c r="J43" t="str">
        <f t="array" ref="J43">INDEX('Scenario 1'!$B$5:$B$154,MATCH(Min!$A43&amp;Min!J15,'Scenario 1'!$A$5:$A$154&amp;'Scenario 1'!J$5:J$154,0),1)</f>
        <v>Hydro</v>
      </c>
      <c r="K43" t="str">
        <f t="array" ref="K43">INDEX('Scenario 1'!$B$5:$B$154,MATCH(Min!$A43&amp;Min!K15,'Scenario 1'!$A$5:$A$154&amp;'Scenario 1'!K$5:K$154,0),1)</f>
        <v>Hydro</v>
      </c>
      <c r="L43" t="str">
        <f t="array" ref="L43">INDEX('Scenario 1'!$B$5:$B$154,MATCH(Min!$A43&amp;Min!L15,'Scenario 1'!$A$5:$A$154&amp;'Scenario 1'!L$5:L$154,0),1)</f>
        <v>Hydro</v>
      </c>
      <c r="M43" t="str">
        <f t="array" ref="M43">INDEX('Scenario 1'!$B$5:$B$154,MATCH(Min!$A43&amp;Min!M15,'Scenario 1'!$A$5:$A$154&amp;'Scenario 1'!M$5:M$154,0),1)</f>
        <v>Hydro</v>
      </c>
      <c r="N43" t="str">
        <f t="array" ref="N43">INDEX('Scenario 1'!$B$5:$B$154,MATCH(Min!$A43&amp;Min!N15,'Scenario 1'!$A$5:$A$154&amp;'Scenario 1'!N$5:N$154,0),1)</f>
        <v>Hydro</v>
      </c>
      <c r="O43" t="str">
        <f t="array" ref="O43">INDEX('Scenario 1'!$B$5:$B$154,MATCH(Min!$A43&amp;Min!O15,'Scenario 1'!$A$5:$A$154&amp;'Scenario 1'!O$5:O$154,0),1)</f>
        <v>Hydro</v>
      </c>
      <c r="P43" t="str">
        <f t="array" ref="P43">INDEX('Scenario 1'!$B$5:$B$154,MATCH(Min!$A43&amp;Min!P15,'Scenario 1'!$A$5:$A$154&amp;'Scenario 1'!P$5:P$154,0),1)</f>
        <v>Hydro</v>
      </c>
      <c r="Q43" t="str">
        <f t="array" ref="Q43">INDEX('Scenario 1'!$B$5:$B$154,MATCH(Min!$A43&amp;Min!Q15,'Scenario 1'!$A$5:$A$154&amp;'Scenario 1'!Q$5:Q$154,0),1)</f>
        <v>Hydro</v>
      </c>
      <c r="R43" t="str">
        <f t="array" ref="R43">INDEX('Scenario 1'!$B$5:$B$154,MATCH(Min!$A43&amp;Min!R15,'Scenario 1'!$A$5:$A$154&amp;'Scenario 1'!R$5:R$154,0),1)</f>
        <v>Hydro</v>
      </c>
      <c r="S43" t="str">
        <f t="array" ref="S43">INDEX('Scenario 1'!$B$5:$B$154,MATCH(Min!$A43&amp;Min!S15,'Scenario 1'!$A$5:$A$154&amp;'Scenario 1'!S$5:S$154,0),1)</f>
        <v>Hydro</v>
      </c>
      <c r="T43" t="str">
        <f t="array" ref="T43">INDEX('Scenario 1'!$B$5:$B$154,MATCH(Min!$A43&amp;Min!T15,'Scenario 1'!$A$5:$A$154&amp;'Scenario 1'!T$5:T$154,0),1)</f>
        <v>Hydro</v>
      </c>
      <c r="U43" t="str">
        <f t="array" ref="U43">INDEX('Scenario 1'!$B$5:$B$154,MATCH(Min!$A43&amp;Min!U15,'Scenario 1'!$A$5:$A$154&amp;'Scenario 1'!U$5:U$154,0),1)</f>
        <v>Hydro</v>
      </c>
      <c r="V43" t="str">
        <f t="array" ref="V43">INDEX('Scenario 1'!$B$5:$B$154,MATCH(Min!$A43&amp;Min!V15,'Scenario 1'!$A$5:$A$154&amp;'Scenario 1'!V$5:V$154,0),1)</f>
        <v>Hydro</v>
      </c>
      <c r="W43" t="str">
        <f t="array" ref="W43">INDEX('Scenario 1'!$B$5:$B$154,MATCH(Min!$A43&amp;Min!W15,'Scenario 1'!$A$5:$A$154&amp;'Scenario 1'!W$5:W$154,0),1)</f>
        <v>Hydro</v>
      </c>
    </row>
    <row r="44" spans="1:23" x14ac:dyDescent="0.25">
      <c r="A44" t="s">
        <v>43</v>
      </c>
      <c r="B44" t="str">
        <f>VLOOKUP(A44,'DE-EN Country'!$A$1:$B$25,2,FALSE)</f>
        <v>Luxembourg</v>
      </c>
      <c r="C44" t="str">
        <f t="array" ref="C44">INDEX('Scenario 1'!$B$5:$B$154,MATCH(Min!$A44&amp;Min!C16,'Scenario 1'!$A$5:$A$154&amp;'Scenario 1'!C$5:C$154,0),1)</f>
        <v>Hydro</v>
      </c>
      <c r="D44" t="str">
        <f t="array" ref="D44">INDEX('Scenario 1'!$B$5:$B$154,MATCH(Min!$A44&amp;Min!D16,'Scenario 1'!$A$5:$A$154&amp;'Scenario 1'!D$5:D$154,0),1)</f>
        <v>Hydro</v>
      </c>
      <c r="E44" t="str">
        <f t="array" ref="E44">INDEX('Scenario 1'!$B$5:$B$154,MATCH(Min!$A44&amp;Min!E16,'Scenario 1'!$A$5:$A$154&amp;'Scenario 1'!E$5:E$154,0),1)</f>
        <v>Hydro</v>
      </c>
      <c r="F44" t="str">
        <f t="array" ref="F44">INDEX('Scenario 1'!$B$5:$B$154,MATCH(Min!$A44&amp;Min!F16,'Scenario 1'!$A$5:$A$154&amp;'Scenario 1'!F$5:F$154,0),1)</f>
        <v>Hydro</v>
      </c>
      <c r="G44" t="str">
        <f t="array" ref="G44">INDEX('Scenario 1'!$B$5:$B$154,MATCH(Min!$A44&amp;Min!G16,'Scenario 1'!$A$5:$A$154&amp;'Scenario 1'!G$5:G$154,0),1)</f>
        <v>Hydro</v>
      </c>
      <c r="H44" t="str">
        <f t="array" ref="H44">INDEX('Scenario 1'!$B$5:$B$154,MATCH(Min!$A44&amp;Min!H16,'Scenario 1'!$A$5:$A$154&amp;'Scenario 1'!H$5:H$154,0),1)</f>
        <v>Hydro</v>
      </c>
      <c r="I44" t="str">
        <f t="array" ref="I44">INDEX('Scenario 1'!$B$5:$B$154,MATCH(Min!$A44&amp;Min!I16,'Scenario 1'!$A$5:$A$154&amp;'Scenario 1'!I$5:I$154,0),1)</f>
        <v>Hydro</v>
      </c>
      <c r="J44" t="str">
        <f t="array" ref="J44">INDEX('Scenario 1'!$B$5:$B$154,MATCH(Min!$A44&amp;Min!J16,'Scenario 1'!$A$5:$A$154&amp;'Scenario 1'!J$5:J$154,0),1)</f>
        <v>Hydro</v>
      </c>
      <c r="K44" t="str">
        <f t="array" ref="K44">INDEX('Scenario 1'!$B$5:$B$154,MATCH(Min!$A44&amp;Min!K16,'Scenario 1'!$A$5:$A$154&amp;'Scenario 1'!K$5:K$154,0),1)</f>
        <v>Hydro</v>
      </c>
      <c r="L44" t="str">
        <f t="array" ref="L44">INDEX('Scenario 1'!$B$5:$B$154,MATCH(Min!$A44&amp;Min!L16,'Scenario 1'!$A$5:$A$154&amp;'Scenario 1'!L$5:L$154,0),1)</f>
        <v>Hydro</v>
      </c>
      <c r="M44" t="str">
        <f t="array" ref="M44">INDEX('Scenario 1'!$B$5:$B$154,MATCH(Min!$A44&amp;Min!M16,'Scenario 1'!$A$5:$A$154&amp;'Scenario 1'!M$5:M$154,0),1)</f>
        <v>Hydro</v>
      </c>
      <c r="N44" t="str">
        <f t="array" ref="N44">INDEX('Scenario 1'!$B$5:$B$154,MATCH(Min!$A44&amp;Min!N16,'Scenario 1'!$A$5:$A$154&amp;'Scenario 1'!N$5:N$154,0),1)</f>
        <v>Hydro</v>
      </c>
      <c r="O44" t="str">
        <f t="array" ref="O44">INDEX('Scenario 1'!$B$5:$B$154,MATCH(Min!$A44&amp;Min!O16,'Scenario 1'!$A$5:$A$154&amp;'Scenario 1'!O$5:O$154,0),1)</f>
        <v>Hydro</v>
      </c>
      <c r="P44" t="str">
        <f t="array" ref="P44">INDEX('Scenario 1'!$B$5:$B$154,MATCH(Min!$A44&amp;Min!P16,'Scenario 1'!$A$5:$A$154&amp;'Scenario 1'!P$5:P$154,0),1)</f>
        <v>Hydro</v>
      </c>
      <c r="Q44" t="str">
        <f t="array" ref="Q44">INDEX('Scenario 1'!$B$5:$B$154,MATCH(Min!$A44&amp;Min!Q16,'Scenario 1'!$A$5:$A$154&amp;'Scenario 1'!Q$5:Q$154,0),1)</f>
        <v>Hydro</v>
      </c>
      <c r="R44" t="str">
        <f t="array" ref="R44">INDEX('Scenario 1'!$B$5:$B$154,MATCH(Min!$A44&amp;Min!R16,'Scenario 1'!$A$5:$A$154&amp;'Scenario 1'!R$5:R$154,0),1)</f>
        <v>Hydro</v>
      </c>
      <c r="S44" t="str">
        <f t="array" ref="S44">INDEX('Scenario 1'!$B$5:$B$154,MATCH(Min!$A44&amp;Min!S16,'Scenario 1'!$A$5:$A$154&amp;'Scenario 1'!S$5:S$154,0),1)</f>
        <v>Hydro</v>
      </c>
      <c r="T44" t="str">
        <f t="array" ref="T44">INDEX('Scenario 1'!$B$5:$B$154,MATCH(Min!$A44&amp;Min!T16,'Scenario 1'!$A$5:$A$154&amp;'Scenario 1'!T$5:T$154,0),1)</f>
        <v>Hydro</v>
      </c>
      <c r="U44" t="str">
        <f t="array" ref="U44">INDEX('Scenario 1'!$B$5:$B$154,MATCH(Min!$A44&amp;Min!U16,'Scenario 1'!$A$5:$A$154&amp;'Scenario 1'!U$5:U$154,0),1)</f>
        <v>Hydro</v>
      </c>
      <c r="V44" t="str">
        <f t="array" ref="V44">INDEX('Scenario 1'!$B$5:$B$154,MATCH(Min!$A44&amp;Min!V16,'Scenario 1'!$A$5:$A$154&amp;'Scenario 1'!V$5:V$154,0),1)</f>
        <v>Hydro</v>
      </c>
      <c r="W44" t="str">
        <f t="array" ref="W44">INDEX('Scenario 1'!$B$5:$B$154,MATCH(Min!$A44&amp;Min!W16,'Scenario 1'!$A$5:$A$154&amp;'Scenario 1'!W$5:W$154,0),1)</f>
        <v>Hydro</v>
      </c>
    </row>
    <row r="45" spans="1:23" x14ac:dyDescent="0.25">
      <c r="A45" t="s">
        <v>44</v>
      </c>
      <c r="B45" t="str">
        <f>VLOOKUP(A45,'DE-EN Country'!$A$1:$B$25,2,FALSE)</f>
        <v>Netherlands</v>
      </c>
      <c r="C45" t="str">
        <f t="array" ref="C45">INDEX('Scenario 1'!$B$5:$B$154,MATCH(Min!$A45&amp;Min!C17,'Scenario 1'!$A$5:$A$154&amp;'Scenario 1'!C$5:C$154,0),1)</f>
        <v>Hydro</v>
      </c>
      <c r="D45" t="str">
        <f t="array" ref="D45">INDEX('Scenario 1'!$B$5:$B$154,MATCH(Min!$A45&amp;Min!D17,'Scenario 1'!$A$5:$A$154&amp;'Scenario 1'!D$5:D$154,0),1)</f>
        <v>Hydro</v>
      </c>
      <c r="E45" t="str">
        <f t="array" ref="E45">INDEX('Scenario 1'!$B$5:$B$154,MATCH(Min!$A45&amp;Min!E17,'Scenario 1'!$A$5:$A$154&amp;'Scenario 1'!E$5:E$154,0),1)</f>
        <v>Hydro</v>
      </c>
      <c r="F45" t="str">
        <f t="array" ref="F45">INDEX('Scenario 1'!$B$5:$B$154,MATCH(Min!$A45&amp;Min!F17,'Scenario 1'!$A$5:$A$154&amp;'Scenario 1'!F$5:F$154,0),1)</f>
        <v>Hydro</v>
      </c>
      <c r="G45" t="str">
        <f t="array" ref="G45">INDEX('Scenario 1'!$B$5:$B$154,MATCH(Min!$A45&amp;Min!G17,'Scenario 1'!$A$5:$A$154&amp;'Scenario 1'!G$5:G$154,0),1)</f>
        <v>Hydro</v>
      </c>
      <c r="H45" t="str">
        <f t="array" ref="H45">INDEX('Scenario 1'!$B$5:$B$154,MATCH(Min!$A45&amp;Min!H17,'Scenario 1'!$A$5:$A$154&amp;'Scenario 1'!H$5:H$154,0),1)</f>
        <v>Hydro</v>
      </c>
      <c r="I45" t="str">
        <f t="array" ref="I45">INDEX('Scenario 1'!$B$5:$B$154,MATCH(Min!$A45&amp;Min!I17,'Scenario 1'!$A$5:$A$154&amp;'Scenario 1'!I$5:I$154,0),1)</f>
        <v>Hydro</v>
      </c>
      <c r="J45" t="str">
        <f t="array" ref="J45">INDEX('Scenario 1'!$B$5:$B$154,MATCH(Min!$A45&amp;Min!J17,'Scenario 1'!$A$5:$A$154&amp;'Scenario 1'!J$5:J$154,0),1)</f>
        <v>Hydro</v>
      </c>
      <c r="K45" t="str">
        <f t="array" ref="K45">INDEX('Scenario 1'!$B$5:$B$154,MATCH(Min!$A45&amp;Min!K17,'Scenario 1'!$A$5:$A$154&amp;'Scenario 1'!K$5:K$154,0),1)</f>
        <v>Hydro</v>
      </c>
      <c r="L45" t="str">
        <f t="array" ref="L45">INDEX('Scenario 1'!$B$5:$B$154,MATCH(Min!$A45&amp;Min!L17,'Scenario 1'!$A$5:$A$154&amp;'Scenario 1'!L$5:L$154,0),1)</f>
        <v>Hydro</v>
      </c>
      <c r="M45" t="str">
        <f t="array" ref="M45">INDEX('Scenario 1'!$B$5:$B$154,MATCH(Min!$A45&amp;Min!M17,'Scenario 1'!$A$5:$A$154&amp;'Scenario 1'!M$5:M$154,0),1)</f>
        <v>Hydro</v>
      </c>
      <c r="N45" t="str">
        <f t="array" ref="N45">INDEX('Scenario 1'!$B$5:$B$154,MATCH(Min!$A45&amp;Min!N17,'Scenario 1'!$A$5:$A$154&amp;'Scenario 1'!N$5:N$154,0),1)</f>
        <v>Hydro</v>
      </c>
      <c r="O45" t="str">
        <f t="array" ref="O45">INDEX('Scenario 1'!$B$5:$B$154,MATCH(Min!$A45&amp;Min!O17,'Scenario 1'!$A$5:$A$154&amp;'Scenario 1'!O$5:O$154,0),1)</f>
        <v>Hydro</v>
      </c>
      <c r="P45" t="str">
        <f t="array" ref="P45">INDEX('Scenario 1'!$B$5:$B$154,MATCH(Min!$A45&amp;Min!P17,'Scenario 1'!$A$5:$A$154&amp;'Scenario 1'!P$5:P$154,0),1)</f>
        <v>Hydro</v>
      </c>
      <c r="Q45" t="str">
        <f t="array" ref="Q45">INDEX('Scenario 1'!$B$5:$B$154,MATCH(Min!$A45&amp;Min!Q17,'Scenario 1'!$A$5:$A$154&amp;'Scenario 1'!Q$5:Q$154,0),1)</f>
        <v>Hydro</v>
      </c>
      <c r="R45" t="str">
        <f t="array" ref="R45">INDEX('Scenario 1'!$B$5:$B$154,MATCH(Min!$A45&amp;Min!R17,'Scenario 1'!$A$5:$A$154&amp;'Scenario 1'!R$5:R$154,0),1)</f>
        <v>Hydro</v>
      </c>
      <c r="S45" t="str">
        <f t="array" ref="S45">INDEX('Scenario 1'!$B$5:$B$154,MATCH(Min!$A45&amp;Min!S17,'Scenario 1'!$A$5:$A$154&amp;'Scenario 1'!S$5:S$154,0),1)</f>
        <v>Hydro</v>
      </c>
      <c r="T45" t="str">
        <f t="array" ref="T45">INDEX('Scenario 1'!$B$5:$B$154,MATCH(Min!$A45&amp;Min!T17,'Scenario 1'!$A$5:$A$154&amp;'Scenario 1'!T$5:T$154,0),1)</f>
        <v>Hydro</v>
      </c>
      <c r="U45" t="str">
        <f t="array" ref="U45">INDEX('Scenario 1'!$B$5:$B$154,MATCH(Min!$A45&amp;Min!U17,'Scenario 1'!$A$5:$A$154&amp;'Scenario 1'!U$5:U$154,0),1)</f>
        <v>Hydro</v>
      </c>
      <c r="V45" t="str">
        <f t="array" ref="V45">INDEX('Scenario 1'!$B$5:$B$154,MATCH(Min!$A45&amp;Min!V17,'Scenario 1'!$A$5:$A$154&amp;'Scenario 1'!V$5:V$154,0),1)</f>
        <v>Hydro</v>
      </c>
      <c r="W45" t="str">
        <f t="array" ref="W45">INDEX('Scenario 1'!$B$5:$B$154,MATCH(Min!$A45&amp;Min!W17,'Scenario 1'!$A$5:$A$154&amp;'Scenario 1'!W$5:W$154,0),1)</f>
        <v>Hydro</v>
      </c>
    </row>
    <row r="46" spans="1:23" x14ac:dyDescent="0.25">
      <c r="A46" t="s">
        <v>57</v>
      </c>
      <c r="B46" t="str">
        <f>VLOOKUP(A46,'DE-EN Country'!$A$1:$B$25,2,FALSE)</f>
        <v>Norway</v>
      </c>
      <c r="C46" t="str">
        <f t="array" ref="C46">INDEX('Scenario 1'!$B$5:$B$154,MATCH(Min!$A46&amp;Min!C18,'Scenario 1'!$A$5:$A$154&amp;'Scenario 1'!C$5:C$154,0),1)</f>
        <v>Biomass</v>
      </c>
      <c r="D46" t="str">
        <f t="array" ref="D46">INDEX('Scenario 1'!$B$5:$B$154,MATCH(Min!$A46&amp;Min!D18,'Scenario 1'!$A$5:$A$154&amp;'Scenario 1'!D$5:D$154,0),1)</f>
        <v>Biomass</v>
      </c>
      <c r="E46" t="str">
        <f t="array" ref="E46">INDEX('Scenario 1'!$B$5:$B$154,MATCH(Min!$A46&amp;Min!E18,'Scenario 1'!$A$5:$A$154&amp;'Scenario 1'!E$5:E$154,0),1)</f>
        <v>Hydro</v>
      </c>
      <c r="F46" t="str">
        <f t="array" ref="F46">INDEX('Scenario 1'!$B$5:$B$154,MATCH(Min!$A46&amp;Min!F18,'Scenario 1'!$A$5:$A$154&amp;'Scenario 1'!F$5:F$154,0),1)</f>
        <v>Hydro</v>
      </c>
      <c r="G46" t="str">
        <f t="array" ref="G46">INDEX('Scenario 1'!$B$5:$B$154,MATCH(Min!$A46&amp;Min!G18,'Scenario 1'!$A$5:$A$154&amp;'Scenario 1'!G$5:G$154,0),1)</f>
        <v>Hydro</v>
      </c>
      <c r="H46" t="str">
        <f t="array" ref="H46">INDEX('Scenario 1'!$B$5:$B$154,MATCH(Min!$A46&amp;Min!H18,'Scenario 1'!$A$5:$A$154&amp;'Scenario 1'!H$5:H$154,0),1)</f>
        <v>Hydro</v>
      </c>
      <c r="I46" t="str">
        <f t="array" ref="I46">INDEX('Scenario 1'!$B$5:$B$154,MATCH(Min!$A46&amp;Min!I18,'Scenario 1'!$A$5:$A$154&amp;'Scenario 1'!I$5:I$154,0),1)</f>
        <v>Hydro</v>
      </c>
      <c r="J46" t="str">
        <f t="array" ref="J46">INDEX('Scenario 1'!$B$5:$B$154,MATCH(Min!$A46&amp;Min!J18,'Scenario 1'!$A$5:$A$154&amp;'Scenario 1'!J$5:J$154,0),1)</f>
        <v>Hydro</v>
      </c>
      <c r="K46" t="str">
        <f t="array" ref="K46">INDEX('Scenario 1'!$B$5:$B$154,MATCH(Min!$A46&amp;Min!K18,'Scenario 1'!$A$5:$A$154&amp;'Scenario 1'!K$5:K$154,0),1)</f>
        <v>Hydro</v>
      </c>
      <c r="L46" t="str">
        <f t="array" ref="L46">INDEX('Scenario 1'!$B$5:$B$154,MATCH(Min!$A46&amp;Min!L18,'Scenario 1'!$A$5:$A$154&amp;'Scenario 1'!L$5:L$154,0),1)</f>
        <v>Hydro</v>
      </c>
      <c r="M46" t="str">
        <f t="array" ref="M46">INDEX('Scenario 1'!$B$5:$B$154,MATCH(Min!$A46&amp;Min!M18,'Scenario 1'!$A$5:$A$154&amp;'Scenario 1'!M$5:M$154,0),1)</f>
        <v>Hydro</v>
      </c>
      <c r="N46" t="str">
        <f t="array" ref="N46">INDEX('Scenario 1'!$B$5:$B$154,MATCH(Min!$A46&amp;Min!N18,'Scenario 1'!$A$5:$A$154&amp;'Scenario 1'!N$5:N$154,0),1)</f>
        <v>Hydro</v>
      </c>
      <c r="O46" t="str">
        <f t="array" ref="O46">INDEX('Scenario 1'!$B$5:$B$154,MATCH(Min!$A46&amp;Min!O18,'Scenario 1'!$A$5:$A$154&amp;'Scenario 1'!O$5:O$154,0),1)</f>
        <v>Hydro</v>
      </c>
      <c r="P46" t="str">
        <f t="array" ref="P46">INDEX('Scenario 1'!$B$5:$B$154,MATCH(Min!$A46&amp;Min!P18,'Scenario 1'!$A$5:$A$154&amp;'Scenario 1'!P$5:P$154,0),1)</f>
        <v>Hydro</v>
      </c>
      <c r="Q46" t="str">
        <f t="array" ref="Q46">INDEX('Scenario 1'!$B$5:$B$154,MATCH(Min!$A46&amp;Min!Q18,'Scenario 1'!$A$5:$A$154&amp;'Scenario 1'!Q$5:Q$154,0),1)</f>
        <v>Hydro</v>
      </c>
      <c r="R46" t="str">
        <f t="array" ref="R46">INDEX('Scenario 1'!$B$5:$B$154,MATCH(Min!$A46&amp;Min!R18,'Scenario 1'!$A$5:$A$154&amp;'Scenario 1'!R$5:R$154,0),1)</f>
        <v>Hydro</v>
      </c>
      <c r="S46" t="str">
        <f t="array" ref="S46">INDEX('Scenario 1'!$B$5:$B$154,MATCH(Min!$A46&amp;Min!S18,'Scenario 1'!$A$5:$A$154&amp;'Scenario 1'!S$5:S$154,0),1)</f>
        <v>Hydro</v>
      </c>
      <c r="T46" t="str">
        <f t="array" ref="T46">INDEX('Scenario 1'!$B$5:$B$154,MATCH(Min!$A46&amp;Min!T18,'Scenario 1'!$A$5:$A$154&amp;'Scenario 1'!T$5:T$154,0),1)</f>
        <v>Hydro</v>
      </c>
      <c r="U46" t="str">
        <f t="array" ref="U46">INDEX('Scenario 1'!$B$5:$B$154,MATCH(Min!$A46&amp;Min!U18,'Scenario 1'!$A$5:$A$154&amp;'Scenario 1'!U$5:U$154,0),1)</f>
        <v>Hydro</v>
      </c>
      <c r="V46" t="str">
        <f t="array" ref="V46">INDEX('Scenario 1'!$B$5:$B$154,MATCH(Min!$A46&amp;Min!V18,'Scenario 1'!$A$5:$A$154&amp;'Scenario 1'!V$5:V$154,0),1)</f>
        <v>Hydro</v>
      </c>
      <c r="W46" t="str">
        <f t="array" ref="W46">INDEX('Scenario 1'!$B$5:$B$154,MATCH(Min!$A46&amp;Min!W18,'Scenario 1'!$A$5:$A$154&amp;'Scenario 1'!W$5:W$154,0),1)</f>
        <v>Hydro</v>
      </c>
    </row>
    <row r="47" spans="1:23" x14ac:dyDescent="0.25">
      <c r="A47" t="s">
        <v>45</v>
      </c>
      <c r="B47" t="str">
        <f>VLOOKUP(A47,'DE-EN Country'!$A$1:$B$25,2,FALSE)</f>
        <v>Austria</v>
      </c>
      <c r="C47" t="str">
        <f t="array" ref="C47">INDEX('Scenario 1'!$B$5:$B$154,MATCH(Min!$A47&amp;Min!C19,'Scenario 1'!$A$5:$A$154&amp;'Scenario 1'!C$5:C$154,0),1)</f>
        <v>Hydro</v>
      </c>
      <c r="D47" t="str">
        <f t="array" ref="D47">INDEX('Scenario 1'!$B$5:$B$154,MATCH(Min!$A47&amp;Min!D19,'Scenario 1'!$A$5:$A$154&amp;'Scenario 1'!D$5:D$154,0),1)</f>
        <v>Hydro</v>
      </c>
      <c r="E47" t="str">
        <f t="array" ref="E47">INDEX('Scenario 1'!$B$5:$B$154,MATCH(Min!$A47&amp;Min!E19,'Scenario 1'!$A$5:$A$154&amp;'Scenario 1'!E$5:E$154,0),1)</f>
        <v>Hydro</v>
      </c>
      <c r="F47" t="str">
        <f t="array" ref="F47">INDEX('Scenario 1'!$B$5:$B$154,MATCH(Min!$A47&amp;Min!F19,'Scenario 1'!$A$5:$A$154&amp;'Scenario 1'!F$5:F$154,0),1)</f>
        <v>Hydro</v>
      </c>
      <c r="G47" t="str">
        <f t="array" ref="G47">INDEX('Scenario 1'!$B$5:$B$154,MATCH(Min!$A47&amp;Min!G19,'Scenario 1'!$A$5:$A$154&amp;'Scenario 1'!G$5:G$154,0),1)</f>
        <v>Hydro</v>
      </c>
      <c r="H47" t="str">
        <f t="array" ref="H47">INDEX('Scenario 1'!$B$5:$B$154,MATCH(Min!$A47&amp;Min!H19,'Scenario 1'!$A$5:$A$154&amp;'Scenario 1'!H$5:H$154,0),1)</f>
        <v>Hydro</v>
      </c>
      <c r="I47" t="str">
        <f t="array" ref="I47">INDEX('Scenario 1'!$B$5:$B$154,MATCH(Min!$A47&amp;Min!I19,'Scenario 1'!$A$5:$A$154&amp;'Scenario 1'!I$5:I$154,0),1)</f>
        <v>Hydro</v>
      </c>
      <c r="J47" t="str">
        <f t="array" ref="J47">INDEX('Scenario 1'!$B$5:$B$154,MATCH(Min!$A47&amp;Min!J19,'Scenario 1'!$A$5:$A$154&amp;'Scenario 1'!J$5:J$154,0),1)</f>
        <v>Hydro</v>
      </c>
      <c r="K47" t="str">
        <f t="array" ref="K47">INDEX('Scenario 1'!$B$5:$B$154,MATCH(Min!$A47&amp;Min!K19,'Scenario 1'!$A$5:$A$154&amp;'Scenario 1'!K$5:K$154,0),1)</f>
        <v>Hydro</v>
      </c>
      <c r="L47" t="str">
        <f t="array" ref="L47">INDEX('Scenario 1'!$B$5:$B$154,MATCH(Min!$A47&amp;Min!L19,'Scenario 1'!$A$5:$A$154&amp;'Scenario 1'!L$5:L$154,0),1)</f>
        <v>Hydro</v>
      </c>
      <c r="M47" t="str">
        <f t="array" ref="M47">INDEX('Scenario 1'!$B$5:$B$154,MATCH(Min!$A47&amp;Min!M19,'Scenario 1'!$A$5:$A$154&amp;'Scenario 1'!M$5:M$154,0),1)</f>
        <v>Hydro</v>
      </c>
      <c r="N47" t="str">
        <f t="array" ref="N47">INDEX('Scenario 1'!$B$5:$B$154,MATCH(Min!$A47&amp;Min!N19,'Scenario 1'!$A$5:$A$154&amp;'Scenario 1'!N$5:N$154,0),1)</f>
        <v>Hydro</v>
      </c>
      <c r="O47" t="str">
        <f t="array" ref="O47">INDEX('Scenario 1'!$B$5:$B$154,MATCH(Min!$A47&amp;Min!O19,'Scenario 1'!$A$5:$A$154&amp;'Scenario 1'!O$5:O$154,0),1)</f>
        <v>Hydro</v>
      </c>
      <c r="P47" t="str">
        <f t="array" ref="P47">INDEX('Scenario 1'!$B$5:$B$154,MATCH(Min!$A47&amp;Min!P19,'Scenario 1'!$A$5:$A$154&amp;'Scenario 1'!P$5:P$154,0),1)</f>
        <v>Hydro</v>
      </c>
      <c r="Q47" t="str">
        <f t="array" ref="Q47">INDEX('Scenario 1'!$B$5:$B$154,MATCH(Min!$A47&amp;Min!Q19,'Scenario 1'!$A$5:$A$154&amp;'Scenario 1'!Q$5:Q$154,0),1)</f>
        <v>Hydro</v>
      </c>
      <c r="R47" t="str">
        <f t="array" ref="R47">INDEX('Scenario 1'!$B$5:$B$154,MATCH(Min!$A47&amp;Min!R19,'Scenario 1'!$A$5:$A$154&amp;'Scenario 1'!R$5:R$154,0),1)</f>
        <v>Hydro</v>
      </c>
      <c r="S47" t="str">
        <f t="array" ref="S47">INDEX('Scenario 1'!$B$5:$B$154,MATCH(Min!$A47&amp;Min!S19,'Scenario 1'!$A$5:$A$154&amp;'Scenario 1'!S$5:S$154,0),1)</f>
        <v>Hydro</v>
      </c>
      <c r="T47" t="str">
        <f t="array" ref="T47">INDEX('Scenario 1'!$B$5:$B$154,MATCH(Min!$A47&amp;Min!T19,'Scenario 1'!$A$5:$A$154&amp;'Scenario 1'!T$5:T$154,0),1)</f>
        <v>Hydro</v>
      </c>
      <c r="U47" t="str">
        <f t="array" ref="U47">INDEX('Scenario 1'!$B$5:$B$154,MATCH(Min!$A47&amp;Min!U19,'Scenario 1'!$A$5:$A$154&amp;'Scenario 1'!U$5:U$154,0),1)</f>
        <v>Hydro</v>
      </c>
      <c r="V47" t="str">
        <f t="array" ref="V47">INDEX('Scenario 1'!$B$5:$B$154,MATCH(Min!$A47&amp;Min!V19,'Scenario 1'!$A$5:$A$154&amp;'Scenario 1'!V$5:V$154,0),1)</f>
        <v>Hydro</v>
      </c>
      <c r="W47" t="str">
        <f t="array" ref="W47">INDEX('Scenario 1'!$B$5:$B$154,MATCH(Min!$A47&amp;Min!W19,'Scenario 1'!$A$5:$A$154&amp;'Scenario 1'!W$5:W$154,0),1)</f>
        <v>Hydro</v>
      </c>
    </row>
    <row r="48" spans="1:23" x14ac:dyDescent="0.25">
      <c r="A48" t="s">
        <v>46</v>
      </c>
      <c r="B48" t="str">
        <f>VLOOKUP(A48,'DE-EN Country'!$A$1:$B$25,2,FALSE)</f>
        <v>Portugal</v>
      </c>
      <c r="C48" t="e">
        <f t="array" ref="C48">INDEX('Scenario 1'!$B$5:$B$154,MATCH(Min!$A48&amp;Min!C20,'Scenario 1'!$A$5:$A$154&amp;'Scenario 1'!C$5:C$154,0),1)</f>
        <v>#N/A</v>
      </c>
      <c r="D48" t="e">
        <f t="array" ref="D48">INDEX('Scenario 1'!$B$5:$B$154,MATCH(Min!$A48&amp;Min!D20,'Scenario 1'!$A$5:$A$154&amp;'Scenario 1'!D$5:D$154,0),1)</f>
        <v>#N/A</v>
      </c>
      <c r="E48" t="e">
        <f t="array" ref="E48">INDEX('Scenario 1'!$B$5:$B$154,MATCH(Min!$A48&amp;Min!E20,'Scenario 1'!$A$5:$A$154&amp;'Scenario 1'!E$5:E$154,0),1)</f>
        <v>#N/A</v>
      </c>
      <c r="F48" t="e">
        <f t="array" ref="F48">INDEX('Scenario 1'!$B$5:$B$154,MATCH(Min!$A48&amp;Min!F20,'Scenario 1'!$A$5:$A$154&amp;'Scenario 1'!F$5:F$154,0),1)</f>
        <v>#N/A</v>
      </c>
      <c r="G48" t="e">
        <f t="array" ref="G48">INDEX('Scenario 1'!$B$5:$B$154,MATCH(Min!$A48&amp;Min!G20,'Scenario 1'!$A$5:$A$154&amp;'Scenario 1'!G$5:G$154,0),1)</f>
        <v>#N/A</v>
      </c>
      <c r="H48" t="str">
        <f t="array" ref="H48">INDEX('Scenario 1'!$B$5:$B$154,MATCH(Min!$A48&amp;Min!H20,'Scenario 1'!$A$5:$A$154&amp;'Scenario 1'!H$5:H$154,0),1)</f>
        <v>Hydro</v>
      </c>
      <c r="I48" t="str">
        <f t="array" ref="I48">INDEX('Scenario 1'!$B$5:$B$154,MATCH(Min!$A48&amp;Min!I20,'Scenario 1'!$A$5:$A$154&amp;'Scenario 1'!I$5:I$154,0),1)</f>
        <v>Hydro</v>
      </c>
      <c r="J48" t="str">
        <f t="array" ref="J48">INDEX('Scenario 1'!$B$5:$B$154,MATCH(Min!$A48&amp;Min!J20,'Scenario 1'!$A$5:$A$154&amp;'Scenario 1'!J$5:J$154,0),1)</f>
        <v>Hydro</v>
      </c>
      <c r="K48" t="str">
        <f t="array" ref="K48">INDEX('Scenario 1'!$B$5:$B$154,MATCH(Min!$A48&amp;Min!K20,'Scenario 1'!$A$5:$A$154&amp;'Scenario 1'!K$5:K$154,0),1)</f>
        <v>Hydro</v>
      </c>
      <c r="L48" t="str">
        <f t="array" ref="L48">INDEX('Scenario 1'!$B$5:$B$154,MATCH(Min!$A48&amp;Min!L20,'Scenario 1'!$A$5:$A$154&amp;'Scenario 1'!L$5:L$154,0),1)</f>
        <v>Hydro</v>
      </c>
      <c r="M48" t="str">
        <f t="array" ref="M48">INDEX('Scenario 1'!$B$5:$B$154,MATCH(Min!$A48&amp;Min!M20,'Scenario 1'!$A$5:$A$154&amp;'Scenario 1'!M$5:M$154,0),1)</f>
        <v>Hydro</v>
      </c>
      <c r="N48" t="str">
        <f t="array" ref="N48">INDEX('Scenario 1'!$B$5:$B$154,MATCH(Min!$A48&amp;Min!N20,'Scenario 1'!$A$5:$A$154&amp;'Scenario 1'!N$5:N$154,0),1)</f>
        <v>Hydro</v>
      </c>
      <c r="O48" t="str">
        <f t="array" ref="O48">INDEX('Scenario 1'!$B$5:$B$154,MATCH(Min!$A48&amp;Min!O20,'Scenario 1'!$A$5:$A$154&amp;'Scenario 1'!O$5:O$154,0),1)</f>
        <v>Hydro</v>
      </c>
      <c r="P48" t="str">
        <f t="array" ref="P48">INDEX('Scenario 1'!$B$5:$B$154,MATCH(Min!$A48&amp;Min!P20,'Scenario 1'!$A$5:$A$154&amp;'Scenario 1'!P$5:P$154,0),1)</f>
        <v>Hydro</v>
      </c>
      <c r="Q48" t="str">
        <f t="array" ref="Q48">INDEX('Scenario 1'!$B$5:$B$154,MATCH(Min!$A48&amp;Min!Q20,'Scenario 1'!$A$5:$A$154&amp;'Scenario 1'!Q$5:Q$154,0),1)</f>
        <v>Hydro</v>
      </c>
      <c r="R48" t="str">
        <f t="array" ref="R48">INDEX('Scenario 1'!$B$5:$B$154,MATCH(Min!$A48&amp;Min!R20,'Scenario 1'!$A$5:$A$154&amp;'Scenario 1'!R$5:R$154,0),1)</f>
        <v>Hydro</v>
      </c>
      <c r="S48" t="str">
        <f t="array" ref="S48">INDEX('Scenario 1'!$B$5:$B$154,MATCH(Min!$A48&amp;Min!S20,'Scenario 1'!$A$5:$A$154&amp;'Scenario 1'!S$5:S$154,0),1)</f>
        <v>Hydro</v>
      </c>
      <c r="T48" t="str">
        <f t="array" ref="T48">INDEX('Scenario 1'!$B$5:$B$154,MATCH(Min!$A48&amp;Min!T20,'Scenario 1'!$A$5:$A$154&amp;'Scenario 1'!T$5:T$154,0),1)</f>
        <v>Hydro</v>
      </c>
      <c r="U48" t="str">
        <f t="array" ref="U48">INDEX('Scenario 1'!$B$5:$B$154,MATCH(Min!$A48&amp;Min!U20,'Scenario 1'!$A$5:$A$154&amp;'Scenario 1'!U$5:U$154,0),1)</f>
        <v>Hydro</v>
      </c>
      <c r="V48" t="str">
        <f t="array" ref="V48">INDEX('Scenario 1'!$B$5:$B$154,MATCH(Min!$A48&amp;Min!V20,'Scenario 1'!$A$5:$A$154&amp;'Scenario 1'!V$5:V$154,0),1)</f>
        <v>Hydro</v>
      </c>
      <c r="W48" t="str">
        <f t="array" ref="W48">INDEX('Scenario 1'!$B$5:$B$154,MATCH(Min!$A48&amp;Min!W20,'Scenario 1'!$A$5:$A$154&amp;'Scenario 1'!W$5:W$154,0),1)</f>
        <v>Hydro</v>
      </c>
    </row>
    <row r="49" spans="1:23" x14ac:dyDescent="0.25">
      <c r="A49" t="s">
        <v>47</v>
      </c>
      <c r="B49" t="str">
        <f>VLOOKUP(A49,'DE-EN Country'!$A$1:$B$25,2,FALSE)</f>
        <v>Sweden</v>
      </c>
      <c r="C49" t="str">
        <f t="array" ref="C49">INDEX('Scenario 1'!$B$5:$B$154,MATCH(Min!$A49&amp;Min!C21,'Scenario 1'!$A$5:$A$154&amp;'Scenario 1'!C$5:C$154,0),1)</f>
        <v>Hydro</v>
      </c>
      <c r="D49" t="str">
        <f t="array" ref="D49">INDEX('Scenario 1'!$B$5:$B$154,MATCH(Min!$A49&amp;Min!D21,'Scenario 1'!$A$5:$A$154&amp;'Scenario 1'!D$5:D$154,0),1)</f>
        <v>Hydro</v>
      </c>
      <c r="E49" t="str">
        <f t="array" ref="E49">INDEX('Scenario 1'!$B$5:$B$154,MATCH(Min!$A49&amp;Min!E21,'Scenario 1'!$A$5:$A$154&amp;'Scenario 1'!E$5:E$154,0),1)</f>
        <v>Hydro</v>
      </c>
      <c r="F49" t="str">
        <f t="array" ref="F49">INDEX('Scenario 1'!$B$5:$B$154,MATCH(Min!$A49&amp;Min!F21,'Scenario 1'!$A$5:$A$154&amp;'Scenario 1'!F$5:F$154,0),1)</f>
        <v>Hydro</v>
      </c>
      <c r="G49" t="str">
        <f t="array" ref="G49">INDEX('Scenario 1'!$B$5:$B$154,MATCH(Min!$A49&amp;Min!G21,'Scenario 1'!$A$5:$A$154&amp;'Scenario 1'!G$5:G$154,0),1)</f>
        <v>Hydro</v>
      </c>
      <c r="H49" t="str">
        <f t="array" ref="H49">INDEX('Scenario 1'!$B$5:$B$154,MATCH(Min!$A49&amp;Min!H21,'Scenario 1'!$A$5:$A$154&amp;'Scenario 1'!H$5:H$154,0),1)</f>
        <v>Hydro</v>
      </c>
      <c r="I49" t="str">
        <f t="array" ref="I49">INDEX('Scenario 1'!$B$5:$B$154,MATCH(Min!$A49&amp;Min!I21,'Scenario 1'!$A$5:$A$154&amp;'Scenario 1'!I$5:I$154,0),1)</f>
        <v>Hydro</v>
      </c>
      <c r="J49" t="str">
        <f t="array" ref="J49">INDEX('Scenario 1'!$B$5:$B$154,MATCH(Min!$A49&amp;Min!J21,'Scenario 1'!$A$5:$A$154&amp;'Scenario 1'!J$5:J$154,0),1)</f>
        <v>Hydro</v>
      </c>
      <c r="K49" t="str">
        <f t="array" ref="K49">INDEX('Scenario 1'!$B$5:$B$154,MATCH(Min!$A49&amp;Min!K21,'Scenario 1'!$A$5:$A$154&amp;'Scenario 1'!K$5:K$154,0),1)</f>
        <v>Hydro</v>
      </c>
      <c r="L49" t="str">
        <f t="array" ref="L49">INDEX('Scenario 1'!$B$5:$B$154,MATCH(Min!$A49&amp;Min!L21,'Scenario 1'!$A$5:$A$154&amp;'Scenario 1'!L$5:L$154,0),1)</f>
        <v>Hydro</v>
      </c>
      <c r="M49" t="str">
        <f t="array" ref="M49">INDEX('Scenario 1'!$B$5:$B$154,MATCH(Min!$A49&amp;Min!M21,'Scenario 1'!$A$5:$A$154&amp;'Scenario 1'!M$5:M$154,0),1)</f>
        <v>Hydro</v>
      </c>
      <c r="N49" t="str">
        <f t="array" ref="N49">INDEX('Scenario 1'!$B$5:$B$154,MATCH(Min!$A49&amp;Min!N21,'Scenario 1'!$A$5:$A$154&amp;'Scenario 1'!N$5:N$154,0),1)</f>
        <v>Hydro</v>
      </c>
      <c r="O49" t="str">
        <f t="array" ref="O49">INDEX('Scenario 1'!$B$5:$B$154,MATCH(Min!$A49&amp;Min!O21,'Scenario 1'!$A$5:$A$154&amp;'Scenario 1'!O$5:O$154,0),1)</f>
        <v>Hydro</v>
      </c>
      <c r="P49" t="str">
        <f t="array" ref="P49">INDEX('Scenario 1'!$B$5:$B$154,MATCH(Min!$A49&amp;Min!P21,'Scenario 1'!$A$5:$A$154&amp;'Scenario 1'!P$5:P$154,0),1)</f>
        <v>Hydro</v>
      </c>
      <c r="Q49" t="str">
        <f t="array" ref="Q49">INDEX('Scenario 1'!$B$5:$B$154,MATCH(Min!$A49&amp;Min!Q21,'Scenario 1'!$A$5:$A$154&amp;'Scenario 1'!Q$5:Q$154,0),1)</f>
        <v>Hydro</v>
      </c>
      <c r="R49" t="str">
        <f t="array" ref="R49">INDEX('Scenario 1'!$B$5:$B$154,MATCH(Min!$A49&amp;Min!R21,'Scenario 1'!$A$5:$A$154&amp;'Scenario 1'!R$5:R$154,0),1)</f>
        <v>Hydro</v>
      </c>
      <c r="S49" t="str">
        <f t="array" ref="S49">INDEX('Scenario 1'!$B$5:$B$154,MATCH(Min!$A49&amp;Min!S21,'Scenario 1'!$A$5:$A$154&amp;'Scenario 1'!S$5:S$154,0),1)</f>
        <v>Hydro</v>
      </c>
      <c r="T49" t="str">
        <f t="array" ref="T49">INDEX('Scenario 1'!$B$5:$B$154,MATCH(Min!$A49&amp;Min!T21,'Scenario 1'!$A$5:$A$154&amp;'Scenario 1'!T$5:T$154,0),1)</f>
        <v>Hydro</v>
      </c>
      <c r="U49" t="str">
        <f t="array" ref="U49">INDEX('Scenario 1'!$B$5:$B$154,MATCH(Min!$A49&amp;Min!U21,'Scenario 1'!$A$5:$A$154&amp;'Scenario 1'!U$5:U$154,0),1)</f>
        <v>Hydro</v>
      </c>
      <c r="V49" t="str">
        <f t="array" ref="V49">INDEX('Scenario 1'!$B$5:$B$154,MATCH(Min!$A49&amp;Min!V21,'Scenario 1'!$A$5:$A$154&amp;'Scenario 1'!V$5:V$154,0),1)</f>
        <v>Hydro</v>
      </c>
      <c r="W49" t="str">
        <f t="array" ref="W49">INDEX('Scenario 1'!$B$5:$B$154,MATCH(Min!$A49&amp;Min!W21,'Scenario 1'!$A$5:$A$154&amp;'Scenario 1'!W$5:W$154,0),1)</f>
        <v>Hydro</v>
      </c>
    </row>
    <row r="50" spans="1:23" x14ac:dyDescent="0.25">
      <c r="A50" t="s">
        <v>48</v>
      </c>
      <c r="B50" t="str">
        <f>VLOOKUP(A50,'DE-EN Country'!$A$1:$B$25,2,FALSE)</f>
        <v>Switzerland</v>
      </c>
      <c r="C50" t="str">
        <f t="array" ref="C50">INDEX('Scenario 1'!$B$5:$B$154,MATCH(Min!$A50&amp;Min!C22,'Scenario 1'!$A$5:$A$154&amp;'Scenario 1'!C$5:C$154,0),1)</f>
        <v>Hydro</v>
      </c>
      <c r="D50" t="str">
        <f t="array" ref="D50">INDEX('Scenario 1'!$B$5:$B$154,MATCH(Min!$A50&amp;Min!D22,'Scenario 1'!$A$5:$A$154&amp;'Scenario 1'!D$5:D$154,0),1)</f>
        <v>Hydro</v>
      </c>
      <c r="E50" t="str">
        <f t="array" ref="E50">INDEX('Scenario 1'!$B$5:$B$154,MATCH(Min!$A50&amp;Min!E22,'Scenario 1'!$A$5:$A$154&amp;'Scenario 1'!E$5:E$154,0),1)</f>
        <v>Hydro</v>
      </c>
      <c r="F50" t="str">
        <f t="array" ref="F50">INDEX('Scenario 1'!$B$5:$B$154,MATCH(Min!$A50&amp;Min!F22,'Scenario 1'!$A$5:$A$154&amp;'Scenario 1'!F$5:F$154,0),1)</f>
        <v>Hydro</v>
      </c>
      <c r="G50" t="str">
        <f t="array" ref="G50">INDEX('Scenario 1'!$B$5:$B$154,MATCH(Min!$A50&amp;Min!G22,'Scenario 1'!$A$5:$A$154&amp;'Scenario 1'!G$5:G$154,0),1)</f>
        <v>Hydro</v>
      </c>
      <c r="H50" t="str">
        <f t="array" ref="H50">INDEX('Scenario 1'!$B$5:$B$154,MATCH(Min!$A50&amp;Min!H22,'Scenario 1'!$A$5:$A$154&amp;'Scenario 1'!H$5:H$154,0),1)</f>
        <v>Hydro</v>
      </c>
      <c r="I50" t="str">
        <f t="array" ref="I50">INDEX('Scenario 1'!$B$5:$B$154,MATCH(Min!$A50&amp;Min!I22,'Scenario 1'!$A$5:$A$154&amp;'Scenario 1'!I$5:I$154,0),1)</f>
        <v>Hydro</v>
      </c>
      <c r="J50" t="str">
        <f t="array" ref="J50">INDEX('Scenario 1'!$B$5:$B$154,MATCH(Min!$A50&amp;Min!J22,'Scenario 1'!$A$5:$A$154&amp;'Scenario 1'!J$5:J$154,0),1)</f>
        <v>Hydro</v>
      </c>
      <c r="K50" t="str">
        <f t="array" ref="K50">INDEX('Scenario 1'!$B$5:$B$154,MATCH(Min!$A50&amp;Min!K22,'Scenario 1'!$A$5:$A$154&amp;'Scenario 1'!K$5:K$154,0),1)</f>
        <v>Hydro</v>
      </c>
      <c r="L50" t="str">
        <f t="array" ref="L50">INDEX('Scenario 1'!$B$5:$B$154,MATCH(Min!$A50&amp;Min!L22,'Scenario 1'!$A$5:$A$154&amp;'Scenario 1'!L$5:L$154,0),1)</f>
        <v>Hydro</v>
      </c>
      <c r="M50" t="str">
        <f t="array" ref="M50">INDEX('Scenario 1'!$B$5:$B$154,MATCH(Min!$A50&amp;Min!M22,'Scenario 1'!$A$5:$A$154&amp;'Scenario 1'!M$5:M$154,0),1)</f>
        <v>Hydro</v>
      </c>
      <c r="N50" t="str">
        <f t="array" ref="N50">INDEX('Scenario 1'!$B$5:$B$154,MATCH(Min!$A50&amp;Min!N22,'Scenario 1'!$A$5:$A$154&amp;'Scenario 1'!N$5:N$154,0),1)</f>
        <v>Hydro</v>
      </c>
      <c r="O50" t="str">
        <f t="array" ref="O50">INDEX('Scenario 1'!$B$5:$B$154,MATCH(Min!$A50&amp;Min!O22,'Scenario 1'!$A$5:$A$154&amp;'Scenario 1'!O$5:O$154,0),1)</f>
        <v>Hydro</v>
      </c>
      <c r="P50" t="str">
        <f t="array" ref="P50">INDEX('Scenario 1'!$B$5:$B$154,MATCH(Min!$A50&amp;Min!P22,'Scenario 1'!$A$5:$A$154&amp;'Scenario 1'!P$5:P$154,0),1)</f>
        <v>Hydro</v>
      </c>
      <c r="Q50" t="str">
        <f t="array" ref="Q50">INDEX('Scenario 1'!$B$5:$B$154,MATCH(Min!$A50&amp;Min!Q22,'Scenario 1'!$A$5:$A$154&amp;'Scenario 1'!Q$5:Q$154,0),1)</f>
        <v>Hydro</v>
      </c>
      <c r="R50" t="str">
        <f t="array" ref="R50">INDEX('Scenario 1'!$B$5:$B$154,MATCH(Min!$A50&amp;Min!R22,'Scenario 1'!$A$5:$A$154&amp;'Scenario 1'!R$5:R$154,0),1)</f>
        <v>Hydro</v>
      </c>
      <c r="S50" t="str">
        <f t="array" ref="S50">INDEX('Scenario 1'!$B$5:$B$154,MATCH(Min!$A50&amp;Min!S22,'Scenario 1'!$A$5:$A$154&amp;'Scenario 1'!S$5:S$154,0),1)</f>
        <v>Hydro</v>
      </c>
      <c r="T50" t="str">
        <f t="array" ref="T50">INDEX('Scenario 1'!$B$5:$B$154,MATCH(Min!$A50&amp;Min!T22,'Scenario 1'!$A$5:$A$154&amp;'Scenario 1'!T$5:T$154,0),1)</f>
        <v>Hydro</v>
      </c>
      <c r="U50" t="str">
        <f t="array" ref="U50">INDEX('Scenario 1'!$B$5:$B$154,MATCH(Min!$A50&amp;Min!U22,'Scenario 1'!$A$5:$A$154&amp;'Scenario 1'!U$5:U$154,0),1)</f>
        <v>Hydro</v>
      </c>
      <c r="V50" t="str">
        <f t="array" ref="V50">INDEX('Scenario 1'!$B$5:$B$154,MATCH(Min!$A50&amp;Min!V22,'Scenario 1'!$A$5:$A$154&amp;'Scenario 1'!V$5:V$154,0),1)</f>
        <v>Hydro</v>
      </c>
      <c r="W50" t="str">
        <f t="array" ref="W50">INDEX('Scenario 1'!$B$5:$B$154,MATCH(Min!$A50&amp;Min!W22,'Scenario 1'!$A$5:$A$154&amp;'Scenario 1'!W$5:W$154,0),1)</f>
        <v>Hydro</v>
      </c>
    </row>
    <row r="51" spans="1:23" x14ac:dyDescent="0.25">
      <c r="A51" t="s">
        <v>49</v>
      </c>
      <c r="B51" t="str">
        <f>VLOOKUP(A51,'DE-EN Country'!$A$1:$B$25,2,FALSE)</f>
        <v>Serbia</v>
      </c>
      <c r="C51" t="str">
        <f t="array" ref="C51">INDEX('Scenario 1'!$B$5:$B$154,MATCH(Min!$A51&amp;Min!C23,'Scenario 1'!$A$5:$A$154&amp;'Scenario 1'!C$5:C$154,0),1)</f>
        <v>Biomass</v>
      </c>
      <c r="D51" t="str">
        <f t="array" ref="D51">INDEX('Scenario 1'!$B$5:$B$154,MATCH(Min!$A51&amp;Min!D23,'Scenario 1'!$A$5:$A$154&amp;'Scenario 1'!D$5:D$154,0),1)</f>
        <v>Biomass</v>
      </c>
      <c r="E51" t="str">
        <f t="array" ref="E51">INDEX('Scenario 1'!$B$5:$B$154,MATCH(Min!$A51&amp;Min!E23,'Scenario 1'!$A$5:$A$154&amp;'Scenario 1'!E$5:E$154,0),1)</f>
        <v>Biomass</v>
      </c>
      <c r="F51" t="str">
        <f t="array" ref="F51">INDEX('Scenario 1'!$B$5:$B$154,MATCH(Min!$A51&amp;Min!F23,'Scenario 1'!$A$5:$A$154&amp;'Scenario 1'!F$5:F$154,0),1)</f>
        <v>Biomass</v>
      </c>
      <c r="G51" t="str">
        <f t="array" ref="G51">INDEX('Scenario 1'!$B$5:$B$154,MATCH(Min!$A51&amp;Min!G23,'Scenario 1'!$A$5:$A$154&amp;'Scenario 1'!G$5:G$154,0),1)</f>
        <v>Biomass</v>
      </c>
      <c r="H51" t="str">
        <f t="array" ref="H51">INDEX('Scenario 1'!$B$5:$B$154,MATCH(Min!$A51&amp;Min!H23,'Scenario 1'!$A$5:$A$154&amp;'Scenario 1'!H$5:H$154,0),1)</f>
        <v>Hydro</v>
      </c>
      <c r="I51" t="str">
        <f t="array" ref="I51">INDEX('Scenario 1'!$B$5:$B$154,MATCH(Min!$A51&amp;Min!I23,'Scenario 1'!$A$5:$A$154&amp;'Scenario 1'!I$5:I$154,0),1)</f>
        <v>Hydro</v>
      </c>
      <c r="J51" t="str">
        <f t="array" ref="J51">INDEX('Scenario 1'!$B$5:$B$154,MATCH(Min!$A51&amp;Min!J23,'Scenario 1'!$A$5:$A$154&amp;'Scenario 1'!J$5:J$154,0),1)</f>
        <v>Hydro</v>
      </c>
      <c r="K51" t="str">
        <f t="array" ref="K51">INDEX('Scenario 1'!$B$5:$B$154,MATCH(Min!$A51&amp;Min!K23,'Scenario 1'!$A$5:$A$154&amp;'Scenario 1'!K$5:K$154,0),1)</f>
        <v>Hydro</v>
      </c>
      <c r="L51" t="str">
        <f t="array" ref="L51">INDEX('Scenario 1'!$B$5:$B$154,MATCH(Min!$A51&amp;Min!L23,'Scenario 1'!$A$5:$A$154&amp;'Scenario 1'!L$5:L$154,0),1)</f>
        <v>Hydro</v>
      </c>
      <c r="M51" t="str">
        <f t="array" ref="M51">INDEX('Scenario 1'!$B$5:$B$154,MATCH(Min!$A51&amp;Min!M23,'Scenario 1'!$A$5:$A$154&amp;'Scenario 1'!M$5:M$154,0),1)</f>
        <v>Hydro</v>
      </c>
      <c r="N51" t="str">
        <f t="array" ref="N51">INDEX('Scenario 1'!$B$5:$B$154,MATCH(Min!$A51&amp;Min!N23,'Scenario 1'!$A$5:$A$154&amp;'Scenario 1'!N$5:N$154,0),1)</f>
        <v>Hydro</v>
      </c>
      <c r="O51" t="str">
        <f t="array" ref="O51">INDEX('Scenario 1'!$B$5:$B$154,MATCH(Min!$A51&amp;Min!O23,'Scenario 1'!$A$5:$A$154&amp;'Scenario 1'!O$5:O$154,0),1)</f>
        <v>Hydro</v>
      </c>
      <c r="P51" t="str">
        <f t="array" ref="P51">INDEX('Scenario 1'!$B$5:$B$154,MATCH(Min!$A51&amp;Min!P23,'Scenario 1'!$A$5:$A$154&amp;'Scenario 1'!P$5:P$154,0),1)</f>
        <v>Hydro</v>
      </c>
      <c r="Q51" t="str">
        <f t="array" ref="Q51">INDEX('Scenario 1'!$B$5:$B$154,MATCH(Min!$A51&amp;Min!Q23,'Scenario 1'!$A$5:$A$154&amp;'Scenario 1'!Q$5:Q$154,0),1)</f>
        <v>Hydro</v>
      </c>
      <c r="R51" t="str">
        <f t="array" ref="R51">INDEX('Scenario 1'!$B$5:$B$154,MATCH(Min!$A51&amp;Min!R23,'Scenario 1'!$A$5:$A$154&amp;'Scenario 1'!R$5:R$154,0),1)</f>
        <v>Hydro</v>
      </c>
      <c r="S51" t="str">
        <f t="array" ref="S51">INDEX('Scenario 1'!$B$5:$B$154,MATCH(Min!$A51&amp;Min!S23,'Scenario 1'!$A$5:$A$154&amp;'Scenario 1'!S$5:S$154,0),1)</f>
        <v>Hydro</v>
      </c>
      <c r="T51" t="str">
        <f t="array" ref="T51">INDEX('Scenario 1'!$B$5:$B$154,MATCH(Min!$A51&amp;Min!T23,'Scenario 1'!$A$5:$A$154&amp;'Scenario 1'!T$5:T$154,0),1)</f>
        <v>Hydro</v>
      </c>
      <c r="U51" t="str">
        <f t="array" ref="U51">INDEX('Scenario 1'!$B$5:$B$154,MATCH(Min!$A51&amp;Min!U23,'Scenario 1'!$A$5:$A$154&amp;'Scenario 1'!U$5:U$154,0),1)</f>
        <v>Hydro</v>
      </c>
      <c r="V51" t="str">
        <f t="array" ref="V51">INDEX('Scenario 1'!$B$5:$B$154,MATCH(Min!$A51&amp;Min!V23,'Scenario 1'!$A$5:$A$154&amp;'Scenario 1'!V$5:V$154,0),1)</f>
        <v>Hydro</v>
      </c>
      <c r="W51" t="str">
        <f t="array" ref="W51">INDEX('Scenario 1'!$B$5:$B$154,MATCH(Min!$A51&amp;Min!W23,'Scenario 1'!$A$5:$A$154&amp;'Scenario 1'!W$5:W$154,0),1)</f>
        <v>Hydro</v>
      </c>
    </row>
    <row r="52" spans="1:23" x14ac:dyDescent="0.25">
      <c r="A52" t="s">
        <v>50</v>
      </c>
      <c r="B52" t="str">
        <f>VLOOKUP(A52,'DE-EN Country'!$A$1:$B$25,2,FALSE)</f>
        <v>Slovakia</v>
      </c>
      <c r="C52" t="e">
        <f t="array" ref="C52">INDEX('Scenario 1'!$B$5:$B$154,MATCH(Min!$A52&amp;Min!C24,'Scenario 1'!$A$5:$A$154&amp;'Scenario 1'!C$5:C$154,0),1)</f>
        <v>#N/A</v>
      </c>
      <c r="D52" t="e">
        <f t="array" ref="D52">INDEX('Scenario 1'!$B$5:$B$154,MATCH(Min!$A52&amp;Min!D24,'Scenario 1'!$A$5:$A$154&amp;'Scenario 1'!D$5:D$154,0),1)</f>
        <v>#N/A</v>
      </c>
      <c r="E52" t="e">
        <f t="array" ref="E52">INDEX('Scenario 1'!$B$5:$B$154,MATCH(Min!$A52&amp;Min!E24,'Scenario 1'!$A$5:$A$154&amp;'Scenario 1'!E$5:E$154,0),1)</f>
        <v>#N/A</v>
      </c>
      <c r="F52" t="e">
        <f t="array" ref="F52">INDEX('Scenario 1'!$B$5:$B$154,MATCH(Min!$A52&amp;Min!F24,'Scenario 1'!$A$5:$A$154&amp;'Scenario 1'!F$5:F$154,0),1)</f>
        <v>#N/A</v>
      </c>
      <c r="G52" t="e">
        <f t="array" ref="G52">INDEX('Scenario 1'!$B$5:$B$154,MATCH(Min!$A52&amp;Min!G24,'Scenario 1'!$A$5:$A$154&amp;'Scenario 1'!G$5:G$154,0),1)</f>
        <v>#N/A</v>
      </c>
      <c r="H52" t="str">
        <f t="array" ref="H52">INDEX('Scenario 1'!$B$5:$B$154,MATCH(Min!$A52&amp;Min!H24,'Scenario 1'!$A$5:$A$154&amp;'Scenario 1'!H$5:H$154,0),1)</f>
        <v>Hydro</v>
      </c>
      <c r="I52" t="str">
        <f t="array" ref="I52">INDEX('Scenario 1'!$B$5:$B$154,MATCH(Min!$A52&amp;Min!I24,'Scenario 1'!$A$5:$A$154&amp;'Scenario 1'!I$5:I$154,0),1)</f>
        <v>Hydro</v>
      </c>
      <c r="J52" t="str">
        <f t="array" ref="J52">INDEX('Scenario 1'!$B$5:$B$154,MATCH(Min!$A52&amp;Min!J24,'Scenario 1'!$A$5:$A$154&amp;'Scenario 1'!J$5:J$154,0),1)</f>
        <v>Hydro</v>
      </c>
      <c r="K52" t="str">
        <f t="array" ref="K52">INDEX('Scenario 1'!$B$5:$B$154,MATCH(Min!$A52&amp;Min!K24,'Scenario 1'!$A$5:$A$154&amp;'Scenario 1'!K$5:K$154,0),1)</f>
        <v>Hydro</v>
      </c>
      <c r="L52" t="str">
        <f t="array" ref="L52">INDEX('Scenario 1'!$B$5:$B$154,MATCH(Min!$A52&amp;Min!L24,'Scenario 1'!$A$5:$A$154&amp;'Scenario 1'!L$5:L$154,0),1)</f>
        <v>Hydro</v>
      </c>
      <c r="M52" t="str">
        <f t="array" ref="M52">INDEX('Scenario 1'!$B$5:$B$154,MATCH(Min!$A52&amp;Min!M24,'Scenario 1'!$A$5:$A$154&amp;'Scenario 1'!M$5:M$154,0),1)</f>
        <v>Hydro</v>
      </c>
      <c r="N52" t="str">
        <f t="array" ref="N52">INDEX('Scenario 1'!$B$5:$B$154,MATCH(Min!$A52&amp;Min!N24,'Scenario 1'!$A$5:$A$154&amp;'Scenario 1'!N$5:N$154,0),1)</f>
        <v>Hydro</v>
      </c>
      <c r="O52" t="str">
        <f t="array" ref="O52">INDEX('Scenario 1'!$B$5:$B$154,MATCH(Min!$A52&amp;Min!O24,'Scenario 1'!$A$5:$A$154&amp;'Scenario 1'!O$5:O$154,0),1)</f>
        <v>Hydro</v>
      </c>
      <c r="P52" t="str">
        <f t="array" ref="P52">INDEX('Scenario 1'!$B$5:$B$154,MATCH(Min!$A52&amp;Min!P24,'Scenario 1'!$A$5:$A$154&amp;'Scenario 1'!P$5:P$154,0),1)</f>
        <v>Hydro</v>
      </c>
      <c r="Q52" t="str">
        <f t="array" ref="Q52">INDEX('Scenario 1'!$B$5:$B$154,MATCH(Min!$A52&amp;Min!Q24,'Scenario 1'!$A$5:$A$154&amp;'Scenario 1'!Q$5:Q$154,0),1)</f>
        <v>Hydro</v>
      </c>
      <c r="R52" t="str">
        <f t="array" ref="R52">INDEX('Scenario 1'!$B$5:$B$154,MATCH(Min!$A52&amp;Min!R24,'Scenario 1'!$A$5:$A$154&amp;'Scenario 1'!R$5:R$154,0),1)</f>
        <v>Hydro</v>
      </c>
      <c r="S52" t="str">
        <f t="array" ref="S52">INDEX('Scenario 1'!$B$5:$B$154,MATCH(Min!$A52&amp;Min!S24,'Scenario 1'!$A$5:$A$154&amp;'Scenario 1'!S$5:S$154,0),1)</f>
        <v>Hydro</v>
      </c>
      <c r="T52" t="str">
        <f t="array" ref="T52">INDEX('Scenario 1'!$B$5:$B$154,MATCH(Min!$A52&amp;Min!T24,'Scenario 1'!$A$5:$A$154&amp;'Scenario 1'!T$5:T$154,0),1)</f>
        <v>Hydro</v>
      </c>
      <c r="U52" t="str">
        <f t="array" ref="U52">INDEX('Scenario 1'!$B$5:$B$154,MATCH(Min!$A52&amp;Min!U24,'Scenario 1'!$A$5:$A$154&amp;'Scenario 1'!U$5:U$154,0),1)</f>
        <v>Hydro</v>
      </c>
      <c r="V52" t="str">
        <f t="array" ref="V52">INDEX('Scenario 1'!$B$5:$B$154,MATCH(Min!$A52&amp;Min!V24,'Scenario 1'!$A$5:$A$154&amp;'Scenario 1'!V$5:V$154,0),1)</f>
        <v>Hydro</v>
      </c>
      <c r="W52" t="str">
        <f t="array" ref="W52">INDEX('Scenario 1'!$B$5:$B$154,MATCH(Min!$A52&amp;Min!W24,'Scenario 1'!$A$5:$A$154&amp;'Scenario 1'!W$5:W$154,0),1)</f>
        <v>Hydro</v>
      </c>
    </row>
    <row r="53" spans="1:23" x14ac:dyDescent="0.25">
      <c r="A53" t="s">
        <v>51</v>
      </c>
      <c r="B53" t="str">
        <f>VLOOKUP(A53,'DE-EN Country'!$A$1:$B$25,2,FALSE)</f>
        <v>Slovenia</v>
      </c>
      <c r="C53" t="str">
        <f t="array" ref="C53">INDEX('Scenario 1'!$B$5:$B$154,MATCH(Min!$A53&amp;Min!C25,'Scenario 1'!$A$5:$A$154&amp;'Scenario 1'!C$5:C$154,0),1)</f>
        <v>Hydro</v>
      </c>
      <c r="D53" t="str">
        <f t="array" ref="D53">INDEX('Scenario 1'!$B$5:$B$154,MATCH(Min!$A53&amp;Min!D25,'Scenario 1'!$A$5:$A$154&amp;'Scenario 1'!D$5:D$154,0),1)</f>
        <v>Hydro</v>
      </c>
      <c r="E53" t="str">
        <f t="array" ref="E53">INDEX('Scenario 1'!$B$5:$B$154,MATCH(Min!$A53&amp;Min!E25,'Scenario 1'!$A$5:$A$154&amp;'Scenario 1'!E$5:E$154,0),1)</f>
        <v>Hydro</v>
      </c>
      <c r="F53" t="str">
        <f t="array" ref="F53">INDEX('Scenario 1'!$B$5:$B$154,MATCH(Min!$A53&amp;Min!F25,'Scenario 1'!$A$5:$A$154&amp;'Scenario 1'!F$5:F$154,0),1)</f>
        <v>Hydro</v>
      </c>
      <c r="G53" t="str">
        <f t="array" ref="G53">INDEX('Scenario 1'!$B$5:$B$154,MATCH(Min!$A53&amp;Min!G25,'Scenario 1'!$A$5:$A$154&amp;'Scenario 1'!G$5:G$154,0),1)</f>
        <v>Hydro</v>
      </c>
      <c r="H53" t="str">
        <f t="array" ref="H53">INDEX('Scenario 1'!$B$5:$B$154,MATCH(Min!$A53&amp;Min!H25,'Scenario 1'!$A$5:$A$154&amp;'Scenario 1'!H$5:H$154,0),1)</f>
        <v>Hydro</v>
      </c>
      <c r="I53" t="str">
        <f t="array" ref="I53">INDEX('Scenario 1'!$B$5:$B$154,MATCH(Min!$A53&amp;Min!I25,'Scenario 1'!$A$5:$A$154&amp;'Scenario 1'!I$5:I$154,0),1)</f>
        <v>Hydro</v>
      </c>
      <c r="J53" t="str">
        <f t="array" ref="J53">INDEX('Scenario 1'!$B$5:$B$154,MATCH(Min!$A53&amp;Min!J25,'Scenario 1'!$A$5:$A$154&amp;'Scenario 1'!J$5:J$154,0),1)</f>
        <v>Hydro</v>
      </c>
      <c r="K53" t="str">
        <f t="array" ref="K53">INDEX('Scenario 1'!$B$5:$B$154,MATCH(Min!$A53&amp;Min!K25,'Scenario 1'!$A$5:$A$154&amp;'Scenario 1'!K$5:K$154,0),1)</f>
        <v>Hydro</v>
      </c>
      <c r="L53" t="str">
        <f t="array" ref="L53">INDEX('Scenario 1'!$B$5:$B$154,MATCH(Min!$A53&amp;Min!L25,'Scenario 1'!$A$5:$A$154&amp;'Scenario 1'!L$5:L$154,0),1)</f>
        <v>Hydro</v>
      </c>
      <c r="M53" t="str">
        <f t="array" ref="M53">INDEX('Scenario 1'!$B$5:$B$154,MATCH(Min!$A53&amp;Min!M25,'Scenario 1'!$A$5:$A$154&amp;'Scenario 1'!M$5:M$154,0),1)</f>
        <v>Hydro</v>
      </c>
      <c r="N53" t="str">
        <f t="array" ref="N53">INDEX('Scenario 1'!$B$5:$B$154,MATCH(Min!$A53&amp;Min!N25,'Scenario 1'!$A$5:$A$154&amp;'Scenario 1'!N$5:N$154,0),1)</f>
        <v>Hydro</v>
      </c>
      <c r="O53" t="str">
        <f t="array" ref="O53">INDEX('Scenario 1'!$B$5:$B$154,MATCH(Min!$A53&amp;Min!O25,'Scenario 1'!$A$5:$A$154&amp;'Scenario 1'!O$5:O$154,0),1)</f>
        <v>Hydro</v>
      </c>
      <c r="P53" t="str">
        <f t="array" ref="P53">INDEX('Scenario 1'!$B$5:$B$154,MATCH(Min!$A53&amp;Min!P25,'Scenario 1'!$A$5:$A$154&amp;'Scenario 1'!P$5:P$154,0),1)</f>
        <v>Hydro</v>
      </c>
      <c r="Q53" t="str">
        <f t="array" ref="Q53">INDEX('Scenario 1'!$B$5:$B$154,MATCH(Min!$A53&amp;Min!Q25,'Scenario 1'!$A$5:$A$154&amp;'Scenario 1'!Q$5:Q$154,0),1)</f>
        <v>Hydro</v>
      </c>
      <c r="R53" t="str">
        <f t="array" ref="R53">INDEX('Scenario 1'!$B$5:$B$154,MATCH(Min!$A53&amp;Min!R25,'Scenario 1'!$A$5:$A$154&amp;'Scenario 1'!R$5:R$154,0),1)</f>
        <v>Hydro</v>
      </c>
      <c r="S53" t="str">
        <f t="array" ref="S53">INDEX('Scenario 1'!$B$5:$B$154,MATCH(Min!$A53&amp;Min!S25,'Scenario 1'!$A$5:$A$154&amp;'Scenario 1'!S$5:S$154,0),1)</f>
        <v>Hydro</v>
      </c>
      <c r="T53" t="str">
        <f t="array" ref="T53">INDEX('Scenario 1'!$B$5:$B$154,MATCH(Min!$A53&amp;Min!T25,'Scenario 1'!$A$5:$A$154&amp;'Scenario 1'!T$5:T$154,0),1)</f>
        <v>Hydro</v>
      </c>
      <c r="U53" t="str">
        <f t="array" ref="U53">INDEX('Scenario 1'!$B$5:$B$154,MATCH(Min!$A53&amp;Min!U25,'Scenario 1'!$A$5:$A$154&amp;'Scenario 1'!U$5:U$154,0),1)</f>
        <v>Hydro</v>
      </c>
      <c r="V53" t="str">
        <f t="array" ref="V53">INDEX('Scenario 1'!$B$5:$B$154,MATCH(Min!$A53&amp;Min!V25,'Scenario 1'!$A$5:$A$154&amp;'Scenario 1'!V$5:V$154,0),1)</f>
        <v>Hydro</v>
      </c>
      <c r="W53" t="str">
        <f t="array" ref="W53">INDEX('Scenario 1'!$B$5:$B$154,MATCH(Min!$A53&amp;Min!W25,'Scenario 1'!$A$5:$A$154&amp;'Scenario 1'!W$5:W$154,0),1)</f>
        <v>Hydro</v>
      </c>
    </row>
    <row r="54" spans="1:23" x14ac:dyDescent="0.25">
      <c r="A54" t="s">
        <v>52</v>
      </c>
      <c r="B54" t="str">
        <f>VLOOKUP(A54,'DE-EN Country'!$A$1:$B$25,2,FALSE)</f>
        <v>Spain</v>
      </c>
      <c r="C54" t="str">
        <f t="array" ref="C54">INDEX('Scenario 1'!$B$5:$B$154,MATCH(Min!$A54&amp;Min!C26,'Scenario 1'!$A$5:$A$154&amp;'Scenario 1'!C$5:C$154,0),1)</f>
        <v>Hydro</v>
      </c>
      <c r="D54" t="str">
        <f t="array" ref="D54">INDEX('Scenario 1'!$B$5:$B$154,MATCH(Min!$A54&amp;Min!D26,'Scenario 1'!$A$5:$A$154&amp;'Scenario 1'!D$5:D$154,0),1)</f>
        <v>Hydro</v>
      </c>
      <c r="E54" t="str">
        <f t="array" ref="E54">INDEX('Scenario 1'!$B$5:$B$154,MATCH(Min!$A54&amp;Min!E26,'Scenario 1'!$A$5:$A$154&amp;'Scenario 1'!E$5:E$154,0),1)</f>
        <v>Hydro</v>
      </c>
      <c r="F54" t="str">
        <f t="array" ref="F54">INDEX('Scenario 1'!$B$5:$B$154,MATCH(Min!$A54&amp;Min!F26,'Scenario 1'!$A$5:$A$154&amp;'Scenario 1'!F$5:F$154,0),1)</f>
        <v>Hydro</v>
      </c>
      <c r="G54" t="str">
        <f t="array" ref="G54">INDEX('Scenario 1'!$B$5:$B$154,MATCH(Min!$A54&amp;Min!G26,'Scenario 1'!$A$5:$A$154&amp;'Scenario 1'!G$5:G$154,0),1)</f>
        <v>Hydro</v>
      </c>
      <c r="H54" t="str">
        <f t="array" ref="H54">INDEX('Scenario 1'!$B$5:$B$154,MATCH(Min!$A54&amp;Min!H26,'Scenario 1'!$A$5:$A$154&amp;'Scenario 1'!H$5:H$154,0),1)</f>
        <v>Hydro</v>
      </c>
      <c r="I54" t="str">
        <f t="array" ref="I54">INDEX('Scenario 1'!$B$5:$B$154,MATCH(Min!$A54&amp;Min!I26,'Scenario 1'!$A$5:$A$154&amp;'Scenario 1'!I$5:I$154,0),1)</f>
        <v>Hydro</v>
      </c>
      <c r="J54" t="str">
        <f t="array" ref="J54">INDEX('Scenario 1'!$B$5:$B$154,MATCH(Min!$A54&amp;Min!J26,'Scenario 1'!$A$5:$A$154&amp;'Scenario 1'!J$5:J$154,0),1)</f>
        <v>Hydro</v>
      </c>
      <c r="K54" t="str">
        <f t="array" ref="K54">INDEX('Scenario 1'!$B$5:$B$154,MATCH(Min!$A54&amp;Min!K26,'Scenario 1'!$A$5:$A$154&amp;'Scenario 1'!K$5:K$154,0),1)</f>
        <v>Hydro</v>
      </c>
      <c r="L54" t="str">
        <f t="array" ref="L54">INDEX('Scenario 1'!$B$5:$B$154,MATCH(Min!$A54&amp;Min!L26,'Scenario 1'!$A$5:$A$154&amp;'Scenario 1'!L$5:L$154,0),1)</f>
        <v>Hydro</v>
      </c>
      <c r="M54" t="str">
        <f t="array" ref="M54">INDEX('Scenario 1'!$B$5:$B$154,MATCH(Min!$A54&amp;Min!M26,'Scenario 1'!$A$5:$A$154&amp;'Scenario 1'!M$5:M$154,0),1)</f>
        <v>Hydro</v>
      </c>
      <c r="N54" t="str">
        <f t="array" ref="N54">INDEX('Scenario 1'!$B$5:$B$154,MATCH(Min!$A54&amp;Min!N26,'Scenario 1'!$A$5:$A$154&amp;'Scenario 1'!N$5:N$154,0),1)</f>
        <v>Hydro</v>
      </c>
      <c r="O54" t="str">
        <f t="array" ref="O54">INDEX('Scenario 1'!$B$5:$B$154,MATCH(Min!$A54&amp;Min!O26,'Scenario 1'!$A$5:$A$154&amp;'Scenario 1'!O$5:O$154,0),1)</f>
        <v>Hydro</v>
      </c>
      <c r="P54" t="str">
        <f t="array" ref="P54">INDEX('Scenario 1'!$B$5:$B$154,MATCH(Min!$A54&amp;Min!P26,'Scenario 1'!$A$5:$A$154&amp;'Scenario 1'!P$5:P$154,0),1)</f>
        <v>Hydro</v>
      </c>
      <c r="Q54" t="str">
        <f t="array" ref="Q54">INDEX('Scenario 1'!$B$5:$B$154,MATCH(Min!$A54&amp;Min!Q26,'Scenario 1'!$A$5:$A$154&amp;'Scenario 1'!Q$5:Q$154,0),1)</f>
        <v>Hydro</v>
      </c>
      <c r="R54" t="str">
        <f t="array" ref="R54">INDEX('Scenario 1'!$B$5:$B$154,MATCH(Min!$A54&amp;Min!R26,'Scenario 1'!$A$5:$A$154&amp;'Scenario 1'!R$5:R$154,0),1)</f>
        <v>Hydro</v>
      </c>
      <c r="S54" t="str">
        <f t="array" ref="S54">INDEX('Scenario 1'!$B$5:$B$154,MATCH(Min!$A54&amp;Min!S26,'Scenario 1'!$A$5:$A$154&amp;'Scenario 1'!S$5:S$154,0),1)</f>
        <v>Hydro</v>
      </c>
      <c r="T54" t="str">
        <f t="array" ref="T54">INDEX('Scenario 1'!$B$5:$B$154,MATCH(Min!$A54&amp;Min!T26,'Scenario 1'!$A$5:$A$154&amp;'Scenario 1'!T$5:T$154,0),1)</f>
        <v>Hydro</v>
      </c>
      <c r="U54" t="str">
        <f t="array" ref="U54">INDEX('Scenario 1'!$B$5:$B$154,MATCH(Min!$A54&amp;Min!U26,'Scenario 1'!$A$5:$A$154&amp;'Scenario 1'!U$5:U$154,0),1)</f>
        <v>Hydro</v>
      </c>
      <c r="V54" t="str">
        <f t="array" ref="V54">INDEX('Scenario 1'!$B$5:$B$154,MATCH(Min!$A54&amp;Min!V26,'Scenario 1'!$A$5:$A$154&amp;'Scenario 1'!V$5:V$154,0),1)</f>
        <v>Hydro</v>
      </c>
      <c r="W54" t="str">
        <f t="array" ref="W54">INDEX('Scenario 1'!$B$5:$B$154,MATCH(Min!$A54&amp;Min!W26,'Scenario 1'!$A$5:$A$154&amp;'Scenario 1'!W$5:W$154,0),1)</f>
        <v>Hydro</v>
      </c>
    </row>
    <row r="55" spans="1:23" x14ac:dyDescent="0.25">
      <c r="A55" t="s">
        <v>53</v>
      </c>
      <c r="B55" t="str">
        <f>VLOOKUP(A55,'DE-EN Country'!$A$1:$B$25,2,FALSE)</f>
        <v>Czech Republic</v>
      </c>
      <c r="C55" t="str">
        <f t="array" ref="C55">INDEX('Scenario 1'!$B$5:$B$154,MATCH(Min!$A55&amp;Min!C27,'Scenario 1'!$A$5:$A$154&amp;'Scenario 1'!C$5:C$154,0),1)</f>
        <v>Hydro</v>
      </c>
      <c r="D55" t="str">
        <f t="array" ref="D55">INDEX('Scenario 1'!$B$5:$B$154,MATCH(Min!$A55&amp;Min!D27,'Scenario 1'!$A$5:$A$154&amp;'Scenario 1'!D$5:D$154,0),1)</f>
        <v>Hydro</v>
      </c>
      <c r="E55" t="str">
        <f t="array" ref="E55">INDEX('Scenario 1'!$B$5:$B$154,MATCH(Min!$A55&amp;Min!E27,'Scenario 1'!$A$5:$A$154&amp;'Scenario 1'!E$5:E$154,0),1)</f>
        <v>Hydro</v>
      </c>
      <c r="F55" t="str">
        <f t="array" ref="F55">INDEX('Scenario 1'!$B$5:$B$154,MATCH(Min!$A55&amp;Min!F27,'Scenario 1'!$A$5:$A$154&amp;'Scenario 1'!F$5:F$154,0),1)</f>
        <v>Hydro</v>
      </c>
      <c r="G55" t="str">
        <f t="array" ref="G55">INDEX('Scenario 1'!$B$5:$B$154,MATCH(Min!$A55&amp;Min!G27,'Scenario 1'!$A$5:$A$154&amp;'Scenario 1'!G$5:G$154,0),1)</f>
        <v>Hydro</v>
      </c>
      <c r="H55" t="str">
        <f t="array" ref="H55">INDEX('Scenario 1'!$B$5:$B$154,MATCH(Min!$A55&amp;Min!H27,'Scenario 1'!$A$5:$A$154&amp;'Scenario 1'!H$5:H$154,0),1)</f>
        <v>Hydro</v>
      </c>
      <c r="I55" t="str">
        <f t="array" ref="I55">INDEX('Scenario 1'!$B$5:$B$154,MATCH(Min!$A55&amp;Min!I27,'Scenario 1'!$A$5:$A$154&amp;'Scenario 1'!I$5:I$154,0),1)</f>
        <v>Hydro</v>
      </c>
      <c r="J55" t="str">
        <f t="array" ref="J55">INDEX('Scenario 1'!$B$5:$B$154,MATCH(Min!$A55&amp;Min!J27,'Scenario 1'!$A$5:$A$154&amp;'Scenario 1'!J$5:J$154,0),1)</f>
        <v>Hydro</v>
      </c>
      <c r="K55" t="str">
        <f t="array" ref="K55">INDEX('Scenario 1'!$B$5:$B$154,MATCH(Min!$A55&amp;Min!K27,'Scenario 1'!$A$5:$A$154&amp;'Scenario 1'!K$5:K$154,0),1)</f>
        <v>Hydro</v>
      </c>
      <c r="L55" t="str">
        <f t="array" ref="L55">INDEX('Scenario 1'!$B$5:$B$154,MATCH(Min!$A55&amp;Min!L27,'Scenario 1'!$A$5:$A$154&amp;'Scenario 1'!L$5:L$154,0),1)</f>
        <v>Hydro</v>
      </c>
      <c r="M55" t="str">
        <f t="array" ref="M55">INDEX('Scenario 1'!$B$5:$B$154,MATCH(Min!$A55&amp;Min!M27,'Scenario 1'!$A$5:$A$154&amp;'Scenario 1'!M$5:M$154,0),1)</f>
        <v>Hydro</v>
      </c>
      <c r="N55" t="str">
        <f t="array" ref="N55">INDEX('Scenario 1'!$B$5:$B$154,MATCH(Min!$A55&amp;Min!N27,'Scenario 1'!$A$5:$A$154&amp;'Scenario 1'!N$5:N$154,0),1)</f>
        <v>Hydro</v>
      </c>
      <c r="O55" t="str">
        <f t="array" ref="O55">INDEX('Scenario 1'!$B$5:$B$154,MATCH(Min!$A55&amp;Min!O27,'Scenario 1'!$A$5:$A$154&amp;'Scenario 1'!O$5:O$154,0),1)</f>
        <v>Hydro</v>
      </c>
      <c r="P55" t="str">
        <f t="array" ref="P55">INDEX('Scenario 1'!$B$5:$B$154,MATCH(Min!$A55&amp;Min!P27,'Scenario 1'!$A$5:$A$154&amp;'Scenario 1'!P$5:P$154,0),1)</f>
        <v>Hydro</v>
      </c>
      <c r="Q55" t="str">
        <f t="array" ref="Q55">INDEX('Scenario 1'!$B$5:$B$154,MATCH(Min!$A55&amp;Min!Q27,'Scenario 1'!$A$5:$A$154&amp;'Scenario 1'!Q$5:Q$154,0),1)</f>
        <v>Hydro</v>
      </c>
      <c r="R55" t="str">
        <f t="array" ref="R55">INDEX('Scenario 1'!$B$5:$B$154,MATCH(Min!$A55&amp;Min!R27,'Scenario 1'!$A$5:$A$154&amp;'Scenario 1'!R$5:R$154,0),1)</f>
        <v>Hydro</v>
      </c>
      <c r="S55" t="str">
        <f t="array" ref="S55">INDEX('Scenario 1'!$B$5:$B$154,MATCH(Min!$A55&amp;Min!S27,'Scenario 1'!$A$5:$A$154&amp;'Scenario 1'!S$5:S$154,0),1)</f>
        <v>Hydro</v>
      </c>
      <c r="T55" t="str">
        <f t="array" ref="T55">INDEX('Scenario 1'!$B$5:$B$154,MATCH(Min!$A55&amp;Min!T27,'Scenario 1'!$A$5:$A$154&amp;'Scenario 1'!T$5:T$154,0),1)</f>
        <v>Hydro</v>
      </c>
      <c r="U55" t="str">
        <f t="array" ref="U55">INDEX('Scenario 1'!$B$5:$B$154,MATCH(Min!$A55&amp;Min!U27,'Scenario 1'!$A$5:$A$154&amp;'Scenario 1'!U$5:U$154,0),1)</f>
        <v>Hydro</v>
      </c>
      <c r="V55" t="str">
        <f t="array" ref="V55">INDEX('Scenario 1'!$B$5:$B$154,MATCH(Min!$A55&amp;Min!V27,'Scenario 1'!$A$5:$A$154&amp;'Scenario 1'!V$5:V$154,0),1)</f>
        <v>Hydro</v>
      </c>
      <c r="W55" t="str">
        <f t="array" ref="W55">INDEX('Scenario 1'!$B$5:$B$154,MATCH(Min!$A55&amp;Min!W27,'Scenario 1'!$A$5:$A$154&amp;'Scenario 1'!W$5:W$154,0),1)</f>
        <v>Hydro</v>
      </c>
    </row>
    <row r="56" spans="1:23" x14ac:dyDescent="0.25">
      <c r="A56" t="s">
        <v>54</v>
      </c>
      <c r="B56" t="str">
        <f>VLOOKUP(A56,'DE-EN Country'!$A$1:$B$25,2,FALSE)</f>
        <v>Cyprus</v>
      </c>
      <c r="C56" t="str">
        <f t="array" ref="C56">INDEX('Scenario 1'!$B$5:$B$154,MATCH(Min!$A56&amp;Min!C28,'Scenario 1'!$A$5:$A$154&amp;'Scenario 1'!C$5:C$154,0),1)</f>
        <v>Wind</v>
      </c>
      <c r="D56" t="str">
        <f t="array" ref="D56">INDEX('Scenario 1'!$B$5:$B$154,MATCH(Min!$A56&amp;Min!D28,'Scenario 1'!$A$5:$A$154&amp;'Scenario 1'!D$5:D$154,0),1)</f>
        <v>Wind</v>
      </c>
      <c r="E56" t="str">
        <f t="array" ref="E56">INDEX('Scenario 1'!$B$5:$B$154,MATCH(Min!$A56&amp;Min!E28,'Scenario 1'!$A$5:$A$154&amp;'Scenario 1'!E$5:E$154,0),1)</f>
        <v>Wind</v>
      </c>
      <c r="F56" t="str">
        <f t="array" ref="F56">INDEX('Scenario 1'!$B$5:$B$154,MATCH(Min!$A56&amp;Min!F28,'Scenario 1'!$A$5:$A$154&amp;'Scenario 1'!F$5:F$154,0),1)</f>
        <v>Wind</v>
      </c>
      <c r="G56" t="str">
        <f t="array" ref="G56">INDEX('Scenario 1'!$B$5:$B$154,MATCH(Min!$A56&amp;Min!G28,'Scenario 1'!$A$5:$A$154&amp;'Scenario 1'!G$5:G$154,0),1)</f>
        <v>Wind</v>
      </c>
      <c r="H56" t="str">
        <f t="array" ref="H56">INDEX('Scenario 1'!$B$5:$B$154,MATCH(Min!$A56&amp;Min!H28,'Scenario 1'!$A$5:$A$154&amp;'Scenario 1'!H$5:H$154,0),1)</f>
        <v>Biomass</v>
      </c>
      <c r="I56" t="str">
        <f t="array" ref="I56">INDEX('Scenario 1'!$B$5:$B$154,MATCH(Min!$A56&amp;Min!I28,'Scenario 1'!$A$5:$A$154&amp;'Scenario 1'!I$5:I$154,0),1)</f>
        <v>Biomass</v>
      </c>
      <c r="J56" t="str">
        <f t="array" ref="J56">INDEX('Scenario 1'!$B$5:$B$154,MATCH(Min!$A56&amp;Min!J28,'Scenario 1'!$A$5:$A$154&amp;'Scenario 1'!J$5:J$154,0),1)</f>
        <v>Biomass</v>
      </c>
      <c r="K56" t="str">
        <f t="array" ref="K56">INDEX('Scenario 1'!$B$5:$B$154,MATCH(Min!$A56&amp;Min!K28,'Scenario 1'!$A$5:$A$154&amp;'Scenario 1'!K$5:K$154,0),1)</f>
        <v>Biomass</v>
      </c>
      <c r="L56" t="str">
        <f t="array" ref="L56">INDEX('Scenario 1'!$B$5:$B$154,MATCH(Min!$A56&amp;Min!L28,'Scenario 1'!$A$5:$A$154&amp;'Scenario 1'!L$5:L$154,0),1)</f>
        <v>Biomass</v>
      </c>
      <c r="M56" t="str">
        <f t="array" ref="M56">INDEX('Scenario 1'!$B$5:$B$154,MATCH(Min!$A56&amp;Min!M28,'Scenario 1'!$A$5:$A$154&amp;'Scenario 1'!M$5:M$154,0),1)</f>
        <v>Biomass</v>
      </c>
      <c r="N56" t="str">
        <f t="array" ref="N56">INDEX('Scenario 1'!$B$5:$B$154,MATCH(Min!$A56&amp;Min!N28,'Scenario 1'!$A$5:$A$154&amp;'Scenario 1'!N$5:N$154,0),1)</f>
        <v>Biomass</v>
      </c>
      <c r="O56" t="str">
        <f t="array" ref="O56">INDEX('Scenario 1'!$B$5:$B$154,MATCH(Min!$A56&amp;Min!O28,'Scenario 1'!$A$5:$A$154&amp;'Scenario 1'!O$5:O$154,0),1)</f>
        <v>Biomass</v>
      </c>
      <c r="P56" t="str">
        <f t="array" ref="P56">INDEX('Scenario 1'!$B$5:$B$154,MATCH(Min!$A56&amp;Min!P28,'Scenario 1'!$A$5:$A$154&amp;'Scenario 1'!P$5:P$154,0),1)</f>
        <v>Biomass</v>
      </c>
      <c r="Q56" t="str">
        <f t="array" ref="Q56">INDEX('Scenario 1'!$B$5:$B$154,MATCH(Min!$A56&amp;Min!Q28,'Scenario 1'!$A$5:$A$154&amp;'Scenario 1'!Q$5:Q$154,0),1)</f>
        <v>Biomass</v>
      </c>
      <c r="R56" t="str">
        <f t="array" ref="R56">INDEX('Scenario 1'!$B$5:$B$154,MATCH(Min!$A56&amp;Min!R28,'Scenario 1'!$A$5:$A$154&amp;'Scenario 1'!R$5:R$154,0),1)</f>
        <v>Biomass</v>
      </c>
      <c r="S56" t="str">
        <f t="array" ref="S56">INDEX('Scenario 1'!$B$5:$B$154,MATCH(Min!$A56&amp;Min!S28,'Scenario 1'!$A$5:$A$154&amp;'Scenario 1'!S$5:S$154,0),1)</f>
        <v>Biomass</v>
      </c>
      <c r="T56" t="str">
        <f t="array" ref="T56">INDEX('Scenario 1'!$B$5:$B$154,MATCH(Min!$A56&amp;Min!T28,'Scenario 1'!$A$5:$A$154&amp;'Scenario 1'!T$5:T$154,0),1)</f>
        <v>Biomass</v>
      </c>
      <c r="U56" t="str">
        <f t="array" ref="U56">INDEX('Scenario 1'!$B$5:$B$154,MATCH(Min!$A56&amp;Min!U28,'Scenario 1'!$A$5:$A$154&amp;'Scenario 1'!U$5:U$154,0),1)</f>
        <v>Biomass</v>
      </c>
      <c r="V56" t="str">
        <f t="array" ref="V56">INDEX('Scenario 1'!$B$5:$B$154,MATCH(Min!$A56&amp;Min!V28,'Scenario 1'!$A$5:$A$154&amp;'Scenario 1'!V$5:V$154,0),1)</f>
        <v>Biomass</v>
      </c>
      <c r="W56" t="str">
        <f t="array" ref="W56">INDEX('Scenario 1'!$B$5:$B$154,MATCH(Min!$A56&amp;Min!W28,'Scenario 1'!$A$5:$A$154&amp;'Scenario 1'!W$5:W$154,0),1)</f>
        <v>Biomass</v>
      </c>
    </row>
    <row r="58" spans="1:23" s="14" customFormat="1" x14ac:dyDescent="0.25">
      <c r="A58" s="15" t="s">
        <v>93</v>
      </c>
      <c r="B58" s="15"/>
    </row>
    <row r="60" spans="1:23" x14ac:dyDescent="0.25">
      <c r="C60">
        <v>2020</v>
      </c>
      <c r="D60">
        <v>2021</v>
      </c>
      <c r="E60">
        <v>2022</v>
      </c>
      <c r="F60">
        <v>2023</v>
      </c>
      <c r="G60">
        <v>2024</v>
      </c>
      <c r="H60">
        <v>2025</v>
      </c>
      <c r="I60">
        <v>2026</v>
      </c>
      <c r="J60">
        <v>2027</v>
      </c>
      <c r="K60">
        <v>2028</v>
      </c>
      <c r="L60">
        <v>2029</v>
      </c>
      <c r="M60">
        <v>2030</v>
      </c>
      <c r="N60">
        <v>2031</v>
      </c>
      <c r="O60">
        <v>2032</v>
      </c>
      <c r="P60">
        <v>2033</v>
      </c>
      <c r="Q60">
        <v>2034</v>
      </c>
      <c r="R60">
        <v>2035</v>
      </c>
      <c r="S60">
        <v>2036</v>
      </c>
      <c r="T60">
        <v>2037</v>
      </c>
      <c r="U60">
        <v>2038</v>
      </c>
      <c r="V60">
        <v>2039</v>
      </c>
      <c r="W60">
        <v>2040</v>
      </c>
    </row>
    <row r="61" spans="1:23" x14ac:dyDescent="0.25">
      <c r="A61" t="s">
        <v>26</v>
      </c>
      <c r="B61" t="str">
        <f>VLOOKUP(A61,'DE-EN Country'!$A$1:$B$25,2,FALSE)</f>
        <v>Belgium</v>
      </c>
      <c r="C61">
        <f>_xlfn.MINIFS('Scenario 2'!C$5:C$154,'Scenario 2'!$A$5:$A$154,Min!$A61,'Scenario 2'!Z$5:Z$154,"&gt;0")</f>
        <v>1.036734375</v>
      </c>
      <c r="D61">
        <f>_xlfn.MINIFS('Scenario 2'!D$5:D$154,'Scenario 2'!$A$5:$A$154,Min!$A61,'Scenario 2'!AA$5:AA$154,"&gt;0")</f>
        <v>1.036734375</v>
      </c>
      <c r="E61">
        <f>_xlfn.MINIFS('Scenario 2'!E$5:E$154,'Scenario 2'!$A$5:$A$154,Min!$A61,'Scenario 2'!AB$5:AB$154,"&gt;0")</f>
        <v>1.036734375</v>
      </c>
      <c r="F61">
        <f>_xlfn.MINIFS('Scenario 2'!F$5:F$154,'Scenario 2'!$A$5:$A$154,Min!$A61,'Scenario 2'!AC$5:AC$154,"&gt;0")</f>
        <v>1.036734375</v>
      </c>
      <c r="G61">
        <f>_xlfn.MINIFS('Scenario 2'!G$5:G$154,'Scenario 2'!$A$5:$A$154,Min!$A61,'Scenario 2'!AD$5:AD$154,"&gt;0")</f>
        <v>1.0589765625000003</v>
      </c>
      <c r="H61">
        <f>_xlfn.MINIFS('Scenario 2'!H$5:H$154,'Scenario 2'!$A$5:$A$154,Min!$A61,'Scenario 2'!AE$5:AE$154,"&gt;0")</f>
        <v>1.036734375</v>
      </c>
      <c r="I61">
        <f>_xlfn.MINIFS('Scenario 2'!I$5:I$154,'Scenario 2'!$A$5:$A$154,Min!$A61,'Scenario 2'!AF$5:AF$154,"&gt;0")</f>
        <v>1.0782890624999999</v>
      </c>
      <c r="J61">
        <f>_xlfn.MINIFS('Scenario 2'!J$5:J$154,'Scenario 2'!$A$5:$A$154,Min!$A61,'Scenario 2'!AG$5:AG$154,"&gt;0")</f>
        <v>1.1087109374999997</v>
      </c>
      <c r="K61">
        <f>_xlfn.MINIFS('Scenario 2'!K$5:K$154,'Scenario 2'!$A$5:$A$154,Min!$A61,'Scenario 2'!AH$5:AH$154,"&gt;0")</f>
        <v>1.1564999999999999</v>
      </c>
      <c r="L61">
        <f>_xlfn.MINIFS('Scenario 2'!L$5:L$154,'Scenario 2'!$A$5:$A$154,Min!$A61,'Scenario 2'!AI$5:AI$154,"&gt;0")</f>
        <v>1.1564999999999999</v>
      </c>
      <c r="M61">
        <f>_xlfn.MINIFS('Scenario 2'!M$5:M$154,'Scenario 2'!$A$5:$A$154,Min!$A61,'Scenario 2'!AJ$5:AJ$154,"&gt;0")</f>
        <v>1.1564999999999999</v>
      </c>
      <c r="N61">
        <f>_xlfn.MINIFS('Scenario 2'!N$5:N$154,'Scenario 2'!$A$5:$A$154,Min!$A61,'Scenario 2'!AK$5:AK$154,"&gt;0")</f>
        <v>1.1855156249999999</v>
      </c>
      <c r="O61">
        <f>_xlfn.MINIFS('Scenario 2'!O$5:O$154,'Scenario 2'!$A$5:$A$154,Min!$A61,'Scenario 2'!AL$5:AL$154,"&gt;0")</f>
        <v>1.2588515625000001</v>
      </c>
      <c r="P61">
        <f>_xlfn.MINIFS('Scenario 2'!P$5:P$154,'Scenario 2'!$A$5:$A$154,Min!$A61,'Scenario 2'!AM$5:AM$154,"&gt;0")</f>
        <v>1.2925898437499999</v>
      </c>
      <c r="Q61">
        <f>_xlfn.MINIFS('Scenario 2'!Q$5:Q$154,'Scenario 2'!$A$5:$A$154,Min!$A61,'Scenario 2'!AN$5:AN$154,"&gt;0")</f>
        <v>1.2925898437499999</v>
      </c>
      <c r="R61">
        <f>_xlfn.MINIFS('Scenario 2'!R$5:R$154,'Scenario 2'!$A$5:$A$154,Min!$A61,'Scenario 2'!AO$5:AO$154,"&gt;0")</f>
        <v>1.2925898437499999</v>
      </c>
      <c r="S61">
        <f>_xlfn.MINIFS('Scenario 2'!S$5:S$154,'Scenario 2'!$A$5:$A$154,Min!$A61,'Scenario 2'!AP$5:AP$154,"&gt;0")</f>
        <v>1.2925898437499999</v>
      </c>
      <c r="T61">
        <f>_xlfn.MINIFS('Scenario 2'!T$5:T$154,'Scenario 2'!$A$5:$A$154,Min!$A61,'Scenario 2'!AQ$5:AQ$154,"&gt;0")</f>
        <v>1.2925898437499999</v>
      </c>
      <c r="U61">
        <f>_xlfn.MINIFS('Scenario 2'!U$5:U$154,'Scenario 2'!$A$5:$A$154,Min!$A61,'Scenario 2'!AR$5:AR$154,"&gt;0")</f>
        <v>1.2925898437499999</v>
      </c>
      <c r="V61">
        <f>_xlfn.MINIFS('Scenario 2'!V$5:V$154,'Scenario 2'!$A$5:$A$154,Min!$A61,'Scenario 2'!AS$5:AS$154,"&gt;0")</f>
        <v>1.2925898437499999</v>
      </c>
      <c r="W61">
        <f>_xlfn.MINIFS('Scenario 2'!W$5:W$154,'Scenario 2'!$A$5:$A$154,Min!$A61,'Scenario 2'!AT$5:AT$154,"&gt;0")</f>
        <v>1.2925898437499999</v>
      </c>
    </row>
    <row r="62" spans="1:23" x14ac:dyDescent="0.25">
      <c r="A62" t="s">
        <v>32</v>
      </c>
      <c r="B62" t="str">
        <f>VLOOKUP(A62,'DE-EN Country'!$A$1:$B$25,2,FALSE)</f>
        <v>Denmark</v>
      </c>
      <c r="C62">
        <f>_xlfn.MINIFS('Scenario 2'!C$5:C$154,'Scenario 2'!$A$5:$A$154,Min!$A62,'Scenario 2'!Z$5:Z$154,"&gt;0")</f>
        <v>0.79396875</v>
      </c>
      <c r="D62">
        <f>_xlfn.MINIFS('Scenario 2'!D$5:D$154,'Scenario 2'!$A$5:$A$154,Min!$A62,'Scenario 2'!AA$5:AA$154,"&gt;0")</f>
        <v>0.79396875</v>
      </c>
      <c r="E62">
        <f>_xlfn.MINIFS('Scenario 2'!E$5:E$154,'Scenario 2'!$A$5:$A$154,Min!$A62,'Scenario 2'!AB$5:AB$154,"&gt;0")</f>
        <v>0.79396875</v>
      </c>
      <c r="F62">
        <f>_xlfn.MINIFS('Scenario 2'!F$5:F$154,'Scenario 2'!$A$5:$A$154,Min!$A62,'Scenario 2'!AC$5:AC$154,"&gt;0")</f>
        <v>0.79396875</v>
      </c>
      <c r="G62">
        <f>_xlfn.MINIFS('Scenario 2'!G$5:G$154,'Scenario 2'!$A$5:$A$154,Min!$A62,'Scenario 2'!AD$5:AD$154,"&gt;0")</f>
        <v>0.79396875</v>
      </c>
      <c r="H62">
        <f>_xlfn.MINIFS('Scenario 2'!H$5:H$154,'Scenario 2'!$A$5:$A$154,Min!$A62,'Scenario 2'!AE$5:AE$154,"&gt;0")</f>
        <v>0.79396875</v>
      </c>
      <c r="I62">
        <f>_xlfn.MINIFS('Scenario 2'!I$5:I$154,'Scenario 2'!$A$5:$A$154,Min!$A62,'Scenario 2'!AF$5:AF$154,"&gt;0")</f>
        <v>0.79396875</v>
      </c>
      <c r="J62">
        <f>_xlfn.MINIFS('Scenario 2'!J$5:J$154,'Scenario 2'!$A$5:$A$154,Min!$A62,'Scenario 2'!AG$5:AG$154,"&gt;0")</f>
        <v>0.79396875</v>
      </c>
      <c r="K62">
        <f>_xlfn.MINIFS('Scenario 2'!K$5:K$154,'Scenario 2'!$A$5:$A$154,Min!$A62,'Scenario 2'!AH$5:AH$154,"&gt;0")</f>
        <v>0.79396875</v>
      </c>
      <c r="L62">
        <f>_xlfn.MINIFS('Scenario 2'!L$5:L$154,'Scenario 2'!$A$5:$A$154,Min!$A62,'Scenario 2'!AI$5:AI$154,"&gt;0")</f>
        <v>0.80355468750000003</v>
      </c>
      <c r="M62">
        <f>_xlfn.MINIFS('Scenario 2'!M$5:M$154,'Scenario 2'!$A$5:$A$154,Min!$A62,'Scenario 2'!AJ$5:AJ$154,"&gt;0")</f>
        <v>0.80355468750000003</v>
      </c>
      <c r="N62">
        <f>_xlfn.MINIFS('Scenario 2'!N$5:N$154,'Scenario 2'!$A$5:$A$154,Min!$A62,'Scenario 2'!AK$5:AK$154,"&gt;0")</f>
        <v>0.80355468750000003</v>
      </c>
      <c r="O62">
        <f>_xlfn.MINIFS('Scenario 2'!O$5:O$154,'Scenario 2'!$A$5:$A$154,Min!$A62,'Scenario 2'!AL$5:AL$154,"&gt;0")</f>
        <v>0.80355468750000003</v>
      </c>
      <c r="P62">
        <f>_xlfn.MINIFS('Scenario 2'!P$5:P$154,'Scenario 2'!$A$5:$A$154,Min!$A62,'Scenario 2'!AM$5:AM$154,"&gt;0")</f>
        <v>0.87257812499999998</v>
      </c>
      <c r="Q62">
        <f>_xlfn.MINIFS('Scenario 2'!Q$5:Q$154,'Scenario 2'!$A$5:$A$154,Min!$A62,'Scenario 2'!AN$5:AN$154,"&gt;0")</f>
        <v>0.95943750000000028</v>
      </c>
      <c r="R62">
        <f>_xlfn.MINIFS('Scenario 2'!R$5:R$154,'Scenario 2'!$A$5:$A$154,Min!$A62,'Scenario 2'!AO$5:AO$154,"&gt;0")</f>
        <v>0.96796874999999982</v>
      </c>
      <c r="S62">
        <f>_xlfn.MINIFS('Scenario 2'!S$5:S$154,'Scenario 2'!$A$5:$A$154,Min!$A62,'Scenario 2'!AP$5:AP$154,"&gt;0")</f>
        <v>0.97650000000000015</v>
      </c>
      <c r="T62">
        <f>_xlfn.MINIFS('Scenario 2'!T$5:T$154,'Scenario 2'!$A$5:$A$154,Min!$A62,'Scenario 2'!AQ$5:AQ$154,"&gt;0")</f>
        <v>1.0310625000000002</v>
      </c>
      <c r="U62">
        <f>_xlfn.MINIFS('Scenario 2'!U$5:U$154,'Scenario 2'!$A$5:$A$154,Min!$A62,'Scenario 2'!AR$5:AR$154,"&gt;0")</f>
        <v>1.0920023437499999</v>
      </c>
      <c r="V62">
        <f>_xlfn.MINIFS('Scenario 2'!V$5:V$154,'Scenario 2'!$A$5:$A$154,Min!$A62,'Scenario 2'!AS$5:AS$154,"&gt;0")</f>
        <v>1.1540330357142856</v>
      </c>
      <c r="W62">
        <f>_xlfn.MINIFS('Scenario 2'!W$5:W$154,'Scenario 2'!$A$5:$A$154,Min!$A62,'Scenario 2'!AT$5:AT$154,"&gt;0")</f>
        <v>1.3183171874999999</v>
      </c>
    </row>
    <row r="63" spans="1:23" x14ac:dyDescent="0.25">
      <c r="A63" t="s">
        <v>33</v>
      </c>
      <c r="B63" t="str">
        <f>VLOOKUP(A63,'DE-EN Country'!$A$1:$B$25,2,FALSE)</f>
        <v>Germany</v>
      </c>
      <c r="C63">
        <f>_xlfn.MINIFS('Scenario 2'!C$5:C$154,'Scenario 2'!$A$5:$A$154,Min!$A63,'Scenario 2'!Z$5:Z$154,"&gt;0")</f>
        <v>0.62388281249999999</v>
      </c>
      <c r="D63">
        <f>_xlfn.MINIFS('Scenario 2'!D$5:D$154,'Scenario 2'!$A$5:$A$154,Min!$A63,'Scenario 2'!AA$5:AA$154,"&gt;0")</f>
        <v>0.62388281249999999</v>
      </c>
      <c r="E63">
        <f>_xlfn.MINIFS('Scenario 2'!E$5:E$154,'Scenario 2'!$A$5:$A$154,Min!$A63,'Scenario 2'!AB$5:AB$154,"&gt;0")</f>
        <v>0.61163437499999995</v>
      </c>
      <c r="F63">
        <f>_xlfn.MINIFS('Scenario 2'!F$5:F$154,'Scenario 2'!$A$5:$A$154,Min!$A63,'Scenario 2'!AC$5:AC$154,"&gt;0")</f>
        <v>0.61036875000000024</v>
      </c>
      <c r="G63">
        <f>_xlfn.MINIFS('Scenario 2'!G$5:G$154,'Scenario 2'!$A$5:$A$154,Min!$A63,'Scenario 2'!AD$5:AD$154,"&gt;0")</f>
        <v>0.61903828124999993</v>
      </c>
      <c r="H63">
        <f>_xlfn.MINIFS('Scenario 2'!H$5:H$154,'Scenario 2'!$A$5:$A$154,Min!$A63,'Scenario 2'!AE$5:AE$154,"&gt;0")</f>
        <v>0.61036875000000024</v>
      </c>
      <c r="I63">
        <f>_xlfn.MINIFS('Scenario 2'!I$5:I$154,'Scenario 2'!$A$5:$A$154,Min!$A63,'Scenario 2'!AF$5:AF$154,"&gt;0")</f>
        <v>0.61163437499999995</v>
      </c>
      <c r="J63">
        <f>_xlfn.MINIFS('Scenario 2'!J$5:J$154,'Scenario 2'!$A$5:$A$154,Min!$A63,'Scenario 2'!AG$5:AG$154,"&gt;0")</f>
        <v>0.62388281249999999</v>
      </c>
      <c r="K63">
        <f>_xlfn.MINIFS('Scenario 2'!K$5:K$154,'Scenario 2'!$A$5:$A$154,Min!$A63,'Scenario 2'!AH$5:AH$154,"&gt;0")</f>
        <v>0.62388281249999999</v>
      </c>
      <c r="L63">
        <f>_xlfn.MINIFS('Scenario 2'!L$5:L$154,'Scenario 2'!$A$5:$A$154,Min!$A63,'Scenario 2'!AI$5:AI$154,"&gt;0")</f>
        <v>0.62388281249999999</v>
      </c>
      <c r="M63">
        <f>_xlfn.MINIFS('Scenario 2'!M$5:M$154,'Scenario 2'!$A$5:$A$154,Min!$A63,'Scenario 2'!AJ$5:AJ$154,"&gt;0")</f>
        <v>0.62388281249999999</v>
      </c>
      <c r="N63">
        <f>_xlfn.MINIFS('Scenario 2'!N$5:N$154,'Scenario 2'!$A$5:$A$154,Min!$A63,'Scenario 2'!AK$5:AK$154,"&gt;0")</f>
        <v>0.63053437499999998</v>
      </c>
      <c r="O63">
        <f>_xlfn.MINIFS('Scenario 2'!O$5:O$154,'Scenario 2'!$A$5:$A$154,Min!$A63,'Scenario 2'!AL$5:AL$154,"&gt;0")</f>
        <v>0.63917226562500018</v>
      </c>
      <c r="P63">
        <f>_xlfn.MINIFS('Scenario 2'!P$5:P$154,'Scenario 2'!$A$5:$A$154,Min!$A63,'Scenario 2'!AM$5:AM$154,"&gt;0")</f>
        <v>0.76521796874999992</v>
      </c>
      <c r="Q63">
        <f>_xlfn.MINIFS('Scenario 2'!Q$5:Q$154,'Scenario 2'!$A$5:$A$154,Min!$A63,'Scenario 2'!AN$5:AN$154,"&gt;0")</f>
        <v>0.81101249999999991</v>
      </c>
      <c r="R63">
        <f>_xlfn.MINIFS('Scenario 2'!R$5:R$154,'Scenario 2'!$A$5:$A$154,Min!$A63,'Scenario 2'!AO$5:AO$154,"&gt;0")</f>
        <v>0.90112499999999995</v>
      </c>
      <c r="S63">
        <f>_xlfn.MINIFS('Scenario 2'!S$5:S$154,'Scenario 2'!$A$5:$A$154,Min!$A63,'Scenario 2'!AP$5:AP$154,"&gt;0")</f>
        <v>0.94811718749999985</v>
      </c>
      <c r="T63">
        <f>_xlfn.MINIFS('Scenario 2'!T$5:T$154,'Scenario 2'!$A$5:$A$154,Min!$A63,'Scenario 2'!AQ$5:AQ$154,"&gt;0")</f>
        <v>1.1853749999999998</v>
      </c>
      <c r="U63">
        <f>_xlfn.MINIFS('Scenario 2'!U$5:U$154,'Scenario 2'!$A$5:$A$154,Min!$A63,'Scenario 2'!AR$5:AR$154,"&gt;0")</f>
        <v>1.3334062499999999</v>
      </c>
      <c r="V63">
        <f>_xlfn.MINIFS('Scenario 2'!V$5:V$154,'Scenario 2'!$A$5:$A$154,Min!$A63,'Scenario 2'!AS$5:AS$154,"&gt;0")</f>
        <v>1.4961445312499999</v>
      </c>
      <c r="W63">
        <f>_xlfn.MINIFS('Scenario 2'!W$5:W$154,'Scenario 2'!$A$5:$A$154,Min!$A63,'Scenario 2'!AT$5:AT$154,"&gt;0")</f>
        <v>1.4961445312499999</v>
      </c>
    </row>
    <row r="64" spans="1:23" x14ac:dyDescent="0.25">
      <c r="A64" t="s">
        <v>34</v>
      </c>
      <c r="B64" t="str">
        <f>VLOOKUP(A64,'DE-EN Country'!$A$1:$B$25,2,FALSE)</f>
        <v>Estonia</v>
      </c>
      <c r="C64">
        <f>_xlfn.MINIFS('Scenario 2'!C$5:C$154,'Scenario 2'!$A$5:$A$154,Min!$A64,'Scenario 2'!Z$5:Z$154,"&gt;0")</f>
        <v>0.67192382812499996</v>
      </c>
      <c r="D64">
        <f>_xlfn.MINIFS('Scenario 2'!D$5:D$154,'Scenario 2'!$A$5:$A$154,Min!$A64,'Scenario 2'!AA$5:AA$154,"&gt;0")</f>
        <v>0.67192382812499996</v>
      </c>
      <c r="E64">
        <f>_xlfn.MINIFS('Scenario 2'!E$5:E$154,'Scenario 2'!$A$5:$A$154,Min!$A64,'Scenario 2'!AB$5:AB$154,"&gt;0")</f>
        <v>0.67192382812499996</v>
      </c>
      <c r="F64">
        <f>_xlfn.MINIFS('Scenario 2'!F$5:F$154,'Scenario 2'!$A$5:$A$154,Min!$A64,'Scenario 2'!AC$5:AC$154,"&gt;0")</f>
        <v>0.67192382812499996</v>
      </c>
      <c r="G64">
        <f>_xlfn.MINIFS('Scenario 2'!G$5:G$154,'Scenario 2'!$A$5:$A$154,Min!$A64,'Scenario 2'!AD$5:AD$154,"&gt;0")</f>
        <v>0.67192382812499996</v>
      </c>
      <c r="H64">
        <f>_xlfn.MINIFS('Scenario 2'!H$5:H$154,'Scenario 2'!$A$5:$A$154,Min!$A64,'Scenario 2'!AE$5:AE$154,"&gt;0")</f>
        <v>0.67192382812499996</v>
      </c>
      <c r="I64">
        <f>_xlfn.MINIFS('Scenario 2'!I$5:I$154,'Scenario 2'!$A$5:$A$154,Min!$A64,'Scenario 2'!AF$5:AF$154,"&gt;0")</f>
        <v>0.67192382812499996</v>
      </c>
      <c r="J64">
        <f>_xlfn.MINIFS('Scenario 2'!J$5:J$154,'Scenario 2'!$A$5:$A$154,Min!$A64,'Scenario 2'!AG$5:AG$154,"&gt;0")</f>
        <v>0.68730468749999984</v>
      </c>
      <c r="K64">
        <f>_xlfn.MINIFS('Scenario 2'!K$5:K$154,'Scenario 2'!$A$5:$A$154,Min!$A64,'Scenario 2'!AH$5:AH$154,"&gt;0")</f>
        <v>0.68730468749999984</v>
      </c>
      <c r="L64">
        <f>_xlfn.MINIFS('Scenario 2'!L$5:L$154,'Scenario 2'!$A$5:$A$154,Min!$A64,'Scenario 2'!AI$5:AI$154,"&gt;0")</f>
        <v>0.68730468749999984</v>
      </c>
      <c r="M64">
        <f>_xlfn.MINIFS('Scenario 2'!M$5:M$154,'Scenario 2'!$A$5:$A$154,Min!$A64,'Scenario 2'!AJ$5:AJ$154,"&gt;0")</f>
        <v>0.68730468749999984</v>
      </c>
      <c r="N64">
        <f>_xlfn.MINIFS('Scenario 2'!N$5:N$154,'Scenario 2'!$A$5:$A$154,Min!$A64,'Scenario 2'!AK$5:AK$154,"&gt;0")</f>
        <v>0.68730468749999984</v>
      </c>
      <c r="O64">
        <f>_xlfn.MINIFS('Scenario 2'!O$5:O$154,'Scenario 2'!$A$5:$A$154,Min!$A64,'Scenario 2'!AL$5:AL$154,"&gt;0")</f>
        <v>0.68730468749999984</v>
      </c>
      <c r="P64">
        <f>_xlfn.MINIFS('Scenario 2'!P$5:P$154,'Scenario 2'!$A$5:$A$154,Min!$A64,'Scenario 2'!AM$5:AM$154,"&gt;0")</f>
        <v>0.69358593749999997</v>
      </c>
      <c r="Q64">
        <f>_xlfn.MINIFS('Scenario 2'!Q$5:Q$154,'Scenario 2'!$A$5:$A$154,Min!$A64,'Scenario 2'!AN$5:AN$154,"&gt;0")</f>
        <v>0.69358593749999997</v>
      </c>
      <c r="R64">
        <f>_xlfn.MINIFS('Scenario 2'!R$5:R$154,'Scenario 2'!$A$5:$A$154,Min!$A64,'Scenario 2'!AO$5:AO$154,"&gt;0")</f>
        <v>0.69358593749999997</v>
      </c>
      <c r="S64">
        <f>_xlfn.MINIFS('Scenario 2'!S$5:S$154,'Scenario 2'!$A$5:$A$154,Min!$A64,'Scenario 2'!AP$5:AP$154,"&gt;0")</f>
        <v>0.69358593749999997</v>
      </c>
      <c r="T64">
        <f>_xlfn.MINIFS('Scenario 2'!T$5:T$154,'Scenario 2'!$A$5:$A$154,Min!$A64,'Scenario 2'!AQ$5:AQ$154,"&gt;0")</f>
        <v>0.69358593749999997</v>
      </c>
      <c r="U64">
        <f>_xlfn.MINIFS('Scenario 2'!U$5:U$154,'Scenario 2'!$A$5:$A$154,Min!$A64,'Scenario 2'!AR$5:AR$154,"&gt;0")</f>
        <v>0.70089843750000003</v>
      </c>
      <c r="V64">
        <f>_xlfn.MINIFS('Scenario 2'!V$5:V$154,'Scenario 2'!$A$5:$A$154,Min!$A64,'Scenario 2'!AS$5:AS$154,"&gt;0")</f>
        <v>0.70089843750000003</v>
      </c>
      <c r="W64">
        <f>_xlfn.MINIFS('Scenario 2'!W$5:W$154,'Scenario 2'!$A$5:$A$154,Min!$A64,'Scenario 2'!AT$5:AT$154,"&gt;0")</f>
        <v>0.77308593749999999</v>
      </c>
    </row>
    <row r="65" spans="1:23" x14ac:dyDescent="0.25">
      <c r="A65" t="s">
        <v>35</v>
      </c>
      <c r="B65" t="str">
        <f>VLOOKUP(A65,'DE-EN Country'!$A$1:$B$25,2,FALSE)</f>
        <v>Finland</v>
      </c>
      <c r="C65">
        <f>_xlfn.MINIFS('Scenario 2'!C$5:C$154,'Scenario 2'!$A$5:$A$154,Min!$A65,'Scenario 2'!Z$5:Z$154,"&gt;0")</f>
        <v>0.2666956640625</v>
      </c>
      <c r="D65">
        <f>_xlfn.MINIFS('Scenario 2'!D$5:D$154,'Scenario 2'!$A$5:$A$154,Min!$A65,'Scenario 2'!AA$5:AA$154,"&gt;0")</f>
        <v>0.2666956640625</v>
      </c>
      <c r="E65">
        <f>_xlfn.MINIFS('Scenario 2'!E$5:E$154,'Scenario 2'!$A$5:$A$154,Min!$A65,'Scenario 2'!AB$5:AB$154,"&gt;0")</f>
        <v>0.2666956640625</v>
      </c>
      <c r="F65">
        <f>_xlfn.MINIFS('Scenario 2'!F$5:F$154,'Scenario 2'!$A$5:$A$154,Min!$A65,'Scenario 2'!AC$5:AC$154,"&gt;0")</f>
        <v>0.2666956640625</v>
      </c>
      <c r="G65">
        <f>_xlfn.MINIFS('Scenario 2'!G$5:G$154,'Scenario 2'!$A$5:$A$154,Min!$A65,'Scenario 2'!AD$5:AD$154,"&gt;0")</f>
        <v>0.27655714285714283</v>
      </c>
      <c r="H65">
        <f>_xlfn.MINIFS('Scenario 2'!H$5:H$154,'Scenario 2'!$A$5:$A$154,Min!$A65,'Scenario 2'!AE$5:AE$154,"&gt;0")</f>
        <v>0.27658125</v>
      </c>
      <c r="I65">
        <f>_xlfn.MINIFS('Scenario 2'!I$5:I$154,'Scenario 2'!$A$5:$A$154,Min!$A65,'Scenario 2'!AF$5:AF$154,"&gt;0")</f>
        <v>0.28788749999999996</v>
      </c>
      <c r="J65">
        <f>_xlfn.MINIFS('Scenario 2'!J$5:J$154,'Scenario 2'!$A$5:$A$154,Min!$A65,'Scenario 2'!AG$5:AG$154,"&gt;0")</f>
        <v>0.32694375000000003</v>
      </c>
      <c r="K65">
        <f>_xlfn.MINIFS('Scenario 2'!K$5:K$154,'Scenario 2'!$A$5:$A$154,Min!$A65,'Scenario 2'!AH$5:AH$154,"&gt;0")</f>
        <v>0.32694375000000003</v>
      </c>
      <c r="L65">
        <f>_xlfn.MINIFS('Scenario 2'!L$5:L$154,'Scenario 2'!$A$5:$A$154,Min!$A65,'Scenario 2'!AI$5:AI$154,"&gt;0")</f>
        <v>0.34687499999999999</v>
      </c>
      <c r="M65">
        <f>_xlfn.MINIFS('Scenario 2'!M$5:M$154,'Scenario 2'!$A$5:$A$154,Min!$A65,'Scenario 2'!AJ$5:AJ$154,"&gt;0")</f>
        <v>0.37964062500000001</v>
      </c>
      <c r="N65">
        <f>_xlfn.MINIFS('Scenario 2'!N$5:N$154,'Scenario 2'!$A$5:$A$154,Min!$A65,'Scenario 2'!AK$5:AK$154,"&gt;0")</f>
        <v>0.42481250000000004</v>
      </c>
      <c r="O65">
        <f>_xlfn.MINIFS('Scenario 2'!O$5:O$154,'Scenario 2'!$A$5:$A$154,Min!$A65,'Scenario 2'!AL$5:AL$154,"&gt;0")</f>
        <v>0.46776562500000002</v>
      </c>
      <c r="P65">
        <f>_xlfn.MINIFS('Scenario 2'!P$5:P$154,'Scenario 2'!$A$5:$A$154,Min!$A65,'Scenario 2'!AM$5:AM$154,"&gt;0")</f>
        <v>0.49041562499999997</v>
      </c>
      <c r="Q65">
        <f>_xlfn.MINIFS('Scenario 2'!Q$5:Q$154,'Scenario 2'!$A$5:$A$154,Min!$A65,'Scenario 2'!AN$5:AN$154,"&gt;0")</f>
        <v>0.58460390625000003</v>
      </c>
      <c r="R65">
        <f>_xlfn.MINIFS('Scenario 2'!R$5:R$154,'Scenario 2'!$A$5:$A$154,Min!$A65,'Scenario 2'!AO$5:AO$154,"&gt;0")</f>
        <v>0.62845781249999999</v>
      </c>
      <c r="S65">
        <f>_xlfn.MINIFS('Scenario 2'!S$5:S$154,'Scenario 2'!$A$5:$A$154,Min!$A65,'Scenario 2'!AP$5:AP$154,"&gt;0")</f>
        <v>0.63078750000000006</v>
      </c>
      <c r="T65">
        <f>_xlfn.MINIFS('Scenario 2'!T$5:T$154,'Scenario 2'!$A$5:$A$154,Min!$A65,'Scenario 2'!AQ$5:AQ$154,"&gt;0")</f>
        <v>0.65875781249999998</v>
      </c>
      <c r="U65">
        <f>_xlfn.MINIFS('Scenario 2'!U$5:U$154,'Scenario 2'!$A$5:$A$154,Min!$A65,'Scenario 2'!AR$5:AR$154,"&gt;0")</f>
        <v>0.69493593749999982</v>
      </c>
      <c r="V65">
        <f>_xlfn.MINIFS('Scenario 2'!V$5:V$154,'Scenario 2'!$A$5:$A$154,Min!$A65,'Scenario 2'!AS$5:AS$154,"&gt;0")</f>
        <v>0.7008749999999998</v>
      </c>
      <c r="W65">
        <f>_xlfn.MINIFS('Scenario 2'!W$5:W$154,'Scenario 2'!$A$5:$A$154,Min!$A65,'Scenario 2'!AT$5:AT$154,"&gt;0")</f>
        <v>0.74161171874999998</v>
      </c>
    </row>
    <row r="66" spans="1:23" x14ac:dyDescent="0.25">
      <c r="A66" t="s">
        <v>36</v>
      </c>
      <c r="B66" t="str">
        <f>VLOOKUP(A66,'DE-EN Country'!$A$1:$B$25,2,FALSE)</f>
        <v>France</v>
      </c>
      <c r="C66">
        <f>_xlfn.MINIFS('Scenario 2'!C$5:C$154,'Scenario 2'!$A$5:$A$154,Min!$A66,'Scenario 2'!Z$5:Z$154,"&gt;0")</f>
        <v>0.35559421875000008</v>
      </c>
      <c r="D66">
        <f>_xlfn.MINIFS('Scenario 2'!D$5:D$154,'Scenario 2'!$A$5:$A$154,Min!$A66,'Scenario 2'!AA$5:AA$154,"&gt;0")</f>
        <v>0.35559421875000008</v>
      </c>
      <c r="E66">
        <f>_xlfn.MINIFS('Scenario 2'!E$5:E$154,'Scenario 2'!$A$5:$A$154,Min!$A66,'Scenario 2'!AB$5:AB$154,"&gt;0")</f>
        <v>0.35559421875000008</v>
      </c>
      <c r="F66">
        <f>_xlfn.MINIFS('Scenario 2'!F$5:F$154,'Scenario 2'!$A$5:$A$154,Min!$A66,'Scenario 2'!AC$5:AC$154,"&gt;0")</f>
        <v>0.35559421875000008</v>
      </c>
      <c r="G66">
        <f>_xlfn.MINIFS('Scenario 2'!G$5:G$154,'Scenario 2'!$A$5:$A$154,Min!$A66,'Scenario 2'!AD$5:AD$154,"&gt;0")</f>
        <v>0.35559421875000008</v>
      </c>
      <c r="H66">
        <f>_xlfn.MINIFS('Scenario 2'!H$5:H$154,'Scenario 2'!$A$5:$A$154,Min!$A66,'Scenario 2'!AE$5:AE$154,"&gt;0")</f>
        <v>0.35559421875000008</v>
      </c>
      <c r="I66">
        <f>_xlfn.MINIFS('Scenario 2'!I$5:I$154,'Scenario 2'!$A$5:$A$154,Min!$A66,'Scenario 2'!AF$5:AF$154,"&gt;0")</f>
        <v>0.35559421875000008</v>
      </c>
      <c r="J66">
        <f>_xlfn.MINIFS('Scenario 2'!J$5:J$154,'Scenario 2'!$A$5:$A$154,Min!$A66,'Scenario 2'!AG$5:AG$154,"&gt;0")</f>
        <v>0.35559421875000008</v>
      </c>
      <c r="K66">
        <f>_xlfn.MINIFS('Scenario 2'!K$5:K$154,'Scenario 2'!$A$5:$A$154,Min!$A66,'Scenario 2'!AH$5:AH$154,"&gt;0")</f>
        <v>0.36461250000000001</v>
      </c>
      <c r="L66">
        <f>_xlfn.MINIFS('Scenario 2'!L$5:L$154,'Scenario 2'!$A$5:$A$154,Min!$A66,'Scenario 2'!AI$5:AI$154,"&gt;0")</f>
        <v>0.42984843749999996</v>
      </c>
      <c r="M66">
        <f>_xlfn.MINIFS('Scenario 2'!M$5:M$154,'Scenario 2'!$A$5:$A$154,Min!$A66,'Scenario 2'!AJ$5:AJ$154,"&gt;0")</f>
        <v>0.43589062500000003</v>
      </c>
      <c r="N66">
        <f>_xlfn.MINIFS('Scenario 2'!N$5:N$154,'Scenario 2'!$A$5:$A$154,Min!$A66,'Scenario 2'!AK$5:AK$154,"&gt;0")</f>
        <v>0.4815281250000002</v>
      </c>
      <c r="O66">
        <f>_xlfn.MINIFS('Scenario 2'!O$5:O$154,'Scenario 2'!$A$5:$A$154,Min!$A66,'Scenario 2'!AL$5:AL$154,"&gt;0")</f>
        <v>0.50048437499999998</v>
      </c>
      <c r="P66">
        <f>_xlfn.MINIFS('Scenario 2'!P$5:P$154,'Scenario 2'!$A$5:$A$154,Min!$A66,'Scenario 2'!AM$5:AM$154,"&gt;0")</f>
        <v>0.53987343749999994</v>
      </c>
      <c r="Q66">
        <f>_xlfn.MINIFS('Scenario 2'!Q$5:Q$154,'Scenario 2'!$A$5:$A$154,Min!$A66,'Scenario 2'!AN$5:AN$154,"&gt;0")</f>
        <v>0.57630000000000015</v>
      </c>
      <c r="R66">
        <f>_xlfn.MINIFS('Scenario 2'!R$5:R$154,'Scenario 2'!$A$5:$A$154,Min!$A66,'Scenario 2'!AO$5:AO$154,"&gt;0")</f>
        <v>0.59910468750000012</v>
      </c>
      <c r="S66">
        <f>_xlfn.MINIFS('Scenario 2'!S$5:S$154,'Scenario 2'!$A$5:$A$154,Min!$A66,'Scenario 2'!AP$5:AP$154,"&gt;0")</f>
        <v>0.62595000000000012</v>
      </c>
      <c r="T66">
        <f>_xlfn.MINIFS('Scenario 2'!T$5:T$154,'Scenario 2'!$A$5:$A$154,Min!$A66,'Scenario 2'!AQ$5:AQ$154,"&gt;0")</f>
        <v>0.63439453125</v>
      </c>
      <c r="U66">
        <f>_xlfn.MINIFS('Scenario 2'!U$5:U$154,'Scenario 2'!$A$5:$A$154,Min!$A66,'Scenario 2'!AR$5:AR$154,"&gt;0")</f>
        <v>0.66712499999999997</v>
      </c>
      <c r="V66">
        <f>_xlfn.MINIFS('Scenario 2'!V$5:V$154,'Scenario 2'!$A$5:$A$154,Min!$A66,'Scenario 2'!AS$5:AS$154,"&gt;0")</f>
        <v>0.77065714285714304</v>
      </c>
      <c r="W66">
        <f>_xlfn.MINIFS('Scenario 2'!W$5:W$154,'Scenario 2'!$A$5:$A$154,Min!$A66,'Scenario 2'!AT$5:AT$154,"&gt;0")</f>
        <v>0.80586914062499992</v>
      </c>
    </row>
    <row r="67" spans="1:23" x14ac:dyDescent="0.25">
      <c r="A67" t="s">
        <v>37</v>
      </c>
      <c r="B67" t="str">
        <f>VLOOKUP(A67,'DE-EN Country'!$A$1:$B$25,2,FALSE)</f>
        <v>Greece</v>
      </c>
      <c r="C67">
        <f>_xlfn.MINIFS('Scenario 2'!C$5:C$154,'Scenario 2'!$A$5:$A$154,Min!$A67,'Scenario 2'!Z$5:Z$154,"&gt;0")</f>
        <v>0</v>
      </c>
      <c r="D67">
        <f>_xlfn.MINIFS('Scenario 2'!D$5:D$154,'Scenario 2'!$A$5:$A$154,Min!$A67,'Scenario 2'!AA$5:AA$154,"&gt;0")</f>
        <v>0</v>
      </c>
      <c r="E67">
        <f>_xlfn.MINIFS('Scenario 2'!E$5:E$154,'Scenario 2'!$A$5:$A$154,Min!$A67,'Scenario 2'!AB$5:AB$154,"&gt;0")</f>
        <v>0</v>
      </c>
      <c r="F67">
        <f>_xlfn.MINIFS('Scenario 2'!F$5:F$154,'Scenario 2'!$A$5:$A$154,Min!$A67,'Scenario 2'!AC$5:AC$154,"&gt;0")</f>
        <v>0</v>
      </c>
      <c r="G67">
        <f>_xlfn.MINIFS('Scenario 2'!G$5:G$154,'Scenario 2'!$A$5:$A$154,Min!$A67,'Scenario 2'!AD$5:AD$154,"&gt;0")</f>
        <v>0</v>
      </c>
      <c r="H67">
        <f>_xlfn.MINIFS('Scenario 2'!H$5:H$154,'Scenario 2'!$A$5:$A$154,Min!$A67,'Scenario 2'!AE$5:AE$154,"&gt;0")</f>
        <v>1.2251953124999999</v>
      </c>
      <c r="I67">
        <f>_xlfn.MINIFS('Scenario 2'!I$5:I$154,'Scenario 2'!$A$5:$A$154,Min!$A67,'Scenario 2'!AF$5:AF$154,"&gt;0")</f>
        <v>1.2251953124999999</v>
      </c>
      <c r="J67">
        <f>_xlfn.MINIFS('Scenario 2'!J$5:J$154,'Scenario 2'!$A$5:$A$154,Min!$A67,'Scenario 2'!AG$5:AG$154,"&gt;0")</f>
        <v>1.2251953124999999</v>
      </c>
      <c r="K67">
        <f>_xlfn.MINIFS('Scenario 2'!K$5:K$154,'Scenario 2'!$A$5:$A$154,Min!$A67,'Scenario 2'!AH$5:AH$154,"&gt;0")</f>
        <v>1.2251953124999999</v>
      </c>
      <c r="L67">
        <f>_xlfn.MINIFS('Scenario 2'!L$5:L$154,'Scenario 2'!$A$5:$A$154,Min!$A67,'Scenario 2'!AI$5:AI$154,"&gt;0")</f>
        <v>1.2251953124999999</v>
      </c>
      <c r="M67">
        <f>_xlfn.MINIFS('Scenario 2'!M$5:M$154,'Scenario 2'!$A$5:$A$154,Min!$A67,'Scenario 2'!AJ$5:AJ$154,"&gt;0")</f>
        <v>1.2251953124999999</v>
      </c>
      <c r="N67">
        <f>_xlfn.MINIFS('Scenario 2'!N$5:N$154,'Scenario 2'!$A$5:$A$154,Min!$A67,'Scenario 2'!AK$5:AK$154,"&gt;0")</f>
        <v>1.2251953124999999</v>
      </c>
      <c r="O67">
        <f>_xlfn.MINIFS('Scenario 2'!O$5:O$154,'Scenario 2'!$A$5:$A$154,Min!$A67,'Scenario 2'!AL$5:AL$154,"&gt;0")</f>
        <v>1.2251953124999999</v>
      </c>
      <c r="P67">
        <f>_xlfn.MINIFS('Scenario 2'!P$5:P$154,'Scenario 2'!$A$5:$A$154,Min!$A67,'Scenario 2'!AM$5:AM$154,"&gt;0")</f>
        <v>1.2251953124999999</v>
      </c>
      <c r="Q67">
        <f>_xlfn.MINIFS('Scenario 2'!Q$5:Q$154,'Scenario 2'!$A$5:$A$154,Min!$A67,'Scenario 2'!AN$5:AN$154,"&gt;0")</f>
        <v>1.2251953124999999</v>
      </c>
      <c r="R67">
        <f>_xlfn.MINIFS('Scenario 2'!R$5:R$154,'Scenario 2'!$A$5:$A$154,Min!$A67,'Scenario 2'!AO$5:AO$154,"&gt;0")</f>
        <v>1.2251953124999999</v>
      </c>
      <c r="S67">
        <f>_xlfn.MINIFS('Scenario 2'!S$5:S$154,'Scenario 2'!$A$5:$A$154,Min!$A67,'Scenario 2'!AP$5:AP$154,"&gt;0")</f>
        <v>1.2251953124999999</v>
      </c>
      <c r="T67">
        <f>_xlfn.MINIFS('Scenario 2'!T$5:T$154,'Scenario 2'!$A$5:$A$154,Min!$A67,'Scenario 2'!AQ$5:AQ$154,"&gt;0")</f>
        <v>1.2251953124999999</v>
      </c>
      <c r="U67">
        <f>_xlfn.MINIFS('Scenario 2'!U$5:U$154,'Scenario 2'!$A$5:$A$154,Min!$A67,'Scenario 2'!AR$5:AR$154,"&gt;0")</f>
        <v>1.2251953124999999</v>
      </c>
      <c r="V67">
        <f>_xlfn.MINIFS('Scenario 2'!V$5:V$154,'Scenario 2'!$A$5:$A$154,Min!$A67,'Scenario 2'!AS$5:AS$154,"&gt;0")</f>
        <v>1.2251953124999999</v>
      </c>
      <c r="W67">
        <f>_xlfn.MINIFS('Scenario 2'!W$5:W$154,'Scenario 2'!$A$5:$A$154,Min!$A67,'Scenario 2'!AT$5:AT$154,"&gt;0")</f>
        <v>1.2251953124999999</v>
      </c>
    </row>
    <row r="68" spans="1:23" x14ac:dyDescent="0.25">
      <c r="A68" t="s">
        <v>38</v>
      </c>
      <c r="B68" t="str">
        <f>VLOOKUP(A68,'DE-EN Country'!$A$1:$B$25,2,FALSE)</f>
        <v>Ireland</v>
      </c>
      <c r="C68">
        <f>_xlfn.MINIFS('Scenario 2'!C$5:C$154,'Scenario 2'!$A$5:$A$154,Min!$A68,'Scenario 2'!Z$5:Z$154,"&gt;0")</f>
        <v>1.1375121093749998</v>
      </c>
      <c r="D68">
        <f>_xlfn.MINIFS('Scenario 2'!D$5:D$154,'Scenario 2'!$A$5:$A$154,Min!$A68,'Scenario 2'!AA$5:AA$154,"&gt;0")</f>
        <v>1.1375121093749998</v>
      </c>
      <c r="E68">
        <f>_xlfn.MINIFS('Scenario 2'!E$5:E$154,'Scenario 2'!$A$5:$A$154,Min!$A68,'Scenario 2'!AB$5:AB$154,"&gt;0")</f>
        <v>1.1375121093749998</v>
      </c>
      <c r="F68">
        <f>_xlfn.MINIFS('Scenario 2'!F$5:F$154,'Scenario 2'!$A$5:$A$154,Min!$A68,'Scenario 2'!AC$5:AC$154,"&gt;0")</f>
        <v>1.2219750000000003</v>
      </c>
      <c r="G68">
        <f>_xlfn.MINIFS('Scenario 2'!G$5:G$154,'Scenario 2'!$A$5:$A$154,Min!$A68,'Scenario 2'!AD$5:AD$154,"&gt;0")</f>
        <v>1.3144992187500002</v>
      </c>
      <c r="H68">
        <f>_xlfn.MINIFS('Scenario 2'!H$5:H$154,'Scenario 2'!$A$5:$A$154,Min!$A68,'Scenario 2'!AE$5:AE$154,"&gt;0")</f>
        <v>1.3144992187500002</v>
      </c>
      <c r="I68">
        <f>_xlfn.MINIFS('Scenario 2'!I$5:I$154,'Scenario 2'!$A$5:$A$154,Min!$A68,'Scenario 2'!AF$5:AF$154,"&gt;0")</f>
        <v>1.3144992187500002</v>
      </c>
      <c r="J68">
        <f>_xlfn.MINIFS('Scenario 2'!J$5:J$154,'Scenario 2'!$A$5:$A$154,Min!$A68,'Scenario 2'!AG$5:AG$154,"&gt;0")</f>
        <v>1.3144992187500002</v>
      </c>
      <c r="K68">
        <f>_xlfn.MINIFS('Scenario 2'!K$5:K$154,'Scenario 2'!$A$5:$A$154,Min!$A68,'Scenario 2'!AH$5:AH$154,"&gt;0")</f>
        <v>1.3144992187500002</v>
      </c>
      <c r="L68">
        <f>_xlfn.MINIFS('Scenario 2'!L$5:L$154,'Scenario 2'!$A$5:$A$154,Min!$A68,'Scenario 2'!AI$5:AI$154,"&gt;0")</f>
        <v>1.3144992187500002</v>
      </c>
      <c r="M68">
        <f>_xlfn.MINIFS('Scenario 2'!M$5:M$154,'Scenario 2'!$A$5:$A$154,Min!$A68,'Scenario 2'!AJ$5:AJ$154,"&gt;0")</f>
        <v>1.3144992187500002</v>
      </c>
      <c r="N68">
        <f>_xlfn.MINIFS('Scenario 2'!N$5:N$154,'Scenario 2'!$A$5:$A$154,Min!$A68,'Scenario 2'!AK$5:AK$154,"&gt;0")</f>
        <v>1.3144992187500002</v>
      </c>
      <c r="O68">
        <f>_xlfn.MINIFS('Scenario 2'!O$5:O$154,'Scenario 2'!$A$5:$A$154,Min!$A68,'Scenario 2'!AL$5:AL$154,"&gt;0")</f>
        <v>1.3144992187500002</v>
      </c>
      <c r="P68">
        <f>_xlfn.MINIFS('Scenario 2'!P$5:P$154,'Scenario 2'!$A$5:$A$154,Min!$A68,'Scenario 2'!AM$5:AM$154,"&gt;0")</f>
        <v>1.3144992187500002</v>
      </c>
      <c r="Q68">
        <f>_xlfn.MINIFS('Scenario 2'!Q$5:Q$154,'Scenario 2'!$A$5:$A$154,Min!$A68,'Scenario 2'!AN$5:AN$154,"&gt;0")</f>
        <v>1.3144992187500002</v>
      </c>
      <c r="R68">
        <f>_xlfn.MINIFS('Scenario 2'!R$5:R$154,'Scenario 2'!$A$5:$A$154,Min!$A68,'Scenario 2'!AO$5:AO$154,"&gt;0")</f>
        <v>1.3144992187500002</v>
      </c>
      <c r="S68">
        <f>_xlfn.MINIFS('Scenario 2'!S$5:S$154,'Scenario 2'!$A$5:$A$154,Min!$A68,'Scenario 2'!AP$5:AP$154,"&gt;0")</f>
        <v>1.3144992187500002</v>
      </c>
      <c r="T68">
        <f>_xlfn.MINIFS('Scenario 2'!T$5:T$154,'Scenario 2'!$A$5:$A$154,Min!$A68,'Scenario 2'!AQ$5:AQ$154,"&gt;0")</f>
        <v>1.3144992187500002</v>
      </c>
      <c r="U68">
        <f>_xlfn.MINIFS('Scenario 2'!U$5:U$154,'Scenario 2'!$A$5:$A$154,Min!$A68,'Scenario 2'!AR$5:AR$154,"&gt;0")</f>
        <v>1.3144992187500002</v>
      </c>
      <c r="V68">
        <f>_xlfn.MINIFS('Scenario 2'!V$5:V$154,'Scenario 2'!$A$5:$A$154,Min!$A68,'Scenario 2'!AS$5:AS$154,"&gt;0")</f>
        <v>1.3144992187500002</v>
      </c>
      <c r="W68">
        <f>_xlfn.MINIFS('Scenario 2'!W$5:W$154,'Scenario 2'!$A$5:$A$154,Min!$A68,'Scenario 2'!AT$5:AT$154,"&gt;0")</f>
        <v>1.3144992187500002</v>
      </c>
    </row>
    <row r="69" spans="1:23" x14ac:dyDescent="0.25">
      <c r="A69" t="s">
        <v>39</v>
      </c>
      <c r="B69" t="str">
        <f>VLOOKUP(A69,'DE-EN Country'!$A$1:$B$25,2,FALSE)</f>
        <v>Iceland</v>
      </c>
      <c r="C69">
        <f>_xlfn.MINIFS('Scenario 2'!C$5:C$154,'Scenario 2'!$A$5:$A$154,Min!$A69,'Scenario 2'!Z$5:Z$154,"&gt;0")</f>
        <v>0</v>
      </c>
      <c r="D69">
        <f>_xlfn.MINIFS('Scenario 2'!D$5:D$154,'Scenario 2'!$A$5:$A$154,Min!$A69,'Scenario 2'!AA$5:AA$154,"&gt;0")</f>
        <v>0</v>
      </c>
      <c r="E69">
        <f>_xlfn.MINIFS('Scenario 2'!E$5:E$154,'Scenario 2'!$A$5:$A$154,Min!$A69,'Scenario 2'!AB$5:AB$154,"&gt;0")</f>
        <v>0</v>
      </c>
      <c r="F69">
        <f>_xlfn.MINIFS('Scenario 2'!F$5:F$154,'Scenario 2'!$A$5:$A$154,Min!$A69,'Scenario 2'!AC$5:AC$154,"&gt;0")</f>
        <v>0</v>
      </c>
      <c r="G69">
        <f>_xlfn.MINIFS('Scenario 2'!G$5:G$154,'Scenario 2'!$A$5:$A$154,Min!$A69,'Scenario 2'!AD$5:AD$154,"&gt;0")</f>
        <v>0</v>
      </c>
      <c r="H69">
        <f>_xlfn.MINIFS('Scenario 2'!H$5:H$154,'Scenario 2'!$A$5:$A$154,Min!$A69,'Scenario 2'!AE$5:AE$154,"&gt;0")</f>
        <v>0.90916875000000008</v>
      </c>
      <c r="I69">
        <f>_xlfn.MINIFS('Scenario 2'!I$5:I$154,'Scenario 2'!$A$5:$A$154,Min!$A69,'Scenario 2'!AF$5:AF$154,"&gt;0")</f>
        <v>0.90916875000000008</v>
      </c>
      <c r="J69">
        <f>_xlfn.MINIFS('Scenario 2'!J$5:J$154,'Scenario 2'!$A$5:$A$154,Min!$A69,'Scenario 2'!AG$5:AG$154,"&gt;0")</f>
        <v>0.90916875000000008</v>
      </c>
      <c r="K69">
        <f>_xlfn.MINIFS('Scenario 2'!K$5:K$154,'Scenario 2'!$A$5:$A$154,Min!$A69,'Scenario 2'!AH$5:AH$154,"&gt;0")</f>
        <v>0.90916875000000008</v>
      </c>
      <c r="L69">
        <f>_xlfn.MINIFS('Scenario 2'!L$5:L$154,'Scenario 2'!$A$5:$A$154,Min!$A69,'Scenario 2'!AI$5:AI$154,"&gt;0")</f>
        <v>0.90916875000000008</v>
      </c>
      <c r="M69">
        <f>_xlfn.MINIFS('Scenario 2'!M$5:M$154,'Scenario 2'!$A$5:$A$154,Min!$A69,'Scenario 2'!AJ$5:AJ$154,"&gt;0")</f>
        <v>0.90916875000000008</v>
      </c>
      <c r="N69">
        <f>_xlfn.MINIFS('Scenario 2'!N$5:N$154,'Scenario 2'!$A$5:$A$154,Min!$A69,'Scenario 2'!AK$5:AK$154,"&gt;0")</f>
        <v>0.90916875000000008</v>
      </c>
      <c r="O69">
        <f>_xlfn.MINIFS('Scenario 2'!O$5:O$154,'Scenario 2'!$A$5:$A$154,Min!$A69,'Scenario 2'!AL$5:AL$154,"&gt;0")</f>
        <v>0.90916875000000008</v>
      </c>
      <c r="P69">
        <f>_xlfn.MINIFS('Scenario 2'!P$5:P$154,'Scenario 2'!$A$5:$A$154,Min!$A69,'Scenario 2'!AM$5:AM$154,"&gt;0")</f>
        <v>0.90916875000000008</v>
      </c>
      <c r="Q69">
        <f>_xlfn.MINIFS('Scenario 2'!Q$5:Q$154,'Scenario 2'!$A$5:$A$154,Min!$A69,'Scenario 2'!AN$5:AN$154,"&gt;0")</f>
        <v>0.90916875000000008</v>
      </c>
      <c r="R69">
        <f>_xlfn.MINIFS('Scenario 2'!R$5:R$154,'Scenario 2'!$A$5:$A$154,Min!$A69,'Scenario 2'!AO$5:AO$154,"&gt;0")</f>
        <v>0.90916875000000008</v>
      </c>
      <c r="S69">
        <f>_xlfn.MINIFS('Scenario 2'!S$5:S$154,'Scenario 2'!$A$5:$A$154,Min!$A69,'Scenario 2'!AP$5:AP$154,"&gt;0")</f>
        <v>0.90916875000000008</v>
      </c>
      <c r="T69">
        <f>_xlfn.MINIFS('Scenario 2'!T$5:T$154,'Scenario 2'!$A$5:$A$154,Min!$A69,'Scenario 2'!AQ$5:AQ$154,"&gt;0")</f>
        <v>0.90916875000000008</v>
      </c>
      <c r="U69">
        <f>_xlfn.MINIFS('Scenario 2'!U$5:U$154,'Scenario 2'!$A$5:$A$154,Min!$A69,'Scenario 2'!AR$5:AR$154,"&gt;0")</f>
        <v>0.90916875000000008</v>
      </c>
      <c r="V69">
        <f>_xlfn.MINIFS('Scenario 2'!V$5:V$154,'Scenario 2'!$A$5:$A$154,Min!$A69,'Scenario 2'!AS$5:AS$154,"&gt;0")</f>
        <v>0.90916875000000008</v>
      </c>
      <c r="W69">
        <f>_xlfn.MINIFS('Scenario 2'!W$5:W$154,'Scenario 2'!$A$5:$A$154,Min!$A69,'Scenario 2'!AT$5:AT$154,"&gt;0")</f>
        <v>0.90916875000000008</v>
      </c>
    </row>
    <row r="70" spans="1:23" x14ac:dyDescent="0.25">
      <c r="A70" t="s">
        <v>40</v>
      </c>
      <c r="B70" t="str">
        <f>VLOOKUP(A70,'DE-EN Country'!$A$1:$B$25,2,FALSE)</f>
        <v>Italy</v>
      </c>
      <c r="C70">
        <f>_xlfn.MINIFS('Scenario 2'!C$5:C$154,'Scenario 2'!$A$5:$A$154,Min!$A70,'Scenario 2'!Z$5:Z$154,"&gt;0")</f>
        <v>0.50489062500000004</v>
      </c>
      <c r="D70">
        <f>_xlfn.MINIFS('Scenario 2'!D$5:D$154,'Scenario 2'!$A$5:$A$154,Min!$A70,'Scenario 2'!AA$5:AA$154,"&gt;0")</f>
        <v>0.46878750000000008</v>
      </c>
      <c r="E70">
        <f>_xlfn.MINIFS('Scenario 2'!E$5:E$154,'Scenario 2'!$A$5:$A$154,Min!$A70,'Scenario 2'!AB$5:AB$154,"&gt;0")</f>
        <v>0.43183125000000011</v>
      </c>
      <c r="F70">
        <f>_xlfn.MINIFS('Scenario 2'!F$5:F$154,'Scenario 2'!$A$5:$A$154,Min!$A70,'Scenario 2'!AC$5:AC$154,"&gt;0")</f>
        <v>0.45866250000000003</v>
      </c>
      <c r="G70">
        <f>_xlfn.MINIFS('Scenario 2'!G$5:G$154,'Scenario 2'!$A$5:$A$154,Min!$A70,'Scenario 2'!AD$5:AD$154,"&gt;0")</f>
        <v>0.48473437500000005</v>
      </c>
      <c r="H70">
        <f>_xlfn.MINIFS('Scenario 2'!H$5:H$154,'Scenario 2'!$A$5:$A$154,Min!$A70,'Scenario 2'!AE$5:AE$154,"&gt;0")</f>
        <v>0.46878750000000008</v>
      </c>
      <c r="I70">
        <f>_xlfn.MINIFS('Scenario 2'!I$5:I$154,'Scenario 2'!$A$5:$A$154,Min!$A70,'Scenario 2'!AF$5:AF$154,"&gt;0")</f>
        <v>0.50489062500000004</v>
      </c>
      <c r="J70">
        <f>_xlfn.MINIFS('Scenario 2'!J$5:J$154,'Scenario 2'!$A$5:$A$154,Min!$A70,'Scenario 2'!AG$5:AG$154,"&gt;0")</f>
        <v>0.50489062500000004</v>
      </c>
      <c r="K70">
        <f>_xlfn.MINIFS('Scenario 2'!K$5:K$154,'Scenario 2'!$A$5:$A$154,Min!$A70,'Scenario 2'!AH$5:AH$154,"&gt;0")</f>
        <v>0.54585351562499995</v>
      </c>
      <c r="L70">
        <f>_xlfn.MINIFS('Scenario 2'!L$5:L$154,'Scenario 2'!$A$5:$A$154,Min!$A70,'Scenario 2'!AI$5:AI$154,"&gt;0")</f>
        <v>0.59071874999999996</v>
      </c>
      <c r="M70">
        <f>_xlfn.MINIFS('Scenario 2'!M$5:M$154,'Scenario 2'!$A$5:$A$154,Min!$A70,'Scenario 2'!AJ$5:AJ$154,"&gt;0")</f>
        <v>0.59985937499999997</v>
      </c>
      <c r="N70">
        <f>_xlfn.MINIFS('Scenario 2'!N$5:N$154,'Scenario 2'!$A$5:$A$154,Min!$A70,'Scenario 2'!AK$5:AK$154,"&gt;0")</f>
        <v>0.60934042968749991</v>
      </c>
      <c r="O70">
        <f>_xlfn.MINIFS('Scenario 2'!O$5:O$154,'Scenario 2'!$A$5:$A$154,Min!$A70,'Scenario 2'!AL$5:AL$154,"&gt;0")</f>
        <v>0.64584374999999994</v>
      </c>
      <c r="P70">
        <f>_xlfn.MINIFS('Scenario 2'!P$5:P$154,'Scenario 2'!$A$5:$A$154,Min!$A70,'Scenario 2'!AM$5:AM$154,"&gt;0")</f>
        <v>0.66567187499999991</v>
      </c>
      <c r="Q70">
        <f>_xlfn.MINIFS('Scenario 2'!Q$5:Q$154,'Scenario 2'!$A$5:$A$154,Min!$A70,'Scenario 2'!AN$5:AN$154,"&gt;0")</f>
        <v>0.66567187499999991</v>
      </c>
      <c r="R70">
        <f>_xlfn.MINIFS('Scenario 2'!R$5:R$154,'Scenario 2'!$A$5:$A$154,Min!$A70,'Scenario 2'!AO$5:AO$154,"&gt;0")</f>
        <v>0.67499999999999993</v>
      </c>
      <c r="S70">
        <f>_xlfn.MINIFS('Scenario 2'!S$5:S$154,'Scenario 2'!$A$5:$A$154,Min!$A70,'Scenario 2'!AP$5:AP$154,"&gt;0")</f>
        <v>0.72548437499999974</v>
      </c>
      <c r="T70">
        <f>_xlfn.MINIFS('Scenario 2'!T$5:T$154,'Scenario 2'!$A$5:$A$154,Min!$A70,'Scenario 2'!AQ$5:AQ$154,"&gt;0")</f>
        <v>0.73265625000000001</v>
      </c>
      <c r="U70">
        <f>_xlfn.MINIFS('Scenario 2'!U$5:U$154,'Scenario 2'!$A$5:$A$154,Min!$A70,'Scenario 2'!AR$5:AR$154,"&gt;0")</f>
        <v>0.79293749999999996</v>
      </c>
      <c r="V70">
        <f>_xlfn.MINIFS('Scenario 2'!V$5:V$154,'Scenario 2'!$A$5:$A$154,Min!$A70,'Scenario 2'!AS$5:AS$154,"&gt;0")</f>
        <v>1.20013048828125</v>
      </c>
      <c r="W70">
        <f>_xlfn.MINIFS('Scenario 2'!W$5:W$154,'Scenario 2'!$A$5:$A$154,Min!$A70,'Scenario 2'!AT$5:AT$154,"&gt;0")</f>
        <v>1.20013048828125</v>
      </c>
    </row>
    <row r="71" spans="1:23" x14ac:dyDescent="0.25">
      <c r="A71" t="s">
        <v>41</v>
      </c>
      <c r="B71" t="str">
        <f>VLOOKUP(A71,'DE-EN Country'!$A$1:$B$25,2,FALSE)</f>
        <v>Croatia</v>
      </c>
      <c r="C71">
        <f>_xlfn.MINIFS('Scenario 2'!C$5:C$154,'Scenario 2'!$A$5:$A$154,Min!$A71,'Scenario 2'!Z$5:Z$154,"&gt;0")</f>
        <v>0.65771367187499974</v>
      </c>
      <c r="D71">
        <f>_xlfn.MINIFS('Scenario 2'!D$5:D$154,'Scenario 2'!$A$5:$A$154,Min!$A71,'Scenario 2'!AA$5:AA$154,"&gt;0")</f>
        <v>0.65771367187499974</v>
      </c>
      <c r="E71">
        <f>_xlfn.MINIFS('Scenario 2'!E$5:E$154,'Scenario 2'!$A$5:$A$154,Min!$A71,'Scenario 2'!AB$5:AB$154,"&gt;0")</f>
        <v>0.65771367187499974</v>
      </c>
      <c r="F71">
        <f>_xlfn.MINIFS('Scenario 2'!F$5:F$154,'Scenario 2'!$A$5:$A$154,Min!$A71,'Scenario 2'!AC$5:AC$154,"&gt;0")</f>
        <v>0.65771367187499974</v>
      </c>
      <c r="G71">
        <f>_xlfn.MINIFS('Scenario 2'!G$5:G$154,'Scenario 2'!$A$5:$A$154,Min!$A71,'Scenario 2'!AD$5:AD$154,"&gt;0")</f>
        <v>0.65771367187499974</v>
      </c>
      <c r="H71">
        <f>_xlfn.MINIFS('Scenario 2'!H$5:H$154,'Scenario 2'!$A$5:$A$154,Min!$A71,'Scenario 2'!AE$5:AE$154,"&gt;0")</f>
        <v>0.65771367187499974</v>
      </c>
      <c r="I71">
        <f>_xlfn.MINIFS('Scenario 2'!I$5:I$154,'Scenario 2'!$A$5:$A$154,Min!$A71,'Scenario 2'!AF$5:AF$154,"&gt;0")</f>
        <v>0.65771367187499974</v>
      </c>
      <c r="J71">
        <f>_xlfn.MINIFS('Scenario 2'!J$5:J$154,'Scenario 2'!$A$5:$A$154,Min!$A71,'Scenario 2'!AG$5:AG$154,"&gt;0")</f>
        <v>0.65771367187499974</v>
      </c>
      <c r="K71">
        <f>_xlfn.MINIFS('Scenario 2'!K$5:K$154,'Scenario 2'!$A$5:$A$154,Min!$A71,'Scenario 2'!AH$5:AH$154,"&gt;0")</f>
        <v>0.65771367187499974</v>
      </c>
      <c r="L71">
        <f>_xlfn.MINIFS('Scenario 2'!L$5:L$154,'Scenario 2'!$A$5:$A$154,Min!$A71,'Scenario 2'!AI$5:AI$154,"&gt;0")</f>
        <v>0.65771367187499974</v>
      </c>
      <c r="M71">
        <f>_xlfn.MINIFS('Scenario 2'!M$5:M$154,'Scenario 2'!$A$5:$A$154,Min!$A71,'Scenario 2'!AJ$5:AJ$154,"&gt;0")</f>
        <v>0.65771367187499974</v>
      </c>
      <c r="N71">
        <f>_xlfn.MINIFS('Scenario 2'!N$5:N$154,'Scenario 2'!$A$5:$A$154,Min!$A71,'Scenario 2'!AK$5:AK$154,"&gt;0")</f>
        <v>0.65771367187499974</v>
      </c>
      <c r="O71">
        <f>_xlfn.MINIFS('Scenario 2'!O$5:O$154,'Scenario 2'!$A$5:$A$154,Min!$A71,'Scenario 2'!AL$5:AL$154,"&gt;0")</f>
        <v>0.65771367187499974</v>
      </c>
      <c r="P71">
        <f>_xlfn.MINIFS('Scenario 2'!P$5:P$154,'Scenario 2'!$A$5:$A$154,Min!$A71,'Scenario 2'!AM$5:AM$154,"&gt;0")</f>
        <v>0.65771367187499974</v>
      </c>
      <c r="Q71">
        <f>_xlfn.MINIFS('Scenario 2'!Q$5:Q$154,'Scenario 2'!$A$5:$A$154,Min!$A71,'Scenario 2'!AN$5:AN$154,"&gt;0")</f>
        <v>0.66178124999999999</v>
      </c>
      <c r="R71">
        <f>_xlfn.MINIFS('Scenario 2'!R$5:R$154,'Scenario 2'!$A$5:$A$154,Min!$A71,'Scenario 2'!AO$5:AO$154,"&gt;0")</f>
        <v>0.67017890624999976</v>
      </c>
      <c r="S71">
        <f>_xlfn.MINIFS('Scenario 2'!S$5:S$154,'Scenario 2'!$A$5:$A$154,Min!$A71,'Scenario 2'!AP$5:AP$154,"&gt;0")</f>
        <v>0.68069531250000015</v>
      </c>
      <c r="T71">
        <f>_xlfn.MINIFS('Scenario 2'!T$5:T$154,'Scenario 2'!$A$5:$A$154,Min!$A71,'Scenario 2'!AQ$5:AQ$154,"&gt;0")</f>
        <v>0.68503125000000009</v>
      </c>
      <c r="U71">
        <f>_xlfn.MINIFS('Scenario 2'!U$5:U$154,'Scenario 2'!$A$5:$A$154,Min!$A71,'Scenario 2'!AR$5:AR$154,"&gt;0")</f>
        <v>0.71156249999999999</v>
      </c>
      <c r="V71">
        <f>_xlfn.MINIFS('Scenario 2'!V$5:V$154,'Scenario 2'!$A$5:$A$154,Min!$A71,'Scenario 2'!AS$5:AS$154,"&gt;0")</f>
        <v>0.84337031250000005</v>
      </c>
      <c r="W71">
        <f>_xlfn.MINIFS('Scenario 2'!W$5:W$154,'Scenario 2'!$A$5:$A$154,Min!$A71,'Scenario 2'!AT$5:AT$154,"&gt;0")</f>
        <v>0.84337031250000005</v>
      </c>
    </row>
    <row r="72" spans="1:23" x14ac:dyDescent="0.25">
      <c r="A72" t="s">
        <v>42</v>
      </c>
      <c r="B72" t="str">
        <f>VLOOKUP(A72,'DE-EN Country'!$A$1:$B$25,2,FALSE)</f>
        <v>Lithuania</v>
      </c>
      <c r="C72">
        <f>_xlfn.MINIFS('Scenario 2'!C$5:C$154,'Scenario 2'!$A$5:$A$154,Min!$A72,'Scenario 2'!Z$5:Z$154,"&gt;0")</f>
        <v>0.7121953124999999</v>
      </c>
      <c r="D72">
        <f>_xlfn.MINIFS('Scenario 2'!D$5:D$154,'Scenario 2'!$A$5:$A$154,Min!$A72,'Scenario 2'!AA$5:AA$154,"&gt;0")</f>
        <v>0.7121953124999999</v>
      </c>
      <c r="E72">
        <f>_xlfn.MINIFS('Scenario 2'!E$5:E$154,'Scenario 2'!$A$5:$A$154,Min!$A72,'Scenario 2'!AB$5:AB$154,"&gt;0")</f>
        <v>0.7121953124999999</v>
      </c>
      <c r="F72">
        <f>_xlfn.MINIFS('Scenario 2'!F$5:F$154,'Scenario 2'!$A$5:$A$154,Min!$A72,'Scenario 2'!AC$5:AC$154,"&gt;0")</f>
        <v>0.7121953124999999</v>
      </c>
      <c r="G72">
        <f>_xlfn.MINIFS('Scenario 2'!G$5:G$154,'Scenario 2'!$A$5:$A$154,Min!$A72,'Scenario 2'!AD$5:AD$154,"&gt;0")</f>
        <v>0.71442187499999998</v>
      </c>
      <c r="H72">
        <f>_xlfn.MINIFS('Scenario 2'!H$5:H$154,'Scenario 2'!$A$5:$A$154,Min!$A72,'Scenario 2'!AE$5:AE$154,"&gt;0")</f>
        <v>0.71442187499999998</v>
      </c>
      <c r="I72">
        <f>_xlfn.MINIFS('Scenario 2'!I$5:I$154,'Scenario 2'!$A$5:$A$154,Min!$A72,'Scenario 2'!AF$5:AF$154,"&gt;0")</f>
        <v>0.71442187499999998</v>
      </c>
      <c r="J72">
        <f>_xlfn.MINIFS('Scenario 2'!J$5:J$154,'Scenario 2'!$A$5:$A$154,Min!$A72,'Scenario 2'!AG$5:AG$154,"&gt;0")</f>
        <v>0.71442187499999998</v>
      </c>
      <c r="K72">
        <f>_xlfn.MINIFS('Scenario 2'!K$5:K$154,'Scenario 2'!$A$5:$A$154,Min!$A72,'Scenario 2'!AH$5:AH$154,"&gt;0")</f>
        <v>0.71442187499999998</v>
      </c>
      <c r="L72">
        <f>_xlfn.MINIFS('Scenario 2'!L$5:L$154,'Scenario 2'!$A$5:$A$154,Min!$A72,'Scenario 2'!AI$5:AI$154,"&gt;0")</f>
        <v>0.71442187499999998</v>
      </c>
      <c r="M72">
        <f>_xlfn.MINIFS('Scenario 2'!M$5:M$154,'Scenario 2'!$A$5:$A$154,Min!$A72,'Scenario 2'!AJ$5:AJ$154,"&gt;0")</f>
        <v>0.71442187499999998</v>
      </c>
      <c r="N72">
        <f>_xlfn.MINIFS('Scenario 2'!N$5:N$154,'Scenario 2'!$A$5:$A$154,Min!$A72,'Scenario 2'!AK$5:AK$154,"&gt;0")</f>
        <v>0.71442187499999998</v>
      </c>
      <c r="O72">
        <f>_xlfn.MINIFS('Scenario 2'!O$5:O$154,'Scenario 2'!$A$5:$A$154,Min!$A72,'Scenario 2'!AL$5:AL$154,"&gt;0")</f>
        <v>0.71442187499999998</v>
      </c>
      <c r="P72">
        <f>_xlfn.MINIFS('Scenario 2'!P$5:P$154,'Scenario 2'!$A$5:$A$154,Min!$A72,'Scenario 2'!AM$5:AM$154,"&gt;0")</f>
        <v>0.71442187499999998</v>
      </c>
      <c r="Q72">
        <f>_xlfn.MINIFS('Scenario 2'!Q$5:Q$154,'Scenario 2'!$A$5:$A$154,Min!$A72,'Scenario 2'!AN$5:AN$154,"&gt;0")</f>
        <v>0.71442187499999998</v>
      </c>
      <c r="R72">
        <f>_xlfn.MINIFS('Scenario 2'!R$5:R$154,'Scenario 2'!$A$5:$A$154,Min!$A72,'Scenario 2'!AO$5:AO$154,"&gt;0")</f>
        <v>0.71442187499999998</v>
      </c>
      <c r="S72">
        <f>_xlfn.MINIFS('Scenario 2'!S$5:S$154,'Scenario 2'!$A$5:$A$154,Min!$A72,'Scenario 2'!AP$5:AP$154,"&gt;0")</f>
        <v>0.71442187499999998</v>
      </c>
      <c r="T72">
        <f>_xlfn.MINIFS('Scenario 2'!T$5:T$154,'Scenario 2'!$A$5:$A$154,Min!$A72,'Scenario 2'!AQ$5:AQ$154,"&gt;0")</f>
        <v>0.75487500000000018</v>
      </c>
      <c r="U72">
        <f>_xlfn.MINIFS('Scenario 2'!U$5:U$154,'Scenario 2'!$A$5:$A$154,Min!$A72,'Scenario 2'!AR$5:AR$154,"&gt;0")</f>
        <v>0.75487500000000018</v>
      </c>
      <c r="V72">
        <f>_xlfn.MINIFS('Scenario 2'!V$5:V$154,'Scenario 2'!$A$5:$A$154,Min!$A72,'Scenario 2'!AS$5:AS$154,"&gt;0")</f>
        <v>0.77090625000000002</v>
      </c>
      <c r="W72">
        <f>_xlfn.MINIFS('Scenario 2'!W$5:W$154,'Scenario 2'!$A$5:$A$154,Min!$A72,'Scenario 2'!AT$5:AT$154,"&gt;0")</f>
        <v>0.77465624999999994</v>
      </c>
    </row>
    <row r="73" spans="1:23" x14ac:dyDescent="0.25">
      <c r="A73" t="s">
        <v>43</v>
      </c>
      <c r="B73" t="str">
        <f>VLOOKUP(A73,'DE-EN Country'!$A$1:$B$25,2,FALSE)</f>
        <v>Luxembourg</v>
      </c>
      <c r="C73">
        <f>_xlfn.MINIFS('Scenario 2'!C$5:C$154,'Scenario 2'!$A$5:$A$154,Min!$A73,'Scenario 2'!Z$5:Z$154,"&gt;0")</f>
        <v>1.1914218749999999</v>
      </c>
      <c r="D73">
        <f>_xlfn.MINIFS('Scenario 2'!D$5:D$154,'Scenario 2'!$A$5:$A$154,Min!$A73,'Scenario 2'!AA$5:AA$154,"&gt;0")</f>
        <v>1.1914218749999999</v>
      </c>
      <c r="E73">
        <f>_xlfn.MINIFS('Scenario 2'!E$5:E$154,'Scenario 2'!$A$5:$A$154,Min!$A73,'Scenario 2'!AB$5:AB$154,"&gt;0")</f>
        <v>1.1914218749999999</v>
      </c>
      <c r="F73">
        <f>_xlfn.MINIFS('Scenario 2'!F$5:F$154,'Scenario 2'!$A$5:$A$154,Min!$A73,'Scenario 2'!AC$5:AC$154,"&gt;0")</f>
        <v>1.1914218749999999</v>
      </c>
      <c r="G73">
        <f>_xlfn.MINIFS('Scenario 2'!G$5:G$154,'Scenario 2'!$A$5:$A$154,Min!$A73,'Scenario 2'!AD$5:AD$154,"&gt;0")</f>
        <v>1.1914218749999999</v>
      </c>
      <c r="H73">
        <f>_xlfn.MINIFS('Scenario 2'!H$5:H$154,'Scenario 2'!$A$5:$A$154,Min!$A73,'Scenario 2'!AE$5:AE$154,"&gt;0")</f>
        <v>1.1914218749999999</v>
      </c>
      <c r="I73">
        <f>_xlfn.MINIFS('Scenario 2'!I$5:I$154,'Scenario 2'!$A$5:$A$154,Min!$A73,'Scenario 2'!AF$5:AF$154,"&gt;0")</f>
        <v>1.1914218749999999</v>
      </c>
      <c r="J73">
        <f>_xlfn.MINIFS('Scenario 2'!J$5:J$154,'Scenario 2'!$A$5:$A$154,Min!$A73,'Scenario 2'!AG$5:AG$154,"&gt;0")</f>
        <v>1.1914218749999999</v>
      </c>
      <c r="K73">
        <f>_xlfn.MINIFS('Scenario 2'!K$5:K$154,'Scenario 2'!$A$5:$A$154,Min!$A73,'Scenario 2'!AH$5:AH$154,"&gt;0")</f>
        <v>1.1914218749999999</v>
      </c>
      <c r="L73">
        <f>_xlfn.MINIFS('Scenario 2'!L$5:L$154,'Scenario 2'!$A$5:$A$154,Min!$A73,'Scenario 2'!AI$5:AI$154,"&gt;0")</f>
        <v>1.1914218749999999</v>
      </c>
      <c r="M73">
        <f>_xlfn.MINIFS('Scenario 2'!M$5:M$154,'Scenario 2'!$A$5:$A$154,Min!$A73,'Scenario 2'!AJ$5:AJ$154,"&gt;0")</f>
        <v>1.1914218749999999</v>
      </c>
      <c r="N73">
        <f>_xlfn.MINIFS('Scenario 2'!N$5:N$154,'Scenario 2'!$A$5:$A$154,Min!$A73,'Scenario 2'!AK$5:AK$154,"&gt;0")</f>
        <v>1.1914218749999999</v>
      </c>
      <c r="O73">
        <f>_xlfn.MINIFS('Scenario 2'!O$5:O$154,'Scenario 2'!$A$5:$A$154,Min!$A73,'Scenario 2'!AL$5:AL$154,"&gt;0")</f>
        <v>1.1914218749999999</v>
      </c>
      <c r="P73">
        <f>_xlfn.MINIFS('Scenario 2'!P$5:P$154,'Scenario 2'!$A$5:$A$154,Min!$A73,'Scenario 2'!AM$5:AM$154,"&gt;0")</f>
        <v>1.1914218749999999</v>
      </c>
      <c r="Q73">
        <f>_xlfn.MINIFS('Scenario 2'!Q$5:Q$154,'Scenario 2'!$A$5:$A$154,Min!$A73,'Scenario 2'!AN$5:AN$154,"&gt;0")</f>
        <v>1.1914218749999999</v>
      </c>
      <c r="R73">
        <f>_xlfn.MINIFS('Scenario 2'!R$5:R$154,'Scenario 2'!$A$5:$A$154,Min!$A73,'Scenario 2'!AO$5:AO$154,"&gt;0")</f>
        <v>1.1914218749999999</v>
      </c>
      <c r="S73">
        <f>_xlfn.MINIFS('Scenario 2'!S$5:S$154,'Scenario 2'!$A$5:$A$154,Min!$A73,'Scenario 2'!AP$5:AP$154,"&gt;0")</f>
        <v>1.1914218749999999</v>
      </c>
      <c r="T73">
        <f>_xlfn.MINIFS('Scenario 2'!T$5:T$154,'Scenario 2'!$A$5:$A$154,Min!$A73,'Scenario 2'!AQ$5:AQ$154,"&gt;0")</f>
        <v>1.1914218749999999</v>
      </c>
      <c r="U73">
        <f>_xlfn.MINIFS('Scenario 2'!U$5:U$154,'Scenario 2'!$A$5:$A$154,Min!$A73,'Scenario 2'!AR$5:AR$154,"&gt;0")</f>
        <v>1.1914218749999999</v>
      </c>
      <c r="V73">
        <f>_xlfn.MINIFS('Scenario 2'!V$5:V$154,'Scenario 2'!$A$5:$A$154,Min!$A73,'Scenario 2'!AS$5:AS$154,"&gt;0")</f>
        <v>1.1914218749999999</v>
      </c>
      <c r="W73">
        <f>_xlfn.MINIFS('Scenario 2'!W$5:W$154,'Scenario 2'!$A$5:$A$154,Min!$A73,'Scenario 2'!AT$5:AT$154,"&gt;0")</f>
        <v>1.3243500000000001</v>
      </c>
    </row>
    <row r="74" spans="1:23" x14ac:dyDescent="0.25">
      <c r="A74" t="s">
        <v>44</v>
      </c>
      <c r="B74" t="str">
        <f>VLOOKUP(A74,'DE-EN Country'!$A$1:$B$25,2,FALSE)</f>
        <v>Netherlands</v>
      </c>
      <c r="C74">
        <f>_xlfn.MINIFS('Scenario 2'!C$5:C$154,'Scenario 2'!$A$5:$A$154,Min!$A74,'Scenario 2'!Z$5:Z$154,"&gt;0")</f>
        <v>1.0111218749999999</v>
      </c>
      <c r="D74">
        <f>_xlfn.MINIFS('Scenario 2'!D$5:D$154,'Scenario 2'!$A$5:$A$154,Min!$A74,'Scenario 2'!AA$5:AA$154,"&gt;0")</f>
        <v>1.0111218749999999</v>
      </c>
      <c r="E74">
        <f>_xlfn.MINIFS('Scenario 2'!E$5:E$154,'Scenario 2'!$A$5:$A$154,Min!$A74,'Scenario 2'!AB$5:AB$154,"&gt;0")</f>
        <v>1.0893164062499998</v>
      </c>
      <c r="F74">
        <f>_xlfn.MINIFS('Scenario 2'!F$5:F$154,'Scenario 2'!$A$5:$A$154,Min!$A74,'Scenario 2'!AC$5:AC$154,"&gt;0")</f>
        <v>1.0893164062499998</v>
      </c>
      <c r="G74">
        <f>_xlfn.MINIFS('Scenario 2'!G$5:G$154,'Scenario 2'!$A$5:$A$154,Min!$A74,'Scenario 2'!AD$5:AD$154,"&gt;0")</f>
        <v>1.1684437499999998</v>
      </c>
      <c r="H74">
        <f>_xlfn.MINIFS('Scenario 2'!H$5:H$154,'Scenario 2'!$A$5:$A$154,Min!$A74,'Scenario 2'!AE$5:AE$154,"&gt;0")</f>
        <v>1.1684437499999998</v>
      </c>
      <c r="I74">
        <f>_xlfn.MINIFS('Scenario 2'!I$5:I$154,'Scenario 2'!$A$5:$A$154,Min!$A74,'Scenario 2'!AF$5:AF$154,"&gt;0")</f>
        <v>1.1684437499999998</v>
      </c>
      <c r="J74">
        <f>_xlfn.MINIFS('Scenario 2'!J$5:J$154,'Scenario 2'!$A$5:$A$154,Min!$A74,'Scenario 2'!AG$5:AG$154,"&gt;0")</f>
        <v>1.1684437499999998</v>
      </c>
      <c r="K74">
        <f>_xlfn.MINIFS('Scenario 2'!K$5:K$154,'Scenario 2'!$A$5:$A$154,Min!$A74,'Scenario 2'!AH$5:AH$154,"&gt;0")</f>
        <v>1.1684437499999998</v>
      </c>
      <c r="L74">
        <f>_xlfn.MINIFS('Scenario 2'!L$5:L$154,'Scenario 2'!$A$5:$A$154,Min!$A74,'Scenario 2'!AI$5:AI$154,"&gt;0")</f>
        <v>1.2147421875</v>
      </c>
      <c r="M74">
        <f>_xlfn.MINIFS('Scenario 2'!M$5:M$154,'Scenario 2'!$A$5:$A$154,Min!$A74,'Scenario 2'!AJ$5:AJ$154,"&gt;0")</f>
        <v>1.2565781249999997</v>
      </c>
      <c r="N74">
        <f>_xlfn.MINIFS('Scenario 2'!N$5:N$154,'Scenario 2'!$A$5:$A$154,Min!$A74,'Scenario 2'!AK$5:AK$154,"&gt;0")</f>
        <v>1.2565781249999997</v>
      </c>
      <c r="O74">
        <f>_xlfn.MINIFS('Scenario 2'!O$5:O$154,'Scenario 2'!$A$5:$A$154,Min!$A74,'Scenario 2'!AL$5:AL$154,"&gt;0")</f>
        <v>1.2565781249999997</v>
      </c>
      <c r="P74">
        <f>_xlfn.MINIFS('Scenario 2'!P$5:P$154,'Scenario 2'!$A$5:$A$154,Min!$A74,'Scenario 2'!AM$5:AM$154,"&gt;0")</f>
        <v>1.2990937499999999</v>
      </c>
      <c r="Q74">
        <f>_xlfn.MINIFS('Scenario 2'!Q$5:Q$154,'Scenario 2'!$A$5:$A$154,Min!$A74,'Scenario 2'!AN$5:AN$154,"&gt;0")</f>
        <v>1.34709375</v>
      </c>
      <c r="R74">
        <f>_xlfn.MINIFS('Scenario 2'!R$5:R$154,'Scenario 2'!$A$5:$A$154,Min!$A74,'Scenario 2'!AO$5:AO$154,"&gt;0")</f>
        <v>1.34709375</v>
      </c>
      <c r="S74">
        <f>_xlfn.MINIFS('Scenario 2'!S$5:S$154,'Scenario 2'!$A$5:$A$154,Min!$A74,'Scenario 2'!AP$5:AP$154,"&gt;0")</f>
        <v>1.34709375</v>
      </c>
      <c r="T74">
        <f>_xlfn.MINIFS('Scenario 2'!T$5:T$154,'Scenario 2'!$A$5:$A$154,Min!$A74,'Scenario 2'!AQ$5:AQ$154,"&gt;0")</f>
        <v>1.34709375</v>
      </c>
      <c r="U74">
        <f>_xlfn.MINIFS('Scenario 2'!U$5:U$154,'Scenario 2'!$A$5:$A$154,Min!$A74,'Scenario 2'!AR$5:AR$154,"&gt;0")</f>
        <v>1.34709375</v>
      </c>
      <c r="V74">
        <f>_xlfn.MINIFS('Scenario 2'!V$5:V$154,'Scenario 2'!$A$5:$A$154,Min!$A74,'Scenario 2'!AS$5:AS$154,"&gt;0")</f>
        <v>1.3918125000000001</v>
      </c>
      <c r="W74">
        <f>_xlfn.MINIFS('Scenario 2'!W$5:W$154,'Scenario 2'!$A$5:$A$154,Min!$A74,'Scenario 2'!AT$5:AT$154,"&gt;0")</f>
        <v>1.4516015625000001</v>
      </c>
    </row>
    <row r="75" spans="1:23" x14ac:dyDescent="0.25">
      <c r="A75" t="s">
        <v>57</v>
      </c>
      <c r="B75" t="str">
        <f>VLOOKUP(A75,'DE-EN Country'!$A$1:$B$25,2,FALSE)</f>
        <v>Norway</v>
      </c>
      <c r="C75">
        <f>_xlfn.MINIFS('Scenario 2'!C$5:C$154,'Scenario 2'!$A$5:$A$154,Min!$A75,'Scenario 2'!Z$5:Z$154,"&gt;0")</f>
        <v>0.83251875000000009</v>
      </c>
      <c r="D75">
        <f>_xlfn.MINIFS('Scenario 2'!D$5:D$154,'Scenario 2'!$A$5:$A$154,Min!$A75,'Scenario 2'!AA$5:AA$154,"&gt;0")</f>
        <v>0.85355156249999975</v>
      </c>
      <c r="E75">
        <f>_xlfn.MINIFS('Scenario 2'!E$5:E$154,'Scenario 2'!$A$5:$A$154,Min!$A75,'Scenario 2'!AB$5:AB$154,"&gt;0")</f>
        <v>0.85355156249999975</v>
      </c>
      <c r="F75">
        <f>_xlfn.MINIFS('Scenario 2'!F$5:F$154,'Scenario 2'!$A$5:$A$154,Min!$A75,'Scenario 2'!AC$5:AC$154,"&gt;0")</f>
        <v>0.880621875</v>
      </c>
      <c r="G75">
        <f>_xlfn.MINIFS('Scenario 2'!G$5:G$154,'Scenario 2'!$A$5:$A$154,Min!$A75,'Scenario 2'!AD$5:AD$154,"&gt;0")</f>
        <v>0.880621875</v>
      </c>
      <c r="H75">
        <f>_xlfn.MINIFS('Scenario 2'!H$5:H$154,'Scenario 2'!$A$5:$A$154,Min!$A75,'Scenario 2'!AE$5:AE$154,"&gt;0")</f>
        <v>0.75534375000000009</v>
      </c>
      <c r="I75">
        <f>_xlfn.MINIFS('Scenario 2'!I$5:I$154,'Scenario 2'!$A$5:$A$154,Min!$A75,'Scenario 2'!AF$5:AF$154,"&gt;0")</f>
        <v>0.75534375000000009</v>
      </c>
      <c r="J75">
        <f>_xlfn.MINIFS('Scenario 2'!J$5:J$154,'Scenario 2'!$A$5:$A$154,Min!$A75,'Scenario 2'!AG$5:AG$154,"&gt;0")</f>
        <v>0.75534375000000009</v>
      </c>
      <c r="K75">
        <f>_xlfn.MINIFS('Scenario 2'!K$5:K$154,'Scenario 2'!$A$5:$A$154,Min!$A75,'Scenario 2'!AH$5:AH$154,"&gt;0")</f>
        <v>0.13334783203125</v>
      </c>
      <c r="L75">
        <f>_xlfn.MINIFS('Scenario 2'!L$5:L$154,'Scenario 2'!$A$5:$A$154,Min!$A75,'Scenario 2'!AI$5:AI$154,"&gt;0")</f>
        <v>0.13334783203125</v>
      </c>
      <c r="M75">
        <f>_xlfn.MINIFS('Scenario 2'!M$5:M$154,'Scenario 2'!$A$5:$A$154,Min!$A75,'Scenario 2'!AJ$5:AJ$154,"&gt;0")</f>
        <v>0.13334783203125</v>
      </c>
      <c r="N75">
        <f>_xlfn.MINIFS('Scenario 2'!N$5:N$154,'Scenario 2'!$A$5:$A$154,Min!$A75,'Scenario 2'!AK$5:AK$154,"&gt;0")</f>
        <v>0.13334783203125</v>
      </c>
      <c r="O75">
        <f>_xlfn.MINIFS('Scenario 2'!O$5:O$154,'Scenario 2'!$A$5:$A$154,Min!$A75,'Scenario 2'!AL$5:AL$154,"&gt;0")</f>
        <v>0.13334783203125</v>
      </c>
      <c r="P75">
        <f>_xlfn.MINIFS('Scenario 2'!P$5:P$154,'Scenario 2'!$A$5:$A$154,Min!$A75,'Scenario 2'!AM$5:AM$154,"&gt;0")</f>
        <v>0.13334783203125</v>
      </c>
      <c r="Q75">
        <f>_xlfn.MINIFS('Scenario 2'!Q$5:Q$154,'Scenario 2'!$A$5:$A$154,Min!$A75,'Scenario 2'!AN$5:AN$154,"&gt;0")</f>
        <v>0.13334783203125</v>
      </c>
      <c r="R75">
        <f>_xlfn.MINIFS('Scenario 2'!R$5:R$154,'Scenario 2'!$A$5:$A$154,Min!$A75,'Scenario 2'!AO$5:AO$154,"&gt;0")</f>
        <v>0.13334783203125</v>
      </c>
      <c r="S75">
        <f>_xlfn.MINIFS('Scenario 2'!S$5:S$154,'Scenario 2'!$A$5:$A$154,Min!$A75,'Scenario 2'!AP$5:AP$154,"&gt;0")</f>
        <v>0.13563749999999999</v>
      </c>
      <c r="T75">
        <f>_xlfn.MINIFS('Scenario 2'!T$5:T$154,'Scenario 2'!$A$5:$A$154,Min!$A75,'Scenario 2'!AQ$5:AQ$154,"&gt;0")</f>
        <v>0.17409726562499997</v>
      </c>
      <c r="U75">
        <f>_xlfn.MINIFS('Scenario 2'!U$5:U$154,'Scenario 2'!$A$5:$A$154,Min!$A75,'Scenario 2'!AR$5:AR$154,"&gt;0")</f>
        <v>0.180225</v>
      </c>
      <c r="V75">
        <f>_xlfn.MINIFS('Scenario 2'!V$5:V$154,'Scenario 2'!$A$5:$A$154,Min!$A75,'Scenario 2'!AS$5:AS$154,"&gt;0")</f>
        <v>0.21851718749999999</v>
      </c>
      <c r="W75">
        <f>_xlfn.MINIFS('Scenario 2'!W$5:W$154,'Scenario 2'!$A$5:$A$154,Min!$A75,'Scenario 2'!AT$5:AT$154,"&gt;0")</f>
        <v>0.22315499999999999</v>
      </c>
    </row>
    <row r="76" spans="1:23" x14ac:dyDescent="0.25">
      <c r="A76" t="s">
        <v>45</v>
      </c>
      <c r="B76" t="str">
        <f>VLOOKUP(A76,'DE-EN Country'!$A$1:$B$25,2,FALSE)</f>
        <v>Austria</v>
      </c>
      <c r="C76">
        <f>_xlfn.MINIFS('Scenario 2'!C$5:C$154,'Scenario 2'!$A$5:$A$154,Min!$A76,'Scenario 2'!Z$5:Z$154,"&gt;0")</f>
        <v>0.56117812500000008</v>
      </c>
      <c r="D76">
        <f>_xlfn.MINIFS('Scenario 2'!D$5:D$154,'Scenario 2'!$A$5:$A$154,Min!$A76,'Scenario 2'!AA$5:AA$154,"&gt;0")</f>
        <v>0.55563750000000001</v>
      </c>
      <c r="E76">
        <f>_xlfn.MINIFS('Scenario 2'!E$5:E$154,'Scenario 2'!$A$5:$A$154,Min!$A76,'Scenario 2'!AB$5:AB$154,"&gt;0")</f>
        <v>0.55155937499999996</v>
      </c>
      <c r="F76">
        <f>_xlfn.MINIFS('Scenario 2'!F$5:F$154,'Scenario 2'!$A$5:$A$154,Min!$A76,'Scenario 2'!AC$5:AC$154,"&gt;0")</f>
        <v>0.53956607142857149</v>
      </c>
      <c r="G76">
        <f>_xlfn.MINIFS('Scenario 2'!G$5:G$154,'Scenario 2'!$A$5:$A$154,Min!$A76,'Scenario 2'!AD$5:AD$154,"&gt;0")</f>
        <v>0.53859374999999998</v>
      </c>
      <c r="H76">
        <f>_xlfn.MINIFS('Scenario 2'!H$5:H$154,'Scenario 2'!$A$5:$A$154,Min!$A76,'Scenario 2'!AE$5:AE$154,"&gt;0")</f>
        <v>0.52087500000000009</v>
      </c>
      <c r="I76">
        <f>_xlfn.MINIFS('Scenario 2'!I$5:I$154,'Scenario 2'!$A$5:$A$154,Min!$A76,'Scenario 2'!AF$5:AF$154,"&gt;0")</f>
        <v>0.52087500000000009</v>
      </c>
      <c r="J76">
        <f>_xlfn.MINIFS('Scenario 2'!J$5:J$154,'Scenario 2'!$A$5:$A$154,Min!$A76,'Scenario 2'!AG$5:AG$154,"&gt;0")</f>
        <v>0.53859374999999998</v>
      </c>
      <c r="K76">
        <f>_xlfn.MINIFS('Scenario 2'!K$5:K$154,'Scenario 2'!$A$5:$A$154,Min!$A76,'Scenario 2'!AH$5:AH$154,"&gt;0")</f>
        <v>0.53956607142857149</v>
      </c>
      <c r="L76">
        <f>_xlfn.MINIFS('Scenario 2'!L$5:L$154,'Scenario 2'!$A$5:$A$154,Min!$A76,'Scenario 2'!AI$5:AI$154,"&gt;0")</f>
        <v>0.55563750000000001</v>
      </c>
      <c r="M76">
        <f>_xlfn.MINIFS('Scenario 2'!M$5:M$154,'Scenario 2'!$A$5:$A$154,Min!$A76,'Scenario 2'!AJ$5:AJ$154,"&gt;0")</f>
        <v>0.56511</v>
      </c>
      <c r="N76">
        <f>_xlfn.MINIFS('Scenario 2'!N$5:N$154,'Scenario 2'!$A$5:$A$154,Min!$A76,'Scenario 2'!AK$5:AK$154,"&gt;0")</f>
        <v>0.60618749999999999</v>
      </c>
      <c r="O76">
        <f>_xlfn.MINIFS('Scenario 2'!O$5:O$154,'Scenario 2'!$A$5:$A$154,Min!$A76,'Scenario 2'!AL$5:AL$154,"&gt;0")</f>
        <v>0.60618749999999999</v>
      </c>
      <c r="P76">
        <f>_xlfn.MINIFS('Scenario 2'!P$5:P$154,'Scenario 2'!$A$5:$A$154,Min!$A76,'Scenario 2'!AM$5:AM$154,"&gt;0")</f>
        <v>0.63439453125</v>
      </c>
      <c r="Q76">
        <f>_xlfn.MINIFS('Scenario 2'!Q$5:Q$154,'Scenario 2'!$A$5:$A$154,Min!$A76,'Scenario 2'!AN$5:AN$154,"&gt;0")</f>
        <v>0.63846562500000004</v>
      </c>
      <c r="R76">
        <f>_xlfn.MINIFS('Scenario 2'!R$5:R$154,'Scenario 2'!$A$5:$A$154,Min!$A76,'Scenario 2'!AO$5:AO$154,"&gt;0")</f>
        <v>0.65219531250000018</v>
      </c>
      <c r="S76">
        <f>_xlfn.MINIFS('Scenario 2'!S$5:S$154,'Scenario 2'!$A$5:$A$154,Min!$A76,'Scenario 2'!AP$5:AP$154,"&gt;0")</f>
        <v>0.65508750000000004</v>
      </c>
      <c r="T76">
        <f>_xlfn.MINIFS('Scenario 2'!T$5:T$154,'Scenario 2'!$A$5:$A$154,Min!$A76,'Scenario 2'!AQ$5:AQ$154,"&gt;0")</f>
        <v>0.71060625000000011</v>
      </c>
      <c r="U76">
        <f>_xlfn.MINIFS('Scenario 2'!U$5:U$154,'Scenario 2'!$A$5:$A$154,Min!$A76,'Scenario 2'!AR$5:AR$154,"&gt;0")</f>
        <v>0.73136250000000014</v>
      </c>
      <c r="V76">
        <f>_xlfn.MINIFS('Scenario 2'!V$5:V$154,'Scenario 2'!$A$5:$A$154,Min!$A76,'Scenario 2'!AS$5:AS$154,"&gt;0")</f>
        <v>0.84337031250000005</v>
      </c>
      <c r="W76">
        <f>_xlfn.MINIFS('Scenario 2'!W$5:W$154,'Scenario 2'!$A$5:$A$154,Min!$A76,'Scenario 2'!AT$5:AT$154,"&gt;0")</f>
        <v>0.92424375000000003</v>
      </c>
    </row>
    <row r="77" spans="1:23" x14ac:dyDescent="0.25">
      <c r="A77" t="s">
        <v>46</v>
      </c>
      <c r="B77" t="str">
        <f>VLOOKUP(A77,'DE-EN Country'!$A$1:$B$25,2,FALSE)</f>
        <v>Portugal</v>
      </c>
      <c r="C77">
        <f>_xlfn.MINIFS('Scenario 2'!C$5:C$154,'Scenario 2'!$A$5:$A$154,Min!$A77,'Scenario 2'!Z$5:Z$154,"&gt;0")</f>
        <v>0</v>
      </c>
      <c r="D77">
        <f>_xlfn.MINIFS('Scenario 2'!D$5:D$154,'Scenario 2'!$A$5:$A$154,Min!$A77,'Scenario 2'!AA$5:AA$154,"&gt;0")</f>
        <v>0</v>
      </c>
      <c r="E77">
        <f>_xlfn.MINIFS('Scenario 2'!E$5:E$154,'Scenario 2'!$A$5:$A$154,Min!$A77,'Scenario 2'!AB$5:AB$154,"&gt;0")</f>
        <v>0</v>
      </c>
      <c r="F77">
        <f>_xlfn.MINIFS('Scenario 2'!F$5:F$154,'Scenario 2'!$A$5:$A$154,Min!$A77,'Scenario 2'!AC$5:AC$154,"&gt;0")</f>
        <v>0</v>
      </c>
      <c r="G77">
        <f>_xlfn.MINIFS('Scenario 2'!G$5:G$154,'Scenario 2'!$A$5:$A$154,Min!$A77,'Scenario 2'!AD$5:AD$154,"&gt;0")</f>
        <v>0</v>
      </c>
      <c r="H77">
        <f>_xlfn.MINIFS('Scenario 2'!H$5:H$154,'Scenario 2'!$A$5:$A$154,Min!$A77,'Scenario 2'!AE$5:AE$154,"&gt;0")</f>
        <v>0.8582343750000001</v>
      </c>
      <c r="I77">
        <f>_xlfn.MINIFS('Scenario 2'!I$5:I$154,'Scenario 2'!$A$5:$A$154,Min!$A77,'Scenario 2'!AF$5:AF$154,"&gt;0")</f>
        <v>0.8582343750000001</v>
      </c>
      <c r="J77">
        <f>_xlfn.MINIFS('Scenario 2'!J$5:J$154,'Scenario 2'!$A$5:$A$154,Min!$A77,'Scenario 2'!AG$5:AG$154,"&gt;0")</f>
        <v>0.8582343750000001</v>
      </c>
      <c r="K77">
        <f>_xlfn.MINIFS('Scenario 2'!K$5:K$154,'Scenario 2'!$A$5:$A$154,Min!$A77,'Scenario 2'!AH$5:AH$154,"&gt;0")</f>
        <v>0.8582343750000001</v>
      </c>
      <c r="L77">
        <f>_xlfn.MINIFS('Scenario 2'!L$5:L$154,'Scenario 2'!$A$5:$A$154,Min!$A77,'Scenario 2'!AI$5:AI$154,"&gt;0")</f>
        <v>0.8582343750000001</v>
      </c>
      <c r="M77">
        <f>_xlfn.MINIFS('Scenario 2'!M$5:M$154,'Scenario 2'!$A$5:$A$154,Min!$A77,'Scenario 2'!AJ$5:AJ$154,"&gt;0")</f>
        <v>0.8582343750000001</v>
      </c>
      <c r="N77">
        <f>_xlfn.MINIFS('Scenario 2'!N$5:N$154,'Scenario 2'!$A$5:$A$154,Min!$A77,'Scenario 2'!AK$5:AK$154,"&gt;0")</f>
        <v>0.8582343750000001</v>
      </c>
      <c r="O77">
        <f>_xlfn.MINIFS('Scenario 2'!O$5:O$154,'Scenario 2'!$A$5:$A$154,Min!$A77,'Scenario 2'!AL$5:AL$154,"&gt;0")</f>
        <v>0.8582343750000001</v>
      </c>
      <c r="P77">
        <f>_xlfn.MINIFS('Scenario 2'!P$5:P$154,'Scenario 2'!$A$5:$A$154,Min!$A77,'Scenario 2'!AM$5:AM$154,"&gt;0")</f>
        <v>0.8582343750000001</v>
      </c>
      <c r="Q77">
        <f>_xlfn.MINIFS('Scenario 2'!Q$5:Q$154,'Scenario 2'!$A$5:$A$154,Min!$A77,'Scenario 2'!AN$5:AN$154,"&gt;0")</f>
        <v>0.8582343750000001</v>
      </c>
      <c r="R77">
        <f>_xlfn.MINIFS('Scenario 2'!R$5:R$154,'Scenario 2'!$A$5:$A$154,Min!$A77,'Scenario 2'!AO$5:AO$154,"&gt;0")</f>
        <v>0.8582343750000001</v>
      </c>
      <c r="S77">
        <f>_xlfn.MINIFS('Scenario 2'!S$5:S$154,'Scenario 2'!$A$5:$A$154,Min!$A77,'Scenario 2'!AP$5:AP$154,"&gt;0")</f>
        <v>0.8582343750000001</v>
      </c>
      <c r="T77">
        <f>_xlfn.MINIFS('Scenario 2'!T$5:T$154,'Scenario 2'!$A$5:$A$154,Min!$A77,'Scenario 2'!AQ$5:AQ$154,"&gt;0")</f>
        <v>0.8582343750000001</v>
      </c>
      <c r="U77">
        <f>_xlfn.MINIFS('Scenario 2'!U$5:U$154,'Scenario 2'!$A$5:$A$154,Min!$A77,'Scenario 2'!AR$5:AR$154,"&gt;0")</f>
        <v>0.8582343750000001</v>
      </c>
      <c r="V77">
        <f>_xlfn.MINIFS('Scenario 2'!V$5:V$154,'Scenario 2'!$A$5:$A$154,Min!$A77,'Scenario 2'!AS$5:AS$154,"&gt;0")</f>
        <v>0.86339062499999997</v>
      </c>
      <c r="W77">
        <f>_xlfn.MINIFS('Scenario 2'!W$5:W$154,'Scenario 2'!$A$5:$A$154,Min!$A77,'Scenario 2'!AT$5:AT$154,"&gt;0")</f>
        <v>0.87406249999999985</v>
      </c>
    </row>
    <row r="78" spans="1:23" x14ac:dyDescent="0.25">
      <c r="A78" t="s">
        <v>47</v>
      </c>
      <c r="B78" t="str">
        <f>VLOOKUP(A78,'DE-EN Country'!$A$1:$B$25,2,FALSE)</f>
        <v>Sweden</v>
      </c>
      <c r="C78">
        <f>_xlfn.MINIFS('Scenario 2'!C$5:C$154,'Scenario 2'!$A$5:$A$154,Min!$A78,'Scenario 2'!Z$5:Z$154,"&gt;0")</f>
        <v>0.91008750000000005</v>
      </c>
      <c r="D78">
        <f>_xlfn.MINIFS('Scenario 2'!D$5:D$154,'Scenario 2'!$A$5:$A$154,Min!$A78,'Scenario 2'!AA$5:AA$154,"&gt;0")</f>
        <v>0.91008750000000005</v>
      </c>
      <c r="E78">
        <f>_xlfn.MINIFS('Scenario 2'!E$5:E$154,'Scenario 2'!$A$5:$A$154,Min!$A78,'Scenario 2'!AB$5:AB$154,"&gt;0")</f>
        <v>0.91008750000000005</v>
      </c>
      <c r="F78">
        <f>_xlfn.MINIFS('Scenario 2'!F$5:F$154,'Scenario 2'!$A$5:$A$154,Min!$A78,'Scenario 2'!AC$5:AC$154,"&gt;0")</f>
        <v>0.91008750000000005</v>
      </c>
      <c r="G78">
        <f>_xlfn.MINIFS('Scenario 2'!G$5:G$154,'Scenario 2'!$A$5:$A$154,Min!$A78,'Scenario 2'!AD$5:AD$154,"&gt;0")</f>
        <v>0.2666956640625</v>
      </c>
      <c r="H78">
        <f>_xlfn.MINIFS('Scenario 2'!H$5:H$154,'Scenario 2'!$A$5:$A$154,Min!$A78,'Scenario 2'!AE$5:AE$154,"&gt;0")</f>
        <v>0.2666956640625</v>
      </c>
      <c r="I78">
        <f>_xlfn.MINIFS('Scenario 2'!I$5:I$154,'Scenario 2'!$A$5:$A$154,Min!$A78,'Scenario 2'!AF$5:AF$154,"&gt;0")</f>
        <v>0.2666956640625</v>
      </c>
      <c r="J78">
        <f>_xlfn.MINIFS('Scenario 2'!J$5:J$154,'Scenario 2'!$A$5:$A$154,Min!$A78,'Scenario 2'!AG$5:AG$154,"&gt;0")</f>
        <v>0.2666956640625</v>
      </c>
      <c r="K78">
        <f>_xlfn.MINIFS('Scenario 2'!K$5:K$154,'Scenario 2'!$A$5:$A$154,Min!$A78,'Scenario 2'!AH$5:AH$154,"&gt;0")</f>
        <v>0.2666956640625</v>
      </c>
      <c r="L78">
        <f>_xlfn.MINIFS('Scenario 2'!L$5:L$154,'Scenario 2'!$A$5:$A$154,Min!$A78,'Scenario 2'!AI$5:AI$154,"&gt;0")</f>
        <v>0.2666956640625</v>
      </c>
      <c r="M78">
        <f>_xlfn.MINIFS('Scenario 2'!M$5:M$154,'Scenario 2'!$A$5:$A$154,Min!$A78,'Scenario 2'!AJ$5:AJ$154,"&gt;0")</f>
        <v>0.2666956640625</v>
      </c>
      <c r="N78">
        <f>_xlfn.MINIFS('Scenario 2'!N$5:N$154,'Scenario 2'!$A$5:$A$154,Min!$A78,'Scenario 2'!AK$5:AK$154,"&gt;0")</f>
        <v>0.2666956640625</v>
      </c>
      <c r="O78">
        <f>_xlfn.MINIFS('Scenario 2'!O$5:O$154,'Scenario 2'!$A$5:$A$154,Min!$A78,'Scenario 2'!AL$5:AL$154,"&gt;0")</f>
        <v>0.2666956640625</v>
      </c>
      <c r="P78">
        <f>_xlfn.MINIFS('Scenario 2'!P$5:P$154,'Scenario 2'!$A$5:$A$154,Min!$A78,'Scenario 2'!AM$5:AM$154,"&gt;0")</f>
        <v>0.27508593749999999</v>
      </c>
      <c r="Q78">
        <f>_xlfn.MINIFS('Scenario 2'!Q$5:Q$154,'Scenario 2'!$A$5:$A$154,Min!$A78,'Scenario 2'!AN$5:AN$154,"&gt;0")</f>
        <v>0.31194140625</v>
      </c>
      <c r="R78">
        <f>_xlfn.MINIFS('Scenario 2'!R$5:R$154,'Scenario 2'!$A$5:$A$154,Min!$A78,'Scenario 2'!AO$5:AO$154,"&gt;0")</f>
        <v>0.34009687500000002</v>
      </c>
      <c r="S78">
        <f>_xlfn.MINIFS('Scenario 2'!S$5:S$154,'Scenario 2'!$A$5:$A$154,Min!$A78,'Scenario 2'!AP$5:AP$154,"&gt;0")</f>
        <v>0.36078749999999998</v>
      </c>
      <c r="T78">
        <f>_xlfn.MINIFS('Scenario 2'!T$5:T$154,'Scenario 2'!$A$5:$A$154,Min!$A78,'Scenario 2'!AQ$5:AQ$154,"&gt;0")</f>
        <v>0.38145937499999999</v>
      </c>
      <c r="U78">
        <f>_xlfn.MINIFS('Scenario 2'!U$5:U$154,'Scenario 2'!$A$5:$A$154,Min!$A78,'Scenario 2'!AR$5:AR$154,"&gt;0")</f>
        <v>0.40314375000000008</v>
      </c>
      <c r="V78">
        <f>_xlfn.MINIFS('Scenario 2'!V$5:V$154,'Scenario 2'!$A$5:$A$154,Min!$A78,'Scenario 2'!AS$5:AS$154,"&gt;0")</f>
        <v>0.43405312500000004</v>
      </c>
      <c r="W78">
        <f>_xlfn.MINIFS('Scenario 2'!W$5:W$154,'Scenario 2'!$A$5:$A$154,Min!$A78,'Scenario 2'!AT$5:AT$154,"&gt;0")</f>
        <v>0.44280468750000013</v>
      </c>
    </row>
    <row r="79" spans="1:23" x14ac:dyDescent="0.25">
      <c r="A79" t="s">
        <v>48</v>
      </c>
      <c r="B79" t="str">
        <f>VLOOKUP(A79,'DE-EN Country'!$A$1:$B$25,2,FALSE)</f>
        <v>Switzerland</v>
      </c>
      <c r="C79">
        <f>_xlfn.MINIFS('Scenario 2'!C$5:C$154,'Scenario 2'!$A$5:$A$154,Min!$A79,'Scenario 2'!Z$5:Z$154,"&gt;0")</f>
        <v>1.3334783203124998</v>
      </c>
      <c r="D79">
        <f>_xlfn.MINIFS('Scenario 2'!D$5:D$154,'Scenario 2'!$A$5:$A$154,Min!$A79,'Scenario 2'!AA$5:AA$154,"&gt;0")</f>
        <v>1.3334783203124998</v>
      </c>
      <c r="E79">
        <f>_xlfn.MINIFS('Scenario 2'!E$5:E$154,'Scenario 2'!$A$5:$A$154,Min!$A79,'Scenario 2'!AB$5:AB$154,"&gt;0")</f>
        <v>1.3334783203124998</v>
      </c>
      <c r="F79">
        <f>_xlfn.MINIFS('Scenario 2'!F$5:F$154,'Scenario 2'!$A$5:$A$154,Min!$A79,'Scenario 2'!AC$5:AC$154,"&gt;0")</f>
        <v>1.3334783203124998</v>
      </c>
      <c r="G79">
        <f>_xlfn.MINIFS('Scenario 2'!G$5:G$154,'Scenario 2'!$A$5:$A$154,Min!$A79,'Scenario 2'!AD$5:AD$154,"&gt;0")</f>
        <v>1.3334783203124998</v>
      </c>
      <c r="H79">
        <f>_xlfn.MINIFS('Scenario 2'!H$5:H$154,'Scenario 2'!$A$5:$A$154,Min!$A79,'Scenario 2'!AE$5:AE$154,"&gt;0")</f>
        <v>1.3334783203124998</v>
      </c>
      <c r="I79">
        <f>_xlfn.MINIFS('Scenario 2'!I$5:I$154,'Scenario 2'!$A$5:$A$154,Min!$A79,'Scenario 2'!AF$5:AF$154,"&gt;0")</f>
        <v>1.3334783203124998</v>
      </c>
      <c r="J79">
        <f>_xlfn.MINIFS('Scenario 2'!J$5:J$154,'Scenario 2'!$A$5:$A$154,Min!$A79,'Scenario 2'!AG$5:AG$154,"&gt;0")</f>
        <v>1.3334783203124998</v>
      </c>
      <c r="K79">
        <f>_xlfn.MINIFS('Scenario 2'!K$5:K$154,'Scenario 2'!$A$5:$A$154,Min!$A79,'Scenario 2'!AH$5:AH$154,"&gt;0")</f>
        <v>1.3334783203124998</v>
      </c>
      <c r="L79">
        <f>_xlfn.MINIFS('Scenario 2'!L$5:L$154,'Scenario 2'!$A$5:$A$154,Min!$A79,'Scenario 2'!AI$5:AI$154,"&gt;0")</f>
        <v>1.3334783203124998</v>
      </c>
      <c r="M79">
        <f>_xlfn.MINIFS('Scenario 2'!M$5:M$154,'Scenario 2'!$A$5:$A$154,Min!$A79,'Scenario 2'!AJ$5:AJ$154,"&gt;0")</f>
        <v>1.3334783203124998</v>
      </c>
      <c r="N79">
        <f>_xlfn.MINIFS('Scenario 2'!N$5:N$154,'Scenario 2'!$A$5:$A$154,Min!$A79,'Scenario 2'!AK$5:AK$154,"&gt;0")</f>
        <v>1.3334783203124998</v>
      </c>
      <c r="O79">
        <f>_xlfn.MINIFS('Scenario 2'!O$5:O$154,'Scenario 2'!$A$5:$A$154,Min!$A79,'Scenario 2'!AL$5:AL$154,"&gt;0")</f>
        <v>1.3334783203124998</v>
      </c>
      <c r="P79">
        <f>_xlfn.MINIFS('Scenario 2'!P$5:P$154,'Scenario 2'!$A$5:$A$154,Min!$A79,'Scenario 2'!AM$5:AM$154,"&gt;0")</f>
        <v>1.3334783203124998</v>
      </c>
      <c r="Q79">
        <f>_xlfn.MINIFS('Scenario 2'!Q$5:Q$154,'Scenario 2'!$A$5:$A$154,Min!$A79,'Scenario 2'!AN$5:AN$154,"&gt;0")</f>
        <v>1.3334783203124998</v>
      </c>
      <c r="R79">
        <f>_xlfn.MINIFS('Scenario 2'!R$5:R$154,'Scenario 2'!$A$5:$A$154,Min!$A79,'Scenario 2'!AO$5:AO$154,"&gt;0")</f>
        <v>1.3334783203124998</v>
      </c>
      <c r="S79">
        <f>_xlfn.MINIFS('Scenario 2'!S$5:S$154,'Scenario 2'!$A$5:$A$154,Min!$A79,'Scenario 2'!AP$5:AP$154,"&gt;0")</f>
        <v>1.3334783203124998</v>
      </c>
      <c r="T79">
        <f>_xlfn.MINIFS('Scenario 2'!T$5:T$154,'Scenario 2'!$A$5:$A$154,Min!$A79,'Scenario 2'!AQ$5:AQ$154,"&gt;0")</f>
        <v>1.3334783203124998</v>
      </c>
      <c r="U79">
        <f>_xlfn.MINIFS('Scenario 2'!U$5:U$154,'Scenario 2'!$A$5:$A$154,Min!$A79,'Scenario 2'!AR$5:AR$154,"&gt;0")</f>
        <v>1.3334783203124998</v>
      </c>
      <c r="V79">
        <f>_xlfn.MINIFS('Scenario 2'!V$5:V$154,'Scenario 2'!$A$5:$A$154,Min!$A79,'Scenario 2'!AS$5:AS$154,"&gt;0")</f>
        <v>1.3334783203124998</v>
      </c>
      <c r="W79">
        <f>_xlfn.MINIFS('Scenario 2'!W$5:W$154,'Scenario 2'!$A$5:$A$154,Min!$A79,'Scenario 2'!AT$5:AT$154,"&gt;0")</f>
        <v>1.3334783203124998</v>
      </c>
    </row>
    <row r="80" spans="1:23" x14ac:dyDescent="0.25">
      <c r="A80" t="s">
        <v>49</v>
      </c>
      <c r="B80" t="str">
        <f>VLOOKUP(A80,'DE-EN Country'!$A$1:$B$25,2,FALSE)</f>
        <v>Serbia</v>
      </c>
      <c r="C80">
        <f>_xlfn.MINIFS('Scenario 2'!C$5:C$154,'Scenario 2'!$A$5:$A$154,Min!$A80,'Scenario 2'!Z$5:Z$154,"&gt;0")</f>
        <v>3.0693304687499996</v>
      </c>
      <c r="D80">
        <f>_xlfn.MINIFS('Scenario 2'!D$5:D$154,'Scenario 2'!$A$5:$A$154,Min!$A80,'Scenario 2'!AA$5:AA$154,"&gt;0")</f>
        <v>3.0693304687499996</v>
      </c>
      <c r="E80">
        <f>_xlfn.MINIFS('Scenario 2'!E$5:E$154,'Scenario 2'!$A$5:$A$154,Min!$A80,'Scenario 2'!AB$5:AB$154,"&gt;0")</f>
        <v>3.0693304687499996</v>
      </c>
      <c r="F80">
        <f>_xlfn.MINIFS('Scenario 2'!F$5:F$154,'Scenario 2'!$A$5:$A$154,Min!$A80,'Scenario 2'!AC$5:AC$154,"&gt;0")</f>
        <v>3.0693304687499996</v>
      </c>
      <c r="G80">
        <f>_xlfn.MINIFS('Scenario 2'!G$5:G$154,'Scenario 2'!$A$5:$A$154,Min!$A80,'Scenario 2'!AD$5:AD$154,"&gt;0")</f>
        <v>3.0693304687499996</v>
      </c>
      <c r="H80">
        <f>_xlfn.MINIFS('Scenario 2'!H$5:H$154,'Scenario 2'!$A$5:$A$154,Min!$A80,'Scenario 2'!AE$5:AE$154,"&gt;0")</f>
        <v>0.7417429687499999</v>
      </c>
      <c r="I80">
        <f>_xlfn.MINIFS('Scenario 2'!I$5:I$154,'Scenario 2'!$A$5:$A$154,Min!$A80,'Scenario 2'!AF$5:AF$154,"&gt;0")</f>
        <v>0.7417429687499999</v>
      </c>
      <c r="J80">
        <f>_xlfn.MINIFS('Scenario 2'!J$5:J$154,'Scenario 2'!$A$5:$A$154,Min!$A80,'Scenario 2'!AG$5:AG$154,"&gt;0")</f>
        <v>0.7417429687499999</v>
      </c>
      <c r="K80">
        <f>_xlfn.MINIFS('Scenario 2'!K$5:K$154,'Scenario 2'!$A$5:$A$154,Min!$A80,'Scenario 2'!AH$5:AH$154,"&gt;0")</f>
        <v>0.7417429687499999</v>
      </c>
      <c r="L80">
        <f>_xlfn.MINIFS('Scenario 2'!L$5:L$154,'Scenario 2'!$A$5:$A$154,Min!$A80,'Scenario 2'!AI$5:AI$154,"&gt;0")</f>
        <v>0.7417429687499999</v>
      </c>
      <c r="M80">
        <f>_xlfn.MINIFS('Scenario 2'!M$5:M$154,'Scenario 2'!$A$5:$A$154,Min!$A80,'Scenario 2'!AJ$5:AJ$154,"&gt;0")</f>
        <v>0.7417429687499999</v>
      </c>
      <c r="N80">
        <f>_xlfn.MINIFS('Scenario 2'!N$5:N$154,'Scenario 2'!$A$5:$A$154,Min!$A80,'Scenario 2'!AK$5:AK$154,"&gt;0")</f>
        <v>0.7417429687499999</v>
      </c>
      <c r="O80">
        <f>_xlfn.MINIFS('Scenario 2'!O$5:O$154,'Scenario 2'!$A$5:$A$154,Min!$A80,'Scenario 2'!AL$5:AL$154,"&gt;0")</f>
        <v>0.7417429687499999</v>
      </c>
      <c r="P80">
        <f>_xlfn.MINIFS('Scenario 2'!P$5:P$154,'Scenario 2'!$A$5:$A$154,Min!$A80,'Scenario 2'!AM$5:AM$154,"&gt;0")</f>
        <v>0.7417429687499999</v>
      </c>
      <c r="Q80">
        <f>_xlfn.MINIFS('Scenario 2'!Q$5:Q$154,'Scenario 2'!$A$5:$A$154,Min!$A80,'Scenario 2'!AN$5:AN$154,"&gt;0")</f>
        <v>0.7417429687499999</v>
      </c>
      <c r="R80">
        <f>_xlfn.MINIFS('Scenario 2'!R$5:R$154,'Scenario 2'!$A$5:$A$154,Min!$A80,'Scenario 2'!AO$5:AO$154,"&gt;0")</f>
        <v>0.7417429687499999</v>
      </c>
      <c r="S80">
        <f>_xlfn.MINIFS('Scenario 2'!S$5:S$154,'Scenario 2'!$A$5:$A$154,Min!$A80,'Scenario 2'!AP$5:AP$154,"&gt;0")</f>
        <v>0.7417429687499999</v>
      </c>
      <c r="T80">
        <f>_xlfn.MINIFS('Scenario 2'!T$5:T$154,'Scenario 2'!$A$5:$A$154,Min!$A80,'Scenario 2'!AQ$5:AQ$154,"&gt;0")</f>
        <v>0.7417429687499999</v>
      </c>
      <c r="U80">
        <f>_xlfn.MINIFS('Scenario 2'!U$5:U$154,'Scenario 2'!$A$5:$A$154,Min!$A80,'Scenario 2'!AR$5:AR$154,"&gt;0")</f>
        <v>0.7417429687499999</v>
      </c>
      <c r="V80">
        <f>_xlfn.MINIFS('Scenario 2'!V$5:V$154,'Scenario 2'!$A$5:$A$154,Min!$A80,'Scenario 2'!AS$5:AS$154,"&gt;0")</f>
        <v>0.82891406249999977</v>
      </c>
      <c r="W80">
        <f>_xlfn.MINIFS('Scenario 2'!W$5:W$154,'Scenario 2'!$A$5:$A$154,Min!$A80,'Scenario 2'!AT$5:AT$154,"&gt;0")</f>
        <v>0.85763671874999969</v>
      </c>
    </row>
    <row r="81" spans="1:23" x14ac:dyDescent="0.25">
      <c r="A81" t="s">
        <v>50</v>
      </c>
      <c r="B81" t="str">
        <f>VLOOKUP(A81,'DE-EN Country'!$A$1:$B$25,2,FALSE)</f>
        <v>Slovakia</v>
      </c>
      <c r="C81">
        <f>_xlfn.MINIFS('Scenario 2'!C$5:C$154,'Scenario 2'!$A$5:$A$154,Min!$A81,'Scenario 2'!Z$5:Z$154,"&gt;0")</f>
        <v>0</v>
      </c>
      <c r="D81">
        <f>_xlfn.MINIFS('Scenario 2'!D$5:D$154,'Scenario 2'!$A$5:$A$154,Min!$A81,'Scenario 2'!AA$5:AA$154,"&gt;0")</f>
        <v>0</v>
      </c>
      <c r="E81">
        <f>_xlfn.MINIFS('Scenario 2'!E$5:E$154,'Scenario 2'!$A$5:$A$154,Min!$A81,'Scenario 2'!AB$5:AB$154,"&gt;0")</f>
        <v>0</v>
      </c>
      <c r="F81">
        <f>_xlfn.MINIFS('Scenario 2'!F$5:F$154,'Scenario 2'!$A$5:$A$154,Min!$A81,'Scenario 2'!AC$5:AC$154,"&gt;0")</f>
        <v>0</v>
      </c>
      <c r="G81">
        <f>_xlfn.MINIFS('Scenario 2'!G$5:G$154,'Scenario 2'!$A$5:$A$154,Min!$A81,'Scenario 2'!AD$5:AD$154,"&gt;0")</f>
        <v>0</v>
      </c>
      <c r="H81">
        <f>_xlfn.MINIFS('Scenario 2'!H$5:H$154,'Scenario 2'!$A$5:$A$154,Min!$A81,'Scenario 2'!AE$5:AE$154,"&gt;0")</f>
        <v>0.88780078124999973</v>
      </c>
      <c r="I81">
        <f>_xlfn.MINIFS('Scenario 2'!I$5:I$154,'Scenario 2'!$A$5:$A$154,Min!$A81,'Scenario 2'!AF$5:AF$154,"&gt;0")</f>
        <v>0.88780078124999973</v>
      </c>
      <c r="J81">
        <f>_xlfn.MINIFS('Scenario 2'!J$5:J$154,'Scenario 2'!$A$5:$A$154,Min!$A81,'Scenario 2'!AG$5:AG$154,"&gt;0")</f>
        <v>0.88780078124999973</v>
      </c>
      <c r="K81">
        <f>_xlfn.MINIFS('Scenario 2'!K$5:K$154,'Scenario 2'!$A$5:$A$154,Min!$A81,'Scenario 2'!AH$5:AH$154,"&gt;0")</f>
        <v>0.88780078124999973</v>
      </c>
      <c r="L81">
        <f>_xlfn.MINIFS('Scenario 2'!L$5:L$154,'Scenario 2'!$A$5:$A$154,Min!$A81,'Scenario 2'!AI$5:AI$154,"&gt;0")</f>
        <v>0.88780078124999973</v>
      </c>
      <c r="M81">
        <f>_xlfn.MINIFS('Scenario 2'!M$5:M$154,'Scenario 2'!$A$5:$A$154,Min!$A81,'Scenario 2'!AJ$5:AJ$154,"&gt;0")</f>
        <v>0.88780078124999973</v>
      </c>
      <c r="N81">
        <f>_xlfn.MINIFS('Scenario 2'!N$5:N$154,'Scenario 2'!$A$5:$A$154,Min!$A81,'Scenario 2'!AK$5:AK$154,"&gt;0")</f>
        <v>0.99459375000000017</v>
      </c>
      <c r="O81">
        <f>_xlfn.MINIFS('Scenario 2'!O$5:O$154,'Scenario 2'!$A$5:$A$154,Min!$A81,'Scenario 2'!AL$5:AL$154,"&gt;0")</f>
        <v>1.0107070312499997</v>
      </c>
      <c r="P81">
        <f>_xlfn.MINIFS('Scenario 2'!P$5:P$154,'Scenario 2'!$A$5:$A$154,Min!$A81,'Scenario 2'!AM$5:AM$154,"&gt;0")</f>
        <v>1.0107070312499997</v>
      </c>
      <c r="Q81">
        <f>_xlfn.MINIFS('Scenario 2'!Q$5:Q$154,'Scenario 2'!$A$5:$A$154,Min!$A81,'Scenario 2'!AN$5:AN$154,"&gt;0")</f>
        <v>1.0107070312499997</v>
      </c>
      <c r="R81">
        <f>_xlfn.MINIFS('Scenario 2'!R$5:R$154,'Scenario 2'!$A$5:$A$154,Min!$A81,'Scenario 2'!AO$5:AO$154,"&gt;0")</f>
        <v>1.0107070312499997</v>
      </c>
      <c r="S81">
        <f>_xlfn.MINIFS('Scenario 2'!S$5:S$154,'Scenario 2'!$A$5:$A$154,Min!$A81,'Scenario 2'!AP$5:AP$154,"&gt;0")</f>
        <v>1.0107070312499997</v>
      </c>
      <c r="T81">
        <f>_xlfn.MINIFS('Scenario 2'!T$5:T$154,'Scenario 2'!$A$5:$A$154,Min!$A81,'Scenario 2'!AQ$5:AQ$154,"&gt;0")</f>
        <v>1.0107070312499997</v>
      </c>
      <c r="U81">
        <f>_xlfn.MINIFS('Scenario 2'!U$5:U$154,'Scenario 2'!$A$5:$A$154,Min!$A81,'Scenario 2'!AR$5:AR$154,"&gt;0")</f>
        <v>1.0107070312499997</v>
      </c>
      <c r="V81">
        <f>_xlfn.MINIFS('Scenario 2'!V$5:V$154,'Scenario 2'!$A$5:$A$154,Min!$A81,'Scenario 2'!AS$5:AS$154,"&gt;0")</f>
        <v>1.0107070312499997</v>
      </c>
      <c r="W81">
        <f>_xlfn.MINIFS('Scenario 2'!W$5:W$154,'Scenario 2'!$A$5:$A$154,Min!$A81,'Scenario 2'!AT$5:AT$154,"&gt;0")</f>
        <v>1.0107070312499997</v>
      </c>
    </row>
    <row r="82" spans="1:23" x14ac:dyDescent="0.25">
      <c r="A82" t="s">
        <v>51</v>
      </c>
      <c r="B82" t="str">
        <f>VLOOKUP(A82,'DE-EN Country'!$A$1:$B$25,2,FALSE)</f>
        <v>Slovenia</v>
      </c>
      <c r="C82">
        <f>_xlfn.MINIFS('Scenario 2'!C$5:C$154,'Scenario 2'!$A$5:$A$154,Min!$A82,'Scenario 2'!Z$5:Z$154,"&gt;0")</f>
        <v>0.5115550781249999</v>
      </c>
      <c r="D82">
        <f>_xlfn.MINIFS('Scenario 2'!D$5:D$154,'Scenario 2'!$A$5:$A$154,Min!$A82,'Scenario 2'!AA$5:AA$154,"&gt;0")</f>
        <v>0.5115550781249999</v>
      </c>
      <c r="E82">
        <f>_xlfn.MINIFS('Scenario 2'!E$5:E$154,'Scenario 2'!$A$5:$A$154,Min!$A82,'Scenario 2'!AB$5:AB$154,"&gt;0")</f>
        <v>0.5115550781249999</v>
      </c>
      <c r="F82">
        <f>_xlfn.MINIFS('Scenario 2'!F$5:F$154,'Scenario 2'!$A$5:$A$154,Min!$A82,'Scenario 2'!AC$5:AC$154,"&gt;0")</f>
        <v>0.5115550781249999</v>
      </c>
      <c r="G82">
        <f>_xlfn.MINIFS('Scenario 2'!G$5:G$154,'Scenario 2'!$A$5:$A$154,Min!$A82,'Scenario 2'!AD$5:AD$154,"&gt;0")</f>
        <v>0.5115550781249999</v>
      </c>
      <c r="H82">
        <f>_xlfn.MINIFS('Scenario 2'!H$5:H$154,'Scenario 2'!$A$5:$A$154,Min!$A82,'Scenario 2'!AE$5:AE$154,"&gt;0")</f>
        <v>0.46148906249999994</v>
      </c>
      <c r="I82">
        <f>_xlfn.MINIFS('Scenario 2'!I$5:I$154,'Scenario 2'!$A$5:$A$154,Min!$A82,'Scenario 2'!AF$5:AF$154,"&gt;0")</f>
        <v>0.46148906249999994</v>
      </c>
      <c r="J82">
        <f>_xlfn.MINIFS('Scenario 2'!J$5:J$154,'Scenario 2'!$A$5:$A$154,Min!$A82,'Scenario 2'!AG$5:AG$154,"&gt;0")</f>
        <v>0.46878750000000008</v>
      </c>
      <c r="K82">
        <f>_xlfn.MINIFS('Scenario 2'!K$5:K$154,'Scenario 2'!$A$5:$A$154,Min!$A82,'Scenario 2'!AH$5:AH$154,"&gt;0")</f>
        <v>0.48473437500000005</v>
      </c>
      <c r="L82">
        <f>_xlfn.MINIFS('Scenario 2'!L$5:L$154,'Scenario 2'!$A$5:$A$154,Min!$A82,'Scenario 2'!AI$5:AI$154,"&gt;0")</f>
        <v>0.48779999999999996</v>
      </c>
      <c r="M82">
        <f>_xlfn.MINIFS('Scenario 2'!M$5:M$154,'Scenario 2'!$A$5:$A$154,Min!$A82,'Scenario 2'!AJ$5:AJ$154,"&gt;0")</f>
        <v>0.5115550781249999</v>
      </c>
      <c r="N82">
        <f>_xlfn.MINIFS('Scenario 2'!N$5:N$154,'Scenario 2'!$A$5:$A$154,Min!$A82,'Scenario 2'!AK$5:AK$154,"&gt;0")</f>
        <v>0.53987343749999994</v>
      </c>
      <c r="O82">
        <f>_xlfn.MINIFS('Scenario 2'!O$5:O$154,'Scenario 2'!$A$5:$A$154,Min!$A82,'Scenario 2'!AL$5:AL$154,"&gt;0")</f>
        <v>0.53987343749999994</v>
      </c>
      <c r="P82">
        <f>_xlfn.MINIFS('Scenario 2'!P$5:P$154,'Scenario 2'!$A$5:$A$154,Min!$A82,'Scenario 2'!AM$5:AM$154,"&gt;0")</f>
        <v>0.59910468750000012</v>
      </c>
      <c r="Q82">
        <f>_xlfn.MINIFS('Scenario 2'!Q$5:Q$154,'Scenario 2'!$A$5:$A$154,Min!$A82,'Scenario 2'!AN$5:AN$154,"&gt;0")</f>
        <v>0.59910468750000012</v>
      </c>
      <c r="R82">
        <f>_xlfn.MINIFS('Scenario 2'!R$5:R$154,'Scenario 2'!$A$5:$A$154,Min!$A82,'Scenario 2'!AO$5:AO$154,"&gt;0")</f>
        <v>0.60749999999999993</v>
      </c>
      <c r="S82">
        <f>_xlfn.MINIFS('Scenario 2'!S$5:S$154,'Scenario 2'!$A$5:$A$154,Min!$A82,'Scenario 2'!AP$5:AP$154,"&gt;0")</f>
        <v>0.62201250000000008</v>
      </c>
      <c r="T82">
        <f>_xlfn.MINIFS('Scenario 2'!T$5:T$154,'Scenario 2'!$A$5:$A$154,Min!$A82,'Scenario 2'!AQ$5:AQ$154,"&gt;0")</f>
        <v>0.65293593750000001</v>
      </c>
      <c r="U82">
        <f>_xlfn.MINIFS('Scenario 2'!U$5:U$154,'Scenario 2'!$A$5:$A$154,Min!$A82,'Scenario 2'!AR$5:AR$154,"&gt;0")</f>
        <v>0.65939062500000001</v>
      </c>
      <c r="V82">
        <f>_xlfn.MINIFS('Scenario 2'!V$5:V$154,'Scenario 2'!$A$5:$A$154,Min!$A82,'Scenario 2'!AS$5:AS$154,"&gt;0")</f>
        <v>0.75756093750000009</v>
      </c>
      <c r="W82">
        <f>_xlfn.MINIFS('Scenario 2'!W$5:W$154,'Scenario 2'!$A$5:$A$154,Min!$A82,'Scenario 2'!AT$5:AT$154,"&gt;0")</f>
        <v>0.76737857142857147</v>
      </c>
    </row>
    <row r="83" spans="1:23" x14ac:dyDescent="0.25">
      <c r="A83" t="s">
        <v>52</v>
      </c>
      <c r="B83" t="str">
        <f>VLOOKUP(A83,'DE-EN Country'!$A$1:$B$25,2,FALSE)</f>
        <v>Spain</v>
      </c>
      <c r="C83">
        <f>_xlfn.MINIFS('Scenario 2'!C$5:C$154,'Scenario 2'!$A$5:$A$154,Min!$A83,'Scenario 2'!Z$5:Z$154,"&gt;0")</f>
        <v>0.31114494140624999</v>
      </c>
      <c r="D83">
        <f>_xlfn.MINIFS('Scenario 2'!D$5:D$154,'Scenario 2'!$A$5:$A$154,Min!$A83,'Scenario 2'!AA$5:AA$154,"&gt;0")</f>
        <v>0.31114494140624999</v>
      </c>
      <c r="E83">
        <f>_xlfn.MINIFS('Scenario 2'!E$5:E$154,'Scenario 2'!$A$5:$A$154,Min!$A83,'Scenario 2'!AB$5:AB$154,"&gt;0")</f>
        <v>0.31114494140624999</v>
      </c>
      <c r="F83">
        <f>_xlfn.MINIFS('Scenario 2'!F$5:F$154,'Scenario 2'!$A$5:$A$154,Min!$A83,'Scenario 2'!AC$5:AC$154,"&gt;0")</f>
        <v>0.31114494140624999</v>
      </c>
      <c r="G83">
        <f>_xlfn.MINIFS('Scenario 2'!G$5:G$154,'Scenario 2'!$A$5:$A$154,Min!$A83,'Scenario 2'!AD$5:AD$154,"&gt;0")</f>
        <v>0.31114494140624999</v>
      </c>
      <c r="H83">
        <f>_xlfn.MINIFS('Scenario 2'!H$5:H$154,'Scenario 2'!$A$5:$A$154,Min!$A83,'Scenario 2'!AE$5:AE$154,"&gt;0")</f>
        <v>0.31114494140624999</v>
      </c>
      <c r="I83">
        <f>_xlfn.MINIFS('Scenario 2'!I$5:I$154,'Scenario 2'!$A$5:$A$154,Min!$A83,'Scenario 2'!AF$5:AF$154,"&gt;0")</f>
        <v>0.31114494140624999</v>
      </c>
      <c r="J83">
        <f>_xlfn.MINIFS('Scenario 2'!J$5:J$154,'Scenario 2'!$A$5:$A$154,Min!$A83,'Scenario 2'!AG$5:AG$154,"&gt;0")</f>
        <v>0.31114494140624999</v>
      </c>
      <c r="K83">
        <f>_xlfn.MINIFS('Scenario 2'!K$5:K$154,'Scenario 2'!$A$5:$A$154,Min!$A83,'Scenario 2'!AH$5:AH$154,"&gt;0")</f>
        <v>0.31114494140624999</v>
      </c>
      <c r="L83">
        <f>_xlfn.MINIFS('Scenario 2'!L$5:L$154,'Scenario 2'!$A$5:$A$154,Min!$A83,'Scenario 2'!AI$5:AI$154,"&gt;0")</f>
        <v>0.31114494140624999</v>
      </c>
      <c r="M83">
        <f>_xlfn.MINIFS('Scenario 2'!M$5:M$154,'Scenario 2'!$A$5:$A$154,Min!$A83,'Scenario 2'!AJ$5:AJ$154,"&gt;0")</f>
        <v>0.31114494140624999</v>
      </c>
      <c r="N83">
        <f>_xlfn.MINIFS('Scenario 2'!N$5:N$154,'Scenario 2'!$A$5:$A$154,Min!$A83,'Scenario 2'!AK$5:AK$154,"&gt;0")</f>
        <v>0.35342343749999999</v>
      </c>
      <c r="O83">
        <f>_xlfn.MINIFS('Scenario 2'!O$5:O$154,'Scenario 2'!$A$5:$A$154,Min!$A83,'Scenario 2'!AL$5:AL$154,"&gt;0")</f>
        <v>0.37639218750000003</v>
      </c>
      <c r="P83">
        <f>_xlfn.MINIFS('Scenario 2'!P$5:P$154,'Scenario 2'!$A$5:$A$154,Min!$A83,'Scenario 2'!AM$5:AM$154,"&gt;0")</f>
        <v>0.42754687499999994</v>
      </c>
      <c r="Q83">
        <f>_xlfn.MINIFS('Scenario 2'!Q$5:Q$154,'Scenario 2'!$A$5:$A$154,Min!$A83,'Scenario 2'!AN$5:AN$154,"&gt;0")</f>
        <v>0.48861562500000005</v>
      </c>
      <c r="R83">
        <f>_xlfn.MINIFS('Scenario 2'!R$5:R$154,'Scenario 2'!$A$5:$A$154,Min!$A83,'Scenario 2'!AO$5:AO$154,"&gt;0")</f>
        <v>0.52229179687500005</v>
      </c>
      <c r="S83">
        <f>_xlfn.MINIFS('Scenario 2'!S$5:S$154,'Scenario 2'!$A$5:$A$154,Min!$A83,'Scenario 2'!AP$5:AP$154,"&gt;0")</f>
        <v>0.52229179687500005</v>
      </c>
      <c r="T83">
        <f>_xlfn.MINIFS('Scenario 2'!T$5:T$154,'Scenario 2'!$A$5:$A$154,Min!$A83,'Scenario 2'!AQ$5:AQ$154,"&gt;0")</f>
        <v>0.54304687499999993</v>
      </c>
      <c r="U83">
        <f>_xlfn.MINIFS('Scenario 2'!U$5:U$154,'Scenario 2'!$A$5:$A$154,Min!$A83,'Scenario 2'!AR$5:AR$154,"&gt;0")</f>
        <v>0.55415625000000002</v>
      </c>
      <c r="V83">
        <f>_xlfn.MINIFS('Scenario 2'!V$5:V$154,'Scenario 2'!$A$5:$A$154,Min!$A83,'Scenario 2'!AS$5:AS$154,"&gt;0")</f>
        <v>0.58921406249999997</v>
      </c>
      <c r="W83">
        <f>_xlfn.MINIFS('Scenario 2'!W$5:W$154,'Scenario 2'!$A$5:$A$154,Min!$A83,'Scenario 2'!AT$5:AT$154,"&gt;0")</f>
        <v>0.58921406249999997</v>
      </c>
    </row>
    <row r="84" spans="1:23" x14ac:dyDescent="0.25">
      <c r="A84" t="s">
        <v>53</v>
      </c>
      <c r="B84" t="str">
        <f>VLOOKUP(A84,'DE-EN Country'!$A$1:$B$25,2,FALSE)</f>
        <v>Czech Republic</v>
      </c>
      <c r="C84">
        <f>_xlfn.MINIFS('Scenario 2'!C$5:C$154,'Scenario 2'!$A$5:$A$154,Min!$A84,'Scenario 2'!Z$5:Z$154,"&gt;0")</f>
        <v>0.66256249999999994</v>
      </c>
      <c r="D84">
        <f>_xlfn.MINIFS('Scenario 2'!D$5:D$154,'Scenario 2'!$A$5:$A$154,Min!$A84,'Scenario 2'!AA$5:AA$154,"&gt;0")</f>
        <v>0.65559375000000009</v>
      </c>
      <c r="E84">
        <f>_xlfn.MINIFS('Scenario 2'!E$5:E$154,'Scenario 2'!$A$5:$A$154,Min!$A84,'Scenario 2'!AB$5:AB$154,"&gt;0")</f>
        <v>0.64449999999999996</v>
      </c>
      <c r="F84">
        <f>_xlfn.MINIFS('Scenario 2'!F$5:F$154,'Scenario 2'!$A$5:$A$154,Min!$A84,'Scenario 2'!AC$5:AC$154,"&gt;0")</f>
        <v>0.63804375000000013</v>
      </c>
      <c r="G84">
        <f>_xlfn.MINIFS('Scenario 2'!G$5:G$154,'Scenario 2'!$A$5:$A$154,Min!$A84,'Scenario 2'!AD$5:AD$154,"&gt;0")</f>
        <v>0.6375375000000002</v>
      </c>
      <c r="H84">
        <f>_xlfn.MINIFS('Scenario 2'!H$5:H$154,'Scenario 2'!$A$5:$A$154,Min!$A84,'Scenario 2'!AE$5:AE$154,"&gt;0")</f>
        <v>0.62353124999999998</v>
      </c>
      <c r="I84">
        <f>_xlfn.MINIFS('Scenario 2'!I$5:I$154,'Scenario 2'!$A$5:$A$154,Min!$A84,'Scenario 2'!AF$5:AF$154,"&gt;0")</f>
        <v>0.62353124999999998</v>
      </c>
      <c r="J84">
        <f>_xlfn.MINIFS('Scenario 2'!J$5:J$154,'Scenario 2'!$A$5:$A$154,Min!$A84,'Scenario 2'!AG$5:AG$154,"&gt;0")</f>
        <v>0.62353124999999998</v>
      </c>
      <c r="K84">
        <f>_xlfn.MINIFS('Scenario 2'!K$5:K$154,'Scenario 2'!$A$5:$A$154,Min!$A84,'Scenario 2'!AH$5:AH$154,"&gt;0")</f>
        <v>0.63037500000000024</v>
      </c>
      <c r="L84">
        <f>_xlfn.MINIFS('Scenario 2'!L$5:L$154,'Scenario 2'!$A$5:$A$154,Min!$A84,'Scenario 2'!AI$5:AI$154,"&gt;0")</f>
        <v>0.62977499999999997</v>
      </c>
      <c r="M84">
        <f>_xlfn.MINIFS('Scenario 2'!M$5:M$154,'Scenario 2'!$A$5:$A$154,Min!$A84,'Scenario 2'!AJ$5:AJ$154,"&gt;0")</f>
        <v>0.63736875000000004</v>
      </c>
      <c r="N84">
        <f>_xlfn.MINIFS('Scenario 2'!N$5:N$154,'Scenario 2'!$A$5:$A$154,Min!$A84,'Scenario 2'!AK$5:AK$154,"&gt;0")</f>
        <v>0.65266071428571426</v>
      </c>
      <c r="O84">
        <f>_xlfn.MINIFS('Scenario 2'!O$5:O$154,'Scenario 2'!$A$5:$A$154,Min!$A84,'Scenario 2'!AL$5:AL$154,"&gt;0")</f>
        <v>0.66664687500000008</v>
      </c>
      <c r="P84">
        <f>_xlfn.MINIFS('Scenario 2'!P$5:P$154,'Scenario 2'!$A$5:$A$154,Min!$A84,'Scenario 2'!AM$5:AM$154,"&gt;0")</f>
        <v>0.68428124999999995</v>
      </c>
      <c r="Q84">
        <f>_xlfn.MINIFS('Scenario 2'!Q$5:Q$154,'Scenario 2'!$A$5:$A$154,Min!$A84,'Scenario 2'!AN$5:AN$154,"&gt;0")</f>
        <v>0.70650000000000013</v>
      </c>
      <c r="R84">
        <f>_xlfn.MINIFS('Scenario 2'!R$5:R$154,'Scenario 2'!$A$5:$A$154,Min!$A84,'Scenario 2'!AO$5:AO$154,"&gt;0")</f>
        <v>0.71060625000000011</v>
      </c>
      <c r="S84">
        <f>_xlfn.MINIFS('Scenario 2'!S$5:S$154,'Scenario 2'!$A$5:$A$154,Min!$A84,'Scenario 2'!AP$5:AP$154,"&gt;0")</f>
        <v>0.73136250000000014</v>
      </c>
      <c r="T84">
        <f>_xlfn.MINIFS('Scenario 2'!T$5:T$154,'Scenario 2'!$A$5:$A$154,Min!$A84,'Scenario 2'!AQ$5:AQ$154,"&gt;0")</f>
        <v>0.79874999999999996</v>
      </c>
      <c r="U84">
        <f>_xlfn.MINIFS('Scenario 2'!U$5:U$154,'Scenario 2'!$A$5:$A$154,Min!$A84,'Scenario 2'!AR$5:AR$154,"&gt;0")</f>
        <v>0.8533054687499998</v>
      </c>
      <c r="V84">
        <f>_xlfn.MINIFS('Scenario 2'!V$5:V$154,'Scenario 2'!$A$5:$A$154,Min!$A84,'Scenario 2'!AS$5:AS$154,"&gt;0")</f>
        <v>0.85485937499999975</v>
      </c>
      <c r="W84">
        <f>_xlfn.MINIFS('Scenario 2'!W$5:W$154,'Scenario 2'!$A$5:$A$154,Min!$A84,'Scenario 2'!AT$5:AT$154,"&gt;0")</f>
        <v>0.97396874999999983</v>
      </c>
    </row>
    <row r="85" spans="1:23" x14ac:dyDescent="0.25">
      <c r="A85" t="s">
        <v>54</v>
      </c>
      <c r="B85" t="str">
        <f>VLOOKUP(A85,'DE-EN Country'!$A$1:$B$25,2,FALSE)</f>
        <v>Cyprus</v>
      </c>
      <c r="C85">
        <f>_xlfn.MINIFS('Scenario 2'!C$5:C$154,'Scenario 2'!$A$5:$A$154,Min!$A85,'Scenario 2'!Z$5:Z$154,"&gt;0")</f>
        <v>2.6539499999999996</v>
      </c>
      <c r="D85">
        <f>_xlfn.MINIFS('Scenario 2'!D$5:D$154,'Scenario 2'!$A$5:$A$154,Min!$A85,'Scenario 2'!AA$5:AA$154,"&gt;0")</f>
        <v>2.6539499999999996</v>
      </c>
      <c r="E85">
        <f>_xlfn.MINIFS('Scenario 2'!E$5:E$154,'Scenario 2'!$A$5:$A$154,Min!$A85,'Scenario 2'!AB$5:AB$154,"&gt;0")</f>
        <v>2.6730240000000007</v>
      </c>
      <c r="F85">
        <f>_xlfn.MINIFS('Scenario 2'!F$5:F$154,'Scenario 2'!$A$5:$A$154,Min!$A85,'Scenario 2'!AC$5:AC$154,"&gt;0")</f>
        <v>2.7713142857142858</v>
      </c>
      <c r="G85">
        <f>_xlfn.MINIFS('Scenario 2'!G$5:G$154,'Scenario 2'!$A$5:$A$154,Min!$A85,'Scenario 2'!AD$5:AD$154,"&gt;0")</f>
        <v>2.804310000000001</v>
      </c>
      <c r="H85">
        <f>_xlfn.MINIFS('Scenario 2'!H$5:H$154,'Scenario 2'!$A$5:$A$154,Min!$A85,'Scenario 2'!AE$5:AE$154,"&gt;0")</f>
        <v>1.1963671874999997</v>
      </c>
      <c r="I85">
        <f>_xlfn.MINIFS('Scenario 2'!I$5:I$154,'Scenario 2'!$A$5:$A$154,Min!$A85,'Scenario 2'!AF$5:AF$154,"&gt;0")</f>
        <v>1.1963671874999997</v>
      </c>
      <c r="J85">
        <f>_xlfn.MINIFS('Scenario 2'!J$5:J$154,'Scenario 2'!$A$5:$A$154,Min!$A85,'Scenario 2'!AG$5:AG$154,"&gt;0")</f>
        <v>1.1963671874999997</v>
      </c>
      <c r="K85">
        <f>_xlfn.MINIFS('Scenario 2'!K$5:K$154,'Scenario 2'!$A$5:$A$154,Min!$A85,'Scenario 2'!AH$5:AH$154,"&gt;0")</f>
        <v>1.1963671874999997</v>
      </c>
      <c r="L85">
        <f>_xlfn.MINIFS('Scenario 2'!L$5:L$154,'Scenario 2'!$A$5:$A$154,Min!$A85,'Scenario 2'!AI$5:AI$154,"&gt;0")</f>
        <v>1.1963671874999997</v>
      </c>
      <c r="M85">
        <f>_xlfn.MINIFS('Scenario 2'!M$5:M$154,'Scenario 2'!$A$5:$A$154,Min!$A85,'Scenario 2'!AJ$5:AJ$154,"&gt;0")</f>
        <v>1.1963671874999997</v>
      </c>
      <c r="N85">
        <f>_xlfn.MINIFS('Scenario 2'!N$5:N$154,'Scenario 2'!$A$5:$A$154,Min!$A85,'Scenario 2'!AK$5:AK$154,"&gt;0")</f>
        <v>1.1963671874999997</v>
      </c>
      <c r="O85">
        <f>_xlfn.MINIFS('Scenario 2'!O$5:O$154,'Scenario 2'!$A$5:$A$154,Min!$A85,'Scenario 2'!AL$5:AL$154,"&gt;0")</f>
        <v>1.1968124999999998</v>
      </c>
      <c r="P85">
        <f>_xlfn.MINIFS('Scenario 2'!P$5:P$154,'Scenario 2'!$A$5:$A$154,Min!$A85,'Scenario 2'!AM$5:AM$154,"&gt;0")</f>
        <v>1.1968124999999998</v>
      </c>
      <c r="Q85">
        <f>_xlfn.MINIFS('Scenario 2'!Q$5:Q$154,'Scenario 2'!$A$5:$A$154,Min!$A85,'Scenario 2'!AN$5:AN$154,"&gt;0")</f>
        <v>1.1968124999999998</v>
      </c>
      <c r="R85">
        <f>_xlfn.MINIFS('Scenario 2'!R$5:R$154,'Scenario 2'!$A$5:$A$154,Min!$A85,'Scenario 2'!AO$5:AO$154,"&gt;0")</f>
        <v>1.2043593749999999</v>
      </c>
      <c r="S85">
        <f>_xlfn.MINIFS('Scenario 2'!S$5:S$154,'Scenario 2'!$A$5:$A$154,Min!$A85,'Scenario 2'!AP$5:AP$154,"&gt;0")</f>
        <v>1.2101718750000001</v>
      </c>
      <c r="T85">
        <f>_xlfn.MINIFS('Scenario 2'!T$5:T$154,'Scenario 2'!$A$5:$A$154,Min!$A85,'Scenario 2'!AQ$5:AQ$154,"&gt;0")</f>
        <v>1.2101718750000001</v>
      </c>
      <c r="U85">
        <f>_xlfn.MINIFS('Scenario 2'!U$5:U$154,'Scenario 2'!$A$5:$A$154,Min!$A85,'Scenario 2'!AR$5:AR$154,"&gt;0")</f>
        <v>1.2101718750000001</v>
      </c>
      <c r="V85">
        <f>_xlfn.MINIFS('Scenario 2'!V$5:V$154,'Scenario 2'!$A$5:$A$154,Min!$A85,'Scenario 2'!AS$5:AS$154,"&gt;0")</f>
        <v>1.545796875</v>
      </c>
      <c r="W85">
        <f>_xlfn.MINIFS('Scenario 2'!W$5:W$154,'Scenario 2'!$A$5:$A$154,Min!$A85,'Scenario 2'!AT$5:AT$154,"&gt;0")</f>
        <v>1.545796875</v>
      </c>
    </row>
    <row r="87" spans="1:23" x14ac:dyDescent="0.25">
      <c r="A87" t="s">
        <v>87</v>
      </c>
    </row>
    <row r="88" spans="1:23" x14ac:dyDescent="0.25">
      <c r="C88">
        <v>2020</v>
      </c>
      <c r="D88">
        <v>2021</v>
      </c>
      <c r="E88">
        <v>2022</v>
      </c>
      <c r="F88">
        <v>2023</v>
      </c>
      <c r="G88">
        <v>2024</v>
      </c>
      <c r="H88">
        <v>2025</v>
      </c>
      <c r="I88">
        <v>2026</v>
      </c>
      <c r="J88">
        <v>2027</v>
      </c>
      <c r="K88">
        <v>2028</v>
      </c>
      <c r="L88">
        <v>2029</v>
      </c>
      <c r="M88">
        <v>2030</v>
      </c>
      <c r="N88">
        <v>2031</v>
      </c>
      <c r="O88">
        <v>2032</v>
      </c>
      <c r="P88">
        <v>2033</v>
      </c>
      <c r="Q88">
        <v>2034</v>
      </c>
      <c r="R88">
        <v>2035</v>
      </c>
      <c r="S88">
        <v>2036</v>
      </c>
      <c r="T88">
        <v>2037</v>
      </c>
      <c r="U88">
        <v>2038</v>
      </c>
      <c r="V88">
        <v>2039</v>
      </c>
      <c r="W88">
        <v>2040</v>
      </c>
    </row>
    <row r="89" spans="1:23" x14ac:dyDescent="0.25">
      <c r="A89" t="s">
        <v>26</v>
      </c>
      <c r="B89" t="str">
        <f>VLOOKUP(A89,'DE-EN Country'!$A$1:$B$25,2,FALSE)</f>
        <v>Belgium</v>
      </c>
      <c r="C89" t="str">
        <f t="array" ref="C89">INDEX('Scenario 2'!$B$5:$B$154,MATCH(Min!$A89&amp;Min!C61,'Scenario 2'!$A$5:$A$154&amp;'Scenario 2'!C$5:C$154,0),1)</f>
        <v>Hydro</v>
      </c>
      <c r="D89" t="str">
        <f t="array" ref="D89">INDEX('Scenario 2'!$B$5:$B$154,MATCH(Min!$A89&amp;Min!D61,'Scenario 2'!$A$5:$A$154&amp;'Scenario 2'!D$5:D$154,0),1)</f>
        <v>Hydro</v>
      </c>
      <c r="E89" t="str">
        <f t="array" ref="E89">INDEX('Scenario 2'!$B$5:$B$154,MATCH(Min!$A89&amp;Min!E61,'Scenario 2'!$A$5:$A$154&amp;'Scenario 2'!E$5:E$154,0),1)</f>
        <v>Hydro</v>
      </c>
      <c r="F89" t="str">
        <f t="array" ref="F89">INDEX('Scenario 2'!$B$5:$B$154,MATCH(Min!$A89&amp;Min!F61,'Scenario 2'!$A$5:$A$154&amp;'Scenario 2'!F$5:F$154,0),1)</f>
        <v>Hydro</v>
      </c>
      <c r="G89" t="str">
        <f t="array" ref="G89">INDEX('Scenario 2'!$B$5:$B$154,MATCH(Min!$A89&amp;Min!G61,'Scenario 2'!$A$5:$A$154&amp;'Scenario 2'!G$5:G$154,0),1)</f>
        <v>Hydro</v>
      </c>
      <c r="H89" t="str">
        <f t="array" ref="H89">INDEX('Scenario 2'!$B$5:$B$154,MATCH(Min!$A89&amp;Min!H61,'Scenario 2'!$A$5:$A$154&amp;'Scenario 2'!H$5:H$154,0),1)</f>
        <v>Hydro</v>
      </c>
      <c r="I89" t="str">
        <f t="array" ref="I89">INDEX('Scenario 2'!$B$5:$B$154,MATCH(Min!$A89&amp;Min!I61,'Scenario 2'!$A$5:$A$154&amp;'Scenario 2'!I$5:I$154,0),1)</f>
        <v>Hydro</v>
      </c>
      <c r="J89" t="str">
        <f t="array" ref="J89">INDEX('Scenario 2'!$B$5:$B$154,MATCH(Min!$A89&amp;Min!J61,'Scenario 2'!$A$5:$A$154&amp;'Scenario 2'!J$5:J$154,0),1)</f>
        <v>Hydro</v>
      </c>
      <c r="K89" t="str">
        <f t="array" ref="K89">INDEX('Scenario 2'!$B$5:$B$154,MATCH(Min!$A89&amp;Min!K61,'Scenario 2'!$A$5:$A$154&amp;'Scenario 2'!K$5:K$154,0),1)</f>
        <v>Hydro</v>
      </c>
      <c r="L89" t="str">
        <f t="array" ref="L89">INDEX('Scenario 2'!$B$5:$B$154,MATCH(Min!$A89&amp;Min!L61,'Scenario 2'!$A$5:$A$154&amp;'Scenario 2'!L$5:L$154,0),1)</f>
        <v>Hydro</v>
      </c>
      <c r="M89" t="str">
        <f t="array" ref="M89">INDEX('Scenario 2'!$B$5:$B$154,MATCH(Min!$A89&amp;Min!M61,'Scenario 2'!$A$5:$A$154&amp;'Scenario 2'!M$5:M$154,0),1)</f>
        <v>Hydro</v>
      </c>
      <c r="N89" t="str">
        <f t="array" ref="N89">INDEX('Scenario 2'!$B$5:$B$154,MATCH(Min!$A89&amp;Min!N61,'Scenario 2'!$A$5:$A$154&amp;'Scenario 2'!N$5:N$154,0),1)</f>
        <v>Hydro</v>
      </c>
      <c r="O89" t="str">
        <f t="array" ref="O89">INDEX('Scenario 2'!$B$5:$B$154,MATCH(Min!$A89&amp;Min!O61,'Scenario 2'!$A$5:$A$154&amp;'Scenario 2'!O$5:O$154,0),1)</f>
        <v>Hydro</v>
      </c>
      <c r="P89" t="str">
        <f t="array" ref="P89">INDEX('Scenario 2'!$B$5:$B$154,MATCH(Min!$A89&amp;Min!P61,'Scenario 2'!$A$5:$A$154&amp;'Scenario 2'!P$5:P$154,0),1)</f>
        <v>Hydro</v>
      </c>
      <c r="Q89" t="str">
        <f t="array" ref="Q89">INDEX('Scenario 2'!$B$5:$B$154,MATCH(Min!$A89&amp;Min!Q61,'Scenario 2'!$A$5:$A$154&amp;'Scenario 2'!Q$5:Q$154,0),1)</f>
        <v>Hydro</v>
      </c>
      <c r="R89" t="str">
        <f t="array" ref="R89">INDEX('Scenario 2'!$B$5:$B$154,MATCH(Min!$A89&amp;Min!R61,'Scenario 2'!$A$5:$A$154&amp;'Scenario 2'!R$5:R$154,0),1)</f>
        <v>Hydro</v>
      </c>
      <c r="S89" t="str">
        <f t="array" ref="S89">INDEX('Scenario 2'!$B$5:$B$154,MATCH(Min!$A89&amp;Min!S61,'Scenario 2'!$A$5:$A$154&amp;'Scenario 2'!S$5:S$154,0),1)</f>
        <v>Hydro</v>
      </c>
      <c r="T89" t="str">
        <f t="array" ref="T89">INDEX('Scenario 2'!$B$5:$B$154,MATCH(Min!$A89&amp;Min!T61,'Scenario 2'!$A$5:$A$154&amp;'Scenario 2'!T$5:T$154,0),1)</f>
        <v>Hydro</v>
      </c>
      <c r="U89" t="str">
        <f t="array" ref="U89">INDEX('Scenario 2'!$B$5:$B$154,MATCH(Min!$A89&amp;Min!U61,'Scenario 2'!$A$5:$A$154&amp;'Scenario 2'!U$5:U$154,0),1)</f>
        <v>Hydro</v>
      </c>
      <c r="V89" t="str">
        <f t="array" ref="V89">INDEX('Scenario 2'!$B$5:$B$154,MATCH(Min!$A89&amp;Min!V61,'Scenario 2'!$A$5:$A$154&amp;'Scenario 2'!V$5:V$154,0),1)</f>
        <v>Hydro</v>
      </c>
      <c r="W89" t="str">
        <f t="array" ref="W89">INDEX('Scenario 2'!$B$5:$B$154,MATCH(Min!$A89&amp;Min!W61,'Scenario 2'!$A$5:$A$154&amp;'Scenario 2'!W$5:W$154,0),1)</f>
        <v>Hydro</v>
      </c>
    </row>
    <row r="90" spans="1:23" x14ac:dyDescent="0.25">
      <c r="A90" t="s">
        <v>32</v>
      </c>
      <c r="B90" t="str">
        <f>VLOOKUP(A90,'DE-EN Country'!$A$1:$B$25,2,FALSE)</f>
        <v>Denmark</v>
      </c>
      <c r="C90" t="str">
        <f t="array" ref="C90">INDEX('Scenario 2'!$B$5:$B$154,MATCH(Min!$A90&amp;Min!C62,'Scenario 2'!$A$5:$A$154&amp;'Scenario 2'!C$5:C$154,0),1)</f>
        <v>Hydro</v>
      </c>
      <c r="D90" t="str">
        <f t="array" ref="D90">INDEX('Scenario 2'!$B$5:$B$154,MATCH(Min!$A90&amp;Min!D62,'Scenario 2'!$A$5:$A$154&amp;'Scenario 2'!D$5:D$154,0),1)</f>
        <v>Hydro</v>
      </c>
      <c r="E90" t="str">
        <f t="array" ref="E90">INDEX('Scenario 2'!$B$5:$B$154,MATCH(Min!$A90&amp;Min!E62,'Scenario 2'!$A$5:$A$154&amp;'Scenario 2'!E$5:E$154,0),1)</f>
        <v>Hydro</v>
      </c>
      <c r="F90" t="str">
        <f t="array" ref="F90">INDEX('Scenario 2'!$B$5:$B$154,MATCH(Min!$A90&amp;Min!F62,'Scenario 2'!$A$5:$A$154&amp;'Scenario 2'!F$5:F$154,0),1)</f>
        <v>Hydro</v>
      </c>
      <c r="G90" t="str">
        <f t="array" ref="G90">INDEX('Scenario 2'!$B$5:$B$154,MATCH(Min!$A90&amp;Min!G62,'Scenario 2'!$A$5:$A$154&amp;'Scenario 2'!G$5:G$154,0),1)</f>
        <v>Hydro</v>
      </c>
      <c r="H90" t="str">
        <f t="array" ref="H90">INDEX('Scenario 2'!$B$5:$B$154,MATCH(Min!$A90&amp;Min!H62,'Scenario 2'!$A$5:$A$154&amp;'Scenario 2'!H$5:H$154,0),1)</f>
        <v>Hydro</v>
      </c>
      <c r="I90" t="str">
        <f t="array" ref="I90">INDEX('Scenario 2'!$B$5:$B$154,MATCH(Min!$A90&amp;Min!I62,'Scenario 2'!$A$5:$A$154&amp;'Scenario 2'!I$5:I$154,0),1)</f>
        <v>Hydro</v>
      </c>
      <c r="J90" t="str">
        <f t="array" ref="J90">INDEX('Scenario 2'!$B$5:$B$154,MATCH(Min!$A90&amp;Min!J62,'Scenario 2'!$A$5:$A$154&amp;'Scenario 2'!J$5:J$154,0),1)</f>
        <v>Hydro</v>
      </c>
      <c r="K90" t="str">
        <f t="array" ref="K90">INDEX('Scenario 2'!$B$5:$B$154,MATCH(Min!$A90&amp;Min!K62,'Scenario 2'!$A$5:$A$154&amp;'Scenario 2'!K$5:K$154,0),1)</f>
        <v>Hydro</v>
      </c>
      <c r="L90" t="str">
        <f t="array" ref="L90">INDEX('Scenario 2'!$B$5:$B$154,MATCH(Min!$A90&amp;Min!L62,'Scenario 2'!$A$5:$A$154&amp;'Scenario 2'!L$5:L$154,0),1)</f>
        <v>Hydro</v>
      </c>
      <c r="M90" t="str">
        <f t="array" ref="M90">INDEX('Scenario 2'!$B$5:$B$154,MATCH(Min!$A90&amp;Min!M62,'Scenario 2'!$A$5:$A$154&amp;'Scenario 2'!M$5:M$154,0),1)</f>
        <v>Hydro</v>
      </c>
      <c r="N90" t="str">
        <f t="array" ref="N90">INDEX('Scenario 2'!$B$5:$B$154,MATCH(Min!$A90&amp;Min!N62,'Scenario 2'!$A$5:$A$154&amp;'Scenario 2'!N$5:N$154,0),1)</f>
        <v>Hydro</v>
      </c>
      <c r="O90" t="str">
        <f t="array" ref="O90">INDEX('Scenario 2'!$B$5:$B$154,MATCH(Min!$A90&amp;Min!O62,'Scenario 2'!$A$5:$A$154&amp;'Scenario 2'!O$5:O$154,0),1)</f>
        <v>Hydro</v>
      </c>
      <c r="P90" t="str">
        <f t="array" ref="P90">INDEX('Scenario 2'!$B$5:$B$154,MATCH(Min!$A90&amp;Min!P62,'Scenario 2'!$A$5:$A$154&amp;'Scenario 2'!P$5:P$154,0),1)</f>
        <v>Hydro</v>
      </c>
      <c r="Q90" t="str">
        <f t="array" ref="Q90">INDEX('Scenario 2'!$B$5:$B$154,MATCH(Min!$A90&amp;Min!Q62,'Scenario 2'!$A$5:$A$154&amp;'Scenario 2'!Q$5:Q$154,0),1)</f>
        <v>Hydro</v>
      </c>
      <c r="R90" t="str">
        <f t="array" ref="R90">INDEX('Scenario 2'!$B$5:$B$154,MATCH(Min!$A90&amp;Min!R62,'Scenario 2'!$A$5:$A$154&amp;'Scenario 2'!R$5:R$154,0),1)</f>
        <v>Hydro</v>
      </c>
      <c r="S90" t="str">
        <f t="array" ref="S90">INDEX('Scenario 2'!$B$5:$B$154,MATCH(Min!$A90&amp;Min!S62,'Scenario 2'!$A$5:$A$154&amp;'Scenario 2'!S$5:S$154,0),1)</f>
        <v>Hydro</v>
      </c>
      <c r="T90" t="str">
        <f t="array" ref="T90">INDEX('Scenario 2'!$B$5:$B$154,MATCH(Min!$A90&amp;Min!T62,'Scenario 2'!$A$5:$A$154&amp;'Scenario 2'!T$5:T$154,0),1)</f>
        <v>Hydro</v>
      </c>
      <c r="U90" t="str">
        <f t="array" ref="U90">INDEX('Scenario 2'!$B$5:$B$154,MATCH(Min!$A90&amp;Min!U62,'Scenario 2'!$A$5:$A$154&amp;'Scenario 2'!U$5:U$154,0),1)</f>
        <v>Hydro</v>
      </c>
      <c r="V90" t="str">
        <f t="array" ref="V90">INDEX('Scenario 2'!$B$5:$B$154,MATCH(Min!$A90&amp;Min!V62,'Scenario 2'!$A$5:$A$154&amp;'Scenario 2'!V$5:V$154,0),1)</f>
        <v>Hydro</v>
      </c>
      <c r="W90" t="str">
        <f t="array" ref="W90">INDEX('Scenario 2'!$B$5:$B$154,MATCH(Min!$A90&amp;Min!W62,'Scenario 2'!$A$5:$A$154&amp;'Scenario 2'!W$5:W$154,0),1)</f>
        <v>Hydro</v>
      </c>
    </row>
    <row r="91" spans="1:23" x14ac:dyDescent="0.25">
      <c r="A91" t="s">
        <v>33</v>
      </c>
      <c r="B91" t="str">
        <f>VLOOKUP(A91,'DE-EN Country'!$A$1:$B$25,2,FALSE)</f>
        <v>Germany</v>
      </c>
      <c r="C91" t="str">
        <f t="array" ref="C91">INDEX('Scenario 2'!$B$5:$B$154,MATCH(Min!$A91&amp;Min!C63,'Scenario 2'!$A$5:$A$154&amp;'Scenario 2'!C$5:C$154,0),1)</f>
        <v>Hydro</v>
      </c>
      <c r="D91" t="str">
        <f t="array" ref="D91">INDEX('Scenario 2'!$B$5:$B$154,MATCH(Min!$A91&amp;Min!D63,'Scenario 2'!$A$5:$A$154&amp;'Scenario 2'!D$5:D$154,0),1)</f>
        <v>Hydro</v>
      </c>
      <c r="E91" t="str">
        <f t="array" ref="E91">INDEX('Scenario 2'!$B$5:$B$154,MATCH(Min!$A91&amp;Min!E63,'Scenario 2'!$A$5:$A$154&amp;'Scenario 2'!E$5:E$154,0),1)</f>
        <v>Hydro</v>
      </c>
      <c r="F91" t="str">
        <f t="array" ref="F91">INDEX('Scenario 2'!$B$5:$B$154,MATCH(Min!$A91&amp;Min!F63,'Scenario 2'!$A$5:$A$154&amp;'Scenario 2'!F$5:F$154,0),1)</f>
        <v>Hydro</v>
      </c>
      <c r="G91" t="str">
        <f t="array" ref="G91">INDEX('Scenario 2'!$B$5:$B$154,MATCH(Min!$A91&amp;Min!G63,'Scenario 2'!$A$5:$A$154&amp;'Scenario 2'!G$5:G$154,0),1)</f>
        <v>Hydro</v>
      </c>
      <c r="H91" t="str">
        <f t="array" ref="H91">INDEX('Scenario 2'!$B$5:$B$154,MATCH(Min!$A91&amp;Min!H63,'Scenario 2'!$A$5:$A$154&amp;'Scenario 2'!H$5:H$154,0),1)</f>
        <v>Hydro</v>
      </c>
      <c r="I91" t="str">
        <f t="array" ref="I91">INDEX('Scenario 2'!$B$5:$B$154,MATCH(Min!$A91&amp;Min!I63,'Scenario 2'!$A$5:$A$154&amp;'Scenario 2'!I$5:I$154,0),1)</f>
        <v>Hydro</v>
      </c>
      <c r="J91" t="str">
        <f t="array" ref="J91">INDEX('Scenario 2'!$B$5:$B$154,MATCH(Min!$A91&amp;Min!J63,'Scenario 2'!$A$5:$A$154&amp;'Scenario 2'!J$5:J$154,0),1)</f>
        <v>Hydro</v>
      </c>
      <c r="K91" t="str">
        <f t="array" ref="K91">INDEX('Scenario 2'!$B$5:$B$154,MATCH(Min!$A91&amp;Min!K63,'Scenario 2'!$A$5:$A$154&amp;'Scenario 2'!K$5:K$154,0),1)</f>
        <v>Hydro</v>
      </c>
      <c r="L91" t="str">
        <f t="array" ref="L91">INDEX('Scenario 2'!$B$5:$B$154,MATCH(Min!$A91&amp;Min!L63,'Scenario 2'!$A$5:$A$154&amp;'Scenario 2'!L$5:L$154,0),1)</f>
        <v>Hydro</v>
      </c>
      <c r="M91" t="str">
        <f t="array" ref="M91">INDEX('Scenario 2'!$B$5:$B$154,MATCH(Min!$A91&amp;Min!M63,'Scenario 2'!$A$5:$A$154&amp;'Scenario 2'!M$5:M$154,0),1)</f>
        <v>Hydro</v>
      </c>
      <c r="N91" t="str">
        <f t="array" ref="N91">INDEX('Scenario 2'!$B$5:$B$154,MATCH(Min!$A91&amp;Min!N63,'Scenario 2'!$A$5:$A$154&amp;'Scenario 2'!N$5:N$154,0),1)</f>
        <v>Hydro</v>
      </c>
      <c r="O91" t="str">
        <f t="array" ref="O91">INDEX('Scenario 2'!$B$5:$B$154,MATCH(Min!$A91&amp;Min!O63,'Scenario 2'!$A$5:$A$154&amp;'Scenario 2'!O$5:O$154,0),1)</f>
        <v>Hydro</v>
      </c>
      <c r="P91" t="str">
        <f t="array" ref="P91">INDEX('Scenario 2'!$B$5:$B$154,MATCH(Min!$A91&amp;Min!P63,'Scenario 2'!$A$5:$A$154&amp;'Scenario 2'!P$5:P$154,0),1)</f>
        <v>Hydro</v>
      </c>
      <c r="Q91" t="str">
        <f t="array" ref="Q91">INDEX('Scenario 2'!$B$5:$B$154,MATCH(Min!$A91&amp;Min!Q63,'Scenario 2'!$A$5:$A$154&amp;'Scenario 2'!Q$5:Q$154,0),1)</f>
        <v>Hydro</v>
      </c>
      <c r="R91" t="str">
        <f t="array" ref="R91">INDEX('Scenario 2'!$B$5:$B$154,MATCH(Min!$A91&amp;Min!R63,'Scenario 2'!$A$5:$A$154&amp;'Scenario 2'!R$5:R$154,0),1)</f>
        <v>Hydro</v>
      </c>
      <c r="S91" t="str">
        <f t="array" ref="S91">INDEX('Scenario 2'!$B$5:$B$154,MATCH(Min!$A91&amp;Min!S63,'Scenario 2'!$A$5:$A$154&amp;'Scenario 2'!S$5:S$154,0),1)</f>
        <v>Hydro</v>
      </c>
      <c r="T91" t="str">
        <f t="array" ref="T91">INDEX('Scenario 2'!$B$5:$B$154,MATCH(Min!$A91&amp;Min!T63,'Scenario 2'!$A$5:$A$154&amp;'Scenario 2'!T$5:T$154,0),1)</f>
        <v>Hydro</v>
      </c>
      <c r="U91" t="str">
        <f t="array" ref="U91">INDEX('Scenario 2'!$B$5:$B$154,MATCH(Min!$A91&amp;Min!U63,'Scenario 2'!$A$5:$A$154&amp;'Scenario 2'!U$5:U$154,0),1)</f>
        <v>Hydro</v>
      </c>
      <c r="V91" t="str">
        <f t="array" ref="V91">INDEX('Scenario 2'!$B$5:$B$154,MATCH(Min!$A91&amp;Min!V63,'Scenario 2'!$A$5:$A$154&amp;'Scenario 2'!V$5:V$154,0),1)</f>
        <v>Hydro</v>
      </c>
      <c r="W91" t="str">
        <f t="array" ref="W91">INDEX('Scenario 2'!$B$5:$B$154,MATCH(Min!$A91&amp;Min!W63,'Scenario 2'!$A$5:$A$154&amp;'Scenario 2'!W$5:W$154,0),1)</f>
        <v>Hydro</v>
      </c>
    </row>
    <row r="92" spans="1:23" x14ac:dyDescent="0.25">
      <c r="A92" t="s">
        <v>34</v>
      </c>
      <c r="B92" t="str">
        <f>VLOOKUP(A92,'DE-EN Country'!$A$1:$B$25,2,FALSE)</f>
        <v>Estonia</v>
      </c>
      <c r="C92" t="str">
        <f t="array" ref="C92">INDEX('Scenario 2'!$B$5:$B$154,MATCH(Min!$A92&amp;Min!C64,'Scenario 2'!$A$5:$A$154&amp;'Scenario 2'!C$5:C$154,0),1)</f>
        <v>Hydro</v>
      </c>
      <c r="D92" t="str">
        <f t="array" ref="D92">INDEX('Scenario 2'!$B$5:$B$154,MATCH(Min!$A92&amp;Min!D64,'Scenario 2'!$A$5:$A$154&amp;'Scenario 2'!D$5:D$154,0),1)</f>
        <v>Hydro</v>
      </c>
      <c r="E92" t="str">
        <f t="array" ref="E92">INDEX('Scenario 2'!$B$5:$B$154,MATCH(Min!$A92&amp;Min!E64,'Scenario 2'!$A$5:$A$154&amp;'Scenario 2'!E$5:E$154,0),1)</f>
        <v>Hydro</v>
      </c>
      <c r="F92" t="str">
        <f t="array" ref="F92">INDEX('Scenario 2'!$B$5:$B$154,MATCH(Min!$A92&amp;Min!F64,'Scenario 2'!$A$5:$A$154&amp;'Scenario 2'!F$5:F$154,0),1)</f>
        <v>Hydro</v>
      </c>
      <c r="G92" t="str">
        <f t="array" ref="G92">INDEX('Scenario 2'!$B$5:$B$154,MATCH(Min!$A92&amp;Min!G64,'Scenario 2'!$A$5:$A$154&amp;'Scenario 2'!G$5:G$154,0),1)</f>
        <v>Hydro</v>
      </c>
      <c r="H92" t="str">
        <f t="array" ref="H92">INDEX('Scenario 2'!$B$5:$B$154,MATCH(Min!$A92&amp;Min!H64,'Scenario 2'!$A$5:$A$154&amp;'Scenario 2'!H$5:H$154,0),1)</f>
        <v>Hydro</v>
      </c>
      <c r="I92" t="str">
        <f t="array" ref="I92">INDEX('Scenario 2'!$B$5:$B$154,MATCH(Min!$A92&amp;Min!I64,'Scenario 2'!$A$5:$A$154&amp;'Scenario 2'!I$5:I$154,0),1)</f>
        <v>Hydro</v>
      </c>
      <c r="J92" t="str">
        <f t="array" ref="J92">INDEX('Scenario 2'!$B$5:$B$154,MATCH(Min!$A92&amp;Min!J64,'Scenario 2'!$A$5:$A$154&amp;'Scenario 2'!J$5:J$154,0),1)</f>
        <v>Hydro</v>
      </c>
      <c r="K92" t="str">
        <f t="array" ref="K92">INDEX('Scenario 2'!$B$5:$B$154,MATCH(Min!$A92&amp;Min!K64,'Scenario 2'!$A$5:$A$154&amp;'Scenario 2'!K$5:K$154,0),1)</f>
        <v>Hydro</v>
      </c>
      <c r="L92" t="str">
        <f t="array" ref="L92">INDEX('Scenario 2'!$B$5:$B$154,MATCH(Min!$A92&amp;Min!L64,'Scenario 2'!$A$5:$A$154&amp;'Scenario 2'!L$5:L$154,0),1)</f>
        <v>Hydro</v>
      </c>
      <c r="M92" t="str">
        <f t="array" ref="M92">INDEX('Scenario 2'!$B$5:$B$154,MATCH(Min!$A92&amp;Min!M64,'Scenario 2'!$A$5:$A$154&amp;'Scenario 2'!M$5:M$154,0),1)</f>
        <v>Hydro</v>
      </c>
      <c r="N92" t="str">
        <f t="array" ref="N92">INDEX('Scenario 2'!$B$5:$B$154,MATCH(Min!$A92&amp;Min!N64,'Scenario 2'!$A$5:$A$154&amp;'Scenario 2'!N$5:N$154,0),1)</f>
        <v>Hydro</v>
      </c>
      <c r="O92" t="str">
        <f t="array" ref="O92">INDEX('Scenario 2'!$B$5:$B$154,MATCH(Min!$A92&amp;Min!O64,'Scenario 2'!$A$5:$A$154&amp;'Scenario 2'!O$5:O$154,0),1)</f>
        <v>Hydro</v>
      </c>
      <c r="P92" t="str">
        <f t="array" ref="P92">INDEX('Scenario 2'!$B$5:$B$154,MATCH(Min!$A92&amp;Min!P64,'Scenario 2'!$A$5:$A$154&amp;'Scenario 2'!P$5:P$154,0),1)</f>
        <v>Hydro</v>
      </c>
      <c r="Q92" t="str">
        <f t="array" ref="Q92">INDEX('Scenario 2'!$B$5:$B$154,MATCH(Min!$A92&amp;Min!Q64,'Scenario 2'!$A$5:$A$154&amp;'Scenario 2'!Q$5:Q$154,0),1)</f>
        <v>Hydro</v>
      </c>
      <c r="R92" t="str">
        <f t="array" ref="R92">INDEX('Scenario 2'!$B$5:$B$154,MATCH(Min!$A92&amp;Min!R64,'Scenario 2'!$A$5:$A$154&amp;'Scenario 2'!R$5:R$154,0),1)</f>
        <v>Hydro</v>
      </c>
      <c r="S92" t="str">
        <f t="array" ref="S92">INDEX('Scenario 2'!$B$5:$B$154,MATCH(Min!$A92&amp;Min!S64,'Scenario 2'!$A$5:$A$154&amp;'Scenario 2'!S$5:S$154,0),1)</f>
        <v>Hydro</v>
      </c>
      <c r="T92" t="str">
        <f t="array" ref="T92">INDEX('Scenario 2'!$B$5:$B$154,MATCH(Min!$A92&amp;Min!T64,'Scenario 2'!$A$5:$A$154&amp;'Scenario 2'!T$5:T$154,0),1)</f>
        <v>Hydro</v>
      </c>
      <c r="U92" t="str">
        <f t="array" ref="U92">INDEX('Scenario 2'!$B$5:$B$154,MATCH(Min!$A92&amp;Min!U64,'Scenario 2'!$A$5:$A$154&amp;'Scenario 2'!U$5:U$154,0),1)</f>
        <v>Hydro</v>
      </c>
      <c r="V92" t="str">
        <f t="array" ref="V92">INDEX('Scenario 2'!$B$5:$B$154,MATCH(Min!$A92&amp;Min!V64,'Scenario 2'!$A$5:$A$154&amp;'Scenario 2'!V$5:V$154,0),1)</f>
        <v>Hydro</v>
      </c>
      <c r="W92" t="str">
        <f t="array" ref="W92">INDEX('Scenario 2'!$B$5:$B$154,MATCH(Min!$A92&amp;Min!W64,'Scenario 2'!$A$5:$A$154&amp;'Scenario 2'!W$5:W$154,0),1)</f>
        <v>Hydro</v>
      </c>
    </row>
    <row r="93" spans="1:23" x14ac:dyDescent="0.25">
      <c r="A93" t="s">
        <v>35</v>
      </c>
      <c r="B93" t="str">
        <f>VLOOKUP(A93,'DE-EN Country'!$A$1:$B$25,2,FALSE)</f>
        <v>Finland</v>
      </c>
      <c r="C93" t="str">
        <f t="array" ref="C93">INDEX('Scenario 2'!$B$5:$B$154,MATCH(Min!$A93&amp;Min!C65,'Scenario 2'!$A$5:$A$154&amp;'Scenario 2'!C$5:C$154,0),1)</f>
        <v>Hydro</v>
      </c>
      <c r="D93" t="str">
        <f t="array" ref="D93">INDEX('Scenario 2'!$B$5:$B$154,MATCH(Min!$A93&amp;Min!D65,'Scenario 2'!$A$5:$A$154&amp;'Scenario 2'!D$5:D$154,0),1)</f>
        <v>Hydro</v>
      </c>
      <c r="E93" t="str">
        <f t="array" ref="E93">INDEX('Scenario 2'!$B$5:$B$154,MATCH(Min!$A93&amp;Min!E65,'Scenario 2'!$A$5:$A$154&amp;'Scenario 2'!E$5:E$154,0),1)</f>
        <v>Hydro</v>
      </c>
      <c r="F93" t="str">
        <f t="array" ref="F93">INDEX('Scenario 2'!$B$5:$B$154,MATCH(Min!$A93&amp;Min!F65,'Scenario 2'!$A$5:$A$154&amp;'Scenario 2'!F$5:F$154,0),1)</f>
        <v>Hydro</v>
      </c>
      <c r="G93" t="str">
        <f t="array" ref="G93">INDEX('Scenario 2'!$B$5:$B$154,MATCH(Min!$A93&amp;Min!G65,'Scenario 2'!$A$5:$A$154&amp;'Scenario 2'!G$5:G$154,0),1)</f>
        <v>Hydro</v>
      </c>
      <c r="H93" t="str">
        <f t="array" ref="H93">INDEX('Scenario 2'!$B$5:$B$154,MATCH(Min!$A93&amp;Min!H65,'Scenario 2'!$A$5:$A$154&amp;'Scenario 2'!H$5:H$154,0),1)</f>
        <v>Hydro</v>
      </c>
      <c r="I93" t="str">
        <f t="array" ref="I93">INDEX('Scenario 2'!$B$5:$B$154,MATCH(Min!$A93&amp;Min!I65,'Scenario 2'!$A$5:$A$154&amp;'Scenario 2'!I$5:I$154,0),1)</f>
        <v>Hydro</v>
      </c>
      <c r="J93" t="str">
        <f t="array" ref="J93">INDEX('Scenario 2'!$B$5:$B$154,MATCH(Min!$A93&amp;Min!J65,'Scenario 2'!$A$5:$A$154&amp;'Scenario 2'!J$5:J$154,0),1)</f>
        <v>Hydro</v>
      </c>
      <c r="K93" t="str">
        <f t="array" ref="K93">INDEX('Scenario 2'!$B$5:$B$154,MATCH(Min!$A93&amp;Min!K65,'Scenario 2'!$A$5:$A$154&amp;'Scenario 2'!K$5:K$154,0),1)</f>
        <v>Hydro</v>
      </c>
      <c r="L93" t="str">
        <f t="array" ref="L93">INDEX('Scenario 2'!$B$5:$B$154,MATCH(Min!$A93&amp;Min!L65,'Scenario 2'!$A$5:$A$154&amp;'Scenario 2'!L$5:L$154,0),1)</f>
        <v>Hydro</v>
      </c>
      <c r="M93" t="str">
        <f t="array" ref="M93">INDEX('Scenario 2'!$B$5:$B$154,MATCH(Min!$A93&amp;Min!M65,'Scenario 2'!$A$5:$A$154&amp;'Scenario 2'!M$5:M$154,0),1)</f>
        <v>Hydro</v>
      </c>
      <c r="N93" t="str">
        <f t="array" ref="N93">INDEX('Scenario 2'!$B$5:$B$154,MATCH(Min!$A93&amp;Min!N65,'Scenario 2'!$A$5:$A$154&amp;'Scenario 2'!N$5:N$154,0),1)</f>
        <v>Hydro</v>
      </c>
      <c r="O93" t="str">
        <f t="array" ref="O93">INDEX('Scenario 2'!$B$5:$B$154,MATCH(Min!$A93&amp;Min!O65,'Scenario 2'!$A$5:$A$154&amp;'Scenario 2'!O$5:O$154,0),1)</f>
        <v>Hydro</v>
      </c>
      <c r="P93" t="str">
        <f t="array" ref="P93">INDEX('Scenario 2'!$B$5:$B$154,MATCH(Min!$A93&amp;Min!P65,'Scenario 2'!$A$5:$A$154&amp;'Scenario 2'!P$5:P$154,0),1)</f>
        <v>Hydro</v>
      </c>
      <c r="Q93" t="str">
        <f t="array" ref="Q93">INDEX('Scenario 2'!$B$5:$B$154,MATCH(Min!$A93&amp;Min!Q65,'Scenario 2'!$A$5:$A$154&amp;'Scenario 2'!Q$5:Q$154,0),1)</f>
        <v>Hydro</v>
      </c>
      <c r="R93" t="str">
        <f t="array" ref="R93">INDEX('Scenario 2'!$B$5:$B$154,MATCH(Min!$A93&amp;Min!R65,'Scenario 2'!$A$5:$A$154&amp;'Scenario 2'!R$5:R$154,0),1)</f>
        <v>Hydro</v>
      </c>
      <c r="S93" t="str">
        <f t="array" ref="S93">INDEX('Scenario 2'!$B$5:$B$154,MATCH(Min!$A93&amp;Min!S65,'Scenario 2'!$A$5:$A$154&amp;'Scenario 2'!S$5:S$154,0),1)</f>
        <v>Hydro</v>
      </c>
      <c r="T93" t="str">
        <f t="array" ref="T93">INDEX('Scenario 2'!$B$5:$B$154,MATCH(Min!$A93&amp;Min!T65,'Scenario 2'!$A$5:$A$154&amp;'Scenario 2'!T$5:T$154,0),1)</f>
        <v>Hydro</v>
      </c>
      <c r="U93" t="str">
        <f t="array" ref="U93">INDEX('Scenario 2'!$B$5:$B$154,MATCH(Min!$A93&amp;Min!U65,'Scenario 2'!$A$5:$A$154&amp;'Scenario 2'!U$5:U$154,0),1)</f>
        <v>Hydro</v>
      </c>
      <c r="V93" t="str">
        <f t="array" ref="V93">INDEX('Scenario 2'!$B$5:$B$154,MATCH(Min!$A93&amp;Min!V65,'Scenario 2'!$A$5:$A$154&amp;'Scenario 2'!V$5:V$154,0),1)</f>
        <v>Hydro</v>
      </c>
      <c r="W93" t="str">
        <f t="array" ref="W93">INDEX('Scenario 2'!$B$5:$B$154,MATCH(Min!$A93&amp;Min!W65,'Scenario 2'!$A$5:$A$154&amp;'Scenario 2'!W$5:W$154,0),1)</f>
        <v>Hydro</v>
      </c>
    </row>
    <row r="94" spans="1:23" x14ac:dyDescent="0.25">
      <c r="A94" t="s">
        <v>36</v>
      </c>
      <c r="B94" t="str">
        <f>VLOOKUP(A94,'DE-EN Country'!$A$1:$B$25,2,FALSE)</f>
        <v>France</v>
      </c>
      <c r="C94" t="str">
        <f t="array" ref="C94">INDEX('Scenario 2'!$B$5:$B$154,MATCH(Min!$A94&amp;Min!C66,'Scenario 2'!$A$5:$A$154&amp;'Scenario 2'!C$5:C$154,0),1)</f>
        <v>Hydro</v>
      </c>
      <c r="D94" t="str">
        <f t="array" ref="D94">INDEX('Scenario 2'!$B$5:$B$154,MATCH(Min!$A94&amp;Min!D66,'Scenario 2'!$A$5:$A$154&amp;'Scenario 2'!D$5:D$154,0),1)</f>
        <v>Hydro</v>
      </c>
      <c r="E94" t="str">
        <f t="array" ref="E94">INDEX('Scenario 2'!$B$5:$B$154,MATCH(Min!$A94&amp;Min!E66,'Scenario 2'!$A$5:$A$154&amp;'Scenario 2'!E$5:E$154,0),1)</f>
        <v>Hydro</v>
      </c>
      <c r="F94" t="str">
        <f t="array" ref="F94">INDEX('Scenario 2'!$B$5:$B$154,MATCH(Min!$A94&amp;Min!F66,'Scenario 2'!$A$5:$A$154&amp;'Scenario 2'!F$5:F$154,0),1)</f>
        <v>Hydro</v>
      </c>
      <c r="G94" t="str">
        <f t="array" ref="G94">INDEX('Scenario 2'!$B$5:$B$154,MATCH(Min!$A94&amp;Min!G66,'Scenario 2'!$A$5:$A$154&amp;'Scenario 2'!G$5:G$154,0),1)</f>
        <v>Hydro</v>
      </c>
      <c r="H94" t="str">
        <f t="array" ref="H94">INDEX('Scenario 2'!$B$5:$B$154,MATCH(Min!$A94&amp;Min!H66,'Scenario 2'!$A$5:$A$154&amp;'Scenario 2'!H$5:H$154,0),1)</f>
        <v>Hydro</v>
      </c>
      <c r="I94" t="str">
        <f t="array" ref="I94">INDEX('Scenario 2'!$B$5:$B$154,MATCH(Min!$A94&amp;Min!I66,'Scenario 2'!$A$5:$A$154&amp;'Scenario 2'!I$5:I$154,0),1)</f>
        <v>Hydro</v>
      </c>
      <c r="J94" t="str">
        <f t="array" ref="J94">INDEX('Scenario 2'!$B$5:$B$154,MATCH(Min!$A94&amp;Min!J66,'Scenario 2'!$A$5:$A$154&amp;'Scenario 2'!J$5:J$154,0),1)</f>
        <v>Hydro</v>
      </c>
      <c r="K94" t="str">
        <f t="array" ref="K94">INDEX('Scenario 2'!$B$5:$B$154,MATCH(Min!$A94&amp;Min!K66,'Scenario 2'!$A$5:$A$154&amp;'Scenario 2'!K$5:K$154,0),1)</f>
        <v>Hydro</v>
      </c>
      <c r="L94" t="str">
        <f t="array" ref="L94">INDEX('Scenario 2'!$B$5:$B$154,MATCH(Min!$A94&amp;Min!L66,'Scenario 2'!$A$5:$A$154&amp;'Scenario 2'!L$5:L$154,0),1)</f>
        <v>Hydro</v>
      </c>
      <c r="M94" t="str">
        <f t="array" ref="M94">INDEX('Scenario 2'!$B$5:$B$154,MATCH(Min!$A94&amp;Min!M66,'Scenario 2'!$A$5:$A$154&amp;'Scenario 2'!M$5:M$154,0),1)</f>
        <v>Hydro</v>
      </c>
      <c r="N94" t="str">
        <f t="array" ref="N94">INDEX('Scenario 2'!$B$5:$B$154,MATCH(Min!$A94&amp;Min!N66,'Scenario 2'!$A$5:$A$154&amp;'Scenario 2'!N$5:N$154,0),1)</f>
        <v>Hydro</v>
      </c>
      <c r="O94" t="str">
        <f t="array" ref="O94">INDEX('Scenario 2'!$B$5:$B$154,MATCH(Min!$A94&amp;Min!O66,'Scenario 2'!$A$5:$A$154&amp;'Scenario 2'!O$5:O$154,0),1)</f>
        <v>Hydro</v>
      </c>
      <c r="P94" t="str">
        <f t="array" ref="P94">INDEX('Scenario 2'!$B$5:$B$154,MATCH(Min!$A94&amp;Min!P66,'Scenario 2'!$A$5:$A$154&amp;'Scenario 2'!P$5:P$154,0),1)</f>
        <v>Hydro</v>
      </c>
      <c r="Q94" t="str">
        <f t="array" ref="Q94">INDEX('Scenario 2'!$B$5:$B$154,MATCH(Min!$A94&amp;Min!Q66,'Scenario 2'!$A$5:$A$154&amp;'Scenario 2'!Q$5:Q$154,0),1)</f>
        <v>Hydro</v>
      </c>
      <c r="R94" t="str">
        <f t="array" ref="R94">INDEX('Scenario 2'!$B$5:$B$154,MATCH(Min!$A94&amp;Min!R66,'Scenario 2'!$A$5:$A$154&amp;'Scenario 2'!R$5:R$154,0),1)</f>
        <v>Hydro</v>
      </c>
      <c r="S94" t="str">
        <f t="array" ref="S94">INDEX('Scenario 2'!$B$5:$B$154,MATCH(Min!$A94&amp;Min!S66,'Scenario 2'!$A$5:$A$154&amp;'Scenario 2'!S$5:S$154,0),1)</f>
        <v>Hydro</v>
      </c>
      <c r="T94" t="str">
        <f t="array" ref="T94">INDEX('Scenario 2'!$B$5:$B$154,MATCH(Min!$A94&amp;Min!T66,'Scenario 2'!$A$5:$A$154&amp;'Scenario 2'!T$5:T$154,0),1)</f>
        <v>Hydro</v>
      </c>
      <c r="U94" t="str">
        <f t="array" ref="U94">INDEX('Scenario 2'!$B$5:$B$154,MATCH(Min!$A94&amp;Min!U66,'Scenario 2'!$A$5:$A$154&amp;'Scenario 2'!U$5:U$154,0),1)</f>
        <v>Hydro</v>
      </c>
      <c r="V94" t="str">
        <f t="array" ref="V94">INDEX('Scenario 2'!$B$5:$B$154,MATCH(Min!$A94&amp;Min!V66,'Scenario 2'!$A$5:$A$154&amp;'Scenario 2'!V$5:V$154,0),1)</f>
        <v>Hydro</v>
      </c>
      <c r="W94" t="str">
        <f t="array" ref="W94">INDEX('Scenario 2'!$B$5:$B$154,MATCH(Min!$A94&amp;Min!W66,'Scenario 2'!$A$5:$A$154&amp;'Scenario 2'!W$5:W$154,0),1)</f>
        <v>Hydro</v>
      </c>
    </row>
    <row r="95" spans="1:23" x14ac:dyDescent="0.25">
      <c r="A95" t="s">
        <v>37</v>
      </c>
      <c r="B95" t="str">
        <f>VLOOKUP(A95,'DE-EN Country'!$A$1:$B$25,2,FALSE)</f>
        <v>Greece</v>
      </c>
      <c r="C95" t="e">
        <f t="array" ref="C95">INDEX('Scenario 2'!$B$5:$B$154,MATCH(Min!$A95&amp;Min!C67,'Scenario 2'!$A$5:$A$154&amp;'Scenario 2'!C$5:C$154,0),1)</f>
        <v>#N/A</v>
      </c>
      <c r="D95" t="e">
        <f t="array" ref="D95">INDEX('Scenario 2'!$B$5:$B$154,MATCH(Min!$A95&amp;Min!D67,'Scenario 2'!$A$5:$A$154&amp;'Scenario 2'!D$5:D$154,0),1)</f>
        <v>#N/A</v>
      </c>
      <c r="E95" t="e">
        <f t="array" ref="E95">INDEX('Scenario 2'!$B$5:$B$154,MATCH(Min!$A95&amp;Min!E67,'Scenario 2'!$A$5:$A$154&amp;'Scenario 2'!E$5:E$154,0),1)</f>
        <v>#N/A</v>
      </c>
      <c r="F95" t="e">
        <f t="array" ref="F95">INDEX('Scenario 2'!$B$5:$B$154,MATCH(Min!$A95&amp;Min!F67,'Scenario 2'!$A$5:$A$154&amp;'Scenario 2'!F$5:F$154,0),1)</f>
        <v>#N/A</v>
      </c>
      <c r="G95" t="e">
        <f t="array" ref="G95">INDEX('Scenario 2'!$B$5:$B$154,MATCH(Min!$A95&amp;Min!G67,'Scenario 2'!$A$5:$A$154&amp;'Scenario 2'!G$5:G$154,0),1)</f>
        <v>#N/A</v>
      </c>
      <c r="H95" t="str">
        <f t="array" ref="H95">INDEX('Scenario 2'!$B$5:$B$154,MATCH(Min!$A95&amp;Min!H67,'Scenario 2'!$A$5:$A$154&amp;'Scenario 2'!H$5:H$154,0),1)</f>
        <v>Hydro</v>
      </c>
      <c r="I95" t="str">
        <f t="array" ref="I95">INDEX('Scenario 2'!$B$5:$B$154,MATCH(Min!$A95&amp;Min!I67,'Scenario 2'!$A$5:$A$154&amp;'Scenario 2'!I$5:I$154,0),1)</f>
        <v>Hydro</v>
      </c>
      <c r="J95" t="str">
        <f t="array" ref="J95">INDEX('Scenario 2'!$B$5:$B$154,MATCH(Min!$A95&amp;Min!J67,'Scenario 2'!$A$5:$A$154&amp;'Scenario 2'!J$5:J$154,0),1)</f>
        <v>Hydro</v>
      </c>
      <c r="K95" t="str">
        <f t="array" ref="K95">INDEX('Scenario 2'!$B$5:$B$154,MATCH(Min!$A95&amp;Min!K67,'Scenario 2'!$A$5:$A$154&amp;'Scenario 2'!K$5:K$154,0),1)</f>
        <v>Hydro</v>
      </c>
      <c r="L95" t="str">
        <f t="array" ref="L95">INDEX('Scenario 2'!$B$5:$B$154,MATCH(Min!$A95&amp;Min!L67,'Scenario 2'!$A$5:$A$154&amp;'Scenario 2'!L$5:L$154,0),1)</f>
        <v>Hydro</v>
      </c>
      <c r="M95" t="str">
        <f t="array" ref="M95">INDEX('Scenario 2'!$B$5:$B$154,MATCH(Min!$A95&amp;Min!M67,'Scenario 2'!$A$5:$A$154&amp;'Scenario 2'!M$5:M$154,0),1)</f>
        <v>Hydro</v>
      </c>
      <c r="N95" t="str">
        <f t="array" ref="N95">INDEX('Scenario 2'!$B$5:$B$154,MATCH(Min!$A95&amp;Min!N67,'Scenario 2'!$A$5:$A$154&amp;'Scenario 2'!N$5:N$154,0),1)</f>
        <v>Hydro</v>
      </c>
      <c r="O95" t="str">
        <f t="array" ref="O95">INDEX('Scenario 2'!$B$5:$B$154,MATCH(Min!$A95&amp;Min!O67,'Scenario 2'!$A$5:$A$154&amp;'Scenario 2'!O$5:O$154,0),1)</f>
        <v>Hydro</v>
      </c>
      <c r="P95" t="str">
        <f t="array" ref="P95">INDEX('Scenario 2'!$B$5:$B$154,MATCH(Min!$A95&amp;Min!P67,'Scenario 2'!$A$5:$A$154&amp;'Scenario 2'!P$5:P$154,0),1)</f>
        <v>Hydro</v>
      </c>
      <c r="Q95" t="str">
        <f t="array" ref="Q95">INDEX('Scenario 2'!$B$5:$B$154,MATCH(Min!$A95&amp;Min!Q67,'Scenario 2'!$A$5:$A$154&amp;'Scenario 2'!Q$5:Q$154,0),1)</f>
        <v>Hydro</v>
      </c>
      <c r="R95" t="str">
        <f t="array" ref="R95">INDEX('Scenario 2'!$B$5:$B$154,MATCH(Min!$A95&amp;Min!R67,'Scenario 2'!$A$5:$A$154&amp;'Scenario 2'!R$5:R$154,0),1)</f>
        <v>Hydro</v>
      </c>
      <c r="S95" t="str">
        <f t="array" ref="S95">INDEX('Scenario 2'!$B$5:$B$154,MATCH(Min!$A95&amp;Min!S67,'Scenario 2'!$A$5:$A$154&amp;'Scenario 2'!S$5:S$154,0),1)</f>
        <v>Hydro</v>
      </c>
      <c r="T95" t="str">
        <f t="array" ref="T95">INDEX('Scenario 2'!$B$5:$B$154,MATCH(Min!$A95&amp;Min!T67,'Scenario 2'!$A$5:$A$154&amp;'Scenario 2'!T$5:T$154,0),1)</f>
        <v>Hydro</v>
      </c>
      <c r="U95" t="str">
        <f t="array" ref="U95">INDEX('Scenario 2'!$B$5:$B$154,MATCH(Min!$A95&amp;Min!U67,'Scenario 2'!$A$5:$A$154&amp;'Scenario 2'!U$5:U$154,0),1)</f>
        <v>Hydro</v>
      </c>
      <c r="V95" t="str">
        <f t="array" ref="V95">INDEX('Scenario 2'!$B$5:$B$154,MATCH(Min!$A95&amp;Min!V67,'Scenario 2'!$A$5:$A$154&amp;'Scenario 2'!V$5:V$154,0),1)</f>
        <v>Hydro</v>
      </c>
      <c r="W95" t="str">
        <f t="array" ref="W95">INDEX('Scenario 2'!$B$5:$B$154,MATCH(Min!$A95&amp;Min!W67,'Scenario 2'!$A$5:$A$154&amp;'Scenario 2'!W$5:W$154,0),1)</f>
        <v>Hydro</v>
      </c>
    </row>
    <row r="96" spans="1:23" x14ac:dyDescent="0.25">
      <c r="A96" t="s">
        <v>38</v>
      </c>
      <c r="B96" t="str">
        <f>VLOOKUP(A96,'DE-EN Country'!$A$1:$B$25,2,FALSE)</f>
        <v>Ireland</v>
      </c>
      <c r="C96" t="str">
        <f t="array" ref="C96">INDEX('Scenario 2'!$B$5:$B$154,MATCH(Min!$A96&amp;Min!C68,'Scenario 2'!$A$5:$A$154&amp;'Scenario 2'!C$5:C$154,0),1)</f>
        <v>Hydro</v>
      </c>
      <c r="D96" t="str">
        <f t="array" ref="D96">INDEX('Scenario 2'!$B$5:$B$154,MATCH(Min!$A96&amp;Min!D68,'Scenario 2'!$A$5:$A$154&amp;'Scenario 2'!D$5:D$154,0),1)</f>
        <v>Hydro</v>
      </c>
      <c r="E96" t="str">
        <f t="array" ref="E96">INDEX('Scenario 2'!$B$5:$B$154,MATCH(Min!$A96&amp;Min!E68,'Scenario 2'!$A$5:$A$154&amp;'Scenario 2'!E$5:E$154,0),1)</f>
        <v>Hydro</v>
      </c>
      <c r="F96" t="str">
        <f t="array" ref="F96">INDEX('Scenario 2'!$B$5:$B$154,MATCH(Min!$A96&amp;Min!F68,'Scenario 2'!$A$5:$A$154&amp;'Scenario 2'!F$5:F$154,0),1)</f>
        <v>Hydro</v>
      </c>
      <c r="G96" t="str">
        <f t="array" ref="G96">INDEX('Scenario 2'!$B$5:$B$154,MATCH(Min!$A96&amp;Min!G68,'Scenario 2'!$A$5:$A$154&amp;'Scenario 2'!G$5:G$154,0),1)</f>
        <v>Hydro</v>
      </c>
      <c r="H96" t="str">
        <f t="array" ref="H96">INDEX('Scenario 2'!$B$5:$B$154,MATCH(Min!$A96&amp;Min!H68,'Scenario 2'!$A$5:$A$154&amp;'Scenario 2'!H$5:H$154,0),1)</f>
        <v>Hydro</v>
      </c>
      <c r="I96" t="str">
        <f t="array" ref="I96">INDEX('Scenario 2'!$B$5:$B$154,MATCH(Min!$A96&amp;Min!I68,'Scenario 2'!$A$5:$A$154&amp;'Scenario 2'!I$5:I$154,0),1)</f>
        <v>Hydro</v>
      </c>
      <c r="J96" t="str">
        <f t="array" ref="J96">INDEX('Scenario 2'!$B$5:$B$154,MATCH(Min!$A96&amp;Min!J68,'Scenario 2'!$A$5:$A$154&amp;'Scenario 2'!J$5:J$154,0),1)</f>
        <v>Hydro</v>
      </c>
      <c r="K96" t="str">
        <f t="array" ref="K96">INDEX('Scenario 2'!$B$5:$B$154,MATCH(Min!$A96&amp;Min!K68,'Scenario 2'!$A$5:$A$154&amp;'Scenario 2'!K$5:K$154,0),1)</f>
        <v>Hydro</v>
      </c>
      <c r="L96" t="str">
        <f t="array" ref="L96">INDEX('Scenario 2'!$B$5:$B$154,MATCH(Min!$A96&amp;Min!L68,'Scenario 2'!$A$5:$A$154&amp;'Scenario 2'!L$5:L$154,0),1)</f>
        <v>Hydro</v>
      </c>
      <c r="M96" t="str">
        <f t="array" ref="M96">INDEX('Scenario 2'!$B$5:$B$154,MATCH(Min!$A96&amp;Min!M68,'Scenario 2'!$A$5:$A$154&amp;'Scenario 2'!M$5:M$154,0),1)</f>
        <v>Hydro</v>
      </c>
      <c r="N96" t="str">
        <f t="array" ref="N96">INDEX('Scenario 2'!$B$5:$B$154,MATCH(Min!$A96&amp;Min!N68,'Scenario 2'!$A$5:$A$154&amp;'Scenario 2'!N$5:N$154,0),1)</f>
        <v>Hydro</v>
      </c>
      <c r="O96" t="str">
        <f t="array" ref="O96">INDEX('Scenario 2'!$B$5:$B$154,MATCH(Min!$A96&amp;Min!O68,'Scenario 2'!$A$5:$A$154&amp;'Scenario 2'!O$5:O$154,0),1)</f>
        <v>Hydro</v>
      </c>
      <c r="P96" t="str">
        <f t="array" ref="P96">INDEX('Scenario 2'!$B$5:$B$154,MATCH(Min!$A96&amp;Min!P68,'Scenario 2'!$A$5:$A$154&amp;'Scenario 2'!P$5:P$154,0),1)</f>
        <v>Hydro</v>
      </c>
      <c r="Q96" t="str">
        <f t="array" ref="Q96">INDEX('Scenario 2'!$B$5:$B$154,MATCH(Min!$A96&amp;Min!Q68,'Scenario 2'!$A$5:$A$154&amp;'Scenario 2'!Q$5:Q$154,0),1)</f>
        <v>Hydro</v>
      </c>
      <c r="R96" t="str">
        <f t="array" ref="R96">INDEX('Scenario 2'!$B$5:$B$154,MATCH(Min!$A96&amp;Min!R68,'Scenario 2'!$A$5:$A$154&amp;'Scenario 2'!R$5:R$154,0),1)</f>
        <v>Hydro</v>
      </c>
      <c r="S96" t="str">
        <f t="array" ref="S96">INDEX('Scenario 2'!$B$5:$B$154,MATCH(Min!$A96&amp;Min!S68,'Scenario 2'!$A$5:$A$154&amp;'Scenario 2'!S$5:S$154,0),1)</f>
        <v>Hydro</v>
      </c>
      <c r="T96" t="str">
        <f t="array" ref="T96">INDEX('Scenario 2'!$B$5:$B$154,MATCH(Min!$A96&amp;Min!T68,'Scenario 2'!$A$5:$A$154&amp;'Scenario 2'!T$5:T$154,0),1)</f>
        <v>Hydro</v>
      </c>
      <c r="U96" t="str">
        <f t="array" ref="U96">INDEX('Scenario 2'!$B$5:$B$154,MATCH(Min!$A96&amp;Min!U68,'Scenario 2'!$A$5:$A$154&amp;'Scenario 2'!U$5:U$154,0),1)</f>
        <v>Hydro</v>
      </c>
      <c r="V96" t="str">
        <f t="array" ref="V96">INDEX('Scenario 2'!$B$5:$B$154,MATCH(Min!$A96&amp;Min!V68,'Scenario 2'!$A$5:$A$154&amp;'Scenario 2'!V$5:V$154,0),1)</f>
        <v>Hydro</v>
      </c>
      <c r="W96" t="str">
        <f t="array" ref="W96">INDEX('Scenario 2'!$B$5:$B$154,MATCH(Min!$A96&amp;Min!W68,'Scenario 2'!$A$5:$A$154&amp;'Scenario 2'!W$5:W$154,0),1)</f>
        <v>Hydro</v>
      </c>
    </row>
    <row r="97" spans="1:23" x14ac:dyDescent="0.25">
      <c r="A97" t="s">
        <v>39</v>
      </c>
      <c r="B97" t="str">
        <f>VLOOKUP(A97,'DE-EN Country'!$A$1:$B$25,2,FALSE)</f>
        <v>Iceland</v>
      </c>
      <c r="C97" t="e">
        <f t="array" ref="C97">INDEX('Scenario 2'!$B$5:$B$154,MATCH(Min!$A97&amp;Min!C69,'Scenario 2'!$A$5:$A$154&amp;'Scenario 2'!C$5:C$154,0),1)</f>
        <v>#N/A</v>
      </c>
      <c r="D97" t="e">
        <f t="array" ref="D97">INDEX('Scenario 2'!$B$5:$B$154,MATCH(Min!$A97&amp;Min!D69,'Scenario 2'!$A$5:$A$154&amp;'Scenario 2'!D$5:D$154,0),1)</f>
        <v>#N/A</v>
      </c>
      <c r="E97" t="e">
        <f t="array" ref="E97">INDEX('Scenario 2'!$B$5:$B$154,MATCH(Min!$A97&amp;Min!E69,'Scenario 2'!$A$5:$A$154&amp;'Scenario 2'!E$5:E$154,0),1)</f>
        <v>#N/A</v>
      </c>
      <c r="F97" t="e">
        <f t="array" ref="F97">INDEX('Scenario 2'!$B$5:$B$154,MATCH(Min!$A97&amp;Min!F69,'Scenario 2'!$A$5:$A$154&amp;'Scenario 2'!F$5:F$154,0),1)</f>
        <v>#N/A</v>
      </c>
      <c r="G97" t="e">
        <f t="array" ref="G97">INDEX('Scenario 2'!$B$5:$B$154,MATCH(Min!$A97&amp;Min!G69,'Scenario 2'!$A$5:$A$154&amp;'Scenario 2'!G$5:G$154,0),1)</f>
        <v>#N/A</v>
      </c>
      <c r="H97" t="str">
        <f t="array" ref="H97">INDEX('Scenario 2'!$B$5:$B$154,MATCH(Min!$A97&amp;Min!H69,'Scenario 2'!$A$5:$A$154&amp;'Scenario 2'!H$5:H$154,0),1)</f>
        <v>Hydro</v>
      </c>
      <c r="I97" t="str">
        <f t="array" ref="I97">INDEX('Scenario 2'!$B$5:$B$154,MATCH(Min!$A97&amp;Min!I69,'Scenario 2'!$A$5:$A$154&amp;'Scenario 2'!I$5:I$154,0),1)</f>
        <v>Hydro</v>
      </c>
      <c r="J97" t="str">
        <f t="array" ref="J97">INDEX('Scenario 2'!$B$5:$B$154,MATCH(Min!$A97&amp;Min!J69,'Scenario 2'!$A$5:$A$154&amp;'Scenario 2'!J$5:J$154,0),1)</f>
        <v>Hydro</v>
      </c>
      <c r="K97" t="str">
        <f t="array" ref="K97">INDEX('Scenario 2'!$B$5:$B$154,MATCH(Min!$A97&amp;Min!K69,'Scenario 2'!$A$5:$A$154&amp;'Scenario 2'!K$5:K$154,0),1)</f>
        <v>Hydro</v>
      </c>
      <c r="L97" t="str">
        <f t="array" ref="L97">INDEX('Scenario 2'!$B$5:$B$154,MATCH(Min!$A97&amp;Min!L69,'Scenario 2'!$A$5:$A$154&amp;'Scenario 2'!L$5:L$154,0),1)</f>
        <v>Hydro</v>
      </c>
      <c r="M97" t="str">
        <f t="array" ref="M97">INDEX('Scenario 2'!$B$5:$B$154,MATCH(Min!$A97&amp;Min!M69,'Scenario 2'!$A$5:$A$154&amp;'Scenario 2'!M$5:M$154,0),1)</f>
        <v>Hydro</v>
      </c>
      <c r="N97" t="str">
        <f t="array" ref="N97">INDEX('Scenario 2'!$B$5:$B$154,MATCH(Min!$A97&amp;Min!N69,'Scenario 2'!$A$5:$A$154&amp;'Scenario 2'!N$5:N$154,0),1)</f>
        <v>Hydro</v>
      </c>
      <c r="O97" t="str">
        <f t="array" ref="O97">INDEX('Scenario 2'!$B$5:$B$154,MATCH(Min!$A97&amp;Min!O69,'Scenario 2'!$A$5:$A$154&amp;'Scenario 2'!O$5:O$154,0),1)</f>
        <v>Hydro</v>
      </c>
      <c r="P97" t="str">
        <f t="array" ref="P97">INDEX('Scenario 2'!$B$5:$B$154,MATCH(Min!$A97&amp;Min!P69,'Scenario 2'!$A$5:$A$154&amp;'Scenario 2'!P$5:P$154,0),1)</f>
        <v>Hydro</v>
      </c>
      <c r="Q97" t="str">
        <f t="array" ref="Q97">INDEX('Scenario 2'!$B$5:$B$154,MATCH(Min!$A97&amp;Min!Q69,'Scenario 2'!$A$5:$A$154&amp;'Scenario 2'!Q$5:Q$154,0),1)</f>
        <v>Hydro</v>
      </c>
      <c r="R97" t="str">
        <f t="array" ref="R97">INDEX('Scenario 2'!$B$5:$B$154,MATCH(Min!$A97&amp;Min!R69,'Scenario 2'!$A$5:$A$154&amp;'Scenario 2'!R$5:R$154,0),1)</f>
        <v>Hydro</v>
      </c>
      <c r="S97" t="str">
        <f t="array" ref="S97">INDEX('Scenario 2'!$B$5:$B$154,MATCH(Min!$A97&amp;Min!S69,'Scenario 2'!$A$5:$A$154&amp;'Scenario 2'!S$5:S$154,0),1)</f>
        <v>Hydro</v>
      </c>
      <c r="T97" t="str">
        <f t="array" ref="T97">INDEX('Scenario 2'!$B$5:$B$154,MATCH(Min!$A97&amp;Min!T69,'Scenario 2'!$A$5:$A$154&amp;'Scenario 2'!T$5:T$154,0),1)</f>
        <v>Hydro</v>
      </c>
      <c r="U97" t="str">
        <f t="array" ref="U97">INDEX('Scenario 2'!$B$5:$B$154,MATCH(Min!$A97&amp;Min!U69,'Scenario 2'!$A$5:$A$154&amp;'Scenario 2'!U$5:U$154,0),1)</f>
        <v>Hydro</v>
      </c>
      <c r="V97" t="str">
        <f t="array" ref="V97">INDEX('Scenario 2'!$B$5:$B$154,MATCH(Min!$A97&amp;Min!V69,'Scenario 2'!$A$5:$A$154&amp;'Scenario 2'!V$5:V$154,0),1)</f>
        <v>Hydro</v>
      </c>
      <c r="W97" t="str">
        <f t="array" ref="W97">INDEX('Scenario 2'!$B$5:$B$154,MATCH(Min!$A97&amp;Min!W69,'Scenario 2'!$A$5:$A$154&amp;'Scenario 2'!W$5:W$154,0),1)</f>
        <v>Hydro</v>
      </c>
    </row>
    <row r="98" spans="1:23" x14ac:dyDescent="0.25">
      <c r="A98" t="s">
        <v>40</v>
      </c>
      <c r="B98" t="str">
        <f>VLOOKUP(A98,'DE-EN Country'!$A$1:$B$25,2,FALSE)</f>
        <v>Italy</v>
      </c>
      <c r="C98" t="str">
        <f t="array" ref="C98">INDEX('Scenario 2'!$B$5:$B$154,MATCH(Min!$A98&amp;Min!C70,'Scenario 2'!$A$5:$A$154&amp;'Scenario 2'!C$5:C$154,0),1)</f>
        <v>Hydro</v>
      </c>
      <c r="D98" t="str">
        <f t="array" ref="D98">INDEX('Scenario 2'!$B$5:$B$154,MATCH(Min!$A98&amp;Min!D70,'Scenario 2'!$A$5:$A$154&amp;'Scenario 2'!D$5:D$154,0),1)</f>
        <v>Hydro</v>
      </c>
      <c r="E98" t="str">
        <f t="array" ref="E98">INDEX('Scenario 2'!$B$5:$B$154,MATCH(Min!$A98&amp;Min!E70,'Scenario 2'!$A$5:$A$154&amp;'Scenario 2'!E$5:E$154,0),1)</f>
        <v>Hydro</v>
      </c>
      <c r="F98" t="str">
        <f t="array" ref="F98">INDEX('Scenario 2'!$B$5:$B$154,MATCH(Min!$A98&amp;Min!F70,'Scenario 2'!$A$5:$A$154&amp;'Scenario 2'!F$5:F$154,0),1)</f>
        <v>Hydro</v>
      </c>
      <c r="G98" t="str">
        <f t="array" ref="G98">INDEX('Scenario 2'!$B$5:$B$154,MATCH(Min!$A98&amp;Min!G70,'Scenario 2'!$A$5:$A$154&amp;'Scenario 2'!G$5:G$154,0),1)</f>
        <v>Hydro</v>
      </c>
      <c r="H98" t="str">
        <f t="array" ref="H98">INDEX('Scenario 2'!$B$5:$B$154,MATCH(Min!$A98&amp;Min!H70,'Scenario 2'!$A$5:$A$154&amp;'Scenario 2'!H$5:H$154,0),1)</f>
        <v>Hydro</v>
      </c>
      <c r="I98" t="str">
        <f t="array" ref="I98">INDEX('Scenario 2'!$B$5:$B$154,MATCH(Min!$A98&amp;Min!I70,'Scenario 2'!$A$5:$A$154&amp;'Scenario 2'!I$5:I$154,0),1)</f>
        <v>Hydro</v>
      </c>
      <c r="J98" t="str">
        <f t="array" ref="J98">INDEX('Scenario 2'!$B$5:$B$154,MATCH(Min!$A98&amp;Min!J70,'Scenario 2'!$A$5:$A$154&amp;'Scenario 2'!J$5:J$154,0),1)</f>
        <v>Hydro</v>
      </c>
      <c r="K98" t="str">
        <f t="array" ref="K98">INDEX('Scenario 2'!$B$5:$B$154,MATCH(Min!$A98&amp;Min!K70,'Scenario 2'!$A$5:$A$154&amp;'Scenario 2'!K$5:K$154,0),1)</f>
        <v>Hydro</v>
      </c>
      <c r="L98" t="str">
        <f t="array" ref="L98">INDEX('Scenario 2'!$B$5:$B$154,MATCH(Min!$A98&amp;Min!L70,'Scenario 2'!$A$5:$A$154&amp;'Scenario 2'!L$5:L$154,0),1)</f>
        <v>Hydro</v>
      </c>
      <c r="M98" t="str">
        <f t="array" ref="M98">INDEX('Scenario 2'!$B$5:$B$154,MATCH(Min!$A98&amp;Min!M70,'Scenario 2'!$A$5:$A$154&amp;'Scenario 2'!M$5:M$154,0),1)</f>
        <v>Hydro</v>
      </c>
      <c r="N98" t="str">
        <f t="array" ref="N98">INDEX('Scenario 2'!$B$5:$B$154,MATCH(Min!$A98&amp;Min!N70,'Scenario 2'!$A$5:$A$154&amp;'Scenario 2'!N$5:N$154,0),1)</f>
        <v>Hydro</v>
      </c>
      <c r="O98" t="str">
        <f t="array" ref="O98">INDEX('Scenario 2'!$B$5:$B$154,MATCH(Min!$A98&amp;Min!O70,'Scenario 2'!$A$5:$A$154&amp;'Scenario 2'!O$5:O$154,0),1)</f>
        <v>Hydro</v>
      </c>
      <c r="P98" t="str">
        <f t="array" ref="P98">INDEX('Scenario 2'!$B$5:$B$154,MATCH(Min!$A98&amp;Min!P70,'Scenario 2'!$A$5:$A$154&amp;'Scenario 2'!P$5:P$154,0),1)</f>
        <v>Hydro</v>
      </c>
      <c r="Q98" t="str">
        <f t="array" ref="Q98">INDEX('Scenario 2'!$B$5:$B$154,MATCH(Min!$A98&amp;Min!Q70,'Scenario 2'!$A$5:$A$154&amp;'Scenario 2'!Q$5:Q$154,0),1)</f>
        <v>Hydro</v>
      </c>
      <c r="R98" t="str">
        <f t="array" ref="R98">INDEX('Scenario 2'!$B$5:$B$154,MATCH(Min!$A98&amp;Min!R70,'Scenario 2'!$A$5:$A$154&amp;'Scenario 2'!R$5:R$154,0),1)</f>
        <v>Hydro</v>
      </c>
      <c r="S98" t="str">
        <f t="array" ref="S98">INDEX('Scenario 2'!$B$5:$B$154,MATCH(Min!$A98&amp;Min!S70,'Scenario 2'!$A$5:$A$154&amp;'Scenario 2'!S$5:S$154,0),1)</f>
        <v>Hydro</v>
      </c>
      <c r="T98" t="str">
        <f t="array" ref="T98">INDEX('Scenario 2'!$B$5:$B$154,MATCH(Min!$A98&amp;Min!T70,'Scenario 2'!$A$5:$A$154&amp;'Scenario 2'!T$5:T$154,0),1)</f>
        <v>Hydro</v>
      </c>
      <c r="U98" t="str">
        <f t="array" ref="U98">INDEX('Scenario 2'!$B$5:$B$154,MATCH(Min!$A98&amp;Min!U70,'Scenario 2'!$A$5:$A$154&amp;'Scenario 2'!U$5:U$154,0),1)</f>
        <v>Hydro</v>
      </c>
      <c r="V98" t="str">
        <f t="array" ref="V98">INDEX('Scenario 2'!$B$5:$B$154,MATCH(Min!$A98&amp;Min!V70,'Scenario 2'!$A$5:$A$154&amp;'Scenario 2'!V$5:V$154,0),1)</f>
        <v>Hydro</v>
      </c>
      <c r="W98" t="str">
        <f t="array" ref="W98">INDEX('Scenario 2'!$B$5:$B$154,MATCH(Min!$A98&amp;Min!W70,'Scenario 2'!$A$5:$A$154&amp;'Scenario 2'!W$5:W$154,0),1)</f>
        <v>Hydro</v>
      </c>
    </row>
    <row r="99" spans="1:23" x14ac:dyDescent="0.25">
      <c r="A99" t="s">
        <v>41</v>
      </c>
      <c r="B99" t="str">
        <f>VLOOKUP(A99,'DE-EN Country'!$A$1:$B$25,2,FALSE)</f>
        <v>Croatia</v>
      </c>
      <c r="C99" t="str">
        <f t="array" ref="C99">INDEX('Scenario 2'!$B$5:$B$154,MATCH(Min!$A99&amp;Min!C71,'Scenario 2'!$A$5:$A$154&amp;'Scenario 2'!C$5:C$154,0),1)</f>
        <v>Hydro</v>
      </c>
      <c r="D99" t="str">
        <f t="array" ref="D99">INDEX('Scenario 2'!$B$5:$B$154,MATCH(Min!$A99&amp;Min!D71,'Scenario 2'!$A$5:$A$154&amp;'Scenario 2'!D$5:D$154,0),1)</f>
        <v>Hydro</v>
      </c>
      <c r="E99" t="str">
        <f t="array" ref="E99">INDEX('Scenario 2'!$B$5:$B$154,MATCH(Min!$A99&amp;Min!E71,'Scenario 2'!$A$5:$A$154&amp;'Scenario 2'!E$5:E$154,0),1)</f>
        <v>Hydro</v>
      </c>
      <c r="F99" t="str">
        <f t="array" ref="F99">INDEX('Scenario 2'!$B$5:$B$154,MATCH(Min!$A99&amp;Min!F71,'Scenario 2'!$A$5:$A$154&amp;'Scenario 2'!F$5:F$154,0),1)</f>
        <v>Hydro</v>
      </c>
      <c r="G99" t="str">
        <f t="array" ref="G99">INDEX('Scenario 2'!$B$5:$B$154,MATCH(Min!$A99&amp;Min!G71,'Scenario 2'!$A$5:$A$154&amp;'Scenario 2'!G$5:G$154,0),1)</f>
        <v>Hydro</v>
      </c>
      <c r="H99" t="str">
        <f t="array" ref="H99">INDEX('Scenario 2'!$B$5:$B$154,MATCH(Min!$A99&amp;Min!H71,'Scenario 2'!$A$5:$A$154&amp;'Scenario 2'!H$5:H$154,0),1)</f>
        <v>Hydro</v>
      </c>
      <c r="I99" t="str">
        <f t="array" ref="I99">INDEX('Scenario 2'!$B$5:$B$154,MATCH(Min!$A99&amp;Min!I71,'Scenario 2'!$A$5:$A$154&amp;'Scenario 2'!I$5:I$154,0),1)</f>
        <v>Hydro</v>
      </c>
      <c r="J99" t="str">
        <f t="array" ref="J99">INDEX('Scenario 2'!$B$5:$B$154,MATCH(Min!$A99&amp;Min!J71,'Scenario 2'!$A$5:$A$154&amp;'Scenario 2'!J$5:J$154,0),1)</f>
        <v>Hydro</v>
      </c>
      <c r="K99" t="str">
        <f t="array" ref="K99">INDEX('Scenario 2'!$B$5:$B$154,MATCH(Min!$A99&amp;Min!K71,'Scenario 2'!$A$5:$A$154&amp;'Scenario 2'!K$5:K$154,0),1)</f>
        <v>Hydro</v>
      </c>
      <c r="L99" t="str">
        <f t="array" ref="L99">INDEX('Scenario 2'!$B$5:$B$154,MATCH(Min!$A99&amp;Min!L71,'Scenario 2'!$A$5:$A$154&amp;'Scenario 2'!L$5:L$154,0),1)</f>
        <v>Hydro</v>
      </c>
      <c r="M99" t="str">
        <f t="array" ref="M99">INDEX('Scenario 2'!$B$5:$B$154,MATCH(Min!$A99&amp;Min!M71,'Scenario 2'!$A$5:$A$154&amp;'Scenario 2'!M$5:M$154,0),1)</f>
        <v>Hydro</v>
      </c>
      <c r="N99" t="str">
        <f t="array" ref="N99">INDEX('Scenario 2'!$B$5:$B$154,MATCH(Min!$A99&amp;Min!N71,'Scenario 2'!$A$5:$A$154&amp;'Scenario 2'!N$5:N$154,0),1)</f>
        <v>Hydro</v>
      </c>
      <c r="O99" t="str">
        <f t="array" ref="O99">INDEX('Scenario 2'!$B$5:$B$154,MATCH(Min!$A99&amp;Min!O71,'Scenario 2'!$A$5:$A$154&amp;'Scenario 2'!O$5:O$154,0),1)</f>
        <v>Hydro</v>
      </c>
      <c r="P99" t="str">
        <f t="array" ref="P99">INDEX('Scenario 2'!$B$5:$B$154,MATCH(Min!$A99&amp;Min!P71,'Scenario 2'!$A$5:$A$154&amp;'Scenario 2'!P$5:P$154,0),1)</f>
        <v>Hydro</v>
      </c>
      <c r="Q99" t="str">
        <f t="array" ref="Q99">INDEX('Scenario 2'!$B$5:$B$154,MATCH(Min!$A99&amp;Min!Q71,'Scenario 2'!$A$5:$A$154&amp;'Scenario 2'!Q$5:Q$154,0),1)</f>
        <v>Hydro</v>
      </c>
      <c r="R99" t="str">
        <f t="array" ref="R99">INDEX('Scenario 2'!$B$5:$B$154,MATCH(Min!$A99&amp;Min!R71,'Scenario 2'!$A$5:$A$154&amp;'Scenario 2'!R$5:R$154,0),1)</f>
        <v>Hydro</v>
      </c>
      <c r="S99" t="str">
        <f t="array" ref="S99">INDEX('Scenario 2'!$B$5:$B$154,MATCH(Min!$A99&amp;Min!S71,'Scenario 2'!$A$5:$A$154&amp;'Scenario 2'!S$5:S$154,0),1)</f>
        <v>Hydro</v>
      </c>
      <c r="T99" t="str">
        <f t="array" ref="T99">INDEX('Scenario 2'!$B$5:$B$154,MATCH(Min!$A99&amp;Min!T71,'Scenario 2'!$A$5:$A$154&amp;'Scenario 2'!T$5:T$154,0),1)</f>
        <v>Hydro</v>
      </c>
      <c r="U99" t="str">
        <f t="array" ref="U99">INDEX('Scenario 2'!$B$5:$B$154,MATCH(Min!$A99&amp;Min!U71,'Scenario 2'!$A$5:$A$154&amp;'Scenario 2'!U$5:U$154,0),1)</f>
        <v>Hydro</v>
      </c>
      <c r="V99" t="str">
        <f t="array" ref="V99">INDEX('Scenario 2'!$B$5:$B$154,MATCH(Min!$A99&amp;Min!V71,'Scenario 2'!$A$5:$A$154&amp;'Scenario 2'!V$5:V$154,0),1)</f>
        <v>Hydro</v>
      </c>
      <c r="W99" t="str">
        <f t="array" ref="W99">INDEX('Scenario 2'!$B$5:$B$154,MATCH(Min!$A99&amp;Min!W71,'Scenario 2'!$A$5:$A$154&amp;'Scenario 2'!W$5:W$154,0),1)</f>
        <v>Hydro</v>
      </c>
    </row>
    <row r="100" spans="1:23" x14ac:dyDescent="0.25">
      <c r="A100" t="s">
        <v>42</v>
      </c>
      <c r="B100" t="str">
        <f>VLOOKUP(A100,'DE-EN Country'!$A$1:$B$25,2,FALSE)</f>
        <v>Lithuania</v>
      </c>
      <c r="C100" t="str">
        <f t="array" ref="C100">INDEX('Scenario 2'!$B$5:$B$154,MATCH(Min!$A100&amp;Min!C72,'Scenario 2'!$A$5:$A$154&amp;'Scenario 2'!C$5:C$154,0),1)</f>
        <v>Hydro</v>
      </c>
      <c r="D100" t="str">
        <f t="array" ref="D100">INDEX('Scenario 2'!$B$5:$B$154,MATCH(Min!$A100&amp;Min!D72,'Scenario 2'!$A$5:$A$154&amp;'Scenario 2'!D$5:D$154,0),1)</f>
        <v>Hydro</v>
      </c>
      <c r="E100" t="str">
        <f t="array" ref="E100">INDEX('Scenario 2'!$B$5:$B$154,MATCH(Min!$A100&amp;Min!E72,'Scenario 2'!$A$5:$A$154&amp;'Scenario 2'!E$5:E$154,0),1)</f>
        <v>Hydro</v>
      </c>
      <c r="F100" t="str">
        <f t="array" ref="F100">INDEX('Scenario 2'!$B$5:$B$154,MATCH(Min!$A100&amp;Min!F72,'Scenario 2'!$A$5:$A$154&amp;'Scenario 2'!F$5:F$154,0),1)</f>
        <v>Hydro</v>
      </c>
      <c r="G100" t="str">
        <f t="array" ref="G100">INDEX('Scenario 2'!$B$5:$B$154,MATCH(Min!$A100&amp;Min!G72,'Scenario 2'!$A$5:$A$154&amp;'Scenario 2'!G$5:G$154,0),1)</f>
        <v>Hydro</v>
      </c>
      <c r="H100" t="str">
        <f t="array" ref="H100">INDEX('Scenario 2'!$B$5:$B$154,MATCH(Min!$A100&amp;Min!H72,'Scenario 2'!$A$5:$A$154&amp;'Scenario 2'!H$5:H$154,0),1)</f>
        <v>Hydro</v>
      </c>
      <c r="I100" t="str">
        <f t="array" ref="I100">INDEX('Scenario 2'!$B$5:$B$154,MATCH(Min!$A100&amp;Min!I72,'Scenario 2'!$A$5:$A$154&amp;'Scenario 2'!I$5:I$154,0),1)</f>
        <v>Hydro</v>
      </c>
      <c r="J100" t="str">
        <f t="array" ref="J100">INDEX('Scenario 2'!$B$5:$B$154,MATCH(Min!$A100&amp;Min!J72,'Scenario 2'!$A$5:$A$154&amp;'Scenario 2'!J$5:J$154,0),1)</f>
        <v>Hydro</v>
      </c>
      <c r="K100" t="str">
        <f t="array" ref="K100">INDEX('Scenario 2'!$B$5:$B$154,MATCH(Min!$A100&amp;Min!K72,'Scenario 2'!$A$5:$A$154&amp;'Scenario 2'!K$5:K$154,0),1)</f>
        <v>Hydro</v>
      </c>
      <c r="L100" t="str">
        <f t="array" ref="L100">INDEX('Scenario 2'!$B$5:$B$154,MATCH(Min!$A100&amp;Min!L72,'Scenario 2'!$A$5:$A$154&amp;'Scenario 2'!L$5:L$154,0),1)</f>
        <v>Hydro</v>
      </c>
      <c r="M100" t="str">
        <f t="array" ref="M100">INDEX('Scenario 2'!$B$5:$B$154,MATCH(Min!$A100&amp;Min!M72,'Scenario 2'!$A$5:$A$154&amp;'Scenario 2'!M$5:M$154,0),1)</f>
        <v>Hydro</v>
      </c>
      <c r="N100" t="str">
        <f t="array" ref="N100">INDEX('Scenario 2'!$B$5:$B$154,MATCH(Min!$A100&amp;Min!N72,'Scenario 2'!$A$5:$A$154&amp;'Scenario 2'!N$5:N$154,0),1)</f>
        <v>Hydro</v>
      </c>
      <c r="O100" t="str">
        <f t="array" ref="O100">INDEX('Scenario 2'!$B$5:$B$154,MATCH(Min!$A100&amp;Min!O72,'Scenario 2'!$A$5:$A$154&amp;'Scenario 2'!O$5:O$154,0),1)</f>
        <v>Hydro</v>
      </c>
      <c r="P100" t="str">
        <f t="array" ref="P100">INDEX('Scenario 2'!$B$5:$B$154,MATCH(Min!$A100&amp;Min!P72,'Scenario 2'!$A$5:$A$154&amp;'Scenario 2'!P$5:P$154,0),1)</f>
        <v>Hydro</v>
      </c>
      <c r="Q100" t="str">
        <f t="array" ref="Q100">INDEX('Scenario 2'!$B$5:$B$154,MATCH(Min!$A100&amp;Min!Q72,'Scenario 2'!$A$5:$A$154&amp;'Scenario 2'!Q$5:Q$154,0),1)</f>
        <v>Hydro</v>
      </c>
      <c r="R100" t="str">
        <f t="array" ref="R100">INDEX('Scenario 2'!$B$5:$B$154,MATCH(Min!$A100&amp;Min!R72,'Scenario 2'!$A$5:$A$154&amp;'Scenario 2'!R$5:R$154,0),1)</f>
        <v>Hydro</v>
      </c>
      <c r="S100" t="str">
        <f t="array" ref="S100">INDEX('Scenario 2'!$B$5:$B$154,MATCH(Min!$A100&amp;Min!S72,'Scenario 2'!$A$5:$A$154&amp;'Scenario 2'!S$5:S$154,0),1)</f>
        <v>Hydro</v>
      </c>
      <c r="T100" t="str">
        <f t="array" ref="T100">INDEX('Scenario 2'!$B$5:$B$154,MATCH(Min!$A100&amp;Min!T72,'Scenario 2'!$A$5:$A$154&amp;'Scenario 2'!T$5:T$154,0),1)</f>
        <v>Hydro</v>
      </c>
      <c r="U100" t="str">
        <f t="array" ref="U100">INDEX('Scenario 2'!$B$5:$B$154,MATCH(Min!$A100&amp;Min!U72,'Scenario 2'!$A$5:$A$154&amp;'Scenario 2'!U$5:U$154,0),1)</f>
        <v>Hydro</v>
      </c>
      <c r="V100" t="str">
        <f t="array" ref="V100">INDEX('Scenario 2'!$B$5:$B$154,MATCH(Min!$A100&amp;Min!V72,'Scenario 2'!$A$5:$A$154&amp;'Scenario 2'!V$5:V$154,0),1)</f>
        <v>Hydro</v>
      </c>
      <c r="W100" t="str">
        <f t="array" ref="W100">INDEX('Scenario 2'!$B$5:$B$154,MATCH(Min!$A100&amp;Min!W72,'Scenario 2'!$A$5:$A$154&amp;'Scenario 2'!W$5:W$154,0),1)</f>
        <v>Hydro</v>
      </c>
    </row>
    <row r="101" spans="1:23" x14ac:dyDescent="0.25">
      <c r="A101" t="s">
        <v>43</v>
      </c>
      <c r="B101" t="str">
        <f>VLOOKUP(A101,'DE-EN Country'!$A$1:$B$25,2,FALSE)</f>
        <v>Luxembourg</v>
      </c>
      <c r="C101" t="str">
        <f t="array" ref="C101">INDEX('Scenario 2'!$B$5:$B$154,MATCH(Min!$A101&amp;Min!C73,'Scenario 2'!$A$5:$A$154&amp;'Scenario 2'!C$5:C$154,0),1)</f>
        <v>Hydro</v>
      </c>
      <c r="D101" t="str">
        <f t="array" ref="D101">INDEX('Scenario 2'!$B$5:$B$154,MATCH(Min!$A101&amp;Min!D73,'Scenario 2'!$A$5:$A$154&amp;'Scenario 2'!D$5:D$154,0),1)</f>
        <v>Hydro</v>
      </c>
      <c r="E101" t="str">
        <f t="array" ref="E101">INDEX('Scenario 2'!$B$5:$B$154,MATCH(Min!$A101&amp;Min!E73,'Scenario 2'!$A$5:$A$154&amp;'Scenario 2'!E$5:E$154,0),1)</f>
        <v>Hydro</v>
      </c>
      <c r="F101" t="str">
        <f t="array" ref="F101">INDEX('Scenario 2'!$B$5:$B$154,MATCH(Min!$A101&amp;Min!F73,'Scenario 2'!$A$5:$A$154&amp;'Scenario 2'!F$5:F$154,0),1)</f>
        <v>Hydro</v>
      </c>
      <c r="G101" t="str">
        <f t="array" ref="G101">INDEX('Scenario 2'!$B$5:$B$154,MATCH(Min!$A101&amp;Min!G73,'Scenario 2'!$A$5:$A$154&amp;'Scenario 2'!G$5:G$154,0),1)</f>
        <v>Hydro</v>
      </c>
      <c r="H101" t="str">
        <f t="array" ref="H101">INDEX('Scenario 2'!$B$5:$B$154,MATCH(Min!$A101&amp;Min!H73,'Scenario 2'!$A$5:$A$154&amp;'Scenario 2'!H$5:H$154,0),1)</f>
        <v>Hydro</v>
      </c>
      <c r="I101" t="str">
        <f t="array" ref="I101">INDEX('Scenario 2'!$B$5:$B$154,MATCH(Min!$A101&amp;Min!I73,'Scenario 2'!$A$5:$A$154&amp;'Scenario 2'!I$5:I$154,0),1)</f>
        <v>Hydro</v>
      </c>
      <c r="J101" t="str">
        <f t="array" ref="J101">INDEX('Scenario 2'!$B$5:$B$154,MATCH(Min!$A101&amp;Min!J73,'Scenario 2'!$A$5:$A$154&amp;'Scenario 2'!J$5:J$154,0),1)</f>
        <v>Hydro</v>
      </c>
      <c r="K101" t="str">
        <f t="array" ref="K101">INDEX('Scenario 2'!$B$5:$B$154,MATCH(Min!$A101&amp;Min!K73,'Scenario 2'!$A$5:$A$154&amp;'Scenario 2'!K$5:K$154,0),1)</f>
        <v>Hydro</v>
      </c>
      <c r="L101" t="str">
        <f t="array" ref="L101">INDEX('Scenario 2'!$B$5:$B$154,MATCH(Min!$A101&amp;Min!L73,'Scenario 2'!$A$5:$A$154&amp;'Scenario 2'!L$5:L$154,0),1)</f>
        <v>Hydro</v>
      </c>
      <c r="M101" t="str">
        <f t="array" ref="M101">INDEX('Scenario 2'!$B$5:$B$154,MATCH(Min!$A101&amp;Min!M73,'Scenario 2'!$A$5:$A$154&amp;'Scenario 2'!M$5:M$154,0),1)</f>
        <v>Hydro</v>
      </c>
      <c r="N101" t="str">
        <f t="array" ref="N101">INDEX('Scenario 2'!$B$5:$B$154,MATCH(Min!$A101&amp;Min!N73,'Scenario 2'!$A$5:$A$154&amp;'Scenario 2'!N$5:N$154,0),1)</f>
        <v>Hydro</v>
      </c>
      <c r="O101" t="str">
        <f t="array" ref="O101">INDEX('Scenario 2'!$B$5:$B$154,MATCH(Min!$A101&amp;Min!O73,'Scenario 2'!$A$5:$A$154&amp;'Scenario 2'!O$5:O$154,0),1)</f>
        <v>Hydro</v>
      </c>
      <c r="P101" t="str">
        <f t="array" ref="P101">INDEX('Scenario 2'!$B$5:$B$154,MATCH(Min!$A101&amp;Min!P73,'Scenario 2'!$A$5:$A$154&amp;'Scenario 2'!P$5:P$154,0),1)</f>
        <v>Hydro</v>
      </c>
      <c r="Q101" t="str">
        <f t="array" ref="Q101">INDEX('Scenario 2'!$B$5:$B$154,MATCH(Min!$A101&amp;Min!Q73,'Scenario 2'!$A$5:$A$154&amp;'Scenario 2'!Q$5:Q$154,0),1)</f>
        <v>Hydro</v>
      </c>
      <c r="R101" t="str">
        <f t="array" ref="R101">INDEX('Scenario 2'!$B$5:$B$154,MATCH(Min!$A101&amp;Min!R73,'Scenario 2'!$A$5:$A$154&amp;'Scenario 2'!R$5:R$154,0),1)</f>
        <v>Hydro</v>
      </c>
      <c r="S101" t="str">
        <f t="array" ref="S101">INDEX('Scenario 2'!$B$5:$B$154,MATCH(Min!$A101&amp;Min!S73,'Scenario 2'!$A$5:$A$154&amp;'Scenario 2'!S$5:S$154,0),1)</f>
        <v>Hydro</v>
      </c>
      <c r="T101" t="str">
        <f t="array" ref="T101">INDEX('Scenario 2'!$B$5:$B$154,MATCH(Min!$A101&amp;Min!T73,'Scenario 2'!$A$5:$A$154&amp;'Scenario 2'!T$5:T$154,0),1)</f>
        <v>Hydro</v>
      </c>
      <c r="U101" t="str">
        <f t="array" ref="U101">INDEX('Scenario 2'!$B$5:$B$154,MATCH(Min!$A101&amp;Min!U73,'Scenario 2'!$A$5:$A$154&amp;'Scenario 2'!U$5:U$154,0),1)</f>
        <v>Hydro</v>
      </c>
      <c r="V101" t="str">
        <f t="array" ref="V101">INDEX('Scenario 2'!$B$5:$B$154,MATCH(Min!$A101&amp;Min!V73,'Scenario 2'!$A$5:$A$154&amp;'Scenario 2'!V$5:V$154,0),1)</f>
        <v>Hydro</v>
      </c>
      <c r="W101" t="str">
        <f t="array" ref="W101">INDEX('Scenario 2'!$B$5:$B$154,MATCH(Min!$A101&amp;Min!W73,'Scenario 2'!$A$5:$A$154&amp;'Scenario 2'!W$5:W$154,0),1)</f>
        <v>Hydro</v>
      </c>
    </row>
    <row r="102" spans="1:23" x14ac:dyDescent="0.25">
      <c r="A102" t="s">
        <v>44</v>
      </c>
      <c r="B102" t="str">
        <f>VLOOKUP(A102,'DE-EN Country'!$A$1:$B$25,2,FALSE)</f>
        <v>Netherlands</v>
      </c>
      <c r="C102" t="str">
        <f t="array" ref="C102">INDEX('Scenario 2'!$B$5:$B$154,MATCH(Min!$A102&amp;Min!C74,'Scenario 2'!$A$5:$A$154&amp;'Scenario 2'!C$5:C$154,0),1)</f>
        <v>Hydro</v>
      </c>
      <c r="D102" t="str">
        <f t="array" ref="D102">INDEX('Scenario 2'!$B$5:$B$154,MATCH(Min!$A102&amp;Min!D74,'Scenario 2'!$A$5:$A$154&amp;'Scenario 2'!D$5:D$154,0),1)</f>
        <v>Hydro</v>
      </c>
      <c r="E102" t="str">
        <f t="array" ref="E102">INDEX('Scenario 2'!$B$5:$B$154,MATCH(Min!$A102&amp;Min!E74,'Scenario 2'!$A$5:$A$154&amp;'Scenario 2'!E$5:E$154,0),1)</f>
        <v>Hydro</v>
      </c>
      <c r="F102" t="str">
        <f t="array" ref="F102">INDEX('Scenario 2'!$B$5:$B$154,MATCH(Min!$A102&amp;Min!F74,'Scenario 2'!$A$5:$A$154&amp;'Scenario 2'!F$5:F$154,0),1)</f>
        <v>Hydro</v>
      </c>
      <c r="G102" t="str">
        <f t="array" ref="G102">INDEX('Scenario 2'!$B$5:$B$154,MATCH(Min!$A102&amp;Min!G74,'Scenario 2'!$A$5:$A$154&amp;'Scenario 2'!G$5:G$154,0),1)</f>
        <v>Hydro</v>
      </c>
      <c r="H102" t="str">
        <f t="array" ref="H102">INDEX('Scenario 2'!$B$5:$B$154,MATCH(Min!$A102&amp;Min!H74,'Scenario 2'!$A$5:$A$154&amp;'Scenario 2'!H$5:H$154,0),1)</f>
        <v>Hydro</v>
      </c>
      <c r="I102" t="str">
        <f t="array" ref="I102">INDEX('Scenario 2'!$B$5:$B$154,MATCH(Min!$A102&amp;Min!I74,'Scenario 2'!$A$5:$A$154&amp;'Scenario 2'!I$5:I$154,0),1)</f>
        <v>Hydro</v>
      </c>
      <c r="J102" t="str">
        <f t="array" ref="J102">INDEX('Scenario 2'!$B$5:$B$154,MATCH(Min!$A102&amp;Min!J74,'Scenario 2'!$A$5:$A$154&amp;'Scenario 2'!J$5:J$154,0),1)</f>
        <v>Hydro</v>
      </c>
      <c r="K102" t="str">
        <f t="array" ref="K102">INDEX('Scenario 2'!$B$5:$B$154,MATCH(Min!$A102&amp;Min!K74,'Scenario 2'!$A$5:$A$154&amp;'Scenario 2'!K$5:K$154,0),1)</f>
        <v>Hydro</v>
      </c>
      <c r="L102" t="str">
        <f t="array" ref="L102">INDEX('Scenario 2'!$B$5:$B$154,MATCH(Min!$A102&amp;Min!L74,'Scenario 2'!$A$5:$A$154&amp;'Scenario 2'!L$5:L$154,0),1)</f>
        <v>Hydro</v>
      </c>
      <c r="M102" t="str">
        <f t="array" ref="M102">INDEX('Scenario 2'!$B$5:$B$154,MATCH(Min!$A102&amp;Min!M74,'Scenario 2'!$A$5:$A$154&amp;'Scenario 2'!M$5:M$154,0),1)</f>
        <v>Hydro</v>
      </c>
      <c r="N102" t="str">
        <f t="array" ref="N102">INDEX('Scenario 2'!$B$5:$B$154,MATCH(Min!$A102&amp;Min!N74,'Scenario 2'!$A$5:$A$154&amp;'Scenario 2'!N$5:N$154,0),1)</f>
        <v>Hydro</v>
      </c>
      <c r="O102" t="str">
        <f t="array" ref="O102">INDEX('Scenario 2'!$B$5:$B$154,MATCH(Min!$A102&amp;Min!O74,'Scenario 2'!$A$5:$A$154&amp;'Scenario 2'!O$5:O$154,0),1)</f>
        <v>Hydro</v>
      </c>
      <c r="P102" t="str">
        <f t="array" ref="P102">INDEX('Scenario 2'!$B$5:$B$154,MATCH(Min!$A102&amp;Min!P74,'Scenario 2'!$A$5:$A$154&amp;'Scenario 2'!P$5:P$154,0),1)</f>
        <v>Hydro</v>
      </c>
      <c r="Q102" t="str">
        <f t="array" ref="Q102">INDEX('Scenario 2'!$B$5:$B$154,MATCH(Min!$A102&amp;Min!Q74,'Scenario 2'!$A$5:$A$154&amp;'Scenario 2'!Q$5:Q$154,0),1)</f>
        <v>Hydro</v>
      </c>
      <c r="R102" t="str">
        <f t="array" ref="R102">INDEX('Scenario 2'!$B$5:$B$154,MATCH(Min!$A102&amp;Min!R74,'Scenario 2'!$A$5:$A$154&amp;'Scenario 2'!R$5:R$154,0),1)</f>
        <v>Hydro</v>
      </c>
      <c r="S102" t="str">
        <f t="array" ref="S102">INDEX('Scenario 2'!$B$5:$B$154,MATCH(Min!$A102&amp;Min!S74,'Scenario 2'!$A$5:$A$154&amp;'Scenario 2'!S$5:S$154,0),1)</f>
        <v>Hydro</v>
      </c>
      <c r="T102" t="str">
        <f t="array" ref="T102">INDEX('Scenario 2'!$B$5:$B$154,MATCH(Min!$A102&amp;Min!T74,'Scenario 2'!$A$5:$A$154&amp;'Scenario 2'!T$5:T$154,0),1)</f>
        <v>Hydro</v>
      </c>
      <c r="U102" t="str">
        <f t="array" ref="U102">INDEX('Scenario 2'!$B$5:$B$154,MATCH(Min!$A102&amp;Min!U74,'Scenario 2'!$A$5:$A$154&amp;'Scenario 2'!U$5:U$154,0),1)</f>
        <v>Hydro</v>
      </c>
      <c r="V102" t="str">
        <f t="array" ref="V102">INDEX('Scenario 2'!$B$5:$B$154,MATCH(Min!$A102&amp;Min!V74,'Scenario 2'!$A$5:$A$154&amp;'Scenario 2'!V$5:V$154,0),1)</f>
        <v>Hydro</v>
      </c>
      <c r="W102" t="str">
        <f t="array" ref="W102">INDEX('Scenario 2'!$B$5:$B$154,MATCH(Min!$A102&amp;Min!W74,'Scenario 2'!$A$5:$A$154&amp;'Scenario 2'!W$5:W$154,0),1)</f>
        <v>Hydro</v>
      </c>
    </row>
    <row r="103" spans="1:23" x14ac:dyDescent="0.25">
      <c r="A103" t="s">
        <v>57</v>
      </c>
      <c r="B103" t="str">
        <f>VLOOKUP(A103,'DE-EN Country'!$A$1:$B$25,2,FALSE)</f>
        <v>Norway</v>
      </c>
      <c r="C103" t="str">
        <f t="array" ref="C103">INDEX('Scenario 2'!$B$5:$B$154,MATCH(Min!$A103&amp;Min!C75,'Scenario 2'!$A$5:$A$154&amp;'Scenario 2'!C$5:C$154,0),1)</f>
        <v>Biomass</v>
      </c>
      <c r="D103" t="str">
        <f t="array" ref="D103">INDEX('Scenario 2'!$B$5:$B$154,MATCH(Min!$A103&amp;Min!D75,'Scenario 2'!$A$5:$A$154&amp;'Scenario 2'!D$5:D$154,0),1)</f>
        <v>Biomass</v>
      </c>
      <c r="E103" t="str">
        <f t="array" ref="E103">INDEX('Scenario 2'!$B$5:$B$154,MATCH(Min!$A103&amp;Min!E75,'Scenario 2'!$A$5:$A$154&amp;'Scenario 2'!E$5:E$154,0),1)</f>
        <v>Biomass</v>
      </c>
      <c r="F103" t="str">
        <f t="array" ref="F103">INDEX('Scenario 2'!$B$5:$B$154,MATCH(Min!$A103&amp;Min!F75,'Scenario 2'!$A$5:$A$154&amp;'Scenario 2'!F$5:F$154,0),1)</f>
        <v>Biomass</v>
      </c>
      <c r="G103" t="str">
        <f t="array" ref="G103">INDEX('Scenario 2'!$B$5:$B$154,MATCH(Min!$A103&amp;Min!G75,'Scenario 2'!$A$5:$A$154&amp;'Scenario 2'!G$5:G$154,0),1)</f>
        <v>Biomass</v>
      </c>
      <c r="H103" t="str">
        <f t="array" ref="H103">INDEX('Scenario 2'!$B$5:$B$154,MATCH(Min!$A103&amp;Min!H75,'Scenario 2'!$A$5:$A$154&amp;'Scenario 2'!H$5:H$154,0),1)</f>
        <v>Biomass</v>
      </c>
      <c r="I103" t="str">
        <f t="array" ref="I103">INDEX('Scenario 2'!$B$5:$B$154,MATCH(Min!$A103&amp;Min!I75,'Scenario 2'!$A$5:$A$154&amp;'Scenario 2'!I$5:I$154,0),1)</f>
        <v>Biomass</v>
      </c>
      <c r="J103" t="str">
        <f t="array" ref="J103">INDEX('Scenario 2'!$B$5:$B$154,MATCH(Min!$A103&amp;Min!J75,'Scenario 2'!$A$5:$A$154&amp;'Scenario 2'!J$5:J$154,0),1)</f>
        <v>Biomass</v>
      </c>
      <c r="K103" t="str">
        <f t="array" ref="K103">INDEX('Scenario 2'!$B$5:$B$154,MATCH(Min!$A103&amp;Min!K75,'Scenario 2'!$A$5:$A$154&amp;'Scenario 2'!K$5:K$154,0),1)</f>
        <v>Hydro</v>
      </c>
      <c r="L103" t="str">
        <f t="array" ref="L103">INDEX('Scenario 2'!$B$5:$B$154,MATCH(Min!$A103&amp;Min!L75,'Scenario 2'!$A$5:$A$154&amp;'Scenario 2'!L$5:L$154,0),1)</f>
        <v>Hydro</v>
      </c>
      <c r="M103" t="str">
        <f t="array" ref="M103">INDEX('Scenario 2'!$B$5:$B$154,MATCH(Min!$A103&amp;Min!M75,'Scenario 2'!$A$5:$A$154&amp;'Scenario 2'!M$5:M$154,0),1)</f>
        <v>Hydro</v>
      </c>
      <c r="N103" t="str">
        <f t="array" ref="N103">INDEX('Scenario 2'!$B$5:$B$154,MATCH(Min!$A103&amp;Min!N75,'Scenario 2'!$A$5:$A$154&amp;'Scenario 2'!N$5:N$154,0),1)</f>
        <v>Hydro</v>
      </c>
      <c r="O103" t="str">
        <f t="array" ref="O103">INDEX('Scenario 2'!$B$5:$B$154,MATCH(Min!$A103&amp;Min!O75,'Scenario 2'!$A$5:$A$154&amp;'Scenario 2'!O$5:O$154,0),1)</f>
        <v>Hydro</v>
      </c>
      <c r="P103" t="str">
        <f t="array" ref="P103">INDEX('Scenario 2'!$B$5:$B$154,MATCH(Min!$A103&amp;Min!P75,'Scenario 2'!$A$5:$A$154&amp;'Scenario 2'!P$5:P$154,0),1)</f>
        <v>Hydro</v>
      </c>
      <c r="Q103" t="str">
        <f t="array" ref="Q103">INDEX('Scenario 2'!$B$5:$B$154,MATCH(Min!$A103&amp;Min!Q75,'Scenario 2'!$A$5:$A$154&amp;'Scenario 2'!Q$5:Q$154,0),1)</f>
        <v>Hydro</v>
      </c>
      <c r="R103" t="str">
        <f t="array" ref="R103">INDEX('Scenario 2'!$B$5:$B$154,MATCH(Min!$A103&amp;Min!R75,'Scenario 2'!$A$5:$A$154&amp;'Scenario 2'!R$5:R$154,0),1)</f>
        <v>Hydro</v>
      </c>
      <c r="S103" t="str">
        <f t="array" ref="S103">INDEX('Scenario 2'!$B$5:$B$154,MATCH(Min!$A103&amp;Min!S75,'Scenario 2'!$A$5:$A$154&amp;'Scenario 2'!S$5:S$154,0),1)</f>
        <v>Hydro</v>
      </c>
      <c r="T103" t="str">
        <f t="array" ref="T103">INDEX('Scenario 2'!$B$5:$B$154,MATCH(Min!$A103&amp;Min!T75,'Scenario 2'!$A$5:$A$154&amp;'Scenario 2'!T$5:T$154,0),1)</f>
        <v>Hydro</v>
      </c>
      <c r="U103" t="str">
        <f t="array" ref="U103">INDEX('Scenario 2'!$B$5:$B$154,MATCH(Min!$A103&amp;Min!U75,'Scenario 2'!$A$5:$A$154&amp;'Scenario 2'!U$5:U$154,0),1)</f>
        <v>Hydro</v>
      </c>
      <c r="V103" t="str">
        <f t="array" ref="V103">INDEX('Scenario 2'!$B$5:$B$154,MATCH(Min!$A103&amp;Min!V75,'Scenario 2'!$A$5:$A$154&amp;'Scenario 2'!V$5:V$154,0),1)</f>
        <v>Hydro</v>
      </c>
      <c r="W103" t="str">
        <f t="array" ref="W103">INDEX('Scenario 2'!$B$5:$B$154,MATCH(Min!$A103&amp;Min!W75,'Scenario 2'!$A$5:$A$154&amp;'Scenario 2'!W$5:W$154,0),1)</f>
        <v>Hydro</v>
      </c>
    </row>
    <row r="104" spans="1:23" x14ac:dyDescent="0.25">
      <c r="A104" t="s">
        <v>45</v>
      </c>
      <c r="B104" t="str">
        <f>VLOOKUP(A104,'DE-EN Country'!$A$1:$B$25,2,FALSE)</f>
        <v>Austria</v>
      </c>
      <c r="C104" t="str">
        <f t="array" ref="C104">INDEX('Scenario 2'!$B$5:$B$154,MATCH(Min!$A104&amp;Min!C76,'Scenario 2'!$A$5:$A$154&amp;'Scenario 2'!C$5:C$154,0),1)</f>
        <v>Hydro</v>
      </c>
      <c r="D104" t="str">
        <f t="array" ref="D104">INDEX('Scenario 2'!$B$5:$B$154,MATCH(Min!$A104&amp;Min!D76,'Scenario 2'!$A$5:$A$154&amp;'Scenario 2'!D$5:D$154,0),1)</f>
        <v>Hydro</v>
      </c>
      <c r="E104" t="str">
        <f t="array" ref="E104">INDEX('Scenario 2'!$B$5:$B$154,MATCH(Min!$A104&amp;Min!E76,'Scenario 2'!$A$5:$A$154&amp;'Scenario 2'!E$5:E$154,0),1)</f>
        <v>Hydro</v>
      </c>
      <c r="F104" t="str">
        <f t="array" ref="F104">INDEX('Scenario 2'!$B$5:$B$154,MATCH(Min!$A104&amp;Min!F76,'Scenario 2'!$A$5:$A$154&amp;'Scenario 2'!F$5:F$154,0),1)</f>
        <v>Hydro</v>
      </c>
      <c r="G104" t="str">
        <f t="array" ref="G104">INDEX('Scenario 2'!$B$5:$B$154,MATCH(Min!$A104&amp;Min!G76,'Scenario 2'!$A$5:$A$154&amp;'Scenario 2'!G$5:G$154,0),1)</f>
        <v>Hydro</v>
      </c>
      <c r="H104" t="str">
        <f t="array" ref="H104">INDEX('Scenario 2'!$B$5:$B$154,MATCH(Min!$A104&amp;Min!H76,'Scenario 2'!$A$5:$A$154&amp;'Scenario 2'!H$5:H$154,0),1)</f>
        <v>Hydro</v>
      </c>
      <c r="I104" t="str">
        <f t="array" ref="I104">INDEX('Scenario 2'!$B$5:$B$154,MATCH(Min!$A104&amp;Min!I76,'Scenario 2'!$A$5:$A$154&amp;'Scenario 2'!I$5:I$154,0),1)</f>
        <v>Hydro</v>
      </c>
      <c r="J104" t="str">
        <f t="array" ref="J104">INDEX('Scenario 2'!$B$5:$B$154,MATCH(Min!$A104&amp;Min!J76,'Scenario 2'!$A$5:$A$154&amp;'Scenario 2'!J$5:J$154,0),1)</f>
        <v>Hydro</v>
      </c>
      <c r="K104" t="str">
        <f t="array" ref="K104">INDEX('Scenario 2'!$B$5:$B$154,MATCH(Min!$A104&amp;Min!K76,'Scenario 2'!$A$5:$A$154&amp;'Scenario 2'!K$5:K$154,0),1)</f>
        <v>Hydro</v>
      </c>
      <c r="L104" t="str">
        <f t="array" ref="L104">INDEX('Scenario 2'!$B$5:$B$154,MATCH(Min!$A104&amp;Min!L76,'Scenario 2'!$A$5:$A$154&amp;'Scenario 2'!L$5:L$154,0),1)</f>
        <v>Hydro</v>
      </c>
      <c r="M104" t="str">
        <f t="array" ref="M104">INDEX('Scenario 2'!$B$5:$B$154,MATCH(Min!$A104&amp;Min!M76,'Scenario 2'!$A$5:$A$154&amp;'Scenario 2'!M$5:M$154,0),1)</f>
        <v>Hydro</v>
      </c>
      <c r="N104" t="str">
        <f t="array" ref="N104">INDEX('Scenario 2'!$B$5:$B$154,MATCH(Min!$A104&amp;Min!N76,'Scenario 2'!$A$5:$A$154&amp;'Scenario 2'!N$5:N$154,0),1)</f>
        <v>Hydro</v>
      </c>
      <c r="O104" t="str">
        <f t="array" ref="O104">INDEX('Scenario 2'!$B$5:$B$154,MATCH(Min!$A104&amp;Min!O76,'Scenario 2'!$A$5:$A$154&amp;'Scenario 2'!O$5:O$154,0),1)</f>
        <v>Hydro</v>
      </c>
      <c r="P104" t="str">
        <f t="array" ref="P104">INDEX('Scenario 2'!$B$5:$B$154,MATCH(Min!$A104&amp;Min!P76,'Scenario 2'!$A$5:$A$154&amp;'Scenario 2'!P$5:P$154,0),1)</f>
        <v>Hydro</v>
      </c>
      <c r="Q104" t="str">
        <f t="array" ref="Q104">INDEX('Scenario 2'!$B$5:$B$154,MATCH(Min!$A104&amp;Min!Q76,'Scenario 2'!$A$5:$A$154&amp;'Scenario 2'!Q$5:Q$154,0),1)</f>
        <v>Hydro</v>
      </c>
      <c r="R104" t="str">
        <f t="array" ref="R104">INDEX('Scenario 2'!$B$5:$B$154,MATCH(Min!$A104&amp;Min!R76,'Scenario 2'!$A$5:$A$154&amp;'Scenario 2'!R$5:R$154,0),1)</f>
        <v>Hydro</v>
      </c>
      <c r="S104" t="str">
        <f t="array" ref="S104">INDEX('Scenario 2'!$B$5:$B$154,MATCH(Min!$A104&amp;Min!S76,'Scenario 2'!$A$5:$A$154&amp;'Scenario 2'!S$5:S$154,0),1)</f>
        <v>Hydro</v>
      </c>
      <c r="T104" t="str">
        <f t="array" ref="T104">INDEX('Scenario 2'!$B$5:$B$154,MATCH(Min!$A104&amp;Min!T76,'Scenario 2'!$A$5:$A$154&amp;'Scenario 2'!T$5:T$154,0),1)</f>
        <v>Hydro</v>
      </c>
      <c r="U104" t="str">
        <f t="array" ref="U104">INDEX('Scenario 2'!$B$5:$B$154,MATCH(Min!$A104&amp;Min!U76,'Scenario 2'!$A$5:$A$154&amp;'Scenario 2'!U$5:U$154,0),1)</f>
        <v>Hydro</v>
      </c>
      <c r="V104" t="str">
        <f t="array" ref="V104">INDEX('Scenario 2'!$B$5:$B$154,MATCH(Min!$A104&amp;Min!V76,'Scenario 2'!$A$5:$A$154&amp;'Scenario 2'!V$5:V$154,0),1)</f>
        <v>Hydro</v>
      </c>
      <c r="W104" t="str">
        <f t="array" ref="W104">INDEX('Scenario 2'!$B$5:$B$154,MATCH(Min!$A104&amp;Min!W76,'Scenario 2'!$A$5:$A$154&amp;'Scenario 2'!W$5:W$154,0),1)</f>
        <v>Hydro</v>
      </c>
    </row>
    <row r="105" spans="1:23" x14ac:dyDescent="0.25">
      <c r="A105" t="s">
        <v>46</v>
      </c>
      <c r="B105" t="str">
        <f>VLOOKUP(A105,'DE-EN Country'!$A$1:$B$25,2,FALSE)</f>
        <v>Portugal</v>
      </c>
      <c r="C105" t="e">
        <f t="array" ref="C105">INDEX('Scenario 2'!$B$5:$B$154,MATCH(Min!$A105&amp;Min!C77,'Scenario 2'!$A$5:$A$154&amp;'Scenario 2'!C$5:C$154,0),1)</f>
        <v>#N/A</v>
      </c>
      <c r="D105" t="e">
        <f t="array" ref="D105">INDEX('Scenario 2'!$B$5:$B$154,MATCH(Min!$A105&amp;Min!D77,'Scenario 2'!$A$5:$A$154&amp;'Scenario 2'!D$5:D$154,0),1)</f>
        <v>#N/A</v>
      </c>
      <c r="E105" t="e">
        <f t="array" ref="E105">INDEX('Scenario 2'!$B$5:$B$154,MATCH(Min!$A105&amp;Min!E77,'Scenario 2'!$A$5:$A$154&amp;'Scenario 2'!E$5:E$154,0),1)</f>
        <v>#N/A</v>
      </c>
      <c r="F105" t="e">
        <f t="array" ref="F105">INDEX('Scenario 2'!$B$5:$B$154,MATCH(Min!$A105&amp;Min!F77,'Scenario 2'!$A$5:$A$154&amp;'Scenario 2'!F$5:F$154,0),1)</f>
        <v>#N/A</v>
      </c>
      <c r="G105" t="e">
        <f t="array" ref="G105">INDEX('Scenario 2'!$B$5:$B$154,MATCH(Min!$A105&amp;Min!G77,'Scenario 2'!$A$5:$A$154&amp;'Scenario 2'!G$5:G$154,0),1)</f>
        <v>#N/A</v>
      </c>
      <c r="H105" t="str">
        <f t="array" ref="H105">INDEX('Scenario 2'!$B$5:$B$154,MATCH(Min!$A105&amp;Min!H77,'Scenario 2'!$A$5:$A$154&amp;'Scenario 2'!H$5:H$154,0),1)</f>
        <v>Hydro</v>
      </c>
      <c r="I105" t="str">
        <f t="array" ref="I105">INDEX('Scenario 2'!$B$5:$B$154,MATCH(Min!$A105&amp;Min!I77,'Scenario 2'!$A$5:$A$154&amp;'Scenario 2'!I$5:I$154,0),1)</f>
        <v>Hydro</v>
      </c>
      <c r="J105" t="str">
        <f t="array" ref="J105">INDEX('Scenario 2'!$B$5:$B$154,MATCH(Min!$A105&amp;Min!J77,'Scenario 2'!$A$5:$A$154&amp;'Scenario 2'!J$5:J$154,0),1)</f>
        <v>Hydro</v>
      </c>
      <c r="K105" t="str">
        <f t="array" ref="K105">INDEX('Scenario 2'!$B$5:$B$154,MATCH(Min!$A105&amp;Min!K77,'Scenario 2'!$A$5:$A$154&amp;'Scenario 2'!K$5:K$154,0),1)</f>
        <v>Hydro</v>
      </c>
      <c r="L105" t="str">
        <f t="array" ref="L105">INDEX('Scenario 2'!$B$5:$B$154,MATCH(Min!$A105&amp;Min!L77,'Scenario 2'!$A$5:$A$154&amp;'Scenario 2'!L$5:L$154,0),1)</f>
        <v>Hydro</v>
      </c>
      <c r="M105" t="str">
        <f t="array" ref="M105">INDEX('Scenario 2'!$B$5:$B$154,MATCH(Min!$A105&amp;Min!M77,'Scenario 2'!$A$5:$A$154&amp;'Scenario 2'!M$5:M$154,0),1)</f>
        <v>Hydro</v>
      </c>
      <c r="N105" t="str">
        <f t="array" ref="N105">INDEX('Scenario 2'!$B$5:$B$154,MATCH(Min!$A105&amp;Min!N77,'Scenario 2'!$A$5:$A$154&amp;'Scenario 2'!N$5:N$154,0),1)</f>
        <v>Hydro</v>
      </c>
      <c r="O105" t="str">
        <f t="array" ref="O105">INDEX('Scenario 2'!$B$5:$B$154,MATCH(Min!$A105&amp;Min!O77,'Scenario 2'!$A$5:$A$154&amp;'Scenario 2'!O$5:O$154,0),1)</f>
        <v>Hydro</v>
      </c>
      <c r="P105" t="str">
        <f t="array" ref="P105">INDEX('Scenario 2'!$B$5:$B$154,MATCH(Min!$A105&amp;Min!P77,'Scenario 2'!$A$5:$A$154&amp;'Scenario 2'!P$5:P$154,0),1)</f>
        <v>Hydro</v>
      </c>
      <c r="Q105" t="str">
        <f t="array" ref="Q105">INDEX('Scenario 2'!$B$5:$B$154,MATCH(Min!$A105&amp;Min!Q77,'Scenario 2'!$A$5:$A$154&amp;'Scenario 2'!Q$5:Q$154,0),1)</f>
        <v>Hydro</v>
      </c>
      <c r="R105" t="str">
        <f t="array" ref="R105">INDEX('Scenario 2'!$B$5:$B$154,MATCH(Min!$A105&amp;Min!R77,'Scenario 2'!$A$5:$A$154&amp;'Scenario 2'!R$5:R$154,0),1)</f>
        <v>Hydro</v>
      </c>
      <c r="S105" t="str">
        <f t="array" ref="S105">INDEX('Scenario 2'!$B$5:$B$154,MATCH(Min!$A105&amp;Min!S77,'Scenario 2'!$A$5:$A$154&amp;'Scenario 2'!S$5:S$154,0),1)</f>
        <v>Hydro</v>
      </c>
      <c r="T105" t="str">
        <f t="array" ref="T105">INDEX('Scenario 2'!$B$5:$B$154,MATCH(Min!$A105&amp;Min!T77,'Scenario 2'!$A$5:$A$154&amp;'Scenario 2'!T$5:T$154,0),1)</f>
        <v>Hydro</v>
      </c>
      <c r="U105" t="str">
        <f t="array" ref="U105">INDEX('Scenario 2'!$B$5:$B$154,MATCH(Min!$A105&amp;Min!U77,'Scenario 2'!$A$5:$A$154&amp;'Scenario 2'!U$5:U$154,0),1)</f>
        <v>Hydro</v>
      </c>
      <c r="V105" t="str">
        <f t="array" ref="V105">INDEX('Scenario 2'!$B$5:$B$154,MATCH(Min!$A105&amp;Min!V77,'Scenario 2'!$A$5:$A$154&amp;'Scenario 2'!V$5:V$154,0),1)</f>
        <v>Hydro</v>
      </c>
      <c r="W105" t="str">
        <f t="array" ref="W105">INDEX('Scenario 2'!$B$5:$B$154,MATCH(Min!$A105&amp;Min!W77,'Scenario 2'!$A$5:$A$154&amp;'Scenario 2'!W$5:W$154,0),1)</f>
        <v>Hydro</v>
      </c>
    </row>
    <row r="106" spans="1:23" x14ac:dyDescent="0.25">
      <c r="A106" t="s">
        <v>47</v>
      </c>
      <c r="B106" t="str">
        <f>VLOOKUP(A106,'DE-EN Country'!$A$1:$B$25,2,FALSE)</f>
        <v>Sweden</v>
      </c>
      <c r="C106" t="str">
        <f t="array" ref="C106">INDEX('Scenario 2'!$B$5:$B$154,MATCH(Min!$A106&amp;Min!C78,'Scenario 2'!$A$5:$A$154&amp;'Scenario 2'!C$5:C$154,0),1)</f>
        <v>Biomass</v>
      </c>
      <c r="D106" t="str">
        <f t="array" ref="D106">INDEX('Scenario 2'!$B$5:$B$154,MATCH(Min!$A106&amp;Min!D78,'Scenario 2'!$A$5:$A$154&amp;'Scenario 2'!D$5:D$154,0),1)</f>
        <v>Biomass</v>
      </c>
      <c r="E106" t="str">
        <f t="array" ref="E106">INDEX('Scenario 2'!$B$5:$B$154,MATCH(Min!$A106&amp;Min!E78,'Scenario 2'!$A$5:$A$154&amp;'Scenario 2'!E$5:E$154,0),1)</f>
        <v>Biomass</v>
      </c>
      <c r="F106" t="str">
        <f t="array" ref="F106">INDEX('Scenario 2'!$B$5:$B$154,MATCH(Min!$A106&amp;Min!F78,'Scenario 2'!$A$5:$A$154&amp;'Scenario 2'!F$5:F$154,0),1)</f>
        <v>Biomass</v>
      </c>
      <c r="G106" t="str">
        <f t="array" ref="G106">INDEX('Scenario 2'!$B$5:$B$154,MATCH(Min!$A106&amp;Min!G78,'Scenario 2'!$A$5:$A$154&amp;'Scenario 2'!G$5:G$154,0),1)</f>
        <v>Hydro</v>
      </c>
      <c r="H106" t="str">
        <f t="array" ref="H106">INDEX('Scenario 2'!$B$5:$B$154,MATCH(Min!$A106&amp;Min!H78,'Scenario 2'!$A$5:$A$154&amp;'Scenario 2'!H$5:H$154,0),1)</f>
        <v>Hydro</v>
      </c>
      <c r="I106" t="str">
        <f t="array" ref="I106">INDEX('Scenario 2'!$B$5:$B$154,MATCH(Min!$A106&amp;Min!I78,'Scenario 2'!$A$5:$A$154&amp;'Scenario 2'!I$5:I$154,0),1)</f>
        <v>Hydro</v>
      </c>
      <c r="J106" t="str">
        <f t="array" ref="J106">INDEX('Scenario 2'!$B$5:$B$154,MATCH(Min!$A106&amp;Min!J78,'Scenario 2'!$A$5:$A$154&amp;'Scenario 2'!J$5:J$154,0),1)</f>
        <v>Hydro</v>
      </c>
      <c r="K106" t="str">
        <f t="array" ref="K106">INDEX('Scenario 2'!$B$5:$B$154,MATCH(Min!$A106&amp;Min!K78,'Scenario 2'!$A$5:$A$154&amp;'Scenario 2'!K$5:K$154,0),1)</f>
        <v>Hydro</v>
      </c>
      <c r="L106" t="str">
        <f t="array" ref="L106">INDEX('Scenario 2'!$B$5:$B$154,MATCH(Min!$A106&amp;Min!L78,'Scenario 2'!$A$5:$A$154&amp;'Scenario 2'!L$5:L$154,0),1)</f>
        <v>Hydro</v>
      </c>
      <c r="M106" t="str">
        <f t="array" ref="M106">INDEX('Scenario 2'!$B$5:$B$154,MATCH(Min!$A106&amp;Min!M78,'Scenario 2'!$A$5:$A$154&amp;'Scenario 2'!M$5:M$154,0),1)</f>
        <v>Hydro</v>
      </c>
      <c r="N106" t="str">
        <f t="array" ref="N106">INDEX('Scenario 2'!$B$5:$B$154,MATCH(Min!$A106&amp;Min!N78,'Scenario 2'!$A$5:$A$154&amp;'Scenario 2'!N$5:N$154,0),1)</f>
        <v>Hydro</v>
      </c>
      <c r="O106" t="str">
        <f t="array" ref="O106">INDEX('Scenario 2'!$B$5:$B$154,MATCH(Min!$A106&amp;Min!O78,'Scenario 2'!$A$5:$A$154&amp;'Scenario 2'!O$5:O$154,0),1)</f>
        <v>Hydro</v>
      </c>
      <c r="P106" t="str">
        <f t="array" ref="P106">INDEX('Scenario 2'!$B$5:$B$154,MATCH(Min!$A106&amp;Min!P78,'Scenario 2'!$A$5:$A$154&amp;'Scenario 2'!P$5:P$154,0),1)</f>
        <v>Hydro</v>
      </c>
      <c r="Q106" t="str">
        <f t="array" ref="Q106">INDEX('Scenario 2'!$B$5:$B$154,MATCH(Min!$A106&amp;Min!Q78,'Scenario 2'!$A$5:$A$154&amp;'Scenario 2'!Q$5:Q$154,0),1)</f>
        <v>Hydro</v>
      </c>
      <c r="R106" t="str">
        <f t="array" ref="R106">INDEX('Scenario 2'!$B$5:$B$154,MATCH(Min!$A106&amp;Min!R78,'Scenario 2'!$A$5:$A$154&amp;'Scenario 2'!R$5:R$154,0),1)</f>
        <v>Hydro</v>
      </c>
      <c r="S106" t="str">
        <f t="array" ref="S106">INDEX('Scenario 2'!$B$5:$B$154,MATCH(Min!$A106&amp;Min!S78,'Scenario 2'!$A$5:$A$154&amp;'Scenario 2'!S$5:S$154,0),1)</f>
        <v>Hydro</v>
      </c>
      <c r="T106" t="str">
        <f t="array" ref="T106">INDEX('Scenario 2'!$B$5:$B$154,MATCH(Min!$A106&amp;Min!T78,'Scenario 2'!$A$5:$A$154&amp;'Scenario 2'!T$5:T$154,0),1)</f>
        <v>Hydro</v>
      </c>
      <c r="U106" t="str">
        <f t="array" ref="U106">INDEX('Scenario 2'!$B$5:$B$154,MATCH(Min!$A106&amp;Min!U78,'Scenario 2'!$A$5:$A$154&amp;'Scenario 2'!U$5:U$154,0),1)</f>
        <v>Hydro</v>
      </c>
      <c r="V106" t="str">
        <f t="array" ref="V106">INDEX('Scenario 2'!$B$5:$B$154,MATCH(Min!$A106&amp;Min!V78,'Scenario 2'!$A$5:$A$154&amp;'Scenario 2'!V$5:V$154,0),1)</f>
        <v>Hydro</v>
      </c>
      <c r="W106" t="str">
        <f t="array" ref="W106">INDEX('Scenario 2'!$B$5:$B$154,MATCH(Min!$A106&amp;Min!W78,'Scenario 2'!$A$5:$A$154&amp;'Scenario 2'!W$5:W$154,0),1)</f>
        <v>Hydro</v>
      </c>
    </row>
    <row r="107" spans="1:23" x14ac:dyDescent="0.25">
      <c r="A107" t="s">
        <v>48</v>
      </c>
      <c r="B107" t="str">
        <f>VLOOKUP(A107,'DE-EN Country'!$A$1:$B$25,2,FALSE)</f>
        <v>Switzerland</v>
      </c>
      <c r="C107" t="str">
        <f t="array" ref="C107">INDEX('Scenario 2'!$B$5:$B$154,MATCH(Min!$A107&amp;Min!C79,'Scenario 2'!$A$5:$A$154&amp;'Scenario 2'!C$5:C$154,0),1)</f>
        <v>Hydro</v>
      </c>
      <c r="D107" t="str">
        <f t="array" ref="D107">INDEX('Scenario 2'!$B$5:$B$154,MATCH(Min!$A107&amp;Min!D79,'Scenario 2'!$A$5:$A$154&amp;'Scenario 2'!D$5:D$154,0),1)</f>
        <v>Hydro</v>
      </c>
      <c r="E107" t="str">
        <f t="array" ref="E107">INDEX('Scenario 2'!$B$5:$B$154,MATCH(Min!$A107&amp;Min!E79,'Scenario 2'!$A$5:$A$154&amp;'Scenario 2'!E$5:E$154,0),1)</f>
        <v>Hydro</v>
      </c>
      <c r="F107" t="str">
        <f t="array" ref="F107">INDEX('Scenario 2'!$B$5:$B$154,MATCH(Min!$A107&amp;Min!F79,'Scenario 2'!$A$5:$A$154&amp;'Scenario 2'!F$5:F$154,0),1)</f>
        <v>Hydro</v>
      </c>
      <c r="G107" t="str">
        <f t="array" ref="G107">INDEX('Scenario 2'!$B$5:$B$154,MATCH(Min!$A107&amp;Min!G79,'Scenario 2'!$A$5:$A$154&amp;'Scenario 2'!G$5:G$154,0),1)</f>
        <v>Hydro</v>
      </c>
      <c r="H107" t="str">
        <f t="array" ref="H107">INDEX('Scenario 2'!$B$5:$B$154,MATCH(Min!$A107&amp;Min!H79,'Scenario 2'!$A$5:$A$154&amp;'Scenario 2'!H$5:H$154,0),1)</f>
        <v>Hydro</v>
      </c>
      <c r="I107" t="str">
        <f t="array" ref="I107">INDEX('Scenario 2'!$B$5:$B$154,MATCH(Min!$A107&amp;Min!I79,'Scenario 2'!$A$5:$A$154&amp;'Scenario 2'!I$5:I$154,0),1)</f>
        <v>Hydro</v>
      </c>
      <c r="J107" t="str">
        <f t="array" ref="J107">INDEX('Scenario 2'!$B$5:$B$154,MATCH(Min!$A107&amp;Min!J79,'Scenario 2'!$A$5:$A$154&amp;'Scenario 2'!J$5:J$154,0),1)</f>
        <v>Hydro</v>
      </c>
      <c r="K107" t="str">
        <f t="array" ref="K107">INDEX('Scenario 2'!$B$5:$B$154,MATCH(Min!$A107&amp;Min!K79,'Scenario 2'!$A$5:$A$154&amp;'Scenario 2'!K$5:K$154,0),1)</f>
        <v>Hydro</v>
      </c>
      <c r="L107" t="str">
        <f t="array" ref="L107">INDEX('Scenario 2'!$B$5:$B$154,MATCH(Min!$A107&amp;Min!L79,'Scenario 2'!$A$5:$A$154&amp;'Scenario 2'!L$5:L$154,0),1)</f>
        <v>Hydro</v>
      </c>
      <c r="M107" t="str">
        <f t="array" ref="M107">INDEX('Scenario 2'!$B$5:$B$154,MATCH(Min!$A107&amp;Min!M79,'Scenario 2'!$A$5:$A$154&amp;'Scenario 2'!M$5:M$154,0),1)</f>
        <v>Hydro</v>
      </c>
      <c r="N107" t="str">
        <f t="array" ref="N107">INDEX('Scenario 2'!$B$5:$B$154,MATCH(Min!$A107&amp;Min!N79,'Scenario 2'!$A$5:$A$154&amp;'Scenario 2'!N$5:N$154,0),1)</f>
        <v>Hydro</v>
      </c>
      <c r="O107" t="str">
        <f t="array" ref="O107">INDEX('Scenario 2'!$B$5:$B$154,MATCH(Min!$A107&amp;Min!O79,'Scenario 2'!$A$5:$A$154&amp;'Scenario 2'!O$5:O$154,0),1)</f>
        <v>Hydro</v>
      </c>
      <c r="P107" t="str">
        <f t="array" ref="P107">INDEX('Scenario 2'!$B$5:$B$154,MATCH(Min!$A107&amp;Min!P79,'Scenario 2'!$A$5:$A$154&amp;'Scenario 2'!P$5:P$154,0),1)</f>
        <v>Hydro</v>
      </c>
      <c r="Q107" t="str">
        <f t="array" ref="Q107">INDEX('Scenario 2'!$B$5:$B$154,MATCH(Min!$A107&amp;Min!Q79,'Scenario 2'!$A$5:$A$154&amp;'Scenario 2'!Q$5:Q$154,0),1)</f>
        <v>Hydro</v>
      </c>
      <c r="R107" t="str">
        <f t="array" ref="R107">INDEX('Scenario 2'!$B$5:$B$154,MATCH(Min!$A107&amp;Min!R79,'Scenario 2'!$A$5:$A$154&amp;'Scenario 2'!R$5:R$154,0),1)</f>
        <v>Hydro</v>
      </c>
      <c r="S107" t="str">
        <f t="array" ref="S107">INDEX('Scenario 2'!$B$5:$B$154,MATCH(Min!$A107&amp;Min!S79,'Scenario 2'!$A$5:$A$154&amp;'Scenario 2'!S$5:S$154,0),1)</f>
        <v>Hydro</v>
      </c>
      <c r="T107" t="str">
        <f t="array" ref="T107">INDEX('Scenario 2'!$B$5:$B$154,MATCH(Min!$A107&amp;Min!T79,'Scenario 2'!$A$5:$A$154&amp;'Scenario 2'!T$5:T$154,0),1)</f>
        <v>Hydro</v>
      </c>
      <c r="U107" t="str">
        <f t="array" ref="U107">INDEX('Scenario 2'!$B$5:$B$154,MATCH(Min!$A107&amp;Min!U79,'Scenario 2'!$A$5:$A$154&amp;'Scenario 2'!U$5:U$154,0),1)</f>
        <v>Hydro</v>
      </c>
      <c r="V107" t="str">
        <f t="array" ref="V107">INDEX('Scenario 2'!$B$5:$B$154,MATCH(Min!$A107&amp;Min!V79,'Scenario 2'!$A$5:$A$154&amp;'Scenario 2'!V$5:V$154,0),1)</f>
        <v>Hydro</v>
      </c>
      <c r="W107" t="str">
        <f t="array" ref="W107">INDEX('Scenario 2'!$B$5:$B$154,MATCH(Min!$A107&amp;Min!W79,'Scenario 2'!$A$5:$A$154&amp;'Scenario 2'!W$5:W$154,0),1)</f>
        <v>Hydro</v>
      </c>
    </row>
    <row r="108" spans="1:23" x14ac:dyDescent="0.25">
      <c r="A108" t="s">
        <v>49</v>
      </c>
      <c r="B108" t="str">
        <f>VLOOKUP(A108,'DE-EN Country'!$A$1:$B$25,2,FALSE)</f>
        <v>Serbia</v>
      </c>
      <c r="C108" t="str">
        <f t="array" ref="C108">INDEX('Scenario 2'!$B$5:$B$154,MATCH(Min!$A108&amp;Min!C80,'Scenario 2'!$A$5:$A$154&amp;'Scenario 2'!C$5:C$154,0),1)</f>
        <v>Biomass</v>
      </c>
      <c r="D108" t="str">
        <f t="array" ref="D108">INDEX('Scenario 2'!$B$5:$B$154,MATCH(Min!$A108&amp;Min!D80,'Scenario 2'!$A$5:$A$154&amp;'Scenario 2'!D$5:D$154,0),1)</f>
        <v>Biomass</v>
      </c>
      <c r="E108" t="str">
        <f t="array" ref="E108">INDEX('Scenario 2'!$B$5:$B$154,MATCH(Min!$A108&amp;Min!E80,'Scenario 2'!$A$5:$A$154&amp;'Scenario 2'!E$5:E$154,0),1)</f>
        <v>Biomass</v>
      </c>
      <c r="F108" t="str">
        <f t="array" ref="F108">INDEX('Scenario 2'!$B$5:$B$154,MATCH(Min!$A108&amp;Min!F80,'Scenario 2'!$A$5:$A$154&amp;'Scenario 2'!F$5:F$154,0),1)</f>
        <v>Biomass</v>
      </c>
      <c r="G108" t="str">
        <f t="array" ref="G108">INDEX('Scenario 2'!$B$5:$B$154,MATCH(Min!$A108&amp;Min!G80,'Scenario 2'!$A$5:$A$154&amp;'Scenario 2'!G$5:G$154,0),1)</f>
        <v>Biomass</v>
      </c>
      <c r="H108" t="str">
        <f t="array" ref="H108">INDEX('Scenario 2'!$B$5:$B$154,MATCH(Min!$A108&amp;Min!H80,'Scenario 2'!$A$5:$A$154&amp;'Scenario 2'!H$5:H$154,0),1)</f>
        <v>Hydro</v>
      </c>
      <c r="I108" t="str">
        <f t="array" ref="I108">INDEX('Scenario 2'!$B$5:$B$154,MATCH(Min!$A108&amp;Min!I80,'Scenario 2'!$A$5:$A$154&amp;'Scenario 2'!I$5:I$154,0),1)</f>
        <v>Hydro</v>
      </c>
      <c r="J108" t="str">
        <f t="array" ref="J108">INDEX('Scenario 2'!$B$5:$B$154,MATCH(Min!$A108&amp;Min!J80,'Scenario 2'!$A$5:$A$154&amp;'Scenario 2'!J$5:J$154,0),1)</f>
        <v>Hydro</v>
      </c>
      <c r="K108" t="str">
        <f t="array" ref="K108">INDEX('Scenario 2'!$B$5:$B$154,MATCH(Min!$A108&amp;Min!K80,'Scenario 2'!$A$5:$A$154&amp;'Scenario 2'!K$5:K$154,0),1)</f>
        <v>Hydro</v>
      </c>
      <c r="L108" t="str">
        <f t="array" ref="L108">INDEX('Scenario 2'!$B$5:$B$154,MATCH(Min!$A108&amp;Min!L80,'Scenario 2'!$A$5:$A$154&amp;'Scenario 2'!L$5:L$154,0),1)</f>
        <v>Hydro</v>
      </c>
      <c r="M108" t="str">
        <f t="array" ref="M108">INDEX('Scenario 2'!$B$5:$B$154,MATCH(Min!$A108&amp;Min!M80,'Scenario 2'!$A$5:$A$154&amp;'Scenario 2'!M$5:M$154,0),1)</f>
        <v>Hydro</v>
      </c>
      <c r="N108" t="str">
        <f t="array" ref="N108">INDEX('Scenario 2'!$B$5:$B$154,MATCH(Min!$A108&amp;Min!N80,'Scenario 2'!$A$5:$A$154&amp;'Scenario 2'!N$5:N$154,0),1)</f>
        <v>Hydro</v>
      </c>
      <c r="O108" t="str">
        <f t="array" ref="O108">INDEX('Scenario 2'!$B$5:$B$154,MATCH(Min!$A108&amp;Min!O80,'Scenario 2'!$A$5:$A$154&amp;'Scenario 2'!O$5:O$154,0),1)</f>
        <v>Hydro</v>
      </c>
      <c r="P108" t="str">
        <f t="array" ref="P108">INDEX('Scenario 2'!$B$5:$B$154,MATCH(Min!$A108&amp;Min!P80,'Scenario 2'!$A$5:$A$154&amp;'Scenario 2'!P$5:P$154,0),1)</f>
        <v>Hydro</v>
      </c>
      <c r="Q108" t="str">
        <f t="array" ref="Q108">INDEX('Scenario 2'!$B$5:$B$154,MATCH(Min!$A108&amp;Min!Q80,'Scenario 2'!$A$5:$A$154&amp;'Scenario 2'!Q$5:Q$154,0),1)</f>
        <v>Hydro</v>
      </c>
      <c r="R108" t="str">
        <f t="array" ref="R108">INDEX('Scenario 2'!$B$5:$B$154,MATCH(Min!$A108&amp;Min!R80,'Scenario 2'!$A$5:$A$154&amp;'Scenario 2'!R$5:R$154,0),1)</f>
        <v>Hydro</v>
      </c>
      <c r="S108" t="str">
        <f t="array" ref="S108">INDEX('Scenario 2'!$B$5:$B$154,MATCH(Min!$A108&amp;Min!S80,'Scenario 2'!$A$5:$A$154&amp;'Scenario 2'!S$5:S$154,0),1)</f>
        <v>Hydro</v>
      </c>
      <c r="T108" t="str">
        <f t="array" ref="T108">INDEX('Scenario 2'!$B$5:$B$154,MATCH(Min!$A108&amp;Min!T80,'Scenario 2'!$A$5:$A$154&amp;'Scenario 2'!T$5:T$154,0),1)</f>
        <v>Hydro</v>
      </c>
      <c r="U108" t="str">
        <f t="array" ref="U108">INDEX('Scenario 2'!$B$5:$B$154,MATCH(Min!$A108&amp;Min!U80,'Scenario 2'!$A$5:$A$154&amp;'Scenario 2'!U$5:U$154,0),1)</f>
        <v>Hydro</v>
      </c>
      <c r="V108" t="str">
        <f t="array" ref="V108">INDEX('Scenario 2'!$B$5:$B$154,MATCH(Min!$A108&amp;Min!V80,'Scenario 2'!$A$5:$A$154&amp;'Scenario 2'!V$5:V$154,0),1)</f>
        <v>Hydro</v>
      </c>
      <c r="W108" t="str">
        <f t="array" ref="W108">INDEX('Scenario 2'!$B$5:$B$154,MATCH(Min!$A108&amp;Min!W80,'Scenario 2'!$A$5:$A$154&amp;'Scenario 2'!W$5:W$154,0),1)</f>
        <v>Hydro</v>
      </c>
    </row>
    <row r="109" spans="1:23" x14ac:dyDescent="0.25">
      <c r="A109" t="s">
        <v>50</v>
      </c>
      <c r="B109" t="str">
        <f>VLOOKUP(A109,'DE-EN Country'!$A$1:$B$25,2,FALSE)</f>
        <v>Slovakia</v>
      </c>
      <c r="C109" t="e">
        <f t="array" ref="C109">INDEX('Scenario 2'!$B$5:$B$154,MATCH(Min!$A109&amp;Min!C81,'Scenario 2'!$A$5:$A$154&amp;'Scenario 2'!C$5:C$154,0),1)</f>
        <v>#N/A</v>
      </c>
      <c r="D109" t="e">
        <f t="array" ref="D109">INDEX('Scenario 2'!$B$5:$B$154,MATCH(Min!$A109&amp;Min!D81,'Scenario 2'!$A$5:$A$154&amp;'Scenario 2'!D$5:D$154,0),1)</f>
        <v>#N/A</v>
      </c>
      <c r="E109" t="e">
        <f t="array" ref="E109">INDEX('Scenario 2'!$B$5:$B$154,MATCH(Min!$A109&amp;Min!E81,'Scenario 2'!$A$5:$A$154&amp;'Scenario 2'!E$5:E$154,0),1)</f>
        <v>#N/A</v>
      </c>
      <c r="F109" t="e">
        <f t="array" ref="F109">INDEX('Scenario 2'!$B$5:$B$154,MATCH(Min!$A109&amp;Min!F81,'Scenario 2'!$A$5:$A$154&amp;'Scenario 2'!F$5:F$154,0),1)</f>
        <v>#N/A</v>
      </c>
      <c r="G109" t="e">
        <f t="array" ref="G109">INDEX('Scenario 2'!$B$5:$B$154,MATCH(Min!$A109&amp;Min!G81,'Scenario 2'!$A$5:$A$154&amp;'Scenario 2'!G$5:G$154,0),1)</f>
        <v>#N/A</v>
      </c>
      <c r="H109" t="str">
        <f t="array" ref="H109">INDEX('Scenario 2'!$B$5:$B$154,MATCH(Min!$A109&amp;Min!H81,'Scenario 2'!$A$5:$A$154&amp;'Scenario 2'!H$5:H$154,0),1)</f>
        <v>Hydro</v>
      </c>
      <c r="I109" t="str">
        <f t="array" ref="I109">INDEX('Scenario 2'!$B$5:$B$154,MATCH(Min!$A109&amp;Min!I81,'Scenario 2'!$A$5:$A$154&amp;'Scenario 2'!I$5:I$154,0),1)</f>
        <v>Hydro</v>
      </c>
      <c r="J109" t="str">
        <f t="array" ref="J109">INDEX('Scenario 2'!$B$5:$B$154,MATCH(Min!$A109&amp;Min!J81,'Scenario 2'!$A$5:$A$154&amp;'Scenario 2'!J$5:J$154,0),1)</f>
        <v>Hydro</v>
      </c>
      <c r="K109" t="str">
        <f t="array" ref="K109">INDEX('Scenario 2'!$B$5:$B$154,MATCH(Min!$A109&amp;Min!K81,'Scenario 2'!$A$5:$A$154&amp;'Scenario 2'!K$5:K$154,0),1)</f>
        <v>Hydro</v>
      </c>
      <c r="L109" t="str">
        <f t="array" ref="L109">INDEX('Scenario 2'!$B$5:$B$154,MATCH(Min!$A109&amp;Min!L81,'Scenario 2'!$A$5:$A$154&amp;'Scenario 2'!L$5:L$154,0),1)</f>
        <v>Hydro</v>
      </c>
      <c r="M109" t="str">
        <f t="array" ref="M109">INDEX('Scenario 2'!$B$5:$B$154,MATCH(Min!$A109&amp;Min!M81,'Scenario 2'!$A$5:$A$154&amp;'Scenario 2'!M$5:M$154,0),1)</f>
        <v>Hydro</v>
      </c>
      <c r="N109" t="str">
        <f t="array" ref="N109">INDEX('Scenario 2'!$B$5:$B$154,MATCH(Min!$A109&amp;Min!N81,'Scenario 2'!$A$5:$A$154&amp;'Scenario 2'!N$5:N$154,0),1)</f>
        <v>Hydro</v>
      </c>
      <c r="O109" t="str">
        <f t="array" ref="O109">INDEX('Scenario 2'!$B$5:$B$154,MATCH(Min!$A109&amp;Min!O81,'Scenario 2'!$A$5:$A$154&amp;'Scenario 2'!O$5:O$154,0),1)</f>
        <v>Hydro</v>
      </c>
      <c r="P109" t="str">
        <f t="array" ref="P109">INDEX('Scenario 2'!$B$5:$B$154,MATCH(Min!$A109&amp;Min!P81,'Scenario 2'!$A$5:$A$154&amp;'Scenario 2'!P$5:P$154,0),1)</f>
        <v>Hydro</v>
      </c>
      <c r="Q109" t="str">
        <f t="array" ref="Q109">INDEX('Scenario 2'!$B$5:$B$154,MATCH(Min!$A109&amp;Min!Q81,'Scenario 2'!$A$5:$A$154&amp;'Scenario 2'!Q$5:Q$154,0),1)</f>
        <v>Hydro</v>
      </c>
      <c r="R109" t="str">
        <f t="array" ref="R109">INDEX('Scenario 2'!$B$5:$B$154,MATCH(Min!$A109&amp;Min!R81,'Scenario 2'!$A$5:$A$154&amp;'Scenario 2'!R$5:R$154,0),1)</f>
        <v>Hydro</v>
      </c>
      <c r="S109" t="str">
        <f t="array" ref="S109">INDEX('Scenario 2'!$B$5:$B$154,MATCH(Min!$A109&amp;Min!S81,'Scenario 2'!$A$5:$A$154&amp;'Scenario 2'!S$5:S$154,0),1)</f>
        <v>Hydro</v>
      </c>
      <c r="T109" t="str">
        <f t="array" ref="T109">INDEX('Scenario 2'!$B$5:$B$154,MATCH(Min!$A109&amp;Min!T81,'Scenario 2'!$A$5:$A$154&amp;'Scenario 2'!T$5:T$154,0),1)</f>
        <v>Hydro</v>
      </c>
      <c r="U109" t="str">
        <f t="array" ref="U109">INDEX('Scenario 2'!$B$5:$B$154,MATCH(Min!$A109&amp;Min!U81,'Scenario 2'!$A$5:$A$154&amp;'Scenario 2'!U$5:U$154,0),1)</f>
        <v>Hydro</v>
      </c>
      <c r="V109" t="str">
        <f t="array" ref="V109">INDEX('Scenario 2'!$B$5:$B$154,MATCH(Min!$A109&amp;Min!V81,'Scenario 2'!$A$5:$A$154&amp;'Scenario 2'!V$5:V$154,0),1)</f>
        <v>Hydro</v>
      </c>
      <c r="W109" t="str">
        <f t="array" ref="W109">INDEX('Scenario 2'!$B$5:$B$154,MATCH(Min!$A109&amp;Min!W81,'Scenario 2'!$A$5:$A$154&amp;'Scenario 2'!W$5:W$154,0),1)</f>
        <v>Hydro</v>
      </c>
    </row>
    <row r="110" spans="1:23" x14ac:dyDescent="0.25">
      <c r="A110" t="s">
        <v>51</v>
      </c>
      <c r="B110" t="str">
        <f>VLOOKUP(A110,'DE-EN Country'!$A$1:$B$25,2,FALSE)</f>
        <v>Slovenia</v>
      </c>
      <c r="C110" t="str">
        <f t="array" ref="C110">INDEX('Scenario 2'!$B$5:$B$154,MATCH(Min!$A110&amp;Min!C82,'Scenario 2'!$A$5:$A$154&amp;'Scenario 2'!C$5:C$154,0),1)</f>
        <v>Hydro</v>
      </c>
      <c r="D110" t="str">
        <f t="array" ref="D110">INDEX('Scenario 2'!$B$5:$B$154,MATCH(Min!$A110&amp;Min!D82,'Scenario 2'!$A$5:$A$154&amp;'Scenario 2'!D$5:D$154,0),1)</f>
        <v>Hydro</v>
      </c>
      <c r="E110" t="str">
        <f t="array" ref="E110">INDEX('Scenario 2'!$B$5:$B$154,MATCH(Min!$A110&amp;Min!E82,'Scenario 2'!$A$5:$A$154&amp;'Scenario 2'!E$5:E$154,0),1)</f>
        <v>Hydro</v>
      </c>
      <c r="F110" t="str">
        <f t="array" ref="F110">INDEX('Scenario 2'!$B$5:$B$154,MATCH(Min!$A110&amp;Min!F82,'Scenario 2'!$A$5:$A$154&amp;'Scenario 2'!F$5:F$154,0),1)</f>
        <v>Hydro</v>
      </c>
      <c r="G110" t="str">
        <f t="array" ref="G110">INDEX('Scenario 2'!$B$5:$B$154,MATCH(Min!$A110&amp;Min!G82,'Scenario 2'!$A$5:$A$154&amp;'Scenario 2'!G$5:G$154,0),1)</f>
        <v>Hydro</v>
      </c>
      <c r="H110" t="str">
        <f t="array" ref="H110">INDEX('Scenario 2'!$B$5:$B$154,MATCH(Min!$A110&amp;Min!H82,'Scenario 2'!$A$5:$A$154&amp;'Scenario 2'!H$5:H$154,0),1)</f>
        <v>Hydro</v>
      </c>
      <c r="I110" t="str">
        <f t="array" ref="I110">INDEX('Scenario 2'!$B$5:$B$154,MATCH(Min!$A110&amp;Min!I82,'Scenario 2'!$A$5:$A$154&amp;'Scenario 2'!I$5:I$154,0),1)</f>
        <v>Hydro</v>
      </c>
      <c r="J110" t="str">
        <f t="array" ref="J110">INDEX('Scenario 2'!$B$5:$B$154,MATCH(Min!$A110&amp;Min!J82,'Scenario 2'!$A$5:$A$154&amp;'Scenario 2'!J$5:J$154,0),1)</f>
        <v>Hydro</v>
      </c>
      <c r="K110" t="str">
        <f t="array" ref="K110">INDEX('Scenario 2'!$B$5:$B$154,MATCH(Min!$A110&amp;Min!K82,'Scenario 2'!$A$5:$A$154&amp;'Scenario 2'!K$5:K$154,0),1)</f>
        <v>Hydro</v>
      </c>
      <c r="L110" t="str">
        <f t="array" ref="L110">INDEX('Scenario 2'!$B$5:$B$154,MATCH(Min!$A110&amp;Min!L82,'Scenario 2'!$A$5:$A$154&amp;'Scenario 2'!L$5:L$154,0),1)</f>
        <v>Hydro</v>
      </c>
      <c r="M110" t="str">
        <f t="array" ref="M110">INDEX('Scenario 2'!$B$5:$B$154,MATCH(Min!$A110&amp;Min!M82,'Scenario 2'!$A$5:$A$154&amp;'Scenario 2'!M$5:M$154,0),1)</f>
        <v>Hydro</v>
      </c>
      <c r="N110" t="str">
        <f t="array" ref="N110">INDEX('Scenario 2'!$B$5:$B$154,MATCH(Min!$A110&amp;Min!N82,'Scenario 2'!$A$5:$A$154&amp;'Scenario 2'!N$5:N$154,0),1)</f>
        <v>Hydro</v>
      </c>
      <c r="O110" t="str">
        <f t="array" ref="O110">INDEX('Scenario 2'!$B$5:$B$154,MATCH(Min!$A110&amp;Min!O82,'Scenario 2'!$A$5:$A$154&amp;'Scenario 2'!O$5:O$154,0),1)</f>
        <v>Hydro</v>
      </c>
      <c r="P110" t="str">
        <f t="array" ref="P110">INDEX('Scenario 2'!$B$5:$B$154,MATCH(Min!$A110&amp;Min!P82,'Scenario 2'!$A$5:$A$154&amp;'Scenario 2'!P$5:P$154,0),1)</f>
        <v>Hydro</v>
      </c>
      <c r="Q110" t="str">
        <f t="array" ref="Q110">INDEX('Scenario 2'!$B$5:$B$154,MATCH(Min!$A110&amp;Min!Q82,'Scenario 2'!$A$5:$A$154&amp;'Scenario 2'!Q$5:Q$154,0),1)</f>
        <v>Hydro</v>
      </c>
      <c r="R110" t="str">
        <f t="array" ref="R110">INDEX('Scenario 2'!$B$5:$B$154,MATCH(Min!$A110&amp;Min!R82,'Scenario 2'!$A$5:$A$154&amp;'Scenario 2'!R$5:R$154,0),1)</f>
        <v>Hydro</v>
      </c>
      <c r="S110" t="str">
        <f t="array" ref="S110">INDEX('Scenario 2'!$B$5:$B$154,MATCH(Min!$A110&amp;Min!S82,'Scenario 2'!$A$5:$A$154&amp;'Scenario 2'!S$5:S$154,0),1)</f>
        <v>Hydro</v>
      </c>
      <c r="T110" t="str">
        <f t="array" ref="T110">INDEX('Scenario 2'!$B$5:$B$154,MATCH(Min!$A110&amp;Min!T82,'Scenario 2'!$A$5:$A$154&amp;'Scenario 2'!T$5:T$154,0),1)</f>
        <v>Hydro</v>
      </c>
      <c r="U110" t="str">
        <f t="array" ref="U110">INDEX('Scenario 2'!$B$5:$B$154,MATCH(Min!$A110&amp;Min!U82,'Scenario 2'!$A$5:$A$154&amp;'Scenario 2'!U$5:U$154,0),1)</f>
        <v>Hydro</v>
      </c>
      <c r="V110" t="str">
        <f t="array" ref="V110">INDEX('Scenario 2'!$B$5:$B$154,MATCH(Min!$A110&amp;Min!V82,'Scenario 2'!$A$5:$A$154&amp;'Scenario 2'!V$5:V$154,0),1)</f>
        <v>Hydro</v>
      </c>
      <c r="W110" t="str">
        <f t="array" ref="W110">INDEX('Scenario 2'!$B$5:$B$154,MATCH(Min!$A110&amp;Min!W82,'Scenario 2'!$A$5:$A$154&amp;'Scenario 2'!W$5:W$154,0),1)</f>
        <v>Hydro</v>
      </c>
    </row>
    <row r="111" spans="1:23" x14ac:dyDescent="0.25">
      <c r="A111" t="s">
        <v>52</v>
      </c>
      <c r="B111" t="str">
        <f>VLOOKUP(A111,'DE-EN Country'!$A$1:$B$25,2,FALSE)</f>
        <v>Spain</v>
      </c>
      <c r="C111" t="str">
        <f t="array" ref="C111">INDEX('Scenario 2'!$B$5:$B$154,MATCH(Min!$A111&amp;Min!C83,'Scenario 2'!$A$5:$A$154&amp;'Scenario 2'!C$5:C$154,0),1)</f>
        <v>Hydro</v>
      </c>
      <c r="D111" t="str">
        <f t="array" ref="D111">INDEX('Scenario 2'!$B$5:$B$154,MATCH(Min!$A111&amp;Min!D83,'Scenario 2'!$A$5:$A$154&amp;'Scenario 2'!D$5:D$154,0),1)</f>
        <v>Hydro</v>
      </c>
      <c r="E111" t="str">
        <f t="array" ref="E111">INDEX('Scenario 2'!$B$5:$B$154,MATCH(Min!$A111&amp;Min!E83,'Scenario 2'!$A$5:$A$154&amp;'Scenario 2'!E$5:E$154,0),1)</f>
        <v>Hydro</v>
      </c>
      <c r="F111" t="str">
        <f t="array" ref="F111">INDEX('Scenario 2'!$B$5:$B$154,MATCH(Min!$A111&amp;Min!F83,'Scenario 2'!$A$5:$A$154&amp;'Scenario 2'!F$5:F$154,0),1)</f>
        <v>Hydro</v>
      </c>
      <c r="G111" t="str">
        <f t="array" ref="G111">INDEX('Scenario 2'!$B$5:$B$154,MATCH(Min!$A111&amp;Min!G83,'Scenario 2'!$A$5:$A$154&amp;'Scenario 2'!G$5:G$154,0),1)</f>
        <v>Hydro</v>
      </c>
      <c r="H111" t="str">
        <f t="array" ref="H111">INDEX('Scenario 2'!$B$5:$B$154,MATCH(Min!$A111&amp;Min!H83,'Scenario 2'!$A$5:$A$154&amp;'Scenario 2'!H$5:H$154,0),1)</f>
        <v>Hydro</v>
      </c>
      <c r="I111" t="str">
        <f t="array" ref="I111">INDEX('Scenario 2'!$B$5:$B$154,MATCH(Min!$A111&amp;Min!I83,'Scenario 2'!$A$5:$A$154&amp;'Scenario 2'!I$5:I$154,0),1)</f>
        <v>Hydro</v>
      </c>
      <c r="J111" t="str">
        <f t="array" ref="J111">INDEX('Scenario 2'!$B$5:$B$154,MATCH(Min!$A111&amp;Min!J83,'Scenario 2'!$A$5:$A$154&amp;'Scenario 2'!J$5:J$154,0),1)</f>
        <v>Hydro</v>
      </c>
      <c r="K111" t="str">
        <f t="array" ref="K111">INDEX('Scenario 2'!$B$5:$B$154,MATCH(Min!$A111&amp;Min!K83,'Scenario 2'!$A$5:$A$154&amp;'Scenario 2'!K$5:K$154,0),1)</f>
        <v>Hydro</v>
      </c>
      <c r="L111" t="str">
        <f t="array" ref="L111">INDEX('Scenario 2'!$B$5:$B$154,MATCH(Min!$A111&amp;Min!L83,'Scenario 2'!$A$5:$A$154&amp;'Scenario 2'!L$5:L$154,0),1)</f>
        <v>Hydro</v>
      </c>
      <c r="M111" t="str">
        <f t="array" ref="M111">INDEX('Scenario 2'!$B$5:$B$154,MATCH(Min!$A111&amp;Min!M83,'Scenario 2'!$A$5:$A$154&amp;'Scenario 2'!M$5:M$154,0),1)</f>
        <v>Hydro</v>
      </c>
      <c r="N111" t="str">
        <f t="array" ref="N111">INDEX('Scenario 2'!$B$5:$B$154,MATCH(Min!$A111&amp;Min!N83,'Scenario 2'!$A$5:$A$154&amp;'Scenario 2'!N$5:N$154,0),1)</f>
        <v>Hydro</v>
      </c>
      <c r="O111" t="str">
        <f t="array" ref="O111">INDEX('Scenario 2'!$B$5:$B$154,MATCH(Min!$A111&amp;Min!O83,'Scenario 2'!$A$5:$A$154&amp;'Scenario 2'!O$5:O$154,0),1)</f>
        <v>Hydro</v>
      </c>
      <c r="P111" t="str">
        <f t="array" ref="P111">INDEX('Scenario 2'!$B$5:$B$154,MATCH(Min!$A111&amp;Min!P83,'Scenario 2'!$A$5:$A$154&amp;'Scenario 2'!P$5:P$154,0),1)</f>
        <v>Hydro</v>
      </c>
      <c r="Q111" t="str">
        <f t="array" ref="Q111">INDEX('Scenario 2'!$B$5:$B$154,MATCH(Min!$A111&amp;Min!Q83,'Scenario 2'!$A$5:$A$154&amp;'Scenario 2'!Q$5:Q$154,0),1)</f>
        <v>Hydro</v>
      </c>
      <c r="R111" t="str">
        <f t="array" ref="R111">INDEX('Scenario 2'!$B$5:$B$154,MATCH(Min!$A111&amp;Min!R83,'Scenario 2'!$A$5:$A$154&amp;'Scenario 2'!R$5:R$154,0),1)</f>
        <v>Hydro</v>
      </c>
      <c r="S111" t="str">
        <f t="array" ref="S111">INDEX('Scenario 2'!$B$5:$B$154,MATCH(Min!$A111&amp;Min!S83,'Scenario 2'!$A$5:$A$154&amp;'Scenario 2'!S$5:S$154,0),1)</f>
        <v>Hydro</v>
      </c>
      <c r="T111" t="str">
        <f t="array" ref="T111">INDEX('Scenario 2'!$B$5:$B$154,MATCH(Min!$A111&amp;Min!T83,'Scenario 2'!$A$5:$A$154&amp;'Scenario 2'!T$5:T$154,0),1)</f>
        <v>Hydro</v>
      </c>
      <c r="U111" t="str">
        <f t="array" ref="U111">INDEX('Scenario 2'!$B$5:$B$154,MATCH(Min!$A111&amp;Min!U83,'Scenario 2'!$A$5:$A$154&amp;'Scenario 2'!U$5:U$154,0),1)</f>
        <v>Hydro</v>
      </c>
      <c r="V111" t="str">
        <f t="array" ref="V111">INDEX('Scenario 2'!$B$5:$B$154,MATCH(Min!$A111&amp;Min!V83,'Scenario 2'!$A$5:$A$154&amp;'Scenario 2'!V$5:V$154,0),1)</f>
        <v>Hydro</v>
      </c>
      <c r="W111" t="str">
        <f t="array" ref="W111">INDEX('Scenario 2'!$B$5:$B$154,MATCH(Min!$A111&amp;Min!W83,'Scenario 2'!$A$5:$A$154&amp;'Scenario 2'!W$5:W$154,0),1)</f>
        <v>Hydro</v>
      </c>
    </row>
    <row r="112" spans="1:23" x14ac:dyDescent="0.25">
      <c r="A112" t="s">
        <v>53</v>
      </c>
      <c r="B112" t="str">
        <f>VLOOKUP(A112,'DE-EN Country'!$A$1:$B$25,2,FALSE)</f>
        <v>Czech Republic</v>
      </c>
      <c r="C112" t="str">
        <f t="array" ref="C112">INDEX('Scenario 2'!$B$5:$B$154,MATCH(Min!$A112&amp;Min!C84,'Scenario 2'!$A$5:$A$154&amp;'Scenario 2'!C$5:C$154,0),1)</f>
        <v>Hydro</v>
      </c>
      <c r="D112" t="str">
        <f t="array" ref="D112">INDEX('Scenario 2'!$B$5:$B$154,MATCH(Min!$A112&amp;Min!D84,'Scenario 2'!$A$5:$A$154&amp;'Scenario 2'!D$5:D$154,0),1)</f>
        <v>Hydro</v>
      </c>
      <c r="E112" t="str">
        <f t="array" ref="E112">INDEX('Scenario 2'!$B$5:$B$154,MATCH(Min!$A112&amp;Min!E84,'Scenario 2'!$A$5:$A$154&amp;'Scenario 2'!E$5:E$154,0),1)</f>
        <v>Hydro</v>
      </c>
      <c r="F112" t="str">
        <f t="array" ref="F112">INDEX('Scenario 2'!$B$5:$B$154,MATCH(Min!$A112&amp;Min!F84,'Scenario 2'!$A$5:$A$154&amp;'Scenario 2'!F$5:F$154,0),1)</f>
        <v>Hydro</v>
      </c>
      <c r="G112" t="str">
        <f t="array" ref="G112">INDEX('Scenario 2'!$B$5:$B$154,MATCH(Min!$A112&amp;Min!G84,'Scenario 2'!$A$5:$A$154&amp;'Scenario 2'!G$5:G$154,0),1)</f>
        <v>Hydro</v>
      </c>
      <c r="H112" t="str">
        <f t="array" ref="H112">INDEX('Scenario 2'!$B$5:$B$154,MATCH(Min!$A112&amp;Min!H84,'Scenario 2'!$A$5:$A$154&amp;'Scenario 2'!H$5:H$154,0),1)</f>
        <v>Hydro</v>
      </c>
      <c r="I112" t="str">
        <f t="array" ref="I112">INDEX('Scenario 2'!$B$5:$B$154,MATCH(Min!$A112&amp;Min!I84,'Scenario 2'!$A$5:$A$154&amp;'Scenario 2'!I$5:I$154,0),1)</f>
        <v>Hydro</v>
      </c>
      <c r="J112" t="str">
        <f t="array" ref="J112">INDEX('Scenario 2'!$B$5:$B$154,MATCH(Min!$A112&amp;Min!J84,'Scenario 2'!$A$5:$A$154&amp;'Scenario 2'!J$5:J$154,0),1)</f>
        <v>Hydro</v>
      </c>
      <c r="K112" t="str">
        <f t="array" ref="K112">INDEX('Scenario 2'!$B$5:$B$154,MATCH(Min!$A112&amp;Min!K84,'Scenario 2'!$A$5:$A$154&amp;'Scenario 2'!K$5:K$154,0),1)</f>
        <v>Hydro</v>
      </c>
      <c r="L112" t="str">
        <f t="array" ref="L112">INDEX('Scenario 2'!$B$5:$B$154,MATCH(Min!$A112&amp;Min!L84,'Scenario 2'!$A$5:$A$154&amp;'Scenario 2'!L$5:L$154,0),1)</f>
        <v>Hydro</v>
      </c>
      <c r="M112" t="str">
        <f t="array" ref="M112">INDEX('Scenario 2'!$B$5:$B$154,MATCH(Min!$A112&amp;Min!M84,'Scenario 2'!$A$5:$A$154&amp;'Scenario 2'!M$5:M$154,0),1)</f>
        <v>Hydro</v>
      </c>
      <c r="N112" t="str">
        <f t="array" ref="N112">INDEX('Scenario 2'!$B$5:$B$154,MATCH(Min!$A112&amp;Min!N84,'Scenario 2'!$A$5:$A$154&amp;'Scenario 2'!N$5:N$154,0),1)</f>
        <v>Hydro</v>
      </c>
      <c r="O112" t="str">
        <f t="array" ref="O112">INDEX('Scenario 2'!$B$5:$B$154,MATCH(Min!$A112&amp;Min!O84,'Scenario 2'!$A$5:$A$154&amp;'Scenario 2'!O$5:O$154,0),1)</f>
        <v>Hydro</v>
      </c>
      <c r="P112" t="str">
        <f t="array" ref="P112">INDEX('Scenario 2'!$B$5:$B$154,MATCH(Min!$A112&amp;Min!P84,'Scenario 2'!$A$5:$A$154&amp;'Scenario 2'!P$5:P$154,0),1)</f>
        <v>Hydro</v>
      </c>
      <c r="Q112" t="str">
        <f t="array" ref="Q112">INDEX('Scenario 2'!$B$5:$B$154,MATCH(Min!$A112&amp;Min!Q84,'Scenario 2'!$A$5:$A$154&amp;'Scenario 2'!Q$5:Q$154,0),1)</f>
        <v>Hydro</v>
      </c>
      <c r="R112" t="str">
        <f t="array" ref="R112">INDEX('Scenario 2'!$B$5:$B$154,MATCH(Min!$A112&amp;Min!R84,'Scenario 2'!$A$5:$A$154&amp;'Scenario 2'!R$5:R$154,0),1)</f>
        <v>Hydro</v>
      </c>
      <c r="S112" t="str">
        <f t="array" ref="S112">INDEX('Scenario 2'!$B$5:$B$154,MATCH(Min!$A112&amp;Min!S84,'Scenario 2'!$A$5:$A$154&amp;'Scenario 2'!S$5:S$154,0),1)</f>
        <v>Hydro</v>
      </c>
      <c r="T112" t="str">
        <f t="array" ref="T112">INDEX('Scenario 2'!$B$5:$B$154,MATCH(Min!$A112&amp;Min!T84,'Scenario 2'!$A$5:$A$154&amp;'Scenario 2'!T$5:T$154,0),1)</f>
        <v>Hydro</v>
      </c>
      <c r="U112" t="str">
        <f t="array" ref="U112">INDEX('Scenario 2'!$B$5:$B$154,MATCH(Min!$A112&amp;Min!U84,'Scenario 2'!$A$5:$A$154&amp;'Scenario 2'!U$5:U$154,0),1)</f>
        <v>Hydro</v>
      </c>
      <c r="V112" t="str">
        <f t="array" ref="V112">INDEX('Scenario 2'!$B$5:$B$154,MATCH(Min!$A112&amp;Min!V84,'Scenario 2'!$A$5:$A$154&amp;'Scenario 2'!V$5:V$154,0),1)</f>
        <v>Hydro</v>
      </c>
      <c r="W112" t="str">
        <f t="array" ref="W112">INDEX('Scenario 2'!$B$5:$B$154,MATCH(Min!$A112&amp;Min!W84,'Scenario 2'!$A$5:$A$154&amp;'Scenario 2'!W$5:W$154,0),1)</f>
        <v>Hydro</v>
      </c>
    </row>
    <row r="113" spans="1:23" x14ac:dyDescent="0.25">
      <c r="A113" t="s">
        <v>54</v>
      </c>
      <c r="B113" t="str">
        <f>VLOOKUP(A113,'DE-EN Country'!$A$1:$B$25,2,FALSE)</f>
        <v>Cyprus</v>
      </c>
      <c r="C113" t="str">
        <f t="array" ref="C113">INDEX('Scenario 2'!$B$5:$B$154,MATCH(Min!$A113&amp;Min!C85,'Scenario 2'!$A$5:$A$154&amp;'Scenario 2'!C$5:C$154,0),1)</f>
        <v>Wind</v>
      </c>
      <c r="D113" t="str">
        <f t="array" ref="D113">INDEX('Scenario 2'!$B$5:$B$154,MATCH(Min!$A113&amp;Min!D85,'Scenario 2'!$A$5:$A$154&amp;'Scenario 2'!D$5:D$154,0),1)</f>
        <v>Wind</v>
      </c>
      <c r="E113" t="str">
        <f t="array" ref="E113">INDEX('Scenario 2'!$B$5:$B$154,MATCH(Min!$A113&amp;Min!E85,'Scenario 2'!$A$5:$A$154&amp;'Scenario 2'!E$5:E$154,0),1)</f>
        <v>Wind</v>
      </c>
      <c r="F113" t="str">
        <f t="array" ref="F113">INDEX('Scenario 2'!$B$5:$B$154,MATCH(Min!$A113&amp;Min!F85,'Scenario 2'!$A$5:$A$154&amp;'Scenario 2'!F$5:F$154,0),1)</f>
        <v>Wind</v>
      </c>
      <c r="G113" t="str">
        <f t="array" ref="G113">INDEX('Scenario 2'!$B$5:$B$154,MATCH(Min!$A113&amp;Min!G85,'Scenario 2'!$A$5:$A$154&amp;'Scenario 2'!G$5:G$154,0),1)</f>
        <v>Wind</v>
      </c>
      <c r="H113" t="str">
        <f t="array" ref="H113">INDEX('Scenario 2'!$B$5:$B$154,MATCH(Min!$A113&amp;Min!H85,'Scenario 2'!$A$5:$A$154&amp;'Scenario 2'!H$5:H$154,0),1)</f>
        <v>Hydro</v>
      </c>
      <c r="I113" t="str">
        <f t="array" ref="I113">INDEX('Scenario 2'!$B$5:$B$154,MATCH(Min!$A113&amp;Min!I85,'Scenario 2'!$A$5:$A$154&amp;'Scenario 2'!I$5:I$154,0),1)</f>
        <v>Hydro</v>
      </c>
      <c r="J113" t="str">
        <f t="array" ref="J113">INDEX('Scenario 2'!$B$5:$B$154,MATCH(Min!$A113&amp;Min!J85,'Scenario 2'!$A$5:$A$154&amp;'Scenario 2'!J$5:J$154,0),1)</f>
        <v>Hydro</v>
      </c>
      <c r="K113" t="str">
        <f t="array" ref="K113">INDEX('Scenario 2'!$B$5:$B$154,MATCH(Min!$A113&amp;Min!K85,'Scenario 2'!$A$5:$A$154&amp;'Scenario 2'!K$5:K$154,0),1)</f>
        <v>Hydro</v>
      </c>
      <c r="L113" t="str">
        <f t="array" ref="L113">INDEX('Scenario 2'!$B$5:$B$154,MATCH(Min!$A113&amp;Min!L85,'Scenario 2'!$A$5:$A$154&amp;'Scenario 2'!L$5:L$154,0),1)</f>
        <v>Hydro</v>
      </c>
      <c r="M113" t="str">
        <f t="array" ref="M113">INDEX('Scenario 2'!$B$5:$B$154,MATCH(Min!$A113&amp;Min!M85,'Scenario 2'!$A$5:$A$154&amp;'Scenario 2'!M$5:M$154,0),1)</f>
        <v>Hydro</v>
      </c>
      <c r="N113" t="str">
        <f t="array" ref="N113">INDEX('Scenario 2'!$B$5:$B$154,MATCH(Min!$A113&amp;Min!N85,'Scenario 2'!$A$5:$A$154&amp;'Scenario 2'!N$5:N$154,0),1)</f>
        <v>Hydro</v>
      </c>
      <c r="O113" t="str">
        <f t="array" ref="O113">INDEX('Scenario 2'!$B$5:$B$154,MATCH(Min!$A113&amp;Min!O85,'Scenario 2'!$A$5:$A$154&amp;'Scenario 2'!O$5:O$154,0),1)</f>
        <v>Hydro</v>
      </c>
      <c r="P113" t="str">
        <f t="array" ref="P113">INDEX('Scenario 2'!$B$5:$B$154,MATCH(Min!$A113&amp;Min!P85,'Scenario 2'!$A$5:$A$154&amp;'Scenario 2'!P$5:P$154,0),1)</f>
        <v>Hydro</v>
      </c>
      <c r="Q113" t="str">
        <f t="array" ref="Q113">INDEX('Scenario 2'!$B$5:$B$154,MATCH(Min!$A113&amp;Min!Q85,'Scenario 2'!$A$5:$A$154&amp;'Scenario 2'!Q$5:Q$154,0),1)</f>
        <v>Hydro</v>
      </c>
      <c r="R113" t="str">
        <f t="array" ref="R113">INDEX('Scenario 2'!$B$5:$B$154,MATCH(Min!$A113&amp;Min!R85,'Scenario 2'!$A$5:$A$154&amp;'Scenario 2'!R$5:R$154,0),1)</f>
        <v>Hydro</v>
      </c>
      <c r="S113" t="str">
        <f t="array" ref="S113">INDEX('Scenario 2'!$B$5:$B$154,MATCH(Min!$A113&amp;Min!S85,'Scenario 2'!$A$5:$A$154&amp;'Scenario 2'!S$5:S$154,0),1)</f>
        <v>Hydro</v>
      </c>
      <c r="T113" t="str">
        <f t="array" ref="T113">INDEX('Scenario 2'!$B$5:$B$154,MATCH(Min!$A113&amp;Min!T85,'Scenario 2'!$A$5:$A$154&amp;'Scenario 2'!T$5:T$154,0),1)</f>
        <v>Hydro</v>
      </c>
      <c r="U113" t="str">
        <f t="array" ref="U113">INDEX('Scenario 2'!$B$5:$B$154,MATCH(Min!$A113&amp;Min!U85,'Scenario 2'!$A$5:$A$154&amp;'Scenario 2'!U$5:U$154,0),1)</f>
        <v>Hydro</v>
      </c>
      <c r="V113" t="str">
        <f t="array" ref="V113">INDEX('Scenario 2'!$B$5:$B$154,MATCH(Min!$A113&amp;Min!V85,'Scenario 2'!$A$5:$A$154&amp;'Scenario 2'!V$5:V$154,0),1)</f>
        <v>Hydro</v>
      </c>
      <c r="W113" t="str">
        <f t="array" ref="W113">INDEX('Scenario 2'!$B$5:$B$154,MATCH(Min!$A113&amp;Min!W85,'Scenario 2'!$A$5:$A$154&amp;'Scenario 2'!W$5:W$154,0),1)</f>
        <v>Hydro</v>
      </c>
    </row>
    <row r="115" spans="1:23" s="14" customFormat="1" x14ac:dyDescent="0.25">
      <c r="A115" s="15" t="s">
        <v>92</v>
      </c>
      <c r="B115" s="15"/>
    </row>
    <row r="117" spans="1:23" x14ac:dyDescent="0.25">
      <c r="C117">
        <v>2020</v>
      </c>
      <c r="D117">
        <v>2021</v>
      </c>
      <c r="E117">
        <v>2022</v>
      </c>
      <c r="F117">
        <v>2023</v>
      </c>
      <c r="G117">
        <v>2024</v>
      </c>
      <c r="H117">
        <v>2025</v>
      </c>
      <c r="I117">
        <v>2026</v>
      </c>
      <c r="J117">
        <v>2027</v>
      </c>
      <c r="K117">
        <v>2028</v>
      </c>
      <c r="L117">
        <v>2029</v>
      </c>
      <c r="M117">
        <v>2030</v>
      </c>
      <c r="N117">
        <v>2031</v>
      </c>
      <c r="O117">
        <v>2032</v>
      </c>
      <c r="P117">
        <v>2033</v>
      </c>
      <c r="Q117">
        <v>2034</v>
      </c>
      <c r="R117">
        <v>2035</v>
      </c>
      <c r="S117">
        <v>2036</v>
      </c>
      <c r="T117">
        <v>2037</v>
      </c>
      <c r="U117">
        <v>2038</v>
      </c>
      <c r="V117">
        <v>2039</v>
      </c>
      <c r="W117">
        <v>2040</v>
      </c>
    </row>
    <row r="118" spans="1:23" x14ac:dyDescent="0.25">
      <c r="A118" t="s">
        <v>26</v>
      </c>
      <c r="B118" t="str">
        <f>VLOOKUP(A118,'DE-EN Country'!$A$1:$B$25,2,FALSE)</f>
        <v>Belgium</v>
      </c>
      <c r="C118">
        <f>_xlfn.MINIFS('Scenario 3'!C$5:C$154,'Scenario 3'!$A$5:$A$154,Min!$A118,'Scenario 3'!Z$5:Z$154,"&gt;0")</f>
        <v>2.122125</v>
      </c>
      <c r="D118">
        <f>_xlfn.MINIFS('Scenario 3'!D$5:D$154,'Scenario 3'!$A$5:$A$154,Min!$A118,'Scenario 3'!AA$5:AA$154,"&gt;0")</f>
        <v>2.120625</v>
      </c>
      <c r="E118">
        <f>_xlfn.MINIFS('Scenario 3'!E$5:E$154,'Scenario 3'!$A$5:$A$154,Min!$A118,'Scenario 3'!AB$5:AB$154,"&gt;0")</f>
        <v>2.120625</v>
      </c>
      <c r="F118">
        <f>_xlfn.MINIFS('Scenario 3'!F$5:F$154,'Scenario 3'!$A$5:$A$154,Min!$A118,'Scenario 3'!AC$5:AC$154,"&gt;0")</f>
        <v>2.0952632812500003</v>
      </c>
      <c r="G118">
        <f>_xlfn.MINIFS('Scenario 3'!G$5:G$154,'Scenario 3'!$A$5:$A$154,Min!$A118,'Scenario 3'!AD$5:AD$154,"&gt;0")</f>
        <v>2.2232812499999999</v>
      </c>
      <c r="H118">
        <f>_xlfn.MINIFS('Scenario 3'!H$5:H$154,'Scenario 3'!$A$5:$A$154,Min!$A118,'Scenario 3'!AE$5:AE$154,"&gt;0")</f>
        <v>1.9742109375000001</v>
      </c>
      <c r="I118">
        <f>_xlfn.MINIFS('Scenario 3'!I$5:I$154,'Scenario 3'!$A$5:$A$154,Min!$A118,'Scenario 3'!AF$5:AF$154,"&gt;0")</f>
        <v>1.9742109375000001</v>
      </c>
      <c r="J118">
        <f>_xlfn.MINIFS('Scenario 3'!J$5:J$154,'Scenario 3'!$A$5:$A$154,Min!$A118,'Scenario 3'!AG$5:AG$154,"&gt;0")</f>
        <v>1.9788749999999999</v>
      </c>
      <c r="K118">
        <f>_xlfn.MINIFS('Scenario 3'!K$5:K$154,'Scenario 3'!$A$5:$A$154,Min!$A118,'Scenario 3'!AH$5:AH$154,"&gt;0")</f>
        <v>1.9788749999999999</v>
      </c>
      <c r="L118">
        <f>_xlfn.MINIFS('Scenario 3'!L$5:L$154,'Scenario 3'!$A$5:$A$154,Min!$A118,'Scenario 3'!AI$5:AI$154,"&gt;0")</f>
        <v>2.0103750000000002</v>
      </c>
      <c r="M118">
        <f>_xlfn.MINIFS('Scenario 3'!M$5:M$154,'Scenario 3'!$A$5:$A$154,Min!$A118,'Scenario 3'!AJ$5:AJ$154,"&gt;0")</f>
        <v>2.0193046875</v>
      </c>
      <c r="N118">
        <f>_xlfn.MINIFS('Scenario 3'!N$5:N$154,'Scenario 3'!$A$5:$A$154,Min!$A118,'Scenario 3'!AK$5:AK$154,"&gt;0")</f>
        <v>2.1514500000000005</v>
      </c>
      <c r="O118">
        <f>_xlfn.MINIFS('Scenario 3'!O$5:O$154,'Scenario 3'!$A$5:$A$154,Min!$A118,'Scenario 3'!AL$5:AL$154,"&gt;0")</f>
        <v>2.2232812499999999</v>
      </c>
      <c r="P118">
        <f>_xlfn.MINIFS('Scenario 3'!P$5:P$154,'Scenario 3'!$A$5:$A$154,Min!$A118,'Scenario 3'!AM$5:AM$154,"&gt;0")</f>
        <v>2.2232812499999999</v>
      </c>
      <c r="Q118">
        <f>_xlfn.MINIFS('Scenario 3'!Q$5:Q$154,'Scenario 3'!$A$5:$A$154,Min!$A118,'Scenario 3'!AN$5:AN$154,"&gt;0")</f>
        <v>2.2232812499999999</v>
      </c>
      <c r="R118">
        <f>_xlfn.MINIFS('Scenario 3'!R$5:R$154,'Scenario 3'!$A$5:$A$154,Min!$A118,'Scenario 3'!AO$5:AO$154,"&gt;0")</f>
        <v>2.3748978515624999</v>
      </c>
      <c r="S118">
        <f>_xlfn.MINIFS('Scenario 3'!S$5:S$154,'Scenario 3'!$A$5:$A$154,Min!$A118,'Scenario 3'!AP$5:AP$154,"&gt;0")</f>
        <v>2.5747874999999998</v>
      </c>
      <c r="T118">
        <f>_xlfn.MINIFS('Scenario 3'!T$5:T$154,'Scenario 3'!$A$5:$A$154,Min!$A118,'Scenario 3'!AQ$5:AQ$154,"&gt;0")</f>
        <v>2.5747874999999998</v>
      </c>
      <c r="U118">
        <f>_xlfn.MINIFS('Scenario 3'!U$5:U$154,'Scenario 3'!$A$5:$A$154,Min!$A118,'Scenario 3'!AR$5:AR$154,"&gt;0")</f>
        <v>3.4694999999999991</v>
      </c>
      <c r="V118">
        <f>_xlfn.MINIFS('Scenario 3'!V$5:V$154,'Scenario 3'!$A$5:$A$154,Min!$A118,'Scenario 3'!AS$5:AS$154,"&gt;0")</f>
        <v>3.4694999999999991</v>
      </c>
      <c r="W118">
        <f>_xlfn.MINIFS('Scenario 3'!W$5:W$154,'Scenario 3'!$A$5:$A$154,Min!$A118,'Scenario 3'!AT$5:AT$154,"&gt;0")</f>
        <v>3.8777695312500002</v>
      </c>
    </row>
    <row r="119" spans="1:23" x14ac:dyDescent="0.25">
      <c r="A119" t="s">
        <v>32</v>
      </c>
      <c r="B119" t="str">
        <f>VLOOKUP(A119,'DE-EN Country'!$A$1:$B$25,2,FALSE)</f>
        <v>Denmark</v>
      </c>
      <c r="C119">
        <f>_xlfn.MINIFS('Scenario 3'!C$5:C$154,'Scenario 3'!$A$5:$A$154,Min!$A119,'Scenario 3'!Z$5:Z$154,"&gt;0")</f>
        <v>1.9528124999999992</v>
      </c>
      <c r="D119">
        <f>_xlfn.MINIFS('Scenario 3'!D$5:D$154,'Scenario 3'!$A$5:$A$154,Min!$A119,'Scenario 3'!AA$5:AA$154,"&gt;0")</f>
        <v>1.9528124999999992</v>
      </c>
      <c r="E119">
        <f>_xlfn.MINIFS('Scenario 3'!E$5:E$154,'Scenario 3'!$A$5:$A$154,Min!$A119,'Scenario 3'!AB$5:AB$154,"&gt;0")</f>
        <v>2.0113124999999998</v>
      </c>
      <c r="F119">
        <f>_xlfn.MINIFS('Scenario 3'!F$5:F$154,'Scenario 3'!$A$5:$A$154,Min!$A119,'Scenario 3'!AC$5:AC$154,"&gt;0")</f>
        <v>2.0911640624999999</v>
      </c>
      <c r="G119">
        <f>_xlfn.MINIFS('Scenario 3'!G$5:G$154,'Scenario 3'!$A$5:$A$154,Min!$A119,'Scenario 3'!AD$5:AD$154,"&gt;0")</f>
        <v>2.2232812499999999</v>
      </c>
      <c r="H119">
        <f>_xlfn.MINIFS('Scenario 3'!H$5:H$154,'Scenario 3'!$A$5:$A$154,Min!$A119,'Scenario 3'!AE$5:AE$154,"&gt;0")</f>
        <v>2.0113124999999998</v>
      </c>
      <c r="I119">
        <f>_xlfn.MINIFS('Scenario 3'!I$5:I$154,'Scenario 3'!$A$5:$A$154,Min!$A119,'Scenario 3'!AF$5:AF$154,"&gt;0")</f>
        <v>2.0113124999999998</v>
      </c>
      <c r="J119">
        <f>_xlfn.MINIFS('Scenario 3'!J$5:J$154,'Scenario 3'!$A$5:$A$154,Min!$A119,'Scenario 3'!AG$5:AG$154,"&gt;0")</f>
        <v>2.0127890625</v>
      </c>
      <c r="K119">
        <f>_xlfn.MINIFS('Scenario 3'!K$5:K$154,'Scenario 3'!$A$5:$A$154,Min!$A119,'Scenario 3'!AH$5:AH$154,"&gt;0")</f>
        <v>2.0127890625</v>
      </c>
      <c r="L119">
        <f>_xlfn.MINIFS('Scenario 3'!L$5:L$154,'Scenario 3'!$A$5:$A$154,Min!$A119,'Scenario 3'!AI$5:AI$154,"&gt;0")</f>
        <v>2.0372578125</v>
      </c>
      <c r="M119">
        <f>_xlfn.MINIFS('Scenario 3'!M$5:M$154,'Scenario 3'!$A$5:$A$154,Min!$A119,'Scenario 3'!AJ$5:AJ$154,"&gt;0")</f>
        <v>2.0911640624999999</v>
      </c>
      <c r="N119">
        <f>_xlfn.MINIFS('Scenario 3'!N$5:N$154,'Scenario 3'!$A$5:$A$154,Min!$A119,'Scenario 3'!AK$5:AK$154,"&gt;0")</f>
        <v>2.2232812499999999</v>
      </c>
      <c r="O119">
        <f>_xlfn.MINIFS('Scenario 3'!O$5:O$154,'Scenario 3'!$A$5:$A$154,Min!$A119,'Scenario 3'!AL$5:AL$154,"&gt;0")</f>
        <v>2.2232812499999999</v>
      </c>
      <c r="P119">
        <f>_xlfn.MINIFS('Scenario 3'!P$5:P$154,'Scenario 3'!$A$5:$A$154,Min!$A119,'Scenario 3'!AM$5:AM$154,"&gt;0")</f>
        <v>2.2232812499999999</v>
      </c>
      <c r="Q119">
        <f>_xlfn.MINIFS('Scenario 3'!Q$5:Q$154,'Scenario 3'!$A$5:$A$154,Min!$A119,'Scenario 3'!AN$5:AN$154,"&gt;0")</f>
        <v>2.2232812499999999</v>
      </c>
      <c r="R119">
        <f>_xlfn.MINIFS('Scenario 3'!R$5:R$154,'Scenario 3'!$A$5:$A$154,Min!$A119,'Scenario 3'!AO$5:AO$154,"&gt;0")</f>
        <v>2.2879968750000006</v>
      </c>
      <c r="S119">
        <f>_xlfn.MINIFS('Scenario 3'!S$5:S$154,'Scenario 3'!$A$5:$A$154,Min!$A119,'Scenario 3'!AP$5:AP$154,"&gt;0")</f>
        <v>2.2879968750000006</v>
      </c>
      <c r="T119">
        <f>_xlfn.MINIFS('Scenario 3'!T$5:T$154,'Scenario 3'!$A$5:$A$154,Min!$A119,'Scenario 3'!AQ$5:AQ$154,"&gt;0")</f>
        <v>2.6547421875000001</v>
      </c>
      <c r="U119">
        <f>_xlfn.MINIFS('Scenario 3'!U$5:U$154,'Scenario 3'!$A$5:$A$154,Min!$A119,'Scenario 3'!AR$5:AR$154,"&gt;0")</f>
        <v>3.1307343749999998</v>
      </c>
      <c r="V119">
        <f>_xlfn.MINIFS('Scenario 3'!V$5:V$154,'Scenario 3'!$A$5:$A$154,Min!$A119,'Scenario 3'!AS$5:AS$154,"&gt;0")</f>
        <v>3.2735156249999999</v>
      </c>
      <c r="W119">
        <f>_xlfn.MINIFS('Scenario 3'!W$5:W$154,'Scenario 3'!$A$5:$A$154,Min!$A119,'Scenario 3'!AT$5:AT$154,"&gt;0")</f>
        <v>3.2735156249999999</v>
      </c>
    </row>
    <row r="120" spans="1:23" x14ac:dyDescent="0.25">
      <c r="A120" t="s">
        <v>33</v>
      </c>
      <c r="B120" t="str">
        <f>VLOOKUP(A120,'DE-EN Country'!$A$1:$B$25,2,FALSE)</f>
        <v>Germany</v>
      </c>
      <c r="C120">
        <f>_xlfn.MINIFS('Scenario 3'!C$5:C$154,'Scenario 3'!$A$5:$A$154,Min!$A120,'Scenario 3'!Z$5:Z$154,"&gt;0")</f>
        <v>2.0002174804687507</v>
      </c>
      <c r="D120">
        <f>_xlfn.MINIFS('Scenario 3'!D$5:D$154,'Scenario 3'!$A$5:$A$154,Min!$A120,'Scenario 3'!AA$5:AA$154,"&gt;0")</f>
        <v>2.0002174804687507</v>
      </c>
      <c r="E120">
        <f>_xlfn.MINIFS('Scenario 3'!E$5:E$154,'Scenario 3'!$A$5:$A$154,Min!$A120,'Scenario 3'!AB$5:AB$154,"&gt;0")</f>
        <v>2.0002174804687507</v>
      </c>
      <c r="F120">
        <f>_xlfn.MINIFS('Scenario 3'!F$5:F$154,'Scenario 3'!$A$5:$A$154,Min!$A120,'Scenario 3'!AC$5:AC$154,"&gt;0")</f>
        <v>2.0002174804687507</v>
      </c>
      <c r="G120">
        <f>_xlfn.MINIFS('Scenario 3'!G$5:G$154,'Scenario 3'!$A$5:$A$154,Min!$A120,'Scenario 3'!AD$5:AD$154,"&gt;0")</f>
        <v>2.5602783749999998</v>
      </c>
      <c r="H120">
        <f>_xlfn.MINIFS('Scenario 3'!H$5:H$154,'Scenario 3'!$A$5:$A$154,Min!$A120,'Scenario 3'!AE$5:AE$154,"&gt;0")</f>
        <v>1.72771875</v>
      </c>
      <c r="I120">
        <f>_xlfn.MINIFS('Scenario 3'!I$5:I$154,'Scenario 3'!$A$5:$A$154,Min!$A120,'Scenario 3'!AF$5:AF$154,"&gt;0")</f>
        <v>1.72771875</v>
      </c>
      <c r="J120">
        <f>_xlfn.MINIFS('Scenario 3'!J$5:J$154,'Scenario 3'!$A$5:$A$154,Min!$A120,'Scenario 3'!AG$5:AG$154,"&gt;0")</f>
        <v>1.72771875</v>
      </c>
      <c r="K120">
        <f>_xlfn.MINIFS('Scenario 3'!K$5:K$154,'Scenario 3'!$A$5:$A$154,Min!$A120,'Scenario 3'!AH$5:AH$154,"&gt;0")</f>
        <v>2.0002174804687507</v>
      </c>
      <c r="L120">
        <f>_xlfn.MINIFS('Scenario 3'!L$5:L$154,'Scenario 3'!$A$5:$A$154,Min!$A120,'Scenario 3'!AI$5:AI$154,"&gt;0")</f>
        <v>2.0002174804687507</v>
      </c>
      <c r="M120">
        <f>_xlfn.MINIFS('Scenario 3'!M$5:M$154,'Scenario 3'!$A$5:$A$154,Min!$A120,'Scenario 3'!AJ$5:AJ$154,"&gt;0")</f>
        <v>2.0002174804687507</v>
      </c>
      <c r="N120">
        <f>_xlfn.MINIFS('Scenario 3'!N$5:N$154,'Scenario 3'!$A$5:$A$154,Min!$A120,'Scenario 3'!AK$5:AK$154,"&gt;0")</f>
        <v>2.5602783749999998</v>
      </c>
      <c r="O120">
        <f>_xlfn.MINIFS('Scenario 3'!O$5:O$154,'Scenario 3'!$A$5:$A$154,Min!$A120,'Scenario 3'!AL$5:AL$154,"&gt;0")</f>
        <v>2.5602783749999998</v>
      </c>
      <c r="P120">
        <f>_xlfn.MINIFS('Scenario 3'!P$5:P$154,'Scenario 3'!$A$5:$A$154,Min!$A120,'Scenario 3'!AM$5:AM$154,"&gt;0")</f>
        <v>2.5602783749999998</v>
      </c>
      <c r="Q120">
        <f>_xlfn.MINIFS('Scenario 3'!Q$5:Q$154,'Scenario 3'!$A$5:$A$154,Min!$A120,'Scenario 3'!AN$5:AN$154,"&gt;0")</f>
        <v>2.5602783749999998</v>
      </c>
      <c r="R120">
        <f>_xlfn.MINIFS('Scenario 3'!R$5:R$154,'Scenario 3'!$A$5:$A$154,Min!$A120,'Scenario 3'!AO$5:AO$154,"&gt;0")</f>
        <v>2.5602783749999998</v>
      </c>
      <c r="S120">
        <f>_xlfn.MINIFS('Scenario 3'!S$5:S$154,'Scenario 3'!$A$5:$A$154,Min!$A120,'Scenario 3'!AP$5:AP$154,"&gt;0")</f>
        <v>2.5602783749999998</v>
      </c>
      <c r="T120">
        <f>_xlfn.MINIFS('Scenario 3'!T$5:T$154,'Scenario 3'!$A$5:$A$154,Min!$A120,'Scenario 3'!AQ$5:AQ$154,"&gt;0")</f>
        <v>2.5602783749999998</v>
      </c>
      <c r="U120">
        <f>_xlfn.MINIFS('Scenario 3'!U$5:U$154,'Scenario 3'!$A$5:$A$154,Min!$A120,'Scenario 3'!AR$5:AR$154,"&gt;0")</f>
        <v>2.5602783749999998</v>
      </c>
      <c r="V120">
        <f>_xlfn.MINIFS('Scenario 3'!V$5:V$154,'Scenario 3'!$A$5:$A$154,Min!$A120,'Scenario 3'!AS$5:AS$154,"&gt;0")</f>
        <v>2.5602783749999998</v>
      </c>
      <c r="W120">
        <f>_xlfn.MINIFS('Scenario 3'!W$5:W$154,'Scenario 3'!$A$5:$A$154,Min!$A120,'Scenario 3'!AT$5:AT$154,"&gt;0")</f>
        <v>2.7033749999999999</v>
      </c>
    </row>
    <row r="121" spans="1:23" x14ac:dyDescent="0.25">
      <c r="A121" t="s">
        <v>34</v>
      </c>
      <c r="B121" t="str">
        <f>VLOOKUP(A121,'DE-EN Country'!$A$1:$B$25,2,FALSE)</f>
        <v>Estonia</v>
      </c>
      <c r="C121">
        <f>_xlfn.MINIFS('Scenario 3'!C$5:C$154,'Scenario 3'!$A$5:$A$154,Min!$A121,'Scenario 3'!Z$5:Z$154,"&gt;0")</f>
        <v>1.0585982142857142</v>
      </c>
      <c r="D121">
        <f>_xlfn.MINIFS('Scenario 3'!D$5:D$154,'Scenario 3'!$A$5:$A$154,Min!$A121,'Scenario 3'!AA$5:AA$154,"&gt;0")</f>
        <v>1.0585982142857142</v>
      </c>
      <c r="E121">
        <f>_xlfn.MINIFS('Scenario 3'!E$5:E$154,'Scenario 3'!$A$5:$A$154,Min!$A121,'Scenario 3'!AB$5:AB$154,"&gt;0")</f>
        <v>1.0585982142857142</v>
      </c>
      <c r="F121">
        <f>_xlfn.MINIFS('Scenario 3'!F$5:F$154,'Scenario 3'!$A$5:$A$154,Min!$A121,'Scenario 3'!AC$5:AC$154,"&gt;0")</f>
        <v>1.0585982142857142</v>
      </c>
      <c r="G121">
        <f>_xlfn.MINIFS('Scenario 3'!G$5:G$154,'Scenario 3'!$A$5:$A$154,Min!$A121,'Scenario 3'!AD$5:AD$154,"&gt;0")</f>
        <v>1.1236500000000003</v>
      </c>
      <c r="H121">
        <f>_xlfn.MINIFS('Scenario 3'!H$5:H$154,'Scenario 3'!$A$5:$A$154,Min!$A121,'Scenario 3'!AE$5:AE$154,"&gt;0")</f>
        <v>1.1059921874999998</v>
      </c>
      <c r="I121">
        <f>_xlfn.MINIFS('Scenario 3'!I$5:I$154,'Scenario 3'!$A$5:$A$154,Min!$A121,'Scenario 3'!AF$5:AF$154,"&gt;0")</f>
        <v>1.4025234375</v>
      </c>
      <c r="J121">
        <f>_xlfn.MINIFS('Scenario 3'!J$5:J$154,'Scenario 3'!$A$5:$A$154,Min!$A121,'Scenario 3'!AG$5:AG$154,"&gt;0")</f>
        <v>1.8368774999999999</v>
      </c>
      <c r="K121">
        <f>_xlfn.MINIFS('Scenario 3'!K$5:K$154,'Scenario 3'!$A$5:$A$154,Min!$A121,'Scenario 3'!AH$5:AH$154,"&gt;0")</f>
        <v>1.8860027343749999</v>
      </c>
      <c r="L121">
        <f>_xlfn.MINIFS('Scenario 3'!L$5:L$154,'Scenario 3'!$A$5:$A$154,Min!$A121,'Scenario 3'!AI$5:AI$154,"&gt;0")</f>
        <v>1.8860027343749999</v>
      </c>
      <c r="M121">
        <f>_xlfn.MINIFS('Scenario 3'!M$5:M$154,'Scenario 3'!$A$5:$A$154,Min!$A121,'Scenario 3'!AJ$5:AJ$154,"&gt;0")</f>
        <v>2.0157714843750001</v>
      </c>
      <c r="N121">
        <f>_xlfn.MINIFS('Scenario 3'!N$5:N$154,'Scenario 3'!$A$5:$A$154,Min!$A121,'Scenario 3'!AK$5:AK$154,"&gt;0")</f>
        <v>2.0157714843750001</v>
      </c>
      <c r="O121">
        <f>_xlfn.MINIFS('Scenario 3'!O$5:O$154,'Scenario 3'!$A$5:$A$154,Min!$A121,'Scenario 3'!AL$5:AL$154,"&gt;0")</f>
        <v>2.0157714843750001</v>
      </c>
      <c r="P121">
        <f>_xlfn.MINIFS('Scenario 3'!P$5:P$154,'Scenario 3'!$A$5:$A$154,Min!$A121,'Scenario 3'!AM$5:AM$154,"&gt;0")</f>
        <v>2.0157714843750001</v>
      </c>
      <c r="Q121">
        <f>_xlfn.MINIFS('Scenario 3'!Q$5:Q$154,'Scenario 3'!$A$5:$A$154,Min!$A121,'Scenario 3'!AN$5:AN$154,"&gt;0")</f>
        <v>2.0157714843750001</v>
      </c>
      <c r="R121">
        <f>_xlfn.MINIFS('Scenario 3'!R$5:R$154,'Scenario 3'!$A$5:$A$154,Min!$A121,'Scenario 3'!AO$5:AO$154,"&gt;0")</f>
        <v>2.0157714843750001</v>
      </c>
      <c r="S121">
        <f>_xlfn.MINIFS('Scenario 3'!S$5:S$154,'Scenario 3'!$A$5:$A$154,Min!$A121,'Scenario 3'!AP$5:AP$154,"&gt;0")</f>
        <v>2.0619140624999992</v>
      </c>
      <c r="T121">
        <f>_xlfn.MINIFS('Scenario 3'!T$5:T$154,'Scenario 3'!$A$5:$A$154,Min!$A121,'Scenario 3'!AQ$5:AQ$154,"&gt;0")</f>
        <v>2.0619140624999992</v>
      </c>
      <c r="U121">
        <f>_xlfn.MINIFS('Scenario 3'!U$5:U$154,'Scenario 3'!$A$5:$A$154,Min!$A121,'Scenario 3'!AR$5:AR$154,"&gt;0")</f>
        <v>2.1106617187499999</v>
      </c>
      <c r="V121">
        <f>_xlfn.MINIFS('Scenario 3'!V$5:V$154,'Scenario 3'!$A$5:$A$154,Min!$A121,'Scenario 3'!AS$5:AS$154,"&gt;0")</f>
        <v>2.1771401785714284</v>
      </c>
      <c r="W121">
        <f>_xlfn.MINIFS('Scenario 3'!W$5:W$154,'Scenario 3'!$A$5:$A$154,Min!$A121,'Scenario 3'!AT$5:AT$154,"&gt;0")</f>
        <v>3.3596191406250004</v>
      </c>
    </row>
    <row r="122" spans="1:23" x14ac:dyDescent="0.25">
      <c r="A122" t="s">
        <v>35</v>
      </c>
      <c r="B122" t="str">
        <f>VLOOKUP(A122,'DE-EN Country'!$A$1:$B$25,2,FALSE)</f>
        <v>Finland</v>
      </c>
      <c r="C122">
        <f>_xlfn.MINIFS('Scenario 3'!C$5:C$154,'Scenario 3'!$A$5:$A$154,Min!$A122,'Scenario 3'!Z$5:Z$154,"&gt;0")</f>
        <v>0.8000869921874999</v>
      </c>
      <c r="D122">
        <f>_xlfn.MINIFS('Scenario 3'!D$5:D$154,'Scenario 3'!$A$5:$A$154,Min!$A122,'Scenario 3'!AA$5:AA$154,"&gt;0")</f>
        <v>0.8000869921874999</v>
      </c>
      <c r="E122">
        <f>_xlfn.MINIFS('Scenario 3'!E$5:E$154,'Scenario 3'!$A$5:$A$154,Min!$A122,'Scenario 3'!AB$5:AB$154,"&gt;0")</f>
        <v>1.2094031249999999</v>
      </c>
      <c r="F122">
        <f>_xlfn.MINIFS('Scenario 3'!F$5:F$154,'Scenario 3'!$A$5:$A$154,Min!$A122,'Scenario 3'!AC$5:AC$154,"&gt;0")</f>
        <v>1.2094031249999999</v>
      </c>
      <c r="G122">
        <f>_xlfn.MINIFS('Scenario 3'!G$5:G$154,'Scenario 3'!$A$5:$A$154,Min!$A122,'Scenario 3'!AD$5:AD$154,"&gt;0")</f>
        <v>1.2094031249999999</v>
      </c>
      <c r="H122">
        <f>_xlfn.MINIFS('Scenario 3'!H$5:H$154,'Scenario 3'!$A$5:$A$154,Min!$A122,'Scenario 3'!AE$5:AE$154,"&gt;0")</f>
        <v>0.8000869921874999</v>
      </c>
      <c r="I122">
        <f>_xlfn.MINIFS('Scenario 3'!I$5:I$154,'Scenario 3'!$A$5:$A$154,Min!$A122,'Scenario 3'!AF$5:AF$154,"&gt;0")</f>
        <v>0.8000869921874999</v>
      </c>
      <c r="J122">
        <f>_xlfn.MINIFS('Scenario 3'!J$5:J$154,'Scenario 3'!$A$5:$A$154,Min!$A122,'Scenario 3'!AG$5:AG$154,"&gt;0")</f>
        <v>0.8000869921874999</v>
      </c>
      <c r="K122">
        <f>_xlfn.MINIFS('Scenario 3'!K$5:K$154,'Scenario 3'!$A$5:$A$154,Min!$A122,'Scenario 3'!AH$5:AH$154,"&gt;0")</f>
        <v>0.80954999999999977</v>
      </c>
      <c r="L122">
        <f>_xlfn.MINIFS('Scenario 3'!L$5:L$154,'Scenario 3'!$A$5:$A$154,Min!$A122,'Scenario 3'!AI$5:AI$154,"&gt;0")</f>
        <v>0.80954999999999977</v>
      </c>
      <c r="M122">
        <f>_xlfn.MINIFS('Scenario 3'!M$5:M$154,'Scenario 3'!$A$5:$A$154,Min!$A122,'Scenario 3'!AJ$5:AJ$154,"&gt;0")</f>
        <v>1.2253499999999999</v>
      </c>
      <c r="N122">
        <f>_xlfn.MINIFS('Scenario 3'!N$5:N$154,'Scenario 3'!$A$5:$A$154,Min!$A122,'Scenario 3'!AK$5:AK$154,"&gt;0")</f>
        <v>1.2326999999999999</v>
      </c>
      <c r="O122">
        <f>_xlfn.MINIFS('Scenario 3'!O$5:O$154,'Scenario 3'!$A$5:$A$154,Min!$A122,'Scenario 3'!AL$5:AL$154,"&gt;0")</f>
        <v>1.2326999999999999</v>
      </c>
      <c r="P122">
        <f>_xlfn.MINIFS('Scenario 3'!P$5:P$154,'Scenario 3'!$A$5:$A$154,Min!$A122,'Scenario 3'!AM$5:AM$154,"&gt;0")</f>
        <v>1.2980624999999997</v>
      </c>
      <c r="Q122">
        <f>_xlfn.MINIFS('Scenario 3'!Q$5:Q$154,'Scenario 3'!$A$5:$A$154,Min!$A122,'Scenario 3'!AN$5:AN$154,"&gt;0")</f>
        <v>1.2980624999999997</v>
      </c>
      <c r="R122">
        <f>_xlfn.MINIFS('Scenario 3'!R$5:R$154,'Scenario 3'!$A$5:$A$154,Min!$A122,'Scenario 3'!AO$5:AO$154,"&gt;0")</f>
        <v>1.2980624999999997</v>
      </c>
      <c r="S122">
        <f>_xlfn.MINIFS('Scenario 3'!S$5:S$154,'Scenario 3'!$A$5:$A$154,Min!$A122,'Scenario 3'!AP$5:AP$154,"&gt;0")</f>
        <v>1.2980624999999997</v>
      </c>
      <c r="T122">
        <f>_xlfn.MINIFS('Scenario 3'!T$5:T$154,'Scenario 3'!$A$5:$A$154,Min!$A122,'Scenario 3'!AQ$5:AQ$154,"&gt;0")</f>
        <v>1.3083000000000002</v>
      </c>
      <c r="U122">
        <f>_xlfn.MINIFS('Scenario 3'!U$5:U$154,'Scenario 3'!$A$5:$A$154,Min!$A122,'Scenario 3'!AR$5:AR$154,"&gt;0")</f>
        <v>1.3323624999999999</v>
      </c>
      <c r="V122">
        <f>_xlfn.MINIFS('Scenario 3'!V$5:V$154,'Scenario 3'!$A$5:$A$154,Min!$A122,'Scenario 3'!AS$5:AS$154,"&gt;0")</f>
        <v>1.4914019531249993</v>
      </c>
      <c r="W122">
        <f>_xlfn.MINIFS('Scenario 3'!W$5:W$154,'Scenario 3'!$A$5:$A$154,Min!$A122,'Scenario 3'!AT$5:AT$154,"&gt;0")</f>
        <v>1.8636249999999996</v>
      </c>
    </row>
    <row r="123" spans="1:23" x14ac:dyDescent="0.25">
      <c r="A123" t="s">
        <v>36</v>
      </c>
      <c r="B123" t="str">
        <f>VLOOKUP(A123,'DE-EN Country'!$A$1:$B$25,2,FALSE)</f>
        <v>France</v>
      </c>
      <c r="C123">
        <f>_xlfn.MINIFS('Scenario 3'!C$5:C$154,'Scenario 3'!$A$5:$A$154,Min!$A123,'Scenario 3'!Z$5:Z$154,"&gt;0")</f>
        <v>1.06678265625</v>
      </c>
      <c r="D123">
        <f>_xlfn.MINIFS('Scenario 3'!D$5:D$154,'Scenario 3'!$A$5:$A$154,Min!$A123,'Scenario 3'!AA$5:AA$154,"&gt;0")</f>
        <v>1.06678265625</v>
      </c>
      <c r="E123">
        <f>_xlfn.MINIFS('Scenario 3'!E$5:E$154,'Scenario 3'!$A$5:$A$154,Min!$A123,'Scenario 3'!AB$5:AB$154,"&gt;0")</f>
        <v>1.7779710937500002</v>
      </c>
      <c r="F123">
        <f>_xlfn.MINIFS('Scenario 3'!F$5:F$154,'Scenario 3'!$A$5:$A$154,Min!$A123,'Scenario 3'!AC$5:AC$154,"&gt;0")</f>
        <v>1.7779710937500002</v>
      </c>
      <c r="G123">
        <f>_xlfn.MINIFS('Scenario 3'!G$5:G$154,'Scenario 3'!$A$5:$A$154,Min!$A123,'Scenario 3'!AD$5:AD$154,"&gt;0")</f>
        <v>1.7779710937500002</v>
      </c>
      <c r="H123">
        <f>_xlfn.MINIFS('Scenario 3'!H$5:H$154,'Scenario 3'!$A$5:$A$154,Min!$A123,'Scenario 3'!AE$5:AE$154,"&gt;0")</f>
        <v>1.06678265625</v>
      </c>
      <c r="I123">
        <f>_xlfn.MINIFS('Scenario 3'!I$5:I$154,'Scenario 3'!$A$5:$A$154,Min!$A123,'Scenario 3'!AF$5:AF$154,"&gt;0")</f>
        <v>1.06678265625</v>
      </c>
      <c r="J123">
        <f>_xlfn.MINIFS('Scenario 3'!J$5:J$154,'Scenario 3'!$A$5:$A$154,Min!$A123,'Scenario 3'!AG$5:AG$154,"&gt;0")</f>
        <v>1.06678265625</v>
      </c>
      <c r="K123">
        <f>_xlfn.MINIFS('Scenario 3'!K$5:K$154,'Scenario 3'!$A$5:$A$154,Min!$A123,'Scenario 3'!AH$5:AH$154,"&gt;0")</f>
        <v>1.06678265625</v>
      </c>
      <c r="L123">
        <f>_xlfn.MINIFS('Scenario 3'!L$5:L$154,'Scenario 3'!$A$5:$A$154,Min!$A123,'Scenario 3'!AI$5:AI$154,"&gt;0")</f>
        <v>1.1222138671874999</v>
      </c>
      <c r="M123">
        <f>_xlfn.MINIFS('Scenario 3'!M$5:M$154,'Scenario 3'!$A$5:$A$154,Min!$A123,'Scenario 3'!AJ$5:AJ$154,"&gt;0")</f>
        <v>1.7779710937500002</v>
      </c>
      <c r="N123">
        <f>_xlfn.MINIFS('Scenario 3'!N$5:N$154,'Scenario 3'!$A$5:$A$154,Min!$A123,'Scenario 3'!AK$5:AK$154,"&gt;0")</f>
        <v>1.7779710937500002</v>
      </c>
      <c r="O123">
        <f>_xlfn.MINIFS('Scenario 3'!O$5:O$154,'Scenario 3'!$A$5:$A$154,Min!$A123,'Scenario 3'!AL$5:AL$154,"&gt;0")</f>
        <v>1.7779710937500002</v>
      </c>
      <c r="P123">
        <f>_xlfn.MINIFS('Scenario 3'!P$5:P$154,'Scenario 3'!$A$5:$A$154,Min!$A123,'Scenario 3'!AM$5:AM$154,"&gt;0")</f>
        <v>1.7779710937500002</v>
      </c>
      <c r="Q123">
        <f>_xlfn.MINIFS('Scenario 3'!Q$5:Q$154,'Scenario 3'!$A$5:$A$154,Min!$A123,'Scenario 3'!AN$5:AN$154,"&gt;0")</f>
        <v>1.7779710937500002</v>
      </c>
      <c r="R123">
        <f>_xlfn.MINIFS('Scenario 3'!R$5:R$154,'Scenario 3'!$A$5:$A$154,Min!$A123,'Scenario 3'!AO$5:AO$154,"&gt;0")</f>
        <v>1.7779710937500002</v>
      </c>
      <c r="S123">
        <f>_xlfn.MINIFS('Scenario 3'!S$5:S$154,'Scenario 3'!$A$5:$A$154,Min!$A123,'Scenario 3'!AP$5:AP$154,"&gt;0")</f>
        <v>1.7779710937500002</v>
      </c>
      <c r="T123">
        <f>_xlfn.MINIFS('Scenario 3'!T$5:T$154,'Scenario 3'!$A$5:$A$154,Min!$A123,'Scenario 3'!AQ$5:AQ$154,"&gt;0")</f>
        <v>1.7779710937500002</v>
      </c>
      <c r="U123">
        <f>_xlfn.MINIFS('Scenario 3'!U$5:U$154,'Scenario 3'!$A$5:$A$154,Min!$A123,'Scenario 3'!AR$5:AR$154,"&gt;0")</f>
        <v>1.7779710937500002</v>
      </c>
      <c r="V123">
        <f>_xlfn.MINIFS('Scenario 3'!V$5:V$154,'Scenario 3'!$A$5:$A$154,Min!$A123,'Scenario 3'!AS$5:AS$154,"&gt;0")</f>
        <v>1.7779710937500002</v>
      </c>
      <c r="W123">
        <f>_xlfn.MINIFS('Scenario 3'!W$5:W$154,'Scenario 3'!$A$5:$A$154,Min!$A123,'Scenario 3'!AT$5:AT$154,"&gt;0")</f>
        <v>1.9931249999999998</v>
      </c>
    </row>
    <row r="124" spans="1:23" x14ac:dyDescent="0.25">
      <c r="A124" t="s">
        <v>37</v>
      </c>
      <c r="B124" t="str">
        <f>VLOOKUP(A124,'DE-EN Country'!$A$1:$B$25,2,FALSE)</f>
        <v>Greece</v>
      </c>
      <c r="C124">
        <f>_xlfn.MINIFS('Scenario 3'!C$5:C$154,'Scenario 3'!$A$5:$A$154,Min!$A124,'Scenario 3'!Z$5:Z$154,"&gt;0")</f>
        <v>0</v>
      </c>
      <c r="D124">
        <f>_xlfn.MINIFS('Scenario 3'!D$5:D$154,'Scenario 3'!$A$5:$A$154,Min!$A124,'Scenario 3'!AA$5:AA$154,"&gt;0")</f>
        <v>0</v>
      </c>
      <c r="E124">
        <f>_xlfn.MINIFS('Scenario 3'!E$5:E$154,'Scenario 3'!$A$5:$A$154,Min!$A124,'Scenario 3'!AB$5:AB$154,"&gt;0")</f>
        <v>0</v>
      </c>
      <c r="F124">
        <f>_xlfn.MINIFS('Scenario 3'!F$5:F$154,'Scenario 3'!$A$5:$A$154,Min!$A124,'Scenario 3'!AC$5:AC$154,"&gt;0")</f>
        <v>0</v>
      </c>
      <c r="G124">
        <f>_xlfn.MINIFS('Scenario 3'!G$5:G$154,'Scenario 3'!$A$5:$A$154,Min!$A124,'Scenario 3'!AD$5:AD$154,"&gt;0")</f>
        <v>0</v>
      </c>
      <c r="H124">
        <f>_xlfn.MINIFS('Scenario 3'!H$5:H$154,'Scenario 3'!$A$5:$A$154,Min!$A124,'Scenario 3'!AE$5:AE$154,"&gt;0")</f>
        <v>1.9722187499999999</v>
      </c>
      <c r="I124">
        <f>_xlfn.MINIFS('Scenario 3'!I$5:I$154,'Scenario 3'!$A$5:$A$154,Min!$A124,'Scenario 3'!AF$5:AF$154,"&gt;0")</f>
        <v>2.0732109374999999</v>
      </c>
      <c r="J124">
        <f>_xlfn.MINIFS('Scenario 3'!J$5:J$154,'Scenario 3'!$A$5:$A$154,Min!$A124,'Scenario 3'!AG$5:AG$154,"&gt;0")</f>
        <v>2.2178750000000003</v>
      </c>
      <c r="K124">
        <f>_xlfn.MINIFS('Scenario 3'!K$5:K$154,'Scenario 3'!$A$5:$A$154,Min!$A124,'Scenario 3'!AH$5:AH$154,"&gt;0")</f>
        <v>2.2989000000000002</v>
      </c>
      <c r="L124">
        <f>_xlfn.MINIFS('Scenario 3'!L$5:L$154,'Scenario 3'!$A$5:$A$154,Min!$A124,'Scenario 3'!AI$5:AI$154,"&gt;0")</f>
        <v>2.5048828125</v>
      </c>
      <c r="M124">
        <f>_xlfn.MINIFS('Scenario 3'!M$5:M$154,'Scenario 3'!$A$5:$A$154,Min!$A124,'Scenario 3'!AJ$5:AJ$154,"&gt;0")</f>
        <v>2.5363437499999999</v>
      </c>
      <c r="N124">
        <f>_xlfn.MINIFS('Scenario 3'!N$5:N$154,'Scenario 3'!$A$5:$A$154,Min!$A124,'Scenario 3'!AK$5:AK$154,"&gt;0")</f>
        <v>2.6114589843749996</v>
      </c>
      <c r="O124">
        <f>_xlfn.MINIFS('Scenario 3'!O$5:O$154,'Scenario 3'!$A$5:$A$154,Min!$A124,'Scenario 3'!AL$5:AL$154,"&gt;0")</f>
        <v>2.6114589843749996</v>
      </c>
      <c r="P124">
        <f>_xlfn.MINIFS('Scenario 3'!P$5:P$154,'Scenario 3'!$A$5:$A$154,Min!$A124,'Scenario 3'!AM$5:AM$154,"&gt;0")</f>
        <v>2.6114589843749996</v>
      </c>
      <c r="Q124">
        <f>_xlfn.MINIFS('Scenario 3'!Q$5:Q$154,'Scenario 3'!$A$5:$A$154,Min!$A124,'Scenario 3'!AN$5:AN$154,"&gt;0")</f>
        <v>2.6114589843749996</v>
      </c>
      <c r="R124">
        <f>_xlfn.MINIFS('Scenario 3'!R$5:R$154,'Scenario 3'!$A$5:$A$154,Min!$A124,'Scenario 3'!AO$5:AO$154,"&gt;0")</f>
        <v>2.6114589843749996</v>
      </c>
      <c r="S124">
        <f>_xlfn.MINIFS('Scenario 3'!S$5:S$154,'Scenario 3'!$A$5:$A$154,Min!$A124,'Scenario 3'!AP$5:AP$154,"&gt;0")</f>
        <v>2.6114589843749996</v>
      </c>
      <c r="T124">
        <f>_xlfn.MINIFS('Scenario 3'!T$5:T$154,'Scenario 3'!$A$5:$A$154,Min!$A124,'Scenario 3'!AQ$5:AQ$154,"&gt;0")</f>
        <v>2.6114589843749996</v>
      </c>
      <c r="U124">
        <f>_xlfn.MINIFS('Scenario 3'!U$5:U$154,'Scenario 3'!$A$5:$A$154,Min!$A124,'Scenario 3'!AR$5:AR$154,"&gt;0")</f>
        <v>2.6114589843749996</v>
      </c>
      <c r="V124">
        <f>_xlfn.MINIFS('Scenario 3'!V$5:V$154,'Scenario 3'!$A$5:$A$154,Min!$A124,'Scenario 3'!AS$5:AS$154,"&gt;0")</f>
        <v>2.6114589843749996</v>
      </c>
      <c r="W124">
        <f>_xlfn.MINIFS('Scenario 3'!W$5:W$154,'Scenario 3'!$A$5:$A$154,Min!$A124,'Scenario 3'!AT$5:AT$154,"&gt;0")</f>
        <v>2.6114589843749996</v>
      </c>
    </row>
    <row r="125" spans="1:23" x14ac:dyDescent="0.25">
      <c r="A125" t="s">
        <v>38</v>
      </c>
      <c r="B125" t="str">
        <f>VLOOKUP(A125,'DE-EN Country'!$A$1:$B$25,2,FALSE)</f>
        <v>Ireland</v>
      </c>
      <c r="C125">
        <f>_xlfn.MINIFS('Scenario 3'!C$5:C$154,'Scenario 3'!$A$5:$A$154,Min!$A125,'Scenario 3'!Z$5:Z$154,"&gt;0")</f>
        <v>2.7727312499999996</v>
      </c>
      <c r="D125">
        <f>_xlfn.MINIFS('Scenario 3'!D$5:D$154,'Scenario 3'!$A$5:$A$154,Min!$A125,'Scenario 3'!AA$5:AA$154,"&gt;0")</f>
        <v>2.947608984375</v>
      </c>
      <c r="E125">
        <f>_xlfn.MINIFS('Scenario 3'!E$5:E$154,'Scenario 3'!$A$5:$A$154,Min!$A125,'Scenario 3'!AB$5:AB$154,"&gt;0")</f>
        <v>2.947608984375</v>
      </c>
      <c r="F125">
        <f>_xlfn.MINIFS('Scenario 3'!F$5:F$154,'Scenario 3'!$A$5:$A$154,Min!$A125,'Scenario 3'!AC$5:AC$154,"&gt;0")</f>
        <v>2.947608984375</v>
      </c>
      <c r="G125">
        <f>_xlfn.MINIFS('Scenario 3'!G$5:G$154,'Scenario 3'!$A$5:$A$154,Min!$A125,'Scenario 3'!AD$5:AD$154,"&gt;0")</f>
        <v>2.947608984375</v>
      </c>
      <c r="H125">
        <f>_xlfn.MINIFS('Scenario 3'!H$5:H$154,'Scenario 3'!$A$5:$A$154,Min!$A125,'Scenario 3'!AE$5:AE$154,"&gt;0")</f>
        <v>2.4383531249999999</v>
      </c>
      <c r="I125">
        <f>_xlfn.MINIFS('Scenario 3'!I$5:I$154,'Scenario 3'!$A$5:$A$154,Min!$A125,'Scenario 3'!AF$5:AF$154,"&gt;0")</f>
        <v>2.4383531249999999</v>
      </c>
      <c r="J125">
        <f>_xlfn.MINIFS('Scenario 3'!J$5:J$154,'Scenario 3'!$A$5:$A$154,Min!$A125,'Scenario 3'!AG$5:AG$154,"&gt;0")</f>
        <v>2.4853500000000004</v>
      </c>
      <c r="K125">
        <f>_xlfn.MINIFS('Scenario 3'!K$5:K$154,'Scenario 3'!$A$5:$A$154,Min!$A125,'Scenario 3'!AH$5:AH$154,"&gt;0")</f>
        <v>2.5869374999999994</v>
      </c>
      <c r="L125">
        <f>_xlfn.MINIFS('Scenario 3'!L$5:L$154,'Scenario 3'!$A$5:$A$154,Min!$A125,'Scenario 3'!AI$5:AI$154,"&gt;0")</f>
        <v>2.947608984375</v>
      </c>
      <c r="M125">
        <f>_xlfn.MINIFS('Scenario 3'!M$5:M$154,'Scenario 3'!$A$5:$A$154,Min!$A125,'Scenario 3'!AJ$5:AJ$154,"&gt;0")</f>
        <v>2.947608984375</v>
      </c>
      <c r="N125">
        <f>_xlfn.MINIFS('Scenario 3'!N$5:N$154,'Scenario 3'!$A$5:$A$154,Min!$A125,'Scenario 3'!AK$5:AK$154,"&gt;0")</f>
        <v>2.947608984375</v>
      </c>
      <c r="O125">
        <f>_xlfn.MINIFS('Scenario 3'!O$5:O$154,'Scenario 3'!$A$5:$A$154,Min!$A125,'Scenario 3'!AL$5:AL$154,"&gt;0")</f>
        <v>2.947608984375</v>
      </c>
      <c r="P125">
        <f>_xlfn.MINIFS('Scenario 3'!P$5:P$154,'Scenario 3'!$A$5:$A$154,Min!$A125,'Scenario 3'!AM$5:AM$154,"&gt;0")</f>
        <v>2.947608984375</v>
      </c>
      <c r="Q125">
        <f>_xlfn.MINIFS('Scenario 3'!Q$5:Q$154,'Scenario 3'!$A$5:$A$154,Min!$A125,'Scenario 3'!AN$5:AN$154,"&gt;0")</f>
        <v>3.1206093750000004</v>
      </c>
      <c r="R125">
        <f>_xlfn.MINIFS('Scenario 3'!R$5:R$154,'Scenario 3'!$A$5:$A$154,Min!$A125,'Scenario 3'!AO$5:AO$154,"&gt;0")</f>
        <v>3.2751210937499997</v>
      </c>
      <c r="S125">
        <f>_xlfn.MINIFS('Scenario 3'!S$5:S$154,'Scenario 3'!$A$5:$A$154,Min!$A125,'Scenario 3'!AP$5:AP$154,"&gt;0")</f>
        <v>3.4125363281249999</v>
      </c>
      <c r="T125">
        <f>_xlfn.MINIFS('Scenario 3'!T$5:T$154,'Scenario 3'!$A$5:$A$154,Min!$A125,'Scenario 3'!AQ$5:AQ$154,"&gt;0")</f>
        <v>3.4125363281249999</v>
      </c>
      <c r="U125">
        <f>_xlfn.MINIFS('Scenario 3'!U$5:U$154,'Scenario 3'!$A$5:$A$154,Min!$A125,'Scenario 3'!AR$5:AR$154,"&gt;0")</f>
        <v>3.4125363281249999</v>
      </c>
      <c r="V125">
        <f>_xlfn.MINIFS('Scenario 3'!V$5:V$154,'Scenario 3'!$A$5:$A$154,Min!$A125,'Scenario 3'!AS$5:AS$154,"&gt;0")</f>
        <v>3.4125363281249999</v>
      </c>
      <c r="W125">
        <f>_xlfn.MINIFS('Scenario 3'!W$5:W$154,'Scenario 3'!$A$5:$A$154,Min!$A125,'Scenario 3'!AT$5:AT$154,"&gt;0")</f>
        <v>3.4125363281249999</v>
      </c>
    </row>
    <row r="126" spans="1:23" x14ac:dyDescent="0.25">
      <c r="A126" t="s">
        <v>39</v>
      </c>
      <c r="B126" t="str">
        <f>VLOOKUP(A126,'DE-EN Country'!$A$1:$B$25,2,FALSE)</f>
        <v>Iceland</v>
      </c>
      <c r="C126">
        <f>_xlfn.MINIFS('Scenario 3'!C$5:C$154,'Scenario 3'!$A$5:$A$154,Min!$A126,'Scenario 3'!Z$5:Z$154,"&gt;0")</f>
        <v>1.7779453125</v>
      </c>
      <c r="D126">
        <f>_xlfn.MINIFS('Scenario 3'!D$5:D$154,'Scenario 3'!$A$5:$A$154,Min!$A126,'Scenario 3'!AA$5:AA$154,"&gt;0")</f>
        <v>2.0052374999999998</v>
      </c>
      <c r="E126">
        <f>_xlfn.MINIFS('Scenario 3'!E$5:E$154,'Scenario 3'!$A$5:$A$154,Min!$A126,'Scenario 3'!AB$5:AB$154,"&gt;0")</f>
        <v>2.0052374999999998</v>
      </c>
      <c r="F126">
        <f>_xlfn.MINIFS('Scenario 3'!F$5:F$154,'Scenario 3'!$A$5:$A$154,Min!$A126,'Scenario 3'!AC$5:AC$154,"&gt;0")</f>
        <v>2.0052374999999998</v>
      </c>
      <c r="G126">
        <f>_xlfn.MINIFS('Scenario 3'!G$5:G$154,'Scenario 3'!$A$5:$A$154,Min!$A126,'Scenario 3'!AD$5:AD$154,"&gt;0")</f>
        <v>2.0052374999999998</v>
      </c>
      <c r="H126">
        <f>_xlfn.MINIFS('Scenario 3'!H$5:H$154,'Scenario 3'!$A$5:$A$154,Min!$A126,'Scenario 3'!AE$5:AE$154,"&gt;0")</f>
        <v>1.03498125</v>
      </c>
      <c r="I126">
        <f>_xlfn.MINIFS('Scenario 3'!I$5:I$154,'Scenario 3'!$A$5:$A$154,Min!$A126,'Scenario 3'!AF$5:AF$154,"&gt;0")</f>
        <v>1.03498125</v>
      </c>
      <c r="J126">
        <f>_xlfn.MINIFS('Scenario 3'!J$5:J$154,'Scenario 3'!$A$5:$A$154,Min!$A126,'Scenario 3'!AG$5:AG$154,"&gt;0")</f>
        <v>1.03498125</v>
      </c>
      <c r="K126">
        <f>_xlfn.MINIFS('Scenario 3'!K$5:K$154,'Scenario 3'!$A$5:$A$154,Min!$A126,'Scenario 3'!AH$5:AH$154,"&gt;0")</f>
        <v>1.7779453125</v>
      </c>
      <c r="L126">
        <f>_xlfn.MINIFS('Scenario 3'!L$5:L$154,'Scenario 3'!$A$5:$A$154,Min!$A126,'Scenario 3'!AI$5:AI$154,"&gt;0")</f>
        <v>2.0052374999999998</v>
      </c>
      <c r="M126">
        <f>_xlfn.MINIFS('Scenario 3'!M$5:M$154,'Scenario 3'!$A$5:$A$154,Min!$A126,'Scenario 3'!AJ$5:AJ$154,"&gt;0")</f>
        <v>2.0052374999999998</v>
      </c>
      <c r="N126">
        <f>_xlfn.MINIFS('Scenario 3'!N$5:N$154,'Scenario 3'!$A$5:$A$154,Min!$A126,'Scenario 3'!AK$5:AK$154,"&gt;0")</f>
        <v>2.0052374999999998</v>
      </c>
      <c r="O126">
        <f>_xlfn.MINIFS('Scenario 3'!O$5:O$154,'Scenario 3'!$A$5:$A$154,Min!$A126,'Scenario 3'!AL$5:AL$154,"&gt;0")</f>
        <v>2.0052374999999998</v>
      </c>
      <c r="P126">
        <f>_xlfn.MINIFS('Scenario 3'!P$5:P$154,'Scenario 3'!$A$5:$A$154,Min!$A126,'Scenario 3'!AM$5:AM$154,"&gt;0")</f>
        <v>2.0052374999999998</v>
      </c>
      <c r="Q126">
        <f>_xlfn.MINIFS('Scenario 3'!Q$5:Q$154,'Scenario 3'!$A$5:$A$154,Min!$A126,'Scenario 3'!AN$5:AN$154,"&gt;0")</f>
        <v>2.0052374999999998</v>
      </c>
      <c r="R126">
        <f>_xlfn.MINIFS('Scenario 3'!R$5:R$154,'Scenario 3'!$A$5:$A$154,Min!$A126,'Scenario 3'!AO$5:AO$154,"&gt;0")</f>
        <v>2.2925847656249996</v>
      </c>
      <c r="S126">
        <f>_xlfn.MINIFS('Scenario 3'!S$5:S$154,'Scenario 3'!$A$5:$A$154,Min!$A126,'Scenario 3'!AP$5:AP$154,"&gt;0")</f>
        <v>2.2925847656249996</v>
      </c>
      <c r="T126">
        <f>_xlfn.MINIFS('Scenario 3'!T$5:T$154,'Scenario 3'!$A$5:$A$154,Min!$A126,'Scenario 3'!AQ$5:AQ$154,"&gt;0")</f>
        <v>2.2925847656249996</v>
      </c>
      <c r="U126">
        <f>_xlfn.MINIFS('Scenario 3'!U$5:U$154,'Scenario 3'!$A$5:$A$154,Min!$A126,'Scenario 3'!AR$5:AR$154,"&gt;0")</f>
        <v>2.2925847656249996</v>
      </c>
      <c r="V126">
        <f>_xlfn.MINIFS('Scenario 3'!V$5:V$154,'Scenario 3'!$A$5:$A$154,Min!$A126,'Scenario 3'!AS$5:AS$154,"&gt;0")</f>
        <v>2.2925847656249996</v>
      </c>
      <c r="W126">
        <f>_xlfn.MINIFS('Scenario 3'!W$5:W$154,'Scenario 3'!$A$5:$A$154,Min!$A126,'Scenario 3'!AT$5:AT$154,"&gt;0")</f>
        <v>2.2925847656249996</v>
      </c>
    </row>
    <row r="127" spans="1:23" x14ac:dyDescent="0.25">
      <c r="A127" t="s">
        <v>40</v>
      </c>
      <c r="B127" t="str">
        <f>VLOOKUP(A127,'DE-EN Country'!$A$1:$B$25,2,FALSE)</f>
        <v>Italy</v>
      </c>
      <c r="C127">
        <f>_xlfn.MINIFS('Scenario 3'!C$5:C$154,'Scenario 3'!$A$5:$A$154,Min!$A127,'Scenario 3'!Z$5:Z$154,"&gt;0")</f>
        <v>2.0002174804687507</v>
      </c>
      <c r="D127">
        <f>_xlfn.MINIFS('Scenario 3'!D$5:D$154,'Scenario 3'!$A$5:$A$154,Min!$A127,'Scenario 3'!AA$5:AA$154,"&gt;0")</f>
        <v>2.0002174804687507</v>
      </c>
      <c r="E127">
        <f>_xlfn.MINIFS('Scenario 3'!E$5:E$154,'Scenario 3'!$A$5:$A$154,Min!$A127,'Scenario 3'!AB$5:AB$154,"&gt;0")</f>
        <v>2.0002174804687507</v>
      </c>
      <c r="F127">
        <f>_xlfn.MINIFS('Scenario 3'!F$5:F$154,'Scenario 3'!$A$5:$A$154,Min!$A127,'Scenario 3'!AC$5:AC$154,"&gt;0")</f>
        <v>2.0002174804687507</v>
      </c>
      <c r="G127">
        <f>_xlfn.MINIFS('Scenario 3'!G$5:G$154,'Scenario 3'!$A$5:$A$154,Min!$A127,'Scenario 3'!AD$5:AD$154,"&gt;0")</f>
        <v>2.0002174804687507</v>
      </c>
      <c r="H127">
        <f>_xlfn.MINIFS('Scenario 3'!H$5:H$154,'Scenario 3'!$A$5:$A$154,Min!$A127,'Scenario 3'!AE$5:AE$154,"&gt;0")</f>
        <v>2.0002174804687507</v>
      </c>
      <c r="I127">
        <f>_xlfn.MINIFS('Scenario 3'!I$5:I$154,'Scenario 3'!$A$5:$A$154,Min!$A127,'Scenario 3'!AF$5:AF$154,"&gt;0")</f>
        <v>2.0002174804687507</v>
      </c>
      <c r="J127">
        <f>_xlfn.MINIFS('Scenario 3'!J$5:J$154,'Scenario 3'!$A$5:$A$154,Min!$A127,'Scenario 3'!AG$5:AG$154,"&gt;0")</f>
        <v>2.0002174804687507</v>
      </c>
      <c r="K127">
        <f>_xlfn.MINIFS('Scenario 3'!K$5:K$154,'Scenario 3'!$A$5:$A$154,Min!$A127,'Scenario 3'!AH$5:AH$154,"&gt;0")</f>
        <v>2.0002174804687507</v>
      </c>
      <c r="L127">
        <f>_xlfn.MINIFS('Scenario 3'!L$5:L$154,'Scenario 3'!$A$5:$A$154,Min!$A127,'Scenario 3'!AI$5:AI$154,"&gt;0")</f>
        <v>2.0002174804687507</v>
      </c>
      <c r="M127">
        <f>_xlfn.MINIFS('Scenario 3'!M$5:M$154,'Scenario 3'!$A$5:$A$154,Min!$A127,'Scenario 3'!AJ$5:AJ$154,"&gt;0")</f>
        <v>2.0002174804687507</v>
      </c>
      <c r="N127">
        <f>_xlfn.MINIFS('Scenario 3'!N$5:N$154,'Scenario 3'!$A$5:$A$154,Min!$A127,'Scenario 3'!AK$5:AK$154,"&gt;0")</f>
        <v>2.0002174804687507</v>
      </c>
      <c r="O127">
        <f>_xlfn.MINIFS('Scenario 3'!O$5:O$154,'Scenario 3'!$A$5:$A$154,Min!$A127,'Scenario 3'!AL$5:AL$154,"&gt;0")</f>
        <v>2.0002174804687507</v>
      </c>
      <c r="P127">
        <f>_xlfn.MINIFS('Scenario 3'!P$5:P$154,'Scenario 3'!$A$5:$A$154,Min!$A127,'Scenario 3'!AM$5:AM$154,"&gt;0")</f>
        <v>2.0002174804687507</v>
      </c>
      <c r="Q127">
        <f>_xlfn.MINIFS('Scenario 3'!Q$5:Q$154,'Scenario 3'!$A$5:$A$154,Min!$A127,'Scenario 3'!AN$5:AN$154,"&gt;0")</f>
        <v>2.0002174804687507</v>
      </c>
      <c r="R127">
        <f>_xlfn.MINIFS('Scenario 3'!R$5:R$154,'Scenario 3'!$A$5:$A$154,Min!$A127,'Scenario 3'!AO$5:AO$154,"&gt;0")</f>
        <v>2.0002174804687507</v>
      </c>
      <c r="S127">
        <f>_xlfn.MINIFS('Scenario 3'!S$5:S$154,'Scenario 3'!$A$5:$A$154,Min!$A127,'Scenario 3'!AP$5:AP$154,"&gt;0")</f>
        <v>2.0002174804687507</v>
      </c>
      <c r="T127">
        <f>_xlfn.MINIFS('Scenario 3'!T$5:T$154,'Scenario 3'!$A$5:$A$154,Min!$A127,'Scenario 3'!AQ$5:AQ$154,"&gt;0")</f>
        <v>2.0002174804687507</v>
      </c>
      <c r="U127">
        <f>_xlfn.MINIFS('Scenario 3'!U$5:U$154,'Scenario 3'!$A$5:$A$154,Min!$A127,'Scenario 3'!AR$5:AR$154,"&gt;0")</f>
        <v>2.0002174804687507</v>
      </c>
      <c r="V127">
        <f>_xlfn.MINIFS('Scenario 3'!V$5:V$154,'Scenario 3'!$A$5:$A$154,Min!$A127,'Scenario 3'!AS$5:AS$154,"&gt;0")</f>
        <v>2.0002174804687507</v>
      </c>
      <c r="W127">
        <f>_xlfn.MINIFS('Scenario 3'!W$5:W$154,'Scenario 3'!$A$5:$A$154,Min!$A127,'Scenario 3'!AT$5:AT$154,"&gt;0")</f>
        <v>2.5602783749999998</v>
      </c>
    </row>
    <row r="128" spans="1:23" x14ac:dyDescent="0.25">
      <c r="A128" t="s">
        <v>41</v>
      </c>
      <c r="B128" t="str">
        <f>VLOOKUP(A128,'DE-EN Country'!$A$1:$B$25,2,FALSE)</f>
        <v>Croatia</v>
      </c>
      <c r="C128">
        <f>_xlfn.MINIFS('Scenario 3'!C$5:C$154,'Scenario 3'!$A$5:$A$154,Min!$A128,'Scenario 3'!Z$5:Z$154,"&gt;0")</f>
        <v>1.7756598214285715</v>
      </c>
      <c r="D128">
        <f>_xlfn.MINIFS('Scenario 3'!D$5:D$154,'Scenario 3'!$A$5:$A$154,Min!$A128,'Scenario 3'!AA$5:AA$154,"&gt;0")</f>
        <v>1.7756598214285715</v>
      </c>
      <c r="E128">
        <f>_xlfn.MINIFS('Scenario 3'!E$5:E$154,'Scenario 3'!$A$5:$A$154,Min!$A128,'Scenario 3'!AB$5:AB$154,"&gt;0")</f>
        <v>1.7756598214285715</v>
      </c>
      <c r="F128">
        <f>_xlfn.MINIFS('Scenario 3'!F$5:F$154,'Scenario 3'!$A$5:$A$154,Min!$A128,'Scenario 3'!AC$5:AC$154,"&gt;0")</f>
        <v>1.7756598214285715</v>
      </c>
      <c r="G128">
        <f>_xlfn.MINIFS('Scenario 3'!G$5:G$154,'Scenario 3'!$A$5:$A$154,Min!$A128,'Scenario 3'!AD$5:AD$154,"&gt;0")</f>
        <v>1.8280212890624998</v>
      </c>
      <c r="H128">
        <f>_xlfn.MINIFS('Scenario 3'!H$5:H$154,'Scenario 3'!$A$5:$A$154,Min!$A128,'Scenario 3'!AE$5:AE$154,"&gt;0")</f>
        <v>1.1222138671874999</v>
      </c>
      <c r="I128">
        <f>_xlfn.MINIFS('Scenario 3'!I$5:I$154,'Scenario 3'!$A$5:$A$154,Min!$A128,'Scenario 3'!AF$5:AF$154,"&gt;0")</f>
        <v>1.1222138671874999</v>
      </c>
      <c r="J128">
        <f>_xlfn.MINIFS('Scenario 3'!J$5:J$154,'Scenario 3'!$A$5:$A$154,Min!$A128,'Scenario 3'!AG$5:AG$154,"&gt;0")</f>
        <v>1.1222138671874999</v>
      </c>
      <c r="K128">
        <f>_xlfn.MINIFS('Scenario 3'!K$5:K$154,'Scenario 3'!$A$5:$A$154,Min!$A128,'Scenario 3'!AH$5:AH$154,"&gt;0")</f>
        <v>1.1549671874999996</v>
      </c>
      <c r="L128">
        <f>_xlfn.MINIFS('Scenario 3'!L$5:L$154,'Scenario 3'!$A$5:$A$154,Min!$A128,'Scenario 3'!AI$5:AI$154,"&gt;0")</f>
        <v>1.2492899999999996</v>
      </c>
      <c r="M128">
        <f>_xlfn.MINIFS('Scenario 3'!M$5:M$154,'Scenario 3'!$A$5:$A$154,Min!$A128,'Scenario 3'!AJ$5:AJ$154,"&gt;0")</f>
        <v>1.42595625</v>
      </c>
      <c r="N128">
        <f>_xlfn.MINIFS('Scenario 3'!N$5:N$154,'Scenario 3'!$A$5:$A$154,Min!$A128,'Scenario 3'!AK$5:AK$154,"&gt;0")</f>
        <v>1.5926249999999997</v>
      </c>
      <c r="O128">
        <f>_xlfn.MINIFS('Scenario 3'!O$5:O$154,'Scenario 3'!$A$5:$A$154,Min!$A128,'Scenario 3'!AL$5:AL$154,"&gt;0")</f>
        <v>1.68121875</v>
      </c>
      <c r="P128">
        <f>_xlfn.MINIFS('Scenario 3'!P$5:P$154,'Scenario 3'!$A$5:$A$154,Min!$A128,'Scenario 3'!AM$5:AM$154,"&gt;0")</f>
        <v>1.7756598214285715</v>
      </c>
      <c r="Q128">
        <f>_xlfn.MINIFS('Scenario 3'!Q$5:Q$154,'Scenario 3'!$A$5:$A$154,Min!$A128,'Scenario 3'!AN$5:AN$154,"&gt;0")</f>
        <v>1.8280212890624998</v>
      </c>
      <c r="R128">
        <f>_xlfn.MINIFS('Scenario 3'!R$5:R$154,'Scenario 3'!$A$5:$A$154,Min!$A128,'Scenario 3'!AO$5:AO$154,"&gt;0")</f>
        <v>1.8280212890624998</v>
      </c>
      <c r="S128">
        <f>_xlfn.MINIFS('Scenario 3'!S$5:S$154,'Scenario 3'!$A$5:$A$154,Min!$A128,'Scenario 3'!AP$5:AP$154,"&gt;0")</f>
        <v>1.8280212890624998</v>
      </c>
      <c r="T128">
        <f>_xlfn.MINIFS('Scenario 3'!T$5:T$154,'Scenario 3'!$A$5:$A$154,Min!$A128,'Scenario 3'!AQ$5:AQ$154,"&gt;0")</f>
        <v>1.973141015625</v>
      </c>
      <c r="U128">
        <f>_xlfn.MINIFS('Scenario 3'!U$5:U$154,'Scenario 3'!$A$5:$A$154,Min!$A128,'Scenario 3'!AR$5:AR$154,"&gt;0")</f>
        <v>1.973141015625</v>
      </c>
      <c r="V128">
        <f>_xlfn.MINIFS('Scenario 3'!V$5:V$154,'Scenario 3'!$A$5:$A$154,Min!$A128,'Scenario 3'!AS$5:AS$154,"&gt;0")</f>
        <v>1.973141015625</v>
      </c>
      <c r="W128">
        <f>_xlfn.MINIFS('Scenario 3'!W$5:W$154,'Scenario 3'!$A$5:$A$154,Min!$A128,'Scenario 3'!AT$5:AT$154,"&gt;0")</f>
        <v>2.0420859374999996</v>
      </c>
    </row>
    <row r="129" spans="1:23" x14ac:dyDescent="0.25">
      <c r="A129" t="s">
        <v>42</v>
      </c>
      <c r="B129" t="str">
        <f>VLOOKUP(A129,'DE-EN Country'!$A$1:$B$25,2,FALSE)</f>
        <v>Lithuania</v>
      </c>
      <c r="C129">
        <f>_xlfn.MINIFS('Scenario 3'!C$5:C$154,'Scenario 3'!$A$5:$A$154,Min!$A129,'Scenario 3'!Z$5:Z$154,"&gt;0")</f>
        <v>1.0488000000000002</v>
      </c>
      <c r="D129">
        <f>_xlfn.MINIFS('Scenario 3'!D$5:D$154,'Scenario 3'!$A$5:$A$154,Min!$A129,'Scenario 3'!AA$5:AA$154,"&gt;0")</f>
        <v>1.0607578124999999</v>
      </c>
      <c r="E129">
        <f>_xlfn.MINIFS('Scenario 3'!E$5:E$154,'Scenario 3'!$A$5:$A$154,Min!$A129,'Scenario 3'!AB$5:AB$154,"&gt;0")</f>
        <v>1.0488000000000002</v>
      </c>
      <c r="F129">
        <f>_xlfn.MINIFS('Scenario 3'!F$5:F$154,'Scenario 3'!$A$5:$A$154,Min!$A129,'Scenario 3'!AC$5:AC$154,"&gt;0")</f>
        <v>1.1761339285714285</v>
      </c>
      <c r="G129">
        <f>_xlfn.MINIFS('Scenario 3'!G$5:G$154,'Scenario 3'!$A$5:$A$154,Min!$A129,'Scenario 3'!AD$5:AD$154,"&gt;0")</f>
        <v>1.3001718750000002</v>
      </c>
      <c r="H129">
        <f>_xlfn.MINIFS('Scenario 3'!H$5:H$154,'Scenario 3'!$A$5:$A$154,Min!$A129,'Scenario 3'!AE$5:AE$154,"&gt;0")</f>
        <v>1.458046875</v>
      </c>
      <c r="I129">
        <f>_xlfn.MINIFS('Scenario 3'!I$5:I$154,'Scenario 3'!$A$5:$A$154,Min!$A129,'Scenario 3'!AF$5:AF$154,"&gt;0")</f>
        <v>1.8641015624999999</v>
      </c>
      <c r="J129">
        <f>_xlfn.MINIFS('Scenario 3'!J$5:J$154,'Scenario 3'!$A$5:$A$154,Min!$A129,'Scenario 3'!AG$5:AG$154,"&gt;0")</f>
        <v>2.040975</v>
      </c>
      <c r="K129">
        <f>_xlfn.MINIFS('Scenario 3'!K$5:K$154,'Scenario 3'!$A$5:$A$154,Min!$A129,'Scenario 3'!AH$5:AH$154,"&gt;0")</f>
        <v>2.0955585937499999</v>
      </c>
      <c r="L129">
        <f>_xlfn.MINIFS('Scenario 3'!L$5:L$154,'Scenario 3'!$A$5:$A$154,Min!$A129,'Scenario 3'!AI$5:AI$154,"&gt;0")</f>
        <v>2.0955585937499999</v>
      </c>
      <c r="M129">
        <f>_xlfn.MINIFS('Scenario 3'!M$5:M$154,'Scenario 3'!$A$5:$A$154,Min!$A129,'Scenario 3'!AJ$5:AJ$154,"&gt;0")</f>
        <v>2.1365859374999996</v>
      </c>
      <c r="N129">
        <f>_xlfn.MINIFS('Scenario 3'!N$5:N$154,'Scenario 3'!$A$5:$A$154,Min!$A129,'Scenario 3'!AK$5:AK$154,"&gt;0")</f>
        <v>2.1365859374999996</v>
      </c>
      <c r="O129">
        <f>_xlfn.MINIFS('Scenario 3'!O$5:O$154,'Scenario 3'!$A$5:$A$154,Min!$A129,'Scenario 3'!AL$5:AL$154,"&gt;0")</f>
        <v>2.1365859374999996</v>
      </c>
      <c r="P129">
        <f>_xlfn.MINIFS('Scenario 3'!P$5:P$154,'Scenario 3'!$A$5:$A$154,Min!$A129,'Scenario 3'!AM$5:AM$154,"&gt;0")</f>
        <v>2.1365859374999996</v>
      </c>
      <c r="Q129">
        <f>_xlfn.MINIFS('Scenario 3'!Q$5:Q$154,'Scenario 3'!$A$5:$A$154,Min!$A129,'Scenario 3'!AN$5:AN$154,"&gt;0")</f>
        <v>2.1365859374999996</v>
      </c>
      <c r="R129">
        <f>_xlfn.MINIFS('Scenario 3'!R$5:R$154,'Scenario 3'!$A$5:$A$154,Min!$A129,'Scenario 3'!AO$5:AO$154,"&gt;0")</f>
        <v>2.1365859374999996</v>
      </c>
      <c r="S129">
        <f>_xlfn.MINIFS('Scenario 3'!S$5:S$154,'Scenario 3'!$A$5:$A$154,Min!$A129,'Scenario 3'!AP$5:AP$154,"&gt;0")</f>
        <v>2.1365859374999996</v>
      </c>
      <c r="T129">
        <f>_xlfn.MINIFS('Scenario 3'!T$5:T$154,'Scenario 3'!$A$5:$A$154,Min!$A129,'Scenario 3'!AQ$5:AQ$154,"&gt;0")</f>
        <v>2.1529453125</v>
      </c>
      <c r="U129">
        <f>_xlfn.MINIFS('Scenario 3'!U$5:U$154,'Scenario 3'!$A$5:$A$154,Min!$A129,'Scenario 3'!AR$5:AR$154,"&gt;0")</f>
        <v>2.9249999999999998</v>
      </c>
      <c r="V129">
        <f>_xlfn.MINIFS('Scenario 3'!V$5:V$154,'Scenario 3'!$A$5:$A$154,Min!$A129,'Scenario 3'!AS$5:AS$154,"&gt;0")</f>
        <v>2.9249999999999998</v>
      </c>
      <c r="W129">
        <f>_xlfn.MINIFS('Scenario 3'!W$5:W$154,'Scenario 3'!$A$5:$A$154,Min!$A129,'Scenario 3'!AT$5:AT$154,"&gt;0")</f>
        <v>3.492597656250001</v>
      </c>
    </row>
    <row r="130" spans="1:23" x14ac:dyDescent="0.25">
      <c r="A130" t="s">
        <v>43</v>
      </c>
      <c r="B130" t="str">
        <f>VLOOKUP(A130,'DE-EN Country'!$A$1:$B$25,2,FALSE)</f>
        <v>Luxembourg</v>
      </c>
      <c r="C130">
        <f>_xlfn.MINIFS('Scenario 3'!C$5:C$154,'Scenario 3'!$A$5:$A$154,Min!$A130,'Scenario 3'!Z$5:Z$154,"&gt;0")</f>
        <v>1.7868600000000001</v>
      </c>
      <c r="D130">
        <f>_xlfn.MINIFS('Scenario 3'!D$5:D$154,'Scenario 3'!$A$5:$A$154,Min!$A130,'Scenario 3'!AA$5:AA$154,"&gt;0")</f>
        <v>1.7868600000000001</v>
      </c>
      <c r="E130">
        <f>_xlfn.MINIFS('Scenario 3'!E$5:E$154,'Scenario 3'!$A$5:$A$154,Min!$A130,'Scenario 3'!AB$5:AB$154,"&gt;0")</f>
        <v>1.7868600000000001</v>
      </c>
      <c r="F130">
        <f>_xlfn.MINIFS('Scenario 3'!F$5:F$154,'Scenario 3'!$A$5:$A$154,Min!$A130,'Scenario 3'!AC$5:AC$154,"&gt;0")</f>
        <v>1.7868600000000001</v>
      </c>
      <c r="G130">
        <f>_xlfn.MINIFS('Scenario 3'!G$5:G$154,'Scenario 3'!$A$5:$A$154,Min!$A130,'Scenario 3'!AD$5:AD$154,"&gt;0")</f>
        <v>2.2232812499999999</v>
      </c>
      <c r="H130">
        <f>_xlfn.MINIFS('Scenario 3'!H$5:H$154,'Scenario 3'!$A$5:$A$154,Min!$A130,'Scenario 3'!AE$5:AE$154,"&gt;0")</f>
        <v>1.5267053571428575</v>
      </c>
      <c r="I130">
        <f>_xlfn.MINIFS('Scenario 3'!I$5:I$154,'Scenario 3'!$A$5:$A$154,Min!$A130,'Scenario 3'!AF$5:AF$154,"&gt;0")</f>
        <v>1.5267053571428575</v>
      </c>
      <c r="J130">
        <f>_xlfn.MINIFS('Scenario 3'!J$5:J$154,'Scenario 3'!$A$5:$A$154,Min!$A130,'Scenario 3'!AG$5:AG$154,"&gt;0")</f>
        <v>1.5267053571428575</v>
      </c>
      <c r="K130">
        <f>_xlfn.MINIFS('Scenario 3'!K$5:K$154,'Scenario 3'!$A$5:$A$154,Min!$A130,'Scenario 3'!AH$5:AH$154,"&gt;0")</f>
        <v>1.7868600000000001</v>
      </c>
      <c r="L130">
        <f>_xlfn.MINIFS('Scenario 3'!L$5:L$154,'Scenario 3'!$A$5:$A$154,Min!$A130,'Scenario 3'!AI$5:AI$154,"&gt;0")</f>
        <v>1.7868600000000001</v>
      </c>
      <c r="M130">
        <f>_xlfn.MINIFS('Scenario 3'!M$5:M$154,'Scenario 3'!$A$5:$A$154,Min!$A130,'Scenario 3'!AJ$5:AJ$154,"&gt;0")</f>
        <v>1.7868600000000001</v>
      </c>
      <c r="N130">
        <f>_xlfn.MINIFS('Scenario 3'!N$5:N$154,'Scenario 3'!$A$5:$A$154,Min!$A130,'Scenario 3'!AK$5:AK$154,"&gt;0")</f>
        <v>2.1147749999999998</v>
      </c>
      <c r="O130">
        <f>_xlfn.MINIFS('Scenario 3'!O$5:O$154,'Scenario 3'!$A$5:$A$154,Min!$A130,'Scenario 3'!AL$5:AL$154,"&gt;0")</f>
        <v>2.1147749999999998</v>
      </c>
      <c r="P130">
        <f>_xlfn.MINIFS('Scenario 3'!P$5:P$154,'Scenario 3'!$A$5:$A$154,Min!$A130,'Scenario 3'!AM$5:AM$154,"&gt;0")</f>
        <v>2.6387753906249989</v>
      </c>
      <c r="Q130">
        <f>_xlfn.MINIFS('Scenario 3'!Q$5:Q$154,'Scenario 3'!$A$5:$A$154,Min!$A130,'Scenario 3'!AN$5:AN$154,"&gt;0")</f>
        <v>2.6387753906249989</v>
      </c>
      <c r="R130">
        <f>_xlfn.MINIFS('Scenario 3'!R$5:R$154,'Scenario 3'!$A$5:$A$154,Min!$A130,'Scenario 3'!AO$5:AO$154,"&gt;0")</f>
        <v>2.6387753906249989</v>
      </c>
      <c r="S130">
        <f>_xlfn.MINIFS('Scenario 3'!S$5:S$154,'Scenario 3'!$A$5:$A$154,Min!$A130,'Scenario 3'!AP$5:AP$154,"&gt;0")</f>
        <v>2.8760800781250002</v>
      </c>
      <c r="T130">
        <f>_xlfn.MINIFS('Scenario 3'!T$5:T$154,'Scenario 3'!$A$5:$A$154,Min!$A130,'Scenario 3'!AQ$5:AQ$154,"&gt;0")</f>
        <v>2.8760800781250002</v>
      </c>
      <c r="U130">
        <f>_xlfn.MINIFS('Scenario 3'!U$5:U$154,'Scenario 3'!$A$5:$A$154,Min!$A130,'Scenario 3'!AR$5:AR$154,"&gt;0")</f>
        <v>3.1225499999999995</v>
      </c>
      <c r="V130">
        <f>_xlfn.MINIFS('Scenario 3'!V$5:V$154,'Scenario 3'!$A$5:$A$154,Min!$A130,'Scenario 3'!AS$5:AS$154,"&gt;0")</f>
        <v>3.1225499999999995</v>
      </c>
      <c r="W130">
        <f>_xlfn.MINIFS('Scenario 3'!W$5:W$154,'Scenario 3'!$A$5:$A$154,Min!$A130,'Scenario 3'!AT$5:AT$154,"&gt;0")</f>
        <v>3.1225499999999995</v>
      </c>
    </row>
    <row r="131" spans="1:23" x14ac:dyDescent="0.25">
      <c r="A131" t="s">
        <v>44</v>
      </c>
      <c r="B131" t="str">
        <f>VLOOKUP(A131,'DE-EN Country'!$A$1:$B$25,2,FALSE)</f>
        <v>Netherlands</v>
      </c>
      <c r="C131">
        <f>_xlfn.MINIFS('Scenario 3'!C$5:C$154,'Scenario 3'!$A$5:$A$154,Min!$A131,'Scenario 3'!Z$5:Z$154,"&gt;0")</f>
        <v>2.3586</v>
      </c>
      <c r="D131">
        <f>_xlfn.MINIFS('Scenario 3'!D$5:D$154,'Scenario 3'!$A$5:$A$154,Min!$A131,'Scenario 3'!AA$5:AA$154,"&gt;0")</f>
        <v>2.5208999999999988</v>
      </c>
      <c r="E131">
        <f>_xlfn.MINIFS('Scenario 3'!E$5:E$154,'Scenario 3'!$A$5:$A$154,Min!$A131,'Scenario 3'!AB$5:AB$154,"&gt;0")</f>
        <v>2.6200968750000002</v>
      </c>
      <c r="F131">
        <f>_xlfn.MINIFS('Scenario 3'!F$5:F$154,'Scenario 3'!$A$5:$A$154,Min!$A131,'Scenario 3'!AC$5:AC$154,"&gt;0")</f>
        <v>2.6200968750000002</v>
      </c>
      <c r="G131">
        <f>_xlfn.MINIFS('Scenario 3'!G$5:G$154,'Scenario 3'!$A$5:$A$154,Min!$A131,'Scenario 3'!AD$5:AD$154,"&gt;0")</f>
        <v>2.6200968750000002</v>
      </c>
      <c r="H131">
        <f>_xlfn.MINIFS('Scenario 3'!H$5:H$154,'Scenario 3'!$A$5:$A$154,Min!$A131,'Scenario 3'!AE$5:AE$154,"&gt;0")</f>
        <v>2.1663515624999996</v>
      </c>
      <c r="I131">
        <f>_xlfn.MINIFS('Scenario 3'!I$5:I$154,'Scenario 3'!$A$5:$A$154,Min!$A131,'Scenario 3'!AF$5:AF$154,"&gt;0")</f>
        <v>2.1674250000000002</v>
      </c>
      <c r="J131">
        <f>_xlfn.MINIFS('Scenario 3'!J$5:J$154,'Scenario 3'!$A$5:$A$154,Min!$A131,'Scenario 3'!AG$5:AG$154,"&gt;0")</f>
        <v>2.2337499999999997</v>
      </c>
      <c r="K131">
        <f>_xlfn.MINIFS('Scenario 3'!K$5:K$154,'Scenario 3'!$A$5:$A$154,Min!$A131,'Scenario 3'!AH$5:AH$154,"&gt;0")</f>
        <v>2.2679999999999998</v>
      </c>
      <c r="L131">
        <f>_xlfn.MINIFS('Scenario 3'!L$5:L$154,'Scenario 3'!$A$5:$A$154,Min!$A131,'Scenario 3'!AI$5:AI$154,"&gt;0")</f>
        <v>2.6200968750000002</v>
      </c>
      <c r="M131">
        <f>_xlfn.MINIFS('Scenario 3'!M$5:M$154,'Scenario 3'!$A$5:$A$154,Min!$A131,'Scenario 3'!AJ$5:AJ$154,"&gt;0")</f>
        <v>2.6200968750000002</v>
      </c>
      <c r="N131">
        <f>_xlfn.MINIFS('Scenario 3'!N$5:N$154,'Scenario 3'!$A$5:$A$154,Min!$A131,'Scenario 3'!AK$5:AK$154,"&gt;0")</f>
        <v>2.6200968750000002</v>
      </c>
      <c r="O131">
        <f>_xlfn.MINIFS('Scenario 3'!O$5:O$154,'Scenario 3'!$A$5:$A$154,Min!$A131,'Scenario 3'!AL$5:AL$154,"&gt;0")</f>
        <v>2.6200968750000002</v>
      </c>
      <c r="P131">
        <f>_xlfn.MINIFS('Scenario 3'!P$5:P$154,'Scenario 3'!$A$5:$A$154,Min!$A131,'Scenario 3'!AM$5:AM$154,"&gt;0")</f>
        <v>2.6200968750000002</v>
      </c>
      <c r="Q131">
        <f>_xlfn.MINIFS('Scenario 3'!Q$5:Q$154,'Scenario 3'!$A$5:$A$154,Min!$A131,'Scenario 3'!AN$5:AN$154,"&gt;0")</f>
        <v>2.8608750000000001</v>
      </c>
      <c r="R131">
        <f>_xlfn.MINIFS('Scenario 3'!R$5:R$154,'Scenario 3'!$A$5:$A$154,Min!$A131,'Scenario 3'!AO$5:AO$154,"&gt;0")</f>
        <v>3.0037499999999997</v>
      </c>
      <c r="S131">
        <f>_xlfn.MINIFS('Scenario 3'!S$5:S$154,'Scenario 3'!$A$5:$A$154,Min!$A131,'Scenario 3'!AP$5:AP$154,"&gt;0")</f>
        <v>3.0037499999999997</v>
      </c>
      <c r="T131">
        <f>_xlfn.MINIFS('Scenario 3'!T$5:T$154,'Scenario 3'!$A$5:$A$154,Min!$A131,'Scenario 3'!AQ$5:AQ$154,"&gt;0")</f>
        <v>3.0037499999999997</v>
      </c>
      <c r="U131">
        <f>_xlfn.MINIFS('Scenario 3'!U$5:U$154,'Scenario 3'!$A$5:$A$154,Min!$A131,'Scenario 3'!AR$5:AR$154,"&gt;0")</f>
        <v>3.2679492187500001</v>
      </c>
      <c r="V131">
        <f>_xlfn.MINIFS('Scenario 3'!V$5:V$154,'Scenario 3'!$A$5:$A$154,Min!$A131,'Scenario 3'!AS$5:AS$154,"&gt;0")</f>
        <v>3.5509570312499998</v>
      </c>
      <c r="W131">
        <f>_xlfn.MINIFS('Scenario 3'!W$5:W$154,'Scenario 3'!$A$5:$A$154,Min!$A131,'Scenario 3'!AT$5:AT$154,"&gt;0")</f>
        <v>3.5509570312499998</v>
      </c>
    </row>
    <row r="132" spans="1:23" x14ac:dyDescent="0.25">
      <c r="A132" t="s">
        <v>57</v>
      </c>
      <c r="B132" t="str">
        <f>VLOOKUP(A132,'DE-EN Country'!$A$1:$B$25,2,FALSE)</f>
        <v>Norway</v>
      </c>
      <c r="C132">
        <f>_xlfn.MINIFS('Scenario 3'!C$5:C$154,'Scenario 3'!$A$5:$A$154,Min!$A132,'Scenario 3'!Z$5:Z$154,"&gt;0")</f>
        <v>0.24503906249999999</v>
      </c>
      <c r="D132">
        <f>_xlfn.MINIFS('Scenario 3'!D$5:D$154,'Scenario 3'!$A$5:$A$154,Min!$A132,'Scenario 3'!AA$5:AA$154,"&gt;0")</f>
        <v>0.24530624999999995</v>
      </c>
      <c r="E132">
        <f>_xlfn.MINIFS('Scenario 3'!E$5:E$154,'Scenario 3'!$A$5:$A$154,Min!$A132,'Scenario 3'!AB$5:AB$154,"&gt;0")</f>
        <v>0.40004349609375001</v>
      </c>
      <c r="F132">
        <f>_xlfn.MINIFS('Scenario 3'!F$5:F$154,'Scenario 3'!$A$5:$A$154,Min!$A132,'Scenario 3'!AC$5:AC$154,"&gt;0")</f>
        <v>0.40004349609375001</v>
      </c>
      <c r="G132">
        <f>_xlfn.MINIFS('Scenario 3'!G$5:G$154,'Scenario 3'!$A$5:$A$154,Min!$A132,'Scenario 3'!AD$5:AD$154,"&gt;0")</f>
        <v>0.40004349609375001</v>
      </c>
      <c r="H132">
        <f>_xlfn.MINIFS('Scenario 3'!H$5:H$154,'Scenario 3'!$A$5:$A$154,Min!$A132,'Scenario 3'!AE$5:AE$154,"&gt;0")</f>
        <v>0.32293749999999999</v>
      </c>
      <c r="I132">
        <f>_xlfn.MINIFS('Scenario 3'!I$5:I$154,'Scenario 3'!$A$5:$A$154,Min!$A132,'Scenario 3'!AF$5:AF$154,"&gt;0")</f>
        <v>0.32751210937500003</v>
      </c>
      <c r="J132">
        <f>_xlfn.MINIFS('Scenario 3'!J$5:J$154,'Scenario 3'!$A$5:$A$154,Min!$A132,'Scenario 3'!AG$5:AG$154,"&gt;0")</f>
        <v>0.32751210937500003</v>
      </c>
      <c r="K132">
        <f>_xlfn.MINIFS('Scenario 3'!K$5:K$154,'Scenario 3'!$A$5:$A$154,Min!$A132,'Scenario 3'!AH$5:AH$154,"&gt;0")</f>
        <v>0.40004349609375001</v>
      </c>
      <c r="L132">
        <f>_xlfn.MINIFS('Scenario 3'!L$5:L$154,'Scenario 3'!$A$5:$A$154,Min!$A132,'Scenario 3'!AI$5:AI$154,"&gt;0")</f>
        <v>0.40004349609375001</v>
      </c>
      <c r="M132">
        <f>_xlfn.MINIFS('Scenario 3'!M$5:M$154,'Scenario 3'!$A$5:$A$154,Min!$A132,'Scenario 3'!AJ$5:AJ$154,"&gt;0")</f>
        <v>0.40004349609375001</v>
      </c>
      <c r="N132">
        <f>_xlfn.MINIFS('Scenario 3'!N$5:N$154,'Scenario 3'!$A$5:$A$154,Min!$A132,'Scenario 3'!AK$5:AK$154,"&gt;0")</f>
        <v>0.40004349609375001</v>
      </c>
      <c r="O132">
        <f>_xlfn.MINIFS('Scenario 3'!O$5:O$154,'Scenario 3'!$A$5:$A$154,Min!$A132,'Scenario 3'!AL$5:AL$154,"&gt;0")</f>
        <v>0.40004349609375001</v>
      </c>
      <c r="P132">
        <f>_xlfn.MINIFS('Scenario 3'!P$5:P$154,'Scenario 3'!$A$5:$A$154,Min!$A132,'Scenario 3'!AM$5:AM$154,"&gt;0")</f>
        <v>0.40004349609375001</v>
      </c>
      <c r="Q132">
        <f>_xlfn.MINIFS('Scenario 3'!Q$5:Q$154,'Scenario 3'!$A$5:$A$154,Min!$A132,'Scenario 3'!AN$5:AN$154,"&gt;0")</f>
        <v>0.40004349609375001</v>
      </c>
      <c r="R132">
        <f>_xlfn.MINIFS('Scenario 3'!R$5:R$154,'Scenario 3'!$A$5:$A$154,Min!$A132,'Scenario 3'!AO$5:AO$154,"&gt;0")</f>
        <v>0.40004349609375001</v>
      </c>
      <c r="S132">
        <f>_xlfn.MINIFS('Scenario 3'!S$5:S$154,'Scenario 3'!$A$5:$A$154,Min!$A132,'Scenario 3'!AP$5:AP$154,"&gt;0")</f>
        <v>0.40004349609375001</v>
      </c>
      <c r="T132">
        <f>_xlfn.MINIFS('Scenario 3'!T$5:T$154,'Scenario 3'!$A$5:$A$154,Min!$A132,'Scenario 3'!AQ$5:AQ$154,"&gt;0")</f>
        <v>0.41218945312499999</v>
      </c>
      <c r="U132">
        <f>_xlfn.MINIFS('Scenario 3'!U$5:U$154,'Scenario 3'!$A$5:$A$154,Min!$A132,'Scenario 3'!AR$5:AR$154,"&gt;0")</f>
        <v>0.45455625</v>
      </c>
      <c r="V132">
        <f>_xlfn.MINIFS('Scenario 3'!V$5:V$154,'Scenario 3'!$A$5:$A$154,Min!$A132,'Scenario 3'!AS$5:AS$154,"&gt;0")</f>
        <v>0.46543359374999999</v>
      </c>
      <c r="W132">
        <f>_xlfn.MINIFS('Scenario 3'!W$5:W$154,'Scenario 3'!$A$5:$A$154,Min!$A132,'Scenario 3'!AT$5:AT$154,"&gt;0")</f>
        <v>0.66673916015625023</v>
      </c>
    </row>
    <row r="133" spans="1:23" x14ac:dyDescent="0.25">
      <c r="A133" t="s">
        <v>45</v>
      </c>
      <c r="B133" t="str">
        <f>VLOOKUP(A133,'DE-EN Country'!$A$1:$B$25,2,FALSE)</f>
        <v>Austria</v>
      </c>
      <c r="C133">
        <f>_xlfn.MINIFS('Scenario 3'!C$5:C$154,'Scenario 3'!$A$5:$A$154,Min!$A133,'Scenario 3'!Z$5:Z$154,"&gt;0")</f>
        <v>2.0002174804687507</v>
      </c>
      <c r="D133">
        <f>_xlfn.MINIFS('Scenario 3'!D$5:D$154,'Scenario 3'!$A$5:$A$154,Min!$A133,'Scenario 3'!AA$5:AA$154,"&gt;0")</f>
        <v>2.0002174804687507</v>
      </c>
      <c r="E133">
        <f>_xlfn.MINIFS('Scenario 3'!E$5:E$154,'Scenario 3'!$A$5:$A$154,Min!$A133,'Scenario 3'!AB$5:AB$154,"&gt;0")</f>
        <v>2.5602783749999998</v>
      </c>
      <c r="F133">
        <f>_xlfn.MINIFS('Scenario 3'!F$5:F$154,'Scenario 3'!$A$5:$A$154,Min!$A133,'Scenario 3'!AC$5:AC$154,"&gt;0")</f>
        <v>2.5602783749999998</v>
      </c>
      <c r="G133">
        <f>_xlfn.MINIFS('Scenario 3'!G$5:G$154,'Scenario 3'!$A$5:$A$154,Min!$A133,'Scenario 3'!AD$5:AD$154,"&gt;0")</f>
        <v>2.5602783749999998</v>
      </c>
      <c r="H133">
        <f>_xlfn.MINIFS('Scenario 3'!H$5:H$154,'Scenario 3'!$A$5:$A$154,Min!$A133,'Scenario 3'!AE$5:AE$154,"&gt;0")</f>
        <v>1.3465300781249996</v>
      </c>
      <c r="I133">
        <f>_xlfn.MINIFS('Scenario 3'!I$5:I$154,'Scenario 3'!$A$5:$A$154,Min!$A133,'Scenario 3'!AF$5:AF$154,"&gt;0")</f>
        <v>1.3465300781249996</v>
      </c>
      <c r="J133">
        <f>_xlfn.MINIFS('Scenario 3'!J$5:J$154,'Scenario 3'!$A$5:$A$154,Min!$A133,'Scenario 3'!AG$5:AG$154,"&gt;0")</f>
        <v>1.3465300781249996</v>
      </c>
      <c r="K133">
        <f>_xlfn.MINIFS('Scenario 3'!K$5:K$154,'Scenario 3'!$A$5:$A$154,Min!$A133,'Scenario 3'!AH$5:AH$154,"&gt;0")</f>
        <v>1.554946875</v>
      </c>
      <c r="L133">
        <f>_xlfn.MINIFS('Scenario 3'!L$5:L$154,'Scenario 3'!$A$5:$A$154,Min!$A133,'Scenario 3'!AI$5:AI$154,"&gt;0")</f>
        <v>1.554946875</v>
      </c>
      <c r="M133">
        <f>_xlfn.MINIFS('Scenario 3'!M$5:M$154,'Scenario 3'!$A$5:$A$154,Min!$A133,'Scenario 3'!AJ$5:AJ$154,"&gt;0")</f>
        <v>2.5602783749999998</v>
      </c>
      <c r="N133">
        <f>_xlfn.MINIFS('Scenario 3'!N$5:N$154,'Scenario 3'!$A$5:$A$154,Min!$A133,'Scenario 3'!AK$5:AK$154,"&gt;0")</f>
        <v>2.5602783749999998</v>
      </c>
      <c r="O133">
        <f>_xlfn.MINIFS('Scenario 3'!O$5:O$154,'Scenario 3'!$A$5:$A$154,Min!$A133,'Scenario 3'!AL$5:AL$154,"&gt;0")</f>
        <v>2.5602783749999998</v>
      </c>
      <c r="P133">
        <f>_xlfn.MINIFS('Scenario 3'!P$5:P$154,'Scenario 3'!$A$5:$A$154,Min!$A133,'Scenario 3'!AM$5:AM$154,"&gt;0")</f>
        <v>2.5602783749999998</v>
      </c>
      <c r="Q133">
        <f>_xlfn.MINIFS('Scenario 3'!Q$5:Q$154,'Scenario 3'!$A$5:$A$154,Min!$A133,'Scenario 3'!AN$5:AN$154,"&gt;0")</f>
        <v>2.5602783749999998</v>
      </c>
      <c r="R133">
        <f>_xlfn.MINIFS('Scenario 3'!R$5:R$154,'Scenario 3'!$A$5:$A$154,Min!$A133,'Scenario 3'!AO$5:AO$154,"&gt;0")</f>
        <v>2.5602783749999998</v>
      </c>
      <c r="S133">
        <f>_xlfn.MINIFS('Scenario 3'!S$5:S$154,'Scenario 3'!$A$5:$A$154,Min!$A133,'Scenario 3'!AP$5:AP$154,"&gt;0")</f>
        <v>2.5602783749999998</v>
      </c>
      <c r="T133">
        <f>_xlfn.MINIFS('Scenario 3'!T$5:T$154,'Scenario 3'!$A$5:$A$154,Min!$A133,'Scenario 3'!AQ$5:AQ$154,"&gt;0")</f>
        <v>2.5602783749999998</v>
      </c>
      <c r="U133">
        <f>_xlfn.MINIFS('Scenario 3'!U$5:U$154,'Scenario 3'!$A$5:$A$154,Min!$A133,'Scenario 3'!AR$5:AR$154,"&gt;0")</f>
        <v>2.5602783749999998</v>
      </c>
      <c r="V133">
        <f>_xlfn.MINIFS('Scenario 3'!V$5:V$154,'Scenario 3'!$A$5:$A$154,Min!$A133,'Scenario 3'!AS$5:AS$154,"&gt;0")</f>
        <v>2.5602783749999998</v>
      </c>
      <c r="W133">
        <f>_xlfn.MINIFS('Scenario 3'!W$5:W$154,'Scenario 3'!$A$5:$A$154,Min!$A133,'Scenario 3'!AT$5:AT$154,"&gt;0")</f>
        <v>2.5602783749999998</v>
      </c>
    </row>
    <row r="134" spans="1:23" x14ac:dyDescent="0.25">
      <c r="A134" t="s">
        <v>46</v>
      </c>
      <c r="B134" t="str">
        <f>VLOOKUP(A134,'DE-EN Country'!$A$1:$B$25,2,FALSE)</f>
        <v>Portugal</v>
      </c>
      <c r="C134">
        <f>_xlfn.MINIFS('Scenario 3'!C$5:C$154,'Scenario 3'!$A$5:$A$154,Min!$A134,'Scenario 3'!Z$5:Z$154,"&gt;0")</f>
        <v>0</v>
      </c>
      <c r="D134">
        <f>_xlfn.MINIFS('Scenario 3'!D$5:D$154,'Scenario 3'!$A$5:$A$154,Min!$A134,'Scenario 3'!AA$5:AA$154,"&gt;0")</f>
        <v>0</v>
      </c>
      <c r="E134">
        <f>_xlfn.MINIFS('Scenario 3'!E$5:E$154,'Scenario 3'!$A$5:$A$154,Min!$A134,'Scenario 3'!AB$5:AB$154,"&gt;0")</f>
        <v>0</v>
      </c>
      <c r="F134">
        <f>_xlfn.MINIFS('Scenario 3'!F$5:F$154,'Scenario 3'!$A$5:$A$154,Min!$A134,'Scenario 3'!AC$5:AC$154,"&gt;0")</f>
        <v>0</v>
      </c>
      <c r="G134">
        <f>_xlfn.MINIFS('Scenario 3'!G$5:G$154,'Scenario 3'!$A$5:$A$154,Min!$A134,'Scenario 3'!AD$5:AD$154,"&gt;0")</f>
        <v>0</v>
      </c>
      <c r="H134">
        <f>_xlfn.MINIFS('Scenario 3'!H$5:H$154,'Scenario 3'!$A$5:$A$154,Min!$A134,'Scenario 3'!AE$5:AE$154,"&gt;0")</f>
        <v>1.1671171874999997</v>
      </c>
      <c r="I134">
        <f>_xlfn.MINIFS('Scenario 3'!I$5:I$154,'Scenario 3'!$A$5:$A$154,Min!$A134,'Scenario 3'!AF$5:AF$154,"&gt;0")</f>
        <v>1.1671171874999997</v>
      </c>
      <c r="J134">
        <f>_xlfn.MINIFS('Scenario 3'!J$5:J$154,'Scenario 3'!$A$5:$A$154,Min!$A134,'Scenario 3'!AG$5:AG$154,"&gt;0")</f>
        <v>1.1671171874999997</v>
      </c>
      <c r="K134">
        <f>_xlfn.MINIFS('Scenario 3'!K$5:K$154,'Scenario 3'!$A$5:$A$154,Min!$A134,'Scenario 3'!AH$5:AH$154,"&gt;0")</f>
        <v>1.1671171874999997</v>
      </c>
      <c r="L134">
        <f>_xlfn.MINIFS('Scenario 3'!L$5:L$154,'Scenario 3'!$A$5:$A$154,Min!$A134,'Scenario 3'!AI$5:AI$154,"&gt;0")</f>
        <v>1.1671171874999997</v>
      </c>
      <c r="M134">
        <f>_xlfn.MINIFS('Scenario 3'!M$5:M$154,'Scenario 3'!$A$5:$A$154,Min!$A134,'Scenario 3'!AJ$5:AJ$154,"&gt;0")</f>
        <v>1.1815446428571428</v>
      </c>
      <c r="N134">
        <f>_xlfn.MINIFS('Scenario 3'!N$5:N$154,'Scenario 3'!$A$5:$A$154,Min!$A134,'Scenario 3'!AK$5:AK$154,"&gt;0")</f>
        <v>1.3513593750000001</v>
      </c>
      <c r="O134">
        <f>_xlfn.MINIFS('Scenario 3'!O$5:O$154,'Scenario 3'!$A$5:$A$154,Min!$A134,'Scenario 3'!AL$5:AL$154,"&gt;0")</f>
        <v>1.36366875</v>
      </c>
      <c r="P134">
        <f>_xlfn.MINIFS('Scenario 3'!P$5:P$154,'Scenario 3'!$A$5:$A$154,Min!$A134,'Scenario 3'!AM$5:AM$154,"&gt;0")</f>
        <v>1.4233875</v>
      </c>
      <c r="Q134">
        <f>_xlfn.MINIFS('Scenario 3'!Q$5:Q$154,'Scenario 3'!$A$5:$A$154,Min!$A134,'Scenario 3'!AN$5:AN$154,"&gt;0")</f>
        <v>1.5794531249999999</v>
      </c>
      <c r="R134">
        <f>_xlfn.MINIFS('Scenario 3'!R$5:R$154,'Scenario 3'!$A$5:$A$154,Min!$A134,'Scenario 3'!AO$5:AO$154,"&gt;0")</f>
        <v>1.9454765625000001</v>
      </c>
      <c r="S134">
        <f>_xlfn.MINIFS('Scenario 3'!S$5:S$154,'Scenario 3'!$A$5:$A$154,Min!$A134,'Scenario 3'!AP$5:AP$154,"&gt;0")</f>
        <v>3.2353749999999994</v>
      </c>
      <c r="T134">
        <f>_xlfn.MINIFS('Scenario 3'!T$5:T$154,'Scenario 3'!$A$5:$A$154,Min!$A134,'Scenario 3'!AQ$5:AQ$154,"&gt;0")</f>
        <v>3.5013515625</v>
      </c>
      <c r="U134">
        <f>_xlfn.MINIFS('Scenario 3'!U$5:U$154,'Scenario 3'!$A$5:$A$154,Min!$A134,'Scenario 3'!AR$5:AR$154,"&gt;0")</f>
        <v>3.5013515625</v>
      </c>
      <c r="V134">
        <f>_xlfn.MINIFS('Scenario 3'!V$5:V$154,'Scenario 3'!$A$5:$A$154,Min!$A134,'Scenario 3'!AS$5:AS$154,"&gt;0")</f>
        <v>3.5013515625</v>
      </c>
      <c r="W134">
        <f>_xlfn.MINIFS('Scenario 3'!W$5:W$154,'Scenario 3'!$A$5:$A$154,Min!$A134,'Scenario 3'!AT$5:AT$154,"&gt;0")</f>
        <v>3.5013515625</v>
      </c>
    </row>
    <row r="135" spans="1:23" x14ac:dyDescent="0.25">
      <c r="A135" t="s">
        <v>47</v>
      </c>
      <c r="B135" t="str">
        <f>VLOOKUP(A135,'DE-EN Country'!$A$1:$B$25,2,FALSE)</f>
        <v>Sweden</v>
      </c>
      <c r="C135">
        <f>_xlfn.MINIFS('Scenario 3'!C$5:C$154,'Scenario 3'!$A$5:$A$154,Min!$A135,'Scenario 3'!Z$5:Z$154,"&gt;0")</f>
        <v>0.60442031250000006</v>
      </c>
      <c r="D135">
        <f>_xlfn.MINIFS('Scenario 3'!D$5:D$154,'Scenario 3'!$A$5:$A$154,Min!$A135,'Scenario 3'!AA$5:AA$154,"&gt;0")</f>
        <v>0.60442031250000006</v>
      </c>
      <c r="E135">
        <f>_xlfn.MINIFS('Scenario 3'!E$5:E$154,'Scenario 3'!$A$5:$A$154,Min!$A135,'Scenario 3'!AB$5:AB$154,"&gt;0")</f>
        <v>0.8000869921874999</v>
      </c>
      <c r="F135">
        <f>_xlfn.MINIFS('Scenario 3'!F$5:F$154,'Scenario 3'!$A$5:$A$154,Min!$A135,'Scenario 3'!AC$5:AC$154,"&gt;0")</f>
        <v>0.8000869921874999</v>
      </c>
      <c r="G135">
        <f>_xlfn.MINIFS('Scenario 3'!G$5:G$154,'Scenario 3'!$A$5:$A$154,Min!$A135,'Scenario 3'!AD$5:AD$154,"&gt;0")</f>
        <v>0.8000869921874999</v>
      </c>
      <c r="H135">
        <f>_xlfn.MINIFS('Scenario 3'!H$5:H$154,'Scenario 3'!$A$5:$A$154,Min!$A135,'Scenario 3'!AE$5:AE$154,"&gt;0")</f>
        <v>0.8000869921874999</v>
      </c>
      <c r="I135">
        <f>_xlfn.MINIFS('Scenario 3'!I$5:I$154,'Scenario 3'!$A$5:$A$154,Min!$A135,'Scenario 3'!AF$5:AF$154,"&gt;0")</f>
        <v>0.8000869921874999</v>
      </c>
      <c r="J135">
        <f>_xlfn.MINIFS('Scenario 3'!J$5:J$154,'Scenario 3'!$A$5:$A$154,Min!$A135,'Scenario 3'!AG$5:AG$154,"&gt;0")</f>
        <v>0.8000869921874999</v>
      </c>
      <c r="K135">
        <f>_xlfn.MINIFS('Scenario 3'!K$5:K$154,'Scenario 3'!$A$5:$A$154,Min!$A135,'Scenario 3'!AH$5:AH$154,"&gt;0")</f>
        <v>0.8000869921874999</v>
      </c>
      <c r="L135">
        <f>_xlfn.MINIFS('Scenario 3'!L$5:L$154,'Scenario 3'!$A$5:$A$154,Min!$A135,'Scenario 3'!AI$5:AI$154,"&gt;0")</f>
        <v>0.8000869921874999</v>
      </c>
      <c r="M135">
        <f>_xlfn.MINIFS('Scenario 3'!M$5:M$154,'Scenario 3'!$A$5:$A$154,Min!$A135,'Scenario 3'!AJ$5:AJ$154,"&gt;0")</f>
        <v>0.86385937499999998</v>
      </c>
      <c r="N135">
        <f>_xlfn.MINIFS('Scenario 3'!N$5:N$154,'Scenario 3'!$A$5:$A$154,Min!$A135,'Scenario 3'!AK$5:AK$154,"&gt;0")</f>
        <v>0.86385937499999998</v>
      </c>
      <c r="O135">
        <f>_xlfn.MINIFS('Scenario 3'!O$5:O$154,'Scenario 3'!$A$5:$A$154,Min!$A135,'Scenario 3'!AL$5:AL$154,"&gt;0")</f>
        <v>0.86385937499999998</v>
      </c>
      <c r="P135">
        <f>_xlfn.MINIFS('Scenario 3'!P$5:P$154,'Scenario 3'!$A$5:$A$154,Min!$A135,'Scenario 3'!AM$5:AM$154,"&gt;0")</f>
        <v>0.89737499999999981</v>
      </c>
      <c r="Q135">
        <f>_xlfn.MINIFS('Scenario 3'!Q$5:Q$154,'Scenario 3'!$A$5:$A$154,Min!$A135,'Scenario 3'!AN$5:AN$154,"&gt;0")</f>
        <v>0.93086718749999997</v>
      </c>
      <c r="R135">
        <f>_xlfn.MINIFS('Scenario 3'!R$5:R$154,'Scenario 3'!$A$5:$A$154,Min!$A135,'Scenario 3'!AO$5:AO$154,"&gt;0")</f>
        <v>0.93086718749999997</v>
      </c>
      <c r="S135">
        <f>_xlfn.MINIFS('Scenario 3'!S$5:S$154,'Scenario 3'!$A$5:$A$154,Min!$A135,'Scenario 3'!AP$5:AP$154,"&gt;0")</f>
        <v>0.93086718749999997</v>
      </c>
      <c r="T135">
        <f>_xlfn.MINIFS('Scenario 3'!T$5:T$154,'Scenario 3'!$A$5:$A$154,Min!$A135,'Scenario 3'!AQ$5:AQ$154,"&gt;0")</f>
        <v>0.93086718749999997</v>
      </c>
      <c r="U135">
        <f>_xlfn.MINIFS('Scenario 3'!U$5:U$154,'Scenario 3'!$A$5:$A$154,Min!$A135,'Scenario 3'!AR$5:AR$154,"&gt;0")</f>
        <v>1.0771734375000002</v>
      </c>
      <c r="V135">
        <f>_xlfn.MINIFS('Scenario 3'!V$5:V$154,'Scenario 3'!$A$5:$A$154,Min!$A135,'Scenario 3'!AS$5:AS$154,"&gt;0")</f>
        <v>1.0771734375000002</v>
      </c>
      <c r="W135">
        <f>_xlfn.MINIFS('Scenario 3'!W$5:W$154,'Scenario 3'!$A$5:$A$154,Min!$A135,'Scenario 3'!AT$5:AT$154,"&gt;0")</f>
        <v>1.3334783203125005</v>
      </c>
    </row>
    <row r="136" spans="1:23" x14ac:dyDescent="0.25">
      <c r="A136" t="s">
        <v>48</v>
      </c>
      <c r="B136" t="str">
        <f>VLOOKUP(A136,'DE-EN Country'!$A$1:$B$25,2,FALSE)</f>
        <v>Switzerland</v>
      </c>
      <c r="C136">
        <f>_xlfn.MINIFS('Scenario 3'!C$5:C$154,'Scenario 3'!$A$5:$A$154,Min!$A136,'Scenario 3'!Z$5:Z$154,"&gt;0")</f>
        <v>2.8447537500000006</v>
      </c>
      <c r="D136">
        <f>_xlfn.MINIFS('Scenario 3'!D$5:D$154,'Scenario 3'!$A$5:$A$154,Min!$A136,'Scenario 3'!AA$5:AA$154,"&gt;0")</f>
        <v>2.8447537500000006</v>
      </c>
      <c r="E136">
        <f>_xlfn.MINIFS('Scenario 3'!E$5:E$154,'Scenario 3'!$A$5:$A$154,Min!$A136,'Scenario 3'!AB$5:AB$154,"&gt;0")</f>
        <v>2.8447537500000006</v>
      </c>
      <c r="F136">
        <f>_xlfn.MINIFS('Scenario 3'!F$5:F$154,'Scenario 3'!$A$5:$A$154,Min!$A136,'Scenario 3'!AC$5:AC$154,"&gt;0")</f>
        <v>2.8447537500000006</v>
      </c>
      <c r="G136">
        <f>_xlfn.MINIFS('Scenario 3'!G$5:G$154,'Scenario 3'!$A$5:$A$154,Min!$A136,'Scenario 3'!AD$5:AD$154,"&gt;0")</f>
        <v>2.8447537500000006</v>
      </c>
      <c r="H136">
        <f>_xlfn.MINIFS('Scenario 3'!H$5:H$154,'Scenario 3'!$A$5:$A$154,Min!$A136,'Scenario 3'!AE$5:AE$154,"&gt;0")</f>
        <v>2.2224638671874999</v>
      </c>
      <c r="I136">
        <f>_xlfn.MINIFS('Scenario 3'!I$5:I$154,'Scenario 3'!$A$5:$A$154,Min!$A136,'Scenario 3'!AF$5:AF$154,"&gt;0")</f>
        <v>2.2224638671874999</v>
      </c>
      <c r="J136">
        <f>_xlfn.MINIFS('Scenario 3'!J$5:J$154,'Scenario 3'!$A$5:$A$154,Min!$A136,'Scenario 3'!AG$5:AG$154,"&gt;0")</f>
        <v>2.2224638671874999</v>
      </c>
      <c r="K136">
        <f>_xlfn.MINIFS('Scenario 3'!K$5:K$154,'Scenario 3'!$A$5:$A$154,Min!$A136,'Scenario 3'!AH$5:AH$154,"&gt;0")</f>
        <v>2.2224638671874999</v>
      </c>
      <c r="L136">
        <f>_xlfn.MINIFS('Scenario 3'!L$5:L$154,'Scenario 3'!$A$5:$A$154,Min!$A136,'Scenario 3'!AI$5:AI$154,"&gt;0")</f>
        <v>2.2224638671874999</v>
      </c>
      <c r="M136">
        <f>_xlfn.MINIFS('Scenario 3'!M$5:M$154,'Scenario 3'!$A$5:$A$154,Min!$A136,'Scenario 3'!AJ$5:AJ$154,"&gt;0")</f>
        <v>2.8447537500000006</v>
      </c>
      <c r="N136">
        <f>_xlfn.MINIFS('Scenario 3'!N$5:N$154,'Scenario 3'!$A$5:$A$154,Min!$A136,'Scenario 3'!AK$5:AK$154,"&gt;0")</f>
        <v>2.8447537500000006</v>
      </c>
      <c r="O136">
        <f>_xlfn.MINIFS('Scenario 3'!O$5:O$154,'Scenario 3'!$A$5:$A$154,Min!$A136,'Scenario 3'!AL$5:AL$154,"&gt;0")</f>
        <v>2.8447537500000006</v>
      </c>
      <c r="P136">
        <f>_xlfn.MINIFS('Scenario 3'!P$5:P$154,'Scenario 3'!$A$5:$A$154,Min!$A136,'Scenario 3'!AM$5:AM$154,"&gt;0")</f>
        <v>2.8447537500000006</v>
      </c>
      <c r="Q136">
        <f>_xlfn.MINIFS('Scenario 3'!Q$5:Q$154,'Scenario 3'!$A$5:$A$154,Min!$A136,'Scenario 3'!AN$5:AN$154,"&gt;0")</f>
        <v>2.8447537500000006</v>
      </c>
      <c r="R136">
        <f>_xlfn.MINIFS('Scenario 3'!R$5:R$154,'Scenario 3'!$A$5:$A$154,Min!$A136,'Scenario 3'!AO$5:AO$154,"&gt;0")</f>
        <v>2.8447537500000006</v>
      </c>
      <c r="S136">
        <f>_xlfn.MINIFS('Scenario 3'!S$5:S$154,'Scenario 3'!$A$5:$A$154,Min!$A136,'Scenario 3'!AP$5:AP$154,"&gt;0")</f>
        <v>2.8447537500000006</v>
      </c>
      <c r="T136">
        <f>_xlfn.MINIFS('Scenario 3'!T$5:T$154,'Scenario 3'!$A$5:$A$154,Min!$A136,'Scenario 3'!AQ$5:AQ$154,"&gt;0")</f>
        <v>2.8447537500000006</v>
      </c>
      <c r="U136">
        <f>_xlfn.MINIFS('Scenario 3'!U$5:U$154,'Scenario 3'!$A$5:$A$154,Min!$A136,'Scenario 3'!AR$5:AR$154,"&gt;0")</f>
        <v>2.8447537500000006</v>
      </c>
      <c r="V136">
        <f>_xlfn.MINIFS('Scenario 3'!V$5:V$154,'Scenario 3'!$A$5:$A$154,Min!$A136,'Scenario 3'!AS$5:AS$154,"&gt;0")</f>
        <v>2.8447537500000006</v>
      </c>
      <c r="W136">
        <f>_xlfn.MINIFS('Scenario 3'!W$5:W$154,'Scenario 3'!$A$5:$A$154,Min!$A136,'Scenario 3'!AT$5:AT$154,"&gt;0")</f>
        <v>2.8447537500000006</v>
      </c>
    </row>
    <row r="137" spans="1:23" x14ac:dyDescent="0.25">
      <c r="A137" t="s">
        <v>49</v>
      </c>
      <c r="B137" t="str">
        <f>VLOOKUP(A137,'DE-EN Country'!$A$1:$B$25,2,FALSE)</f>
        <v>Serbia</v>
      </c>
      <c r="C137">
        <f>_xlfn.MINIFS('Scenario 3'!C$5:C$154,'Scenario 3'!$A$5:$A$154,Min!$A137,'Scenario 3'!Z$5:Z$154,"&gt;0")</f>
        <v>5.1155507812500005</v>
      </c>
      <c r="D137">
        <f>_xlfn.MINIFS('Scenario 3'!D$5:D$154,'Scenario 3'!$A$5:$A$154,Min!$A137,'Scenario 3'!AA$5:AA$154,"&gt;0")</f>
        <v>5.1155507812500005</v>
      </c>
      <c r="E137">
        <f>_xlfn.MINIFS('Scenario 3'!E$5:E$154,'Scenario 3'!$A$5:$A$154,Min!$A137,'Scenario 3'!AB$5:AB$154,"&gt;0")</f>
        <v>5.1155507812500005</v>
      </c>
      <c r="F137">
        <f>_xlfn.MINIFS('Scenario 3'!F$5:F$154,'Scenario 3'!$A$5:$A$154,Min!$A137,'Scenario 3'!AC$5:AC$154,"&gt;0")</f>
        <v>5.1155507812500005</v>
      </c>
      <c r="G137">
        <f>_xlfn.MINIFS('Scenario 3'!G$5:G$154,'Scenario 3'!$A$5:$A$154,Min!$A137,'Scenario 3'!AD$5:AD$154,"&gt;0")</f>
        <v>5.1155507812500005</v>
      </c>
      <c r="H137">
        <f>_xlfn.MINIFS('Scenario 3'!H$5:H$154,'Scenario 3'!$A$5:$A$154,Min!$A137,'Scenario 3'!AE$5:AE$154,"&gt;0")</f>
        <v>0.86020312499999996</v>
      </c>
      <c r="I137">
        <f>_xlfn.MINIFS('Scenario 3'!I$5:I$154,'Scenario 3'!$A$5:$A$154,Min!$A137,'Scenario 3'!AF$5:AF$154,"&gt;0")</f>
        <v>0.94880624999999974</v>
      </c>
      <c r="J137">
        <f>_xlfn.MINIFS('Scenario 3'!J$5:J$154,'Scenario 3'!$A$5:$A$154,Min!$A137,'Scenario 3'!AG$5:AG$154,"&gt;0")</f>
        <v>1.1710453124999998</v>
      </c>
      <c r="K137">
        <f>_xlfn.MINIFS('Scenario 3'!K$5:K$154,'Scenario 3'!$A$5:$A$154,Min!$A137,'Scenario 3'!AH$5:AH$154,"&gt;0")</f>
        <v>1.3805531249999998</v>
      </c>
      <c r="L137">
        <f>_xlfn.MINIFS('Scenario 3'!L$5:L$154,'Scenario 3'!$A$5:$A$154,Min!$A137,'Scenario 3'!AI$5:AI$154,"&gt;0")</f>
        <v>1.4618100000000001</v>
      </c>
      <c r="M137">
        <f>_xlfn.MINIFS('Scenario 3'!M$5:M$154,'Scenario 3'!$A$5:$A$154,Min!$A137,'Scenario 3'!AJ$5:AJ$154,"&gt;0")</f>
        <v>2.1825000000000001</v>
      </c>
      <c r="N137">
        <f>_xlfn.MINIFS('Scenario 3'!N$5:N$154,'Scenario 3'!$A$5:$A$154,Min!$A137,'Scenario 3'!AK$5:AK$154,"&gt;0")</f>
        <v>2.1825000000000001</v>
      </c>
      <c r="O137">
        <f>_xlfn.MINIFS('Scenario 3'!O$5:O$154,'Scenario 3'!$A$5:$A$154,Min!$A137,'Scenario 3'!AL$5:AL$154,"&gt;0")</f>
        <v>2.1923789062499996</v>
      </c>
      <c r="P137">
        <f>_xlfn.MINIFS('Scenario 3'!P$5:P$154,'Scenario 3'!$A$5:$A$154,Min!$A137,'Scenario 3'!AM$5:AM$154,"&gt;0")</f>
        <v>2.1923789062499996</v>
      </c>
      <c r="Q137">
        <f>_xlfn.MINIFS('Scenario 3'!Q$5:Q$154,'Scenario 3'!$A$5:$A$154,Min!$A137,'Scenario 3'!AN$5:AN$154,"&gt;0")</f>
        <v>2.1923789062499996</v>
      </c>
      <c r="R137">
        <f>_xlfn.MINIFS('Scenario 3'!R$5:R$154,'Scenario 3'!$A$5:$A$154,Min!$A137,'Scenario 3'!AO$5:AO$154,"&gt;0")</f>
        <v>2.1923789062499996</v>
      </c>
      <c r="S137">
        <f>_xlfn.MINIFS('Scenario 3'!S$5:S$154,'Scenario 3'!$A$5:$A$154,Min!$A137,'Scenario 3'!AP$5:AP$154,"&gt;0")</f>
        <v>2.1923789062499996</v>
      </c>
      <c r="T137">
        <f>_xlfn.MINIFS('Scenario 3'!T$5:T$154,'Scenario 3'!$A$5:$A$154,Min!$A137,'Scenario 3'!AQ$5:AQ$154,"&gt;0")</f>
        <v>2.1923789062499996</v>
      </c>
      <c r="U137">
        <f>_xlfn.MINIFS('Scenario 3'!U$5:U$154,'Scenario 3'!$A$5:$A$154,Min!$A137,'Scenario 3'!AR$5:AR$154,"&gt;0")</f>
        <v>2.1923789062499996</v>
      </c>
      <c r="V137">
        <f>_xlfn.MINIFS('Scenario 3'!V$5:V$154,'Scenario 3'!$A$5:$A$154,Min!$A137,'Scenario 3'!AS$5:AS$154,"&gt;0")</f>
        <v>2.1923789062499996</v>
      </c>
      <c r="W137">
        <f>_xlfn.MINIFS('Scenario 3'!W$5:W$154,'Scenario 3'!$A$5:$A$154,Min!$A137,'Scenario 3'!AT$5:AT$154,"&gt;0")</f>
        <v>2.1923789062499996</v>
      </c>
    </row>
    <row r="138" spans="1:23" x14ac:dyDescent="0.25">
      <c r="A138" t="s">
        <v>50</v>
      </c>
      <c r="B138" t="str">
        <f>VLOOKUP(A138,'DE-EN Country'!$A$1:$B$25,2,FALSE)</f>
        <v>Slovakia</v>
      </c>
      <c r="C138">
        <f>_xlfn.MINIFS('Scenario 3'!C$5:C$154,'Scenario 3'!$A$5:$A$154,Min!$A138,'Scenario 3'!Z$5:Z$154,"&gt;0")</f>
        <v>0</v>
      </c>
      <c r="D138">
        <f>_xlfn.MINIFS('Scenario 3'!D$5:D$154,'Scenario 3'!$A$5:$A$154,Min!$A138,'Scenario 3'!AA$5:AA$154,"&gt;0")</f>
        <v>0</v>
      </c>
      <c r="E138">
        <f>_xlfn.MINIFS('Scenario 3'!E$5:E$154,'Scenario 3'!$A$5:$A$154,Min!$A138,'Scenario 3'!AB$5:AB$154,"&gt;0")</f>
        <v>0</v>
      </c>
      <c r="F138">
        <f>_xlfn.MINIFS('Scenario 3'!F$5:F$154,'Scenario 3'!$A$5:$A$154,Min!$A138,'Scenario 3'!AC$5:AC$154,"&gt;0")</f>
        <v>0</v>
      </c>
      <c r="G138">
        <f>_xlfn.MINIFS('Scenario 3'!G$5:G$154,'Scenario 3'!$A$5:$A$154,Min!$A138,'Scenario 3'!AD$5:AD$154,"&gt;0")</f>
        <v>0</v>
      </c>
      <c r="H138">
        <f>_xlfn.MINIFS('Scenario 3'!H$5:H$154,'Scenario 3'!$A$5:$A$154,Min!$A138,'Scenario 3'!AE$5:AE$154,"&gt;0")</f>
        <v>1.0883892857142856</v>
      </c>
      <c r="I138">
        <f>_xlfn.MINIFS('Scenario 3'!I$5:I$154,'Scenario 3'!$A$5:$A$154,Min!$A138,'Scenario 3'!AF$5:AF$154,"&gt;0")</f>
        <v>1.0914642857142858</v>
      </c>
      <c r="J138">
        <f>_xlfn.MINIFS('Scenario 3'!J$5:J$154,'Scenario 3'!$A$5:$A$154,Min!$A138,'Scenario 3'!AG$5:AG$154,"&gt;0")</f>
        <v>1.0914642857142858</v>
      </c>
      <c r="K138">
        <f>_xlfn.MINIFS('Scenario 3'!K$5:K$154,'Scenario 3'!$A$5:$A$154,Min!$A138,'Scenario 3'!AH$5:AH$154,"&gt;0")</f>
        <v>1.1088562500000001</v>
      </c>
      <c r="L138">
        <f>_xlfn.MINIFS('Scenario 3'!L$5:L$154,'Scenario 3'!$A$5:$A$154,Min!$A138,'Scenario 3'!AI$5:AI$154,"&gt;0")</f>
        <v>1.1097187500000003</v>
      </c>
      <c r="M138">
        <f>_xlfn.MINIFS('Scenario 3'!M$5:M$154,'Scenario 3'!$A$5:$A$154,Min!$A138,'Scenario 3'!AJ$5:AJ$154,"&gt;0")</f>
        <v>1.1147142857142858</v>
      </c>
      <c r="N138">
        <f>_xlfn.MINIFS('Scenario 3'!N$5:N$154,'Scenario 3'!$A$5:$A$154,Min!$A138,'Scenario 3'!AK$5:AK$154,"&gt;0")</f>
        <v>1.1275453125000001</v>
      </c>
      <c r="O138">
        <f>_xlfn.MINIFS('Scenario 3'!O$5:O$154,'Scenario 3'!$A$5:$A$154,Min!$A138,'Scenario 3'!AL$5:AL$154,"&gt;0")</f>
        <v>1.2529800000000002</v>
      </c>
      <c r="P138">
        <f>_xlfn.MINIFS('Scenario 3'!P$5:P$154,'Scenario 3'!$A$5:$A$154,Min!$A138,'Scenario 3'!AM$5:AM$154,"&gt;0")</f>
        <v>1.3307249999999999</v>
      </c>
      <c r="Q138">
        <f>_xlfn.MINIFS('Scenario 3'!Q$5:Q$154,'Scenario 3'!$A$5:$A$154,Min!$A138,'Scenario 3'!AN$5:AN$154,"&gt;0")</f>
        <v>1.3307249999999999</v>
      </c>
      <c r="R138">
        <f>_xlfn.MINIFS('Scenario 3'!R$5:R$154,'Scenario 3'!$A$5:$A$154,Min!$A138,'Scenario 3'!AO$5:AO$154,"&gt;0")</f>
        <v>1.37934</v>
      </c>
      <c r="S138">
        <f>_xlfn.MINIFS('Scenario 3'!S$5:S$154,'Scenario 3'!$A$5:$A$154,Min!$A138,'Scenario 3'!AP$5:AP$154,"&gt;0")</f>
        <v>1.4615859375</v>
      </c>
      <c r="T138">
        <f>_xlfn.MINIFS('Scenario 3'!T$5:T$154,'Scenario 3'!$A$5:$A$154,Min!$A138,'Scenario 3'!AQ$5:AQ$154,"&gt;0")</f>
        <v>1.5668753906249999</v>
      </c>
      <c r="U138">
        <f>_xlfn.MINIFS('Scenario 3'!U$5:U$154,'Scenario 3'!$A$5:$A$154,Min!$A138,'Scenario 3'!AR$5:AR$154,"&gt;0")</f>
        <v>1.6458749999999998</v>
      </c>
      <c r="V138">
        <f>_xlfn.MINIFS('Scenario 3'!V$5:V$154,'Scenario 3'!$A$5:$A$154,Min!$A138,'Scenario 3'!AS$5:AS$154,"&gt;0")</f>
        <v>2.6634023437500001</v>
      </c>
      <c r="W138">
        <f>_xlfn.MINIFS('Scenario 3'!W$5:W$154,'Scenario 3'!$A$5:$A$154,Min!$A138,'Scenario 3'!AT$5:AT$154,"&gt;0")</f>
        <v>2.6634023437500001</v>
      </c>
    </row>
    <row r="139" spans="1:23" x14ac:dyDescent="0.25">
      <c r="A139" t="s">
        <v>51</v>
      </c>
      <c r="B139" t="str">
        <f>VLOOKUP(A139,'DE-EN Country'!$A$1:$B$25,2,FALSE)</f>
        <v>Slovenia</v>
      </c>
      <c r="C139">
        <f>_xlfn.MINIFS('Scenario 3'!C$5:C$154,'Scenario 3'!$A$5:$A$154,Min!$A139,'Scenario 3'!Z$5:Z$154,"&gt;0")</f>
        <v>1.1222138671874999</v>
      </c>
      <c r="D139">
        <f>_xlfn.MINIFS('Scenario 3'!D$5:D$154,'Scenario 3'!$A$5:$A$154,Min!$A139,'Scenario 3'!AA$5:AA$154,"&gt;0")</f>
        <v>1.1222138671874999</v>
      </c>
      <c r="E139">
        <f>_xlfn.MINIFS('Scenario 3'!E$5:E$154,'Scenario 3'!$A$5:$A$154,Min!$A139,'Scenario 3'!AB$5:AB$154,"&gt;0")</f>
        <v>1.1222138671874999</v>
      </c>
      <c r="F139">
        <f>_xlfn.MINIFS('Scenario 3'!F$5:F$154,'Scenario 3'!$A$5:$A$154,Min!$A139,'Scenario 3'!AC$5:AC$154,"&gt;0")</f>
        <v>1.1222138671874999</v>
      </c>
      <c r="G139">
        <f>_xlfn.MINIFS('Scenario 3'!G$5:G$154,'Scenario 3'!$A$5:$A$154,Min!$A139,'Scenario 3'!AD$5:AD$154,"&gt;0")</f>
        <v>1.1222138671874999</v>
      </c>
      <c r="H139">
        <f>_xlfn.MINIFS('Scenario 3'!H$5:H$154,'Scenario 3'!$A$5:$A$154,Min!$A139,'Scenario 3'!AE$5:AE$154,"&gt;0")</f>
        <v>1.0088296875</v>
      </c>
      <c r="I139">
        <f>_xlfn.MINIFS('Scenario 3'!I$5:I$154,'Scenario 3'!$A$5:$A$154,Min!$A139,'Scenario 3'!AF$5:AF$154,"&gt;0")</f>
        <v>1.0088296875</v>
      </c>
      <c r="J139">
        <f>_xlfn.MINIFS('Scenario 3'!J$5:J$154,'Scenario 3'!$A$5:$A$154,Min!$A139,'Scenario 3'!AG$5:AG$154,"&gt;0")</f>
        <v>1.1222138671874999</v>
      </c>
      <c r="K139">
        <f>_xlfn.MINIFS('Scenario 3'!K$5:K$154,'Scenario 3'!$A$5:$A$154,Min!$A139,'Scenario 3'!AH$5:AH$154,"&gt;0")</f>
        <v>1.1222138671874999</v>
      </c>
      <c r="L139">
        <f>_xlfn.MINIFS('Scenario 3'!L$5:L$154,'Scenario 3'!$A$5:$A$154,Min!$A139,'Scenario 3'!AI$5:AI$154,"&gt;0")</f>
        <v>1.1222138671874999</v>
      </c>
      <c r="M139">
        <f>_xlfn.MINIFS('Scenario 3'!M$5:M$154,'Scenario 3'!$A$5:$A$154,Min!$A139,'Scenario 3'!AJ$5:AJ$154,"&gt;0")</f>
        <v>1.1222138671874999</v>
      </c>
      <c r="N139">
        <f>_xlfn.MINIFS('Scenario 3'!N$5:N$154,'Scenario 3'!$A$5:$A$154,Min!$A139,'Scenario 3'!AK$5:AK$154,"&gt;0")</f>
        <v>1.1222138671874999</v>
      </c>
      <c r="O139">
        <f>_xlfn.MINIFS('Scenario 3'!O$5:O$154,'Scenario 3'!$A$5:$A$154,Min!$A139,'Scenario 3'!AL$5:AL$154,"&gt;0")</f>
        <v>1.1222138671874999</v>
      </c>
      <c r="P139">
        <f>_xlfn.MINIFS('Scenario 3'!P$5:P$154,'Scenario 3'!$A$5:$A$154,Min!$A139,'Scenario 3'!AM$5:AM$154,"&gt;0")</f>
        <v>1.1222138671874999</v>
      </c>
      <c r="Q139">
        <f>_xlfn.MINIFS('Scenario 3'!Q$5:Q$154,'Scenario 3'!$A$5:$A$154,Min!$A139,'Scenario 3'!AN$5:AN$154,"&gt;0")</f>
        <v>1.3616437499999998</v>
      </c>
      <c r="R139">
        <f>_xlfn.MINIFS('Scenario 3'!R$5:R$154,'Scenario 3'!$A$5:$A$154,Min!$A139,'Scenario 3'!AO$5:AO$154,"&gt;0")</f>
        <v>1.38661875</v>
      </c>
      <c r="S139">
        <f>_xlfn.MINIFS('Scenario 3'!S$5:S$154,'Scenario 3'!$A$5:$A$154,Min!$A139,'Scenario 3'!AP$5:AP$154,"&gt;0")</f>
        <v>1.535625</v>
      </c>
      <c r="T139">
        <f>_xlfn.MINIFS('Scenario 3'!T$5:T$154,'Scenario 3'!$A$5:$A$154,Min!$A139,'Scenario 3'!AQ$5:AQ$154,"&gt;0")</f>
        <v>1.5668753906249999</v>
      </c>
      <c r="U139">
        <f>_xlfn.MINIFS('Scenario 3'!U$5:U$154,'Scenario 3'!$A$5:$A$154,Min!$A139,'Scenario 3'!AR$5:AR$154,"&gt;0")</f>
        <v>1.5668753906249999</v>
      </c>
      <c r="V139">
        <f>_xlfn.MINIFS('Scenario 3'!V$5:V$154,'Scenario 3'!$A$5:$A$154,Min!$A139,'Scenario 3'!AS$5:AS$154,"&gt;0")</f>
        <v>1.5668753906249999</v>
      </c>
      <c r="W139">
        <f>_xlfn.MINIFS('Scenario 3'!W$5:W$154,'Scenario 3'!$A$5:$A$154,Min!$A139,'Scenario 3'!AT$5:AT$154,"&gt;0")</f>
        <v>1.94840859375</v>
      </c>
    </row>
    <row r="140" spans="1:23" x14ac:dyDescent="0.25">
      <c r="A140" t="s">
        <v>52</v>
      </c>
      <c r="B140" t="str">
        <f>VLOOKUP(A140,'DE-EN Country'!$A$1:$B$25,2,FALSE)</f>
        <v>Spain</v>
      </c>
      <c r="C140">
        <f>_xlfn.MINIFS('Scenario 3'!C$5:C$154,'Scenario 3'!$A$5:$A$154,Min!$A140,'Scenario 3'!Z$5:Z$154,"&gt;0")</f>
        <v>0.93343482421875001</v>
      </c>
      <c r="D140">
        <f>_xlfn.MINIFS('Scenario 3'!D$5:D$154,'Scenario 3'!$A$5:$A$154,Min!$A140,'Scenario 3'!AA$5:AA$154,"&gt;0")</f>
        <v>0.93343482421875001</v>
      </c>
      <c r="E140">
        <f>_xlfn.MINIFS('Scenario 3'!E$5:E$154,'Scenario 3'!$A$5:$A$154,Min!$A140,'Scenario 3'!AB$5:AB$154,"&gt;0")</f>
        <v>1.0531406250000002</v>
      </c>
      <c r="F140">
        <f>_xlfn.MINIFS('Scenario 3'!F$5:F$154,'Scenario 3'!$A$5:$A$154,Min!$A140,'Scenario 3'!AC$5:AC$154,"&gt;0")</f>
        <v>1.0531406250000002</v>
      </c>
      <c r="G140">
        <f>_xlfn.MINIFS('Scenario 3'!G$5:G$154,'Scenario 3'!$A$5:$A$154,Min!$A140,'Scenario 3'!AD$5:AD$154,"&gt;0")</f>
        <v>1.5557247070312501</v>
      </c>
      <c r="H140">
        <f>_xlfn.MINIFS('Scenario 3'!H$5:H$154,'Scenario 3'!$A$5:$A$154,Min!$A140,'Scenario 3'!AE$5:AE$154,"&gt;0")</f>
        <v>0.98130234375000014</v>
      </c>
      <c r="I140">
        <f>_xlfn.MINIFS('Scenario 3'!I$5:I$154,'Scenario 3'!$A$5:$A$154,Min!$A140,'Scenario 3'!AF$5:AF$154,"&gt;0")</f>
        <v>1.0504054687499997</v>
      </c>
      <c r="J140">
        <f>_xlfn.MINIFS('Scenario 3'!J$5:J$154,'Scenario 3'!$A$5:$A$154,Min!$A140,'Scenario 3'!AG$5:AG$154,"&gt;0")</f>
        <v>1.0531406250000002</v>
      </c>
      <c r="K140">
        <f>_xlfn.MINIFS('Scenario 3'!K$5:K$154,'Scenario 3'!$A$5:$A$154,Min!$A140,'Scenario 3'!AH$5:AH$154,"&gt;0")</f>
        <v>1.0531406250000002</v>
      </c>
      <c r="L140">
        <f>_xlfn.MINIFS('Scenario 3'!L$5:L$154,'Scenario 3'!$A$5:$A$154,Min!$A140,'Scenario 3'!AI$5:AI$154,"&gt;0")</f>
        <v>1.0824960937499999</v>
      </c>
      <c r="M140">
        <f>_xlfn.MINIFS('Scenario 3'!M$5:M$154,'Scenario 3'!$A$5:$A$154,Min!$A140,'Scenario 3'!AJ$5:AJ$154,"&gt;0")</f>
        <v>1.0824960937499999</v>
      </c>
      <c r="N140">
        <f>_xlfn.MINIFS('Scenario 3'!N$5:N$154,'Scenario 3'!$A$5:$A$154,Min!$A140,'Scenario 3'!AK$5:AK$154,"&gt;0")</f>
        <v>1.5557247070312501</v>
      </c>
      <c r="O140">
        <f>_xlfn.MINIFS('Scenario 3'!O$5:O$154,'Scenario 3'!$A$5:$A$154,Min!$A140,'Scenario 3'!AL$5:AL$154,"&gt;0")</f>
        <v>1.5557247070312501</v>
      </c>
      <c r="P140">
        <f>_xlfn.MINIFS('Scenario 3'!P$5:P$154,'Scenario 3'!$A$5:$A$154,Min!$A140,'Scenario 3'!AM$5:AM$154,"&gt;0")</f>
        <v>1.5557247070312501</v>
      </c>
      <c r="Q140">
        <f>_xlfn.MINIFS('Scenario 3'!Q$5:Q$154,'Scenario 3'!$A$5:$A$154,Min!$A140,'Scenario 3'!AN$5:AN$154,"&gt;0")</f>
        <v>1.5557247070312501</v>
      </c>
      <c r="R140">
        <f>_xlfn.MINIFS('Scenario 3'!R$5:R$154,'Scenario 3'!$A$5:$A$154,Min!$A140,'Scenario 3'!AO$5:AO$154,"&gt;0")</f>
        <v>1.5557247070312501</v>
      </c>
      <c r="S140">
        <f>_xlfn.MINIFS('Scenario 3'!S$5:S$154,'Scenario 3'!$A$5:$A$154,Min!$A140,'Scenario 3'!AP$5:AP$154,"&gt;0")</f>
        <v>1.5557247070312501</v>
      </c>
      <c r="T140">
        <f>_xlfn.MINIFS('Scenario 3'!T$5:T$154,'Scenario 3'!$A$5:$A$154,Min!$A140,'Scenario 3'!AQ$5:AQ$154,"&gt;0")</f>
        <v>1.5557247070312501</v>
      </c>
      <c r="U140">
        <f>_xlfn.MINIFS('Scenario 3'!U$5:U$154,'Scenario 3'!$A$5:$A$154,Min!$A140,'Scenario 3'!AR$5:AR$154,"&gt;0")</f>
        <v>1.5557247070312501</v>
      </c>
      <c r="V140">
        <f>_xlfn.MINIFS('Scenario 3'!V$5:V$154,'Scenario 3'!$A$5:$A$154,Min!$A140,'Scenario 3'!AS$5:AS$154,"&gt;0")</f>
        <v>1.5557247070312501</v>
      </c>
      <c r="W140">
        <f>_xlfn.MINIFS('Scenario 3'!W$5:W$154,'Scenario 3'!$A$5:$A$154,Min!$A140,'Scenario 3'!AT$5:AT$154,"&gt;0")</f>
        <v>1.5668753906249999</v>
      </c>
    </row>
    <row r="141" spans="1:23" x14ac:dyDescent="0.25">
      <c r="A141" t="s">
        <v>53</v>
      </c>
      <c r="B141" t="str">
        <f>VLOOKUP(A141,'DE-EN Country'!$A$1:$B$25,2,FALSE)</f>
        <v>Czech Republic</v>
      </c>
      <c r="C141">
        <f>_xlfn.MINIFS('Scenario 3'!C$5:C$154,'Scenario 3'!$A$5:$A$154,Min!$A141,'Scenario 3'!Z$5:Z$154,"&gt;0")</f>
        <v>1.6689375000000004</v>
      </c>
      <c r="D141">
        <f>_xlfn.MINIFS('Scenario 3'!D$5:D$154,'Scenario 3'!$A$5:$A$154,Min!$A141,'Scenario 3'!AA$5:AA$154,"&gt;0")</f>
        <v>1.6689375000000004</v>
      </c>
      <c r="E141">
        <f>_xlfn.MINIFS('Scenario 3'!E$5:E$154,'Scenario 3'!$A$5:$A$154,Min!$A141,'Scenario 3'!AB$5:AB$154,"&gt;0")</f>
        <v>1.6689375000000004</v>
      </c>
      <c r="F141">
        <f>_xlfn.MINIFS('Scenario 3'!F$5:F$154,'Scenario 3'!$A$5:$A$154,Min!$A141,'Scenario 3'!AC$5:AC$154,"&gt;0")</f>
        <v>1.6689375000000004</v>
      </c>
      <c r="G141">
        <f>_xlfn.MINIFS('Scenario 3'!G$5:G$154,'Scenario 3'!$A$5:$A$154,Min!$A141,'Scenario 3'!AD$5:AD$154,"&gt;0")</f>
        <v>1.6689375000000004</v>
      </c>
      <c r="H141">
        <f>_xlfn.MINIFS('Scenario 3'!H$5:H$154,'Scenario 3'!$A$5:$A$154,Min!$A141,'Scenario 3'!AE$5:AE$154,"&gt;0")</f>
        <v>1.2990000000000002</v>
      </c>
      <c r="I141">
        <f>_xlfn.MINIFS('Scenario 3'!I$5:I$154,'Scenario 3'!$A$5:$A$154,Min!$A141,'Scenario 3'!AF$5:AF$154,"&gt;0")</f>
        <v>1.3183171874999999</v>
      </c>
      <c r="J141">
        <f>_xlfn.MINIFS('Scenario 3'!J$5:J$154,'Scenario 3'!$A$5:$A$154,Min!$A141,'Scenario 3'!AG$5:AG$154,"&gt;0")</f>
        <v>1.3232320312499999</v>
      </c>
      <c r="K141">
        <f>_xlfn.MINIFS('Scenario 3'!K$5:K$154,'Scenario 3'!$A$5:$A$154,Min!$A141,'Scenario 3'!AH$5:AH$154,"&gt;0")</f>
        <v>1.6689375000000004</v>
      </c>
      <c r="L141">
        <f>_xlfn.MINIFS('Scenario 3'!L$5:L$154,'Scenario 3'!$A$5:$A$154,Min!$A141,'Scenario 3'!AI$5:AI$154,"&gt;0")</f>
        <v>1.6689375000000004</v>
      </c>
      <c r="M141">
        <f>_xlfn.MINIFS('Scenario 3'!M$5:M$154,'Scenario 3'!$A$5:$A$154,Min!$A141,'Scenario 3'!AJ$5:AJ$154,"&gt;0")</f>
        <v>1.6689375000000004</v>
      </c>
      <c r="N141">
        <f>_xlfn.MINIFS('Scenario 3'!N$5:N$154,'Scenario 3'!$A$5:$A$154,Min!$A141,'Scenario 3'!AK$5:AK$154,"&gt;0")</f>
        <v>1.6689375000000004</v>
      </c>
      <c r="O141">
        <f>_xlfn.MINIFS('Scenario 3'!O$5:O$154,'Scenario 3'!$A$5:$A$154,Min!$A141,'Scenario 3'!AL$5:AL$154,"&gt;0")</f>
        <v>1.6689375000000004</v>
      </c>
      <c r="P141">
        <f>_xlfn.MINIFS('Scenario 3'!P$5:P$154,'Scenario 3'!$A$5:$A$154,Min!$A141,'Scenario 3'!AM$5:AM$154,"&gt;0")</f>
        <v>1.7121374999999999</v>
      </c>
      <c r="Q141">
        <f>_xlfn.MINIFS('Scenario 3'!Q$5:Q$154,'Scenario 3'!$A$5:$A$154,Min!$A141,'Scenario 3'!AN$5:AN$154,"&gt;0")</f>
        <v>1.7121374999999999</v>
      </c>
      <c r="R141">
        <f>_xlfn.MINIFS('Scenario 3'!R$5:R$154,'Scenario 3'!$A$5:$A$154,Min!$A141,'Scenario 3'!AO$5:AO$154,"&gt;0")</f>
        <v>1.7121374999999999</v>
      </c>
      <c r="S141">
        <f>_xlfn.MINIFS('Scenario 3'!S$5:S$154,'Scenario 3'!$A$5:$A$154,Min!$A141,'Scenario 3'!AP$5:AP$154,"&gt;0")</f>
        <v>1.7121374999999999</v>
      </c>
      <c r="T141">
        <f>_xlfn.MINIFS('Scenario 3'!T$5:T$154,'Scenario 3'!$A$5:$A$154,Min!$A141,'Scenario 3'!AQ$5:AQ$154,"&gt;0")</f>
        <v>1.7130375000000007</v>
      </c>
      <c r="U141">
        <f>_xlfn.MINIFS('Scenario 3'!U$5:U$154,'Scenario 3'!$A$5:$A$154,Min!$A141,'Scenario 3'!AR$5:AR$154,"&gt;0")</f>
        <v>1.7130375000000007</v>
      </c>
      <c r="V141">
        <f>_xlfn.MINIFS('Scenario 3'!V$5:V$154,'Scenario 3'!$A$5:$A$154,Min!$A141,'Scenario 3'!AS$5:AS$154,"&gt;0")</f>
        <v>1.7130375000000007</v>
      </c>
      <c r="W141">
        <f>_xlfn.MINIFS('Scenario 3'!W$5:W$154,'Scenario 3'!$A$5:$A$154,Min!$A141,'Scenario 3'!AT$5:AT$154,"&gt;0")</f>
        <v>1.7782031250000001</v>
      </c>
    </row>
    <row r="142" spans="1:23" x14ac:dyDescent="0.25">
      <c r="A142" t="s">
        <v>54</v>
      </c>
      <c r="B142" t="str">
        <f>VLOOKUP(A142,'DE-EN Country'!$A$1:$B$25,2,FALSE)</f>
        <v>Cyprus</v>
      </c>
      <c r="C142">
        <f>_xlfn.MINIFS('Scenario 3'!C$5:C$154,'Scenario 3'!$A$5:$A$154,Min!$A142,'Scenario 3'!Z$5:Z$154,"&gt;0")</f>
        <v>7.3594000000000017</v>
      </c>
      <c r="D142">
        <f>_xlfn.MINIFS('Scenario 3'!D$5:D$154,'Scenario 3'!$A$5:$A$154,Min!$A142,'Scenario 3'!AA$5:AA$154,"&gt;0")</f>
        <v>7.3594000000000017</v>
      </c>
      <c r="E142">
        <f>_xlfn.MINIFS('Scenario 3'!E$5:E$154,'Scenario 3'!$A$5:$A$154,Min!$A142,'Scenario 3'!AB$5:AB$154,"&gt;0")</f>
        <v>7.3594000000000017</v>
      </c>
      <c r="F142">
        <f>_xlfn.MINIFS('Scenario 3'!F$5:F$154,'Scenario 3'!$A$5:$A$154,Min!$A142,'Scenario 3'!AC$5:AC$154,"&gt;0")</f>
        <v>7.3594000000000017</v>
      </c>
      <c r="G142">
        <f>_xlfn.MINIFS('Scenario 3'!G$5:G$154,'Scenario 3'!$A$5:$A$154,Min!$A142,'Scenario 3'!AD$5:AD$154,"&gt;0")</f>
        <v>7.3594000000000017</v>
      </c>
      <c r="H142">
        <f>_xlfn.MINIFS('Scenario 3'!H$5:H$154,'Scenario 3'!$A$5:$A$154,Min!$A142,'Scenario 3'!AE$5:AE$154,"&gt;0")</f>
        <v>5.0247421874999985</v>
      </c>
      <c r="I142">
        <f>_xlfn.MINIFS('Scenario 3'!I$5:I$154,'Scenario 3'!$A$5:$A$154,Min!$A142,'Scenario 3'!AF$5:AF$154,"&gt;0")</f>
        <v>5.0247421874999985</v>
      </c>
      <c r="J142">
        <f>_xlfn.MINIFS('Scenario 3'!J$5:J$154,'Scenario 3'!$A$5:$A$154,Min!$A142,'Scenario 3'!AG$5:AG$154,"&gt;0")</f>
        <v>5.0247421874999985</v>
      </c>
      <c r="K142">
        <f>_xlfn.MINIFS('Scenario 3'!K$5:K$154,'Scenario 3'!$A$5:$A$154,Min!$A142,'Scenario 3'!AH$5:AH$154,"&gt;0")</f>
        <v>5.0247421874999985</v>
      </c>
      <c r="L142">
        <f>_xlfn.MINIFS('Scenario 3'!L$5:L$154,'Scenario 3'!$A$5:$A$154,Min!$A142,'Scenario 3'!AI$5:AI$154,"&gt;0")</f>
        <v>5.0247421874999985</v>
      </c>
      <c r="M142">
        <f>_xlfn.MINIFS('Scenario 3'!M$5:M$154,'Scenario 3'!$A$5:$A$154,Min!$A142,'Scenario 3'!AJ$5:AJ$154,"&gt;0")</f>
        <v>5.0247421874999985</v>
      </c>
      <c r="N142">
        <f>_xlfn.MINIFS('Scenario 3'!N$5:N$154,'Scenario 3'!$A$5:$A$154,Min!$A142,'Scenario 3'!AK$5:AK$154,"&gt;0")</f>
        <v>5.0247421874999985</v>
      </c>
      <c r="O142">
        <f>_xlfn.MINIFS('Scenario 3'!O$5:O$154,'Scenario 3'!$A$5:$A$154,Min!$A142,'Scenario 3'!AL$5:AL$154,"&gt;0")</f>
        <v>5.0247421874999985</v>
      </c>
      <c r="P142">
        <f>_xlfn.MINIFS('Scenario 3'!P$5:P$154,'Scenario 3'!$A$5:$A$154,Min!$A142,'Scenario 3'!AM$5:AM$154,"&gt;0")</f>
        <v>5.3648175</v>
      </c>
      <c r="Q142">
        <f>_xlfn.MINIFS('Scenario 3'!Q$5:Q$154,'Scenario 3'!$A$5:$A$154,Min!$A142,'Scenario 3'!AN$5:AN$154,"&gt;0")</f>
        <v>5.8776900000000003</v>
      </c>
      <c r="R142">
        <f>_xlfn.MINIFS('Scenario 3'!R$5:R$154,'Scenario 3'!$A$5:$A$154,Min!$A142,'Scenario 3'!AO$5:AO$154,"&gt;0")</f>
        <v>5.9865749999999984</v>
      </c>
      <c r="S142">
        <f>_xlfn.MINIFS('Scenario 3'!S$5:S$154,'Scenario 3'!$A$5:$A$154,Min!$A142,'Scenario 3'!AP$5:AP$154,"&gt;0")</f>
        <v>5.9865749999999984</v>
      </c>
      <c r="T142">
        <f>_xlfn.MINIFS('Scenario 3'!T$5:T$154,'Scenario 3'!$A$5:$A$154,Min!$A142,'Scenario 3'!AQ$5:AQ$154,"&gt;0")</f>
        <v>6.4394749999999998</v>
      </c>
      <c r="U142">
        <f>_xlfn.MINIFS('Scenario 3'!U$5:U$154,'Scenario 3'!$A$5:$A$154,Min!$A142,'Scenario 3'!AR$5:AR$154,"&gt;0")</f>
        <v>6.5483250000000002</v>
      </c>
      <c r="V142">
        <f>_xlfn.MINIFS('Scenario 3'!V$5:V$154,'Scenario 3'!$A$5:$A$154,Min!$A142,'Scenario 3'!AS$5:AS$154,"&gt;0")</f>
        <v>6.9667499999999984</v>
      </c>
      <c r="W142">
        <f>_xlfn.MINIFS('Scenario 3'!W$5:W$154,'Scenario 3'!$A$5:$A$154,Min!$A142,'Scenario 3'!AT$5:AT$154,"&gt;0")</f>
        <v>6.9667499999999984</v>
      </c>
    </row>
    <row r="144" spans="1:23" x14ac:dyDescent="0.25">
      <c r="A144" t="s">
        <v>87</v>
      </c>
    </row>
    <row r="145" spans="1:23" x14ac:dyDescent="0.25">
      <c r="C145">
        <v>2020</v>
      </c>
      <c r="D145">
        <v>2021</v>
      </c>
      <c r="E145">
        <v>2022</v>
      </c>
      <c r="F145">
        <v>2023</v>
      </c>
      <c r="G145">
        <v>2024</v>
      </c>
      <c r="H145">
        <v>2025</v>
      </c>
      <c r="I145">
        <v>2026</v>
      </c>
      <c r="J145">
        <v>2027</v>
      </c>
      <c r="K145">
        <v>2028</v>
      </c>
      <c r="L145">
        <v>2029</v>
      </c>
      <c r="M145">
        <v>2030</v>
      </c>
      <c r="N145">
        <v>2031</v>
      </c>
      <c r="O145">
        <v>2032</v>
      </c>
      <c r="P145">
        <v>2033</v>
      </c>
      <c r="Q145">
        <v>2034</v>
      </c>
      <c r="R145">
        <v>2035</v>
      </c>
      <c r="S145">
        <v>2036</v>
      </c>
      <c r="T145">
        <v>2037</v>
      </c>
      <c r="U145">
        <v>2038</v>
      </c>
      <c r="V145">
        <v>2039</v>
      </c>
      <c r="W145">
        <v>2040</v>
      </c>
    </row>
    <row r="146" spans="1:23" x14ac:dyDescent="0.25">
      <c r="A146" t="s">
        <v>26</v>
      </c>
      <c r="B146" t="str">
        <f>VLOOKUP(A146,'DE-EN Country'!$A$1:$B$25,2,FALSE)</f>
        <v>Belgium</v>
      </c>
      <c r="C146" t="str">
        <f t="array" ref="C146">INDEX('Scenario 3'!$B$5:$B$154,MATCH(Min!$A146&amp;Min!C118,'Scenario 3'!$A$5:$A$154&amp;'Scenario 3'!C$5:C$154,0),1)</f>
        <v>Hydro</v>
      </c>
      <c r="D146" t="str">
        <f t="array" ref="D146">INDEX('Scenario 3'!$B$5:$B$154,MATCH(Min!$A146&amp;Min!D118,'Scenario 3'!$A$5:$A$154&amp;'Scenario 3'!D$5:D$154,0),1)</f>
        <v>Hydro</v>
      </c>
      <c r="E146" t="str">
        <f t="array" ref="E146">INDEX('Scenario 3'!$B$5:$B$154,MATCH(Min!$A146&amp;Min!E118,'Scenario 3'!$A$5:$A$154&amp;'Scenario 3'!E$5:E$154,0),1)</f>
        <v>Hydro</v>
      </c>
      <c r="F146" t="str">
        <f t="array" ref="F146">INDEX('Scenario 3'!$B$5:$B$154,MATCH(Min!$A146&amp;Min!F118,'Scenario 3'!$A$5:$A$154&amp;'Scenario 3'!F$5:F$154,0),1)</f>
        <v>Hydro</v>
      </c>
      <c r="G146" t="str">
        <f t="array" ref="G146">INDEX('Scenario 3'!$B$5:$B$154,MATCH(Min!$A146&amp;Min!G118,'Scenario 3'!$A$5:$A$154&amp;'Scenario 3'!G$5:G$154,0),1)</f>
        <v>Hydro</v>
      </c>
      <c r="H146" t="str">
        <f t="array" ref="H146">INDEX('Scenario 3'!$B$5:$B$154,MATCH(Min!$A146&amp;Min!H118,'Scenario 3'!$A$5:$A$154&amp;'Scenario 3'!H$5:H$154,0),1)</f>
        <v>Hydro</v>
      </c>
      <c r="I146" t="str">
        <f t="array" ref="I146">INDEX('Scenario 3'!$B$5:$B$154,MATCH(Min!$A146&amp;Min!I118,'Scenario 3'!$A$5:$A$154&amp;'Scenario 3'!I$5:I$154,0),1)</f>
        <v>Hydro</v>
      </c>
      <c r="J146" t="str">
        <f t="array" ref="J146">INDEX('Scenario 3'!$B$5:$B$154,MATCH(Min!$A146&amp;Min!J118,'Scenario 3'!$A$5:$A$154&amp;'Scenario 3'!J$5:J$154,0),1)</f>
        <v>Hydro</v>
      </c>
      <c r="K146" t="str">
        <f t="array" ref="K146">INDEX('Scenario 3'!$B$5:$B$154,MATCH(Min!$A146&amp;Min!K118,'Scenario 3'!$A$5:$A$154&amp;'Scenario 3'!K$5:K$154,0),1)</f>
        <v>Hydro</v>
      </c>
      <c r="L146" t="str">
        <f t="array" ref="L146">INDEX('Scenario 3'!$B$5:$B$154,MATCH(Min!$A146&amp;Min!L118,'Scenario 3'!$A$5:$A$154&amp;'Scenario 3'!L$5:L$154,0),1)</f>
        <v>Hydro</v>
      </c>
      <c r="M146" t="str">
        <f t="array" ref="M146">INDEX('Scenario 3'!$B$5:$B$154,MATCH(Min!$A146&amp;Min!M118,'Scenario 3'!$A$5:$A$154&amp;'Scenario 3'!M$5:M$154,0),1)</f>
        <v>Hydro</v>
      </c>
      <c r="N146" t="str">
        <f t="array" ref="N146">INDEX('Scenario 3'!$B$5:$B$154,MATCH(Min!$A146&amp;Min!N118,'Scenario 3'!$A$5:$A$154&amp;'Scenario 3'!N$5:N$154,0),1)</f>
        <v>Hydro</v>
      </c>
      <c r="O146" t="str">
        <f t="array" ref="O146">INDEX('Scenario 3'!$B$5:$B$154,MATCH(Min!$A146&amp;Min!O118,'Scenario 3'!$A$5:$A$154&amp;'Scenario 3'!O$5:O$154,0),1)</f>
        <v>Hydro</v>
      </c>
      <c r="P146" t="str">
        <f t="array" ref="P146">INDEX('Scenario 3'!$B$5:$B$154,MATCH(Min!$A146&amp;Min!P118,'Scenario 3'!$A$5:$A$154&amp;'Scenario 3'!P$5:P$154,0),1)</f>
        <v>Hydro</v>
      </c>
      <c r="Q146" t="str">
        <f t="array" ref="Q146">INDEX('Scenario 3'!$B$5:$B$154,MATCH(Min!$A146&amp;Min!Q118,'Scenario 3'!$A$5:$A$154&amp;'Scenario 3'!Q$5:Q$154,0),1)</f>
        <v>Hydro</v>
      </c>
      <c r="R146" t="str">
        <f t="array" ref="R146">INDEX('Scenario 3'!$B$5:$B$154,MATCH(Min!$A146&amp;Min!R118,'Scenario 3'!$A$5:$A$154&amp;'Scenario 3'!R$5:R$154,0),1)</f>
        <v>Hydro</v>
      </c>
      <c r="S146" t="str">
        <f t="array" ref="S146">INDEX('Scenario 3'!$B$5:$B$154,MATCH(Min!$A146&amp;Min!S118,'Scenario 3'!$A$5:$A$154&amp;'Scenario 3'!S$5:S$154,0),1)</f>
        <v>Hydro</v>
      </c>
      <c r="T146" t="str">
        <f t="array" ref="T146">INDEX('Scenario 3'!$B$5:$B$154,MATCH(Min!$A146&amp;Min!T118,'Scenario 3'!$A$5:$A$154&amp;'Scenario 3'!T$5:T$154,0),1)</f>
        <v>Hydro</v>
      </c>
      <c r="U146" t="str">
        <f t="array" ref="U146">INDEX('Scenario 3'!$B$5:$B$154,MATCH(Min!$A146&amp;Min!U118,'Scenario 3'!$A$5:$A$154&amp;'Scenario 3'!U$5:U$154,0),1)</f>
        <v>Hydro</v>
      </c>
      <c r="V146" t="str">
        <f t="array" ref="V146">INDEX('Scenario 3'!$B$5:$B$154,MATCH(Min!$A146&amp;Min!V118,'Scenario 3'!$A$5:$A$154&amp;'Scenario 3'!V$5:V$154,0),1)</f>
        <v>Hydro</v>
      </c>
      <c r="W146" t="str">
        <f t="array" ref="W146">INDEX('Scenario 3'!$B$5:$B$154,MATCH(Min!$A146&amp;Min!W118,'Scenario 3'!$A$5:$A$154&amp;'Scenario 3'!W$5:W$154,0),1)</f>
        <v>Hydro</v>
      </c>
    </row>
    <row r="147" spans="1:23" x14ac:dyDescent="0.25">
      <c r="A147" t="s">
        <v>32</v>
      </c>
      <c r="B147" t="str">
        <f>VLOOKUP(A147,'DE-EN Country'!$A$1:$B$25,2,FALSE)</f>
        <v>Denmark</v>
      </c>
      <c r="C147" t="str">
        <f t="array" ref="C147">INDEX('Scenario 3'!$B$5:$B$154,MATCH(Min!$A147&amp;Min!C119,'Scenario 3'!$A$5:$A$154&amp;'Scenario 3'!C$5:C$154,0),1)</f>
        <v>Hydro</v>
      </c>
      <c r="D147" t="str">
        <f t="array" ref="D147">INDEX('Scenario 3'!$B$5:$B$154,MATCH(Min!$A147&amp;Min!D119,'Scenario 3'!$A$5:$A$154&amp;'Scenario 3'!D$5:D$154,0),1)</f>
        <v>Hydro</v>
      </c>
      <c r="E147" t="str">
        <f t="array" ref="E147">INDEX('Scenario 3'!$B$5:$B$154,MATCH(Min!$A147&amp;Min!E119,'Scenario 3'!$A$5:$A$154&amp;'Scenario 3'!E$5:E$154,0),1)</f>
        <v>Hydro</v>
      </c>
      <c r="F147" t="str">
        <f t="array" ref="F147">INDEX('Scenario 3'!$B$5:$B$154,MATCH(Min!$A147&amp;Min!F119,'Scenario 3'!$A$5:$A$154&amp;'Scenario 3'!F$5:F$154,0),1)</f>
        <v>Hydro</v>
      </c>
      <c r="G147" t="str">
        <f t="array" ref="G147">INDEX('Scenario 3'!$B$5:$B$154,MATCH(Min!$A147&amp;Min!G119,'Scenario 3'!$A$5:$A$154&amp;'Scenario 3'!G$5:G$154,0),1)</f>
        <v>Hydro</v>
      </c>
      <c r="H147" t="str">
        <f t="array" ref="H147">INDEX('Scenario 3'!$B$5:$B$154,MATCH(Min!$A147&amp;Min!H119,'Scenario 3'!$A$5:$A$154&amp;'Scenario 3'!H$5:H$154,0),1)</f>
        <v>Hydro</v>
      </c>
      <c r="I147" t="str">
        <f t="array" ref="I147">INDEX('Scenario 3'!$B$5:$B$154,MATCH(Min!$A147&amp;Min!I119,'Scenario 3'!$A$5:$A$154&amp;'Scenario 3'!I$5:I$154,0),1)</f>
        <v>Hydro</v>
      </c>
      <c r="J147" t="str">
        <f t="array" ref="J147">INDEX('Scenario 3'!$B$5:$B$154,MATCH(Min!$A147&amp;Min!J119,'Scenario 3'!$A$5:$A$154&amp;'Scenario 3'!J$5:J$154,0),1)</f>
        <v>Hydro</v>
      </c>
      <c r="K147" t="str">
        <f t="array" ref="K147">INDEX('Scenario 3'!$B$5:$B$154,MATCH(Min!$A147&amp;Min!K119,'Scenario 3'!$A$5:$A$154&amp;'Scenario 3'!K$5:K$154,0),1)</f>
        <v>Hydro</v>
      </c>
      <c r="L147" t="str">
        <f t="array" ref="L147">INDEX('Scenario 3'!$B$5:$B$154,MATCH(Min!$A147&amp;Min!L119,'Scenario 3'!$A$5:$A$154&amp;'Scenario 3'!L$5:L$154,0),1)</f>
        <v>Hydro</v>
      </c>
      <c r="M147" t="str">
        <f t="array" ref="M147">INDEX('Scenario 3'!$B$5:$B$154,MATCH(Min!$A147&amp;Min!M119,'Scenario 3'!$A$5:$A$154&amp;'Scenario 3'!M$5:M$154,0),1)</f>
        <v>Hydro</v>
      </c>
      <c r="N147" t="str">
        <f t="array" ref="N147">INDEX('Scenario 3'!$B$5:$B$154,MATCH(Min!$A147&amp;Min!N119,'Scenario 3'!$A$5:$A$154&amp;'Scenario 3'!N$5:N$154,0),1)</f>
        <v>Hydro</v>
      </c>
      <c r="O147" t="str">
        <f t="array" ref="O147">INDEX('Scenario 3'!$B$5:$B$154,MATCH(Min!$A147&amp;Min!O119,'Scenario 3'!$A$5:$A$154&amp;'Scenario 3'!O$5:O$154,0),1)</f>
        <v>Hydro</v>
      </c>
      <c r="P147" t="str">
        <f t="array" ref="P147">INDEX('Scenario 3'!$B$5:$B$154,MATCH(Min!$A147&amp;Min!P119,'Scenario 3'!$A$5:$A$154&amp;'Scenario 3'!P$5:P$154,0),1)</f>
        <v>Hydro</v>
      </c>
      <c r="Q147" t="str">
        <f t="array" ref="Q147">INDEX('Scenario 3'!$B$5:$B$154,MATCH(Min!$A147&amp;Min!Q119,'Scenario 3'!$A$5:$A$154&amp;'Scenario 3'!Q$5:Q$154,0),1)</f>
        <v>Hydro</v>
      </c>
      <c r="R147" t="str">
        <f t="array" ref="R147">INDEX('Scenario 3'!$B$5:$B$154,MATCH(Min!$A147&amp;Min!R119,'Scenario 3'!$A$5:$A$154&amp;'Scenario 3'!R$5:R$154,0),1)</f>
        <v>Hydro</v>
      </c>
      <c r="S147" t="str">
        <f t="array" ref="S147">INDEX('Scenario 3'!$B$5:$B$154,MATCH(Min!$A147&amp;Min!S119,'Scenario 3'!$A$5:$A$154&amp;'Scenario 3'!S$5:S$154,0),1)</f>
        <v>Hydro</v>
      </c>
      <c r="T147" t="str">
        <f t="array" ref="T147">INDEX('Scenario 3'!$B$5:$B$154,MATCH(Min!$A147&amp;Min!T119,'Scenario 3'!$A$5:$A$154&amp;'Scenario 3'!T$5:T$154,0),1)</f>
        <v>Hydro</v>
      </c>
      <c r="U147" t="str">
        <f t="array" ref="U147">INDEX('Scenario 3'!$B$5:$B$154,MATCH(Min!$A147&amp;Min!U119,'Scenario 3'!$A$5:$A$154&amp;'Scenario 3'!U$5:U$154,0),1)</f>
        <v>Hydro</v>
      </c>
      <c r="V147" t="str">
        <f t="array" ref="V147">INDEX('Scenario 3'!$B$5:$B$154,MATCH(Min!$A147&amp;Min!V119,'Scenario 3'!$A$5:$A$154&amp;'Scenario 3'!V$5:V$154,0),1)</f>
        <v>Hydro</v>
      </c>
      <c r="W147" t="str">
        <f t="array" ref="W147">INDEX('Scenario 3'!$B$5:$B$154,MATCH(Min!$A147&amp;Min!W119,'Scenario 3'!$A$5:$A$154&amp;'Scenario 3'!W$5:W$154,0),1)</f>
        <v>Hydro</v>
      </c>
    </row>
    <row r="148" spans="1:23" x14ac:dyDescent="0.25">
      <c r="A148" t="s">
        <v>33</v>
      </c>
      <c r="B148" t="str">
        <f>VLOOKUP(A148,'DE-EN Country'!$A$1:$B$25,2,FALSE)</f>
        <v>Germany</v>
      </c>
      <c r="C148" t="str">
        <f t="array" ref="C148">INDEX('Scenario 3'!$B$5:$B$154,MATCH(Min!$A148&amp;Min!C120,'Scenario 3'!$A$5:$A$154&amp;'Scenario 3'!C$5:C$154,0),1)</f>
        <v>Hydro</v>
      </c>
      <c r="D148" t="str">
        <f t="array" ref="D148">INDEX('Scenario 3'!$B$5:$B$154,MATCH(Min!$A148&amp;Min!D120,'Scenario 3'!$A$5:$A$154&amp;'Scenario 3'!D$5:D$154,0),1)</f>
        <v>Hydro</v>
      </c>
      <c r="E148" t="str">
        <f t="array" ref="E148">INDEX('Scenario 3'!$B$5:$B$154,MATCH(Min!$A148&amp;Min!E120,'Scenario 3'!$A$5:$A$154&amp;'Scenario 3'!E$5:E$154,0),1)</f>
        <v>Hydro</v>
      </c>
      <c r="F148" t="str">
        <f t="array" ref="F148">INDEX('Scenario 3'!$B$5:$B$154,MATCH(Min!$A148&amp;Min!F120,'Scenario 3'!$A$5:$A$154&amp;'Scenario 3'!F$5:F$154,0),1)</f>
        <v>Hydro</v>
      </c>
      <c r="G148" t="str">
        <f t="array" ref="G148">INDEX('Scenario 3'!$B$5:$B$154,MATCH(Min!$A148&amp;Min!G120,'Scenario 3'!$A$5:$A$154&amp;'Scenario 3'!G$5:G$154,0),1)</f>
        <v>Hydro</v>
      </c>
      <c r="H148" t="str">
        <f t="array" ref="H148">INDEX('Scenario 3'!$B$5:$B$154,MATCH(Min!$A148&amp;Min!H120,'Scenario 3'!$A$5:$A$154&amp;'Scenario 3'!H$5:H$154,0),1)</f>
        <v>Hydro</v>
      </c>
      <c r="I148" t="str">
        <f t="array" ref="I148">INDEX('Scenario 3'!$B$5:$B$154,MATCH(Min!$A148&amp;Min!I120,'Scenario 3'!$A$5:$A$154&amp;'Scenario 3'!I$5:I$154,0),1)</f>
        <v>Hydro</v>
      </c>
      <c r="J148" t="str">
        <f t="array" ref="J148">INDEX('Scenario 3'!$B$5:$B$154,MATCH(Min!$A148&amp;Min!J120,'Scenario 3'!$A$5:$A$154&amp;'Scenario 3'!J$5:J$154,0),1)</f>
        <v>Hydro</v>
      </c>
      <c r="K148" t="str">
        <f t="array" ref="K148">INDEX('Scenario 3'!$B$5:$B$154,MATCH(Min!$A148&amp;Min!K120,'Scenario 3'!$A$5:$A$154&amp;'Scenario 3'!K$5:K$154,0),1)</f>
        <v>Hydro</v>
      </c>
      <c r="L148" t="str">
        <f t="array" ref="L148">INDEX('Scenario 3'!$B$5:$B$154,MATCH(Min!$A148&amp;Min!L120,'Scenario 3'!$A$5:$A$154&amp;'Scenario 3'!L$5:L$154,0),1)</f>
        <v>Hydro</v>
      </c>
      <c r="M148" t="str">
        <f t="array" ref="M148">INDEX('Scenario 3'!$B$5:$B$154,MATCH(Min!$A148&amp;Min!M120,'Scenario 3'!$A$5:$A$154&amp;'Scenario 3'!M$5:M$154,0),1)</f>
        <v>Hydro</v>
      </c>
      <c r="N148" t="str">
        <f t="array" ref="N148">INDEX('Scenario 3'!$B$5:$B$154,MATCH(Min!$A148&amp;Min!N120,'Scenario 3'!$A$5:$A$154&amp;'Scenario 3'!N$5:N$154,0),1)</f>
        <v>Hydro</v>
      </c>
      <c r="O148" t="str">
        <f t="array" ref="O148">INDEX('Scenario 3'!$B$5:$B$154,MATCH(Min!$A148&amp;Min!O120,'Scenario 3'!$A$5:$A$154&amp;'Scenario 3'!O$5:O$154,0),1)</f>
        <v>Hydro</v>
      </c>
      <c r="P148" t="str">
        <f t="array" ref="P148">INDEX('Scenario 3'!$B$5:$B$154,MATCH(Min!$A148&amp;Min!P120,'Scenario 3'!$A$5:$A$154&amp;'Scenario 3'!P$5:P$154,0),1)</f>
        <v>Hydro</v>
      </c>
      <c r="Q148" t="str">
        <f t="array" ref="Q148">INDEX('Scenario 3'!$B$5:$B$154,MATCH(Min!$A148&amp;Min!Q120,'Scenario 3'!$A$5:$A$154&amp;'Scenario 3'!Q$5:Q$154,0),1)</f>
        <v>Hydro</v>
      </c>
      <c r="R148" t="str">
        <f t="array" ref="R148">INDEX('Scenario 3'!$B$5:$B$154,MATCH(Min!$A148&amp;Min!R120,'Scenario 3'!$A$5:$A$154&amp;'Scenario 3'!R$5:R$154,0),1)</f>
        <v>Hydro</v>
      </c>
      <c r="S148" t="str">
        <f t="array" ref="S148">INDEX('Scenario 3'!$B$5:$B$154,MATCH(Min!$A148&amp;Min!S120,'Scenario 3'!$A$5:$A$154&amp;'Scenario 3'!S$5:S$154,0),1)</f>
        <v>Hydro</v>
      </c>
      <c r="T148" t="str">
        <f t="array" ref="T148">INDEX('Scenario 3'!$B$5:$B$154,MATCH(Min!$A148&amp;Min!T120,'Scenario 3'!$A$5:$A$154&amp;'Scenario 3'!T$5:T$154,0),1)</f>
        <v>Hydro</v>
      </c>
      <c r="U148" t="str">
        <f t="array" ref="U148">INDEX('Scenario 3'!$B$5:$B$154,MATCH(Min!$A148&amp;Min!U120,'Scenario 3'!$A$5:$A$154&amp;'Scenario 3'!U$5:U$154,0),1)</f>
        <v>Hydro</v>
      </c>
      <c r="V148" t="str">
        <f t="array" ref="V148">INDEX('Scenario 3'!$B$5:$B$154,MATCH(Min!$A148&amp;Min!V120,'Scenario 3'!$A$5:$A$154&amp;'Scenario 3'!V$5:V$154,0),1)</f>
        <v>Hydro</v>
      </c>
      <c r="W148" t="str">
        <f t="array" ref="W148">INDEX('Scenario 3'!$B$5:$B$154,MATCH(Min!$A148&amp;Min!W120,'Scenario 3'!$A$5:$A$154&amp;'Scenario 3'!W$5:W$154,0),1)</f>
        <v>Hydro</v>
      </c>
    </row>
    <row r="149" spans="1:23" x14ac:dyDescent="0.25">
      <c r="A149" t="s">
        <v>34</v>
      </c>
      <c r="B149" t="str">
        <f>VLOOKUP(A149,'DE-EN Country'!$A$1:$B$25,2,FALSE)</f>
        <v>Estonia</v>
      </c>
      <c r="C149" t="str">
        <f t="array" ref="C149">INDEX('Scenario 3'!$B$5:$B$154,MATCH(Min!$A149&amp;Min!C121,'Scenario 3'!$A$5:$A$154&amp;'Scenario 3'!C$5:C$154,0),1)</f>
        <v>Hydro</v>
      </c>
      <c r="D149" t="str">
        <f t="array" ref="D149">INDEX('Scenario 3'!$B$5:$B$154,MATCH(Min!$A149&amp;Min!D121,'Scenario 3'!$A$5:$A$154&amp;'Scenario 3'!D$5:D$154,0),1)</f>
        <v>Hydro</v>
      </c>
      <c r="E149" t="str">
        <f t="array" ref="E149">INDEX('Scenario 3'!$B$5:$B$154,MATCH(Min!$A149&amp;Min!E121,'Scenario 3'!$A$5:$A$154&amp;'Scenario 3'!E$5:E$154,0),1)</f>
        <v>Hydro</v>
      </c>
      <c r="F149" t="str">
        <f t="array" ref="F149">INDEX('Scenario 3'!$B$5:$B$154,MATCH(Min!$A149&amp;Min!F121,'Scenario 3'!$A$5:$A$154&amp;'Scenario 3'!F$5:F$154,0),1)</f>
        <v>Hydro</v>
      </c>
      <c r="G149" t="str">
        <f t="array" ref="G149">INDEX('Scenario 3'!$B$5:$B$154,MATCH(Min!$A149&amp;Min!G121,'Scenario 3'!$A$5:$A$154&amp;'Scenario 3'!G$5:G$154,0),1)</f>
        <v>Hydro</v>
      </c>
      <c r="H149" t="str">
        <f t="array" ref="H149">INDEX('Scenario 3'!$B$5:$B$154,MATCH(Min!$A149&amp;Min!H121,'Scenario 3'!$A$5:$A$154&amp;'Scenario 3'!H$5:H$154,0),1)</f>
        <v>Hydro</v>
      </c>
      <c r="I149" t="str">
        <f t="array" ref="I149">INDEX('Scenario 3'!$B$5:$B$154,MATCH(Min!$A149&amp;Min!I121,'Scenario 3'!$A$5:$A$154&amp;'Scenario 3'!I$5:I$154,0),1)</f>
        <v>Hydro</v>
      </c>
      <c r="J149" t="str">
        <f t="array" ref="J149">INDEX('Scenario 3'!$B$5:$B$154,MATCH(Min!$A149&amp;Min!J121,'Scenario 3'!$A$5:$A$154&amp;'Scenario 3'!J$5:J$154,0),1)</f>
        <v>Hydro</v>
      </c>
      <c r="K149" t="str">
        <f t="array" ref="K149">INDEX('Scenario 3'!$B$5:$B$154,MATCH(Min!$A149&amp;Min!K121,'Scenario 3'!$A$5:$A$154&amp;'Scenario 3'!K$5:K$154,0),1)</f>
        <v>Hydro</v>
      </c>
      <c r="L149" t="str">
        <f t="array" ref="L149">INDEX('Scenario 3'!$B$5:$B$154,MATCH(Min!$A149&amp;Min!L121,'Scenario 3'!$A$5:$A$154&amp;'Scenario 3'!L$5:L$154,0),1)</f>
        <v>Hydro</v>
      </c>
      <c r="M149" t="str">
        <f t="array" ref="M149">INDEX('Scenario 3'!$B$5:$B$154,MATCH(Min!$A149&amp;Min!M121,'Scenario 3'!$A$5:$A$154&amp;'Scenario 3'!M$5:M$154,0),1)</f>
        <v>Hydro</v>
      </c>
      <c r="N149" t="str">
        <f t="array" ref="N149">INDEX('Scenario 3'!$B$5:$B$154,MATCH(Min!$A149&amp;Min!N121,'Scenario 3'!$A$5:$A$154&amp;'Scenario 3'!N$5:N$154,0),1)</f>
        <v>Hydro</v>
      </c>
      <c r="O149" t="str">
        <f t="array" ref="O149">INDEX('Scenario 3'!$B$5:$B$154,MATCH(Min!$A149&amp;Min!O121,'Scenario 3'!$A$5:$A$154&amp;'Scenario 3'!O$5:O$154,0),1)</f>
        <v>Hydro</v>
      </c>
      <c r="P149" t="str">
        <f t="array" ref="P149">INDEX('Scenario 3'!$B$5:$B$154,MATCH(Min!$A149&amp;Min!P121,'Scenario 3'!$A$5:$A$154&amp;'Scenario 3'!P$5:P$154,0),1)</f>
        <v>Hydro</v>
      </c>
      <c r="Q149" t="str">
        <f t="array" ref="Q149">INDEX('Scenario 3'!$B$5:$B$154,MATCH(Min!$A149&amp;Min!Q121,'Scenario 3'!$A$5:$A$154&amp;'Scenario 3'!Q$5:Q$154,0),1)</f>
        <v>Hydro</v>
      </c>
      <c r="R149" t="str">
        <f t="array" ref="R149">INDEX('Scenario 3'!$B$5:$B$154,MATCH(Min!$A149&amp;Min!R121,'Scenario 3'!$A$5:$A$154&amp;'Scenario 3'!R$5:R$154,0),1)</f>
        <v>Hydro</v>
      </c>
      <c r="S149" t="str">
        <f t="array" ref="S149">INDEX('Scenario 3'!$B$5:$B$154,MATCH(Min!$A149&amp;Min!S121,'Scenario 3'!$A$5:$A$154&amp;'Scenario 3'!S$5:S$154,0),1)</f>
        <v>Hydro</v>
      </c>
      <c r="T149" t="str">
        <f t="array" ref="T149">INDEX('Scenario 3'!$B$5:$B$154,MATCH(Min!$A149&amp;Min!T121,'Scenario 3'!$A$5:$A$154&amp;'Scenario 3'!T$5:T$154,0),1)</f>
        <v>Hydro</v>
      </c>
      <c r="U149" t="str">
        <f t="array" ref="U149">INDEX('Scenario 3'!$B$5:$B$154,MATCH(Min!$A149&amp;Min!U121,'Scenario 3'!$A$5:$A$154&amp;'Scenario 3'!U$5:U$154,0),1)</f>
        <v>Hydro</v>
      </c>
      <c r="V149" t="str">
        <f t="array" ref="V149">INDEX('Scenario 3'!$B$5:$B$154,MATCH(Min!$A149&amp;Min!V121,'Scenario 3'!$A$5:$A$154&amp;'Scenario 3'!V$5:V$154,0),1)</f>
        <v>Hydro</v>
      </c>
      <c r="W149" t="str">
        <f t="array" ref="W149">INDEX('Scenario 3'!$B$5:$B$154,MATCH(Min!$A149&amp;Min!W121,'Scenario 3'!$A$5:$A$154&amp;'Scenario 3'!W$5:W$154,0),1)</f>
        <v>Hydro</v>
      </c>
    </row>
    <row r="150" spans="1:23" x14ac:dyDescent="0.25">
      <c r="A150" t="s">
        <v>35</v>
      </c>
      <c r="B150" t="str">
        <f>VLOOKUP(A150,'DE-EN Country'!$A$1:$B$25,2,FALSE)</f>
        <v>Finland</v>
      </c>
      <c r="C150" t="str">
        <f t="array" ref="C150">INDEX('Scenario 3'!$B$5:$B$154,MATCH(Min!$A150&amp;Min!C122,'Scenario 3'!$A$5:$A$154&amp;'Scenario 3'!C$5:C$154,0),1)</f>
        <v>Hydro</v>
      </c>
      <c r="D150" t="str">
        <f t="array" ref="D150">INDEX('Scenario 3'!$B$5:$B$154,MATCH(Min!$A150&amp;Min!D122,'Scenario 3'!$A$5:$A$154&amp;'Scenario 3'!D$5:D$154,0),1)</f>
        <v>Hydro</v>
      </c>
      <c r="E150" t="str">
        <f t="array" ref="E150">INDEX('Scenario 3'!$B$5:$B$154,MATCH(Min!$A150&amp;Min!E122,'Scenario 3'!$A$5:$A$154&amp;'Scenario 3'!E$5:E$154,0),1)</f>
        <v>Hydro</v>
      </c>
      <c r="F150" t="str">
        <f t="array" ref="F150">INDEX('Scenario 3'!$B$5:$B$154,MATCH(Min!$A150&amp;Min!F122,'Scenario 3'!$A$5:$A$154&amp;'Scenario 3'!F$5:F$154,0),1)</f>
        <v>Hydro</v>
      </c>
      <c r="G150" t="str">
        <f t="array" ref="G150">INDEX('Scenario 3'!$B$5:$B$154,MATCH(Min!$A150&amp;Min!G122,'Scenario 3'!$A$5:$A$154&amp;'Scenario 3'!G$5:G$154,0),1)</f>
        <v>Hydro</v>
      </c>
      <c r="H150" t="str">
        <f t="array" ref="H150">INDEX('Scenario 3'!$B$5:$B$154,MATCH(Min!$A150&amp;Min!H122,'Scenario 3'!$A$5:$A$154&amp;'Scenario 3'!H$5:H$154,0),1)</f>
        <v>Hydro</v>
      </c>
      <c r="I150" t="str">
        <f t="array" ref="I150">INDEX('Scenario 3'!$B$5:$B$154,MATCH(Min!$A150&amp;Min!I122,'Scenario 3'!$A$5:$A$154&amp;'Scenario 3'!I$5:I$154,0),1)</f>
        <v>Hydro</v>
      </c>
      <c r="J150" t="str">
        <f t="array" ref="J150">INDEX('Scenario 3'!$B$5:$B$154,MATCH(Min!$A150&amp;Min!J122,'Scenario 3'!$A$5:$A$154&amp;'Scenario 3'!J$5:J$154,0),1)</f>
        <v>Hydro</v>
      </c>
      <c r="K150" t="str">
        <f t="array" ref="K150">INDEX('Scenario 3'!$B$5:$B$154,MATCH(Min!$A150&amp;Min!K122,'Scenario 3'!$A$5:$A$154&amp;'Scenario 3'!K$5:K$154,0),1)</f>
        <v>Hydro</v>
      </c>
      <c r="L150" t="str">
        <f t="array" ref="L150">INDEX('Scenario 3'!$B$5:$B$154,MATCH(Min!$A150&amp;Min!L122,'Scenario 3'!$A$5:$A$154&amp;'Scenario 3'!L$5:L$154,0),1)</f>
        <v>Hydro</v>
      </c>
      <c r="M150" t="str">
        <f t="array" ref="M150">INDEX('Scenario 3'!$B$5:$B$154,MATCH(Min!$A150&amp;Min!M122,'Scenario 3'!$A$5:$A$154&amp;'Scenario 3'!M$5:M$154,0),1)</f>
        <v>Hydro</v>
      </c>
      <c r="N150" t="str">
        <f t="array" ref="N150">INDEX('Scenario 3'!$B$5:$B$154,MATCH(Min!$A150&amp;Min!N122,'Scenario 3'!$A$5:$A$154&amp;'Scenario 3'!N$5:N$154,0),1)</f>
        <v>Hydro</v>
      </c>
      <c r="O150" t="str">
        <f t="array" ref="O150">INDEX('Scenario 3'!$B$5:$B$154,MATCH(Min!$A150&amp;Min!O122,'Scenario 3'!$A$5:$A$154&amp;'Scenario 3'!O$5:O$154,0),1)</f>
        <v>Hydro</v>
      </c>
      <c r="P150" t="str">
        <f t="array" ref="P150">INDEX('Scenario 3'!$B$5:$B$154,MATCH(Min!$A150&amp;Min!P122,'Scenario 3'!$A$5:$A$154&amp;'Scenario 3'!P$5:P$154,0),1)</f>
        <v>Hydro</v>
      </c>
      <c r="Q150" t="str">
        <f t="array" ref="Q150">INDEX('Scenario 3'!$B$5:$B$154,MATCH(Min!$A150&amp;Min!Q122,'Scenario 3'!$A$5:$A$154&amp;'Scenario 3'!Q$5:Q$154,0),1)</f>
        <v>Hydro</v>
      </c>
      <c r="R150" t="str">
        <f t="array" ref="R150">INDEX('Scenario 3'!$B$5:$B$154,MATCH(Min!$A150&amp;Min!R122,'Scenario 3'!$A$5:$A$154&amp;'Scenario 3'!R$5:R$154,0),1)</f>
        <v>Hydro</v>
      </c>
      <c r="S150" t="str">
        <f t="array" ref="S150">INDEX('Scenario 3'!$B$5:$B$154,MATCH(Min!$A150&amp;Min!S122,'Scenario 3'!$A$5:$A$154&amp;'Scenario 3'!S$5:S$154,0),1)</f>
        <v>Hydro</v>
      </c>
      <c r="T150" t="str">
        <f t="array" ref="T150">INDEX('Scenario 3'!$B$5:$B$154,MATCH(Min!$A150&amp;Min!T122,'Scenario 3'!$A$5:$A$154&amp;'Scenario 3'!T$5:T$154,0),1)</f>
        <v>Hydro</v>
      </c>
      <c r="U150" t="str">
        <f t="array" ref="U150">INDEX('Scenario 3'!$B$5:$B$154,MATCH(Min!$A150&amp;Min!U122,'Scenario 3'!$A$5:$A$154&amp;'Scenario 3'!U$5:U$154,0),1)</f>
        <v>Hydro</v>
      </c>
      <c r="V150" t="str">
        <f t="array" ref="V150">INDEX('Scenario 3'!$B$5:$B$154,MATCH(Min!$A150&amp;Min!V122,'Scenario 3'!$A$5:$A$154&amp;'Scenario 3'!V$5:V$154,0),1)</f>
        <v>Hydro</v>
      </c>
      <c r="W150" t="str">
        <f t="array" ref="W150">INDEX('Scenario 3'!$B$5:$B$154,MATCH(Min!$A150&amp;Min!W122,'Scenario 3'!$A$5:$A$154&amp;'Scenario 3'!W$5:W$154,0),1)</f>
        <v>Hydro</v>
      </c>
    </row>
    <row r="151" spans="1:23" x14ac:dyDescent="0.25">
      <c r="A151" t="s">
        <v>36</v>
      </c>
      <c r="B151" t="str">
        <f>VLOOKUP(A151,'DE-EN Country'!$A$1:$B$25,2,FALSE)</f>
        <v>France</v>
      </c>
      <c r="C151" t="str">
        <f t="array" ref="C151">INDEX('Scenario 3'!$B$5:$B$154,MATCH(Min!$A151&amp;Min!C123,'Scenario 3'!$A$5:$A$154&amp;'Scenario 3'!C$5:C$154,0),1)</f>
        <v>Hydro</v>
      </c>
      <c r="D151" t="str">
        <f t="array" ref="D151">INDEX('Scenario 3'!$B$5:$B$154,MATCH(Min!$A151&amp;Min!D123,'Scenario 3'!$A$5:$A$154&amp;'Scenario 3'!D$5:D$154,0),1)</f>
        <v>Hydro</v>
      </c>
      <c r="E151" t="str">
        <f t="array" ref="E151">INDEX('Scenario 3'!$B$5:$B$154,MATCH(Min!$A151&amp;Min!E123,'Scenario 3'!$A$5:$A$154&amp;'Scenario 3'!E$5:E$154,0),1)</f>
        <v>Hydro</v>
      </c>
      <c r="F151" t="str">
        <f t="array" ref="F151">INDEX('Scenario 3'!$B$5:$B$154,MATCH(Min!$A151&amp;Min!F123,'Scenario 3'!$A$5:$A$154&amp;'Scenario 3'!F$5:F$154,0),1)</f>
        <v>Hydro</v>
      </c>
      <c r="G151" t="str">
        <f t="array" ref="G151">INDEX('Scenario 3'!$B$5:$B$154,MATCH(Min!$A151&amp;Min!G123,'Scenario 3'!$A$5:$A$154&amp;'Scenario 3'!G$5:G$154,0),1)</f>
        <v>Hydro</v>
      </c>
      <c r="H151" t="str">
        <f t="array" ref="H151">INDEX('Scenario 3'!$B$5:$B$154,MATCH(Min!$A151&amp;Min!H123,'Scenario 3'!$A$5:$A$154&amp;'Scenario 3'!H$5:H$154,0),1)</f>
        <v>Hydro</v>
      </c>
      <c r="I151" t="str">
        <f t="array" ref="I151">INDEX('Scenario 3'!$B$5:$B$154,MATCH(Min!$A151&amp;Min!I123,'Scenario 3'!$A$5:$A$154&amp;'Scenario 3'!I$5:I$154,0),1)</f>
        <v>Hydro</v>
      </c>
      <c r="J151" t="str">
        <f t="array" ref="J151">INDEX('Scenario 3'!$B$5:$B$154,MATCH(Min!$A151&amp;Min!J123,'Scenario 3'!$A$5:$A$154&amp;'Scenario 3'!J$5:J$154,0),1)</f>
        <v>Hydro</v>
      </c>
      <c r="K151" t="str">
        <f t="array" ref="K151">INDEX('Scenario 3'!$B$5:$B$154,MATCH(Min!$A151&amp;Min!K123,'Scenario 3'!$A$5:$A$154&amp;'Scenario 3'!K$5:K$154,0),1)</f>
        <v>Hydro</v>
      </c>
      <c r="L151" t="str">
        <f t="array" ref="L151">INDEX('Scenario 3'!$B$5:$B$154,MATCH(Min!$A151&amp;Min!L123,'Scenario 3'!$A$5:$A$154&amp;'Scenario 3'!L$5:L$154,0),1)</f>
        <v>Hydro</v>
      </c>
      <c r="M151" t="str">
        <f t="array" ref="M151">INDEX('Scenario 3'!$B$5:$B$154,MATCH(Min!$A151&amp;Min!M123,'Scenario 3'!$A$5:$A$154&amp;'Scenario 3'!M$5:M$154,0),1)</f>
        <v>Hydro</v>
      </c>
      <c r="N151" t="str">
        <f t="array" ref="N151">INDEX('Scenario 3'!$B$5:$B$154,MATCH(Min!$A151&amp;Min!N123,'Scenario 3'!$A$5:$A$154&amp;'Scenario 3'!N$5:N$154,0),1)</f>
        <v>Hydro</v>
      </c>
      <c r="O151" t="str">
        <f t="array" ref="O151">INDEX('Scenario 3'!$B$5:$B$154,MATCH(Min!$A151&amp;Min!O123,'Scenario 3'!$A$5:$A$154&amp;'Scenario 3'!O$5:O$154,0),1)</f>
        <v>Hydro</v>
      </c>
      <c r="P151" t="str">
        <f t="array" ref="P151">INDEX('Scenario 3'!$B$5:$B$154,MATCH(Min!$A151&amp;Min!P123,'Scenario 3'!$A$5:$A$154&amp;'Scenario 3'!P$5:P$154,0),1)</f>
        <v>Hydro</v>
      </c>
      <c r="Q151" t="str">
        <f t="array" ref="Q151">INDEX('Scenario 3'!$B$5:$B$154,MATCH(Min!$A151&amp;Min!Q123,'Scenario 3'!$A$5:$A$154&amp;'Scenario 3'!Q$5:Q$154,0),1)</f>
        <v>Hydro</v>
      </c>
      <c r="R151" t="str">
        <f t="array" ref="R151">INDEX('Scenario 3'!$B$5:$B$154,MATCH(Min!$A151&amp;Min!R123,'Scenario 3'!$A$5:$A$154&amp;'Scenario 3'!R$5:R$154,0),1)</f>
        <v>Hydro</v>
      </c>
      <c r="S151" t="str">
        <f t="array" ref="S151">INDEX('Scenario 3'!$B$5:$B$154,MATCH(Min!$A151&amp;Min!S123,'Scenario 3'!$A$5:$A$154&amp;'Scenario 3'!S$5:S$154,0),1)</f>
        <v>Hydro</v>
      </c>
      <c r="T151" t="str">
        <f t="array" ref="T151">INDEX('Scenario 3'!$B$5:$B$154,MATCH(Min!$A151&amp;Min!T123,'Scenario 3'!$A$5:$A$154&amp;'Scenario 3'!T$5:T$154,0),1)</f>
        <v>Hydro</v>
      </c>
      <c r="U151" t="str">
        <f t="array" ref="U151">INDEX('Scenario 3'!$B$5:$B$154,MATCH(Min!$A151&amp;Min!U123,'Scenario 3'!$A$5:$A$154&amp;'Scenario 3'!U$5:U$154,0),1)</f>
        <v>Hydro</v>
      </c>
      <c r="V151" t="str">
        <f t="array" ref="V151">INDEX('Scenario 3'!$B$5:$B$154,MATCH(Min!$A151&amp;Min!V123,'Scenario 3'!$A$5:$A$154&amp;'Scenario 3'!V$5:V$154,0),1)</f>
        <v>Hydro</v>
      </c>
      <c r="W151" t="str">
        <f t="array" ref="W151">INDEX('Scenario 3'!$B$5:$B$154,MATCH(Min!$A151&amp;Min!W123,'Scenario 3'!$A$5:$A$154&amp;'Scenario 3'!W$5:W$154,0),1)</f>
        <v>Hydro</v>
      </c>
    </row>
    <row r="152" spans="1:23" x14ac:dyDescent="0.25">
      <c r="A152" t="s">
        <v>37</v>
      </c>
      <c r="B152" t="str">
        <f>VLOOKUP(A152,'DE-EN Country'!$A$1:$B$25,2,FALSE)</f>
        <v>Greece</v>
      </c>
      <c r="C152" t="e">
        <f t="array" ref="C152">INDEX('Scenario 3'!$B$5:$B$154,MATCH(Min!$A152&amp;Min!C124,'Scenario 3'!$A$5:$A$154&amp;'Scenario 3'!C$5:C$154,0),1)</f>
        <v>#N/A</v>
      </c>
      <c r="D152" t="e">
        <f t="array" ref="D152">INDEX('Scenario 3'!$B$5:$B$154,MATCH(Min!$A152&amp;Min!D124,'Scenario 3'!$A$5:$A$154&amp;'Scenario 3'!D$5:D$154,0),1)</f>
        <v>#N/A</v>
      </c>
      <c r="E152" t="e">
        <f t="array" ref="E152">INDEX('Scenario 3'!$B$5:$B$154,MATCH(Min!$A152&amp;Min!E124,'Scenario 3'!$A$5:$A$154&amp;'Scenario 3'!E$5:E$154,0),1)</f>
        <v>#N/A</v>
      </c>
      <c r="F152" t="e">
        <f t="array" ref="F152">INDEX('Scenario 3'!$B$5:$B$154,MATCH(Min!$A152&amp;Min!F124,'Scenario 3'!$A$5:$A$154&amp;'Scenario 3'!F$5:F$154,0),1)</f>
        <v>#N/A</v>
      </c>
      <c r="G152" t="e">
        <f t="array" ref="G152">INDEX('Scenario 3'!$B$5:$B$154,MATCH(Min!$A152&amp;Min!G124,'Scenario 3'!$A$5:$A$154&amp;'Scenario 3'!G$5:G$154,0),1)</f>
        <v>#N/A</v>
      </c>
      <c r="H152" t="str">
        <f t="array" ref="H152">INDEX('Scenario 3'!$B$5:$B$154,MATCH(Min!$A152&amp;Min!H124,'Scenario 3'!$A$5:$A$154&amp;'Scenario 3'!H$5:H$154,0),1)</f>
        <v>Hydro</v>
      </c>
      <c r="I152" t="str">
        <f t="array" ref="I152">INDEX('Scenario 3'!$B$5:$B$154,MATCH(Min!$A152&amp;Min!I124,'Scenario 3'!$A$5:$A$154&amp;'Scenario 3'!I$5:I$154,0),1)</f>
        <v>Hydro</v>
      </c>
      <c r="J152" t="str">
        <f t="array" ref="J152">INDEX('Scenario 3'!$B$5:$B$154,MATCH(Min!$A152&amp;Min!J124,'Scenario 3'!$A$5:$A$154&amp;'Scenario 3'!J$5:J$154,0),1)</f>
        <v>Hydro</v>
      </c>
      <c r="K152" t="str">
        <f t="array" ref="K152">INDEX('Scenario 3'!$B$5:$B$154,MATCH(Min!$A152&amp;Min!K124,'Scenario 3'!$A$5:$A$154&amp;'Scenario 3'!K$5:K$154,0),1)</f>
        <v>Hydro</v>
      </c>
      <c r="L152" t="str">
        <f t="array" ref="L152">INDEX('Scenario 3'!$B$5:$B$154,MATCH(Min!$A152&amp;Min!L124,'Scenario 3'!$A$5:$A$154&amp;'Scenario 3'!L$5:L$154,0),1)</f>
        <v>Hydro</v>
      </c>
      <c r="M152" t="str">
        <f t="array" ref="M152">INDEX('Scenario 3'!$B$5:$B$154,MATCH(Min!$A152&amp;Min!M124,'Scenario 3'!$A$5:$A$154&amp;'Scenario 3'!M$5:M$154,0),1)</f>
        <v>Hydro</v>
      </c>
      <c r="N152" t="str">
        <f t="array" ref="N152">INDEX('Scenario 3'!$B$5:$B$154,MATCH(Min!$A152&amp;Min!N124,'Scenario 3'!$A$5:$A$154&amp;'Scenario 3'!N$5:N$154,0),1)</f>
        <v>Hydro</v>
      </c>
      <c r="O152" t="str">
        <f t="array" ref="O152">INDEX('Scenario 3'!$B$5:$B$154,MATCH(Min!$A152&amp;Min!O124,'Scenario 3'!$A$5:$A$154&amp;'Scenario 3'!O$5:O$154,0),1)</f>
        <v>Hydro</v>
      </c>
      <c r="P152" t="str">
        <f t="array" ref="P152">INDEX('Scenario 3'!$B$5:$B$154,MATCH(Min!$A152&amp;Min!P124,'Scenario 3'!$A$5:$A$154&amp;'Scenario 3'!P$5:P$154,0),1)</f>
        <v>Hydro</v>
      </c>
      <c r="Q152" t="str">
        <f t="array" ref="Q152">INDEX('Scenario 3'!$B$5:$B$154,MATCH(Min!$A152&amp;Min!Q124,'Scenario 3'!$A$5:$A$154&amp;'Scenario 3'!Q$5:Q$154,0),1)</f>
        <v>Hydro</v>
      </c>
      <c r="R152" t="str">
        <f t="array" ref="R152">INDEX('Scenario 3'!$B$5:$B$154,MATCH(Min!$A152&amp;Min!R124,'Scenario 3'!$A$5:$A$154&amp;'Scenario 3'!R$5:R$154,0),1)</f>
        <v>Hydro</v>
      </c>
      <c r="S152" t="str">
        <f t="array" ref="S152">INDEX('Scenario 3'!$B$5:$B$154,MATCH(Min!$A152&amp;Min!S124,'Scenario 3'!$A$5:$A$154&amp;'Scenario 3'!S$5:S$154,0),1)</f>
        <v>Hydro</v>
      </c>
      <c r="T152" t="str">
        <f t="array" ref="T152">INDEX('Scenario 3'!$B$5:$B$154,MATCH(Min!$A152&amp;Min!T124,'Scenario 3'!$A$5:$A$154&amp;'Scenario 3'!T$5:T$154,0),1)</f>
        <v>Hydro</v>
      </c>
      <c r="U152" t="str">
        <f t="array" ref="U152">INDEX('Scenario 3'!$B$5:$B$154,MATCH(Min!$A152&amp;Min!U124,'Scenario 3'!$A$5:$A$154&amp;'Scenario 3'!U$5:U$154,0),1)</f>
        <v>Hydro</v>
      </c>
      <c r="V152" t="str">
        <f t="array" ref="V152">INDEX('Scenario 3'!$B$5:$B$154,MATCH(Min!$A152&amp;Min!V124,'Scenario 3'!$A$5:$A$154&amp;'Scenario 3'!V$5:V$154,0),1)</f>
        <v>Hydro</v>
      </c>
      <c r="W152" t="str">
        <f t="array" ref="W152">INDEX('Scenario 3'!$B$5:$B$154,MATCH(Min!$A152&amp;Min!W124,'Scenario 3'!$A$5:$A$154&amp;'Scenario 3'!W$5:W$154,0),1)</f>
        <v>Hydro</v>
      </c>
    </row>
    <row r="153" spans="1:23" x14ac:dyDescent="0.25">
      <c r="A153" t="s">
        <v>38</v>
      </c>
      <c r="B153" t="str">
        <f>VLOOKUP(A153,'DE-EN Country'!$A$1:$B$25,2,FALSE)</f>
        <v>Ireland</v>
      </c>
      <c r="C153" t="str">
        <f t="array" ref="C153">INDEX('Scenario 3'!$B$5:$B$154,MATCH(Min!$A153&amp;Min!C125,'Scenario 3'!$A$5:$A$154&amp;'Scenario 3'!C$5:C$154,0),1)</f>
        <v>Hydro</v>
      </c>
      <c r="D153" t="str">
        <f t="array" ref="D153">INDEX('Scenario 3'!$B$5:$B$154,MATCH(Min!$A153&amp;Min!D125,'Scenario 3'!$A$5:$A$154&amp;'Scenario 3'!D$5:D$154,0),1)</f>
        <v>Hydro</v>
      </c>
      <c r="E153" t="str">
        <f t="array" ref="E153">INDEX('Scenario 3'!$B$5:$B$154,MATCH(Min!$A153&amp;Min!E125,'Scenario 3'!$A$5:$A$154&amp;'Scenario 3'!E$5:E$154,0),1)</f>
        <v>Hydro</v>
      </c>
      <c r="F153" t="str">
        <f t="array" ref="F153">INDEX('Scenario 3'!$B$5:$B$154,MATCH(Min!$A153&amp;Min!F125,'Scenario 3'!$A$5:$A$154&amp;'Scenario 3'!F$5:F$154,0),1)</f>
        <v>Hydro</v>
      </c>
      <c r="G153" t="str">
        <f t="array" ref="G153">INDEX('Scenario 3'!$B$5:$B$154,MATCH(Min!$A153&amp;Min!G125,'Scenario 3'!$A$5:$A$154&amp;'Scenario 3'!G$5:G$154,0),1)</f>
        <v>Hydro</v>
      </c>
      <c r="H153" t="str">
        <f t="array" ref="H153">INDEX('Scenario 3'!$B$5:$B$154,MATCH(Min!$A153&amp;Min!H125,'Scenario 3'!$A$5:$A$154&amp;'Scenario 3'!H$5:H$154,0),1)</f>
        <v>Hydro</v>
      </c>
      <c r="I153" t="str">
        <f t="array" ref="I153">INDEX('Scenario 3'!$B$5:$B$154,MATCH(Min!$A153&amp;Min!I125,'Scenario 3'!$A$5:$A$154&amp;'Scenario 3'!I$5:I$154,0),1)</f>
        <v>Hydro</v>
      </c>
      <c r="J153" t="str">
        <f t="array" ref="J153">INDEX('Scenario 3'!$B$5:$B$154,MATCH(Min!$A153&amp;Min!J125,'Scenario 3'!$A$5:$A$154&amp;'Scenario 3'!J$5:J$154,0),1)</f>
        <v>Hydro</v>
      </c>
      <c r="K153" t="str">
        <f t="array" ref="K153">INDEX('Scenario 3'!$B$5:$B$154,MATCH(Min!$A153&amp;Min!K125,'Scenario 3'!$A$5:$A$154&amp;'Scenario 3'!K$5:K$154,0),1)</f>
        <v>Hydro</v>
      </c>
      <c r="L153" t="str">
        <f t="array" ref="L153">INDEX('Scenario 3'!$B$5:$B$154,MATCH(Min!$A153&amp;Min!L125,'Scenario 3'!$A$5:$A$154&amp;'Scenario 3'!L$5:L$154,0),1)</f>
        <v>Hydro</v>
      </c>
      <c r="M153" t="str">
        <f t="array" ref="M153">INDEX('Scenario 3'!$B$5:$B$154,MATCH(Min!$A153&amp;Min!M125,'Scenario 3'!$A$5:$A$154&amp;'Scenario 3'!M$5:M$154,0),1)</f>
        <v>Hydro</v>
      </c>
      <c r="N153" t="str">
        <f t="array" ref="N153">INDEX('Scenario 3'!$B$5:$B$154,MATCH(Min!$A153&amp;Min!N125,'Scenario 3'!$A$5:$A$154&amp;'Scenario 3'!N$5:N$154,0),1)</f>
        <v>Hydro</v>
      </c>
      <c r="O153" t="str">
        <f t="array" ref="O153">INDEX('Scenario 3'!$B$5:$B$154,MATCH(Min!$A153&amp;Min!O125,'Scenario 3'!$A$5:$A$154&amp;'Scenario 3'!O$5:O$154,0),1)</f>
        <v>Hydro</v>
      </c>
      <c r="P153" t="str">
        <f t="array" ref="P153">INDEX('Scenario 3'!$B$5:$B$154,MATCH(Min!$A153&amp;Min!P125,'Scenario 3'!$A$5:$A$154&amp;'Scenario 3'!P$5:P$154,0),1)</f>
        <v>Hydro</v>
      </c>
      <c r="Q153" t="str">
        <f t="array" ref="Q153">INDEX('Scenario 3'!$B$5:$B$154,MATCH(Min!$A153&amp;Min!Q125,'Scenario 3'!$A$5:$A$154&amp;'Scenario 3'!Q$5:Q$154,0),1)</f>
        <v>Hydro</v>
      </c>
      <c r="R153" t="str">
        <f t="array" ref="R153">INDEX('Scenario 3'!$B$5:$B$154,MATCH(Min!$A153&amp;Min!R125,'Scenario 3'!$A$5:$A$154&amp;'Scenario 3'!R$5:R$154,0),1)</f>
        <v>Hydro</v>
      </c>
      <c r="S153" t="str">
        <f t="array" ref="S153">INDEX('Scenario 3'!$B$5:$B$154,MATCH(Min!$A153&amp;Min!S125,'Scenario 3'!$A$5:$A$154&amp;'Scenario 3'!S$5:S$154,0),1)</f>
        <v>Hydro</v>
      </c>
      <c r="T153" t="str">
        <f t="array" ref="T153">INDEX('Scenario 3'!$B$5:$B$154,MATCH(Min!$A153&amp;Min!T125,'Scenario 3'!$A$5:$A$154&amp;'Scenario 3'!T$5:T$154,0),1)</f>
        <v>Hydro</v>
      </c>
      <c r="U153" t="str">
        <f t="array" ref="U153">INDEX('Scenario 3'!$B$5:$B$154,MATCH(Min!$A153&amp;Min!U125,'Scenario 3'!$A$5:$A$154&amp;'Scenario 3'!U$5:U$154,0),1)</f>
        <v>Hydro</v>
      </c>
      <c r="V153" t="str">
        <f t="array" ref="V153">INDEX('Scenario 3'!$B$5:$B$154,MATCH(Min!$A153&amp;Min!V125,'Scenario 3'!$A$5:$A$154&amp;'Scenario 3'!V$5:V$154,0),1)</f>
        <v>Hydro</v>
      </c>
      <c r="W153" t="str">
        <f t="array" ref="W153">INDEX('Scenario 3'!$B$5:$B$154,MATCH(Min!$A153&amp;Min!W125,'Scenario 3'!$A$5:$A$154&amp;'Scenario 3'!W$5:W$154,0),1)</f>
        <v>Hydro</v>
      </c>
    </row>
    <row r="154" spans="1:23" x14ac:dyDescent="0.25">
      <c r="A154" t="s">
        <v>39</v>
      </c>
      <c r="B154" t="str">
        <f>VLOOKUP(A154,'DE-EN Country'!$A$1:$B$25,2,FALSE)</f>
        <v>Iceland</v>
      </c>
      <c r="C154" t="str">
        <f t="array" ref="C154">INDEX('Scenario 3'!$B$5:$B$154,MATCH(Min!$A154&amp;Min!C126,'Scenario 3'!$A$5:$A$154&amp;'Scenario 3'!C$5:C$154,0),1)</f>
        <v>Hydro</v>
      </c>
      <c r="D154" t="str">
        <f t="array" ref="D154">INDEX('Scenario 3'!$B$5:$B$154,MATCH(Min!$A154&amp;Min!D126,'Scenario 3'!$A$5:$A$154&amp;'Scenario 3'!D$5:D$154,0),1)</f>
        <v>Hydro</v>
      </c>
      <c r="E154" t="str">
        <f t="array" ref="E154">INDEX('Scenario 3'!$B$5:$B$154,MATCH(Min!$A154&amp;Min!E126,'Scenario 3'!$A$5:$A$154&amp;'Scenario 3'!E$5:E$154,0),1)</f>
        <v>Hydro</v>
      </c>
      <c r="F154" t="str">
        <f t="array" ref="F154">INDEX('Scenario 3'!$B$5:$B$154,MATCH(Min!$A154&amp;Min!F126,'Scenario 3'!$A$5:$A$154&amp;'Scenario 3'!F$5:F$154,0),1)</f>
        <v>Hydro</v>
      </c>
      <c r="G154" t="str">
        <f t="array" ref="G154">INDEX('Scenario 3'!$B$5:$B$154,MATCH(Min!$A154&amp;Min!G126,'Scenario 3'!$A$5:$A$154&amp;'Scenario 3'!G$5:G$154,0),1)</f>
        <v>Hydro</v>
      </c>
      <c r="H154" t="str">
        <f t="array" ref="H154">INDEX('Scenario 3'!$B$5:$B$154,MATCH(Min!$A154&amp;Min!H126,'Scenario 3'!$A$5:$A$154&amp;'Scenario 3'!H$5:H$154,0),1)</f>
        <v>Hydro</v>
      </c>
      <c r="I154" t="str">
        <f t="array" ref="I154">INDEX('Scenario 3'!$B$5:$B$154,MATCH(Min!$A154&amp;Min!I126,'Scenario 3'!$A$5:$A$154&amp;'Scenario 3'!I$5:I$154,0),1)</f>
        <v>Hydro</v>
      </c>
      <c r="J154" t="str">
        <f t="array" ref="J154">INDEX('Scenario 3'!$B$5:$B$154,MATCH(Min!$A154&amp;Min!J126,'Scenario 3'!$A$5:$A$154&amp;'Scenario 3'!J$5:J$154,0),1)</f>
        <v>Hydro</v>
      </c>
      <c r="K154" t="str">
        <f t="array" ref="K154">INDEX('Scenario 3'!$B$5:$B$154,MATCH(Min!$A154&amp;Min!K126,'Scenario 3'!$A$5:$A$154&amp;'Scenario 3'!K$5:K$154,0),1)</f>
        <v>Hydro</v>
      </c>
      <c r="L154" t="str">
        <f t="array" ref="L154">INDEX('Scenario 3'!$B$5:$B$154,MATCH(Min!$A154&amp;Min!L126,'Scenario 3'!$A$5:$A$154&amp;'Scenario 3'!L$5:L$154,0),1)</f>
        <v>Hydro</v>
      </c>
      <c r="M154" t="str">
        <f t="array" ref="M154">INDEX('Scenario 3'!$B$5:$B$154,MATCH(Min!$A154&amp;Min!M126,'Scenario 3'!$A$5:$A$154&amp;'Scenario 3'!M$5:M$154,0),1)</f>
        <v>Hydro</v>
      </c>
      <c r="N154" t="str">
        <f t="array" ref="N154">INDEX('Scenario 3'!$B$5:$B$154,MATCH(Min!$A154&amp;Min!N126,'Scenario 3'!$A$5:$A$154&amp;'Scenario 3'!N$5:N$154,0),1)</f>
        <v>Hydro</v>
      </c>
      <c r="O154" t="str">
        <f t="array" ref="O154">INDEX('Scenario 3'!$B$5:$B$154,MATCH(Min!$A154&amp;Min!O126,'Scenario 3'!$A$5:$A$154&amp;'Scenario 3'!O$5:O$154,0),1)</f>
        <v>Hydro</v>
      </c>
      <c r="P154" t="str">
        <f t="array" ref="P154">INDEX('Scenario 3'!$B$5:$B$154,MATCH(Min!$A154&amp;Min!P126,'Scenario 3'!$A$5:$A$154&amp;'Scenario 3'!P$5:P$154,0),1)</f>
        <v>Hydro</v>
      </c>
      <c r="Q154" t="str">
        <f t="array" ref="Q154">INDEX('Scenario 3'!$B$5:$B$154,MATCH(Min!$A154&amp;Min!Q126,'Scenario 3'!$A$5:$A$154&amp;'Scenario 3'!Q$5:Q$154,0),1)</f>
        <v>Hydro</v>
      </c>
      <c r="R154" t="str">
        <f t="array" ref="R154">INDEX('Scenario 3'!$B$5:$B$154,MATCH(Min!$A154&amp;Min!R126,'Scenario 3'!$A$5:$A$154&amp;'Scenario 3'!R$5:R$154,0),1)</f>
        <v>Hydro</v>
      </c>
      <c r="S154" t="str">
        <f t="array" ref="S154">INDEX('Scenario 3'!$B$5:$B$154,MATCH(Min!$A154&amp;Min!S126,'Scenario 3'!$A$5:$A$154&amp;'Scenario 3'!S$5:S$154,0),1)</f>
        <v>Hydro</v>
      </c>
      <c r="T154" t="str">
        <f t="array" ref="T154">INDEX('Scenario 3'!$B$5:$B$154,MATCH(Min!$A154&amp;Min!T126,'Scenario 3'!$A$5:$A$154&amp;'Scenario 3'!T$5:T$154,0),1)</f>
        <v>Hydro</v>
      </c>
      <c r="U154" t="str">
        <f t="array" ref="U154">INDEX('Scenario 3'!$B$5:$B$154,MATCH(Min!$A154&amp;Min!U126,'Scenario 3'!$A$5:$A$154&amp;'Scenario 3'!U$5:U$154,0),1)</f>
        <v>Hydro</v>
      </c>
      <c r="V154" t="str">
        <f t="array" ref="V154">INDEX('Scenario 3'!$B$5:$B$154,MATCH(Min!$A154&amp;Min!V126,'Scenario 3'!$A$5:$A$154&amp;'Scenario 3'!V$5:V$154,0),1)</f>
        <v>Hydro</v>
      </c>
      <c r="W154" t="str">
        <f t="array" ref="W154">INDEX('Scenario 3'!$B$5:$B$154,MATCH(Min!$A154&amp;Min!W126,'Scenario 3'!$A$5:$A$154&amp;'Scenario 3'!W$5:W$154,0),1)</f>
        <v>Hydro</v>
      </c>
    </row>
    <row r="155" spans="1:23" x14ac:dyDescent="0.25">
      <c r="A155" t="s">
        <v>40</v>
      </c>
      <c r="B155" t="str">
        <f>VLOOKUP(A155,'DE-EN Country'!$A$1:$B$25,2,FALSE)</f>
        <v>Italy</v>
      </c>
      <c r="C155" t="str">
        <f t="array" ref="C155">INDEX('Scenario 3'!$B$5:$B$154,MATCH(Min!$A155&amp;Min!C127,'Scenario 3'!$A$5:$A$154&amp;'Scenario 3'!C$5:C$154,0),1)</f>
        <v>Hydro</v>
      </c>
      <c r="D155" t="str">
        <f t="array" ref="D155">INDEX('Scenario 3'!$B$5:$B$154,MATCH(Min!$A155&amp;Min!D127,'Scenario 3'!$A$5:$A$154&amp;'Scenario 3'!D$5:D$154,0),1)</f>
        <v>Hydro</v>
      </c>
      <c r="E155" t="str">
        <f t="array" ref="E155">INDEX('Scenario 3'!$B$5:$B$154,MATCH(Min!$A155&amp;Min!E127,'Scenario 3'!$A$5:$A$154&amp;'Scenario 3'!E$5:E$154,0),1)</f>
        <v>Hydro</v>
      </c>
      <c r="F155" t="str">
        <f t="array" ref="F155">INDEX('Scenario 3'!$B$5:$B$154,MATCH(Min!$A155&amp;Min!F127,'Scenario 3'!$A$5:$A$154&amp;'Scenario 3'!F$5:F$154,0),1)</f>
        <v>Hydro</v>
      </c>
      <c r="G155" t="str">
        <f t="array" ref="G155">INDEX('Scenario 3'!$B$5:$B$154,MATCH(Min!$A155&amp;Min!G127,'Scenario 3'!$A$5:$A$154&amp;'Scenario 3'!G$5:G$154,0),1)</f>
        <v>Hydro</v>
      </c>
      <c r="H155" t="str">
        <f t="array" ref="H155">INDEX('Scenario 3'!$B$5:$B$154,MATCH(Min!$A155&amp;Min!H127,'Scenario 3'!$A$5:$A$154&amp;'Scenario 3'!H$5:H$154,0),1)</f>
        <v>Hydro</v>
      </c>
      <c r="I155" t="str">
        <f t="array" ref="I155">INDEX('Scenario 3'!$B$5:$B$154,MATCH(Min!$A155&amp;Min!I127,'Scenario 3'!$A$5:$A$154&amp;'Scenario 3'!I$5:I$154,0),1)</f>
        <v>Hydro</v>
      </c>
      <c r="J155" t="str">
        <f t="array" ref="J155">INDEX('Scenario 3'!$B$5:$B$154,MATCH(Min!$A155&amp;Min!J127,'Scenario 3'!$A$5:$A$154&amp;'Scenario 3'!J$5:J$154,0),1)</f>
        <v>Hydro</v>
      </c>
      <c r="K155" t="str">
        <f t="array" ref="K155">INDEX('Scenario 3'!$B$5:$B$154,MATCH(Min!$A155&amp;Min!K127,'Scenario 3'!$A$5:$A$154&amp;'Scenario 3'!K$5:K$154,0),1)</f>
        <v>Hydro</v>
      </c>
      <c r="L155" t="str">
        <f t="array" ref="L155">INDEX('Scenario 3'!$B$5:$B$154,MATCH(Min!$A155&amp;Min!L127,'Scenario 3'!$A$5:$A$154&amp;'Scenario 3'!L$5:L$154,0),1)</f>
        <v>Hydro</v>
      </c>
      <c r="M155" t="str">
        <f t="array" ref="M155">INDEX('Scenario 3'!$B$5:$B$154,MATCH(Min!$A155&amp;Min!M127,'Scenario 3'!$A$5:$A$154&amp;'Scenario 3'!M$5:M$154,0),1)</f>
        <v>Hydro</v>
      </c>
      <c r="N155" t="str">
        <f t="array" ref="N155">INDEX('Scenario 3'!$B$5:$B$154,MATCH(Min!$A155&amp;Min!N127,'Scenario 3'!$A$5:$A$154&amp;'Scenario 3'!N$5:N$154,0),1)</f>
        <v>Hydro</v>
      </c>
      <c r="O155" t="str">
        <f t="array" ref="O155">INDEX('Scenario 3'!$B$5:$B$154,MATCH(Min!$A155&amp;Min!O127,'Scenario 3'!$A$5:$A$154&amp;'Scenario 3'!O$5:O$154,0),1)</f>
        <v>Hydro</v>
      </c>
      <c r="P155" t="str">
        <f t="array" ref="P155">INDEX('Scenario 3'!$B$5:$B$154,MATCH(Min!$A155&amp;Min!P127,'Scenario 3'!$A$5:$A$154&amp;'Scenario 3'!P$5:P$154,0),1)</f>
        <v>Hydro</v>
      </c>
      <c r="Q155" t="str">
        <f t="array" ref="Q155">INDEX('Scenario 3'!$B$5:$B$154,MATCH(Min!$A155&amp;Min!Q127,'Scenario 3'!$A$5:$A$154&amp;'Scenario 3'!Q$5:Q$154,0),1)</f>
        <v>Hydro</v>
      </c>
      <c r="R155" t="str">
        <f t="array" ref="R155">INDEX('Scenario 3'!$B$5:$B$154,MATCH(Min!$A155&amp;Min!R127,'Scenario 3'!$A$5:$A$154&amp;'Scenario 3'!R$5:R$154,0),1)</f>
        <v>Hydro</v>
      </c>
      <c r="S155" t="str">
        <f t="array" ref="S155">INDEX('Scenario 3'!$B$5:$B$154,MATCH(Min!$A155&amp;Min!S127,'Scenario 3'!$A$5:$A$154&amp;'Scenario 3'!S$5:S$154,0),1)</f>
        <v>Hydro</v>
      </c>
      <c r="T155" t="str">
        <f t="array" ref="T155">INDEX('Scenario 3'!$B$5:$B$154,MATCH(Min!$A155&amp;Min!T127,'Scenario 3'!$A$5:$A$154&amp;'Scenario 3'!T$5:T$154,0),1)</f>
        <v>Hydro</v>
      </c>
      <c r="U155" t="str">
        <f t="array" ref="U155">INDEX('Scenario 3'!$B$5:$B$154,MATCH(Min!$A155&amp;Min!U127,'Scenario 3'!$A$5:$A$154&amp;'Scenario 3'!U$5:U$154,0),1)</f>
        <v>Hydro</v>
      </c>
      <c r="V155" t="str">
        <f t="array" ref="V155">INDEX('Scenario 3'!$B$5:$B$154,MATCH(Min!$A155&amp;Min!V127,'Scenario 3'!$A$5:$A$154&amp;'Scenario 3'!V$5:V$154,0),1)</f>
        <v>Hydro</v>
      </c>
      <c r="W155" t="str">
        <f t="array" ref="W155">INDEX('Scenario 3'!$B$5:$B$154,MATCH(Min!$A155&amp;Min!W127,'Scenario 3'!$A$5:$A$154&amp;'Scenario 3'!W$5:W$154,0),1)</f>
        <v>Hydro</v>
      </c>
    </row>
    <row r="156" spans="1:23" x14ac:dyDescent="0.25">
      <c r="A156" t="s">
        <v>41</v>
      </c>
      <c r="B156" t="str">
        <f>VLOOKUP(A156,'DE-EN Country'!$A$1:$B$25,2,FALSE)</f>
        <v>Croatia</v>
      </c>
      <c r="C156" t="str">
        <f t="array" ref="C156">INDEX('Scenario 3'!$B$5:$B$154,MATCH(Min!$A156&amp;Min!C128,'Scenario 3'!$A$5:$A$154&amp;'Scenario 3'!C$5:C$154,0),1)</f>
        <v>Hydro</v>
      </c>
      <c r="D156" t="str">
        <f t="array" ref="D156">INDEX('Scenario 3'!$B$5:$B$154,MATCH(Min!$A156&amp;Min!D128,'Scenario 3'!$A$5:$A$154&amp;'Scenario 3'!D$5:D$154,0),1)</f>
        <v>Hydro</v>
      </c>
      <c r="E156" t="str">
        <f t="array" ref="E156">INDEX('Scenario 3'!$B$5:$B$154,MATCH(Min!$A156&amp;Min!E128,'Scenario 3'!$A$5:$A$154&amp;'Scenario 3'!E$5:E$154,0),1)</f>
        <v>Hydro</v>
      </c>
      <c r="F156" t="str">
        <f t="array" ref="F156">INDEX('Scenario 3'!$B$5:$B$154,MATCH(Min!$A156&amp;Min!F128,'Scenario 3'!$A$5:$A$154&amp;'Scenario 3'!F$5:F$154,0),1)</f>
        <v>Hydro</v>
      </c>
      <c r="G156" t="str">
        <f t="array" ref="G156">INDEX('Scenario 3'!$B$5:$B$154,MATCH(Min!$A156&amp;Min!G128,'Scenario 3'!$A$5:$A$154&amp;'Scenario 3'!G$5:G$154,0),1)</f>
        <v>Hydro</v>
      </c>
      <c r="H156" t="str">
        <f t="array" ref="H156">INDEX('Scenario 3'!$B$5:$B$154,MATCH(Min!$A156&amp;Min!H128,'Scenario 3'!$A$5:$A$154&amp;'Scenario 3'!H$5:H$154,0),1)</f>
        <v>Hydro</v>
      </c>
      <c r="I156" t="str">
        <f t="array" ref="I156">INDEX('Scenario 3'!$B$5:$B$154,MATCH(Min!$A156&amp;Min!I128,'Scenario 3'!$A$5:$A$154&amp;'Scenario 3'!I$5:I$154,0),1)</f>
        <v>Hydro</v>
      </c>
      <c r="J156" t="str">
        <f t="array" ref="J156">INDEX('Scenario 3'!$B$5:$B$154,MATCH(Min!$A156&amp;Min!J128,'Scenario 3'!$A$5:$A$154&amp;'Scenario 3'!J$5:J$154,0),1)</f>
        <v>Hydro</v>
      </c>
      <c r="K156" t="str">
        <f t="array" ref="K156">INDEX('Scenario 3'!$B$5:$B$154,MATCH(Min!$A156&amp;Min!K128,'Scenario 3'!$A$5:$A$154&amp;'Scenario 3'!K$5:K$154,0),1)</f>
        <v>Hydro</v>
      </c>
      <c r="L156" t="str">
        <f t="array" ref="L156">INDEX('Scenario 3'!$B$5:$B$154,MATCH(Min!$A156&amp;Min!L128,'Scenario 3'!$A$5:$A$154&amp;'Scenario 3'!L$5:L$154,0),1)</f>
        <v>Hydro</v>
      </c>
      <c r="M156" t="str">
        <f t="array" ref="M156">INDEX('Scenario 3'!$B$5:$B$154,MATCH(Min!$A156&amp;Min!M128,'Scenario 3'!$A$5:$A$154&amp;'Scenario 3'!M$5:M$154,0),1)</f>
        <v>Hydro</v>
      </c>
      <c r="N156" t="str">
        <f t="array" ref="N156">INDEX('Scenario 3'!$B$5:$B$154,MATCH(Min!$A156&amp;Min!N128,'Scenario 3'!$A$5:$A$154&amp;'Scenario 3'!N$5:N$154,0),1)</f>
        <v>Hydro</v>
      </c>
      <c r="O156" t="str">
        <f t="array" ref="O156">INDEX('Scenario 3'!$B$5:$B$154,MATCH(Min!$A156&amp;Min!O128,'Scenario 3'!$A$5:$A$154&amp;'Scenario 3'!O$5:O$154,0),1)</f>
        <v>Hydro</v>
      </c>
      <c r="P156" t="str">
        <f t="array" ref="P156">INDEX('Scenario 3'!$B$5:$B$154,MATCH(Min!$A156&amp;Min!P128,'Scenario 3'!$A$5:$A$154&amp;'Scenario 3'!P$5:P$154,0),1)</f>
        <v>Hydro</v>
      </c>
      <c r="Q156" t="str">
        <f t="array" ref="Q156">INDEX('Scenario 3'!$B$5:$B$154,MATCH(Min!$A156&amp;Min!Q128,'Scenario 3'!$A$5:$A$154&amp;'Scenario 3'!Q$5:Q$154,0),1)</f>
        <v>Hydro</v>
      </c>
      <c r="R156" t="str">
        <f t="array" ref="R156">INDEX('Scenario 3'!$B$5:$B$154,MATCH(Min!$A156&amp;Min!R128,'Scenario 3'!$A$5:$A$154&amp;'Scenario 3'!R$5:R$154,0),1)</f>
        <v>Hydro</v>
      </c>
      <c r="S156" t="str">
        <f t="array" ref="S156">INDEX('Scenario 3'!$B$5:$B$154,MATCH(Min!$A156&amp;Min!S128,'Scenario 3'!$A$5:$A$154&amp;'Scenario 3'!S$5:S$154,0),1)</f>
        <v>Hydro</v>
      </c>
      <c r="T156" t="str">
        <f t="array" ref="T156">INDEX('Scenario 3'!$B$5:$B$154,MATCH(Min!$A156&amp;Min!T128,'Scenario 3'!$A$5:$A$154&amp;'Scenario 3'!T$5:T$154,0),1)</f>
        <v>Hydro</v>
      </c>
      <c r="U156" t="str">
        <f t="array" ref="U156">INDEX('Scenario 3'!$B$5:$B$154,MATCH(Min!$A156&amp;Min!U128,'Scenario 3'!$A$5:$A$154&amp;'Scenario 3'!U$5:U$154,0),1)</f>
        <v>Hydro</v>
      </c>
      <c r="V156" t="str">
        <f t="array" ref="V156">INDEX('Scenario 3'!$B$5:$B$154,MATCH(Min!$A156&amp;Min!V128,'Scenario 3'!$A$5:$A$154&amp;'Scenario 3'!V$5:V$154,0),1)</f>
        <v>Hydro</v>
      </c>
      <c r="W156" t="str">
        <f t="array" ref="W156">INDEX('Scenario 3'!$B$5:$B$154,MATCH(Min!$A156&amp;Min!W128,'Scenario 3'!$A$5:$A$154&amp;'Scenario 3'!W$5:W$154,0),1)</f>
        <v>Hydro</v>
      </c>
    </row>
    <row r="157" spans="1:23" x14ac:dyDescent="0.25">
      <c r="A157" t="s">
        <v>42</v>
      </c>
      <c r="B157" t="str">
        <f>VLOOKUP(A157,'DE-EN Country'!$A$1:$B$25,2,FALSE)</f>
        <v>Lithuania</v>
      </c>
      <c r="C157" t="str">
        <f t="array" ref="C157">INDEX('Scenario 3'!$B$5:$B$154,MATCH(Min!$A157&amp;Min!C129,'Scenario 3'!$A$5:$A$154&amp;'Scenario 3'!C$5:C$154,0),1)</f>
        <v>Hydro</v>
      </c>
      <c r="D157" t="str">
        <f t="array" ref="D157">INDEX('Scenario 3'!$B$5:$B$154,MATCH(Min!$A157&amp;Min!D129,'Scenario 3'!$A$5:$A$154&amp;'Scenario 3'!D$5:D$154,0),1)</f>
        <v>Hydro</v>
      </c>
      <c r="E157" t="str">
        <f t="array" ref="E157">INDEX('Scenario 3'!$B$5:$B$154,MATCH(Min!$A157&amp;Min!E129,'Scenario 3'!$A$5:$A$154&amp;'Scenario 3'!E$5:E$154,0),1)</f>
        <v>Hydro</v>
      </c>
      <c r="F157" t="str">
        <f t="array" ref="F157">INDEX('Scenario 3'!$B$5:$B$154,MATCH(Min!$A157&amp;Min!F129,'Scenario 3'!$A$5:$A$154&amp;'Scenario 3'!F$5:F$154,0),1)</f>
        <v>Hydro</v>
      </c>
      <c r="G157" t="str">
        <f t="array" ref="G157">INDEX('Scenario 3'!$B$5:$B$154,MATCH(Min!$A157&amp;Min!G129,'Scenario 3'!$A$5:$A$154&amp;'Scenario 3'!G$5:G$154,0),1)</f>
        <v>Hydro</v>
      </c>
      <c r="H157" t="str">
        <f t="array" ref="H157">INDEX('Scenario 3'!$B$5:$B$154,MATCH(Min!$A157&amp;Min!H129,'Scenario 3'!$A$5:$A$154&amp;'Scenario 3'!H$5:H$154,0),1)</f>
        <v>Hydro</v>
      </c>
      <c r="I157" t="str">
        <f t="array" ref="I157">INDEX('Scenario 3'!$B$5:$B$154,MATCH(Min!$A157&amp;Min!I129,'Scenario 3'!$A$5:$A$154&amp;'Scenario 3'!I$5:I$154,0),1)</f>
        <v>Hydro</v>
      </c>
      <c r="J157" t="str">
        <f t="array" ref="J157">INDEX('Scenario 3'!$B$5:$B$154,MATCH(Min!$A157&amp;Min!J129,'Scenario 3'!$A$5:$A$154&amp;'Scenario 3'!J$5:J$154,0),1)</f>
        <v>Hydro</v>
      </c>
      <c r="K157" t="str">
        <f t="array" ref="K157">INDEX('Scenario 3'!$B$5:$B$154,MATCH(Min!$A157&amp;Min!K129,'Scenario 3'!$A$5:$A$154&amp;'Scenario 3'!K$5:K$154,0),1)</f>
        <v>Hydro</v>
      </c>
      <c r="L157" t="str">
        <f t="array" ref="L157">INDEX('Scenario 3'!$B$5:$B$154,MATCH(Min!$A157&amp;Min!L129,'Scenario 3'!$A$5:$A$154&amp;'Scenario 3'!L$5:L$154,0),1)</f>
        <v>Hydro</v>
      </c>
      <c r="M157" t="str">
        <f t="array" ref="M157">INDEX('Scenario 3'!$B$5:$B$154,MATCH(Min!$A157&amp;Min!M129,'Scenario 3'!$A$5:$A$154&amp;'Scenario 3'!M$5:M$154,0),1)</f>
        <v>Hydro</v>
      </c>
      <c r="N157" t="str">
        <f t="array" ref="N157">INDEX('Scenario 3'!$B$5:$B$154,MATCH(Min!$A157&amp;Min!N129,'Scenario 3'!$A$5:$A$154&amp;'Scenario 3'!N$5:N$154,0),1)</f>
        <v>Hydro</v>
      </c>
      <c r="O157" t="str">
        <f t="array" ref="O157">INDEX('Scenario 3'!$B$5:$B$154,MATCH(Min!$A157&amp;Min!O129,'Scenario 3'!$A$5:$A$154&amp;'Scenario 3'!O$5:O$154,0),1)</f>
        <v>Hydro</v>
      </c>
      <c r="P157" t="str">
        <f t="array" ref="P157">INDEX('Scenario 3'!$B$5:$B$154,MATCH(Min!$A157&amp;Min!P129,'Scenario 3'!$A$5:$A$154&amp;'Scenario 3'!P$5:P$154,0),1)</f>
        <v>Hydro</v>
      </c>
      <c r="Q157" t="str">
        <f t="array" ref="Q157">INDEX('Scenario 3'!$B$5:$B$154,MATCH(Min!$A157&amp;Min!Q129,'Scenario 3'!$A$5:$A$154&amp;'Scenario 3'!Q$5:Q$154,0),1)</f>
        <v>Hydro</v>
      </c>
      <c r="R157" t="str">
        <f t="array" ref="R157">INDEX('Scenario 3'!$B$5:$B$154,MATCH(Min!$A157&amp;Min!R129,'Scenario 3'!$A$5:$A$154&amp;'Scenario 3'!R$5:R$154,0),1)</f>
        <v>Hydro</v>
      </c>
      <c r="S157" t="str">
        <f t="array" ref="S157">INDEX('Scenario 3'!$B$5:$B$154,MATCH(Min!$A157&amp;Min!S129,'Scenario 3'!$A$5:$A$154&amp;'Scenario 3'!S$5:S$154,0),1)</f>
        <v>Hydro</v>
      </c>
      <c r="T157" t="str">
        <f t="array" ref="T157">INDEX('Scenario 3'!$B$5:$B$154,MATCH(Min!$A157&amp;Min!T129,'Scenario 3'!$A$5:$A$154&amp;'Scenario 3'!T$5:T$154,0),1)</f>
        <v>Hydro</v>
      </c>
      <c r="U157" t="str">
        <f t="array" ref="U157">INDEX('Scenario 3'!$B$5:$B$154,MATCH(Min!$A157&amp;Min!U129,'Scenario 3'!$A$5:$A$154&amp;'Scenario 3'!U$5:U$154,0),1)</f>
        <v>Hydro</v>
      </c>
      <c r="V157" t="str">
        <f t="array" ref="V157">INDEX('Scenario 3'!$B$5:$B$154,MATCH(Min!$A157&amp;Min!V129,'Scenario 3'!$A$5:$A$154&amp;'Scenario 3'!V$5:V$154,0),1)</f>
        <v>Hydro</v>
      </c>
      <c r="W157" t="str">
        <f t="array" ref="W157">INDEX('Scenario 3'!$B$5:$B$154,MATCH(Min!$A157&amp;Min!W129,'Scenario 3'!$A$5:$A$154&amp;'Scenario 3'!W$5:W$154,0),1)</f>
        <v>Hydro</v>
      </c>
    </row>
    <row r="158" spans="1:23" x14ac:dyDescent="0.25">
      <c r="A158" t="s">
        <v>43</v>
      </c>
      <c r="B158" t="str">
        <f>VLOOKUP(A158,'DE-EN Country'!$A$1:$B$25,2,FALSE)</f>
        <v>Luxembourg</v>
      </c>
      <c r="C158" t="str">
        <f t="array" ref="C158">INDEX('Scenario 3'!$B$5:$B$154,MATCH(Min!$A158&amp;Min!C130,'Scenario 3'!$A$5:$A$154&amp;'Scenario 3'!C$5:C$154,0),1)</f>
        <v>Hydro</v>
      </c>
      <c r="D158" t="str">
        <f t="array" ref="D158">INDEX('Scenario 3'!$B$5:$B$154,MATCH(Min!$A158&amp;Min!D130,'Scenario 3'!$A$5:$A$154&amp;'Scenario 3'!D$5:D$154,0),1)</f>
        <v>Hydro</v>
      </c>
      <c r="E158" t="str">
        <f t="array" ref="E158">INDEX('Scenario 3'!$B$5:$B$154,MATCH(Min!$A158&amp;Min!E130,'Scenario 3'!$A$5:$A$154&amp;'Scenario 3'!E$5:E$154,0),1)</f>
        <v>Hydro</v>
      </c>
      <c r="F158" t="str">
        <f t="array" ref="F158">INDEX('Scenario 3'!$B$5:$B$154,MATCH(Min!$A158&amp;Min!F130,'Scenario 3'!$A$5:$A$154&amp;'Scenario 3'!F$5:F$154,0),1)</f>
        <v>Hydro</v>
      </c>
      <c r="G158" t="str">
        <f t="array" ref="G158">INDEX('Scenario 3'!$B$5:$B$154,MATCH(Min!$A158&amp;Min!G130,'Scenario 3'!$A$5:$A$154&amp;'Scenario 3'!G$5:G$154,0),1)</f>
        <v>Hydro</v>
      </c>
      <c r="H158" t="str">
        <f t="array" ref="H158">INDEX('Scenario 3'!$B$5:$B$154,MATCH(Min!$A158&amp;Min!H130,'Scenario 3'!$A$5:$A$154&amp;'Scenario 3'!H$5:H$154,0),1)</f>
        <v>Hydro</v>
      </c>
      <c r="I158" t="str">
        <f t="array" ref="I158">INDEX('Scenario 3'!$B$5:$B$154,MATCH(Min!$A158&amp;Min!I130,'Scenario 3'!$A$5:$A$154&amp;'Scenario 3'!I$5:I$154,0),1)</f>
        <v>Hydro</v>
      </c>
      <c r="J158" t="str">
        <f t="array" ref="J158">INDEX('Scenario 3'!$B$5:$B$154,MATCH(Min!$A158&amp;Min!J130,'Scenario 3'!$A$5:$A$154&amp;'Scenario 3'!J$5:J$154,0),1)</f>
        <v>Hydro</v>
      </c>
      <c r="K158" t="str">
        <f t="array" ref="K158">INDEX('Scenario 3'!$B$5:$B$154,MATCH(Min!$A158&amp;Min!K130,'Scenario 3'!$A$5:$A$154&amp;'Scenario 3'!K$5:K$154,0),1)</f>
        <v>Hydro</v>
      </c>
      <c r="L158" t="str">
        <f t="array" ref="L158">INDEX('Scenario 3'!$B$5:$B$154,MATCH(Min!$A158&amp;Min!L130,'Scenario 3'!$A$5:$A$154&amp;'Scenario 3'!L$5:L$154,0),1)</f>
        <v>Hydro</v>
      </c>
      <c r="M158" t="str">
        <f t="array" ref="M158">INDEX('Scenario 3'!$B$5:$B$154,MATCH(Min!$A158&amp;Min!M130,'Scenario 3'!$A$5:$A$154&amp;'Scenario 3'!M$5:M$154,0),1)</f>
        <v>Hydro</v>
      </c>
      <c r="N158" t="str">
        <f t="array" ref="N158">INDEX('Scenario 3'!$B$5:$B$154,MATCH(Min!$A158&amp;Min!N130,'Scenario 3'!$A$5:$A$154&amp;'Scenario 3'!N$5:N$154,0),1)</f>
        <v>Hydro</v>
      </c>
      <c r="O158" t="str">
        <f t="array" ref="O158">INDEX('Scenario 3'!$B$5:$B$154,MATCH(Min!$A158&amp;Min!O130,'Scenario 3'!$A$5:$A$154&amp;'Scenario 3'!O$5:O$154,0),1)</f>
        <v>Hydro</v>
      </c>
      <c r="P158" t="str">
        <f t="array" ref="P158">INDEX('Scenario 3'!$B$5:$B$154,MATCH(Min!$A158&amp;Min!P130,'Scenario 3'!$A$5:$A$154&amp;'Scenario 3'!P$5:P$154,0),1)</f>
        <v>Hydro</v>
      </c>
      <c r="Q158" t="str">
        <f t="array" ref="Q158">INDEX('Scenario 3'!$B$5:$B$154,MATCH(Min!$A158&amp;Min!Q130,'Scenario 3'!$A$5:$A$154&amp;'Scenario 3'!Q$5:Q$154,0),1)</f>
        <v>Hydro</v>
      </c>
      <c r="R158" t="str">
        <f t="array" ref="R158">INDEX('Scenario 3'!$B$5:$B$154,MATCH(Min!$A158&amp;Min!R130,'Scenario 3'!$A$5:$A$154&amp;'Scenario 3'!R$5:R$154,0),1)</f>
        <v>Hydro</v>
      </c>
      <c r="S158" t="str">
        <f t="array" ref="S158">INDEX('Scenario 3'!$B$5:$B$154,MATCH(Min!$A158&amp;Min!S130,'Scenario 3'!$A$5:$A$154&amp;'Scenario 3'!S$5:S$154,0),1)</f>
        <v>Hydro</v>
      </c>
      <c r="T158" t="str">
        <f t="array" ref="T158">INDEX('Scenario 3'!$B$5:$B$154,MATCH(Min!$A158&amp;Min!T130,'Scenario 3'!$A$5:$A$154&amp;'Scenario 3'!T$5:T$154,0),1)</f>
        <v>Hydro</v>
      </c>
      <c r="U158" t="str">
        <f t="array" ref="U158">INDEX('Scenario 3'!$B$5:$B$154,MATCH(Min!$A158&amp;Min!U130,'Scenario 3'!$A$5:$A$154&amp;'Scenario 3'!U$5:U$154,0),1)</f>
        <v>Hydro</v>
      </c>
      <c r="V158" t="str">
        <f t="array" ref="V158">INDEX('Scenario 3'!$B$5:$B$154,MATCH(Min!$A158&amp;Min!V130,'Scenario 3'!$A$5:$A$154&amp;'Scenario 3'!V$5:V$154,0),1)</f>
        <v>Hydro</v>
      </c>
      <c r="W158" t="str">
        <f t="array" ref="W158">INDEX('Scenario 3'!$B$5:$B$154,MATCH(Min!$A158&amp;Min!W130,'Scenario 3'!$A$5:$A$154&amp;'Scenario 3'!W$5:W$154,0),1)</f>
        <v>Hydro</v>
      </c>
    </row>
    <row r="159" spans="1:23" x14ac:dyDescent="0.25">
      <c r="A159" t="s">
        <v>44</v>
      </c>
      <c r="B159" t="str">
        <f>VLOOKUP(A159,'DE-EN Country'!$A$1:$B$25,2,FALSE)</f>
        <v>Netherlands</v>
      </c>
      <c r="C159" t="str">
        <f t="array" ref="C159">INDEX('Scenario 3'!$B$5:$B$154,MATCH(Min!$A159&amp;Min!C131,'Scenario 3'!$A$5:$A$154&amp;'Scenario 3'!C$5:C$154,0),1)</f>
        <v>Hydro</v>
      </c>
      <c r="D159" t="str">
        <f t="array" ref="D159">INDEX('Scenario 3'!$B$5:$B$154,MATCH(Min!$A159&amp;Min!D131,'Scenario 3'!$A$5:$A$154&amp;'Scenario 3'!D$5:D$154,0),1)</f>
        <v>Hydro</v>
      </c>
      <c r="E159" t="str">
        <f t="array" ref="E159">INDEX('Scenario 3'!$B$5:$B$154,MATCH(Min!$A159&amp;Min!E131,'Scenario 3'!$A$5:$A$154&amp;'Scenario 3'!E$5:E$154,0),1)</f>
        <v>Hydro</v>
      </c>
      <c r="F159" t="str">
        <f t="array" ref="F159">INDEX('Scenario 3'!$B$5:$B$154,MATCH(Min!$A159&amp;Min!F131,'Scenario 3'!$A$5:$A$154&amp;'Scenario 3'!F$5:F$154,0),1)</f>
        <v>Hydro</v>
      </c>
      <c r="G159" t="str">
        <f t="array" ref="G159">INDEX('Scenario 3'!$B$5:$B$154,MATCH(Min!$A159&amp;Min!G131,'Scenario 3'!$A$5:$A$154&amp;'Scenario 3'!G$5:G$154,0),1)</f>
        <v>Hydro</v>
      </c>
      <c r="H159" t="str">
        <f t="array" ref="H159">INDEX('Scenario 3'!$B$5:$B$154,MATCH(Min!$A159&amp;Min!H131,'Scenario 3'!$A$5:$A$154&amp;'Scenario 3'!H$5:H$154,0),1)</f>
        <v>Hydro</v>
      </c>
      <c r="I159" t="str">
        <f t="array" ref="I159">INDEX('Scenario 3'!$B$5:$B$154,MATCH(Min!$A159&amp;Min!I131,'Scenario 3'!$A$5:$A$154&amp;'Scenario 3'!I$5:I$154,0),1)</f>
        <v>Hydro</v>
      </c>
      <c r="J159" t="str">
        <f t="array" ref="J159">INDEX('Scenario 3'!$B$5:$B$154,MATCH(Min!$A159&amp;Min!J131,'Scenario 3'!$A$5:$A$154&amp;'Scenario 3'!J$5:J$154,0),1)</f>
        <v>Hydro</v>
      </c>
      <c r="K159" t="str">
        <f t="array" ref="K159">INDEX('Scenario 3'!$B$5:$B$154,MATCH(Min!$A159&amp;Min!K131,'Scenario 3'!$A$5:$A$154&amp;'Scenario 3'!K$5:K$154,0),1)</f>
        <v>Hydro</v>
      </c>
      <c r="L159" t="str">
        <f t="array" ref="L159">INDEX('Scenario 3'!$B$5:$B$154,MATCH(Min!$A159&amp;Min!L131,'Scenario 3'!$A$5:$A$154&amp;'Scenario 3'!L$5:L$154,0),1)</f>
        <v>Hydro</v>
      </c>
      <c r="M159" t="str">
        <f t="array" ref="M159">INDEX('Scenario 3'!$B$5:$B$154,MATCH(Min!$A159&amp;Min!M131,'Scenario 3'!$A$5:$A$154&amp;'Scenario 3'!M$5:M$154,0),1)</f>
        <v>Hydro</v>
      </c>
      <c r="N159" t="str">
        <f t="array" ref="N159">INDEX('Scenario 3'!$B$5:$B$154,MATCH(Min!$A159&amp;Min!N131,'Scenario 3'!$A$5:$A$154&amp;'Scenario 3'!N$5:N$154,0),1)</f>
        <v>Hydro</v>
      </c>
      <c r="O159" t="str">
        <f t="array" ref="O159">INDEX('Scenario 3'!$B$5:$B$154,MATCH(Min!$A159&amp;Min!O131,'Scenario 3'!$A$5:$A$154&amp;'Scenario 3'!O$5:O$154,0),1)</f>
        <v>Hydro</v>
      </c>
      <c r="P159" t="str">
        <f t="array" ref="P159">INDEX('Scenario 3'!$B$5:$B$154,MATCH(Min!$A159&amp;Min!P131,'Scenario 3'!$A$5:$A$154&amp;'Scenario 3'!P$5:P$154,0),1)</f>
        <v>Hydro</v>
      </c>
      <c r="Q159" t="str">
        <f t="array" ref="Q159">INDEX('Scenario 3'!$B$5:$B$154,MATCH(Min!$A159&amp;Min!Q131,'Scenario 3'!$A$5:$A$154&amp;'Scenario 3'!Q$5:Q$154,0),1)</f>
        <v>Hydro</v>
      </c>
      <c r="R159" t="str">
        <f t="array" ref="R159">INDEX('Scenario 3'!$B$5:$B$154,MATCH(Min!$A159&amp;Min!R131,'Scenario 3'!$A$5:$A$154&amp;'Scenario 3'!R$5:R$154,0),1)</f>
        <v>Hydro</v>
      </c>
      <c r="S159" t="str">
        <f t="array" ref="S159">INDEX('Scenario 3'!$B$5:$B$154,MATCH(Min!$A159&amp;Min!S131,'Scenario 3'!$A$5:$A$154&amp;'Scenario 3'!S$5:S$154,0),1)</f>
        <v>Hydro</v>
      </c>
      <c r="T159" t="str">
        <f t="array" ref="T159">INDEX('Scenario 3'!$B$5:$B$154,MATCH(Min!$A159&amp;Min!T131,'Scenario 3'!$A$5:$A$154&amp;'Scenario 3'!T$5:T$154,0),1)</f>
        <v>Hydro</v>
      </c>
      <c r="U159" t="str">
        <f t="array" ref="U159">INDEX('Scenario 3'!$B$5:$B$154,MATCH(Min!$A159&amp;Min!U131,'Scenario 3'!$A$5:$A$154&amp;'Scenario 3'!U$5:U$154,0),1)</f>
        <v>Hydro</v>
      </c>
      <c r="V159" t="str">
        <f t="array" ref="V159">INDEX('Scenario 3'!$B$5:$B$154,MATCH(Min!$A159&amp;Min!V131,'Scenario 3'!$A$5:$A$154&amp;'Scenario 3'!V$5:V$154,0),1)</f>
        <v>Hydro</v>
      </c>
      <c r="W159" t="str">
        <f t="array" ref="W159">INDEX('Scenario 3'!$B$5:$B$154,MATCH(Min!$A159&amp;Min!W131,'Scenario 3'!$A$5:$A$154&amp;'Scenario 3'!W$5:W$154,0),1)</f>
        <v>Hydro</v>
      </c>
    </row>
    <row r="160" spans="1:23" x14ac:dyDescent="0.25">
      <c r="A160" t="s">
        <v>57</v>
      </c>
      <c r="B160" t="str">
        <f>VLOOKUP(A160,'DE-EN Country'!$A$1:$B$25,2,FALSE)</f>
        <v>Norway</v>
      </c>
      <c r="C160" t="str">
        <f t="array" ref="C160">INDEX('Scenario 3'!$B$5:$B$154,MATCH(Min!$A160&amp;Min!C132,'Scenario 3'!$A$5:$A$154&amp;'Scenario 3'!C$5:C$154,0),1)</f>
        <v>Hydro</v>
      </c>
      <c r="D160" t="str">
        <f t="array" ref="D160">INDEX('Scenario 3'!$B$5:$B$154,MATCH(Min!$A160&amp;Min!D132,'Scenario 3'!$A$5:$A$154&amp;'Scenario 3'!D$5:D$154,0),1)</f>
        <v>Hydro</v>
      </c>
      <c r="E160" t="str">
        <f t="array" ref="E160">INDEX('Scenario 3'!$B$5:$B$154,MATCH(Min!$A160&amp;Min!E132,'Scenario 3'!$A$5:$A$154&amp;'Scenario 3'!E$5:E$154,0),1)</f>
        <v>Hydro</v>
      </c>
      <c r="F160" t="str">
        <f t="array" ref="F160">INDEX('Scenario 3'!$B$5:$B$154,MATCH(Min!$A160&amp;Min!F132,'Scenario 3'!$A$5:$A$154&amp;'Scenario 3'!F$5:F$154,0),1)</f>
        <v>Hydro</v>
      </c>
      <c r="G160" t="str">
        <f t="array" ref="G160">INDEX('Scenario 3'!$B$5:$B$154,MATCH(Min!$A160&amp;Min!G132,'Scenario 3'!$A$5:$A$154&amp;'Scenario 3'!G$5:G$154,0),1)</f>
        <v>Hydro</v>
      </c>
      <c r="H160" t="str">
        <f t="array" ref="H160">INDEX('Scenario 3'!$B$5:$B$154,MATCH(Min!$A160&amp;Min!H132,'Scenario 3'!$A$5:$A$154&amp;'Scenario 3'!H$5:H$154,0),1)</f>
        <v>Hydro</v>
      </c>
      <c r="I160" t="str">
        <f t="array" ref="I160">INDEX('Scenario 3'!$B$5:$B$154,MATCH(Min!$A160&amp;Min!I132,'Scenario 3'!$A$5:$A$154&amp;'Scenario 3'!I$5:I$154,0),1)</f>
        <v>Hydro</v>
      </c>
      <c r="J160" t="str">
        <f t="array" ref="J160">INDEX('Scenario 3'!$B$5:$B$154,MATCH(Min!$A160&amp;Min!J132,'Scenario 3'!$A$5:$A$154&amp;'Scenario 3'!J$5:J$154,0),1)</f>
        <v>Hydro</v>
      </c>
      <c r="K160" t="str">
        <f t="array" ref="K160">INDEX('Scenario 3'!$B$5:$B$154,MATCH(Min!$A160&amp;Min!K132,'Scenario 3'!$A$5:$A$154&amp;'Scenario 3'!K$5:K$154,0),1)</f>
        <v>Hydro</v>
      </c>
      <c r="L160" t="str">
        <f t="array" ref="L160">INDEX('Scenario 3'!$B$5:$B$154,MATCH(Min!$A160&amp;Min!L132,'Scenario 3'!$A$5:$A$154&amp;'Scenario 3'!L$5:L$154,0),1)</f>
        <v>Hydro</v>
      </c>
      <c r="M160" t="str">
        <f t="array" ref="M160">INDEX('Scenario 3'!$B$5:$B$154,MATCH(Min!$A160&amp;Min!M132,'Scenario 3'!$A$5:$A$154&amp;'Scenario 3'!M$5:M$154,0),1)</f>
        <v>Hydro</v>
      </c>
      <c r="N160" t="str">
        <f t="array" ref="N160">INDEX('Scenario 3'!$B$5:$B$154,MATCH(Min!$A160&amp;Min!N132,'Scenario 3'!$A$5:$A$154&amp;'Scenario 3'!N$5:N$154,0),1)</f>
        <v>Hydro</v>
      </c>
      <c r="O160" t="str">
        <f t="array" ref="O160">INDEX('Scenario 3'!$B$5:$B$154,MATCH(Min!$A160&amp;Min!O132,'Scenario 3'!$A$5:$A$154&amp;'Scenario 3'!O$5:O$154,0),1)</f>
        <v>Hydro</v>
      </c>
      <c r="P160" t="str">
        <f t="array" ref="P160">INDEX('Scenario 3'!$B$5:$B$154,MATCH(Min!$A160&amp;Min!P132,'Scenario 3'!$A$5:$A$154&amp;'Scenario 3'!P$5:P$154,0),1)</f>
        <v>Hydro</v>
      </c>
      <c r="Q160" t="str">
        <f t="array" ref="Q160">INDEX('Scenario 3'!$B$5:$B$154,MATCH(Min!$A160&amp;Min!Q132,'Scenario 3'!$A$5:$A$154&amp;'Scenario 3'!Q$5:Q$154,0),1)</f>
        <v>Hydro</v>
      </c>
      <c r="R160" t="str">
        <f t="array" ref="R160">INDEX('Scenario 3'!$B$5:$B$154,MATCH(Min!$A160&amp;Min!R132,'Scenario 3'!$A$5:$A$154&amp;'Scenario 3'!R$5:R$154,0),1)</f>
        <v>Hydro</v>
      </c>
      <c r="S160" t="str">
        <f t="array" ref="S160">INDEX('Scenario 3'!$B$5:$B$154,MATCH(Min!$A160&amp;Min!S132,'Scenario 3'!$A$5:$A$154&amp;'Scenario 3'!S$5:S$154,0),1)</f>
        <v>Hydro</v>
      </c>
      <c r="T160" t="str">
        <f t="array" ref="T160">INDEX('Scenario 3'!$B$5:$B$154,MATCH(Min!$A160&amp;Min!T132,'Scenario 3'!$A$5:$A$154&amp;'Scenario 3'!T$5:T$154,0),1)</f>
        <v>Hydro</v>
      </c>
      <c r="U160" t="str">
        <f t="array" ref="U160">INDEX('Scenario 3'!$B$5:$B$154,MATCH(Min!$A160&amp;Min!U132,'Scenario 3'!$A$5:$A$154&amp;'Scenario 3'!U$5:U$154,0),1)</f>
        <v>Hydro</v>
      </c>
      <c r="V160" t="str">
        <f t="array" ref="V160">INDEX('Scenario 3'!$B$5:$B$154,MATCH(Min!$A160&amp;Min!V132,'Scenario 3'!$A$5:$A$154&amp;'Scenario 3'!V$5:V$154,0),1)</f>
        <v>Hydro</v>
      </c>
      <c r="W160" t="str">
        <f t="array" ref="W160">INDEX('Scenario 3'!$B$5:$B$154,MATCH(Min!$A160&amp;Min!W132,'Scenario 3'!$A$5:$A$154&amp;'Scenario 3'!W$5:W$154,0),1)</f>
        <v>Hydro</v>
      </c>
    </row>
    <row r="161" spans="1:23" x14ac:dyDescent="0.25">
      <c r="A161" t="s">
        <v>45</v>
      </c>
      <c r="B161" t="str">
        <f>VLOOKUP(A161,'DE-EN Country'!$A$1:$B$25,2,FALSE)</f>
        <v>Austria</v>
      </c>
      <c r="C161" t="str">
        <f t="array" ref="C161">INDEX('Scenario 3'!$B$5:$B$154,MATCH(Min!$A161&amp;Min!C133,'Scenario 3'!$A$5:$A$154&amp;'Scenario 3'!C$5:C$154,0),1)</f>
        <v>Hydro</v>
      </c>
      <c r="D161" t="str">
        <f t="array" ref="D161">INDEX('Scenario 3'!$B$5:$B$154,MATCH(Min!$A161&amp;Min!D133,'Scenario 3'!$A$5:$A$154&amp;'Scenario 3'!D$5:D$154,0),1)</f>
        <v>Hydro</v>
      </c>
      <c r="E161" t="str">
        <f t="array" ref="E161">INDEX('Scenario 3'!$B$5:$B$154,MATCH(Min!$A161&amp;Min!E133,'Scenario 3'!$A$5:$A$154&amp;'Scenario 3'!E$5:E$154,0),1)</f>
        <v>Hydro</v>
      </c>
      <c r="F161" t="str">
        <f t="array" ref="F161">INDEX('Scenario 3'!$B$5:$B$154,MATCH(Min!$A161&amp;Min!F133,'Scenario 3'!$A$5:$A$154&amp;'Scenario 3'!F$5:F$154,0),1)</f>
        <v>Hydro</v>
      </c>
      <c r="G161" t="str">
        <f t="array" ref="G161">INDEX('Scenario 3'!$B$5:$B$154,MATCH(Min!$A161&amp;Min!G133,'Scenario 3'!$A$5:$A$154&amp;'Scenario 3'!G$5:G$154,0),1)</f>
        <v>Hydro</v>
      </c>
      <c r="H161" t="str">
        <f t="array" ref="H161">INDEX('Scenario 3'!$B$5:$B$154,MATCH(Min!$A161&amp;Min!H133,'Scenario 3'!$A$5:$A$154&amp;'Scenario 3'!H$5:H$154,0),1)</f>
        <v>Hydro</v>
      </c>
      <c r="I161" t="str">
        <f t="array" ref="I161">INDEX('Scenario 3'!$B$5:$B$154,MATCH(Min!$A161&amp;Min!I133,'Scenario 3'!$A$5:$A$154&amp;'Scenario 3'!I$5:I$154,0),1)</f>
        <v>Hydro</v>
      </c>
      <c r="J161" t="str">
        <f t="array" ref="J161">INDEX('Scenario 3'!$B$5:$B$154,MATCH(Min!$A161&amp;Min!J133,'Scenario 3'!$A$5:$A$154&amp;'Scenario 3'!J$5:J$154,0),1)</f>
        <v>Hydro</v>
      </c>
      <c r="K161" t="str">
        <f t="array" ref="K161">INDEX('Scenario 3'!$B$5:$B$154,MATCH(Min!$A161&amp;Min!K133,'Scenario 3'!$A$5:$A$154&amp;'Scenario 3'!K$5:K$154,0),1)</f>
        <v>Hydro</v>
      </c>
      <c r="L161" t="str">
        <f t="array" ref="L161">INDEX('Scenario 3'!$B$5:$B$154,MATCH(Min!$A161&amp;Min!L133,'Scenario 3'!$A$5:$A$154&amp;'Scenario 3'!L$5:L$154,0),1)</f>
        <v>Hydro</v>
      </c>
      <c r="M161" t="str">
        <f t="array" ref="M161">INDEX('Scenario 3'!$B$5:$B$154,MATCH(Min!$A161&amp;Min!M133,'Scenario 3'!$A$5:$A$154&amp;'Scenario 3'!M$5:M$154,0),1)</f>
        <v>Hydro</v>
      </c>
      <c r="N161" t="str">
        <f t="array" ref="N161">INDEX('Scenario 3'!$B$5:$B$154,MATCH(Min!$A161&amp;Min!N133,'Scenario 3'!$A$5:$A$154&amp;'Scenario 3'!N$5:N$154,0),1)</f>
        <v>Hydro</v>
      </c>
      <c r="O161" t="str">
        <f t="array" ref="O161">INDEX('Scenario 3'!$B$5:$B$154,MATCH(Min!$A161&amp;Min!O133,'Scenario 3'!$A$5:$A$154&amp;'Scenario 3'!O$5:O$154,0),1)</f>
        <v>Hydro</v>
      </c>
      <c r="P161" t="str">
        <f t="array" ref="P161">INDEX('Scenario 3'!$B$5:$B$154,MATCH(Min!$A161&amp;Min!P133,'Scenario 3'!$A$5:$A$154&amp;'Scenario 3'!P$5:P$154,0),1)</f>
        <v>Hydro</v>
      </c>
      <c r="Q161" t="str">
        <f t="array" ref="Q161">INDEX('Scenario 3'!$B$5:$B$154,MATCH(Min!$A161&amp;Min!Q133,'Scenario 3'!$A$5:$A$154&amp;'Scenario 3'!Q$5:Q$154,0),1)</f>
        <v>Hydro</v>
      </c>
      <c r="R161" t="str">
        <f t="array" ref="R161">INDEX('Scenario 3'!$B$5:$B$154,MATCH(Min!$A161&amp;Min!R133,'Scenario 3'!$A$5:$A$154&amp;'Scenario 3'!R$5:R$154,0),1)</f>
        <v>Hydro</v>
      </c>
      <c r="S161" t="str">
        <f t="array" ref="S161">INDEX('Scenario 3'!$B$5:$B$154,MATCH(Min!$A161&amp;Min!S133,'Scenario 3'!$A$5:$A$154&amp;'Scenario 3'!S$5:S$154,0),1)</f>
        <v>Hydro</v>
      </c>
      <c r="T161" t="str">
        <f t="array" ref="T161">INDEX('Scenario 3'!$B$5:$B$154,MATCH(Min!$A161&amp;Min!T133,'Scenario 3'!$A$5:$A$154&amp;'Scenario 3'!T$5:T$154,0),1)</f>
        <v>Hydro</v>
      </c>
      <c r="U161" t="str">
        <f t="array" ref="U161">INDEX('Scenario 3'!$B$5:$B$154,MATCH(Min!$A161&amp;Min!U133,'Scenario 3'!$A$5:$A$154&amp;'Scenario 3'!U$5:U$154,0),1)</f>
        <v>Hydro</v>
      </c>
      <c r="V161" t="str">
        <f t="array" ref="V161">INDEX('Scenario 3'!$B$5:$B$154,MATCH(Min!$A161&amp;Min!V133,'Scenario 3'!$A$5:$A$154&amp;'Scenario 3'!V$5:V$154,0),1)</f>
        <v>Hydro</v>
      </c>
      <c r="W161" t="str">
        <f t="array" ref="W161">INDEX('Scenario 3'!$B$5:$B$154,MATCH(Min!$A161&amp;Min!W133,'Scenario 3'!$A$5:$A$154&amp;'Scenario 3'!W$5:W$154,0),1)</f>
        <v>Hydro</v>
      </c>
    </row>
    <row r="162" spans="1:23" x14ac:dyDescent="0.25">
      <c r="A162" t="s">
        <v>46</v>
      </c>
      <c r="B162" t="str">
        <f>VLOOKUP(A162,'DE-EN Country'!$A$1:$B$25,2,FALSE)</f>
        <v>Portugal</v>
      </c>
      <c r="C162" t="e">
        <f t="array" ref="C162">INDEX('Scenario 3'!$B$5:$B$154,MATCH(Min!$A162&amp;Min!C134,'Scenario 3'!$A$5:$A$154&amp;'Scenario 3'!C$5:C$154,0),1)</f>
        <v>#N/A</v>
      </c>
      <c r="D162" t="e">
        <f t="array" ref="D162">INDEX('Scenario 3'!$B$5:$B$154,MATCH(Min!$A162&amp;Min!D134,'Scenario 3'!$A$5:$A$154&amp;'Scenario 3'!D$5:D$154,0),1)</f>
        <v>#N/A</v>
      </c>
      <c r="E162" t="e">
        <f t="array" ref="E162">INDEX('Scenario 3'!$B$5:$B$154,MATCH(Min!$A162&amp;Min!E134,'Scenario 3'!$A$5:$A$154&amp;'Scenario 3'!E$5:E$154,0),1)</f>
        <v>#N/A</v>
      </c>
      <c r="F162" t="e">
        <f t="array" ref="F162">INDEX('Scenario 3'!$B$5:$B$154,MATCH(Min!$A162&amp;Min!F134,'Scenario 3'!$A$5:$A$154&amp;'Scenario 3'!F$5:F$154,0),1)</f>
        <v>#N/A</v>
      </c>
      <c r="G162" t="e">
        <f t="array" ref="G162">INDEX('Scenario 3'!$B$5:$B$154,MATCH(Min!$A162&amp;Min!G134,'Scenario 3'!$A$5:$A$154&amp;'Scenario 3'!G$5:G$154,0),1)</f>
        <v>#N/A</v>
      </c>
      <c r="H162" t="str">
        <f t="array" ref="H162">INDEX('Scenario 3'!$B$5:$B$154,MATCH(Min!$A162&amp;Min!H134,'Scenario 3'!$A$5:$A$154&amp;'Scenario 3'!H$5:H$154,0),1)</f>
        <v>Hydro</v>
      </c>
      <c r="I162" t="str">
        <f t="array" ref="I162">INDEX('Scenario 3'!$B$5:$B$154,MATCH(Min!$A162&amp;Min!I134,'Scenario 3'!$A$5:$A$154&amp;'Scenario 3'!I$5:I$154,0),1)</f>
        <v>Hydro</v>
      </c>
      <c r="J162" t="str">
        <f t="array" ref="J162">INDEX('Scenario 3'!$B$5:$B$154,MATCH(Min!$A162&amp;Min!J134,'Scenario 3'!$A$5:$A$154&amp;'Scenario 3'!J$5:J$154,0),1)</f>
        <v>Hydro</v>
      </c>
      <c r="K162" t="str">
        <f t="array" ref="K162">INDEX('Scenario 3'!$B$5:$B$154,MATCH(Min!$A162&amp;Min!K134,'Scenario 3'!$A$5:$A$154&amp;'Scenario 3'!K$5:K$154,0),1)</f>
        <v>Hydro</v>
      </c>
      <c r="L162" t="str">
        <f t="array" ref="L162">INDEX('Scenario 3'!$B$5:$B$154,MATCH(Min!$A162&amp;Min!L134,'Scenario 3'!$A$5:$A$154&amp;'Scenario 3'!L$5:L$154,0),1)</f>
        <v>Hydro</v>
      </c>
      <c r="M162" t="str">
        <f t="array" ref="M162">INDEX('Scenario 3'!$B$5:$B$154,MATCH(Min!$A162&amp;Min!M134,'Scenario 3'!$A$5:$A$154&amp;'Scenario 3'!M$5:M$154,0),1)</f>
        <v>Hydro</v>
      </c>
      <c r="N162" t="str">
        <f t="array" ref="N162">INDEX('Scenario 3'!$B$5:$B$154,MATCH(Min!$A162&amp;Min!N134,'Scenario 3'!$A$5:$A$154&amp;'Scenario 3'!N$5:N$154,0),1)</f>
        <v>Hydro</v>
      </c>
      <c r="O162" t="str">
        <f t="array" ref="O162">INDEX('Scenario 3'!$B$5:$B$154,MATCH(Min!$A162&amp;Min!O134,'Scenario 3'!$A$5:$A$154&amp;'Scenario 3'!O$5:O$154,0),1)</f>
        <v>Hydro</v>
      </c>
      <c r="P162" t="str">
        <f t="array" ref="P162">INDEX('Scenario 3'!$B$5:$B$154,MATCH(Min!$A162&amp;Min!P134,'Scenario 3'!$A$5:$A$154&amp;'Scenario 3'!P$5:P$154,0),1)</f>
        <v>Hydro</v>
      </c>
      <c r="Q162" t="str">
        <f t="array" ref="Q162">INDEX('Scenario 3'!$B$5:$B$154,MATCH(Min!$A162&amp;Min!Q134,'Scenario 3'!$A$5:$A$154&amp;'Scenario 3'!Q$5:Q$154,0),1)</f>
        <v>Hydro</v>
      </c>
      <c r="R162" t="str">
        <f t="array" ref="R162">INDEX('Scenario 3'!$B$5:$B$154,MATCH(Min!$A162&amp;Min!R134,'Scenario 3'!$A$5:$A$154&amp;'Scenario 3'!R$5:R$154,0),1)</f>
        <v>Hydro</v>
      </c>
      <c r="S162" t="str">
        <f t="array" ref="S162">INDEX('Scenario 3'!$B$5:$B$154,MATCH(Min!$A162&amp;Min!S134,'Scenario 3'!$A$5:$A$154&amp;'Scenario 3'!S$5:S$154,0),1)</f>
        <v>Hydro</v>
      </c>
      <c r="T162" t="str">
        <f t="array" ref="T162">INDEX('Scenario 3'!$B$5:$B$154,MATCH(Min!$A162&amp;Min!T134,'Scenario 3'!$A$5:$A$154&amp;'Scenario 3'!T$5:T$154,0),1)</f>
        <v>Hydro</v>
      </c>
      <c r="U162" t="str">
        <f t="array" ref="U162">INDEX('Scenario 3'!$B$5:$B$154,MATCH(Min!$A162&amp;Min!U134,'Scenario 3'!$A$5:$A$154&amp;'Scenario 3'!U$5:U$154,0),1)</f>
        <v>Hydro</v>
      </c>
      <c r="V162" t="str">
        <f t="array" ref="V162">INDEX('Scenario 3'!$B$5:$B$154,MATCH(Min!$A162&amp;Min!V134,'Scenario 3'!$A$5:$A$154&amp;'Scenario 3'!V$5:V$154,0),1)</f>
        <v>Hydro</v>
      </c>
      <c r="W162" t="str">
        <f t="array" ref="W162">INDEX('Scenario 3'!$B$5:$B$154,MATCH(Min!$A162&amp;Min!W134,'Scenario 3'!$A$5:$A$154&amp;'Scenario 3'!W$5:W$154,0),1)</f>
        <v>Hydro</v>
      </c>
    </row>
    <row r="163" spans="1:23" x14ac:dyDescent="0.25">
      <c r="A163" t="s">
        <v>47</v>
      </c>
      <c r="B163" t="str">
        <f>VLOOKUP(A163,'DE-EN Country'!$A$1:$B$25,2,FALSE)</f>
        <v>Sweden</v>
      </c>
      <c r="C163" t="str">
        <f t="array" ref="C163">INDEX('Scenario 3'!$B$5:$B$154,MATCH(Min!$A163&amp;Min!C135,'Scenario 3'!$A$5:$A$154&amp;'Scenario 3'!C$5:C$154,0),1)</f>
        <v>Hydro</v>
      </c>
      <c r="D163" t="str">
        <f t="array" ref="D163">INDEX('Scenario 3'!$B$5:$B$154,MATCH(Min!$A163&amp;Min!D135,'Scenario 3'!$A$5:$A$154&amp;'Scenario 3'!D$5:D$154,0),1)</f>
        <v>Hydro</v>
      </c>
      <c r="E163" t="str">
        <f t="array" ref="E163">INDEX('Scenario 3'!$B$5:$B$154,MATCH(Min!$A163&amp;Min!E135,'Scenario 3'!$A$5:$A$154&amp;'Scenario 3'!E$5:E$154,0),1)</f>
        <v>Hydro</v>
      </c>
      <c r="F163" t="str">
        <f t="array" ref="F163">INDEX('Scenario 3'!$B$5:$B$154,MATCH(Min!$A163&amp;Min!F135,'Scenario 3'!$A$5:$A$154&amp;'Scenario 3'!F$5:F$154,0),1)</f>
        <v>Hydro</v>
      </c>
      <c r="G163" t="str">
        <f t="array" ref="G163">INDEX('Scenario 3'!$B$5:$B$154,MATCH(Min!$A163&amp;Min!G135,'Scenario 3'!$A$5:$A$154&amp;'Scenario 3'!G$5:G$154,0),1)</f>
        <v>Hydro</v>
      </c>
      <c r="H163" t="str">
        <f t="array" ref="H163">INDEX('Scenario 3'!$B$5:$B$154,MATCH(Min!$A163&amp;Min!H135,'Scenario 3'!$A$5:$A$154&amp;'Scenario 3'!H$5:H$154,0),1)</f>
        <v>Hydro</v>
      </c>
      <c r="I163" t="str">
        <f t="array" ref="I163">INDEX('Scenario 3'!$B$5:$B$154,MATCH(Min!$A163&amp;Min!I135,'Scenario 3'!$A$5:$A$154&amp;'Scenario 3'!I$5:I$154,0),1)</f>
        <v>Hydro</v>
      </c>
      <c r="J163" t="str">
        <f t="array" ref="J163">INDEX('Scenario 3'!$B$5:$B$154,MATCH(Min!$A163&amp;Min!J135,'Scenario 3'!$A$5:$A$154&amp;'Scenario 3'!J$5:J$154,0),1)</f>
        <v>Hydro</v>
      </c>
      <c r="K163" t="str">
        <f t="array" ref="K163">INDEX('Scenario 3'!$B$5:$B$154,MATCH(Min!$A163&amp;Min!K135,'Scenario 3'!$A$5:$A$154&amp;'Scenario 3'!K$5:K$154,0),1)</f>
        <v>Hydro</v>
      </c>
      <c r="L163" t="str">
        <f t="array" ref="L163">INDEX('Scenario 3'!$B$5:$B$154,MATCH(Min!$A163&amp;Min!L135,'Scenario 3'!$A$5:$A$154&amp;'Scenario 3'!L$5:L$154,0),1)</f>
        <v>Hydro</v>
      </c>
      <c r="M163" t="str">
        <f t="array" ref="M163">INDEX('Scenario 3'!$B$5:$B$154,MATCH(Min!$A163&amp;Min!M135,'Scenario 3'!$A$5:$A$154&amp;'Scenario 3'!M$5:M$154,0),1)</f>
        <v>Hydro</v>
      </c>
      <c r="N163" t="str">
        <f t="array" ref="N163">INDEX('Scenario 3'!$B$5:$B$154,MATCH(Min!$A163&amp;Min!N135,'Scenario 3'!$A$5:$A$154&amp;'Scenario 3'!N$5:N$154,0),1)</f>
        <v>Hydro</v>
      </c>
      <c r="O163" t="str">
        <f t="array" ref="O163">INDEX('Scenario 3'!$B$5:$B$154,MATCH(Min!$A163&amp;Min!O135,'Scenario 3'!$A$5:$A$154&amp;'Scenario 3'!O$5:O$154,0),1)</f>
        <v>Hydro</v>
      </c>
      <c r="P163" t="str">
        <f t="array" ref="P163">INDEX('Scenario 3'!$B$5:$B$154,MATCH(Min!$A163&amp;Min!P135,'Scenario 3'!$A$5:$A$154&amp;'Scenario 3'!P$5:P$154,0),1)</f>
        <v>Hydro</v>
      </c>
      <c r="Q163" t="str">
        <f t="array" ref="Q163">INDEX('Scenario 3'!$B$5:$B$154,MATCH(Min!$A163&amp;Min!Q135,'Scenario 3'!$A$5:$A$154&amp;'Scenario 3'!Q$5:Q$154,0),1)</f>
        <v>Hydro</v>
      </c>
      <c r="R163" t="str">
        <f t="array" ref="R163">INDEX('Scenario 3'!$B$5:$B$154,MATCH(Min!$A163&amp;Min!R135,'Scenario 3'!$A$5:$A$154&amp;'Scenario 3'!R$5:R$154,0),1)</f>
        <v>Hydro</v>
      </c>
      <c r="S163" t="str">
        <f t="array" ref="S163">INDEX('Scenario 3'!$B$5:$B$154,MATCH(Min!$A163&amp;Min!S135,'Scenario 3'!$A$5:$A$154&amp;'Scenario 3'!S$5:S$154,0),1)</f>
        <v>Hydro</v>
      </c>
      <c r="T163" t="str">
        <f t="array" ref="T163">INDEX('Scenario 3'!$B$5:$B$154,MATCH(Min!$A163&amp;Min!T135,'Scenario 3'!$A$5:$A$154&amp;'Scenario 3'!T$5:T$154,0),1)</f>
        <v>Hydro</v>
      </c>
      <c r="U163" t="str">
        <f t="array" ref="U163">INDEX('Scenario 3'!$B$5:$B$154,MATCH(Min!$A163&amp;Min!U135,'Scenario 3'!$A$5:$A$154&amp;'Scenario 3'!U$5:U$154,0),1)</f>
        <v>Hydro</v>
      </c>
      <c r="V163" t="str">
        <f t="array" ref="V163">INDEX('Scenario 3'!$B$5:$B$154,MATCH(Min!$A163&amp;Min!V135,'Scenario 3'!$A$5:$A$154&amp;'Scenario 3'!V$5:V$154,0),1)</f>
        <v>Hydro</v>
      </c>
      <c r="W163" t="str">
        <f t="array" ref="W163">INDEX('Scenario 3'!$B$5:$B$154,MATCH(Min!$A163&amp;Min!W135,'Scenario 3'!$A$5:$A$154&amp;'Scenario 3'!W$5:W$154,0),1)</f>
        <v>Hydro</v>
      </c>
    </row>
    <row r="164" spans="1:23" x14ac:dyDescent="0.25">
      <c r="A164" t="s">
        <v>48</v>
      </c>
      <c r="B164" t="str">
        <f>VLOOKUP(A164,'DE-EN Country'!$A$1:$B$25,2,FALSE)</f>
        <v>Switzerland</v>
      </c>
      <c r="C164" t="str">
        <f t="array" ref="C164">INDEX('Scenario 3'!$B$5:$B$154,MATCH(Min!$A164&amp;Min!C136,'Scenario 3'!$A$5:$A$154&amp;'Scenario 3'!C$5:C$154,0),1)</f>
        <v>Hydro</v>
      </c>
      <c r="D164" t="str">
        <f t="array" ref="D164">INDEX('Scenario 3'!$B$5:$B$154,MATCH(Min!$A164&amp;Min!D136,'Scenario 3'!$A$5:$A$154&amp;'Scenario 3'!D$5:D$154,0),1)</f>
        <v>Hydro</v>
      </c>
      <c r="E164" t="str">
        <f t="array" ref="E164">INDEX('Scenario 3'!$B$5:$B$154,MATCH(Min!$A164&amp;Min!E136,'Scenario 3'!$A$5:$A$154&amp;'Scenario 3'!E$5:E$154,0),1)</f>
        <v>Hydro</v>
      </c>
      <c r="F164" t="str">
        <f t="array" ref="F164">INDEX('Scenario 3'!$B$5:$B$154,MATCH(Min!$A164&amp;Min!F136,'Scenario 3'!$A$5:$A$154&amp;'Scenario 3'!F$5:F$154,0),1)</f>
        <v>Hydro</v>
      </c>
      <c r="G164" t="str">
        <f t="array" ref="G164">INDEX('Scenario 3'!$B$5:$B$154,MATCH(Min!$A164&amp;Min!G136,'Scenario 3'!$A$5:$A$154&amp;'Scenario 3'!G$5:G$154,0),1)</f>
        <v>Hydro</v>
      </c>
      <c r="H164" t="str">
        <f t="array" ref="H164">INDEX('Scenario 3'!$B$5:$B$154,MATCH(Min!$A164&amp;Min!H136,'Scenario 3'!$A$5:$A$154&amp;'Scenario 3'!H$5:H$154,0),1)</f>
        <v>Hydro</v>
      </c>
      <c r="I164" t="str">
        <f t="array" ref="I164">INDEX('Scenario 3'!$B$5:$B$154,MATCH(Min!$A164&amp;Min!I136,'Scenario 3'!$A$5:$A$154&amp;'Scenario 3'!I$5:I$154,0),1)</f>
        <v>Hydro</v>
      </c>
      <c r="J164" t="str">
        <f t="array" ref="J164">INDEX('Scenario 3'!$B$5:$B$154,MATCH(Min!$A164&amp;Min!J136,'Scenario 3'!$A$5:$A$154&amp;'Scenario 3'!J$5:J$154,0),1)</f>
        <v>Hydro</v>
      </c>
      <c r="K164" t="str">
        <f t="array" ref="K164">INDEX('Scenario 3'!$B$5:$B$154,MATCH(Min!$A164&amp;Min!K136,'Scenario 3'!$A$5:$A$154&amp;'Scenario 3'!K$5:K$154,0),1)</f>
        <v>Hydro</v>
      </c>
      <c r="L164" t="str">
        <f t="array" ref="L164">INDEX('Scenario 3'!$B$5:$B$154,MATCH(Min!$A164&amp;Min!L136,'Scenario 3'!$A$5:$A$154&amp;'Scenario 3'!L$5:L$154,0),1)</f>
        <v>Hydro</v>
      </c>
      <c r="M164" t="str">
        <f t="array" ref="M164">INDEX('Scenario 3'!$B$5:$B$154,MATCH(Min!$A164&amp;Min!M136,'Scenario 3'!$A$5:$A$154&amp;'Scenario 3'!M$5:M$154,0),1)</f>
        <v>Hydro</v>
      </c>
      <c r="N164" t="str">
        <f t="array" ref="N164">INDEX('Scenario 3'!$B$5:$B$154,MATCH(Min!$A164&amp;Min!N136,'Scenario 3'!$A$5:$A$154&amp;'Scenario 3'!N$5:N$154,0),1)</f>
        <v>Hydro</v>
      </c>
      <c r="O164" t="str">
        <f t="array" ref="O164">INDEX('Scenario 3'!$B$5:$B$154,MATCH(Min!$A164&amp;Min!O136,'Scenario 3'!$A$5:$A$154&amp;'Scenario 3'!O$5:O$154,0),1)</f>
        <v>Hydro</v>
      </c>
      <c r="P164" t="str">
        <f t="array" ref="P164">INDEX('Scenario 3'!$B$5:$B$154,MATCH(Min!$A164&amp;Min!P136,'Scenario 3'!$A$5:$A$154&amp;'Scenario 3'!P$5:P$154,0),1)</f>
        <v>Hydro</v>
      </c>
      <c r="Q164" t="str">
        <f t="array" ref="Q164">INDEX('Scenario 3'!$B$5:$B$154,MATCH(Min!$A164&amp;Min!Q136,'Scenario 3'!$A$5:$A$154&amp;'Scenario 3'!Q$5:Q$154,0),1)</f>
        <v>Hydro</v>
      </c>
      <c r="R164" t="str">
        <f t="array" ref="R164">INDEX('Scenario 3'!$B$5:$B$154,MATCH(Min!$A164&amp;Min!R136,'Scenario 3'!$A$5:$A$154&amp;'Scenario 3'!R$5:R$154,0),1)</f>
        <v>Hydro</v>
      </c>
      <c r="S164" t="str">
        <f t="array" ref="S164">INDEX('Scenario 3'!$B$5:$B$154,MATCH(Min!$A164&amp;Min!S136,'Scenario 3'!$A$5:$A$154&amp;'Scenario 3'!S$5:S$154,0),1)</f>
        <v>Hydro</v>
      </c>
      <c r="T164" t="str">
        <f t="array" ref="T164">INDEX('Scenario 3'!$B$5:$B$154,MATCH(Min!$A164&amp;Min!T136,'Scenario 3'!$A$5:$A$154&amp;'Scenario 3'!T$5:T$154,0),1)</f>
        <v>Hydro</v>
      </c>
      <c r="U164" t="str">
        <f t="array" ref="U164">INDEX('Scenario 3'!$B$5:$B$154,MATCH(Min!$A164&amp;Min!U136,'Scenario 3'!$A$5:$A$154&amp;'Scenario 3'!U$5:U$154,0),1)</f>
        <v>Hydro</v>
      </c>
      <c r="V164" t="str">
        <f t="array" ref="V164">INDEX('Scenario 3'!$B$5:$B$154,MATCH(Min!$A164&amp;Min!V136,'Scenario 3'!$A$5:$A$154&amp;'Scenario 3'!V$5:V$154,0),1)</f>
        <v>Hydro</v>
      </c>
      <c r="W164" t="str">
        <f t="array" ref="W164">INDEX('Scenario 3'!$B$5:$B$154,MATCH(Min!$A164&amp;Min!W136,'Scenario 3'!$A$5:$A$154&amp;'Scenario 3'!W$5:W$154,0),1)</f>
        <v>Hydro</v>
      </c>
    </row>
    <row r="165" spans="1:23" x14ac:dyDescent="0.25">
      <c r="A165" t="s">
        <v>49</v>
      </c>
      <c r="B165" t="str">
        <f>VLOOKUP(A165,'DE-EN Country'!$A$1:$B$25,2,FALSE)</f>
        <v>Serbia</v>
      </c>
      <c r="C165" t="str">
        <f t="array" ref="C165">INDEX('Scenario 3'!$B$5:$B$154,MATCH(Min!$A165&amp;Min!C137,'Scenario 3'!$A$5:$A$154&amp;'Scenario 3'!C$5:C$154,0),1)</f>
        <v>Biomass</v>
      </c>
      <c r="D165" t="str">
        <f t="array" ref="D165">INDEX('Scenario 3'!$B$5:$B$154,MATCH(Min!$A165&amp;Min!D137,'Scenario 3'!$A$5:$A$154&amp;'Scenario 3'!D$5:D$154,0),1)</f>
        <v>Biomass</v>
      </c>
      <c r="E165" t="str">
        <f t="array" ref="E165">INDEX('Scenario 3'!$B$5:$B$154,MATCH(Min!$A165&amp;Min!E137,'Scenario 3'!$A$5:$A$154&amp;'Scenario 3'!E$5:E$154,0),1)</f>
        <v>Biomass</v>
      </c>
      <c r="F165" t="str">
        <f t="array" ref="F165">INDEX('Scenario 3'!$B$5:$B$154,MATCH(Min!$A165&amp;Min!F137,'Scenario 3'!$A$5:$A$154&amp;'Scenario 3'!F$5:F$154,0),1)</f>
        <v>Biomass</v>
      </c>
      <c r="G165" t="str">
        <f t="array" ref="G165">INDEX('Scenario 3'!$B$5:$B$154,MATCH(Min!$A165&amp;Min!G137,'Scenario 3'!$A$5:$A$154&amp;'Scenario 3'!G$5:G$154,0),1)</f>
        <v>Biomass</v>
      </c>
      <c r="H165" t="str">
        <f t="array" ref="H165">INDEX('Scenario 3'!$B$5:$B$154,MATCH(Min!$A165&amp;Min!H137,'Scenario 3'!$A$5:$A$154&amp;'Scenario 3'!H$5:H$154,0),1)</f>
        <v>Hydro</v>
      </c>
      <c r="I165" t="str">
        <f t="array" ref="I165">INDEX('Scenario 3'!$B$5:$B$154,MATCH(Min!$A165&amp;Min!I137,'Scenario 3'!$A$5:$A$154&amp;'Scenario 3'!I$5:I$154,0),1)</f>
        <v>Hydro</v>
      </c>
      <c r="J165" t="str">
        <f t="array" ref="J165">INDEX('Scenario 3'!$B$5:$B$154,MATCH(Min!$A165&amp;Min!J137,'Scenario 3'!$A$5:$A$154&amp;'Scenario 3'!J$5:J$154,0),1)</f>
        <v>Hydro</v>
      </c>
      <c r="K165" t="str">
        <f t="array" ref="K165">INDEX('Scenario 3'!$B$5:$B$154,MATCH(Min!$A165&amp;Min!K137,'Scenario 3'!$A$5:$A$154&amp;'Scenario 3'!K$5:K$154,0),1)</f>
        <v>Hydro</v>
      </c>
      <c r="L165" t="str">
        <f t="array" ref="L165">INDEX('Scenario 3'!$B$5:$B$154,MATCH(Min!$A165&amp;Min!L137,'Scenario 3'!$A$5:$A$154&amp;'Scenario 3'!L$5:L$154,0),1)</f>
        <v>Hydro</v>
      </c>
      <c r="M165" t="str">
        <f t="array" ref="M165">INDEX('Scenario 3'!$B$5:$B$154,MATCH(Min!$A165&amp;Min!M137,'Scenario 3'!$A$5:$A$154&amp;'Scenario 3'!M$5:M$154,0),1)</f>
        <v>Hydro</v>
      </c>
      <c r="N165" t="str">
        <f t="array" ref="N165">INDEX('Scenario 3'!$B$5:$B$154,MATCH(Min!$A165&amp;Min!N137,'Scenario 3'!$A$5:$A$154&amp;'Scenario 3'!N$5:N$154,0),1)</f>
        <v>Hydro</v>
      </c>
      <c r="O165" t="str">
        <f t="array" ref="O165">INDEX('Scenario 3'!$B$5:$B$154,MATCH(Min!$A165&amp;Min!O137,'Scenario 3'!$A$5:$A$154&amp;'Scenario 3'!O$5:O$154,0),1)</f>
        <v>Hydro</v>
      </c>
      <c r="P165" t="str">
        <f t="array" ref="P165">INDEX('Scenario 3'!$B$5:$B$154,MATCH(Min!$A165&amp;Min!P137,'Scenario 3'!$A$5:$A$154&amp;'Scenario 3'!P$5:P$154,0),1)</f>
        <v>Hydro</v>
      </c>
      <c r="Q165" t="str">
        <f t="array" ref="Q165">INDEX('Scenario 3'!$B$5:$B$154,MATCH(Min!$A165&amp;Min!Q137,'Scenario 3'!$A$5:$A$154&amp;'Scenario 3'!Q$5:Q$154,0),1)</f>
        <v>Hydro</v>
      </c>
      <c r="R165" t="str">
        <f t="array" ref="R165">INDEX('Scenario 3'!$B$5:$B$154,MATCH(Min!$A165&amp;Min!R137,'Scenario 3'!$A$5:$A$154&amp;'Scenario 3'!R$5:R$154,0),1)</f>
        <v>Hydro</v>
      </c>
      <c r="S165" t="str">
        <f t="array" ref="S165">INDEX('Scenario 3'!$B$5:$B$154,MATCH(Min!$A165&amp;Min!S137,'Scenario 3'!$A$5:$A$154&amp;'Scenario 3'!S$5:S$154,0),1)</f>
        <v>Hydro</v>
      </c>
      <c r="T165" t="str">
        <f t="array" ref="T165">INDEX('Scenario 3'!$B$5:$B$154,MATCH(Min!$A165&amp;Min!T137,'Scenario 3'!$A$5:$A$154&amp;'Scenario 3'!T$5:T$154,0),1)</f>
        <v>Hydro</v>
      </c>
      <c r="U165" t="str">
        <f t="array" ref="U165">INDEX('Scenario 3'!$B$5:$B$154,MATCH(Min!$A165&amp;Min!U137,'Scenario 3'!$A$5:$A$154&amp;'Scenario 3'!U$5:U$154,0),1)</f>
        <v>Hydro</v>
      </c>
      <c r="V165" t="str">
        <f t="array" ref="V165">INDEX('Scenario 3'!$B$5:$B$154,MATCH(Min!$A165&amp;Min!V137,'Scenario 3'!$A$5:$A$154&amp;'Scenario 3'!V$5:V$154,0),1)</f>
        <v>Hydro</v>
      </c>
      <c r="W165" t="str">
        <f t="array" ref="W165">INDEX('Scenario 3'!$B$5:$B$154,MATCH(Min!$A165&amp;Min!W137,'Scenario 3'!$A$5:$A$154&amp;'Scenario 3'!W$5:W$154,0),1)</f>
        <v>Hydro</v>
      </c>
    </row>
    <row r="166" spans="1:23" x14ac:dyDescent="0.25">
      <c r="A166" t="s">
        <v>50</v>
      </c>
      <c r="B166" t="str">
        <f>VLOOKUP(A166,'DE-EN Country'!$A$1:$B$25,2,FALSE)</f>
        <v>Slovakia</v>
      </c>
      <c r="C166" t="e">
        <f t="array" ref="C166">INDEX('Scenario 3'!$B$5:$B$154,MATCH(Min!$A166&amp;Min!C138,'Scenario 3'!$A$5:$A$154&amp;'Scenario 3'!C$5:C$154,0),1)</f>
        <v>#N/A</v>
      </c>
      <c r="D166" t="e">
        <f t="array" ref="D166">INDEX('Scenario 3'!$B$5:$B$154,MATCH(Min!$A166&amp;Min!D138,'Scenario 3'!$A$5:$A$154&amp;'Scenario 3'!D$5:D$154,0),1)</f>
        <v>#N/A</v>
      </c>
      <c r="E166" t="e">
        <f t="array" ref="E166">INDEX('Scenario 3'!$B$5:$B$154,MATCH(Min!$A166&amp;Min!E138,'Scenario 3'!$A$5:$A$154&amp;'Scenario 3'!E$5:E$154,0),1)</f>
        <v>#N/A</v>
      </c>
      <c r="F166" t="e">
        <f t="array" ref="F166">INDEX('Scenario 3'!$B$5:$B$154,MATCH(Min!$A166&amp;Min!F138,'Scenario 3'!$A$5:$A$154&amp;'Scenario 3'!F$5:F$154,0),1)</f>
        <v>#N/A</v>
      </c>
      <c r="G166" t="e">
        <f t="array" ref="G166">INDEX('Scenario 3'!$B$5:$B$154,MATCH(Min!$A166&amp;Min!G138,'Scenario 3'!$A$5:$A$154&amp;'Scenario 3'!G$5:G$154,0),1)</f>
        <v>#N/A</v>
      </c>
      <c r="H166" t="str">
        <f t="array" ref="H166">INDEX('Scenario 3'!$B$5:$B$154,MATCH(Min!$A166&amp;Min!H138,'Scenario 3'!$A$5:$A$154&amp;'Scenario 3'!H$5:H$154,0),1)</f>
        <v>Hydro</v>
      </c>
      <c r="I166" t="str">
        <f t="array" ref="I166">INDEX('Scenario 3'!$B$5:$B$154,MATCH(Min!$A166&amp;Min!I138,'Scenario 3'!$A$5:$A$154&amp;'Scenario 3'!I$5:I$154,0),1)</f>
        <v>Hydro</v>
      </c>
      <c r="J166" t="str">
        <f t="array" ref="J166">INDEX('Scenario 3'!$B$5:$B$154,MATCH(Min!$A166&amp;Min!J138,'Scenario 3'!$A$5:$A$154&amp;'Scenario 3'!J$5:J$154,0),1)</f>
        <v>Hydro</v>
      </c>
      <c r="K166" t="str">
        <f t="array" ref="K166">INDEX('Scenario 3'!$B$5:$B$154,MATCH(Min!$A166&amp;Min!K138,'Scenario 3'!$A$5:$A$154&amp;'Scenario 3'!K$5:K$154,0),1)</f>
        <v>Hydro</v>
      </c>
      <c r="L166" t="str">
        <f t="array" ref="L166">INDEX('Scenario 3'!$B$5:$B$154,MATCH(Min!$A166&amp;Min!L138,'Scenario 3'!$A$5:$A$154&amp;'Scenario 3'!L$5:L$154,0),1)</f>
        <v>Hydro</v>
      </c>
      <c r="M166" t="str">
        <f t="array" ref="M166">INDEX('Scenario 3'!$B$5:$B$154,MATCH(Min!$A166&amp;Min!M138,'Scenario 3'!$A$5:$A$154&amp;'Scenario 3'!M$5:M$154,0),1)</f>
        <v>Hydro</v>
      </c>
      <c r="N166" t="str">
        <f t="array" ref="N166">INDEX('Scenario 3'!$B$5:$B$154,MATCH(Min!$A166&amp;Min!N138,'Scenario 3'!$A$5:$A$154&amp;'Scenario 3'!N$5:N$154,0),1)</f>
        <v>Hydro</v>
      </c>
      <c r="O166" t="str">
        <f t="array" ref="O166">INDEX('Scenario 3'!$B$5:$B$154,MATCH(Min!$A166&amp;Min!O138,'Scenario 3'!$A$5:$A$154&amp;'Scenario 3'!O$5:O$154,0),1)</f>
        <v>Hydro</v>
      </c>
      <c r="P166" t="str">
        <f t="array" ref="P166">INDEX('Scenario 3'!$B$5:$B$154,MATCH(Min!$A166&amp;Min!P138,'Scenario 3'!$A$5:$A$154&amp;'Scenario 3'!P$5:P$154,0),1)</f>
        <v>Hydro</v>
      </c>
      <c r="Q166" t="str">
        <f t="array" ref="Q166">INDEX('Scenario 3'!$B$5:$B$154,MATCH(Min!$A166&amp;Min!Q138,'Scenario 3'!$A$5:$A$154&amp;'Scenario 3'!Q$5:Q$154,0),1)</f>
        <v>Hydro</v>
      </c>
      <c r="R166" t="str">
        <f t="array" ref="R166">INDEX('Scenario 3'!$B$5:$B$154,MATCH(Min!$A166&amp;Min!R138,'Scenario 3'!$A$5:$A$154&amp;'Scenario 3'!R$5:R$154,0),1)</f>
        <v>Hydro</v>
      </c>
      <c r="S166" t="str">
        <f t="array" ref="S166">INDEX('Scenario 3'!$B$5:$B$154,MATCH(Min!$A166&amp;Min!S138,'Scenario 3'!$A$5:$A$154&amp;'Scenario 3'!S$5:S$154,0),1)</f>
        <v>Hydro</v>
      </c>
      <c r="T166" t="str">
        <f t="array" ref="T166">INDEX('Scenario 3'!$B$5:$B$154,MATCH(Min!$A166&amp;Min!T138,'Scenario 3'!$A$5:$A$154&amp;'Scenario 3'!T$5:T$154,0),1)</f>
        <v>Hydro</v>
      </c>
      <c r="U166" t="str">
        <f t="array" ref="U166">INDEX('Scenario 3'!$B$5:$B$154,MATCH(Min!$A166&amp;Min!U138,'Scenario 3'!$A$5:$A$154&amp;'Scenario 3'!U$5:U$154,0),1)</f>
        <v>Hydro</v>
      </c>
      <c r="V166" t="str">
        <f t="array" ref="V166">INDEX('Scenario 3'!$B$5:$B$154,MATCH(Min!$A166&amp;Min!V138,'Scenario 3'!$A$5:$A$154&amp;'Scenario 3'!V$5:V$154,0),1)</f>
        <v>Hydro</v>
      </c>
      <c r="W166" t="str">
        <f t="array" ref="W166">INDEX('Scenario 3'!$B$5:$B$154,MATCH(Min!$A166&amp;Min!W138,'Scenario 3'!$A$5:$A$154&amp;'Scenario 3'!W$5:W$154,0),1)</f>
        <v>Hydro</v>
      </c>
    </row>
    <row r="167" spans="1:23" x14ac:dyDescent="0.25">
      <c r="A167" t="s">
        <v>51</v>
      </c>
      <c r="B167" t="str">
        <f>VLOOKUP(A167,'DE-EN Country'!$A$1:$B$25,2,FALSE)</f>
        <v>Slovenia</v>
      </c>
      <c r="C167" t="str">
        <f t="array" ref="C167">INDEX('Scenario 3'!$B$5:$B$154,MATCH(Min!$A167&amp;Min!C139,'Scenario 3'!$A$5:$A$154&amp;'Scenario 3'!C$5:C$154,0),1)</f>
        <v>Hydro</v>
      </c>
      <c r="D167" t="str">
        <f t="array" ref="D167">INDEX('Scenario 3'!$B$5:$B$154,MATCH(Min!$A167&amp;Min!D139,'Scenario 3'!$A$5:$A$154&amp;'Scenario 3'!D$5:D$154,0),1)</f>
        <v>Hydro</v>
      </c>
      <c r="E167" t="str">
        <f t="array" ref="E167">INDEX('Scenario 3'!$B$5:$B$154,MATCH(Min!$A167&amp;Min!E139,'Scenario 3'!$A$5:$A$154&amp;'Scenario 3'!E$5:E$154,0),1)</f>
        <v>Hydro</v>
      </c>
      <c r="F167" t="str">
        <f t="array" ref="F167">INDEX('Scenario 3'!$B$5:$B$154,MATCH(Min!$A167&amp;Min!F139,'Scenario 3'!$A$5:$A$154&amp;'Scenario 3'!F$5:F$154,0),1)</f>
        <v>Hydro</v>
      </c>
      <c r="G167" t="str">
        <f t="array" ref="G167">INDEX('Scenario 3'!$B$5:$B$154,MATCH(Min!$A167&amp;Min!G139,'Scenario 3'!$A$5:$A$154&amp;'Scenario 3'!G$5:G$154,0),1)</f>
        <v>Hydro</v>
      </c>
      <c r="H167" t="str">
        <f t="array" ref="H167">INDEX('Scenario 3'!$B$5:$B$154,MATCH(Min!$A167&amp;Min!H139,'Scenario 3'!$A$5:$A$154&amp;'Scenario 3'!H$5:H$154,0),1)</f>
        <v>Hydro</v>
      </c>
      <c r="I167" t="str">
        <f t="array" ref="I167">INDEX('Scenario 3'!$B$5:$B$154,MATCH(Min!$A167&amp;Min!I139,'Scenario 3'!$A$5:$A$154&amp;'Scenario 3'!I$5:I$154,0),1)</f>
        <v>Hydro</v>
      </c>
      <c r="J167" t="str">
        <f t="array" ref="J167">INDEX('Scenario 3'!$B$5:$B$154,MATCH(Min!$A167&amp;Min!J139,'Scenario 3'!$A$5:$A$154&amp;'Scenario 3'!J$5:J$154,0),1)</f>
        <v>Hydro</v>
      </c>
      <c r="K167" t="str">
        <f t="array" ref="K167">INDEX('Scenario 3'!$B$5:$B$154,MATCH(Min!$A167&amp;Min!K139,'Scenario 3'!$A$5:$A$154&amp;'Scenario 3'!K$5:K$154,0),1)</f>
        <v>Hydro</v>
      </c>
      <c r="L167" t="str">
        <f t="array" ref="L167">INDEX('Scenario 3'!$B$5:$B$154,MATCH(Min!$A167&amp;Min!L139,'Scenario 3'!$A$5:$A$154&amp;'Scenario 3'!L$5:L$154,0),1)</f>
        <v>Hydro</v>
      </c>
      <c r="M167" t="str">
        <f t="array" ref="M167">INDEX('Scenario 3'!$B$5:$B$154,MATCH(Min!$A167&amp;Min!M139,'Scenario 3'!$A$5:$A$154&amp;'Scenario 3'!M$5:M$154,0),1)</f>
        <v>Hydro</v>
      </c>
      <c r="N167" t="str">
        <f t="array" ref="N167">INDEX('Scenario 3'!$B$5:$B$154,MATCH(Min!$A167&amp;Min!N139,'Scenario 3'!$A$5:$A$154&amp;'Scenario 3'!N$5:N$154,0),1)</f>
        <v>Hydro</v>
      </c>
      <c r="O167" t="str">
        <f t="array" ref="O167">INDEX('Scenario 3'!$B$5:$B$154,MATCH(Min!$A167&amp;Min!O139,'Scenario 3'!$A$5:$A$154&amp;'Scenario 3'!O$5:O$154,0),1)</f>
        <v>Hydro</v>
      </c>
      <c r="P167" t="str">
        <f t="array" ref="P167">INDEX('Scenario 3'!$B$5:$B$154,MATCH(Min!$A167&amp;Min!P139,'Scenario 3'!$A$5:$A$154&amp;'Scenario 3'!P$5:P$154,0),1)</f>
        <v>Hydro</v>
      </c>
      <c r="Q167" t="str">
        <f t="array" ref="Q167">INDEX('Scenario 3'!$B$5:$B$154,MATCH(Min!$A167&amp;Min!Q139,'Scenario 3'!$A$5:$A$154&amp;'Scenario 3'!Q$5:Q$154,0),1)</f>
        <v>Hydro</v>
      </c>
      <c r="R167" t="str">
        <f t="array" ref="R167">INDEX('Scenario 3'!$B$5:$B$154,MATCH(Min!$A167&amp;Min!R139,'Scenario 3'!$A$5:$A$154&amp;'Scenario 3'!R$5:R$154,0),1)</f>
        <v>Hydro</v>
      </c>
      <c r="S167" t="str">
        <f t="array" ref="S167">INDEX('Scenario 3'!$B$5:$B$154,MATCH(Min!$A167&amp;Min!S139,'Scenario 3'!$A$5:$A$154&amp;'Scenario 3'!S$5:S$154,0),1)</f>
        <v>Hydro</v>
      </c>
      <c r="T167" t="str">
        <f t="array" ref="T167">INDEX('Scenario 3'!$B$5:$B$154,MATCH(Min!$A167&amp;Min!T139,'Scenario 3'!$A$5:$A$154&amp;'Scenario 3'!T$5:T$154,0),1)</f>
        <v>Hydro</v>
      </c>
      <c r="U167" t="str">
        <f t="array" ref="U167">INDEX('Scenario 3'!$B$5:$B$154,MATCH(Min!$A167&amp;Min!U139,'Scenario 3'!$A$5:$A$154&amp;'Scenario 3'!U$5:U$154,0),1)</f>
        <v>Hydro</v>
      </c>
      <c r="V167" t="str">
        <f t="array" ref="V167">INDEX('Scenario 3'!$B$5:$B$154,MATCH(Min!$A167&amp;Min!V139,'Scenario 3'!$A$5:$A$154&amp;'Scenario 3'!V$5:V$154,0),1)</f>
        <v>Hydro</v>
      </c>
      <c r="W167" t="str">
        <f t="array" ref="W167">INDEX('Scenario 3'!$B$5:$B$154,MATCH(Min!$A167&amp;Min!W139,'Scenario 3'!$A$5:$A$154&amp;'Scenario 3'!W$5:W$154,0),1)</f>
        <v>Hydro</v>
      </c>
    </row>
    <row r="168" spans="1:23" x14ac:dyDescent="0.25">
      <c r="A168" t="s">
        <v>52</v>
      </c>
      <c r="B168" t="str">
        <f>VLOOKUP(A168,'DE-EN Country'!$A$1:$B$25,2,FALSE)</f>
        <v>Spain</v>
      </c>
      <c r="C168" t="str">
        <f t="array" ref="C168">INDEX('Scenario 3'!$B$5:$B$154,MATCH(Min!$A168&amp;Min!C140,'Scenario 3'!$A$5:$A$154&amp;'Scenario 3'!C$5:C$154,0),1)</f>
        <v>Hydro</v>
      </c>
      <c r="D168" t="str">
        <f t="array" ref="D168">INDEX('Scenario 3'!$B$5:$B$154,MATCH(Min!$A168&amp;Min!D140,'Scenario 3'!$A$5:$A$154&amp;'Scenario 3'!D$5:D$154,0),1)</f>
        <v>Hydro</v>
      </c>
      <c r="E168" t="str">
        <f t="array" ref="E168">INDEX('Scenario 3'!$B$5:$B$154,MATCH(Min!$A168&amp;Min!E140,'Scenario 3'!$A$5:$A$154&amp;'Scenario 3'!E$5:E$154,0),1)</f>
        <v>Hydro</v>
      </c>
      <c r="F168" t="str">
        <f t="array" ref="F168">INDEX('Scenario 3'!$B$5:$B$154,MATCH(Min!$A168&amp;Min!F140,'Scenario 3'!$A$5:$A$154&amp;'Scenario 3'!F$5:F$154,0),1)</f>
        <v>Hydro</v>
      </c>
      <c r="G168" t="str">
        <f t="array" ref="G168">INDEX('Scenario 3'!$B$5:$B$154,MATCH(Min!$A168&amp;Min!G140,'Scenario 3'!$A$5:$A$154&amp;'Scenario 3'!G$5:G$154,0),1)</f>
        <v>Hydro</v>
      </c>
      <c r="H168" t="str">
        <f t="array" ref="H168">INDEX('Scenario 3'!$B$5:$B$154,MATCH(Min!$A168&amp;Min!H140,'Scenario 3'!$A$5:$A$154&amp;'Scenario 3'!H$5:H$154,0),1)</f>
        <v>Hydro</v>
      </c>
      <c r="I168" t="str">
        <f t="array" ref="I168">INDEX('Scenario 3'!$B$5:$B$154,MATCH(Min!$A168&amp;Min!I140,'Scenario 3'!$A$5:$A$154&amp;'Scenario 3'!I$5:I$154,0),1)</f>
        <v>Hydro</v>
      </c>
      <c r="J168" t="str">
        <f t="array" ref="J168">INDEX('Scenario 3'!$B$5:$B$154,MATCH(Min!$A168&amp;Min!J140,'Scenario 3'!$A$5:$A$154&amp;'Scenario 3'!J$5:J$154,0),1)</f>
        <v>Hydro</v>
      </c>
      <c r="K168" t="str">
        <f t="array" ref="K168">INDEX('Scenario 3'!$B$5:$B$154,MATCH(Min!$A168&amp;Min!K140,'Scenario 3'!$A$5:$A$154&amp;'Scenario 3'!K$5:K$154,0),1)</f>
        <v>Hydro</v>
      </c>
      <c r="L168" t="str">
        <f t="array" ref="L168">INDEX('Scenario 3'!$B$5:$B$154,MATCH(Min!$A168&amp;Min!L140,'Scenario 3'!$A$5:$A$154&amp;'Scenario 3'!L$5:L$154,0),1)</f>
        <v>Hydro</v>
      </c>
      <c r="M168" t="str">
        <f t="array" ref="M168">INDEX('Scenario 3'!$B$5:$B$154,MATCH(Min!$A168&amp;Min!M140,'Scenario 3'!$A$5:$A$154&amp;'Scenario 3'!M$5:M$154,0),1)</f>
        <v>Hydro</v>
      </c>
      <c r="N168" t="str">
        <f t="array" ref="N168">INDEX('Scenario 3'!$B$5:$B$154,MATCH(Min!$A168&amp;Min!N140,'Scenario 3'!$A$5:$A$154&amp;'Scenario 3'!N$5:N$154,0),1)</f>
        <v>Hydro</v>
      </c>
      <c r="O168" t="str">
        <f t="array" ref="O168">INDEX('Scenario 3'!$B$5:$B$154,MATCH(Min!$A168&amp;Min!O140,'Scenario 3'!$A$5:$A$154&amp;'Scenario 3'!O$5:O$154,0),1)</f>
        <v>Hydro</v>
      </c>
      <c r="P168" t="str">
        <f t="array" ref="P168">INDEX('Scenario 3'!$B$5:$B$154,MATCH(Min!$A168&amp;Min!P140,'Scenario 3'!$A$5:$A$154&amp;'Scenario 3'!P$5:P$154,0),1)</f>
        <v>Hydro</v>
      </c>
      <c r="Q168" t="str">
        <f t="array" ref="Q168">INDEX('Scenario 3'!$B$5:$B$154,MATCH(Min!$A168&amp;Min!Q140,'Scenario 3'!$A$5:$A$154&amp;'Scenario 3'!Q$5:Q$154,0),1)</f>
        <v>Hydro</v>
      </c>
      <c r="R168" t="str">
        <f t="array" ref="R168">INDEX('Scenario 3'!$B$5:$B$154,MATCH(Min!$A168&amp;Min!R140,'Scenario 3'!$A$5:$A$154&amp;'Scenario 3'!R$5:R$154,0),1)</f>
        <v>Hydro</v>
      </c>
      <c r="S168" t="str">
        <f t="array" ref="S168">INDEX('Scenario 3'!$B$5:$B$154,MATCH(Min!$A168&amp;Min!S140,'Scenario 3'!$A$5:$A$154&amp;'Scenario 3'!S$5:S$154,0),1)</f>
        <v>Hydro</v>
      </c>
      <c r="T168" t="str">
        <f t="array" ref="T168">INDEX('Scenario 3'!$B$5:$B$154,MATCH(Min!$A168&amp;Min!T140,'Scenario 3'!$A$5:$A$154&amp;'Scenario 3'!T$5:T$154,0),1)</f>
        <v>Hydro</v>
      </c>
      <c r="U168" t="str">
        <f t="array" ref="U168">INDEX('Scenario 3'!$B$5:$B$154,MATCH(Min!$A168&amp;Min!U140,'Scenario 3'!$A$5:$A$154&amp;'Scenario 3'!U$5:U$154,0),1)</f>
        <v>Hydro</v>
      </c>
      <c r="V168" t="str">
        <f t="array" ref="V168">INDEX('Scenario 3'!$B$5:$B$154,MATCH(Min!$A168&amp;Min!V140,'Scenario 3'!$A$5:$A$154&amp;'Scenario 3'!V$5:V$154,0),1)</f>
        <v>Hydro</v>
      </c>
      <c r="W168" t="str">
        <f t="array" ref="W168">INDEX('Scenario 3'!$B$5:$B$154,MATCH(Min!$A168&amp;Min!W140,'Scenario 3'!$A$5:$A$154&amp;'Scenario 3'!W$5:W$154,0),1)</f>
        <v>Hydro</v>
      </c>
    </row>
    <row r="169" spans="1:23" x14ac:dyDescent="0.25">
      <c r="A169" t="s">
        <v>53</v>
      </c>
      <c r="B169" t="str">
        <f>VLOOKUP(A169,'DE-EN Country'!$A$1:$B$25,2,FALSE)</f>
        <v>Czech Republic</v>
      </c>
      <c r="C169" t="str">
        <f t="array" ref="C169">INDEX('Scenario 3'!$B$5:$B$154,MATCH(Min!$A169&amp;Min!C141,'Scenario 3'!$A$5:$A$154&amp;'Scenario 3'!C$5:C$154,0),1)</f>
        <v>Hydro</v>
      </c>
      <c r="D169" t="str">
        <f t="array" ref="D169">INDEX('Scenario 3'!$B$5:$B$154,MATCH(Min!$A169&amp;Min!D141,'Scenario 3'!$A$5:$A$154&amp;'Scenario 3'!D$5:D$154,0),1)</f>
        <v>Hydro</v>
      </c>
      <c r="E169" t="str">
        <f t="array" ref="E169">INDEX('Scenario 3'!$B$5:$B$154,MATCH(Min!$A169&amp;Min!E141,'Scenario 3'!$A$5:$A$154&amp;'Scenario 3'!E$5:E$154,0),1)</f>
        <v>Hydro</v>
      </c>
      <c r="F169" t="str">
        <f t="array" ref="F169">INDEX('Scenario 3'!$B$5:$B$154,MATCH(Min!$A169&amp;Min!F141,'Scenario 3'!$A$5:$A$154&amp;'Scenario 3'!F$5:F$154,0),1)</f>
        <v>Hydro</v>
      </c>
      <c r="G169" t="str">
        <f t="array" ref="G169">INDEX('Scenario 3'!$B$5:$B$154,MATCH(Min!$A169&amp;Min!G141,'Scenario 3'!$A$5:$A$154&amp;'Scenario 3'!G$5:G$154,0),1)</f>
        <v>Hydro</v>
      </c>
      <c r="H169" t="str">
        <f t="array" ref="H169">INDEX('Scenario 3'!$B$5:$B$154,MATCH(Min!$A169&amp;Min!H141,'Scenario 3'!$A$5:$A$154&amp;'Scenario 3'!H$5:H$154,0),1)</f>
        <v>Hydro</v>
      </c>
      <c r="I169" t="str">
        <f t="array" ref="I169">INDEX('Scenario 3'!$B$5:$B$154,MATCH(Min!$A169&amp;Min!I141,'Scenario 3'!$A$5:$A$154&amp;'Scenario 3'!I$5:I$154,0),1)</f>
        <v>Hydro</v>
      </c>
      <c r="J169" t="str">
        <f t="array" ref="J169">INDEX('Scenario 3'!$B$5:$B$154,MATCH(Min!$A169&amp;Min!J141,'Scenario 3'!$A$5:$A$154&amp;'Scenario 3'!J$5:J$154,0),1)</f>
        <v>Hydro</v>
      </c>
      <c r="K169" t="str">
        <f t="array" ref="K169">INDEX('Scenario 3'!$B$5:$B$154,MATCH(Min!$A169&amp;Min!K141,'Scenario 3'!$A$5:$A$154&amp;'Scenario 3'!K$5:K$154,0),1)</f>
        <v>Hydro</v>
      </c>
      <c r="L169" t="str">
        <f t="array" ref="L169">INDEX('Scenario 3'!$B$5:$B$154,MATCH(Min!$A169&amp;Min!L141,'Scenario 3'!$A$5:$A$154&amp;'Scenario 3'!L$5:L$154,0),1)</f>
        <v>Hydro</v>
      </c>
      <c r="M169" t="str">
        <f t="array" ref="M169">INDEX('Scenario 3'!$B$5:$B$154,MATCH(Min!$A169&amp;Min!M141,'Scenario 3'!$A$5:$A$154&amp;'Scenario 3'!M$5:M$154,0),1)</f>
        <v>Hydro</v>
      </c>
      <c r="N169" t="str">
        <f t="array" ref="N169">INDEX('Scenario 3'!$B$5:$B$154,MATCH(Min!$A169&amp;Min!N141,'Scenario 3'!$A$5:$A$154&amp;'Scenario 3'!N$5:N$154,0),1)</f>
        <v>Hydro</v>
      </c>
      <c r="O169" t="str">
        <f t="array" ref="O169">INDEX('Scenario 3'!$B$5:$B$154,MATCH(Min!$A169&amp;Min!O141,'Scenario 3'!$A$5:$A$154&amp;'Scenario 3'!O$5:O$154,0),1)</f>
        <v>Hydro</v>
      </c>
      <c r="P169" t="str">
        <f t="array" ref="P169">INDEX('Scenario 3'!$B$5:$B$154,MATCH(Min!$A169&amp;Min!P141,'Scenario 3'!$A$5:$A$154&amp;'Scenario 3'!P$5:P$154,0),1)</f>
        <v>Hydro</v>
      </c>
      <c r="Q169" t="str">
        <f t="array" ref="Q169">INDEX('Scenario 3'!$B$5:$B$154,MATCH(Min!$A169&amp;Min!Q141,'Scenario 3'!$A$5:$A$154&amp;'Scenario 3'!Q$5:Q$154,0),1)</f>
        <v>Hydro</v>
      </c>
      <c r="R169" t="str">
        <f t="array" ref="R169">INDEX('Scenario 3'!$B$5:$B$154,MATCH(Min!$A169&amp;Min!R141,'Scenario 3'!$A$5:$A$154&amp;'Scenario 3'!R$5:R$154,0),1)</f>
        <v>Hydro</v>
      </c>
      <c r="S169" t="str">
        <f t="array" ref="S169">INDEX('Scenario 3'!$B$5:$B$154,MATCH(Min!$A169&amp;Min!S141,'Scenario 3'!$A$5:$A$154&amp;'Scenario 3'!S$5:S$154,0),1)</f>
        <v>Hydro</v>
      </c>
      <c r="T169" t="str">
        <f t="array" ref="T169">INDEX('Scenario 3'!$B$5:$B$154,MATCH(Min!$A169&amp;Min!T141,'Scenario 3'!$A$5:$A$154&amp;'Scenario 3'!T$5:T$154,0),1)</f>
        <v>Hydro</v>
      </c>
      <c r="U169" t="str">
        <f t="array" ref="U169">INDEX('Scenario 3'!$B$5:$B$154,MATCH(Min!$A169&amp;Min!U141,'Scenario 3'!$A$5:$A$154&amp;'Scenario 3'!U$5:U$154,0),1)</f>
        <v>Hydro</v>
      </c>
      <c r="V169" t="str">
        <f t="array" ref="V169">INDEX('Scenario 3'!$B$5:$B$154,MATCH(Min!$A169&amp;Min!V141,'Scenario 3'!$A$5:$A$154&amp;'Scenario 3'!V$5:V$154,0),1)</f>
        <v>Hydro</v>
      </c>
      <c r="W169" t="str">
        <f t="array" ref="W169">INDEX('Scenario 3'!$B$5:$B$154,MATCH(Min!$A169&amp;Min!W141,'Scenario 3'!$A$5:$A$154&amp;'Scenario 3'!W$5:W$154,0),1)</f>
        <v>Hydro</v>
      </c>
    </row>
    <row r="170" spans="1:23" x14ac:dyDescent="0.25">
      <c r="A170" t="s">
        <v>54</v>
      </c>
      <c r="B170" t="str">
        <f>VLOOKUP(A170,'DE-EN Country'!$A$1:$B$25,2,FALSE)</f>
        <v>Cyprus</v>
      </c>
      <c r="C170" t="str">
        <f t="array" ref="C170">INDEX('Scenario 3'!$B$5:$B$154,MATCH(Min!$A170&amp;Min!C142,'Scenario 3'!$A$5:$A$154&amp;'Scenario 3'!C$5:C$154,0),1)</f>
        <v>Wind</v>
      </c>
      <c r="D170" t="str">
        <f t="array" ref="D170">INDEX('Scenario 3'!$B$5:$B$154,MATCH(Min!$A170&amp;Min!D142,'Scenario 3'!$A$5:$A$154&amp;'Scenario 3'!D$5:D$154,0),1)</f>
        <v>Wind</v>
      </c>
      <c r="E170" t="str">
        <f t="array" ref="E170">INDEX('Scenario 3'!$B$5:$B$154,MATCH(Min!$A170&amp;Min!E142,'Scenario 3'!$A$5:$A$154&amp;'Scenario 3'!E$5:E$154,0),1)</f>
        <v>Wind</v>
      </c>
      <c r="F170" t="str">
        <f t="array" ref="F170">INDEX('Scenario 3'!$B$5:$B$154,MATCH(Min!$A170&amp;Min!F142,'Scenario 3'!$A$5:$A$154&amp;'Scenario 3'!F$5:F$154,0),1)</f>
        <v>Wind</v>
      </c>
      <c r="G170" t="str">
        <f t="array" ref="G170">INDEX('Scenario 3'!$B$5:$B$154,MATCH(Min!$A170&amp;Min!G142,'Scenario 3'!$A$5:$A$154&amp;'Scenario 3'!G$5:G$154,0),1)</f>
        <v>Wind</v>
      </c>
      <c r="H170" t="str">
        <f t="array" ref="H170">INDEX('Scenario 3'!$B$5:$B$154,MATCH(Min!$A170&amp;Min!H142,'Scenario 3'!$A$5:$A$154&amp;'Scenario 3'!H$5:H$154,0),1)</f>
        <v>Biomass</v>
      </c>
      <c r="I170" t="str">
        <f t="array" ref="I170">INDEX('Scenario 3'!$B$5:$B$154,MATCH(Min!$A170&amp;Min!I142,'Scenario 3'!$A$5:$A$154&amp;'Scenario 3'!I$5:I$154,0),1)</f>
        <v>Biomass</v>
      </c>
      <c r="J170" t="str">
        <f t="array" ref="J170">INDEX('Scenario 3'!$B$5:$B$154,MATCH(Min!$A170&amp;Min!J142,'Scenario 3'!$A$5:$A$154&amp;'Scenario 3'!J$5:J$154,0),1)</f>
        <v>Biomass</v>
      </c>
      <c r="K170" t="str">
        <f t="array" ref="K170">INDEX('Scenario 3'!$B$5:$B$154,MATCH(Min!$A170&amp;Min!K142,'Scenario 3'!$A$5:$A$154&amp;'Scenario 3'!K$5:K$154,0),1)</f>
        <v>Biomass</v>
      </c>
      <c r="L170" t="str">
        <f t="array" ref="L170">INDEX('Scenario 3'!$B$5:$B$154,MATCH(Min!$A170&amp;Min!L142,'Scenario 3'!$A$5:$A$154&amp;'Scenario 3'!L$5:L$154,0),1)</f>
        <v>Biomass</v>
      </c>
      <c r="M170" t="str">
        <f t="array" ref="M170">INDEX('Scenario 3'!$B$5:$B$154,MATCH(Min!$A170&amp;Min!M142,'Scenario 3'!$A$5:$A$154&amp;'Scenario 3'!M$5:M$154,0),1)</f>
        <v>Biomass</v>
      </c>
      <c r="N170" t="str">
        <f t="array" ref="N170">INDEX('Scenario 3'!$B$5:$B$154,MATCH(Min!$A170&amp;Min!N142,'Scenario 3'!$A$5:$A$154&amp;'Scenario 3'!N$5:N$154,0),1)</f>
        <v>Biomass</v>
      </c>
      <c r="O170" t="str">
        <f t="array" ref="O170">INDEX('Scenario 3'!$B$5:$B$154,MATCH(Min!$A170&amp;Min!O142,'Scenario 3'!$A$5:$A$154&amp;'Scenario 3'!O$5:O$154,0),1)</f>
        <v>Biomass</v>
      </c>
      <c r="P170" t="str">
        <f t="array" ref="P170">INDEX('Scenario 3'!$B$5:$B$154,MATCH(Min!$A170&amp;Min!P142,'Scenario 3'!$A$5:$A$154&amp;'Scenario 3'!P$5:P$154,0),1)</f>
        <v>Biomass</v>
      </c>
      <c r="Q170" t="str">
        <f t="array" ref="Q170">INDEX('Scenario 3'!$B$5:$B$154,MATCH(Min!$A170&amp;Min!Q142,'Scenario 3'!$A$5:$A$154&amp;'Scenario 3'!Q$5:Q$154,0),1)</f>
        <v>Biomass</v>
      </c>
      <c r="R170" t="str">
        <f t="array" ref="R170">INDEX('Scenario 3'!$B$5:$B$154,MATCH(Min!$A170&amp;Min!R142,'Scenario 3'!$A$5:$A$154&amp;'Scenario 3'!R$5:R$154,0),1)</f>
        <v>Biomass</v>
      </c>
      <c r="S170" t="str">
        <f t="array" ref="S170">INDEX('Scenario 3'!$B$5:$B$154,MATCH(Min!$A170&amp;Min!S142,'Scenario 3'!$A$5:$A$154&amp;'Scenario 3'!S$5:S$154,0),1)</f>
        <v>Biomass</v>
      </c>
      <c r="T170" t="str">
        <f t="array" ref="T170">INDEX('Scenario 3'!$B$5:$B$154,MATCH(Min!$A170&amp;Min!T142,'Scenario 3'!$A$5:$A$154&amp;'Scenario 3'!T$5:T$154,0),1)</f>
        <v>Biomass</v>
      </c>
      <c r="U170" t="str">
        <f t="array" ref="U170">INDEX('Scenario 3'!$B$5:$B$154,MATCH(Min!$A170&amp;Min!U142,'Scenario 3'!$A$5:$A$154&amp;'Scenario 3'!U$5:U$154,0),1)</f>
        <v>Biomass</v>
      </c>
      <c r="V170" t="str">
        <f t="array" ref="V170">INDEX('Scenario 3'!$B$5:$B$154,MATCH(Min!$A170&amp;Min!V142,'Scenario 3'!$A$5:$A$154&amp;'Scenario 3'!V$5:V$154,0),1)</f>
        <v>Biomass</v>
      </c>
      <c r="W170" t="str">
        <f t="array" ref="W170">INDEX('Scenario 3'!$B$5:$B$154,MATCH(Min!$A170&amp;Min!W142,'Scenario 3'!$A$5:$A$154&amp;'Scenario 3'!W$5:W$154,0),1)</f>
        <v>Biomass</v>
      </c>
    </row>
    <row r="172" spans="1:23" s="14" customFormat="1" x14ac:dyDescent="0.25">
      <c r="A172" s="15" t="s">
        <v>91</v>
      </c>
      <c r="B172" s="15"/>
    </row>
    <row r="174" spans="1:23" x14ac:dyDescent="0.25">
      <c r="C174">
        <v>2020</v>
      </c>
      <c r="D174">
        <v>2021</v>
      </c>
      <c r="E174">
        <v>2022</v>
      </c>
      <c r="F174">
        <v>2023</v>
      </c>
      <c r="G174">
        <v>2024</v>
      </c>
      <c r="H174">
        <v>2025</v>
      </c>
      <c r="I174">
        <v>2026</v>
      </c>
      <c r="J174">
        <v>2027</v>
      </c>
      <c r="K174">
        <v>2028</v>
      </c>
      <c r="L174">
        <v>2029</v>
      </c>
      <c r="M174">
        <v>2030</v>
      </c>
      <c r="N174">
        <v>2031</v>
      </c>
      <c r="O174">
        <v>2032</v>
      </c>
      <c r="P174">
        <v>2033</v>
      </c>
      <c r="Q174">
        <v>2034</v>
      </c>
      <c r="R174">
        <v>2035</v>
      </c>
      <c r="S174">
        <v>2036</v>
      </c>
      <c r="T174">
        <v>2037</v>
      </c>
      <c r="U174">
        <v>2038</v>
      </c>
      <c r="V174">
        <v>2039</v>
      </c>
      <c r="W174">
        <v>2040</v>
      </c>
    </row>
    <row r="175" spans="1:23" x14ac:dyDescent="0.25">
      <c r="A175" t="s">
        <v>26</v>
      </c>
      <c r="B175" t="str">
        <f>VLOOKUP(A175,'DE-EN Country'!$A$1:$B$25,2,FALSE)</f>
        <v>Belgium</v>
      </c>
      <c r="C175">
        <f>_xlfn.MINIFS('Scenario 4'!C$5:C$154,'Scenario 4'!$A$5:$A$154,Min!$A175,'Scenario 4'!Z$5:Z$154,"&gt;0")</f>
        <v>2.0193046875</v>
      </c>
      <c r="D175">
        <f>_xlfn.MINIFS('Scenario 4'!D$5:D$154,'Scenario 4'!$A$5:$A$154,Min!$A175,'Scenario 4'!AA$5:AA$154,"&gt;0")</f>
        <v>2.0193046875</v>
      </c>
      <c r="E175">
        <f>_xlfn.MINIFS('Scenario 4'!E$5:E$154,'Scenario 4'!$A$5:$A$154,Min!$A175,'Scenario 4'!AB$5:AB$154,"&gt;0")</f>
        <v>1.9814062499999996</v>
      </c>
      <c r="F175">
        <f>_xlfn.MINIFS('Scenario 4'!F$5:F$154,'Scenario 4'!$A$5:$A$154,Min!$A175,'Scenario 4'!AC$5:AC$154,"&gt;0")</f>
        <v>1.9550937499999999</v>
      </c>
      <c r="G175">
        <f>_xlfn.MINIFS('Scenario 4'!G$5:G$154,'Scenario 4'!$A$5:$A$154,Min!$A175,'Scenario 4'!AD$5:AD$154,"&gt;0")</f>
        <v>1.7868600000000001</v>
      </c>
      <c r="H175">
        <f>_xlfn.MINIFS('Scenario 4'!H$5:H$154,'Scenario 4'!$A$5:$A$154,Min!$A175,'Scenario 4'!AE$5:AE$154,"&gt;0")</f>
        <v>1.4116781250000001</v>
      </c>
      <c r="I175">
        <f>_xlfn.MINIFS('Scenario 4'!I$5:I$154,'Scenario 4'!$A$5:$A$154,Min!$A175,'Scenario 4'!AF$5:AF$154,"&gt;0")</f>
        <v>1.410984375</v>
      </c>
      <c r="J175">
        <f>_xlfn.MINIFS('Scenario 4'!J$5:J$154,'Scenario 4'!$A$5:$A$154,Min!$A175,'Scenario 4'!AG$5:AG$154,"&gt;0")</f>
        <v>1.410984375</v>
      </c>
      <c r="K175">
        <f>_xlfn.MINIFS('Scenario 4'!K$5:K$154,'Scenario 4'!$A$5:$A$154,Min!$A175,'Scenario 4'!AH$5:AH$154,"&gt;0")</f>
        <v>1.410984375</v>
      </c>
      <c r="L175">
        <f>_xlfn.MINIFS('Scenario 4'!L$5:L$154,'Scenario 4'!$A$5:$A$154,Min!$A175,'Scenario 4'!AI$5:AI$154,"&gt;0")</f>
        <v>1.410984375</v>
      </c>
      <c r="M175">
        <f>_xlfn.MINIFS('Scenario 4'!M$5:M$154,'Scenario 4'!$A$5:$A$154,Min!$A175,'Scenario 4'!AJ$5:AJ$154,"&gt;0")</f>
        <v>1.410984375</v>
      </c>
      <c r="N175">
        <f>_xlfn.MINIFS('Scenario 4'!N$5:N$154,'Scenario 4'!$A$5:$A$154,Min!$A175,'Scenario 4'!AK$5:AK$154,"&gt;0")</f>
        <v>1.410984375</v>
      </c>
      <c r="O175">
        <f>_xlfn.MINIFS('Scenario 4'!O$5:O$154,'Scenario 4'!$A$5:$A$154,Min!$A175,'Scenario 4'!AL$5:AL$154,"&gt;0")</f>
        <v>1.4059617187499998</v>
      </c>
      <c r="P175">
        <f>_xlfn.MINIFS('Scenario 4'!P$5:P$154,'Scenario 4'!$A$5:$A$154,Min!$A175,'Scenario 4'!AM$5:AM$154,"&gt;0")</f>
        <v>1.410984375</v>
      </c>
      <c r="Q175">
        <f>_xlfn.MINIFS('Scenario 4'!Q$5:Q$154,'Scenario 4'!$A$5:$A$154,Min!$A175,'Scenario 4'!AN$5:AN$154,"&gt;0")</f>
        <v>1.410984375</v>
      </c>
      <c r="R175">
        <f>_xlfn.MINIFS('Scenario 4'!R$5:R$154,'Scenario 4'!$A$5:$A$154,Min!$A175,'Scenario 4'!AO$5:AO$154,"&gt;0")</f>
        <v>1.410984375</v>
      </c>
      <c r="S175">
        <f>_xlfn.MINIFS('Scenario 4'!S$5:S$154,'Scenario 4'!$A$5:$A$154,Min!$A175,'Scenario 4'!AP$5:AP$154,"&gt;0")</f>
        <v>1.410984375</v>
      </c>
      <c r="T175">
        <f>_xlfn.MINIFS('Scenario 4'!T$5:T$154,'Scenario 4'!$A$5:$A$154,Min!$A175,'Scenario 4'!AQ$5:AQ$154,"&gt;0")</f>
        <v>1.410984375</v>
      </c>
      <c r="U175">
        <f>_xlfn.MINIFS('Scenario 4'!U$5:U$154,'Scenario 4'!$A$5:$A$154,Min!$A175,'Scenario 4'!AR$5:AR$154,"&gt;0")</f>
        <v>1.410984375</v>
      </c>
      <c r="V175">
        <f>_xlfn.MINIFS('Scenario 4'!V$5:V$154,'Scenario 4'!$A$5:$A$154,Min!$A175,'Scenario 4'!AS$5:AS$154,"&gt;0")</f>
        <v>1.5384515624999999</v>
      </c>
      <c r="W175">
        <f>_xlfn.MINIFS('Scenario 4'!W$5:W$154,'Scenario 4'!$A$5:$A$154,Min!$A175,'Scenario 4'!AT$5:AT$154,"&gt;0")</f>
        <v>1.5384515624999999</v>
      </c>
    </row>
    <row r="176" spans="1:23" x14ac:dyDescent="0.25">
      <c r="A176" t="s">
        <v>32</v>
      </c>
      <c r="B176" t="str">
        <f>VLOOKUP(A176,'DE-EN Country'!$A$1:$B$25,2,FALSE)</f>
        <v>Denmark</v>
      </c>
      <c r="C176">
        <f>_xlfn.MINIFS('Scenario 4'!C$5:C$154,'Scenario 4'!$A$5:$A$154,Min!$A176,'Scenario 4'!Z$5:Z$154,"&gt;0")</f>
        <v>1.887</v>
      </c>
      <c r="D176">
        <f>_xlfn.MINIFS('Scenario 4'!D$5:D$154,'Scenario 4'!$A$5:$A$154,Min!$A176,'Scenario 4'!AA$5:AA$154,"&gt;0")</f>
        <v>1.8523125</v>
      </c>
      <c r="E176">
        <f>_xlfn.MINIFS('Scenario 4'!E$5:E$154,'Scenario 4'!$A$5:$A$154,Min!$A176,'Scenario 4'!AB$5:AB$154,"&gt;0")</f>
        <v>1.8367968750000001</v>
      </c>
      <c r="F176">
        <f>_xlfn.MINIFS('Scenario 4'!F$5:F$154,'Scenario 4'!$A$5:$A$154,Min!$A176,'Scenario 4'!AC$5:AC$154,"&gt;0")</f>
        <v>1.8317636718749999</v>
      </c>
      <c r="G176">
        <f>_xlfn.MINIFS('Scenario 4'!G$5:G$154,'Scenario 4'!$A$5:$A$154,Min!$A176,'Scenario 4'!AD$5:AD$154,"&gt;0")</f>
        <v>1.8317636718749999</v>
      </c>
      <c r="H176">
        <f>_xlfn.MINIFS('Scenario 4'!H$5:H$154,'Scenario 4'!$A$5:$A$154,Min!$A176,'Scenario 4'!AE$5:AE$154,"&gt;0")</f>
        <v>1.3670648437499999</v>
      </c>
      <c r="I176">
        <f>_xlfn.MINIFS('Scenario 4'!I$5:I$154,'Scenario 4'!$A$5:$A$154,Min!$A176,'Scenario 4'!AF$5:AF$154,"&gt;0")</f>
        <v>1.3670648437499999</v>
      </c>
      <c r="J176">
        <f>_xlfn.MINIFS('Scenario 4'!J$5:J$154,'Scenario 4'!$A$5:$A$154,Min!$A176,'Scenario 4'!AG$5:AG$154,"&gt;0")</f>
        <v>1.3670648437499999</v>
      </c>
      <c r="K176">
        <f>_xlfn.MINIFS('Scenario 4'!K$5:K$154,'Scenario 4'!$A$5:$A$154,Min!$A176,'Scenario 4'!AH$5:AH$154,"&gt;0")</f>
        <v>1.3670648437499999</v>
      </c>
      <c r="L176">
        <f>_xlfn.MINIFS('Scenario 4'!L$5:L$154,'Scenario 4'!$A$5:$A$154,Min!$A176,'Scenario 4'!AI$5:AI$154,"&gt;0")</f>
        <v>1.3670648437499999</v>
      </c>
      <c r="M176">
        <f>_xlfn.MINIFS('Scenario 4'!M$5:M$154,'Scenario 4'!$A$5:$A$154,Min!$A176,'Scenario 4'!AJ$5:AJ$154,"&gt;0")</f>
        <v>1.3670648437499999</v>
      </c>
      <c r="N176">
        <f>_xlfn.MINIFS('Scenario 4'!N$5:N$154,'Scenario 4'!$A$5:$A$154,Min!$A176,'Scenario 4'!AK$5:AK$154,"&gt;0")</f>
        <v>1.3670648437499999</v>
      </c>
      <c r="O176">
        <f>_xlfn.MINIFS('Scenario 4'!O$5:O$154,'Scenario 4'!$A$5:$A$154,Min!$A176,'Scenario 4'!AL$5:AL$154,"&gt;0")</f>
        <v>1.3670648437499999</v>
      </c>
      <c r="P176">
        <f>_xlfn.MINIFS('Scenario 4'!P$5:P$154,'Scenario 4'!$A$5:$A$154,Min!$A176,'Scenario 4'!AM$5:AM$154,"&gt;0")</f>
        <v>1.3670648437499999</v>
      </c>
      <c r="Q176">
        <f>_xlfn.MINIFS('Scenario 4'!Q$5:Q$154,'Scenario 4'!$A$5:$A$154,Min!$A176,'Scenario 4'!AN$5:AN$154,"&gt;0")</f>
        <v>1.3670648437499999</v>
      </c>
      <c r="R176">
        <f>_xlfn.MINIFS('Scenario 4'!R$5:R$154,'Scenario 4'!$A$5:$A$154,Min!$A176,'Scenario 4'!AO$5:AO$154,"&gt;0")</f>
        <v>1.3670648437499999</v>
      </c>
      <c r="S176">
        <f>_xlfn.MINIFS('Scenario 4'!S$5:S$154,'Scenario 4'!$A$5:$A$154,Min!$A176,'Scenario 4'!AP$5:AP$154,"&gt;0")</f>
        <v>1.3670648437499999</v>
      </c>
      <c r="T176">
        <f>_xlfn.MINIFS('Scenario 4'!T$5:T$154,'Scenario 4'!$A$5:$A$154,Min!$A176,'Scenario 4'!AQ$5:AQ$154,"&gt;0")</f>
        <v>1.3670648437499999</v>
      </c>
      <c r="U176">
        <f>_xlfn.MINIFS('Scenario 4'!U$5:U$154,'Scenario 4'!$A$5:$A$154,Min!$A176,'Scenario 4'!AR$5:AR$154,"&gt;0")</f>
        <v>1.3670648437499999</v>
      </c>
      <c r="V176">
        <f>_xlfn.MINIFS('Scenario 4'!V$5:V$154,'Scenario 4'!$A$5:$A$154,Min!$A176,'Scenario 4'!AS$5:AS$154,"&gt;0")</f>
        <v>1.4460187499999999</v>
      </c>
      <c r="W176">
        <f>_xlfn.MINIFS('Scenario 4'!W$5:W$154,'Scenario 4'!$A$5:$A$154,Min!$A176,'Scenario 4'!AT$5:AT$154,"&gt;0")</f>
        <v>1.4460187499999999</v>
      </c>
    </row>
    <row r="177" spans="1:23" x14ac:dyDescent="0.25">
      <c r="A177" t="s">
        <v>33</v>
      </c>
      <c r="B177" t="str">
        <f>VLOOKUP(A177,'DE-EN Country'!$A$1:$B$25,2,FALSE)</f>
        <v>Germany</v>
      </c>
      <c r="C177">
        <f>_xlfn.MINIFS('Scenario 4'!C$5:C$154,'Scenario 4'!$A$5:$A$154,Min!$A177,'Scenario 4'!Z$5:Z$154,"&gt;0")</f>
        <v>2.0002174804687507</v>
      </c>
      <c r="D177">
        <f>_xlfn.MINIFS('Scenario 4'!D$5:D$154,'Scenario 4'!$A$5:$A$154,Min!$A177,'Scenario 4'!AA$5:AA$154,"&gt;0")</f>
        <v>2.0002174804687507</v>
      </c>
      <c r="E177">
        <f>_xlfn.MINIFS('Scenario 4'!E$5:E$154,'Scenario 4'!$A$5:$A$154,Min!$A177,'Scenario 4'!AB$5:AB$154,"&gt;0")</f>
        <v>2.0002174804687507</v>
      </c>
      <c r="F177">
        <f>_xlfn.MINIFS('Scenario 4'!F$5:F$154,'Scenario 4'!$A$5:$A$154,Min!$A177,'Scenario 4'!AC$5:AC$154,"&gt;0")</f>
        <v>2.0002174804687507</v>
      </c>
      <c r="G177">
        <f>_xlfn.MINIFS('Scenario 4'!G$5:G$154,'Scenario 4'!$A$5:$A$154,Min!$A177,'Scenario 4'!AD$5:AD$154,"&gt;0")</f>
        <v>2.0002174804687507</v>
      </c>
      <c r="H177">
        <f>_xlfn.MINIFS('Scenario 4'!H$5:H$154,'Scenario 4'!$A$5:$A$154,Min!$A177,'Scenario 4'!AE$5:AE$154,"&gt;0")</f>
        <v>1.5907500000000001</v>
      </c>
      <c r="I177">
        <f>_xlfn.MINIFS('Scenario 4'!I$5:I$154,'Scenario 4'!$A$5:$A$154,Min!$A177,'Scenario 4'!AF$5:AF$154,"&gt;0")</f>
        <v>1.5907500000000001</v>
      </c>
      <c r="J177">
        <f>_xlfn.MINIFS('Scenario 4'!J$5:J$154,'Scenario 4'!$A$5:$A$154,Min!$A177,'Scenario 4'!AG$5:AG$154,"&gt;0")</f>
        <v>1.5777070312499999</v>
      </c>
      <c r="K177">
        <f>_xlfn.MINIFS('Scenario 4'!K$5:K$154,'Scenario 4'!$A$5:$A$154,Min!$A177,'Scenario 4'!AH$5:AH$154,"&gt;0")</f>
        <v>1.5777070312499999</v>
      </c>
      <c r="L177">
        <f>_xlfn.MINIFS('Scenario 4'!L$5:L$154,'Scenario 4'!$A$5:$A$154,Min!$A177,'Scenario 4'!AI$5:AI$154,"&gt;0")</f>
        <v>1.5777070312499999</v>
      </c>
      <c r="M177">
        <f>_xlfn.MINIFS('Scenario 4'!M$5:M$154,'Scenario 4'!$A$5:$A$154,Min!$A177,'Scenario 4'!AJ$5:AJ$154,"&gt;0")</f>
        <v>1.5777070312499999</v>
      </c>
      <c r="N177">
        <f>_xlfn.MINIFS('Scenario 4'!N$5:N$154,'Scenario 4'!$A$5:$A$154,Min!$A177,'Scenario 4'!AK$5:AK$154,"&gt;0")</f>
        <v>1.5777070312499999</v>
      </c>
      <c r="O177">
        <f>_xlfn.MINIFS('Scenario 4'!O$5:O$154,'Scenario 4'!$A$5:$A$154,Min!$A177,'Scenario 4'!AL$5:AL$154,"&gt;0")</f>
        <v>1.5777070312499999</v>
      </c>
      <c r="P177">
        <f>_xlfn.MINIFS('Scenario 4'!P$5:P$154,'Scenario 4'!$A$5:$A$154,Min!$A177,'Scenario 4'!AM$5:AM$154,"&gt;0")</f>
        <v>1.5907500000000001</v>
      </c>
      <c r="Q177">
        <f>_xlfn.MINIFS('Scenario 4'!Q$5:Q$154,'Scenario 4'!$A$5:$A$154,Min!$A177,'Scenario 4'!AN$5:AN$154,"&gt;0")</f>
        <v>1.5907500000000001</v>
      </c>
      <c r="R177">
        <f>_xlfn.MINIFS('Scenario 4'!R$5:R$154,'Scenario 4'!$A$5:$A$154,Min!$A177,'Scenario 4'!AO$5:AO$154,"&gt;0")</f>
        <v>1.5907500000000001</v>
      </c>
      <c r="S177">
        <f>_xlfn.MINIFS('Scenario 4'!S$5:S$154,'Scenario 4'!$A$5:$A$154,Min!$A177,'Scenario 4'!AP$5:AP$154,"&gt;0")</f>
        <v>1.5907500000000001</v>
      </c>
      <c r="T177">
        <f>_xlfn.MINIFS('Scenario 4'!T$5:T$154,'Scenario 4'!$A$5:$A$154,Min!$A177,'Scenario 4'!AQ$5:AQ$154,"&gt;0")</f>
        <v>1.5908906249999999</v>
      </c>
      <c r="U177">
        <f>_xlfn.MINIFS('Scenario 4'!U$5:U$154,'Scenario 4'!$A$5:$A$154,Min!$A177,'Scenario 4'!AR$5:AR$154,"&gt;0")</f>
        <v>1.696339285714286</v>
      </c>
      <c r="V177">
        <f>_xlfn.MINIFS('Scenario 4'!V$5:V$154,'Scenario 4'!$A$5:$A$154,Min!$A177,'Scenario 4'!AS$5:AS$154,"&gt;0")</f>
        <v>1.72771875</v>
      </c>
      <c r="W177">
        <f>_xlfn.MINIFS('Scenario 4'!W$5:W$154,'Scenario 4'!$A$5:$A$154,Min!$A177,'Scenario 4'!AT$5:AT$154,"&gt;0")</f>
        <v>1.72771875</v>
      </c>
    </row>
    <row r="178" spans="1:23" x14ac:dyDescent="0.25">
      <c r="A178" t="s">
        <v>34</v>
      </c>
      <c r="B178" t="str">
        <f>VLOOKUP(A178,'DE-EN Country'!$A$1:$B$25,2,FALSE)</f>
        <v>Estonia</v>
      </c>
      <c r="C178">
        <f>_xlfn.MINIFS('Scenario 4'!C$5:C$154,'Scenario 4'!$A$5:$A$154,Min!$A178,'Scenario 4'!Z$5:Z$154,"&gt;0")</f>
        <v>1.0585982142857142</v>
      </c>
      <c r="D178">
        <f>_xlfn.MINIFS('Scenario 4'!D$5:D$154,'Scenario 4'!$A$5:$A$154,Min!$A178,'Scenario 4'!AA$5:AA$154,"&gt;0")</f>
        <v>1.0585982142857142</v>
      </c>
      <c r="E178">
        <f>_xlfn.MINIFS('Scenario 4'!E$5:E$154,'Scenario 4'!$A$5:$A$154,Min!$A178,'Scenario 4'!AB$5:AB$154,"&gt;0")</f>
        <v>1.0585982142857142</v>
      </c>
      <c r="F178">
        <f>_xlfn.MINIFS('Scenario 4'!F$5:F$154,'Scenario 4'!$A$5:$A$154,Min!$A178,'Scenario 4'!AC$5:AC$154,"&gt;0")</f>
        <v>1.0585982142857142</v>
      </c>
      <c r="G178">
        <f>_xlfn.MINIFS('Scenario 4'!G$5:G$154,'Scenario 4'!$A$5:$A$154,Min!$A178,'Scenario 4'!AD$5:AD$154,"&gt;0")</f>
        <v>1.0585982142857142</v>
      </c>
      <c r="H178">
        <f>_xlfn.MINIFS('Scenario 4'!H$5:H$154,'Scenario 4'!$A$5:$A$154,Min!$A178,'Scenario 4'!AE$5:AE$154,"&gt;0")</f>
        <v>0.86643749999999997</v>
      </c>
      <c r="I178">
        <f>_xlfn.MINIFS('Scenario 4'!I$5:I$154,'Scenario 4'!$A$5:$A$154,Min!$A178,'Scenario 4'!AF$5:AF$154,"&gt;0")</f>
        <v>0.8637187500000002</v>
      </c>
      <c r="J178">
        <f>_xlfn.MINIFS('Scenario 4'!J$5:J$154,'Scenario 4'!$A$5:$A$154,Min!$A178,'Scenario 4'!AG$5:AG$154,"&gt;0")</f>
        <v>0.8637187500000002</v>
      </c>
      <c r="K178">
        <f>_xlfn.MINIFS('Scenario 4'!K$5:K$154,'Scenario 4'!$A$5:$A$154,Min!$A178,'Scenario 4'!AH$5:AH$154,"&gt;0")</f>
        <v>0.8637187500000002</v>
      </c>
      <c r="L178">
        <f>_xlfn.MINIFS('Scenario 4'!L$5:L$154,'Scenario 4'!$A$5:$A$154,Min!$A178,'Scenario 4'!AI$5:AI$154,"&gt;0")</f>
        <v>0.8637187500000002</v>
      </c>
      <c r="M178">
        <f>_xlfn.MINIFS('Scenario 4'!M$5:M$154,'Scenario 4'!$A$5:$A$154,Min!$A178,'Scenario 4'!AJ$5:AJ$154,"&gt;0")</f>
        <v>0.8637187500000002</v>
      </c>
      <c r="N178">
        <f>_xlfn.MINIFS('Scenario 4'!N$5:N$154,'Scenario 4'!$A$5:$A$154,Min!$A178,'Scenario 4'!AK$5:AK$154,"&gt;0")</f>
        <v>0.8637187500000002</v>
      </c>
      <c r="O178">
        <f>_xlfn.MINIFS('Scenario 4'!O$5:O$154,'Scenario 4'!$A$5:$A$154,Min!$A178,'Scenario 4'!AL$5:AL$154,"&gt;0")</f>
        <v>0.8637187500000002</v>
      </c>
      <c r="P178">
        <f>_xlfn.MINIFS('Scenario 4'!P$5:P$154,'Scenario 4'!$A$5:$A$154,Min!$A178,'Scenario 4'!AM$5:AM$154,"&gt;0")</f>
        <v>0.88000781250000004</v>
      </c>
      <c r="Q178">
        <f>_xlfn.MINIFS('Scenario 4'!Q$5:Q$154,'Scenario 4'!$A$5:$A$154,Min!$A178,'Scenario 4'!AN$5:AN$154,"&gt;0")</f>
        <v>0.92146875000000006</v>
      </c>
      <c r="R178">
        <f>_xlfn.MINIFS('Scenario 4'!R$5:R$154,'Scenario 4'!$A$5:$A$154,Min!$A178,'Scenario 4'!AO$5:AO$154,"&gt;0")</f>
        <v>0.93885937499999994</v>
      </c>
      <c r="S178">
        <f>_xlfn.MINIFS('Scenario 4'!S$5:S$154,'Scenario 4'!$A$5:$A$154,Min!$A178,'Scenario 4'!AP$5:AP$154,"&gt;0")</f>
        <v>0.96267187499999995</v>
      </c>
      <c r="T178">
        <f>_xlfn.MINIFS('Scenario 4'!T$5:T$154,'Scenario 4'!$A$5:$A$154,Min!$A178,'Scenario 4'!AQ$5:AQ$154,"&gt;0")</f>
        <v>1.0585982142857142</v>
      </c>
      <c r="U178">
        <f>_xlfn.MINIFS('Scenario 4'!U$5:U$154,'Scenario 4'!$A$5:$A$154,Min!$A178,'Scenario 4'!AR$5:AR$154,"&gt;0")</f>
        <v>1.0585982142857142</v>
      </c>
      <c r="V178">
        <f>_xlfn.MINIFS('Scenario 4'!V$5:V$154,'Scenario 4'!$A$5:$A$154,Min!$A178,'Scenario 4'!AS$5:AS$154,"&gt;0")</f>
        <v>1.0906406249999998</v>
      </c>
      <c r="W178">
        <f>_xlfn.MINIFS('Scenario 4'!W$5:W$154,'Scenario 4'!$A$5:$A$154,Min!$A178,'Scenario 4'!AT$5:AT$154,"&gt;0")</f>
        <v>1.1734500000000003</v>
      </c>
    </row>
    <row r="179" spans="1:23" x14ac:dyDescent="0.25">
      <c r="A179" t="s">
        <v>35</v>
      </c>
      <c r="B179" t="str">
        <f>VLOOKUP(A179,'DE-EN Country'!$A$1:$B$25,2,FALSE)</f>
        <v>Finland</v>
      </c>
      <c r="C179">
        <f>_xlfn.MINIFS('Scenario 4'!C$5:C$154,'Scenario 4'!$A$5:$A$154,Min!$A179,'Scenario 4'!Z$5:Z$154,"&gt;0")</f>
        <v>0.8000869921874999</v>
      </c>
      <c r="D179">
        <f>_xlfn.MINIFS('Scenario 4'!D$5:D$154,'Scenario 4'!$A$5:$A$154,Min!$A179,'Scenario 4'!AA$5:AA$154,"&gt;0")</f>
        <v>0.8000869921874999</v>
      </c>
      <c r="E179">
        <f>_xlfn.MINIFS('Scenario 4'!E$5:E$154,'Scenario 4'!$A$5:$A$154,Min!$A179,'Scenario 4'!AB$5:AB$154,"&gt;0")</f>
        <v>0.8000869921874999</v>
      </c>
      <c r="F179">
        <f>_xlfn.MINIFS('Scenario 4'!F$5:F$154,'Scenario 4'!$A$5:$A$154,Min!$A179,'Scenario 4'!AC$5:AC$154,"&gt;0")</f>
        <v>0.8000869921874999</v>
      </c>
      <c r="G179">
        <f>_xlfn.MINIFS('Scenario 4'!G$5:G$154,'Scenario 4'!$A$5:$A$154,Min!$A179,'Scenario 4'!AD$5:AD$154,"&gt;0")</f>
        <v>0.8000869921874999</v>
      </c>
      <c r="H179">
        <f>_xlfn.MINIFS('Scenario 4'!H$5:H$154,'Scenario 4'!$A$5:$A$154,Min!$A179,'Scenario 4'!AE$5:AE$154,"&gt;0")</f>
        <v>0.75250195312500012</v>
      </c>
      <c r="I179">
        <f>_xlfn.MINIFS('Scenario 4'!I$5:I$154,'Scenario 4'!$A$5:$A$154,Min!$A179,'Scenario 4'!AF$5:AF$154,"&gt;0")</f>
        <v>0.75250195312500012</v>
      </c>
      <c r="J179">
        <f>_xlfn.MINIFS('Scenario 4'!J$5:J$154,'Scenario 4'!$A$5:$A$154,Min!$A179,'Scenario 4'!AG$5:AG$154,"&gt;0")</f>
        <v>0.75250195312500012</v>
      </c>
      <c r="K179">
        <f>_xlfn.MINIFS('Scenario 4'!K$5:K$154,'Scenario 4'!$A$5:$A$154,Min!$A179,'Scenario 4'!AH$5:AH$154,"&gt;0")</f>
        <v>0.74161171874999998</v>
      </c>
      <c r="L179">
        <f>_xlfn.MINIFS('Scenario 4'!L$5:L$154,'Scenario 4'!$A$5:$A$154,Min!$A179,'Scenario 4'!AI$5:AI$154,"&gt;0")</f>
        <v>0.64278125000000008</v>
      </c>
      <c r="M179">
        <f>_xlfn.MINIFS('Scenario 4'!M$5:M$154,'Scenario 4'!$A$5:$A$154,Min!$A179,'Scenario 4'!AJ$5:AJ$154,"&gt;0")</f>
        <v>0.66858749999999978</v>
      </c>
      <c r="N179">
        <f>_xlfn.MINIFS('Scenario 4'!N$5:N$154,'Scenario 4'!$A$5:$A$154,Min!$A179,'Scenario 4'!AK$5:AK$154,"&gt;0")</f>
        <v>0.69461718750000001</v>
      </c>
      <c r="O179">
        <f>_xlfn.MINIFS('Scenario 4'!O$5:O$154,'Scenario 4'!$A$5:$A$154,Min!$A179,'Scenario 4'!AL$5:AL$154,"&gt;0")</f>
        <v>0.7008749999999998</v>
      </c>
      <c r="P179">
        <f>_xlfn.MINIFS('Scenario 4'!P$5:P$154,'Scenario 4'!$A$5:$A$154,Min!$A179,'Scenario 4'!AM$5:AM$154,"&gt;0")</f>
        <v>0.7008749999999998</v>
      </c>
      <c r="Q179">
        <f>_xlfn.MINIFS('Scenario 4'!Q$5:Q$154,'Scenario 4'!$A$5:$A$154,Min!$A179,'Scenario 4'!AN$5:AN$154,"&gt;0")</f>
        <v>0.75793593749999999</v>
      </c>
      <c r="R179">
        <f>_xlfn.MINIFS('Scenario 4'!R$5:R$154,'Scenario 4'!$A$5:$A$154,Min!$A179,'Scenario 4'!AO$5:AO$154,"&gt;0")</f>
        <v>0.76252148437499989</v>
      </c>
      <c r="S179">
        <f>_xlfn.MINIFS('Scenario 4'!S$5:S$154,'Scenario 4'!$A$5:$A$154,Min!$A179,'Scenario 4'!AP$5:AP$154,"&gt;0")</f>
        <v>0.76433437499999979</v>
      </c>
      <c r="T179">
        <f>_xlfn.MINIFS('Scenario 4'!T$5:T$154,'Scenario 4'!$A$5:$A$154,Min!$A179,'Scenario 4'!AQ$5:AQ$154,"&gt;0")</f>
        <v>0.76781250000000001</v>
      </c>
      <c r="U179">
        <f>_xlfn.MINIFS('Scenario 4'!U$5:U$154,'Scenario 4'!$A$5:$A$154,Min!$A179,'Scenario 4'!AR$5:AR$154,"&gt;0")</f>
        <v>0.77609765624999982</v>
      </c>
      <c r="V179">
        <f>_xlfn.MINIFS('Scenario 4'!V$5:V$154,'Scenario 4'!$A$5:$A$154,Min!$A179,'Scenario 4'!AS$5:AS$154,"&gt;0")</f>
        <v>0.80193750000000008</v>
      </c>
      <c r="W179">
        <f>_xlfn.MINIFS('Scenario 4'!W$5:W$154,'Scenario 4'!$A$5:$A$154,Min!$A179,'Scenario 4'!AT$5:AT$154,"&gt;0")</f>
        <v>0.80954999999999977</v>
      </c>
    </row>
    <row r="180" spans="1:23" x14ac:dyDescent="0.25">
      <c r="A180" t="s">
        <v>36</v>
      </c>
      <c r="B180" t="str">
        <f>VLOOKUP(A180,'DE-EN Country'!$A$1:$B$25,2,FALSE)</f>
        <v>France</v>
      </c>
      <c r="C180">
        <f>_xlfn.MINIFS('Scenario 4'!C$5:C$154,'Scenario 4'!$A$5:$A$154,Min!$A180,'Scenario 4'!Z$5:Z$154,"&gt;0")</f>
        <v>1.06678265625</v>
      </c>
      <c r="D180">
        <f>_xlfn.MINIFS('Scenario 4'!D$5:D$154,'Scenario 4'!$A$5:$A$154,Min!$A180,'Scenario 4'!AA$5:AA$154,"&gt;0")</f>
        <v>1.06678265625</v>
      </c>
      <c r="E180">
        <f>_xlfn.MINIFS('Scenario 4'!E$5:E$154,'Scenario 4'!$A$5:$A$154,Min!$A180,'Scenario 4'!AB$5:AB$154,"&gt;0")</f>
        <v>1.06678265625</v>
      </c>
      <c r="F180">
        <f>_xlfn.MINIFS('Scenario 4'!F$5:F$154,'Scenario 4'!$A$5:$A$154,Min!$A180,'Scenario 4'!AC$5:AC$154,"&gt;0")</f>
        <v>1.06678265625</v>
      </c>
      <c r="G180">
        <f>_xlfn.MINIFS('Scenario 4'!G$5:G$154,'Scenario 4'!$A$5:$A$154,Min!$A180,'Scenario 4'!AD$5:AD$154,"&gt;0")</f>
        <v>1.06678265625</v>
      </c>
      <c r="H180">
        <f>_xlfn.MINIFS('Scenario 4'!H$5:H$154,'Scenario 4'!$A$5:$A$154,Min!$A180,'Scenario 4'!AE$5:AE$154,"&gt;0")</f>
        <v>1.06678265625</v>
      </c>
      <c r="I180">
        <f>_xlfn.MINIFS('Scenario 4'!I$5:I$154,'Scenario 4'!$A$5:$A$154,Min!$A180,'Scenario 4'!AF$5:AF$154,"&gt;0")</f>
        <v>1.06678265625</v>
      </c>
      <c r="J180">
        <f>_xlfn.MINIFS('Scenario 4'!J$5:J$154,'Scenario 4'!$A$5:$A$154,Min!$A180,'Scenario 4'!AG$5:AG$154,"&gt;0")</f>
        <v>1.06678265625</v>
      </c>
      <c r="K180">
        <f>_xlfn.MINIFS('Scenario 4'!K$5:K$154,'Scenario 4'!$A$5:$A$154,Min!$A180,'Scenario 4'!AH$5:AH$154,"&gt;0")</f>
        <v>1.06678265625</v>
      </c>
      <c r="L180">
        <f>_xlfn.MINIFS('Scenario 4'!L$5:L$154,'Scenario 4'!$A$5:$A$154,Min!$A180,'Scenario 4'!AI$5:AI$154,"&gt;0")</f>
        <v>0.65293593750000001</v>
      </c>
      <c r="M180">
        <f>_xlfn.MINIFS('Scenario 4'!M$5:M$154,'Scenario 4'!$A$5:$A$154,Min!$A180,'Scenario 4'!AJ$5:AJ$154,"&gt;0")</f>
        <v>0.71060625000000011</v>
      </c>
      <c r="N180">
        <f>_xlfn.MINIFS('Scenario 4'!N$5:N$154,'Scenario 4'!$A$5:$A$154,Min!$A180,'Scenario 4'!AK$5:AK$154,"&gt;0")</f>
        <v>0.73597499999999971</v>
      </c>
      <c r="O180">
        <f>_xlfn.MINIFS('Scenario 4'!O$5:O$154,'Scenario 4'!$A$5:$A$154,Min!$A180,'Scenario 4'!AL$5:AL$154,"&gt;0")</f>
        <v>0.75502968749999999</v>
      </c>
      <c r="P180">
        <f>_xlfn.MINIFS('Scenario 4'!P$5:P$154,'Scenario 4'!$A$5:$A$154,Min!$A180,'Scenario 4'!AM$5:AM$154,"&gt;0")</f>
        <v>0.75756093750000009</v>
      </c>
      <c r="Q180">
        <f>_xlfn.MINIFS('Scenario 4'!Q$5:Q$154,'Scenario 4'!$A$5:$A$154,Min!$A180,'Scenario 4'!AN$5:AN$154,"&gt;0")</f>
        <v>1.06678265625</v>
      </c>
      <c r="R180">
        <f>_xlfn.MINIFS('Scenario 4'!R$5:R$154,'Scenario 4'!$A$5:$A$154,Min!$A180,'Scenario 4'!AO$5:AO$154,"&gt;0")</f>
        <v>1.06678265625</v>
      </c>
      <c r="S180">
        <f>_xlfn.MINIFS('Scenario 4'!S$5:S$154,'Scenario 4'!$A$5:$A$154,Min!$A180,'Scenario 4'!AP$5:AP$154,"&gt;0")</f>
        <v>1.06678265625</v>
      </c>
      <c r="T180">
        <f>_xlfn.MINIFS('Scenario 4'!T$5:T$154,'Scenario 4'!$A$5:$A$154,Min!$A180,'Scenario 4'!AQ$5:AQ$154,"&gt;0")</f>
        <v>1.06678265625</v>
      </c>
      <c r="U180">
        <f>_xlfn.MINIFS('Scenario 4'!U$5:U$154,'Scenario 4'!$A$5:$A$154,Min!$A180,'Scenario 4'!AR$5:AR$154,"&gt;0")</f>
        <v>1.06678265625</v>
      </c>
      <c r="V180">
        <f>_xlfn.MINIFS('Scenario 4'!V$5:V$154,'Scenario 4'!$A$5:$A$154,Min!$A180,'Scenario 4'!AS$5:AS$154,"&gt;0")</f>
        <v>1.06678265625</v>
      </c>
      <c r="W180">
        <f>_xlfn.MINIFS('Scenario 4'!W$5:W$154,'Scenario 4'!$A$5:$A$154,Min!$A180,'Scenario 4'!AT$5:AT$154,"&gt;0")</f>
        <v>1.06678265625</v>
      </c>
    </row>
    <row r="181" spans="1:23" x14ac:dyDescent="0.25">
      <c r="A181" t="s">
        <v>37</v>
      </c>
      <c r="B181" t="str">
        <f>VLOOKUP(A181,'DE-EN Country'!$A$1:$B$25,2,FALSE)</f>
        <v>Greece</v>
      </c>
      <c r="C181">
        <f>_xlfn.MINIFS('Scenario 4'!C$5:C$154,'Scenario 4'!$A$5:$A$154,Min!$A181,'Scenario 4'!Z$5:Z$154,"&gt;0")</f>
        <v>0</v>
      </c>
      <c r="D181">
        <f>_xlfn.MINIFS('Scenario 4'!D$5:D$154,'Scenario 4'!$A$5:$A$154,Min!$A181,'Scenario 4'!AA$5:AA$154,"&gt;0")</f>
        <v>0</v>
      </c>
      <c r="E181">
        <f>_xlfn.MINIFS('Scenario 4'!E$5:E$154,'Scenario 4'!$A$5:$A$154,Min!$A181,'Scenario 4'!AB$5:AB$154,"&gt;0")</f>
        <v>0</v>
      </c>
      <c r="F181">
        <f>_xlfn.MINIFS('Scenario 4'!F$5:F$154,'Scenario 4'!$A$5:$A$154,Min!$A181,'Scenario 4'!AC$5:AC$154,"&gt;0")</f>
        <v>0</v>
      </c>
      <c r="G181">
        <f>_xlfn.MINIFS('Scenario 4'!G$5:G$154,'Scenario 4'!$A$5:$A$154,Min!$A181,'Scenario 4'!AD$5:AD$154,"&gt;0")</f>
        <v>0</v>
      </c>
      <c r="H181">
        <f>_xlfn.MINIFS('Scenario 4'!H$5:H$154,'Scenario 4'!$A$5:$A$154,Min!$A181,'Scenario 4'!AE$5:AE$154,"&gt;0")</f>
        <v>1.326975</v>
      </c>
      <c r="I181">
        <f>_xlfn.MINIFS('Scenario 4'!I$5:I$154,'Scenario 4'!$A$5:$A$154,Min!$A181,'Scenario 4'!AF$5:AF$154,"&gt;0")</f>
        <v>1.326975</v>
      </c>
      <c r="J181">
        <f>_xlfn.MINIFS('Scenario 4'!J$5:J$154,'Scenario 4'!$A$5:$A$154,Min!$A181,'Scenario 4'!AG$5:AG$154,"&gt;0")</f>
        <v>1.3096171875</v>
      </c>
      <c r="K181">
        <f>_xlfn.MINIFS('Scenario 4'!K$5:K$154,'Scenario 4'!$A$5:$A$154,Min!$A181,'Scenario 4'!AH$5:AH$154,"&gt;0")</f>
        <v>1.2968249999999999</v>
      </c>
      <c r="L181">
        <f>_xlfn.MINIFS('Scenario 4'!L$5:L$154,'Scenario 4'!$A$5:$A$154,Min!$A181,'Scenario 4'!AI$5:AI$154,"&gt;0")</f>
        <v>1.2968249999999999</v>
      </c>
      <c r="M181">
        <f>_xlfn.MINIFS('Scenario 4'!M$5:M$154,'Scenario 4'!$A$5:$A$154,Min!$A181,'Scenario 4'!AJ$5:AJ$154,"&gt;0")</f>
        <v>1.2940500000000004</v>
      </c>
      <c r="N181">
        <f>_xlfn.MINIFS('Scenario 4'!N$5:N$154,'Scenario 4'!$A$5:$A$154,Min!$A181,'Scenario 4'!AK$5:AK$154,"&gt;0")</f>
        <v>1.2940500000000004</v>
      </c>
      <c r="O181">
        <f>_xlfn.MINIFS('Scenario 4'!O$5:O$154,'Scenario 4'!$A$5:$A$154,Min!$A181,'Scenario 4'!AL$5:AL$154,"&gt;0")</f>
        <v>1.2968249999999999</v>
      </c>
      <c r="P181">
        <f>_xlfn.MINIFS('Scenario 4'!P$5:P$154,'Scenario 4'!$A$5:$A$154,Min!$A181,'Scenario 4'!AM$5:AM$154,"&gt;0")</f>
        <v>1.2968249999999999</v>
      </c>
      <c r="Q181">
        <f>_xlfn.MINIFS('Scenario 4'!Q$5:Q$154,'Scenario 4'!$A$5:$A$154,Min!$A181,'Scenario 4'!AN$5:AN$154,"&gt;0")</f>
        <v>1.2968249999999999</v>
      </c>
      <c r="R181">
        <f>_xlfn.MINIFS('Scenario 4'!R$5:R$154,'Scenario 4'!$A$5:$A$154,Min!$A181,'Scenario 4'!AO$5:AO$154,"&gt;0")</f>
        <v>1.3083046875</v>
      </c>
      <c r="S181">
        <f>_xlfn.MINIFS('Scenario 4'!S$5:S$154,'Scenario 4'!$A$5:$A$154,Min!$A181,'Scenario 4'!AP$5:AP$154,"&gt;0")</f>
        <v>1.326975</v>
      </c>
      <c r="T181">
        <f>_xlfn.MINIFS('Scenario 4'!T$5:T$154,'Scenario 4'!$A$5:$A$154,Min!$A181,'Scenario 4'!AQ$5:AQ$154,"&gt;0")</f>
        <v>1.326975</v>
      </c>
      <c r="U181">
        <f>_xlfn.MINIFS('Scenario 4'!U$5:U$154,'Scenario 4'!$A$5:$A$154,Min!$A181,'Scenario 4'!AR$5:AR$154,"&gt;0")</f>
        <v>1.326975</v>
      </c>
      <c r="V181">
        <f>_xlfn.MINIFS('Scenario 4'!V$5:V$154,'Scenario 4'!$A$5:$A$154,Min!$A181,'Scenario 4'!AS$5:AS$154,"&gt;0")</f>
        <v>1.326975</v>
      </c>
      <c r="W181">
        <f>_xlfn.MINIFS('Scenario 4'!W$5:W$154,'Scenario 4'!$A$5:$A$154,Min!$A181,'Scenario 4'!AT$5:AT$154,"&gt;0")</f>
        <v>1.326975</v>
      </c>
    </row>
    <row r="182" spans="1:23" x14ac:dyDescent="0.25">
      <c r="A182" t="s">
        <v>38</v>
      </c>
      <c r="B182" t="str">
        <f>VLOOKUP(A182,'DE-EN Country'!$A$1:$B$25,2,FALSE)</f>
        <v>Ireland</v>
      </c>
      <c r="C182">
        <f>_xlfn.MINIFS('Scenario 4'!C$5:C$154,'Scenario 4'!$A$5:$A$154,Min!$A182,'Scenario 4'!Z$5:Z$154,"&gt;0")</f>
        <v>2.4853500000000004</v>
      </c>
      <c r="D182">
        <f>_xlfn.MINIFS('Scenario 4'!D$5:D$154,'Scenario 4'!$A$5:$A$154,Min!$A182,'Scenario 4'!AA$5:AA$154,"&gt;0")</f>
        <v>2.4853500000000004</v>
      </c>
      <c r="E182">
        <f>_xlfn.MINIFS('Scenario 4'!E$5:E$154,'Scenario 4'!$A$5:$A$154,Min!$A182,'Scenario 4'!AB$5:AB$154,"&gt;0")</f>
        <v>2.4853500000000004</v>
      </c>
      <c r="F182">
        <f>_xlfn.MINIFS('Scenario 4'!F$5:F$154,'Scenario 4'!$A$5:$A$154,Min!$A182,'Scenario 4'!AC$5:AC$154,"&gt;0")</f>
        <v>2.4853500000000004</v>
      </c>
      <c r="G182">
        <f>_xlfn.MINIFS('Scenario 4'!G$5:G$154,'Scenario 4'!$A$5:$A$154,Min!$A182,'Scenario 4'!AD$5:AD$154,"&gt;0")</f>
        <v>2.4383531249999999</v>
      </c>
      <c r="H182">
        <f>_xlfn.MINIFS('Scenario 4'!H$5:H$154,'Scenario 4'!$A$5:$A$154,Min!$A182,'Scenario 4'!AE$5:AE$154,"&gt;0")</f>
        <v>2.0530124999999995</v>
      </c>
      <c r="I182">
        <f>_xlfn.MINIFS('Scenario 4'!I$5:I$154,'Scenario 4'!$A$5:$A$154,Min!$A182,'Scenario 4'!AF$5:AF$154,"&gt;0")</f>
        <v>2.0530124999999995</v>
      </c>
      <c r="J182">
        <f>_xlfn.MINIFS('Scenario 4'!J$5:J$154,'Scenario 4'!$A$5:$A$154,Min!$A182,'Scenario 4'!AG$5:AG$154,"&gt;0")</f>
        <v>2.0530124999999995</v>
      </c>
      <c r="K182">
        <f>_xlfn.MINIFS('Scenario 4'!K$5:K$154,'Scenario 4'!$A$5:$A$154,Min!$A182,'Scenario 4'!AH$5:AH$154,"&gt;0")</f>
        <v>1.9851749999999992</v>
      </c>
      <c r="L182">
        <f>_xlfn.MINIFS('Scenario 4'!L$5:L$154,'Scenario 4'!$A$5:$A$154,Min!$A182,'Scenario 4'!AI$5:AI$154,"&gt;0")</f>
        <v>1.935225</v>
      </c>
      <c r="M182">
        <f>_xlfn.MINIFS('Scenario 4'!M$5:M$154,'Scenario 4'!$A$5:$A$154,Min!$A182,'Scenario 4'!AJ$5:AJ$154,"&gt;0")</f>
        <v>1.935225</v>
      </c>
      <c r="N182">
        <f>_xlfn.MINIFS('Scenario 4'!N$5:N$154,'Scenario 4'!$A$5:$A$154,Min!$A182,'Scenario 4'!AK$5:AK$154,"&gt;0")</f>
        <v>1.9851749999999992</v>
      </c>
      <c r="O182">
        <f>_xlfn.MINIFS('Scenario 4'!O$5:O$154,'Scenario 4'!$A$5:$A$154,Min!$A182,'Scenario 4'!AL$5:AL$154,"&gt;0")</f>
        <v>1.9851749999999992</v>
      </c>
      <c r="P182">
        <f>_xlfn.MINIFS('Scenario 4'!P$5:P$154,'Scenario 4'!$A$5:$A$154,Min!$A182,'Scenario 4'!AM$5:AM$154,"&gt;0")</f>
        <v>2.0530124999999995</v>
      </c>
      <c r="Q182">
        <f>_xlfn.MINIFS('Scenario 4'!Q$5:Q$154,'Scenario 4'!$A$5:$A$154,Min!$A182,'Scenario 4'!AN$5:AN$154,"&gt;0")</f>
        <v>2.0530124999999995</v>
      </c>
      <c r="R182">
        <f>_xlfn.MINIFS('Scenario 4'!R$5:R$154,'Scenario 4'!$A$5:$A$154,Min!$A182,'Scenario 4'!AO$5:AO$154,"&gt;0")</f>
        <v>2.0530124999999995</v>
      </c>
      <c r="S182">
        <f>_xlfn.MINIFS('Scenario 4'!S$5:S$154,'Scenario 4'!$A$5:$A$154,Min!$A182,'Scenario 4'!AP$5:AP$154,"&gt;0")</f>
        <v>2.0614499999999998</v>
      </c>
      <c r="T182">
        <f>_xlfn.MINIFS('Scenario 4'!T$5:T$154,'Scenario 4'!$A$5:$A$154,Min!$A182,'Scenario 4'!AQ$5:AQ$154,"&gt;0")</f>
        <v>2.1151124999999995</v>
      </c>
      <c r="U182">
        <f>_xlfn.MINIFS('Scenario 4'!U$5:U$154,'Scenario 4'!$A$5:$A$154,Min!$A182,'Scenario 4'!AR$5:AR$154,"&gt;0")</f>
        <v>2.1151124999999995</v>
      </c>
      <c r="V182">
        <f>_xlfn.MINIFS('Scenario 4'!V$5:V$154,'Scenario 4'!$A$5:$A$154,Min!$A182,'Scenario 4'!AS$5:AS$154,"&gt;0")</f>
        <v>2.1168843749999997</v>
      </c>
      <c r="W182">
        <f>_xlfn.MINIFS('Scenario 4'!W$5:W$154,'Scenario 4'!$A$5:$A$154,Min!$A182,'Scenario 4'!AT$5:AT$154,"&gt;0")</f>
        <v>2.1168843749999997</v>
      </c>
    </row>
    <row r="183" spans="1:23" x14ac:dyDescent="0.25">
      <c r="A183" t="s">
        <v>39</v>
      </c>
      <c r="B183" t="str">
        <f>VLOOKUP(A183,'DE-EN Country'!$A$1:$B$25,2,FALSE)</f>
        <v>Iceland</v>
      </c>
      <c r="C183">
        <f>_xlfn.MINIFS('Scenario 4'!C$5:C$154,'Scenario 4'!$A$5:$A$154,Min!$A183,'Scenario 4'!Z$5:Z$154,"&gt;0")</f>
        <v>1.03498125</v>
      </c>
      <c r="D183">
        <f>_xlfn.MINIFS('Scenario 4'!D$5:D$154,'Scenario 4'!$A$5:$A$154,Min!$A183,'Scenario 4'!AA$5:AA$154,"&gt;0")</f>
        <v>1.03498125</v>
      </c>
      <c r="E183">
        <f>_xlfn.MINIFS('Scenario 4'!E$5:E$154,'Scenario 4'!$A$5:$A$154,Min!$A183,'Scenario 4'!AB$5:AB$154,"&gt;0")</f>
        <v>1.03498125</v>
      </c>
      <c r="F183">
        <f>_xlfn.MINIFS('Scenario 4'!F$5:F$154,'Scenario 4'!$A$5:$A$154,Min!$A183,'Scenario 4'!AC$5:AC$154,"&gt;0")</f>
        <v>1.03498125</v>
      </c>
      <c r="G183">
        <f>_xlfn.MINIFS('Scenario 4'!G$5:G$154,'Scenario 4'!$A$5:$A$154,Min!$A183,'Scenario 4'!AD$5:AD$154,"&gt;0")</f>
        <v>1.03498125</v>
      </c>
      <c r="H183">
        <f>_xlfn.MINIFS('Scenario 4'!H$5:H$154,'Scenario 4'!$A$5:$A$154,Min!$A183,'Scenario 4'!AE$5:AE$154,"&gt;0")</f>
        <v>1.03498125</v>
      </c>
      <c r="I183">
        <f>_xlfn.MINIFS('Scenario 4'!I$5:I$154,'Scenario 4'!$A$5:$A$154,Min!$A183,'Scenario 4'!AF$5:AF$154,"&gt;0")</f>
        <v>1.03498125</v>
      </c>
      <c r="J183">
        <f>_xlfn.MINIFS('Scenario 4'!J$5:J$154,'Scenario 4'!$A$5:$A$154,Min!$A183,'Scenario 4'!AG$5:AG$154,"&gt;0")</f>
        <v>1.03498125</v>
      </c>
      <c r="K183">
        <f>_xlfn.MINIFS('Scenario 4'!K$5:K$154,'Scenario 4'!$A$5:$A$154,Min!$A183,'Scenario 4'!AH$5:AH$154,"&gt;0")</f>
        <v>1.03498125</v>
      </c>
      <c r="L183">
        <f>_xlfn.MINIFS('Scenario 4'!L$5:L$154,'Scenario 4'!$A$5:$A$154,Min!$A183,'Scenario 4'!AI$5:AI$154,"&gt;0")</f>
        <v>1.03498125</v>
      </c>
      <c r="M183">
        <f>_xlfn.MINIFS('Scenario 4'!M$5:M$154,'Scenario 4'!$A$5:$A$154,Min!$A183,'Scenario 4'!AJ$5:AJ$154,"&gt;0")</f>
        <v>1.03498125</v>
      </c>
      <c r="N183">
        <f>_xlfn.MINIFS('Scenario 4'!N$5:N$154,'Scenario 4'!$A$5:$A$154,Min!$A183,'Scenario 4'!AK$5:AK$154,"&gt;0")</f>
        <v>1.03498125</v>
      </c>
      <c r="O183">
        <f>_xlfn.MINIFS('Scenario 4'!O$5:O$154,'Scenario 4'!$A$5:$A$154,Min!$A183,'Scenario 4'!AL$5:AL$154,"&gt;0")</f>
        <v>1.03498125</v>
      </c>
      <c r="P183">
        <f>_xlfn.MINIFS('Scenario 4'!P$5:P$154,'Scenario 4'!$A$5:$A$154,Min!$A183,'Scenario 4'!AM$5:AM$154,"&gt;0")</f>
        <v>1.03498125</v>
      </c>
      <c r="Q183">
        <f>_xlfn.MINIFS('Scenario 4'!Q$5:Q$154,'Scenario 4'!$A$5:$A$154,Min!$A183,'Scenario 4'!AN$5:AN$154,"&gt;0")</f>
        <v>1.03498125</v>
      </c>
      <c r="R183">
        <f>_xlfn.MINIFS('Scenario 4'!R$5:R$154,'Scenario 4'!$A$5:$A$154,Min!$A183,'Scenario 4'!AO$5:AO$154,"&gt;0")</f>
        <v>1.03498125</v>
      </c>
      <c r="S183">
        <f>_xlfn.MINIFS('Scenario 4'!S$5:S$154,'Scenario 4'!$A$5:$A$154,Min!$A183,'Scenario 4'!AP$5:AP$154,"&gt;0")</f>
        <v>1.03498125</v>
      </c>
      <c r="T183">
        <f>_xlfn.MINIFS('Scenario 4'!T$5:T$154,'Scenario 4'!$A$5:$A$154,Min!$A183,'Scenario 4'!AQ$5:AQ$154,"&gt;0")</f>
        <v>1.03498125</v>
      </c>
      <c r="U183">
        <f>_xlfn.MINIFS('Scenario 4'!U$5:U$154,'Scenario 4'!$A$5:$A$154,Min!$A183,'Scenario 4'!AR$5:AR$154,"&gt;0")</f>
        <v>1.03498125</v>
      </c>
      <c r="V183">
        <f>_xlfn.MINIFS('Scenario 4'!V$5:V$154,'Scenario 4'!$A$5:$A$154,Min!$A183,'Scenario 4'!AS$5:AS$154,"&gt;0")</f>
        <v>1.03498125</v>
      </c>
      <c r="W183">
        <f>_xlfn.MINIFS('Scenario 4'!W$5:W$154,'Scenario 4'!$A$5:$A$154,Min!$A183,'Scenario 4'!AT$5:AT$154,"&gt;0")</f>
        <v>1.03498125</v>
      </c>
    </row>
    <row r="184" spans="1:23" x14ac:dyDescent="0.25">
      <c r="A184" t="s">
        <v>40</v>
      </c>
      <c r="B184" t="str">
        <f>VLOOKUP(A184,'DE-EN Country'!$A$1:$B$25,2,FALSE)</f>
        <v>Italy</v>
      </c>
      <c r="C184">
        <f>_xlfn.MINIFS('Scenario 4'!C$5:C$154,'Scenario 4'!$A$5:$A$154,Min!$A184,'Scenario 4'!Z$5:Z$154,"&gt;0")</f>
        <v>2.0002174804687507</v>
      </c>
      <c r="D184">
        <f>_xlfn.MINIFS('Scenario 4'!D$5:D$154,'Scenario 4'!$A$5:$A$154,Min!$A184,'Scenario 4'!AA$5:AA$154,"&gt;0")</f>
        <v>2.0002174804687507</v>
      </c>
      <c r="E184">
        <f>_xlfn.MINIFS('Scenario 4'!E$5:E$154,'Scenario 4'!$A$5:$A$154,Min!$A184,'Scenario 4'!AB$5:AB$154,"&gt;0")</f>
        <v>2.0002174804687507</v>
      </c>
      <c r="F184">
        <f>_xlfn.MINIFS('Scenario 4'!F$5:F$154,'Scenario 4'!$A$5:$A$154,Min!$A184,'Scenario 4'!AC$5:AC$154,"&gt;0")</f>
        <v>2.0002174804687507</v>
      </c>
      <c r="G184">
        <f>_xlfn.MINIFS('Scenario 4'!G$5:G$154,'Scenario 4'!$A$5:$A$154,Min!$A184,'Scenario 4'!AD$5:AD$154,"&gt;0")</f>
        <v>2.0002174804687507</v>
      </c>
      <c r="H184">
        <f>_xlfn.MINIFS('Scenario 4'!H$5:H$154,'Scenario 4'!$A$5:$A$154,Min!$A184,'Scenario 4'!AE$5:AE$154,"&gt;0")</f>
        <v>1.20013048828125</v>
      </c>
      <c r="I184">
        <f>_xlfn.MINIFS('Scenario 4'!I$5:I$154,'Scenario 4'!$A$5:$A$154,Min!$A184,'Scenario 4'!AF$5:AF$154,"&gt;0")</f>
        <v>1.20013048828125</v>
      </c>
      <c r="J184">
        <f>_xlfn.MINIFS('Scenario 4'!J$5:J$154,'Scenario 4'!$A$5:$A$154,Min!$A184,'Scenario 4'!AG$5:AG$154,"&gt;0")</f>
        <v>1.20013048828125</v>
      </c>
      <c r="K184">
        <f>_xlfn.MINIFS('Scenario 4'!K$5:K$154,'Scenario 4'!$A$5:$A$154,Min!$A184,'Scenario 4'!AH$5:AH$154,"&gt;0")</f>
        <v>1.20013048828125</v>
      </c>
      <c r="L184">
        <f>_xlfn.MINIFS('Scenario 4'!L$5:L$154,'Scenario 4'!$A$5:$A$154,Min!$A184,'Scenario 4'!AI$5:AI$154,"&gt;0")</f>
        <v>1.20013048828125</v>
      </c>
      <c r="M184">
        <f>_xlfn.MINIFS('Scenario 4'!M$5:M$154,'Scenario 4'!$A$5:$A$154,Min!$A184,'Scenario 4'!AJ$5:AJ$154,"&gt;0")</f>
        <v>1.20013048828125</v>
      </c>
      <c r="N184">
        <f>_xlfn.MINIFS('Scenario 4'!N$5:N$154,'Scenario 4'!$A$5:$A$154,Min!$A184,'Scenario 4'!AK$5:AK$154,"&gt;0")</f>
        <v>1.20013048828125</v>
      </c>
      <c r="O184">
        <f>_xlfn.MINIFS('Scenario 4'!O$5:O$154,'Scenario 4'!$A$5:$A$154,Min!$A184,'Scenario 4'!AL$5:AL$154,"&gt;0")</f>
        <v>1.20013048828125</v>
      </c>
      <c r="P184">
        <f>_xlfn.MINIFS('Scenario 4'!P$5:P$154,'Scenario 4'!$A$5:$A$154,Min!$A184,'Scenario 4'!AM$5:AM$154,"&gt;0")</f>
        <v>1.20013048828125</v>
      </c>
      <c r="Q184">
        <f>_xlfn.MINIFS('Scenario 4'!Q$5:Q$154,'Scenario 4'!$A$5:$A$154,Min!$A184,'Scenario 4'!AN$5:AN$154,"&gt;0")</f>
        <v>1.20013048828125</v>
      </c>
      <c r="R184">
        <f>_xlfn.MINIFS('Scenario 4'!R$5:R$154,'Scenario 4'!$A$5:$A$154,Min!$A184,'Scenario 4'!AO$5:AO$154,"&gt;0")</f>
        <v>1.20013048828125</v>
      </c>
      <c r="S184">
        <f>_xlfn.MINIFS('Scenario 4'!S$5:S$154,'Scenario 4'!$A$5:$A$154,Min!$A184,'Scenario 4'!AP$5:AP$154,"&gt;0")</f>
        <v>1.20013048828125</v>
      </c>
      <c r="T184">
        <f>_xlfn.MINIFS('Scenario 4'!T$5:T$154,'Scenario 4'!$A$5:$A$154,Min!$A184,'Scenario 4'!AQ$5:AQ$154,"&gt;0")</f>
        <v>1.20013048828125</v>
      </c>
      <c r="U184">
        <f>_xlfn.MINIFS('Scenario 4'!U$5:U$154,'Scenario 4'!$A$5:$A$154,Min!$A184,'Scenario 4'!AR$5:AR$154,"&gt;0")</f>
        <v>1.20013048828125</v>
      </c>
      <c r="V184">
        <f>_xlfn.MINIFS('Scenario 4'!V$5:V$154,'Scenario 4'!$A$5:$A$154,Min!$A184,'Scenario 4'!AS$5:AS$154,"&gt;0")</f>
        <v>1.20013048828125</v>
      </c>
      <c r="W184">
        <f>_xlfn.MINIFS('Scenario 4'!W$5:W$154,'Scenario 4'!$A$5:$A$154,Min!$A184,'Scenario 4'!AT$5:AT$154,"&gt;0")</f>
        <v>1.20013048828125</v>
      </c>
    </row>
    <row r="185" spans="1:23" x14ac:dyDescent="0.25">
      <c r="A185" t="s">
        <v>41</v>
      </c>
      <c r="B185" t="str">
        <f>VLOOKUP(A185,'DE-EN Country'!$A$1:$B$25,2,FALSE)</f>
        <v>Croatia</v>
      </c>
      <c r="C185">
        <f>_xlfn.MINIFS('Scenario 4'!C$5:C$154,'Scenario 4'!$A$5:$A$154,Min!$A185,'Scenario 4'!Z$5:Z$154,"&gt;0")</f>
        <v>1.6652491071428568</v>
      </c>
      <c r="D185">
        <f>_xlfn.MINIFS('Scenario 4'!D$5:D$154,'Scenario 4'!$A$5:$A$154,Min!$A185,'Scenario 4'!AA$5:AA$154,"&gt;0")</f>
        <v>1.6652491071428568</v>
      </c>
      <c r="E185">
        <f>_xlfn.MINIFS('Scenario 4'!E$5:E$154,'Scenario 4'!$A$5:$A$154,Min!$A185,'Scenario 4'!AB$5:AB$154,"&gt;0")</f>
        <v>1.6652491071428568</v>
      </c>
      <c r="F185">
        <f>_xlfn.MINIFS('Scenario 4'!F$5:F$154,'Scenario 4'!$A$5:$A$154,Min!$A185,'Scenario 4'!AC$5:AC$154,"&gt;0")</f>
        <v>1.6092299999999999</v>
      </c>
      <c r="G185">
        <f>_xlfn.MINIFS('Scenario 4'!G$5:G$154,'Scenario 4'!$A$5:$A$154,Min!$A185,'Scenario 4'!AD$5:AD$154,"&gt;0")</f>
        <v>1.5525124999999995</v>
      </c>
      <c r="H185">
        <f>_xlfn.MINIFS('Scenario 4'!H$5:H$154,'Scenario 4'!$A$5:$A$154,Min!$A185,'Scenario 4'!AE$5:AE$154,"&gt;0")</f>
        <v>0.99622089843750006</v>
      </c>
      <c r="I185">
        <f>_xlfn.MINIFS('Scenario 4'!I$5:I$154,'Scenario 4'!$A$5:$A$154,Min!$A185,'Scenario 4'!AF$5:AF$154,"&gt;0")</f>
        <v>0.99622089843750006</v>
      </c>
      <c r="J185">
        <f>_xlfn.MINIFS('Scenario 4'!J$5:J$154,'Scenario 4'!$A$5:$A$154,Min!$A185,'Scenario 4'!AG$5:AG$154,"&gt;0")</f>
        <v>0.99622089843750006</v>
      </c>
      <c r="K185">
        <f>_xlfn.MINIFS('Scenario 4'!K$5:K$154,'Scenario 4'!$A$5:$A$154,Min!$A185,'Scenario 4'!AH$5:AH$154,"&gt;0")</f>
        <v>0.99622089843750006</v>
      </c>
      <c r="L185">
        <f>_xlfn.MINIFS('Scenario 4'!L$5:L$154,'Scenario 4'!$A$5:$A$154,Min!$A185,'Scenario 4'!AI$5:AI$154,"&gt;0")</f>
        <v>0.84337031250000005</v>
      </c>
      <c r="M185">
        <f>_xlfn.MINIFS('Scenario 4'!M$5:M$154,'Scenario 4'!$A$5:$A$154,Min!$A185,'Scenario 4'!AJ$5:AJ$154,"&gt;0")</f>
        <v>0.84337031250000005</v>
      </c>
      <c r="N185">
        <f>_xlfn.MINIFS('Scenario 4'!N$5:N$154,'Scenario 4'!$A$5:$A$154,Min!$A185,'Scenario 4'!AK$5:AK$154,"&gt;0")</f>
        <v>0.84337031250000005</v>
      </c>
      <c r="O185">
        <f>_xlfn.MINIFS('Scenario 4'!O$5:O$154,'Scenario 4'!$A$5:$A$154,Min!$A185,'Scenario 4'!AL$5:AL$154,"&gt;0")</f>
        <v>0.84337031250000005</v>
      </c>
      <c r="P185">
        <f>_xlfn.MINIFS('Scenario 4'!P$5:P$154,'Scenario 4'!$A$5:$A$154,Min!$A185,'Scenario 4'!AM$5:AM$154,"&gt;0")</f>
        <v>0.84337031250000005</v>
      </c>
      <c r="Q185">
        <f>_xlfn.MINIFS('Scenario 4'!Q$5:Q$154,'Scenario 4'!$A$5:$A$154,Min!$A185,'Scenario 4'!AN$5:AN$154,"&gt;0")</f>
        <v>0.99622089843750006</v>
      </c>
      <c r="R185">
        <f>_xlfn.MINIFS('Scenario 4'!R$5:R$154,'Scenario 4'!$A$5:$A$154,Min!$A185,'Scenario 4'!AO$5:AO$154,"&gt;0")</f>
        <v>0.99622089843750006</v>
      </c>
      <c r="S185">
        <f>_xlfn.MINIFS('Scenario 4'!S$5:S$154,'Scenario 4'!$A$5:$A$154,Min!$A185,'Scenario 4'!AP$5:AP$154,"&gt;0")</f>
        <v>0.99622089843750006</v>
      </c>
      <c r="T185">
        <f>_xlfn.MINIFS('Scenario 4'!T$5:T$154,'Scenario 4'!$A$5:$A$154,Min!$A185,'Scenario 4'!AQ$5:AQ$154,"&gt;0")</f>
        <v>0.99622089843750006</v>
      </c>
      <c r="U185">
        <f>_xlfn.MINIFS('Scenario 4'!U$5:U$154,'Scenario 4'!$A$5:$A$154,Min!$A185,'Scenario 4'!AR$5:AR$154,"&gt;0")</f>
        <v>0.99622089843750006</v>
      </c>
      <c r="V185">
        <f>_xlfn.MINIFS('Scenario 4'!V$5:V$154,'Scenario 4'!$A$5:$A$154,Min!$A185,'Scenario 4'!AS$5:AS$154,"&gt;0")</f>
        <v>0.99622089843750006</v>
      </c>
      <c r="W185">
        <f>_xlfn.MINIFS('Scenario 4'!W$5:W$154,'Scenario 4'!$A$5:$A$154,Min!$A185,'Scenario 4'!AT$5:AT$154,"&gt;0")</f>
        <v>0.99622089843750006</v>
      </c>
    </row>
    <row r="186" spans="1:23" x14ac:dyDescent="0.25">
      <c r="A186" t="s">
        <v>42</v>
      </c>
      <c r="B186" t="str">
        <f>VLOOKUP(A186,'DE-EN Country'!$A$1:$B$25,2,FALSE)</f>
        <v>Lithuania</v>
      </c>
      <c r="C186">
        <f>_xlfn.MINIFS('Scenario 4'!C$5:C$154,'Scenario 4'!$A$5:$A$154,Min!$A186,'Scenario 4'!Z$5:Z$154,"&gt;0")</f>
        <v>1.0488000000000002</v>
      </c>
      <c r="D186">
        <f>_xlfn.MINIFS('Scenario 4'!D$5:D$154,'Scenario 4'!$A$5:$A$154,Min!$A186,'Scenario 4'!AA$5:AA$154,"&gt;0")</f>
        <v>1.0488000000000002</v>
      </c>
      <c r="E186">
        <f>_xlfn.MINIFS('Scenario 4'!E$5:E$154,'Scenario 4'!$A$5:$A$154,Min!$A186,'Scenario 4'!AB$5:AB$154,"&gt;0")</f>
        <v>1.0280390625</v>
      </c>
      <c r="F186">
        <f>_xlfn.MINIFS('Scenario 4'!F$5:F$154,'Scenario 4'!$A$5:$A$154,Min!$A186,'Scenario 4'!AC$5:AC$154,"&gt;0")</f>
        <v>1.0240624999999999</v>
      </c>
      <c r="G186">
        <f>_xlfn.MINIFS('Scenario 4'!G$5:G$154,'Scenario 4'!$A$5:$A$154,Min!$A186,'Scenario 4'!AD$5:AD$154,"&gt;0")</f>
        <v>1.0007517857142858</v>
      </c>
      <c r="H186">
        <f>_xlfn.MINIFS('Scenario 4'!H$5:H$154,'Scenario 4'!$A$5:$A$154,Min!$A186,'Scenario 4'!AE$5:AE$154,"&gt;0")</f>
        <v>0.83587499999999992</v>
      </c>
      <c r="I186">
        <f>_xlfn.MINIFS('Scenario 4'!I$5:I$154,'Scenario 4'!$A$5:$A$154,Min!$A186,'Scenario 4'!AF$5:AF$154,"&gt;0")</f>
        <v>0.81628124999999996</v>
      </c>
      <c r="J186">
        <f>_xlfn.MINIFS('Scenario 4'!J$5:J$154,'Scenario 4'!$A$5:$A$154,Min!$A186,'Scenario 4'!AG$5:AG$154,"&gt;0")</f>
        <v>0.79223437499999994</v>
      </c>
      <c r="K186">
        <f>_xlfn.MINIFS('Scenario 4'!K$5:K$154,'Scenario 4'!$A$5:$A$154,Min!$A186,'Scenario 4'!AH$5:AH$154,"&gt;0")</f>
        <v>0.79223437499999994</v>
      </c>
      <c r="L186">
        <f>_xlfn.MINIFS('Scenario 4'!L$5:L$154,'Scenario 4'!$A$5:$A$154,Min!$A186,'Scenario 4'!AI$5:AI$154,"&gt;0")</f>
        <v>0.79223437499999994</v>
      </c>
      <c r="M186">
        <f>_xlfn.MINIFS('Scenario 4'!M$5:M$154,'Scenario 4'!$A$5:$A$154,Min!$A186,'Scenario 4'!AJ$5:AJ$154,"&gt;0")</f>
        <v>0.79223437499999994</v>
      </c>
      <c r="N186">
        <f>_xlfn.MINIFS('Scenario 4'!N$5:N$154,'Scenario 4'!$A$5:$A$154,Min!$A186,'Scenario 4'!AK$5:AK$154,"&gt;0")</f>
        <v>0.79223437499999994</v>
      </c>
      <c r="O186">
        <f>_xlfn.MINIFS('Scenario 4'!O$5:O$154,'Scenario 4'!$A$5:$A$154,Min!$A186,'Scenario 4'!AL$5:AL$154,"&gt;0")</f>
        <v>0.79223437499999994</v>
      </c>
      <c r="P186">
        <f>_xlfn.MINIFS('Scenario 4'!P$5:P$154,'Scenario 4'!$A$5:$A$154,Min!$A186,'Scenario 4'!AM$5:AM$154,"&gt;0")</f>
        <v>0.79223437499999994</v>
      </c>
      <c r="Q186">
        <f>_xlfn.MINIFS('Scenario 4'!Q$5:Q$154,'Scenario 4'!$A$5:$A$154,Min!$A186,'Scenario 4'!AN$5:AN$154,"&gt;0")</f>
        <v>0.79223437499999994</v>
      </c>
      <c r="R186">
        <f>_xlfn.MINIFS('Scenario 4'!R$5:R$154,'Scenario 4'!$A$5:$A$154,Min!$A186,'Scenario 4'!AO$5:AO$154,"&gt;0")</f>
        <v>0.79223437499999994</v>
      </c>
      <c r="S186">
        <f>_xlfn.MINIFS('Scenario 4'!S$5:S$154,'Scenario 4'!$A$5:$A$154,Min!$A186,'Scenario 4'!AP$5:AP$154,"&gt;0")</f>
        <v>0.81628124999999996</v>
      </c>
      <c r="T186">
        <f>_xlfn.MINIFS('Scenario 4'!T$5:T$154,'Scenario 4'!$A$5:$A$154,Min!$A186,'Scenario 4'!AQ$5:AQ$154,"&gt;0")</f>
        <v>0.82025000000000003</v>
      </c>
      <c r="U186">
        <f>_xlfn.MINIFS('Scenario 4'!U$5:U$154,'Scenario 4'!$A$5:$A$154,Min!$A186,'Scenario 4'!AR$5:AR$154,"&gt;0")</f>
        <v>0.83587499999999992</v>
      </c>
      <c r="V186">
        <f>_xlfn.MINIFS('Scenario 4'!V$5:V$154,'Scenario 4'!$A$5:$A$154,Min!$A186,'Scenario 4'!AS$5:AS$154,"&gt;0")</f>
        <v>0.84037499999999998</v>
      </c>
      <c r="W186">
        <f>_xlfn.MINIFS('Scenario 4'!W$5:W$154,'Scenario 4'!$A$5:$A$154,Min!$A186,'Scenario 4'!AT$5:AT$154,"&gt;0")</f>
        <v>0.84037499999999998</v>
      </c>
    </row>
    <row r="187" spans="1:23" x14ac:dyDescent="0.25">
      <c r="A187" t="s">
        <v>43</v>
      </c>
      <c r="B187" t="str">
        <f>VLOOKUP(A187,'DE-EN Country'!$A$1:$B$25,2,FALSE)</f>
        <v>Luxembourg</v>
      </c>
      <c r="C187">
        <f>_xlfn.MINIFS('Scenario 4'!C$5:C$154,'Scenario 4'!$A$5:$A$154,Min!$A187,'Scenario 4'!Z$5:Z$154,"&gt;0")</f>
        <v>1.7868600000000001</v>
      </c>
      <c r="D187">
        <f>_xlfn.MINIFS('Scenario 4'!D$5:D$154,'Scenario 4'!$A$5:$A$154,Min!$A187,'Scenario 4'!AA$5:AA$154,"&gt;0")</f>
        <v>1.7868600000000001</v>
      </c>
      <c r="E187">
        <f>_xlfn.MINIFS('Scenario 4'!E$5:E$154,'Scenario 4'!$A$5:$A$154,Min!$A187,'Scenario 4'!AB$5:AB$154,"&gt;0")</f>
        <v>1.7868600000000001</v>
      </c>
      <c r="F187">
        <f>_xlfn.MINIFS('Scenario 4'!F$5:F$154,'Scenario 4'!$A$5:$A$154,Min!$A187,'Scenario 4'!AC$5:AC$154,"&gt;0")</f>
        <v>1.7868600000000001</v>
      </c>
      <c r="G187">
        <f>_xlfn.MINIFS('Scenario 4'!G$5:G$154,'Scenario 4'!$A$5:$A$154,Min!$A187,'Scenario 4'!AD$5:AD$154,"&gt;0")</f>
        <v>1.7868600000000001</v>
      </c>
      <c r="H187">
        <f>_xlfn.MINIFS('Scenario 4'!H$5:H$154,'Scenario 4'!$A$5:$A$154,Min!$A187,'Scenario 4'!AE$5:AE$154,"&gt;0")</f>
        <v>1.4199363281250001</v>
      </c>
      <c r="I187">
        <f>_xlfn.MINIFS('Scenario 4'!I$5:I$154,'Scenario 4'!$A$5:$A$154,Min!$A187,'Scenario 4'!AF$5:AF$154,"&gt;0")</f>
        <v>1.4199363281250001</v>
      </c>
      <c r="J187">
        <f>_xlfn.MINIFS('Scenario 4'!J$5:J$154,'Scenario 4'!$A$5:$A$154,Min!$A187,'Scenario 4'!AG$5:AG$154,"&gt;0")</f>
        <v>1.4199363281250001</v>
      </c>
      <c r="K187">
        <f>_xlfn.MINIFS('Scenario 4'!K$5:K$154,'Scenario 4'!$A$5:$A$154,Min!$A187,'Scenario 4'!AH$5:AH$154,"&gt;0")</f>
        <v>1.4199363281250001</v>
      </c>
      <c r="L187">
        <f>_xlfn.MINIFS('Scenario 4'!L$5:L$154,'Scenario 4'!$A$5:$A$154,Min!$A187,'Scenario 4'!AI$5:AI$154,"&gt;0")</f>
        <v>1.3243500000000001</v>
      </c>
      <c r="M187">
        <f>_xlfn.MINIFS('Scenario 4'!M$5:M$154,'Scenario 4'!$A$5:$A$154,Min!$A187,'Scenario 4'!AJ$5:AJ$154,"&gt;0")</f>
        <v>1.3243500000000001</v>
      </c>
      <c r="N187">
        <f>_xlfn.MINIFS('Scenario 4'!N$5:N$154,'Scenario 4'!$A$5:$A$154,Min!$A187,'Scenario 4'!AK$5:AK$154,"&gt;0")</f>
        <v>1.3243500000000001</v>
      </c>
      <c r="O187">
        <f>_xlfn.MINIFS('Scenario 4'!O$5:O$154,'Scenario 4'!$A$5:$A$154,Min!$A187,'Scenario 4'!AL$5:AL$154,"&gt;0")</f>
        <v>1.3243500000000001</v>
      </c>
      <c r="P187">
        <f>_xlfn.MINIFS('Scenario 4'!P$5:P$154,'Scenario 4'!$A$5:$A$154,Min!$A187,'Scenario 4'!AM$5:AM$154,"&gt;0")</f>
        <v>1.3243500000000001</v>
      </c>
      <c r="Q187">
        <f>_xlfn.MINIFS('Scenario 4'!Q$5:Q$154,'Scenario 4'!$A$5:$A$154,Min!$A187,'Scenario 4'!AN$5:AN$154,"&gt;0")</f>
        <v>1.4199363281250001</v>
      </c>
      <c r="R187">
        <f>_xlfn.MINIFS('Scenario 4'!R$5:R$154,'Scenario 4'!$A$5:$A$154,Min!$A187,'Scenario 4'!AO$5:AO$154,"&gt;0")</f>
        <v>1.4199363281250001</v>
      </c>
      <c r="S187">
        <f>_xlfn.MINIFS('Scenario 4'!S$5:S$154,'Scenario 4'!$A$5:$A$154,Min!$A187,'Scenario 4'!AP$5:AP$154,"&gt;0")</f>
        <v>1.4199363281250001</v>
      </c>
      <c r="T187">
        <f>_xlfn.MINIFS('Scenario 4'!T$5:T$154,'Scenario 4'!$A$5:$A$154,Min!$A187,'Scenario 4'!AQ$5:AQ$154,"&gt;0")</f>
        <v>1.4199363281250001</v>
      </c>
      <c r="U187">
        <f>_xlfn.MINIFS('Scenario 4'!U$5:U$154,'Scenario 4'!$A$5:$A$154,Min!$A187,'Scenario 4'!AR$5:AR$154,"&gt;0")</f>
        <v>1.4460187499999999</v>
      </c>
      <c r="V187">
        <f>_xlfn.MINIFS('Scenario 4'!V$5:V$154,'Scenario 4'!$A$5:$A$154,Min!$A187,'Scenario 4'!AS$5:AS$154,"&gt;0")</f>
        <v>1.5267053571428575</v>
      </c>
      <c r="W187">
        <f>_xlfn.MINIFS('Scenario 4'!W$5:W$154,'Scenario 4'!$A$5:$A$154,Min!$A187,'Scenario 4'!AT$5:AT$154,"&gt;0")</f>
        <v>1.5267053571428575</v>
      </c>
    </row>
    <row r="188" spans="1:23" x14ac:dyDescent="0.25">
      <c r="A188" t="s">
        <v>44</v>
      </c>
      <c r="B188" t="str">
        <f>VLOOKUP(A188,'DE-EN Country'!$A$1:$B$25,2,FALSE)</f>
        <v>Netherlands</v>
      </c>
      <c r="C188">
        <f>_xlfn.MINIFS('Scenario 4'!C$5:C$154,'Scenario 4'!$A$5:$A$154,Min!$A188,'Scenario 4'!Z$5:Z$154,"&gt;0")</f>
        <v>2.2679999999999998</v>
      </c>
      <c r="D188">
        <f>_xlfn.MINIFS('Scenario 4'!D$5:D$154,'Scenario 4'!$A$5:$A$154,Min!$A188,'Scenario 4'!AA$5:AA$154,"&gt;0")</f>
        <v>2.2337499999999997</v>
      </c>
      <c r="E188">
        <f>_xlfn.MINIFS('Scenario 4'!E$5:E$154,'Scenario 4'!$A$5:$A$154,Min!$A188,'Scenario 4'!AB$5:AB$154,"&gt;0")</f>
        <v>2.2337499999999997</v>
      </c>
      <c r="F188">
        <f>_xlfn.MINIFS('Scenario 4'!F$5:F$154,'Scenario 4'!$A$5:$A$154,Min!$A188,'Scenario 4'!AC$5:AC$154,"&gt;0")</f>
        <v>2.1674250000000002</v>
      </c>
      <c r="G188">
        <f>_xlfn.MINIFS('Scenario 4'!G$5:G$154,'Scenario 4'!$A$5:$A$154,Min!$A188,'Scenario 4'!AD$5:AD$154,"&gt;0")</f>
        <v>2.1674250000000002</v>
      </c>
      <c r="H188">
        <f>_xlfn.MINIFS('Scenario 4'!H$5:H$154,'Scenario 4'!$A$5:$A$154,Min!$A188,'Scenario 4'!AE$5:AE$154,"&gt;0")</f>
        <v>1.8911249999999997</v>
      </c>
      <c r="I188">
        <f>_xlfn.MINIFS('Scenario 4'!I$5:I$154,'Scenario 4'!$A$5:$A$154,Min!$A188,'Scenario 4'!AF$5:AF$154,"&gt;0")</f>
        <v>1.8911249999999997</v>
      </c>
      <c r="J188">
        <f>_xlfn.MINIFS('Scenario 4'!J$5:J$154,'Scenario 4'!$A$5:$A$154,Min!$A188,'Scenario 4'!AG$5:AG$154,"&gt;0")</f>
        <v>1.8911249999999997</v>
      </c>
      <c r="K188">
        <f>_xlfn.MINIFS('Scenario 4'!K$5:K$154,'Scenario 4'!$A$5:$A$154,Min!$A188,'Scenario 4'!AH$5:AH$154,"&gt;0")</f>
        <v>1.8580124999999998</v>
      </c>
      <c r="L188">
        <f>_xlfn.MINIFS('Scenario 4'!L$5:L$154,'Scenario 4'!$A$5:$A$154,Min!$A188,'Scenario 4'!AI$5:AI$154,"&gt;0")</f>
        <v>1.7093906249999993</v>
      </c>
      <c r="M188">
        <f>_xlfn.MINIFS('Scenario 4'!M$5:M$154,'Scenario 4'!$A$5:$A$154,Min!$A188,'Scenario 4'!AJ$5:AJ$154,"&gt;0")</f>
        <v>1.7093906249999993</v>
      </c>
      <c r="N188">
        <f>_xlfn.MINIFS('Scenario 4'!N$5:N$154,'Scenario 4'!$A$5:$A$154,Min!$A188,'Scenario 4'!AK$5:AK$154,"&gt;0")</f>
        <v>1.7093906249999993</v>
      </c>
      <c r="O188">
        <f>_xlfn.MINIFS('Scenario 4'!O$5:O$154,'Scenario 4'!$A$5:$A$154,Min!$A188,'Scenario 4'!AL$5:AL$154,"&gt;0")</f>
        <v>1.7093906249999993</v>
      </c>
      <c r="P188">
        <f>_xlfn.MINIFS('Scenario 4'!P$5:P$154,'Scenario 4'!$A$5:$A$154,Min!$A188,'Scenario 4'!AM$5:AM$154,"&gt;0")</f>
        <v>1.7645999999999999</v>
      </c>
      <c r="Q188">
        <f>_xlfn.MINIFS('Scenario 4'!Q$5:Q$154,'Scenario 4'!$A$5:$A$154,Min!$A188,'Scenario 4'!AN$5:AN$154,"&gt;0")</f>
        <v>1.9400624999999998</v>
      </c>
      <c r="R188">
        <f>_xlfn.MINIFS('Scenario 4'!R$5:R$154,'Scenario 4'!$A$5:$A$154,Min!$A188,'Scenario 4'!AO$5:AO$154,"&gt;0")</f>
        <v>1.9400624999999998</v>
      </c>
      <c r="S188">
        <f>_xlfn.MINIFS('Scenario 4'!S$5:S$154,'Scenario 4'!$A$5:$A$154,Min!$A188,'Scenario 4'!AP$5:AP$154,"&gt;0")</f>
        <v>1.9400624999999998</v>
      </c>
      <c r="T188">
        <f>_xlfn.MINIFS('Scenario 4'!T$5:T$154,'Scenario 4'!$A$5:$A$154,Min!$A188,'Scenario 4'!AQ$5:AQ$154,"&gt;0")</f>
        <v>1.9400624999999998</v>
      </c>
      <c r="U188">
        <f>_xlfn.MINIFS('Scenario 4'!U$5:U$154,'Scenario 4'!$A$5:$A$154,Min!$A188,'Scenario 4'!AR$5:AR$154,"&gt;0")</f>
        <v>1.9400624999999998</v>
      </c>
      <c r="V188">
        <f>_xlfn.MINIFS('Scenario 4'!V$5:V$154,'Scenario 4'!$A$5:$A$154,Min!$A188,'Scenario 4'!AS$5:AS$154,"&gt;0")</f>
        <v>1.9400624999999998</v>
      </c>
      <c r="W188">
        <f>_xlfn.MINIFS('Scenario 4'!W$5:W$154,'Scenario 4'!$A$5:$A$154,Min!$A188,'Scenario 4'!AT$5:AT$154,"&gt;0")</f>
        <v>1.9400624999999998</v>
      </c>
    </row>
    <row r="189" spans="1:23" x14ac:dyDescent="0.25">
      <c r="A189" t="s">
        <v>57</v>
      </c>
      <c r="B189" t="str">
        <f>VLOOKUP(A189,'DE-EN Country'!$A$1:$B$25,2,FALSE)</f>
        <v>Norway</v>
      </c>
      <c r="C189">
        <f>_xlfn.MINIFS('Scenario 4'!C$5:C$154,'Scenario 4'!$A$5:$A$154,Min!$A189,'Scenario 4'!Z$5:Z$154,"&gt;0")</f>
        <v>0.24464531249999999</v>
      </c>
      <c r="D189">
        <f>_xlfn.MINIFS('Scenario 4'!D$5:D$154,'Scenario 4'!$A$5:$A$154,Min!$A189,'Scenario 4'!AA$5:AA$154,"&gt;0")</f>
        <v>0.23767031250000001</v>
      </c>
      <c r="E189">
        <f>_xlfn.MINIFS('Scenario 4'!E$5:E$154,'Scenario 4'!$A$5:$A$154,Min!$A189,'Scenario 4'!AB$5:AB$154,"&gt;0")</f>
        <v>0.23638125000000004</v>
      </c>
      <c r="F189">
        <f>_xlfn.MINIFS('Scenario 4'!F$5:F$154,'Scenario 4'!$A$5:$A$154,Min!$A189,'Scenario 4'!AC$5:AC$154,"&gt;0")</f>
        <v>0.23473125000000003</v>
      </c>
      <c r="G189">
        <f>_xlfn.MINIFS('Scenario 4'!G$5:G$154,'Scenario 4'!$A$5:$A$154,Min!$A189,'Scenario 4'!AD$5:AD$154,"&gt;0")</f>
        <v>0.23473125000000003</v>
      </c>
      <c r="H189">
        <f>_xlfn.MINIFS('Scenario 4'!H$5:H$154,'Scenario 4'!$A$5:$A$154,Min!$A189,'Scenario 4'!AE$5:AE$154,"&gt;0")</f>
        <v>0.21851718749999999</v>
      </c>
      <c r="I189">
        <f>_xlfn.MINIFS('Scenario 4'!I$5:I$154,'Scenario 4'!$A$5:$A$154,Min!$A189,'Scenario 4'!AF$5:AF$154,"&gt;0")</f>
        <v>0.21211607142857142</v>
      </c>
      <c r="J189">
        <f>_xlfn.MINIFS('Scenario 4'!J$5:J$154,'Scenario 4'!$A$5:$A$154,Min!$A189,'Scenario 4'!AG$5:AG$154,"&gt;0")</f>
        <v>0.2119265625</v>
      </c>
      <c r="K189">
        <f>_xlfn.MINIFS('Scenario 4'!K$5:K$154,'Scenario 4'!$A$5:$A$154,Min!$A189,'Scenario 4'!AH$5:AH$154,"&gt;0")</f>
        <v>0.21079687499999999</v>
      </c>
      <c r="L189">
        <f>_xlfn.MINIFS('Scenario 4'!L$5:L$154,'Scenario 4'!$A$5:$A$154,Min!$A189,'Scenario 4'!AI$5:AI$154,"&gt;0")</f>
        <v>0.16638749999999999</v>
      </c>
      <c r="M189">
        <f>_xlfn.MINIFS('Scenario 4'!M$5:M$154,'Scenario 4'!$A$5:$A$154,Min!$A189,'Scenario 4'!AJ$5:AJ$154,"&gt;0")</f>
        <v>0.1729125</v>
      </c>
      <c r="N189">
        <f>_xlfn.MINIFS('Scenario 4'!N$5:N$154,'Scenario 4'!$A$5:$A$154,Min!$A189,'Scenario 4'!AK$5:AK$154,"&gt;0")</f>
        <v>0.180225</v>
      </c>
      <c r="O189">
        <f>_xlfn.MINIFS('Scenario 4'!O$5:O$154,'Scenario 4'!$A$5:$A$154,Min!$A189,'Scenario 4'!AL$5:AL$154,"&gt;0")</f>
        <v>0.19102500000000003</v>
      </c>
      <c r="P189">
        <f>_xlfn.MINIFS('Scenario 4'!P$5:P$154,'Scenario 4'!$A$5:$A$154,Min!$A189,'Scenario 4'!AM$5:AM$154,"&gt;0")</f>
        <v>0.20399062499999995</v>
      </c>
      <c r="Q189">
        <f>_xlfn.MINIFS('Scenario 4'!Q$5:Q$154,'Scenario 4'!$A$5:$A$154,Min!$A189,'Scenario 4'!AN$5:AN$154,"&gt;0")</f>
        <v>0.23473125000000003</v>
      </c>
      <c r="R189">
        <f>_xlfn.MINIFS('Scenario 4'!R$5:R$154,'Scenario 4'!$A$5:$A$154,Min!$A189,'Scenario 4'!AO$5:AO$154,"&gt;0")</f>
        <v>0.238303125</v>
      </c>
      <c r="S189">
        <f>_xlfn.MINIFS('Scenario 4'!S$5:S$154,'Scenario 4'!$A$5:$A$154,Min!$A189,'Scenario 4'!AP$5:AP$154,"&gt;0")</f>
        <v>0.25188749999999999</v>
      </c>
      <c r="T189">
        <f>_xlfn.MINIFS('Scenario 4'!T$5:T$154,'Scenario 4'!$A$5:$A$154,Min!$A189,'Scenario 4'!AQ$5:AQ$154,"&gt;0")</f>
        <v>0.2754375</v>
      </c>
      <c r="U189">
        <f>_xlfn.MINIFS('Scenario 4'!U$5:U$154,'Scenario 4'!$A$5:$A$154,Min!$A189,'Scenario 4'!AR$5:AR$154,"&gt;0")</f>
        <v>0.28203124999999996</v>
      </c>
      <c r="V189">
        <f>_xlfn.MINIFS('Scenario 4'!V$5:V$154,'Scenario 4'!$A$5:$A$154,Min!$A189,'Scenario 4'!AS$5:AS$154,"&gt;0")</f>
        <v>0.29265468750000001</v>
      </c>
      <c r="W189">
        <f>_xlfn.MINIFS('Scenario 4'!W$5:W$154,'Scenario 4'!$A$5:$A$154,Min!$A189,'Scenario 4'!AT$5:AT$154,"&gt;0")</f>
        <v>0.31594218750000003</v>
      </c>
    </row>
    <row r="190" spans="1:23" x14ac:dyDescent="0.25">
      <c r="A190" t="s">
        <v>45</v>
      </c>
      <c r="B190" t="str">
        <f>VLOOKUP(A190,'DE-EN Country'!$A$1:$B$25,2,FALSE)</f>
        <v>Austria</v>
      </c>
      <c r="C190">
        <f>_xlfn.MINIFS('Scenario 4'!C$5:C$154,'Scenario 4'!$A$5:$A$154,Min!$A190,'Scenario 4'!Z$5:Z$154,"&gt;0")</f>
        <v>2.0002174804687507</v>
      </c>
      <c r="D190">
        <f>_xlfn.MINIFS('Scenario 4'!D$5:D$154,'Scenario 4'!$A$5:$A$154,Min!$A190,'Scenario 4'!AA$5:AA$154,"&gt;0")</f>
        <v>2.0002174804687507</v>
      </c>
      <c r="E190">
        <f>_xlfn.MINIFS('Scenario 4'!E$5:E$154,'Scenario 4'!$A$5:$A$154,Min!$A190,'Scenario 4'!AB$5:AB$154,"&gt;0")</f>
        <v>2.0002174804687507</v>
      </c>
      <c r="F190">
        <f>_xlfn.MINIFS('Scenario 4'!F$5:F$154,'Scenario 4'!$A$5:$A$154,Min!$A190,'Scenario 4'!AC$5:AC$154,"&gt;0")</f>
        <v>2.0002174804687507</v>
      </c>
      <c r="G190">
        <f>_xlfn.MINIFS('Scenario 4'!G$5:G$154,'Scenario 4'!$A$5:$A$154,Min!$A190,'Scenario 4'!AD$5:AD$154,"&gt;0")</f>
        <v>2.0002174804687507</v>
      </c>
      <c r="H190">
        <f>_xlfn.MINIFS('Scenario 4'!H$5:H$154,'Scenario 4'!$A$5:$A$154,Min!$A190,'Scenario 4'!AE$5:AE$154,"&gt;0")</f>
        <v>1.20013048828125</v>
      </c>
      <c r="I190">
        <f>_xlfn.MINIFS('Scenario 4'!I$5:I$154,'Scenario 4'!$A$5:$A$154,Min!$A190,'Scenario 4'!AF$5:AF$154,"&gt;0")</f>
        <v>1.20013048828125</v>
      </c>
      <c r="J190">
        <f>_xlfn.MINIFS('Scenario 4'!J$5:J$154,'Scenario 4'!$A$5:$A$154,Min!$A190,'Scenario 4'!AG$5:AG$154,"&gt;0")</f>
        <v>1.20013048828125</v>
      </c>
      <c r="K190">
        <f>_xlfn.MINIFS('Scenario 4'!K$5:K$154,'Scenario 4'!$A$5:$A$154,Min!$A190,'Scenario 4'!AH$5:AH$154,"&gt;0")</f>
        <v>1.20013048828125</v>
      </c>
      <c r="L190">
        <f>_xlfn.MINIFS('Scenario 4'!L$5:L$154,'Scenario 4'!$A$5:$A$154,Min!$A190,'Scenario 4'!AI$5:AI$154,"&gt;0")</f>
        <v>1.20013048828125</v>
      </c>
      <c r="M190">
        <f>_xlfn.MINIFS('Scenario 4'!M$5:M$154,'Scenario 4'!$A$5:$A$154,Min!$A190,'Scenario 4'!AJ$5:AJ$154,"&gt;0")</f>
        <v>1.20013048828125</v>
      </c>
      <c r="N190">
        <f>_xlfn.MINIFS('Scenario 4'!N$5:N$154,'Scenario 4'!$A$5:$A$154,Min!$A190,'Scenario 4'!AK$5:AK$154,"&gt;0")</f>
        <v>1.20013048828125</v>
      </c>
      <c r="O190">
        <f>_xlfn.MINIFS('Scenario 4'!O$5:O$154,'Scenario 4'!$A$5:$A$154,Min!$A190,'Scenario 4'!AL$5:AL$154,"&gt;0")</f>
        <v>1.20013048828125</v>
      </c>
      <c r="P190">
        <f>_xlfn.MINIFS('Scenario 4'!P$5:P$154,'Scenario 4'!$A$5:$A$154,Min!$A190,'Scenario 4'!AM$5:AM$154,"&gt;0")</f>
        <v>1.20013048828125</v>
      </c>
      <c r="Q190">
        <f>_xlfn.MINIFS('Scenario 4'!Q$5:Q$154,'Scenario 4'!$A$5:$A$154,Min!$A190,'Scenario 4'!AN$5:AN$154,"&gt;0")</f>
        <v>1.20013048828125</v>
      </c>
      <c r="R190">
        <f>_xlfn.MINIFS('Scenario 4'!R$5:R$154,'Scenario 4'!$A$5:$A$154,Min!$A190,'Scenario 4'!AO$5:AO$154,"&gt;0")</f>
        <v>1.20013048828125</v>
      </c>
      <c r="S190">
        <f>_xlfn.MINIFS('Scenario 4'!S$5:S$154,'Scenario 4'!$A$5:$A$154,Min!$A190,'Scenario 4'!AP$5:AP$154,"&gt;0")</f>
        <v>1.20013048828125</v>
      </c>
      <c r="T190">
        <f>_xlfn.MINIFS('Scenario 4'!T$5:T$154,'Scenario 4'!$A$5:$A$154,Min!$A190,'Scenario 4'!AQ$5:AQ$154,"&gt;0")</f>
        <v>1.20013048828125</v>
      </c>
      <c r="U190">
        <f>_xlfn.MINIFS('Scenario 4'!U$5:U$154,'Scenario 4'!$A$5:$A$154,Min!$A190,'Scenario 4'!AR$5:AR$154,"&gt;0")</f>
        <v>1.20013048828125</v>
      </c>
      <c r="V190">
        <f>_xlfn.MINIFS('Scenario 4'!V$5:V$154,'Scenario 4'!$A$5:$A$154,Min!$A190,'Scenario 4'!AS$5:AS$154,"&gt;0")</f>
        <v>1.20013048828125</v>
      </c>
      <c r="W190">
        <f>_xlfn.MINIFS('Scenario 4'!W$5:W$154,'Scenario 4'!$A$5:$A$154,Min!$A190,'Scenario 4'!AT$5:AT$154,"&gt;0")</f>
        <v>1.20013048828125</v>
      </c>
    </row>
    <row r="191" spans="1:23" x14ac:dyDescent="0.25">
      <c r="A191" t="s">
        <v>46</v>
      </c>
      <c r="B191" t="str">
        <f>VLOOKUP(A191,'DE-EN Country'!$A$1:$B$25,2,FALSE)</f>
        <v>Portugal</v>
      </c>
      <c r="C191">
        <f>_xlfn.MINIFS('Scenario 4'!C$5:C$154,'Scenario 4'!$A$5:$A$154,Min!$A191,'Scenario 4'!Z$5:Z$154,"&gt;0")</f>
        <v>0</v>
      </c>
      <c r="D191">
        <f>_xlfn.MINIFS('Scenario 4'!D$5:D$154,'Scenario 4'!$A$5:$A$154,Min!$A191,'Scenario 4'!AA$5:AA$154,"&gt;0")</f>
        <v>0</v>
      </c>
      <c r="E191">
        <f>_xlfn.MINIFS('Scenario 4'!E$5:E$154,'Scenario 4'!$A$5:$A$154,Min!$A191,'Scenario 4'!AB$5:AB$154,"&gt;0")</f>
        <v>0</v>
      </c>
      <c r="F191">
        <f>_xlfn.MINIFS('Scenario 4'!F$5:F$154,'Scenario 4'!$A$5:$A$154,Min!$A191,'Scenario 4'!AC$5:AC$154,"&gt;0")</f>
        <v>0</v>
      </c>
      <c r="G191">
        <f>_xlfn.MINIFS('Scenario 4'!G$5:G$154,'Scenario 4'!$A$5:$A$154,Min!$A191,'Scenario 4'!AD$5:AD$154,"&gt;0")</f>
        <v>0</v>
      </c>
      <c r="H191">
        <f>_xlfn.MINIFS('Scenario 4'!H$5:H$154,'Scenario 4'!$A$5:$A$154,Min!$A191,'Scenario 4'!AE$5:AE$154,"&gt;0")</f>
        <v>1.1671171874999997</v>
      </c>
      <c r="I191">
        <f>_xlfn.MINIFS('Scenario 4'!I$5:I$154,'Scenario 4'!$A$5:$A$154,Min!$A191,'Scenario 4'!AF$5:AF$154,"&gt;0")</f>
        <v>1.1671171874999997</v>
      </c>
      <c r="J191">
        <f>_xlfn.MINIFS('Scenario 4'!J$5:J$154,'Scenario 4'!$A$5:$A$154,Min!$A191,'Scenario 4'!AG$5:AG$154,"&gt;0")</f>
        <v>1.1671171874999997</v>
      </c>
      <c r="K191">
        <f>_xlfn.MINIFS('Scenario 4'!K$5:K$154,'Scenario 4'!$A$5:$A$154,Min!$A191,'Scenario 4'!AH$5:AH$154,"&gt;0")</f>
        <v>1.1671171874999997</v>
      </c>
      <c r="L191">
        <f>_xlfn.MINIFS('Scenario 4'!L$5:L$154,'Scenario 4'!$A$5:$A$154,Min!$A191,'Scenario 4'!AI$5:AI$154,"&gt;0")</f>
        <v>1.1671171874999997</v>
      </c>
      <c r="M191">
        <f>_xlfn.MINIFS('Scenario 4'!M$5:M$154,'Scenario 4'!$A$5:$A$154,Min!$A191,'Scenario 4'!AJ$5:AJ$154,"&gt;0")</f>
        <v>1.1671171874999997</v>
      </c>
      <c r="N191">
        <f>_xlfn.MINIFS('Scenario 4'!N$5:N$154,'Scenario 4'!$A$5:$A$154,Min!$A191,'Scenario 4'!AK$5:AK$154,"&gt;0")</f>
        <v>1.1671171874999997</v>
      </c>
      <c r="O191">
        <f>_xlfn.MINIFS('Scenario 4'!O$5:O$154,'Scenario 4'!$A$5:$A$154,Min!$A191,'Scenario 4'!AL$5:AL$154,"&gt;0")</f>
        <v>1.1671171874999997</v>
      </c>
      <c r="P191">
        <f>_xlfn.MINIFS('Scenario 4'!P$5:P$154,'Scenario 4'!$A$5:$A$154,Min!$A191,'Scenario 4'!AM$5:AM$154,"&gt;0")</f>
        <v>1.1671171874999997</v>
      </c>
      <c r="Q191">
        <f>_xlfn.MINIFS('Scenario 4'!Q$5:Q$154,'Scenario 4'!$A$5:$A$154,Min!$A191,'Scenario 4'!AN$5:AN$154,"&gt;0")</f>
        <v>1.1671171874999997</v>
      </c>
      <c r="R191">
        <f>_xlfn.MINIFS('Scenario 4'!R$5:R$154,'Scenario 4'!$A$5:$A$154,Min!$A191,'Scenario 4'!AO$5:AO$154,"&gt;0")</f>
        <v>1.1671171874999997</v>
      </c>
      <c r="S191">
        <f>_xlfn.MINIFS('Scenario 4'!S$5:S$154,'Scenario 4'!$A$5:$A$154,Min!$A191,'Scenario 4'!AP$5:AP$154,"&gt;0")</f>
        <v>1.1671171874999997</v>
      </c>
      <c r="T191">
        <f>_xlfn.MINIFS('Scenario 4'!T$5:T$154,'Scenario 4'!$A$5:$A$154,Min!$A191,'Scenario 4'!AQ$5:AQ$154,"&gt;0")</f>
        <v>1.1671171874999997</v>
      </c>
      <c r="U191">
        <f>_xlfn.MINIFS('Scenario 4'!U$5:U$154,'Scenario 4'!$A$5:$A$154,Min!$A191,'Scenario 4'!AR$5:AR$154,"&gt;0")</f>
        <v>1.1671171874999997</v>
      </c>
      <c r="V191">
        <f>_xlfn.MINIFS('Scenario 4'!V$5:V$154,'Scenario 4'!$A$5:$A$154,Min!$A191,'Scenario 4'!AS$5:AS$154,"&gt;0")</f>
        <v>1.1671171874999997</v>
      </c>
      <c r="W191">
        <f>_xlfn.MINIFS('Scenario 4'!W$5:W$154,'Scenario 4'!$A$5:$A$154,Min!$A191,'Scenario 4'!AT$5:AT$154,"&gt;0")</f>
        <v>1.1671171874999997</v>
      </c>
    </row>
    <row r="192" spans="1:23" x14ac:dyDescent="0.25">
      <c r="A192" t="s">
        <v>47</v>
      </c>
      <c r="B192" t="str">
        <f>VLOOKUP(A192,'DE-EN Country'!$A$1:$B$25,2,FALSE)</f>
        <v>Sweden</v>
      </c>
      <c r="C192">
        <f>_xlfn.MINIFS('Scenario 4'!C$5:C$154,'Scenario 4'!$A$5:$A$154,Min!$A192,'Scenario 4'!Z$5:Z$154,"&gt;0")</f>
        <v>0.60442031250000006</v>
      </c>
      <c r="D192">
        <f>_xlfn.MINIFS('Scenario 4'!D$5:D$154,'Scenario 4'!$A$5:$A$154,Min!$A192,'Scenario 4'!AA$5:AA$154,"&gt;0")</f>
        <v>0.59537499999999988</v>
      </c>
      <c r="E192">
        <f>_xlfn.MINIFS('Scenario 4'!E$5:E$154,'Scenario 4'!$A$5:$A$154,Min!$A192,'Scenario 4'!AB$5:AB$154,"&gt;0")</f>
        <v>0.5809781249999999</v>
      </c>
      <c r="F192">
        <f>_xlfn.MINIFS('Scenario 4'!F$5:F$154,'Scenario 4'!$A$5:$A$154,Min!$A192,'Scenario 4'!AC$5:AC$154,"&gt;0")</f>
        <v>0.57385019531249992</v>
      </c>
      <c r="G192">
        <f>_xlfn.MINIFS('Scenario 4'!G$5:G$154,'Scenario 4'!$A$5:$A$154,Min!$A192,'Scenario 4'!AD$5:AD$154,"&gt;0")</f>
        <v>0.56337890624999998</v>
      </c>
      <c r="H192">
        <f>_xlfn.MINIFS('Scenario 4'!H$5:H$154,'Scenario 4'!$A$5:$A$154,Min!$A192,'Scenario 4'!AE$5:AE$154,"&gt;0")</f>
        <v>0.48698437499999997</v>
      </c>
      <c r="I192">
        <f>_xlfn.MINIFS('Scenario 4'!I$5:I$154,'Scenario 4'!$A$5:$A$154,Min!$A192,'Scenario 4'!AF$5:AF$154,"&gt;0")</f>
        <v>0.47804464285714282</v>
      </c>
      <c r="J192">
        <f>_xlfn.MINIFS('Scenario 4'!J$5:J$154,'Scenario 4'!$A$5:$A$154,Min!$A192,'Scenario 4'!AG$5:AG$154,"&gt;0")</f>
        <v>0.47405859374999992</v>
      </c>
      <c r="K192">
        <f>_xlfn.MINIFS('Scenario 4'!K$5:K$154,'Scenario 4'!$A$5:$A$154,Min!$A192,'Scenario 4'!AH$5:AH$154,"&gt;0")</f>
        <v>0.47353124999999996</v>
      </c>
      <c r="L192">
        <f>_xlfn.MINIFS('Scenario 4'!L$5:L$154,'Scenario 4'!$A$5:$A$154,Min!$A192,'Scenario 4'!AI$5:AI$154,"&gt;0")</f>
        <v>0.42159374999999999</v>
      </c>
      <c r="M192">
        <f>_xlfn.MINIFS('Scenario 4'!M$5:M$154,'Scenario 4'!$A$5:$A$154,Min!$A192,'Scenario 4'!AJ$5:AJ$154,"&gt;0")</f>
        <v>0.42423214285714284</v>
      </c>
      <c r="N192">
        <f>_xlfn.MINIFS('Scenario 4'!N$5:N$154,'Scenario 4'!$A$5:$A$154,Min!$A192,'Scenario 4'!AK$5:AK$154,"&gt;0")</f>
        <v>0.42489999999999994</v>
      </c>
      <c r="O192">
        <f>_xlfn.MINIFS('Scenario 4'!O$5:O$154,'Scenario 4'!$A$5:$A$154,Min!$A192,'Scenario 4'!AL$5:AL$154,"&gt;0")</f>
        <v>0.42489999999999994</v>
      </c>
      <c r="P192">
        <f>_xlfn.MINIFS('Scenario 4'!P$5:P$154,'Scenario 4'!$A$5:$A$154,Min!$A192,'Scenario 4'!AM$5:AM$154,"&gt;0")</f>
        <v>0.42742968749999999</v>
      </c>
      <c r="Q192">
        <f>_xlfn.MINIFS('Scenario 4'!Q$5:Q$154,'Scenario 4'!$A$5:$A$154,Min!$A192,'Scenario 4'!AN$5:AN$154,"&gt;0")</f>
        <v>0.5046750000000001</v>
      </c>
      <c r="R192">
        <f>_xlfn.MINIFS('Scenario 4'!R$5:R$154,'Scenario 4'!$A$5:$A$154,Min!$A192,'Scenario 4'!AO$5:AO$154,"&gt;0")</f>
        <v>0.50556093749999997</v>
      </c>
      <c r="S192">
        <f>_xlfn.MINIFS('Scenario 4'!S$5:S$154,'Scenario 4'!$A$5:$A$154,Min!$A192,'Scenario 4'!AP$5:AP$154,"&gt;0")</f>
        <v>0.54303749999999995</v>
      </c>
      <c r="T192">
        <f>_xlfn.MINIFS('Scenario 4'!T$5:T$154,'Scenario 4'!$A$5:$A$154,Min!$A192,'Scenario 4'!AQ$5:AQ$154,"&gt;0")</f>
        <v>0.56406249999999991</v>
      </c>
      <c r="U192">
        <f>_xlfn.MINIFS('Scenario 4'!U$5:U$154,'Scenario 4'!$A$5:$A$154,Min!$A192,'Scenario 4'!AR$5:AR$154,"&gt;0")</f>
        <v>0.59537499999999988</v>
      </c>
      <c r="V192">
        <f>_xlfn.MINIFS('Scenario 4'!V$5:V$154,'Scenario 4'!$A$5:$A$154,Min!$A192,'Scenario 4'!AS$5:AS$154,"&gt;0")</f>
        <v>0.60442031250000006</v>
      </c>
      <c r="W192">
        <f>_xlfn.MINIFS('Scenario 4'!W$5:W$154,'Scenario 4'!$A$5:$A$154,Min!$A192,'Scenario 4'!AT$5:AT$154,"&gt;0")</f>
        <v>0.62204062500000001</v>
      </c>
    </row>
    <row r="193" spans="1:23" x14ac:dyDescent="0.25">
      <c r="A193" t="s">
        <v>48</v>
      </c>
      <c r="B193" t="str">
        <f>VLOOKUP(A193,'DE-EN Country'!$A$1:$B$25,2,FALSE)</f>
        <v>Switzerland</v>
      </c>
      <c r="C193">
        <f>_xlfn.MINIFS('Scenario 4'!C$5:C$154,'Scenario 4'!$A$5:$A$154,Min!$A193,'Scenario 4'!Z$5:Z$154,"&gt;0")</f>
        <v>2.8447537500000006</v>
      </c>
      <c r="D193">
        <f>_xlfn.MINIFS('Scenario 4'!D$5:D$154,'Scenario 4'!$A$5:$A$154,Min!$A193,'Scenario 4'!AA$5:AA$154,"&gt;0")</f>
        <v>2.8447537500000006</v>
      </c>
      <c r="E193">
        <f>_xlfn.MINIFS('Scenario 4'!E$5:E$154,'Scenario 4'!$A$5:$A$154,Min!$A193,'Scenario 4'!AB$5:AB$154,"&gt;0")</f>
        <v>2.8447537500000006</v>
      </c>
      <c r="F193">
        <f>_xlfn.MINIFS('Scenario 4'!F$5:F$154,'Scenario 4'!$A$5:$A$154,Min!$A193,'Scenario 4'!AC$5:AC$154,"&gt;0")</f>
        <v>2.8447537500000006</v>
      </c>
      <c r="G193">
        <f>_xlfn.MINIFS('Scenario 4'!G$5:G$154,'Scenario 4'!$A$5:$A$154,Min!$A193,'Scenario 4'!AD$5:AD$154,"&gt;0")</f>
        <v>2.8447537500000006</v>
      </c>
      <c r="H193">
        <f>_xlfn.MINIFS('Scenario 4'!H$5:H$154,'Scenario 4'!$A$5:$A$154,Min!$A193,'Scenario 4'!AE$5:AE$154,"&gt;0")</f>
        <v>2.2224638671874999</v>
      </c>
      <c r="I193">
        <f>_xlfn.MINIFS('Scenario 4'!I$5:I$154,'Scenario 4'!$A$5:$A$154,Min!$A193,'Scenario 4'!AF$5:AF$154,"&gt;0")</f>
        <v>2.2224638671874999</v>
      </c>
      <c r="J193">
        <f>_xlfn.MINIFS('Scenario 4'!J$5:J$154,'Scenario 4'!$A$5:$A$154,Min!$A193,'Scenario 4'!AG$5:AG$154,"&gt;0")</f>
        <v>2.2224638671874999</v>
      </c>
      <c r="K193">
        <f>_xlfn.MINIFS('Scenario 4'!K$5:K$154,'Scenario 4'!$A$5:$A$154,Min!$A193,'Scenario 4'!AH$5:AH$154,"&gt;0")</f>
        <v>2.2224638671874999</v>
      </c>
      <c r="L193">
        <f>_xlfn.MINIFS('Scenario 4'!L$5:L$154,'Scenario 4'!$A$5:$A$154,Min!$A193,'Scenario 4'!AI$5:AI$154,"&gt;0")</f>
        <v>1.3334783203124998</v>
      </c>
      <c r="M193">
        <f>_xlfn.MINIFS('Scenario 4'!M$5:M$154,'Scenario 4'!$A$5:$A$154,Min!$A193,'Scenario 4'!AJ$5:AJ$154,"&gt;0")</f>
        <v>1.3334783203124998</v>
      </c>
      <c r="N193">
        <f>_xlfn.MINIFS('Scenario 4'!N$5:N$154,'Scenario 4'!$A$5:$A$154,Min!$A193,'Scenario 4'!AK$5:AK$154,"&gt;0")</f>
        <v>1.3334783203124998</v>
      </c>
      <c r="O193">
        <f>_xlfn.MINIFS('Scenario 4'!O$5:O$154,'Scenario 4'!$A$5:$A$154,Min!$A193,'Scenario 4'!AL$5:AL$154,"&gt;0")</f>
        <v>1.3334783203124998</v>
      </c>
      <c r="P193">
        <f>_xlfn.MINIFS('Scenario 4'!P$5:P$154,'Scenario 4'!$A$5:$A$154,Min!$A193,'Scenario 4'!AM$5:AM$154,"&gt;0")</f>
        <v>1.3334783203124998</v>
      </c>
      <c r="Q193">
        <f>_xlfn.MINIFS('Scenario 4'!Q$5:Q$154,'Scenario 4'!$A$5:$A$154,Min!$A193,'Scenario 4'!AN$5:AN$154,"&gt;0")</f>
        <v>2.2224638671874999</v>
      </c>
      <c r="R193">
        <f>_xlfn.MINIFS('Scenario 4'!R$5:R$154,'Scenario 4'!$A$5:$A$154,Min!$A193,'Scenario 4'!AO$5:AO$154,"&gt;0")</f>
        <v>2.2224638671874999</v>
      </c>
      <c r="S193">
        <f>_xlfn.MINIFS('Scenario 4'!S$5:S$154,'Scenario 4'!$A$5:$A$154,Min!$A193,'Scenario 4'!AP$5:AP$154,"&gt;0")</f>
        <v>2.2224638671874999</v>
      </c>
      <c r="T193">
        <f>_xlfn.MINIFS('Scenario 4'!T$5:T$154,'Scenario 4'!$A$5:$A$154,Min!$A193,'Scenario 4'!AQ$5:AQ$154,"&gt;0")</f>
        <v>2.2224638671874999</v>
      </c>
      <c r="U193">
        <f>_xlfn.MINIFS('Scenario 4'!U$5:U$154,'Scenario 4'!$A$5:$A$154,Min!$A193,'Scenario 4'!AR$5:AR$154,"&gt;0")</f>
        <v>2.2224638671874999</v>
      </c>
      <c r="V193">
        <f>_xlfn.MINIFS('Scenario 4'!V$5:V$154,'Scenario 4'!$A$5:$A$154,Min!$A193,'Scenario 4'!AS$5:AS$154,"&gt;0")</f>
        <v>2.2224638671874999</v>
      </c>
      <c r="W193">
        <f>_xlfn.MINIFS('Scenario 4'!W$5:W$154,'Scenario 4'!$A$5:$A$154,Min!$A193,'Scenario 4'!AT$5:AT$154,"&gt;0")</f>
        <v>2.2224638671874999</v>
      </c>
    </row>
    <row r="194" spans="1:23" x14ac:dyDescent="0.25">
      <c r="A194" t="s">
        <v>49</v>
      </c>
      <c r="B194" t="str">
        <f>VLOOKUP(A194,'DE-EN Country'!$A$1:$B$25,2,FALSE)</f>
        <v>Serbia</v>
      </c>
      <c r="C194">
        <f>_xlfn.MINIFS('Scenario 4'!C$5:C$154,'Scenario 4'!$A$5:$A$154,Min!$A194,'Scenario 4'!Z$5:Z$154,"&gt;0")</f>
        <v>5.1155507812500005</v>
      </c>
      <c r="D194">
        <f>_xlfn.MINIFS('Scenario 4'!D$5:D$154,'Scenario 4'!$A$5:$A$154,Min!$A194,'Scenario 4'!AA$5:AA$154,"&gt;0")</f>
        <v>5.1155507812500005</v>
      </c>
      <c r="E194">
        <f>_xlfn.MINIFS('Scenario 4'!E$5:E$154,'Scenario 4'!$A$5:$A$154,Min!$A194,'Scenario 4'!AB$5:AB$154,"&gt;0")</f>
        <v>5.1155507812500005</v>
      </c>
      <c r="F194">
        <f>_xlfn.MINIFS('Scenario 4'!F$5:F$154,'Scenario 4'!$A$5:$A$154,Min!$A194,'Scenario 4'!AC$5:AC$154,"&gt;0")</f>
        <v>5.1155507812500005</v>
      </c>
      <c r="G194">
        <f>_xlfn.MINIFS('Scenario 4'!G$5:G$154,'Scenario 4'!$A$5:$A$154,Min!$A194,'Scenario 4'!AD$5:AD$154,"&gt;0")</f>
        <v>5.1155507812500005</v>
      </c>
      <c r="H194">
        <f>_xlfn.MINIFS('Scenario 4'!H$5:H$154,'Scenario 4'!$A$5:$A$154,Min!$A194,'Scenario 4'!AE$5:AE$154,"&gt;0")</f>
        <v>0.85763671874999969</v>
      </c>
      <c r="I194">
        <f>_xlfn.MINIFS('Scenario 4'!I$5:I$154,'Scenario 4'!$A$5:$A$154,Min!$A194,'Scenario 4'!AF$5:AF$154,"&gt;0")</f>
        <v>0.85763671874999969</v>
      </c>
      <c r="J194">
        <f>_xlfn.MINIFS('Scenario 4'!J$5:J$154,'Scenario 4'!$A$5:$A$154,Min!$A194,'Scenario 4'!AG$5:AG$154,"&gt;0")</f>
        <v>0.85763671874999969</v>
      </c>
      <c r="K194">
        <f>_xlfn.MINIFS('Scenario 4'!K$5:K$154,'Scenario 4'!$A$5:$A$154,Min!$A194,'Scenario 4'!AH$5:AH$154,"&gt;0")</f>
        <v>0.85763671874999969</v>
      </c>
      <c r="L194">
        <f>_xlfn.MINIFS('Scenario 4'!L$5:L$154,'Scenario 4'!$A$5:$A$154,Min!$A194,'Scenario 4'!AI$5:AI$154,"&gt;0")</f>
        <v>0.85763671874999969</v>
      </c>
      <c r="M194">
        <f>_xlfn.MINIFS('Scenario 4'!M$5:M$154,'Scenario 4'!$A$5:$A$154,Min!$A194,'Scenario 4'!AJ$5:AJ$154,"&gt;0")</f>
        <v>0.85763671874999969</v>
      </c>
      <c r="N194">
        <f>_xlfn.MINIFS('Scenario 4'!N$5:N$154,'Scenario 4'!$A$5:$A$154,Min!$A194,'Scenario 4'!AK$5:AK$154,"&gt;0")</f>
        <v>0.85763671874999969</v>
      </c>
      <c r="O194">
        <f>_xlfn.MINIFS('Scenario 4'!O$5:O$154,'Scenario 4'!$A$5:$A$154,Min!$A194,'Scenario 4'!AL$5:AL$154,"&gt;0")</f>
        <v>0.85763671874999969</v>
      </c>
      <c r="P194">
        <f>_xlfn.MINIFS('Scenario 4'!P$5:P$154,'Scenario 4'!$A$5:$A$154,Min!$A194,'Scenario 4'!AM$5:AM$154,"&gt;0")</f>
        <v>0.85763671874999969</v>
      </c>
      <c r="Q194">
        <f>_xlfn.MINIFS('Scenario 4'!Q$5:Q$154,'Scenario 4'!$A$5:$A$154,Min!$A194,'Scenario 4'!AN$5:AN$154,"&gt;0")</f>
        <v>0.85763671874999969</v>
      </c>
      <c r="R194">
        <f>_xlfn.MINIFS('Scenario 4'!R$5:R$154,'Scenario 4'!$A$5:$A$154,Min!$A194,'Scenario 4'!AO$5:AO$154,"&gt;0")</f>
        <v>0.85763671874999969</v>
      </c>
      <c r="S194">
        <f>_xlfn.MINIFS('Scenario 4'!S$5:S$154,'Scenario 4'!$A$5:$A$154,Min!$A194,'Scenario 4'!AP$5:AP$154,"&gt;0")</f>
        <v>0.85763671874999969</v>
      </c>
      <c r="T194">
        <f>_xlfn.MINIFS('Scenario 4'!T$5:T$154,'Scenario 4'!$A$5:$A$154,Min!$A194,'Scenario 4'!AQ$5:AQ$154,"&gt;0")</f>
        <v>0.85763671874999969</v>
      </c>
      <c r="U194">
        <f>_xlfn.MINIFS('Scenario 4'!U$5:U$154,'Scenario 4'!$A$5:$A$154,Min!$A194,'Scenario 4'!AR$5:AR$154,"&gt;0")</f>
        <v>0.85763671874999969</v>
      </c>
      <c r="V194">
        <f>_xlfn.MINIFS('Scenario 4'!V$5:V$154,'Scenario 4'!$A$5:$A$154,Min!$A194,'Scenario 4'!AS$5:AS$154,"&gt;0")</f>
        <v>0.85763671874999969</v>
      </c>
      <c r="W194">
        <f>_xlfn.MINIFS('Scenario 4'!W$5:W$154,'Scenario 4'!$A$5:$A$154,Min!$A194,'Scenario 4'!AT$5:AT$154,"&gt;0")</f>
        <v>0.85763671874999969</v>
      </c>
    </row>
    <row r="195" spans="1:23" x14ac:dyDescent="0.25">
      <c r="A195" t="s">
        <v>50</v>
      </c>
      <c r="B195" t="str">
        <f>VLOOKUP(A195,'DE-EN Country'!$A$1:$B$25,2,FALSE)</f>
        <v>Slovakia</v>
      </c>
      <c r="C195">
        <f>_xlfn.MINIFS('Scenario 4'!C$5:C$154,'Scenario 4'!$A$5:$A$154,Min!$A195,'Scenario 4'!Z$5:Z$154,"&gt;0")</f>
        <v>0</v>
      </c>
      <c r="D195">
        <f>_xlfn.MINIFS('Scenario 4'!D$5:D$154,'Scenario 4'!$A$5:$A$154,Min!$A195,'Scenario 4'!AA$5:AA$154,"&gt;0")</f>
        <v>0</v>
      </c>
      <c r="E195">
        <f>_xlfn.MINIFS('Scenario 4'!E$5:E$154,'Scenario 4'!$A$5:$A$154,Min!$A195,'Scenario 4'!AB$5:AB$154,"&gt;0")</f>
        <v>0</v>
      </c>
      <c r="F195">
        <f>_xlfn.MINIFS('Scenario 4'!F$5:F$154,'Scenario 4'!$A$5:$A$154,Min!$A195,'Scenario 4'!AC$5:AC$154,"&gt;0")</f>
        <v>0</v>
      </c>
      <c r="G195">
        <f>_xlfn.MINIFS('Scenario 4'!G$5:G$154,'Scenario 4'!$A$5:$A$154,Min!$A195,'Scenario 4'!AD$5:AD$154,"&gt;0")</f>
        <v>0</v>
      </c>
      <c r="H195">
        <f>_xlfn.MINIFS('Scenario 4'!H$5:H$154,'Scenario 4'!$A$5:$A$154,Min!$A195,'Scenario 4'!AE$5:AE$154,"&gt;0")</f>
        <v>1.0107070312499997</v>
      </c>
      <c r="I195">
        <f>_xlfn.MINIFS('Scenario 4'!I$5:I$154,'Scenario 4'!$A$5:$A$154,Min!$A195,'Scenario 4'!AF$5:AF$154,"&gt;0")</f>
        <v>1.0107070312499997</v>
      </c>
      <c r="J195">
        <f>_xlfn.MINIFS('Scenario 4'!J$5:J$154,'Scenario 4'!$A$5:$A$154,Min!$A195,'Scenario 4'!AG$5:AG$154,"&gt;0")</f>
        <v>1.0107070312499997</v>
      </c>
      <c r="K195">
        <f>_xlfn.MINIFS('Scenario 4'!K$5:K$154,'Scenario 4'!$A$5:$A$154,Min!$A195,'Scenario 4'!AH$5:AH$154,"&gt;0")</f>
        <v>1.0107070312499997</v>
      </c>
      <c r="L195">
        <f>_xlfn.MINIFS('Scenario 4'!L$5:L$154,'Scenario 4'!$A$5:$A$154,Min!$A195,'Scenario 4'!AI$5:AI$154,"&gt;0")</f>
        <v>1.0107070312499997</v>
      </c>
      <c r="M195">
        <f>_xlfn.MINIFS('Scenario 4'!M$5:M$154,'Scenario 4'!$A$5:$A$154,Min!$A195,'Scenario 4'!AJ$5:AJ$154,"&gt;0")</f>
        <v>1.0107070312499997</v>
      </c>
      <c r="N195">
        <f>_xlfn.MINIFS('Scenario 4'!N$5:N$154,'Scenario 4'!$A$5:$A$154,Min!$A195,'Scenario 4'!AK$5:AK$154,"&gt;0")</f>
        <v>1.0107070312499997</v>
      </c>
      <c r="O195">
        <f>_xlfn.MINIFS('Scenario 4'!O$5:O$154,'Scenario 4'!$A$5:$A$154,Min!$A195,'Scenario 4'!AL$5:AL$154,"&gt;0")</f>
        <v>1.0107070312499997</v>
      </c>
      <c r="P195">
        <f>_xlfn.MINIFS('Scenario 4'!P$5:P$154,'Scenario 4'!$A$5:$A$154,Min!$A195,'Scenario 4'!AM$5:AM$154,"&gt;0")</f>
        <v>1.0107070312499997</v>
      </c>
      <c r="Q195">
        <f>_xlfn.MINIFS('Scenario 4'!Q$5:Q$154,'Scenario 4'!$A$5:$A$154,Min!$A195,'Scenario 4'!AN$5:AN$154,"&gt;0")</f>
        <v>1.0140820312500001</v>
      </c>
      <c r="R195">
        <f>_xlfn.MINIFS('Scenario 4'!R$5:R$154,'Scenario 4'!$A$5:$A$154,Min!$A195,'Scenario 4'!AO$5:AO$154,"&gt;0")</f>
        <v>1.0176562500000002</v>
      </c>
      <c r="S195">
        <f>_xlfn.MINIFS('Scenario 4'!S$5:S$154,'Scenario 4'!$A$5:$A$154,Min!$A195,'Scenario 4'!AP$5:AP$154,"&gt;0")</f>
        <v>1.0176562500000002</v>
      </c>
      <c r="T195">
        <f>_xlfn.MINIFS('Scenario 4'!T$5:T$154,'Scenario 4'!$A$5:$A$154,Min!$A195,'Scenario 4'!AQ$5:AQ$154,"&gt;0")</f>
        <v>1.0747687500000003</v>
      </c>
      <c r="U195">
        <f>_xlfn.MINIFS('Scenario 4'!U$5:U$154,'Scenario 4'!$A$5:$A$154,Min!$A195,'Scenario 4'!AR$5:AR$154,"&gt;0")</f>
        <v>1.0747687500000003</v>
      </c>
      <c r="V195">
        <f>_xlfn.MINIFS('Scenario 4'!V$5:V$154,'Scenario 4'!$A$5:$A$154,Min!$A195,'Scenario 4'!AS$5:AS$154,"&gt;0")</f>
        <v>1.0914642857142858</v>
      </c>
      <c r="W195">
        <f>_xlfn.MINIFS('Scenario 4'!W$5:W$154,'Scenario 4'!$A$5:$A$154,Min!$A195,'Scenario 4'!AT$5:AT$154,"&gt;0")</f>
        <v>1.0972499999999998</v>
      </c>
    </row>
    <row r="196" spans="1:23" x14ac:dyDescent="0.25">
      <c r="A196" t="s">
        <v>51</v>
      </c>
      <c r="B196" t="str">
        <f>VLOOKUP(A196,'DE-EN Country'!$A$1:$B$25,2,FALSE)</f>
        <v>Slovenia</v>
      </c>
      <c r="C196">
        <f>_xlfn.MINIFS('Scenario 4'!C$5:C$154,'Scenario 4'!$A$5:$A$154,Min!$A196,'Scenario 4'!Z$5:Z$154,"&gt;0")</f>
        <v>1.0088296875</v>
      </c>
      <c r="D196">
        <f>_xlfn.MINIFS('Scenario 4'!D$5:D$154,'Scenario 4'!$A$5:$A$154,Min!$A196,'Scenario 4'!AA$5:AA$154,"&gt;0")</f>
        <v>1.0088296875</v>
      </c>
      <c r="E196">
        <f>_xlfn.MINIFS('Scenario 4'!E$5:E$154,'Scenario 4'!$A$5:$A$154,Min!$A196,'Scenario 4'!AB$5:AB$154,"&gt;0")</f>
        <v>1.0088296875</v>
      </c>
      <c r="F196">
        <f>_xlfn.MINIFS('Scenario 4'!F$5:F$154,'Scenario 4'!$A$5:$A$154,Min!$A196,'Scenario 4'!AC$5:AC$154,"&gt;0")</f>
        <v>1.0037671875</v>
      </c>
      <c r="G196">
        <f>_xlfn.MINIFS('Scenario 4'!G$5:G$154,'Scenario 4'!$A$5:$A$154,Min!$A196,'Scenario 4'!AD$5:AD$154,"&gt;0")</f>
        <v>0.99874687500000037</v>
      </c>
      <c r="H196">
        <f>_xlfn.MINIFS('Scenario 4'!H$5:H$154,'Scenario 4'!$A$5:$A$154,Min!$A196,'Scenario 4'!AE$5:AE$154,"&gt;0")</f>
        <v>0.88003125000000004</v>
      </c>
      <c r="I196">
        <f>_xlfn.MINIFS('Scenario 4'!I$5:I$154,'Scenario 4'!$A$5:$A$154,Min!$A196,'Scenario 4'!AF$5:AF$154,"&gt;0")</f>
        <v>0.84337031250000005</v>
      </c>
      <c r="J196">
        <f>_xlfn.MINIFS('Scenario 4'!J$5:J$154,'Scenario 4'!$A$5:$A$154,Min!$A196,'Scenario 4'!AG$5:AG$154,"&gt;0")</f>
        <v>0.84337031250000005</v>
      </c>
      <c r="K196">
        <f>_xlfn.MINIFS('Scenario 4'!K$5:K$154,'Scenario 4'!$A$5:$A$154,Min!$A196,'Scenario 4'!AH$5:AH$154,"&gt;0")</f>
        <v>0.84337031250000005</v>
      </c>
      <c r="L196">
        <f>_xlfn.MINIFS('Scenario 4'!L$5:L$154,'Scenario 4'!$A$5:$A$154,Min!$A196,'Scenario 4'!AI$5:AI$154,"&gt;0")</f>
        <v>0.7712929687500002</v>
      </c>
      <c r="M196">
        <f>_xlfn.MINIFS('Scenario 4'!M$5:M$154,'Scenario 4'!$A$5:$A$154,Min!$A196,'Scenario 4'!AJ$5:AJ$154,"&gt;0")</f>
        <v>0.7905937500000001</v>
      </c>
      <c r="N196">
        <f>_xlfn.MINIFS('Scenario 4'!N$5:N$154,'Scenario 4'!$A$5:$A$154,Min!$A196,'Scenario 4'!AK$5:AK$154,"&gt;0")</f>
        <v>0.79902070312499984</v>
      </c>
      <c r="O196">
        <f>_xlfn.MINIFS('Scenario 4'!O$5:O$154,'Scenario 4'!$A$5:$A$154,Min!$A196,'Scenario 4'!AL$5:AL$154,"&gt;0")</f>
        <v>0.79902070312499984</v>
      </c>
      <c r="P196">
        <f>_xlfn.MINIFS('Scenario 4'!P$5:P$154,'Scenario 4'!$A$5:$A$154,Min!$A196,'Scenario 4'!AM$5:AM$154,"&gt;0")</f>
        <v>0.80893928571428586</v>
      </c>
      <c r="Q196">
        <f>_xlfn.MINIFS('Scenario 4'!Q$5:Q$154,'Scenario 4'!$A$5:$A$154,Min!$A196,'Scenario 4'!AN$5:AN$154,"&gt;0")</f>
        <v>0.90663046875000008</v>
      </c>
      <c r="R196">
        <f>_xlfn.MINIFS('Scenario 4'!R$5:R$154,'Scenario 4'!$A$5:$A$154,Min!$A196,'Scenario 4'!AO$5:AO$154,"&gt;0")</f>
        <v>0.90663046875000008</v>
      </c>
      <c r="S196">
        <f>_xlfn.MINIFS('Scenario 4'!S$5:S$154,'Scenario 4'!$A$5:$A$154,Min!$A196,'Scenario 4'!AP$5:AP$154,"&gt;0")</f>
        <v>0.90663046875000008</v>
      </c>
      <c r="T196">
        <f>_xlfn.MINIFS('Scenario 4'!T$5:T$154,'Scenario 4'!$A$5:$A$154,Min!$A196,'Scenario 4'!AQ$5:AQ$154,"&gt;0")</f>
        <v>0.90663046875000008</v>
      </c>
      <c r="U196">
        <f>_xlfn.MINIFS('Scenario 4'!U$5:U$154,'Scenario 4'!$A$5:$A$154,Min!$A196,'Scenario 4'!AR$5:AR$154,"&gt;0")</f>
        <v>0.90663046875000008</v>
      </c>
      <c r="V196">
        <f>_xlfn.MINIFS('Scenario 4'!V$5:V$154,'Scenario 4'!$A$5:$A$154,Min!$A196,'Scenario 4'!AS$5:AS$154,"&gt;0")</f>
        <v>0.90963632812500006</v>
      </c>
      <c r="W196">
        <f>_xlfn.MINIFS('Scenario 4'!W$5:W$154,'Scenario 4'!$A$5:$A$154,Min!$A196,'Scenario 4'!AT$5:AT$154,"&gt;0")</f>
        <v>0.91589062500000007</v>
      </c>
    </row>
    <row r="197" spans="1:23" x14ac:dyDescent="0.25">
      <c r="A197" t="s">
        <v>52</v>
      </c>
      <c r="B197" t="str">
        <f>VLOOKUP(A197,'DE-EN Country'!$A$1:$B$25,2,FALSE)</f>
        <v>Spain</v>
      </c>
      <c r="C197">
        <f>_xlfn.MINIFS('Scenario 4'!C$5:C$154,'Scenario 4'!$A$5:$A$154,Min!$A197,'Scenario 4'!Z$5:Z$154,"&gt;0")</f>
        <v>0.93343482421875001</v>
      </c>
      <c r="D197">
        <f>_xlfn.MINIFS('Scenario 4'!D$5:D$154,'Scenario 4'!$A$5:$A$154,Min!$A197,'Scenario 4'!AA$5:AA$154,"&gt;0")</f>
        <v>0.93343482421875001</v>
      </c>
      <c r="E197">
        <f>_xlfn.MINIFS('Scenario 4'!E$5:E$154,'Scenario 4'!$A$5:$A$154,Min!$A197,'Scenario 4'!AB$5:AB$154,"&gt;0")</f>
        <v>0.93343482421875001</v>
      </c>
      <c r="F197">
        <f>_xlfn.MINIFS('Scenario 4'!F$5:F$154,'Scenario 4'!$A$5:$A$154,Min!$A197,'Scenario 4'!AC$5:AC$154,"&gt;0")</f>
        <v>0.93343482421875001</v>
      </c>
      <c r="G197">
        <f>_xlfn.MINIFS('Scenario 4'!G$5:G$154,'Scenario 4'!$A$5:$A$154,Min!$A197,'Scenario 4'!AD$5:AD$154,"&gt;0")</f>
        <v>0.93343482421875001</v>
      </c>
      <c r="H197">
        <f>_xlfn.MINIFS('Scenario 4'!H$5:H$154,'Scenario 4'!$A$5:$A$154,Min!$A197,'Scenario 4'!AE$5:AE$154,"&gt;0")</f>
        <v>0.70287656249999975</v>
      </c>
      <c r="I197">
        <f>_xlfn.MINIFS('Scenario 4'!I$5:I$154,'Scenario 4'!$A$5:$A$154,Min!$A197,'Scenario 4'!AF$5:AF$154,"&gt;0")</f>
        <v>0.70287656249999975</v>
      </c>
      <c r="J197">
        <f>_xlfn.MINIFS('Scenario 4'!J$5:J$154,'Scenario 4'!$A$5:$A$154,Min!$A197,'Scenario 4'!AG$5:AG$154,"&gt;0")</f>
        <v>0.70231250000000001</v>
      </c>
      <c r="K197">
        <f>_xlfn.MINIFS('Scenario 4'!K$5:K$154,'Scenario 4'!$A$5:$A$154,Min!$A197,'Scenario 4'!AH$5:AH$154,"&gt;0")</f>
        <v>0.68301562499999979</v>
      </c>
      <c r="L197">
        <f>_xlfn.MINIFS('Scenario 4'!L$5:L$154,'Scenario 4'!$A$5:$A$154,Min!$A197,'Scenario 4'!AI$5:AI$154,"&gt;0")</f>
        <v>0.63577968750000013</v>
      </c>
      <c r="M197">
        <f>_xlfn.MINIFS('Scenario 4'!M$5:M$154,'Scenario 4'!$A$5:$A$154,Min!$A197,'Scenario 4'!AJ$5:AJ$154,"&gt;0")</f>
        <v>0.67996875000000023</v>
      </c>
      <c r="N197">
        <f>_xlfn.MINIFS('Scenario 4'!N$5:N$154,'Scenario 4'!$A$5:$A$154,Min!$A197,'Scenario 4'!AK$5:AK$154,"&gt;0")</f>
        <v>0.68301562499999979</v>
      </c>
      <c r="O197">
        <f>_xlfn.MINIFS('Scenario 4'!O$5:O$154,'Scenario 4'!$A$5:$A$154,Min!$A197,'Scenario 4'!AL$5:AL$154,"&gt;0")</f>
        <v>0.68301562499999979</v>
      </c>
      <c r="P197">
        <f>_xlfn.MINIFS('Scenario 4'!P$5:P$154,'Scenario 4'!$A$5:$A$154,Min!$A197,'Scenario 4'!AM$5:AM$154,"&gt;0")</f>
        <v>0.68301562499999979</v>
      </c>
      <c r="Q197">
        <f>_xlfn.MINIFS('Scenario 4'!Q$5:Q$154,'Scenario 4'!$A$5:$A$154,Min!$A197,'Scenario 4'!AN$5:AN$154,"&gt;0")</f>
        <v>0.81440099999999993</v>
      </c>
      <c r="R197">
        <f>_xlfn.MINIFS('Scenario 4'!R$5:R$154,'Scenario 4'!$A$5:$A$154,Min!$A197,'Scenario 4'!AO$5:AO$154,"&gt;0")</f>
        <v>0.82025999999999999</v>
      </c>
      <c r="S197">
        <f>_xlfn.MINIFS('Scenario 4'!S$5:S$154,'Scenario 4'!$A$5:$A$154,Min!$A197,'Scenario 4'!AP$5:AP$154,"&gt;0")</f>
        <v>0.82025999999999999</v>
      </c>
      <c r="T197">
        <f>_xlfn.MINIFS('Scenario 4'!T$5:T$154,'Scenario 4'!$A$5:$A$154,Min!$A197,'Scenario 4'!AQ$5:AQ$154,"&gt;0")</f>
        <v>0.8904375000000001</v>
      </c>
      <c r="U197">
        <f>_xlfn.MINIFS('Scenario 4'!U$5:U$154,'Scenario 4'!$A$5:$A$154,Min!$A197,'Scenario 4'!AR$5:AR$154,"&gt;0")</f>
        <v>1.0504054687499997</v>
      </c>
      <c r="V197">
        <f>_xlfn.MINIFS('Scenario 4'!V$5:V$154,'Scenario 4'!$A$5:$A$154,Min!$A197,'Scenario 4'!AS$5:AS$154,"&gt;0")</f>
        <v>1.0531406250000002</v>
      </c>
      <c r="W197">
        <f>_xlfn.MINIFS('Scenario 4'!W$5:W$154,'Scenario 4'!$A$5:$A$154,Min!$A197,'Scenario 4'!AT$5:AT$154,"&gt;0")</f>
        <v>1.0531406250000002</v>
      </c>
    </row>
    <row r="198" spans="1:23" x14ac:dyDescent="0.25">
      <c r="A198" t="s">
        <v>53</v>
      </c>
      <c r="B198" t="str">
        <f>VLOOKUP(A198,'DE-EN Country'!$A$1:$B$25,2,FALSE)</f>
        <v>Czech Republic</v>
      </c>
      <c r="C198">
        <f>_xlfn.MINIFS('Scenario 4'!C$5:C$154,'Scenario 4'!$A$5:$A$154,Min!$A198,'Scenario 4'!Z$5:Z$154,"&gt;0")</f>
        <v>1.6689375000000004</v>
      </c>
      <c r="D198">
        <f>_xlfn.MINIFS('Scenario 4'!D$5:D$154,'Scenario 4'!$A$5:$A$154,Min!$A198,'Scenario 4'!AA$5:AA$154,"&gt;0")</f>
        <v>1.6689375000000004</v>
      </c>
      <c r="E198">
        <f>_xlfn.MINIFS('Scenario 4'!E$5:E$154,'Scenario 4'!$A$5:$A$154,Min!$A198,'Scenario 4'!AB$5:AB$154,"&gt;0")</f>
        <v>1.6689375000000004</v>
      </c>
      <c r="F198">
        <f>_xlfn.MINIFS('Scenario 4'!F$5:F$154,'Scenario 4'!$A$5:$A$154,Min!$A198,'Scenario 4'!AC$5:AC$154,"&gt;0")</f>
        <v>1.6689375000000004</v>
      </c>
      <c r="G198">
        <f>_xlfn.MINIFS('Scenario 4'!G$5:G$154,'Scenario 4'!$A$5:$A$154,Min!$A198,'Scenario 4'!AD$5:AD$154,"&gt;0")</f>
        <v>1.6689375000000004</v>
      </c>
      <c r="H198">
        <f>_xlfn.MINIFS('Scenario 4'!H$5:H$154,'Scenario 4'!$A$5:$A$154,Min!$A198,'Scenario 4'!AE$5:AE$154,"&gt;0")</f>
        <v>1.1267578124999997</v>
      </c>
      <c r="I198">
        <f>_xlfn.MINIFS('Scenario 4'!I$5:I$154,'Scenario 4'!$A$5:$A$154,Min!$A198,'Scenario 4'!AF$5:AF$154,"&gt;0")</f>
        <v>1.0678125000000001</v>
      </c>
      <c r="J198">
        <f>_xlfn.MINIFS('Scenario 4'!J$5:J$154,'Scenario 4'!$A$5:$A$154,Min!$A198,'Scenario 4'!AG$5:AG$154,"&gt;0")</f>
        <v>1.0659093749999997</v>
      </c>
      <c r="K198">
        <f>_xlfn.MINIFS('Scenario 4'!K$5:K$154,'Scenario 4'!$A$5:$A$154,Min!$A198,'Scenario 4'!AH$5:AH$154,"&gt;0")</f>
        <v>1.0659093749999997</v>
      </c>
      <c r="L198">
        <f>_xlfn.MINIFS('Scenario 4'!L$5:L$154,'Scenario 4'!$A$5:$A$154,Min!$A198,'Scenario 4'!AI$5:AI$154,"&gt;0")</f>
        <v>1.0659093749999997</v>
      </c>
      <c r="M198">
        <f>_xlfn.MINIFS('Scenario 4'!M$5:M$154,'Scenario 4'!$A$5:$A$154,Min!$A198,'Scenario 4'!AJ$5:AJ$154,"&gt;0")</f>
        <v>1.0575000000000001</v>
      </c>
      <c r="N198">
        <f>_xlfn.MINIFS('Scenario 4'!N$5:N$154,'Scenario 4'!$A$5:$A$154,Min!$A198,'Scenario 4'!AK$5:AK$154,"&gt;0")</f>
        <v>1.0543741071428572</v>
      </c>
      <c r="O198">
        <f>_xlfn.MINIFS('Scenario 4'!O$5:O$154,'Scenario 4'!$A$5:$A$154,Min!$A198,'Scenario 4'!AL$5:AL$154,"&gt;0")</f>
        <v>1.0575000000000001</v>
      </c>
      <c r="P198">
        <f>_xlfn.MINIFS('Scenario 4'!P$5:P$154,'Scenario 4'!$A$5:$A$154,Min!$A198,'Scenario 4'!AM$5:AM$154,"&gt;0")</f>
        <v>1.0668375000000001</v>
      </c>
      <c r="Q198">
        <f>_xlfn.MINIFS('Scenario 4'!Q$5:Q$154,'Scenario 4'!$A$5:$A$154,Min!$A198,'Scenario 4'!AN$5:AN$154,"&gt;0")</f>
        <v>1.1620124999999999</v>
      </c>
      <c r="R198">
        <f>_xlfn.MINIFS('Scenario 4'!R$5:R$154,'Scenario 4'!$A$5:$A$154,Min!$A198,'Scenario 4'!AO$5:AO$154,"&gt;0")</f>
        <v>1.2000656249999997</v>
      </c>
      <c r="S198">
        <f>_xlfn.MINIFS('Scenario 4'!S$5:S$154,'Scenario 4'!$A$5:$A$154,Min!$A198,'Scenario 4'!AP$5:AP$154,"&gt;0")</f>
        <v>1.2000656249999997</v>
      </c>
      <c r="T198">
        <f>_xlfn.MINIFS('Scenario 4'!T$5:T$154,'Scenario 4'!$A$5:$A$154,Min!$A198,'Scenario 4'!AQ$5:AQ$154,"&gt;0")</f>
        <v>1.2385714285714287</v>
      </c>
      <c r="U198">
        <f>_xlfn.MINIFS('Scenario 4'!U$5:U$154,'Scenario 4'!$A$5:$A$154,Min!$A198,'Scenario 4'!AR$5:AR$154,"&gt;0")</f>
        <v>1.2528281250000002</v>
      </c>
      <c r="V198">
        <f>_xlfn.MINIFS('Scenario 4'!V$5:V$154,'Scenario 4'!$A$5:$A$154,Min!$A198,'Scenario 4'!AS$5:AS$154,"&gt;0")</f>
        <v>1.3552734375</v>
      </c>
      <c r="W198">
        <f>_xlfn.MINIFS('Scenario 4'!W$5:W$154,'Scenario 4'!$A$5:$A$154,Min!$A198,'Scenario 4'!AT$5:AT$154,"&gt;0")</f>
        <v>1.4279296875</v>
      </c>
    </row>
    <row r="199" spans="1:23" x14ac:dyDescent="0.25">
      <c r="A199" t="s">
        <v>54</v>
      </c>
      <c r="B199" t="str">
        <f>VLOOKUP(A199,'DE-EN Country'!$A$1:$B$25,2,FALSE)</f>
        <v>Cyprus</v>
      </c>
      <c r="C199">
        <f>_xlfn.MINIFS('Scenario 4'!C$5:C$154,'Scenario 4'!$A$5:$A$154,Min!$A199,'Scenario 4'!Z$5:Z$154,"&gt;0")</f>
        <v>7.3594000000000017</v>
      </c>
      <c r="D199">
        <f>_xlfn.MINIFS('Scenario 4'!D$5:D$154,'Scenario 4'!$A$5:$A$154,Min!$A199,'Scenario 4'!AA$5:AA$154,"&gt;0")</f>
        <v>7.3594000000000017</v>
      </c>
      <c r="E199">
        <f>_xlfn.MINIFS('Scenario 4'!E$5:E$154,'Scenario 4'!$A$5:$A$154,Min!$A199,'Scenario 4'!AB$5:AB$154,"&gt;0")</f>
        <v>7.1310240000000027</v>
      </c>
      <c r="F199">
        <f>_xlfn.MINIFS('Scenario 4'!F$5:F$154,'Scenario 4'!$A$5:$A$154,Min!$A199,'Scenario 4'!AC$5:AC$154,"&gt;0")</f>
        <v>7.1310240000000027</v>
      </c>
      <c r="G199">
        <f>_xlfn.MINIFS('Scenario 4'!G$5:G$154,'Scenario 4'!$A$5:$A$154,Min!$A199,'Scenario 4'!AD$5:AD$154,"&gt;0")</f>
        <v>7.1310240000000027</v>
      </c>
      <c r="H199">
        <f>_xlfn.MINIFS('Scenario 4'!H$5:H$154,'Scenario 4'!$A$5:$A$154,Min!$A199,'Scenario 4'!AE$5:AE$154,"&gt;0")</f>
        <v>1.65871875</v>
      </c>
      <c r="I199">
        <f>_xlfn.MINIFS('Scenario 4'!I$5:I$154,'Scenario 4'!$A$5:$A$154,Min!$A199,'Scenario 4'!AF$5:AF$154,"&gt;0")</f>
        <v>1.65871875</v>
      </c>
      <c r="J199">
        <f>_xlfn.MINIFS('Scenario 4'!J$5:J$154,'Scenario 4'!$A$5:$A$154,Min!$A199,'Scenario 4'!AG$5:AG$154,"&gt;0")</f>
        <v>1.65871875</v>
      </c>
      <c r="K199">
        <f>_xlfn.MINIFS('Scenario 4'!K$5:K$154,'Scenario 4'!$A$5:$A$154,Min!$A199,'Scenario 4'!AH$5:AH$154,"&gt;0")</f>
        <v>1.65871875</v>
      </c>
      <c r="L199">
        <f>_xlfn.MINIFS('Scenario 4'!L$5:L$154,'Scenario 4'!$A$5:$A$154,Min!$A199,'Scenario 4'!AI$5:AI$154,"&gt;0")</f>
        <v>1.65871875</v>
      </c>
      <c r="M199">
        <f>_xlfn.MINIFS('Scenario 4'!M$5:M$154,'Scenario 4'!$A$5:$A$154,Min!$A199,'Scenario 4'!AJ$5:AJ$154,"&gt;0")</f>
        <v>1.65871875</v>
      </c>
      <c r="N199">
        <f>_xlfn.MINIFS('Scenario 4'!N$5:N$154,'Scenario 4'!$A$5:$A$154,Min!$A199,'Scenario 4'!AK$5:AK$154,"&gt;0")</f>
        <v>1.65871875</v>
      </c>
      <c r="O199">
        <f>_xlfn.MINIFS('Scenario 4'!O$5:O$154,'Scenario 4'!$A$5:$A$154,Min!$A199,'Scenario 4'!AL$5:AL$154,"&gt;0")</f>
        <v>1.65871875</v>
      </c>
      <c r="P199">
        <f>_xlfn.MINIFS('Scenario 4'!P$5:P$154,'Scenario 4'!$A$5:$A$154,Min!$A199,'Scenario 4'!AM$5:AM$154,"&gt;0")</f>
        <v>1.65871875</v>
      </c>
      <c r="Q199">
        <f>_xlfn.MINIFS('Scenario 4'!Q$5:Q$154,'Scenario 4'!$A$5:$A$154,Min!$A199,'Scenario 4'!AN$5:AN$154,"&gt;0")</f>
        <v>1.65871875</v>
      </c>
      <c r="R199">
        <f>_xlfn.MINIFS('Scenario 4'!R$5:R$154,'Scenario 4'!$A$5:$A$154,Min!$A199,'Scenario 4'!AO$5:AO$154,"&gt;0")</f>
        <v>1.65871875</v>
      </c>
      <c r="S199">
        <f>_xlfn.MINIFS('Scenario 4'!S$5:S$154,'Scenario 4'!$A$5:$A$154,Min!$A199,'Scenario 4'!AP$5:AP$154,"&gt;0")</f>
        <v>1.65871875</v>
      </c>
      <c r="T199">
        <f>_xlfn.MINIFS('Scenario 4'!T$5:T$154,'Scenario 4'!$A$5:$A$154,Min!$A199,'Scenario 4'!AQ$5:AQ$154,"&gt;0")</f>
        <v>1.65871875</v>
      </c>
      <c r="U199">
        <f>_xlfn.MINIFS('Scenario 4'!U$5:U$154,'Scenario 4'!$A$5:$A$154,Min!$A199,'Scenario 4'!AR$5:AR$154,"&gt;0")</f>
        <v>1.65871875</v>
      </c>
      <c r="V199">
        <f>_xlfn.MINIFS('Scenario 4'!V$5:V$154,'Scenario 4'!$A$5:$A$154,Min!$A199,'Scenario 4'!AS$5:AS$154,"&gt;0")</f>
        <v>1.65871875</v>
      </c>
      <c r="W199">
        <f>_xlfn.MINIFS('Scenario 4'!W$5:W$154,'Scenario 4'!$A$5:$A$154,Min!$A199,'Scenario 4'!AT$5:AT$154,"&gt;0")</f>
        <v>1.65871875</v>
      </c>
    </row>
    <row r="201" spans="1:23" x14ac:dyDescent="0.25">
      <c r="A201" t="s">
        <v>87</v>
      </c>
    </row>
    <row r="202" spans="1:23" x14ac:dyDescent="0.25">
      <c r="C202">
        <v>2020</v>
      </c>
      <c r="D202">
        <v>2021</v>
      </c>
      <c r="E202">
        <v>2022</v>
      </c>
      <c r="F202">
        <v>2023</v>
      </c>
      <c r="G202">
        <v>2024</v>
      </c>
      <c r="H202">
        <v>2025</v>
      </c>
      <c r="I202">
        <v>2026</v>
      </c>
      <c r="J202">
        <v>2027</v>
      </c>
      <c r="K202">
        <v>2028</v>
      </c>
      <c r="L202">
        <v>2029</v>
      </c>
      <c r="M202">
        <v>2030</v>
      </c>
      <c r="N202">
        <v>2031</v>
      </c>
      <c r="O202">
        <v>2032</v>
      </c>
      <c r="P202">
        <v>2033</v>
      </c>
      <c r="Q202">
        <v>2034</v>
      </c>
      <c r="R202">
        <v>2035</v>
      </c>
      <c r="S202">
        <v>2036</v>
      </c>
      <c r="T202">
        <v>2037</v>
      </c>
      <c r="U202">
        <v>2038</v>
      </c>
      <c r="V202">
        <v>2039</v>
      </c>
      <c r="W202">
        <v>2040</v>
      </c>
    </row>
    <row r="203" spans="1:23" x14ac:dyDescent="0.25">
      <c r="A203" t="s">
        <v>26</v>
      </c>
      <c r="B203" t="str">
        <f>VLOOKUP(A203,'DE-EN Country'!$A$1:$B$25,2,FALSE)</f>
        <v>Belgium</v>
      </c>
      <c r="C203" t="str">
        <f t="array" ref="C203">INDEX('Scenario 4'!$B$5:$B$154,MATCH(Min!$A203&amp;Min!C175,'Scenario 4'!$A$5:$A$154&amp;'Scenario 4'!C$5:C$154,0),1)</f>
        <v>Hydro</v>
      </c>
      <c r="D203" t="str">
        <f t="array" ref="D203">INDEX('Scenario 4'!$B$5:$B$154,MATCH(Min!$A203&amp;Min!D175,'Scenario 4'!$A$5:$A$154&amp;'Scenario 4'!D$5:D$154,0),1)</f>
        <v>Hydro</v>
      </c>
      <c r="E203" t="str">
        <f t="array" ref="E203">INDEX('Scenario 4'!$B$5:$B$154,MATCH(Min!$A203&amp;Min!E175,'Scenario 4'!$A$5:$A$154&amp;'Scenario 4'!E$5:E$154,0),1)</f>
        <v>Hydro</v>
      </c>
      <c r="F203" t="str">
        <f t="array" ref="F203">INDEX('Scenario 4'!$B$5:$B$154,MATCH(Min!$A203&amp;Min!F175,'Scenario 4'!$A$5:$A$154&amp;'Scenario 4'!F$5:F$154,0),1)</f>
        <v>Hydro</v>
      </c>
      <c r="G203" t="str">
        <f t="array" ref="G203">INDEX('Scenario 4'!$B$5:$B$154,MATCH(Min!$A203&amp;Min!G175,'Scenario 4'!$A$5:$A$154&amp;'Scenario 4'!G$5:G$154,0),1)</f>
        <v>Hydro</v>
      </c>
      <c r="H203" t="str">
        <f t="array" ref="H203">INDEX('Scenario 4'!$B$5:$B$154,MATCH(Min!$A203&amp;Min!H175,'Scenario 4'!$A$5:$A$154&amp;'Scenario 4'!H$5:H$154,0),1)</f>
        <v>Hydro</v>
      </c>
      <c r="I203" t="str">
        <f t="array" ref="I203">INDEX('Scenario 4'!$B$5:$B$154,MATCH(Min!$A203&amp;Min!I175,'Scenario 4'!$A$5:$A$154&amp;'Scenario 4'!I$5:I$154,0),1)</f>
        <v>Hydro</v>
      </c>
      <c r="J203" t="str">
        <f t="array" ref="J203">INDEX('Scenario 4'!$B$5:$B$154,MATCH(Min!$A203&amp;Min!J175,'Scenario 4'!$A$5:$A$154&amp;'Scenario 4'!J$5:J$154,0),1)</f>
        <v>Hydro</v>
      </c>
      <c r="K203" t="str">
        <f t="array" ref="K203">INDEX('Scenario 4'!$B$5:$B$154,MATCH(Min!$A203&amp;Min!K175,'Scenario 4'!$A$5:$A$154&amp;'Scenario 4'!K$5:K$154,0),1)</f>
        <v>Hydro</v>
      </c>
      <c r="L203" t="str">
        <f t="array" ref="L203">INDEX('Scenario 4'!$B$5:$B$154,MATCH(Min!$A203&amp;Min!L175,'Scenario 4'!$A$5:$A$154&amp;'Scenario 4'!L$5:L$154,0),1)</f>
        <v>Hydro</v>
      </c>
      <c r="M203" t="str">
        <f t="array" ref="M203">INDEX('Scenario 4'!$B$5:$B$154,MATCH(Min!$A203&amp;Min!M175,'Scenario 4'!$A$5:$A$154&amp;'Scenario 4'!M$5:M$154,0),1)</f>
        <v>Hydro</v>
      </c>
      <c r="N203" t="str">
        <f t="array" ref="N203">INDEX('Scenario 4'!$B$5:$B$154,MATCH(Min!$A203&amp;Min!N175,'Scenario 4'!$A$5:$A$154&amp;'Scenario 4'!N$5:N$154,0),1)</f>
        <v>Hydro</v>
      </c>
      <c r="O203" t="str">
        <f t="array" ref="O203">INDEX('Scenario 4'!$B$5:$B$154,MATCH(Min!$A203&amp;Min!O175,'Scenario 4'!$A$5:$A$154&amp;'Scenario 4'!O$5:O$154,0),1)</f>
        <v>Hydro</v>
      </c>
      <c r="P203" t="str">
        <f t="array" ref="P203">INDEX('Scenario 4'!$B$5:$B$154,MATCH(Min!$A203&amp;Min!P175,'Scenario 4'!$A$5:$A$154&amp;'Scenario 4'!P$5:P$154,0),1)</f>
        <v>Hydro</v>
      </c>
      <c r="Q203" t="str">
        <f t="array" ref="Q203">INDEX('Scenario 4'!$B$5:$B$154,MATCH(Min!$A203&amp;Min!Q175,'Scenario 4'!$A$5:$A$154&amp;'Scenario 4'!Q$5:Q$154,0),1)</f>
        <v>Hydro</v>
      </c>
      <c r="R203" t="str">
        <f t="array" ref="R203">INDEX('Scenario 4'!$B$5:$B$154,MATCH(Min!$A203&amp;Min!R175,'Scenario 4'!$A$5:$A$154&amp;'Scenario 4'!R$5:R$154,0),1)</f>
        <v>Hydro</v>
      </c>
      <c r="S203" t="str">
        <f t="array" ref="S203">INDEX('Scenario 4'!$B$5:$B$154,MATCH(Min!$A203&amp;Min!S175,'Scenario 4'!$A$5:$A$154&amp;'Scenario 4'!S$5:S$154,0),1)</f>
        <v>Hydro</v>
      </c>
      <c r="T203" t="str">
        <f t="array" ref="T203">INDEX('Scenario 4'!$B$5:$B$154,MATCH(Min!$A203&amp;Min!T175,'Scenario 4'!$A$5:$A$154&amp;'Scenario 4'!T$5:T$154,0),1)</f>
        <v>Hydro</v>
      </c>
      <c r="U203" t="str">
        <f t="array" ref="U203">INDEX('Scenario 4'!$B$5:$B$154,MATCH(Min!$A203&amp;Min!U175,'Scenario 4'!$A$5:$A$154&amp;'Scenario 4'!U$5:U$154,0),1)</f>
        <v>Hydro</v>
      </c>
      <c r="V203" t="str">
        <f t="array" ref="V203">INDEX('Scenario 4'!$B$5:$B$154,MATCH(Min!$A203&amp;Min!V175,'Scenario 4'!$A$5:$A$154&amp;'Scenario 4'!V$5:V$154,0),1)</f>
        <v>Hydro</v>
      </c>
      <c r="W203" t="str">
        <f t="array" ref="W203">INDEX('Scenario 4'!$B$5:$B$154,MATCH(Min!$A203&amp;Min!W175,'Scenario 4'!$A$5:$A$154&amp;'Scenario 4'!W$5:W$154,0),1)</f>
        <v>Hydro</v>
      </c>
    </row>
    <row r="204" spans="1:23" x14ac:dyDescent="0.25">
      <c r="A204" t="s">
        <v>32</v>
      </c>
      <c r="B204" t="str">
        <f>VLOOKUP(A204,'DE-EN Country'!$A$1:$B$25,2,FALSE)</f>
        <v>Denmark</v>
      </c>
      <c r="C204" t="str">
        <f t="array" ref="C204">INDEX('Scenario 4'!$B$5:$B$154,MATCH(Min!$A204&amp;Min!C176,'Scenario 4'!$A$5:$A$154&amp;'Scenario 4'!C$5:C$154,0),1)</f>
        <v>Hydro</v>
      </c>
      <c r="D204" t="str">
        <f t="array" ref="D204">INDEX('Scenario 4'!$B$5:$B$154,MATCH(Min!$A204&amp;Min!D176,'Scenario 4'!$A$5:$A$154&amp;'Scenario 4'!D$5:D$154,0),1)</f>
        <v>Hydro</v>
      </c>
      <c r="E204" t="str">
        <f t="array" ref="E204">INDEX('Scenario 4'!$B$5:$B$154,MATCH(Min!$A204&amp;Min!E176,'Scenario 4'!$A$5:$A$154&amp;'Scenario 4'!E$5:E$154,0),1)</f>
        <v>Hydro</v>
      </c>
      <c r="F204" t="str">
        <f t="array" ref="F204">INDEX('Scenario 4'!$B$5:$B$154,MATCH(Min!$A204&amp;Min!F176,'Scenario 4'!$A$5:$A$154&amp;'Scenario 4'!F$5:F$154,0),1)</f>
        <v>Hydro</v>
      </c>
      <c r="G204" t="str">
        <f t="array" ref="G204">INDEX('Scenario 4'!$B$5:$B$154,MATCH(Min!$A204&amp;Min!G176,'Scenario 4'!$A$5:$A$154&amp;'Scenario 4'!G$5:G$154,0),1)</f>
        <v>Hydro</v>
      </c>
      <c r="H204" t="str">
        <f t="array" ref="H204">INDEX('Scenario 4'!$B$5:$B$154,MATCH(Min!$A204&amp;Min!H176,'Scenario 4'!$A$5:$A$154&amp;'Scenario 4'!H$5:H$154,0),1)</f>
        <v>Hydro</v>
      </c>
      <c r="I204" t="str">
        <f t="array" ref="I204">INDEX('Scenario 4'!$B$5:$B$154,MATCH(Min!$A204&amp;Min!I176,'Scenario 4'!$A$5:$A$154&amp;'Scenario 4'!I$5:I$154,0),1)</f>
        <v>Hydro</v>
      </c>
      <c r="J204" t="str">
        <f t="array" ref="J204">INDEX('Scenario 4'!$B$5:$B$154,MATCH(Min!$A204&amp;Min!J176,'Scenario 4'!$A$5:$A$154&amp;'Scenario 4'!J$5:J$154,0),1)</f>
        <v>Hydro</v>
      </c>
      <c r="K204" t="str">
        <f t="array" ref="K204">INDEX('Scenario 4'!$B$5:$B$154,MATCH(Min!$A204&amp;Min!K176,'Scenario 4'!$A$5:$A$154&amp;'Scenario 4'!K$5:K$154,0),1)</f>
        <v>Hydro</v>
      </c>
      <c r="L204" t="str">
        <f t="array" ref="L204">INDEX('Scenario 4'!$B$5:$B$154,MATCH(Min!$A204&amp;Min!L176,'Scenario 4'!$A$5:$A$154&amp;'Scenario 4'!L$5:L$154,0),1)</f>
        <v>Hydro</v>
      </c>
      <c r="M204" t="str">
        <f t="array" ref="M204">INDEX('Scenario 4'!$B$5:$B$154,MATCH(Min!$A204&amp;Min!M176,'Scenario 4'!$A$5:$A$154&amp;'Scenario 4'!M$5:M$154,0),1)</f>
        <v>Hydro</v>
      </c>
      <c r="N204" t="str">
        <f t="array" ref="N204">INDEX('Scenario 4'!$B$5:$B$154,MATCH(Min!$A204&amp;Min!N176,'Scenario 4'!$A$5:$A$154&amp;'Scenario 4'!N$5:N$154,0),1)</f>
        <v>Hydro</v>
      </c>
      <c r="O204" t="str">
        <f t="array" ref="O204">INDEX('Scenario 4'!$B$5:$B$154,MATCH(Min!$A204&amp;Min!O176,'Scenario 4'!$A$5:$A$154&amp;'Scenario 4'!O$5:O$154,0),1)</f>
        <v>Hydro</v>
      </c>
      <c r="P204" t="str">
        <f t="array" ref="P204">INDEX('Scenario 4'!$B$5:$B$154,MATCH(Min!$A204&amp;Min!P176,'Scenario 4'!$A$5:$A$154&amp;'Scenario 4'!P$5:P$154,0),1)</f>
        <v>Hydro</v>
      </c>
      <c r="Q204" t="str">
        <f t="array" ref="Q204">INDEX('Scenario 4'!$B$5:$B$154,MATCH(Min!$A204&amp;Min!Q176,'Scenario 4'!$A$5:$A$154&amp;'Scenario 4'!Q$5:Q$154,0),1)</f>
        <v>Hydro</v>
      </c>
      <c r="R204" t="str">
        <f t="array" ref="R204">INDEX('Scenario 4'!$B$5:$B$154,MATCH(Min!$A204&amp;Min!R176,'Scenario 4'!$A$5:$A$154&amp;'Scenario 4'!R$5:R$154,0),1)</f>
        <v>Hydro</v>
      </c>
      <c r="S204" t="str">
        <f t="array" ref="S204">INDEX('Scenario 4'!$B$5:$B$154,MATCH(Min!$A204&amp;Min!S176,'Scenario 4'!$A$5:$A$154&amp;'Scenario 4'!S$5:S$154,0),1)</f>
        <v>Hydro</v>
      </c>
      <c r="T204" t="str">
        <f t="array" ref="T204">INDEX('Scenario 4'!$B$5:$B$154,MATCH(Min!$A204&amp;Min!T176,'Scenario 4'!$A$5:$A$154&amp;'Scenario 4'!T$5:T$154,0),1)</f>
        <v>Hydro</v>
      </c>
      <c r="U204" t="str">
        <f t="array" ref="U204">INDEX('Scenario 4'!$B$5:$B$154,MATCH(Min!$A204&amp;Min!U176,'Scenario 4'!$A$5:$A$154&amp;'Scenario 4'!U$5:U$154,0),1)</f>
        <v>Hydro</v>
      </c>
      <c r="V204" t="str">
        <f t="array" ref="V204">INDEX('Scenario 4'!$B$5:$B$154,MATCH(Min!$A204&amp;Min!V176,'Scenario 4'!$A$5:$A$154&amp;'Scenario 4'!V$5:V$154,0),1)</f>
        <v>Hydro</v>
      </c>
      <c r="W204" t="str">
        <f t="array" ref="W204">INDEX('Scenario 4'!$B$5:$B$154,MATCH(Min!$A204&amp;Min!W176,'Scenario 4'!$A$5:$A$154&amp;'Scenario 4'!W$5:W$154,0),1)</f>
        <v>Hydro</v>
      </c>
    </row>
    <row r="205" spans="1:23" x14ac:dyDescent="0.25">
      <c r="A205" t="s">
        <v>33</v>
      </c>
      <c r="B205" t="str">
        <f>VLOOKUP(A205,'DE-EN Country'!$A$1:$B$25,2,FALSE)</f>
        <v>Germany</v>
      </c>
      <c r="C205" t="str">
        <f t="array" ref="C205">INDEX('Scenario 4'!$B$5:$B$154,MATCH(Min!$A205&amp;Min!C177,'Scenario 4'!$A$5:$A$154&amp;'Scenario 4'!C$5:C$154,0),1)</f>
        <v>Hydro</v>
      </c>
      <c r="D205" t="str">
        <f t="array" ref="D205">INDEX('Scenario 4'!$B$5:$B$154,MATCH(Min!$A205&amp;Min!D177,'Scenario 4'!$A$5:$A$154&amp;'Scenario 4'!D$5:D$154,0),1)</f>
        <v>Hydro</v>
      </c>
      <c r="E205" t="str">
        <f t="array" ref="E205">INDEX('Scenario 4'!$B$5:$B$154,MATCH(Min!$A205&amp;Min!E177,'Scenario 4'!$A$5:$A$154&amp;'Scenario 4'!E$5:E$154,0),1)</f>
        <v>Hydro</v>
      </c>
      <c r="F205" t="str">
        <f t="array" ref="F205">INDEX('Scenario 4'!$B$5:$B$154,MATCH(Min!$A205&amp;Min!F177,'Scenario 4'!$A$5:$A$154&amp;'Scenario 4'!F$5:F$154,0),1)</f>
        <v>Hydro</v>
      </c>
      <c r="G205" t="str">
        <f t="array" ref="G205">INDEX('Scenario 4'!$B$5:$B$154,MATCH(Min!$A205&amp;Min!G177,'Scenario 4'!$A$5:$A$154&amp;'Scenario 4'!G$5:G$154,0),1)</f>
        <v>Hydro</v>
      </c>
      <c r="H205" t="str">
        <f t="array" ref="H205">INDEX('Scenario 4'!$B$5:$B$154,MATCH(Min!$A205&amp;Min!H177,'Scenario 4'!$A$5:$A$154&amp;'Scenario 4'!H$5:H$154,0),1)</f>
        <v>Hydro</v>
      </c>
      <c r="I205" t="str">
        <f t="array" ref="I205">INDEX('Scenario 4'!$B$5:$B$154,MATCH(Min!$A205&amp;Min!I177,'Scenario 4'!$A$5:$A$154&amp;'Scenario 4'!I$5:I$154,0),1)</f>
        <v>Hydro</v>
      </c>
      <c r="J205" t="str">
        <f t="array" ref="J205">INDEX('Scenario 4'!$B$5:$B$154,MATCH(Min!$A205&amp;Min!J177,'Scenario 4'!$A$5:$A$154&amp;'Scenario 4'!J$5:J$154,0),1)</f>
        <v>Hydro</v>
      </c>
      <c r="K205" t="str">
        <f t="array" ref="K205">INDEX('Scenario 4'!$B$5:$B$154,MATCH(Min!$A205&amp;Min!K177,'Scenario 4'!$A$5:$A$154&amp;'Scenario 4'!K$5:K$154,0),1)</f>
        <v>Hydro</v>
      </c>
      <c r="L205" t="str">
        <f t="array" ref="L205">INDEX('Scenario 4'!$B$5:$B$154,MATCH(Min!$A205&amp;Min!L177,'Scenario 4'!$A$5:$A$154&amp;'Scenario 4'!L$5:L$154,0),1)</f>
        <v>Hydro</v>
      </c>
      <c r="M205" t="str">
        <f t="array" ref="M205">INDEX('Scenario 4'!$B$5:$B$154,MATCH(Min!$A205&amp;Min!M177,'Scenario 4'!$A$5:$A$154&amp;'Scenario 4'!M$5:M$154,0),1)</f>
        <v>Hydro</v>
      </c>
      <c r="N205" t="str">
        <f t="array" ref="N205">INDEX('Scenario 4'!$B$5:$B$154,MATCH(Min!$A205&amp;Min!N177,'Scenario 4'!$A$5:$A$154&amp;'Scenario 4'!N$5:N$154,0),1)</f>
        <v>Hydro</v>
      </c>
      <c r="O205" t="str">
        <f t="array" ref="O205">INDEX('Scenario 4'!$B$5:$B$154,MATCH(Min!$A205&amp;Min!O177,'Scenario 4'!$A$5:$A$154&amp;'Scenario 4'!O$5:O$154,0),1)</f>
        <v>Hydro</v>
      </c>
      <c r="P205" t="str">
        <f t="array" ref="P205">INDEX('Scenario 4'!$B$5:$B$154,MATCH(Min!$A205&amp;Min!P177,'Scenario 4'!$A$5:$A$154&amp;'Scenario 4'!P$5:P$154,0),1)</f>
        <v>Hydro</v>
      </c>
      <c r="Q205" t="str">
        <f t="array" ref="Q205">INDEX('Scenario 4'!$B$5:$B$154,MATCH(Min!$A205&amp;Min!Q177,'Scenario 4'!$A$5:$A$154&amp;'Scenario 4'!Q$5:Q$154,0),1)</f>
        <v>Hydro</v>
      </c>
      <c r="R205" t="str">
        <f t="array" ref="R205">INDEX('Scenario 4'!$B$5:$B$154,MATCH(Min!$A205&amp;Min!R177,'Scenario 4'!$A$5:$A$154&amp;'Scenario 4'!R$5:R$154,0),1)</f>
        <v>Hydro</v>
      </c>
      <c r="S205" t="str">
        <f t="array" ref="S205">INDEX('Scenario 4'!$B$5:$B$154,MATCH(Min!$A205&amp;Min!S177,'Scenario 4'!$A$5:$A$154&amp;'Scenario 4'!S$5:S$154,0),1)</f>
        <v>Hydro</v>
      </c>
      <c r="T205" t="str">
        <f t="array" ref="T205">INDEX('Scenario 4'!$B$5:$B$154,MATCH(Min!$A205&amp;Min!T177,'Scenario 4'!$A$5:$A$154&amp;'Scenario 4'!T$5:T$154,0),1)</f>
        <v>Hydro</v>
      </c>
      <c r="U205" t="str">
        <f t="array" ref="U205">INDEX('Scenario 4'!$B$5:$B$154,MATCH(Min!$A205&amp;Min!U177,'Scenario 4'!$A$5:$A$154&amp;'Scenario 4'!U$5:U$154,0),1)</f>
        <v>Hydro</v>
      </c>
      <c r="V205" t="str">
        <f t="array" ref="V205">INDEX('Scenario 4'!$B$5:$B$154,MATCH(Min!$A205&amp;Min!V177,'Scenario 4'!$A$5:$A$154&amp;'Scenario 4'!V$5:V$154,0),1)</f>
        <v>Hydro</v>
      </c>
      <c r="W205" t="str">
        <f t="array" ref="W205">INDEX('Scenario 4'!$B$5:$B$154,MATCH(Min!$A205&amp;Min!W177,'Scenario 4'!$A$5:$A$154&amp;'Scenario 4'!W$5:W$154,0),1)</f>
        <v>Hydro</v>
      </c>
    </row>
    <row r="206" spans="1:23" x14ac:dyDescent="0.25">
      <c r="A206" t="s">
        <v>34</v>
      </c>
      <c r="B206" t="str">
        <f>VLOOKUP(A206,'DE-EN Country'!$A$1:$B$25,2,FALSE)</f>
        <v>Estonia</v>
      </c>
      <c r="C206" t="str">
        <f t="array" ref="C206">INDEX('Scenario 4'!$B$5:$B$154,MATCH(Min!$A206&amp;Min!C178,'Scenario 4'!$A$5:$A$154&amp;'Scenario 4'!C$5:C$154,0),1)</f>
        <v>Hydro</v>
      </c>
      <c r="D206" t="str">
        <f t="array" ref="D206">INDEX('Scenario 4'!$B$5:$B$154,MATCH(Min!$A206&amp;Min!D178,'Scenario 4'!$A$5:$A$154&amp;'Scenario 4'!D$5:D$154,0),1)</f>
        <v>Hydro</v>
      </c>
      <c r="E206" t="str">
        <f t="array" ref="E206">INDEX('Scenario 4'!$B$5:$B$154,MATCH(Min!$A206&amp;Min!E178,'Scenario 4'!$A$5:$A$154&amp;'Scenario 4'!E$5:E$154,0),1)</f>
        <v>Hydro</v>
      </c>
      <c r="F206" t="str">
        <f t="array" ref="F206">INDEX('Scenario 4'!$B$5:$B$154,MATCH(Min!$A206&amp;Min!F178,'Scenario 4'!$A$5:$A$154&amp;'Scenario 4'!F$5:F$154,0),1)</f>
        <v>Hydro</v>
      </c>
      <c r="G206" t="str">
        <f t="array" ref="G206">INDEX('Scenario 4'!$B$5:$B$154,MATCH(Min!$A206&amp;Min!G178,'Scenario 4'!$A$5:$A$154&amp;'Scenario 4'!G$5:G$154,0),1)</f>
        <v>Hydro</v>
      </c>
      <c r="H206" t="str">
        <f t="array" ref="H206">INDEX('Scenario 4'!$B$5:$B$154,MATCH(Min!$A206&amp;Min!H178,'Scenario 4'!$A$5:$A$154&amp;'Scenario 4'!H$5:H$154,0),1)</f>
        <v>Hydro</v>
      </c>
      <c r="I206" t="str">
        <f t="array" ref="I206">INDEX('Scenario 4'!$B$5:$B$154,MATCH(Min!$A206&amp;Min!I178,'Scenario 4'!$A$5:$A$154&amp;'Scenario 4'!I$5:I$154,0),1)</f>
        <v>Hydro</v>
      </c>
      <c r="J206" t="str">
        <f t="array" ref="J206">INDEX('Scenario 4'!$B$5:$B$154,MATCH(Min!$A206&amp;Min!J178,'Scenario 4'!$A$5:$A$154&amp;'Scenario 4'!J$5:J$154,0),1)</f>
        <v>Hydro</v>
      </c>
      <c r="K206" t="str">
        <f t="array" ref="K206">INDEX('Scenario 4'!$B$5:$B$154,MATCH(Min!$A206&amp;Min!K178,'Scenario 4'!$A$5:$A$154&amp;'Scenario 4'!K$5:K$154,0),1)</f>
        <v>Hydro</v>
      </c>
      <c r="L206" t="str">
        <f t="array" ref="L206">INDEX('Scenario 4'!$B$5:$B$154,MATCH(Min!$A206&amp;Min!L178,'Scenario 4'!$A$5:$A$154&amp;'Scenario 4'!L$5:L$154,0),1)</f>
        <v>Hydro</v>
      </c>
      <c r="M206" t="str">
        <f t="array" ref="M206">INDEX('Scenario 4'!$B$5:$B$154,MATCH(Min!$A206&amp;Min!M178,'Scenario 4'!$A$5:$A$154&amp;'Scenario 4'!M$5:M$154,0),1)</f>
        <v>Hydro</v>
      </c>
      <c r="N206" t="str">
        <f t="array" ref="N206">INDEX('Scenario 4'!$B$5:$B$154,MATCH(Min!$A206&amp;Min!N178,'Scenario 4'!$A$5:$A$154&amp;'Scenario 4'!N$5:N$154,0),1)</f>
        <v>Hydro</v>
      </c>
      <c r="O206" t="str">
        <f t="array" ref="O206">INDEX('Scenario 4'!$B$5:$B$154,MATCH(Min!$A206&amp;Min!O178,'Scenario 4'!$A$5:$A$154&amp;'Scenario 4'!O$5:O$154,0),1)</f>
        <v>Hydro</v>
      </c>
      <c r="P206" t="str">
        <f t="array" ref="P206">INDEX('Scenario 4'!$B$5:$B$154,MATCH(Min!$A206&amp;Min!P178,'Scenario 4'!$A$5:$A$154&amp;'Scenario 4'!P$5:P$154,0),1)</f>
        <v>Hydro</v>
      </c>
      <c r="Q206" t="str">
        <f t="array" ref="Q206">INDEX('Scenario 4'!$B$5:$B$154,MATCH(Min!$A206&amp;Min!Q178,'Scenario 4'!$A$5:$A$154&amp;'Scenario 4'!Q$5:Q$154,0),1)</f>
        <v>Hydro</v>
      </c>
      <c r="R206" t="str">
        <f t="array" ref="R206">INDEX('Scenario 4'!$B$5:$B$154,MATCH(Min!$A206&amp;Min!R178,'Scenario 4'!$A$5:$A$154&amp;'Scenario 4'!R$5:R$154,0),1)</f>
        <v>Hydro</v>
      </c>
      <c r="S206" t="str">
        <f t="array" ref="S206">INDEX('Scenario 4'!$B$5:$B$154,MATCH(Min!$A206&amp;Min!S178,'Scenario 4'!$A$5:$A$154&amp;'Scenario 4'!S$5:S$154,0),1)</f>
        <v>Hydro</v>
      </c>
      <c r="T206" t="str">
        <f t="array" ref="T206">INDEX('Scenario 4'!$B$5:$B$154,MATCH(Min!$A206&amp;Min!T178,'Scenario 4'!$A$5:$A$154&amp;'Scenario 4'!T$5:T$154,0),1)</f>
        <v>Hydro</v>
      </c>
      <c r="U206" t="str">
        <f t="array" ref="U206">INDEX('Scenario 4'!$B$5:$B$154,MATCH(Min!$A206&amp;Min!U178,'Scenario 4'!$A$5:$A$154&amp;'Scenario 4'!U$5:U$154,0),1)</f>
        <v>Hydro</v>
      </c>
      <c r="V206" t="str">
        <f t="array" ref="V206">INDEX('Scenario 4'!$B$5:$B$154,MATCH(Min!$A206&amp;Min!V178,'Scenario 4'!$A$5:$A$154&amp;'Scenario 4'!V$5:V$154,0),1)</f>
        <v>Hydro</v>
      </c>
      <c r="W206" t="str">
        <f t="array" ref="W206">INDEX('Scenario 4'!$B$5:$B$154,MATCH(Min!$A206&amp;Min!W178,'Scenario 4'!$A$5:$A$154&amp;'Scenario 4'!W$5:W$154,0),1)</f>
        <v>Hydro</v>
      </c>
    </row>
    <row r="207" spans="1:23" x14ac:dyDescent="0.25">
      <c r="A207" t="s">
        <v>35</v>
      </c>
      <c r="B207" t="str">
        <f>VLOOKUP(A207,'DE-EN Country'!$A$1:$B$25,2,FALSE)</f>
        <v>Finland</v>
      </c>
      <c r="C207" t="str">
        <f t="array" ref="C207">INDEX('Scenario 4'!$B$5:$B$154,MATCH(Min!$A207&amp;Min!C179,'Scenario 4'!$A$5:$A$154&amp;'Scenario 4'!C$5:C$154,0),1)</f>
        <v>Hydro</v>
      </c>
      <c r="D207" t="str">
        <f t="array" ref="D207">INDEX('Scenario 4'!$B$5:$B$154,MATCH(Min!$A207&amp;Min!D179,'Scenario 4'!$A$5:$A$154&amp;'Scenario 4'!D$5:D$154,0),1)</f>
        <v>Hydro</v>
      </c>
      <c r="E207" t="str">
        <f t="array" ref="E207">INDEX('Scenario 4'!$B$5:$B$154,MATCH(Min!$A207&amp;Min!E179,'Scenario 4'!$A$5:$A$154&amp;'Scenario 4'!E$5:E$154,0),1)</f>
        <v>Hydro</v>
      </c>
      <c r="F207" t="str">
        <f t="array" ref="F207">INDEX('Scenario 4'!$B$5:$B$154,MATCH(Min!$A207&amp;Min!F179,'Scenario 4'!$A$5:$A$154&amp;'Scenario 4'!F$5:F$154,0),1)</f>
        <v>Hydro</v>
      </c>
      <c r="G207" t="str">
        <f t="array" ref="G207">INDEX('Scenario 4'!$B$5:$B$154,MATCH(Min!$A207&amp;Min!G179,'Scenario 4'!$A$5:$A$154&amp;'Scenario 4'!G$5:G$154,0),1)</f>
        <v>Hydro</v>
      </c>
      <c r="H207" t="str">
        <f t="array" ref="H207">INDEX('Scenario 4'!$B$5:$B$154,MATCH(Min!$A207&amp;Min!H179,'Scenario 4'!$A$5:$A$154&amp;'Scenario 4'!H$5:H$154,0),1)</f>
        <v>Hydro</v>
      </c>
      <c r="I207" t="str">
        <f t="array" ref="I207">INDEX('Scenario 4'!$B$5:$B$154,MATCH(Min!$A207&amp;Min!I179,'Scenario 4'!$A$5:$A$154&amp;'Scenario 4'!I$5:I$154,0),1)</f>
        <v>Hydro</v>
      </c>
      <c r="J207" t="str">
        <f t="array" ref="J207">INDEX('Scenario 4'!$B$5:$B$154,MATCH(Min!$A207&amp;Min!J179,'Scenario 4'!$A$5:$A$154&amp;'Scenario 4'!J$5:J$154,0),1)</f>
        <v>Hydro</v>
      </c>
      <c r="K207" t="str">
        <f t="array" ref="K207">INDEX('Scenario 4'!$B$5:$B$154,MATCH(Min!$A207&amp;Min!K179,'Scenario 4'!$A$5:$A$154&amp;'Scenario 4'!K$5:K$154,0),1)</f>
        <v>Hydro</v>
      </c>
      <c r="L207" t="str">
        <f t="array" ref="L207">INDEX('Scenario 4'!$B$5:$B$154,MATCH(Min!$A207&amp;Min!L179,'Scenario 4'!$A$5:$A$154&amp;'Scenario 4'!L$5:L$154,0),1)</f>
        <v>Hydro</v>
      </c>
      <c r="M207" t="str">
        <f t="array" ref="M207">INDEX('Scenario 4'!$B$5:$B$154,MATCH(Min!$A207&amp;Min!M179,'Scenario 4'!$A$5:$A$154&amp;'Scenario 4'!M$5:M$154,0),1)</f>
        <v>Hydro</v>
      </c>
      <c r="N207" t="str">
        <f t="array" ref="N207">INDEX('Scenario 4'!$B$5:$B$154,MATCH(Min!$A207&amp;Min!N179,'Scenario 4'!$A$5:$A$154&amp;'Scenario 4'!N$5:N$154,0),1)</f>
        <v>Hydro</v>
      </c>
      <c r="O207" t="str">
        <f t="array" ref="O207">INDEX('Scenario 4'!$B$5:$B$154,MATCH(Min!$A207&amp;Min!O179,'Scenario 4'!$A$5:$A$154&amp;'Scenario 4'!O$5:O$154,0),1)</f>
        <v>Hydro</v>
      </c>
      <c r="P207" t="str">
        <f t="array" ref="P207">INDEX('Scenario 4'!$B$5:$B$154,MATCH(Min!$A207&amp;Min!P179,'Scenario 4'!$A$5:$A$154&amp;'Scenario 4'!P$5:P$154,0),1)</f>
        <v>Hydro</v>
      </c>
      <c r="Q207" t="str">
        <f t="array" ref="Q207">INDEX('Scenario 4'!$B$5:$B$154,MATCH(Min!$A207&amp;Min!Q179,'Scenario 4'!$A$5:$A$154&amp;'Scenario 4'!Q$5:Q$154,0),1)</f>
        <v>Hydro</v>
      </c>
      <c r="R207" t="str">
        <f t="array" ref="R207">INDEX('Scenario 4'!$B$5:$B$154,MATCH(Min!$A207&amp;Min!R179,'Scenario 4'!$A$5:$A$154&amp;'Scenario 4'!R$5:R$154,0),1)</f>
        <v>Hydro</v>
      </c>
      <c r="S207" t="str">
        <f t="array" ref="S207">INDEX('Scenario 4'!$B$5:$B$154,MATCH(Min!$A207&amp;Min!S179,'Scenario 4'!$A$5:$A$154&amp;'Scenario 4'!S$5:S$154,0),1)</f>
        <v>Hydro</v>
      </c>
      <c r="T207" t="str">
        <f t="array" ref="T207">INDEX('Scenario 4'!$B$5:$B$154,MATCH(Min!$A207&amp;Min!T179,'Scenario 4'!$A$5:$A$154&amp;'Scenario 4'!T$5:T$154,0),1)</f>
        <v>Hydro</v>
      </c>
      <c r="U207" t="str">
        <f t="array" ref="U207">INDEX('Scenario 4'!$B$5:$B$154,MATCH(Min!$A207&amp;Min!U179,'Scenario 4'!$A$5:$A$154&amp;'Scenario 4'!U$5:U$154,0),1)</f>
        <v>Hydro</v>
      </c>
      <c r="V207" t="str">
        <f t="array" ref="V207">INDEX('Scenario 4'!$B$5:$B$154,MATCH(Min!$A207&amp;Min!V179,'Scenario 4'!$A$5:$A$154&amp;'Scenario 4'!V$5:V$154,0),1)</f>
        <v>Hydro</v>
      </c>
      <c r="W207" t="str">
        <f t="array" ref="W207">INDEX('Scenario 4'!$B$5:$B$154,MATCH(Min!$A207&amp;Min!W179,'Scenario 4'!$A$5:$A$154&amp;'Scenario 4'!W$5:W$154,0),1)</f>
        <v>Hydro</v>
      </c>
    </row>
    <row r="208" spans="1:23" x14ac:dyDescent="0.25">
      <c r="A208" t="s">
        <v>36</v>
      </c>
      <c r="B208" t="str">
        <f>VLOOKUP(A208,'DE-EN Country'!$A$1:$B$25,2,FALSE)</f>
        <v>France</v>
      </c>
      <c r="C208" t="str">
        <f t="array" ref="C208">INDEX('Scenario 4'!$B$5:$B$154,MATCH(Min!$A208&amp;Min!C180,'Scenario 4'!$A$5:$A$154&amp;'Scenario 4'!C$5:C$154,0),1)</f>
        <v>Hydro</v>
      </c>
      <c r="D208" t="str">
        <f t="array" ref="D208">INDEX('Scenario 4'!$B$5:$B$154,MATCH(Min!$A208&amp;Min!D180,'Scenario 4'!$A$5:$A$154&amp;'Scenario 4'!D$5:D$154,0),1)</f>
        <v>Hydro</v>
      </c>
      <c r="E208" t="str">
        <f t="array" ref="E208">INDEX('Scenario 4'!$B$5:$B$154,MATCH(Min!$A208&amp;Min!E180,'Scenario 4'!$A$5:$A$154&amp;'Scenario 4'!E$5:E$154,0),1)</f>
        <v>Hydro</v>
      </c>
      <c r="F208" t="str">
        <f t="array" ref="F208">INDEX('Scenario 4'!$B$5:$B$154,MATCH(Min!$A208&amp;Min!F180,'Scenario 4'!$A$5:$A$154&amp;'Scenario 4'!F$5:F$154,0),1)</f>
        <v>Hydro</v>
      </c>
      <c r="G208" t="str">
        <f t="array" ref="G208">INDEX('Scenario 4'!$B$5:$B$154,MATCH(Min!$A208&amp;Min!G180,'Scenario 4'!$A$5:$A$154&amp;'Scenario 4'!G$5:G$154,0),1)</f>
        <v>Hydro</v>
      </c>
      <c r="H208" t="str">
        <f t="array" ref="H208">INDEX('Scenario 4'!$B$5:$B$154,MATCH(Min!$A208&amp;Min!H180,'Scenario 4'!$A$5:$A$154&amp;'Scenario 4'!H$5:H$154,0),1)</f>
        <v>Hydro</v>
      </c>
      <c r="I208" t="str">
        <f t="array" ref="I208">INDEX('Scenario 4'!$B$5:$B$154,MATCH(Min!$A208&amp;Min!I180,'Scenario 4'!$A$5:$A$154&amp;'Scenario 4'!I$5:I$154,0),1)</f>
        <v>Hydro</v>
      </c>
      <c r="J208" t="str">
        <f t="array" ref="J208">INDEX('Scenario 4'!$B$5:$B$154,MATCH(Min!$A208&amp;Min!J180,'Scenario 4'!$A$5:$A$154&amp;'Scenario 4'!J$5:J$154,0),1)</f>
        <v>Hydro</v>
      </c>
      <c r="K208" t="str">
        <f t="array" ref="K208">INDEX('Scenario 4'!$B$5:$B$154,MATCH(Min!$A208&amp;Min!K180,'Scenario 4'!$A$5:$A$154&amp;'Scenario 4'!K$5:K$154,0),1)</f>
        <v>Hydro</v>
      </c>
      <c r="L208" t="str">
        <f t="array" ref="L208">INDEX('Scenario 4'!$B$5:$B$154,MATCH(Min!$A208&amp;Min!L180,'Scenario 4'!$A$5:$A$154&amp;'Scenario 4'!L$5:L$154,0),1)</f>
        <v>Hydro</v>
      </c>
      <c r="M208" t="str">
        <f t="array" ref="M208">INDEX('Scenario 4'!$B$5:$B$154,MATCH(Min!$A208&amp;Min!M180,'Scenario 4'!$A$5:$A$154&amp;'Scenario 4'!M$5:M$154,0),1)</f>
        <v>Hydro</v>
      </c>
      <c r="N208" t="str">
        <f t="array" ref="N208">INDEX('Scenario 4'!$B$5:$B$154,MATCH(Min!$A208&amp;Min!N180,'Scenario 4'!$A$5:$A$154&amp;'Scenario 4'!N$5:N$154,0),1)</f>
        <v>Hydro</v>
      </c>
      <c r="O208" t="str">
        <f t="array" ref="O208">INDEX('Scenario 4'!$B$5:$B$154,MATCH(Min!$A208&amp;Min!O180,'Scenario 4'!$A$5:$A$154&amp;'Scenario 4'!O$5:O$154,0),1)</f>
        <v>Hydro</v>
      </c>
      <c r="P208" t="str">
        <f t="array" ref="P208">INDEX('Scenario 4'!$B$5:$B$154,MATCH(Min!$A208&amp;Min!P180,'Scenario 4'!$A$5:$A$154&amp;'Scenario 4'!P$5:P$154,0),1)</f>
        <v>Hydro</v>
      </c>
      <c r="Q208" t="str">
        <f t="array" ref="Q208">INDEX('Scenario 4'!$B$5:$B$154,MATCH(Min!$A208&amp;Min!Q180,'Scenario 4'!$A$5:$A$154&amp;'Scenario 4'!Q$5:Q$154,0),1)</f>
        <v>Hydro</v>
      </c>
      <c r="R208" t="str">
        <f t="array" ref="R208">INDEX('Scenario 4'!$B$5:$B$154,MATCH(Min!$A208&amp;Min!R180,'Scenario 4'!$A$5:$A$154&amp;'Scenario 4'!R$5:R$154,0),1)</f>
        <v>Hydro</v>
      </c>
      <c r="S208" t="str">
        <f t="array" ref="S208">INDEX('Scenario 4'!$B$5:$B$154,MATCH(Min!$A208&amp;Min!S180,'Scenario 4'!$A$5:$A$154&amp;'Scenario 4'!S$5:S$154,0),1)</f>
        <v>Hydro</v>
      </c>
      <c r="T208" t="str">
        <f t="array" ref="T208">INDEX('Scenario 4'!$B$5:$B$154,MATCH(Min!$A208&amp;Min!T180,'Scenario 4'!$A$5:$A$154&amp;'Scenario 4'!T$5:T$154,0),1)</f>
        <v>Hydro</v>
      </c>
      <c r="U208" t="str">
        <f t="array" ref="U208">INDEX('Scenario 4'!$B$5:$B$154,MATCH(Min!$A208&amp;Min!U180,'Scenario 4'!$A$5:$A$154&amp;'Scenario 4'!U$5:U$154,0),1)</f>
        <v>Hydro</v>
      </c>
      <c r="V208" t="str">
        <f t="array" ref="V208">INDEX('Scenario 4'!$B$5:$B$154,MATCH(Min!$A208&amp;Min!V180,'Scenario 4'!$A$5:$A$154&amp;'Scenario 4'!V$5:V$154,0),1)</f>
        <v>Hydro</v>
      </c>
      <c r="W208" t="str">
        <f t="array" ref="W208">INDEX('Scenario 4'!$B$5:$B$154,MATCH(Min!$A208&amp;Min!W180,'Scenario 4'!$A$5:$A$154&amp;'Scenario 4'!W$5:W$154,0),1)</f>
        <v>Hydro</v>
      </c>
    </row>
    <row r="209" spans="1:23" x14ac:dyDescent="0.25">
      <c r="A209" t="s">
        <v>37</v>
      </c>
      <c r="B209" t="str">
        <f>VLOOKUP(A209,'DE-EN Country'!$A$1:$B$25,2,FALSE)</f>
        <v>Greece</v>
      </c>
      <c r="C209" t="e">
        <f t="array" ref="C209">INDEX('Scenario 4'!$B$5:$B$154,MATCH(Min!$A209&amp;Min!C181,'Scenario 4'!$A$5:$A$154&amp;'Scenario 4'!C$5:C$154,0),1)</f>
        <v>#N/A</v>
      </c>
      <c r="D209" t="e">
        <f t="array" ref="D209">INDEX('Scenario 4'!$B$5:$B$154,MATCH(Min!$A209&amp;Min!D181,'Scenario 4'!$A$5:$A$154&amp;'Scenario 4'!D$5:D$154,0),1)</f>
        <v>#N/A</v>
      </c>
      <c r="E209" t="e">
        <f t="array" ref="E209">INDEX('Scenario 4'!$B$5:$B$154,MATCH(Min!$A209&amp;Min!E181,'Scenario 4'!$A$5:$A$154&amp;'Scenario 4'!E$5:E$154,0),1)</f>
        <v>#N/A</v>
      </c>
      <c r="F209" t="e">
        <f t="array" ref="F209">INDEX('Scenario 4'!$B$5:$B$154,MATCH(Min!$A209&amp;Min!F181,'Scenario 4'!$A$5:$A$154&amp;'Scenario 4'!F$5:F$154,0),1)</f>
        <v>#N/A</v>
      </c>
      <c r="G209" t="e">
        <f t="array" ref="G209">INDEX('Scenario 4'!$B$5:$B$154,MATCH(Min!$A209&amp;Min!G181,'Scenario 4'!$A$5:$A$154&amp;'Scenario 4'!G$5:G$154,0),1)</f>
        <v>#N/A</v>
      </c>
      <c r="H209" t="str">
        <f t="array" ref="H209">INDEX('Scenario 4'!$B$5:$B$154,MATCH(Min!$A209&amp;Min!H181,'Scenario 4'!$A$5:$A$154&amp;'Scenario 4'!H$5:H$154,0),1)</f>
        <v>Hydro</v>
      </c>
      <c r="I209" t="str">
        <f t="array" ref="I209">INDEX('Scenario 4'!$B$5:$B$154,MATCH(Min!$A209&amp;Min!I181,'Scenario 4'!$A$5:$A$154&amp;'Scenario 4'!I$5:I$154,0),1)</f>
        <v>Hydro</v>
      </c>
      <c r="J209" t="str">
        <f t="array" ref="J209">INDEX('Scenario 4'!$B$5:$B$154,MATCH(Min!$A209&amp;Min!J181,'Scenario 4'!$A$5:$A$154&amp;'Scenario 4'!J$5:J$154,0),1)</f>
        <v>Hydro</v>
      </c>
      <c r="K209" t="str">
        <f t="array" ref="K209">INDEX('Scenario 4'!$B$5:$B$154,MATCH(Min!$A209&amp;Min!K181,'Scenario 4'!$A$5:$A$154&amp;'Scenario 4'!K$5:K$154,0),1)</f>
        <v>Hydro</v>
      </c>
      <c r="L209" t="str">
        <f t="array" ref="L209">INDEX('Scenario 4'!$B$5:$B$154,MATCH(Min!$A209&amp;Min!L181,'Scenario 4'!$A$5:$A$154&amp;'Scenario 4'!L$5:L$154,0),1)</f>
        <v>Hydro</v>
      </c>
      <c r="M209" t="str">
        <f t="array" ref="M209">INDEX('Scenario 4'!$B$5:$B$154,MATCH(Min!$A209&amp;Min!M181,'Scenario 4'!$A$5:$A$154&amp;'Scenario 4'!M$5:M$154,0),1)</f>
        <v>Hydro</v>
      </c>
      <c r="N209" t="str">
        <f t="array" ref="N209">INDEX('Scenario 4'!$B$5:$B$154,MATCH(Min!$A209&amp;Min!N181,'Scenario 4'!$A$5:$A$154&amp;'Scenario 4'!N$5:N$154,0),1)</f>
        <v>Hydro</v>
      </c>
      <c r="O209" t="str">
        <f t="array" ref="O209">INDEX('Scenario 4'!$B$5:$B$154,MATCH(Min!$A209&amp;Min!O181,'Scenario 4'!$A$5:$A$154&amp;'Scenario 4'!O$5:O$154,0),1)</f>
        <v>Hydro</v>
      </c>
      <c r="P209" t="str">
        <f t="array" ref="P209">INDEX('Scenario 4'!$B$5:$B$154,MATCH(Min!$A209&amp;Min!P181,'Scenario 4'!$A$5:$A$154&amp;'Scenario 4'!P$5:P$154,0),1)</f>
        <v>Hydro</v>
      </c>
      <c r="Q209" t="str">
        <f t="array" ref="Q209">INDEX('Scenario 4'!$B$5:$B$154,MATCH(Min!$A209&amp;Min!Q181,'Scenario 4'!$A$5:$A$154&amp;'Scenario 4'!Q$5:Q$154,0),1)</f>
        <v>Hydro</v>
      </c>
      <c r="R209" t="str">
        <f t="array" ref="R209">INDEX('Scenario 4'!$B$5:$B$154,MATCH(Min!$A209&amp;Min!R181,'Scenario 4'!$A$5:$A$154&amp;'Scenario 4'!R$5:R$154,0),1)</f>
        <v>Hydro</v>
      </c>
      <c r="S209" t="str">
        <f t="array" ref="S209">INDEX('Scenario 4'!$B$5:$B$154,MATCH(Min!$A209&amp;Min!S181,'Scenario 4'!$A$5:$A$154&amp;'Scenario 4'!S$5:S$154,0),1)</f>
        <v>Hydro</v>
      </c>
      <c r="T209" t="str">
        <f t="array" ref="T209">INDEX('Scenario 4'!$B$5:$B$154,MATCH(Min!$A209&amp;Min!T181,'Scenario 4'!$A$5:$A$154&amp;'Scenario 4'!T$5:T$154,0),1)</f>
        <v>Hydro</v>
      </c>
      <c r="U209" t="str">
        <f t="array" ref="U209">INDEX('Scenario 4'!$B$5:$B$154,MATCH(Min!$A209&amp;Min!U181,'Scenario 4'!$A$5:$A$154&amp;'Scenario 4'!U$5:U$154,0),1)</f>
        <v>Hydro</v>
      </c>
      <c r="V209" t="str">
        <f t="array" ref="V209">INDEX('Scenario 4'!$B$5:$B$154,MATCH(Min!$A209&amp;Min!V181,'Scenario 4'!$A$5:$A$154&amp;'Scenario 4'!V$5:V$154,0),1)</f>
        <v>Hydro</v>
      </c>
      <c r="W209" t="str">
        <f t="array" ref="W209">INDEX('Scenario 4'!$B$5:$B$154,MATCH(Min!$A209&amp;Min!W181,'Scenario 4'!$A$5:$A$154&amp;'Scenario 4'!W$5:W$154,0),1)</f>
        <v>Hydro</v>
      </c>
    </row>
    <row r="210" spans="1:23" x14ac:dyDescent="0.25">
      <c r="A210" t="s">
        <v>38</v>
      </c>
      <c r="B210" t="str">
        <f>VLOOKUP(A210,'DE-EN Country'!$A$1:$B$25,2,FALSE)</f>
        <v>Ireland</v>
      </c>
      <c r="C210" t="str">
        <f t="array" ref="C210">INDEX('Scenario 4'!$B$5:$B$154,MATCH(Min!$A210&amp;Min!C182,'Scenario 4'!$A$5:$A$154&amp;'Scenario 4'!C$5:C$154,0),1)</f>
        <v>Hydro</v>
      </c>
      <c r="D210" t="str">
        <f t="array" ref="D210">INDEX('Scenario 4'!$B$5:$B$154,MATCH(Min!$A210&amp;Min!D182,'Scenario 4'!$A$5:$A$154&amp;'Scenario 4'!D$5:D$154,0),1)</f>
        <v>Hydro</v>
      </c>
      <c r="E210" t="str">
        <f t="array" ref="E210">INDEX('Scenario 4'!$B$5:$B$154,MATCH(Min!$A210&amp;Min!E182,'Scenario 4'!$A$5:$A$154&amp;'Scenario 4'!E$5:E$154,0),1)</f>
        <v>Hydro</v>
      </c>
      <c r="F210" t="str">
        <f t="array" ref="F210">INDEX('Scenario 4'!$B$5:$B$154,MATCH(Min!$A210&amp;Min!F182,'Scenario 4'!$A$5:$A$154&amp;'Scenario 4'!F$5:F$154,0),1)</f>
        <v>Hydro</v>
      </c>
      <c r="G210" t="str">
        <f t="array" ref="G210">INDEX('Scenario 4'!$B$5:$B$154,MATCH(Min!$A210&amp;Min!G182,'Scenario 4'!$A$5:$A$154&amp;'Scenario 4'!G$5:G$154,0),1)</f>
        <v>Hydro</v>
      </c>
      <c r="H210" t="str">
        <f t="array" ref="H210">INDEX('Scenario 4'!$B$5:$B$154,MATCH(Min!$A210&amp;Min!H182,'Scenario 4'!$A$5:$A$154&amp;'Scenario 4'!H$5:H$154,0),1)</f>
        <v>Hydro</v>
      </c>
      <c r="I210" t="str">
        <f t="array" ref="I210">INDEX('Scenario 4'!$B$5:$B$154,MATCH(Min!$A210&amp;Min!I182,'Scenario 4'!$A$5:$A$154&amp;'Scenario 4'!I$5:I$154,0),1)</f>
        <v>Hydro</v>
      </c>
      <c r="J210" t="str">
        <f t="array" ref="J210">INDEX('Scenario 4'!$B$5:$B$154,MATCH(Min!$A210&amp;Min!J182,'Scenario 4'!$A$5:$A$154&amp;'Scenario 4'!J$5:J$154,0),1)</f>
        <v>Hydro</v>
      </c>
      <c r="K210" t="str">
        <f t="array" ref="K210">INDEX('Scenario 4'!$B$5:$B$154,MATCH(Min!$A210&amp;Min!K182,'Scenario 4'!$A$5:$A$154&amp;'Scenario 4'!K$5:K$154,0),1)</f>
        <v>Hydro</v>
      </c>
      <c r="L210" t="str">
        <f t="array" ref="L210">INDEX('Scenario 4'!$B$5:$B$154,MATCH(Min!$A210&amp;Min!L182,'Scenario 4'!$A$5:$A$154&amp;'Scenario 4'!L$5:L$154,0),1)</f>
        <v>Hydro</v>
      </c>
      <c r="M210" t="str">
        <f t="array" ref="M210">INDEX('Scenario 4'!$B$5:$B$154,MATCH(Min!$A210&amp;Min!M182,'Scenario 4'!$A$5:$A$154&amp;'Scenario 4'!M$5:M$154,0),1)</f>
        <v>Hydro</v>
      </c>
      <c r="N210" t="str">
        <f t="array" ref="N210">INDEX('Scenario 4'!$B$5:$B$154,MATCH(Min!$A210&amp;Min!N182,'Scenario 4'!$A$5:$A$154&amp;'Scenario 4'!N$5:N$154,0),1)</f>
        <v>Hydro</v>
      </c>
      <c r="O210" t="str">
        <f t="array" ref="O210">INDEX('Scenario 4'!$B$5:$B$154,MATCH(Min!$A210&amp;Min!O182,'Scenario 4'!$A$5:$A$154&amp;'Scenario 4'!O$5:O$154,0),1)</f>
        <v>Hydro</v>
      </c>
      <c r="P210" t="str">
        <f t="array" ref="P210">INDEX('Scenario 4'!$B$5:$B$154,MATCH(Min!$A210&amp;Min!P182,'Scenario 4'!$A$5:$A$154&amp;'Scenario 4'!P$5:P$154,0),1)</f>
        <v>Hydro</v>
      </c>
      <c r="Q210" t="str">
        <f t="array" ref="Q210">INDEX('Scenario 4'!$B$5:$B$154,MATCH(Min!$A210&amp;Min!Q182,'Scenario 4'!$A$5:$A$154&amp;'Scenario 4'!Q$5:Q$154,0),1)</f>
        <v>Hydro</v>
      </c>
      <c r="R210" t="str">
        <f t="array" ref="R210">INDEX('Scenario 4'!$B$5:$B$154,MATCH(Min!$A210&amp;Min!R182,'Scenario 4'!$A$5:$A$154&amp;'Scenario 4'!R$5:R$154,0),1)</f>
        <v>Hydro</v>
      </c>
      <c r="S210" t="str">
        <f t="array" ref="S210">INDEX('Scenario 4'!$B$5:$B$154,MATCH(Min!$A210&amp;Min!S182,'Scenario 4'!$A$5:$A$154&amp;'Scenario 4'!S$5:S$154,0),1)</f>
        <v>Hydro</v>
      </c>
      <c r="T210" t="str">
        <f t="array" ref="T210">INDEX('Scenario 4'!$B$5:$B$154,MATCH(Min!$A210&amp;Min!T182,'Scenario 4'!$A$5:$A$154&amp;'Scenario 4'!T$5:T$154,0),1)</f>
        <v>Hydro</v>
      </c>
      <c r="U210" t="str">
        <f t="array" ref="U210">INDEX('Scenario 4'!$B$5:$B$154,MATCH(Min!$A210&amp;Min!U182,'Scenario 4'!$A$5:$A$154&amp;'Scenario 4'!U$5:U$154,0),1)</f>
        <v>Hydro</v>
      </c>
      <c r="V210" t="str">
        <f t="array" ref="V210">INDEX('Scenario 4'!$B$5:$B$154,MATCH(Min!$A210&amp;Min!V182,'Scenario 4'!$A$5:$A$154&amp;'Scenario 4'!V$5:V$154,0),1)</f>
        <v>Hydro</v>
      </c>
      <c r="W210" t="str">
        <f t="array" ref="W210">INDEX('Scenario 4'!$B$5:$B$154,MATCH(Min!$A210&amp;Min!W182,'Scenario 4'!$A$5:$A$154&amp;'Scenario 4'!W$5:W$154,0),1)</f>
        <v>Hydro</v>
      </c>
    </row>
    <row r="211" spans="1:23" x14ac:dyDescent="0.25">
      <c r="A211" t="s">
        <v>39</v>
      </c>
      <c r="B211" t="str">
        <f>VLOOKUP(A211,'DE-EN Country'!$A$1:$B$25,2,FALSE)</f>
        <v>Iceland</v>
      </c>
      <c r="C211" t="str">
        <f t="array" ref="C211">INDEX('Scenario 4'!$B$5:$B$154,MATCH(Min!$A211&amp;Min!C183,'Scenario 4'!$A$5:$A$154&amp;'Scenario 4'!C$5:C$154,0),1)</f>
        <v>Hydro</v>
      </c>
      <c r="D211" t="str">
        <f t="array" ref="D211">INDEX('Scenario 4'!$B$5:$B$154,MATCH(Min!$A211&amp;Min!D183,'Scenario 4'!$A$5:$A$154&amp;'Scenario 4'!D$5:D$154,0),1)</f>
        <v>Hydro</v>
      </c>
      <c r="E211" t="str">
        <f t="array" ref="E211">INDEX('Scenario 4'!$B$5:$B$154,MATCH(Min!$A211&amp;Min!E183,'Scenario 4'!$A$5:$A$154&amp;'Scenario 4'!E$5:E$154,0),1)</f>
        <v>Hydro</v>
      </c>
      <c r="F211" t="str">
        <f t="array" ref="F211">INDEX('Scenario 4'!$B$5:$B$154,MATCH(Min!$A211&amp;Min!F183,'Scenario 4'!$A$5:$A$154&amp;'Scenario 4'!F$5:F$154,0),1)</f>
        <v>Hydro</v>
      </c>
      <c r="G211" t="str">
        <f t="array" ref="G211">INDEX('Scenario 4'!$B$5:$B$154,MATCH(Min!$A211&amp;Min!G183,'Scenario 4'!$A$5:$A$154&amp;'Scenario 4'!G$5:G$154,0),1)</f>
        <v>Hydro</v>
      </c>
      <c r="H211" t="str">
        <f t="array" ref="H211">INDEX('Scenario 4'!$B$5:$B$154,MATCH(Min!$A211&amp;Min!H183,'Scenario 4'!$A$5:$A$154&amp;'Scenario 4'!H$5:H$154,0),1)</f>
        <v>Hydro</v>
      </c>
      <c r="I211" t="str">
        <f t="array" ref="I211">INDEX('Scenario 4'!$B$5:$B$154,MATCH(Min!$A211&amp;Min!I183,'Scenario 4'!$A$5:$A$154&amp;'Scenario 4'!I$5:I$154,0),1)</f>
        <v>Hydro</v>
      </c>
      <c r="J211" t="str">
        <f t="array" ref="J211">INDEX('Scenario 4'!$B$5:$B$154,MATCH(Min!$A211&amp;Min!J183,'Scenario 4'!$A$5:$A$154&amp;'Scenario 4'!J$5:J$154,0),1)</f>
        <v>Hydro</v>
      </c>
      <c r="K211" t="str">
        <f t="array" ref="K211">INDEX('Scenario 4'!$B$5:$B$154,MATCH(Min!$A211&amp;Min!K183,'Scenario 4'!$A$5:$A$154&amp;'Scenario 4'!K$5:K$154,0),1)</f>
        <v>Hydro</v>
      </c>
      <c r="L211" t="str">
        <f t="array" ref="L211">INDEX('Scenario 4'!$B$5:$B$154,MATCH(Min!$A211&amp;Min!L183,'Scenario 4'!$A$5:$A$154&amp;'Scenario 4'!L$5:L$154,0),1)</f>
        <v>Hydro</v>
      </c>
      <c r="M211" t="str">
        <f t="array" ref="M211">INDEX('Scenario 4'!$B$5:$B$154,MATCH(Min!$A211&amp;Min!M183,'Scenario 4'!$A$5:$A$154&amp;'Scenario 4'!M$5:M$154,0),1)</f>
        <v>Hydro</v>
      </c>
      <c r="N211" t="str">
        <f t="array" ref="N211">INDEX('Scenario 4'!$B$5:$B$154,MATCH(Min!$A211&amp;Min!N183,'Scenario 4'!$A$5:$A$154&amp;'Scenario 4'!N$5:N$154,0),1)</f>
        <v>Hydro</v>
      </c>
      <c r="O211" t="str">
        <f t="array" ref="O211">INDEX('Scenario 4'!$B$5:$B$154,MATCH(Min!$A211&amp;Min!O183,'Scenario 4'!$A$5:$A$154&amp;'Scenario 4'!O$5:O$154,0),1)</f>
        <v>Hydro</v>
      </c>
      <c r="P211" t="str">
        <f t="array" ref="P211">INDEX('Scenario 4'!$B$5:$B$154,MATCH(Min!$A211&amp;Min!P183,'Scenario 4'!$A$5:$A$154&amp;'Scenario 4'!P$5:P$154,0),1)</f>
        <v>Hydro</v>
      </c>
      <c r="Q211" t="str">
        <f t="array" ref="Q211">INDEX('Scenario 4'!$B$5:$B$154,MATCH(Min!$A211&amp;Min!Q183,'Scenario 4'!$A$5:$A$154&amp;'Scenario 4'!Q$5:Q$154,0),1)</f>
        <v>Hydro</v>
      </c>
      <c r="R211" t="str">
        <f t="array" ref="R211">INDEX('Scenario 4'!$B$5:$B$154,MATCH(Min!$A211&amp;Min!R183,'Scenario 4'!$A$5:$A$154&amp;'Scenario 4'!R$5:R$154,0),1)</f>
        <v>Hydro</v>
      </c>
      <c r="S211" t="str">
        <f t="array" ref="S211">INDEX('Scenario 4'!$B$5:$B$154,MATCH(Min!$A211&amp;Min!S183,'Scenario 4'!$A$5:$A$154&amp;'Scenario 4'!S$5:S$154,0),1)</f>
        <v>Hydro</v>
      </c>
      <c r="T211" t="str">
        <f t="array" ref="T211">INDEX('Scenario 4'!$B$5:$B$154,MATCH(Min!$A211&amp;Min!T183,'Scenario 4'!$A$5:$A$154&amp;'Scenario 4'!T$5:T$154,0),1)</f>
        <v>Hydro</v>
      </c>
      <c r="U211" t="str">
        <f t="array" ref="U211">INDEX('Scenario 4'!$B$5:$B$154,MATCH(Min!$A211&amp;Min!U183,'Scenario 4'!$A$5:$A$154&amp;'Scenario 4'!U$5:U$154,0),1)</f>
        <v>Hydro</v>
      </c>
      <c r="V211" t="str">
        <f t="array" ref="V211">INDEX('Scenario 4'!$B$5:$B$154,MATCH(Min!$A211&amp;Min!V183,'Scenario 4'!$A$5:$A$154&amp;'Scenario 4'!V$5:V$154,0),1)</f>
        <v>Hydro</v>
      </c>
      <c r="W211" t="str">
        <f t="array" ref="W211">INDEX('Scenario 4'!$B$5:$B$154,MATCH(Min!$A211&amp;Min!W183,'Scenario 4'!$A$5:$A$154&amp;'Scenario 4'!W$5:W$154,0),1)</f>
        <v>Hydro</v>
      </c>
    </row>
    <row r="212" spans="1:23" x14ac:dyDescent="0.25">
      <c r="A212" t="s">
        <v>40</v>
      </c>
      <c r="B212" t="str">
        <f>VLOOKUP(A212,'DE-EN Country'!$A$1:$B$25,2,FALSE)</f>
        <v>Italy</v>
      </c>
      <c r="C212" t="str">
        <f t="array" ref="C212">INDEX('Scenario 4'!$B$5:$B$154,MATCH(Min!$A212&amp;Min!C184,'Scenario 4'!$A$5:$A$154&amp;'Scenario 4'!C$5:C$154,0),1)</f>
        <v>Hydro</v>
      </c>
      <c r="D212" t="str">
        <f t="array" ref="D212">INDEX('Scenario 4'!$B$5:$B$154,MATCH(Min!$A212&amp;Min!D184,'Scenario 4'!$A$5:$A$154&amp;'Scenario 4'!D$5:D$154,0),1)</f>
        <v>Hydro</v>
      </c>
      <c r="E212" t="str">
        <f t="array" ref="E212">INDEX('Scenario 4'!$B$5:$B$154,MATCH(Min!$A212&amp;Min!E184,'Scenario 4'!$A$5:$A$154&amp;'Scenario 4'!E$5:E$154,0),1)</f>
        <v>Hydro</v>
      </c>
      <c r="F212" t="str">
        <f t="array" ref="F212">INDEX('Scenario 4'!$B$5:$B$154,MATCH(Min!$A212&amp;Min!F184,'Scenario 4'!$A$5:$A$154&amp;'Scenario 4'!F$5:F$154,0),1)</f>
        <v>Hydro</v>
      </c>
      <c r="G212" t="str">
        <f t="array" ref="G212">INDEX('Scenario 4'!$B$5:$B$154,MATCH(Min!$A212&amp;Min!G184,'Scenario 4'!$A$5:$A$154&amp;'Scenario 4'!G$5:G$154,0),1)</f>
        <v>Hydro</v>
      </c>
      <c r="H212" t="str">
        <f t="array" ref="H212">INDEX('Scenario 4'!$B$5:$B$154,MATCH(Min!$A212&amp;Min!H184,'Scenario 4'!$A$5:$A$154&amp;'Scenario 4'!H$5:H$154,0),1)</f>
        <v>Hydro</v>
      </c>
      <c r="I212" t="str">
        <f t="array" ref="I212">INDEX('Scenario 4'!$B$5:$B$154,MATCH(Min!$A212&amp;Min!I184,'Scenario 4'!$A$5:$A$154&amp;'Scenario 4'!I$5:I$154,0),1)</f>
        <v>Hydro</v>
      </c>
      <c r="J212" t="str">
        <f t="array" ref="J212">INDEX('Scenario 4'!$B$5:$B$154,MATCH(Min!$A212&amp;Min!J184,'Scenario 4'!$A$5:$A$154&amp;'Scenario 4'!J$5:J$154,0),1)</f>
        <v>Hydro</v>
      </c>
      <c r="K212" t="str">
        <f t="array" ref="K212">INDEX('Scenario 4'!$B$5:$B$154,MATCH(Min!$A212&amp;Min!K184,'Scenario 4'!$A$5:$A$154&amp;'Scenario 4'!K$5:K$154,0),1)</f>
        <v>Hydro</v>
      </c>
      <c r="L212" t="str">
        <f t="array" ref="L212">INDEX('Scenario 4'!$B$5:$B$154,MATCH(Min!$A212&amp;Min!L184,'Scenario 4'!$A$5:$A$154&amp;'Scenario 4'!L$5:L$154,0),1)</f>
        <v>Hydro</v>
      </c>
      <c r="M212" t="str">
        <f t="array" ref="M212">INDEX('Scenario 4'!$B$5:$B$154,MATCH(Min!$A212&amp;Min!M184,'Scenario 4'!$A$5:$A$154&amp;'Scenario 4'!M$5:M$154,0),1)</f>
        <v>Hydro</v>
      </c>
      <c r="N212" t="str">
        <f t="array" ref="N212">INDEX('Scenario 4'!$B$5:$B$154,MATCH(Min!$A212&amp;Min!N184,'Scenario 4'!$A$5:$A$154&amp;'Scenario 4'!N$5:N$154,0),1)</f>
        <v>Hydro</v>
      </c>
      <c r="O212" t="str">
        <f t="array" ref="O212">INDEX('Scenario 4'!$B$5:$B$154,MATCH(Min!$A212&amp;Min!O184,'Scenario 4'!$A$5:$A$154&amp;'Scenario 4'!O$5:O$154,0),1)</f>
        <v>Hydro</v>
      </c>
      <c r="P212" t="str">
        <f t="array" ref="P212">INDEX('Scenario 4'!$B$5:$B$154,MATCH(Min!$A212&amp;Min!P184,'Scenario 4'!$A$5:$A$154&amp;'Scenario 4'!P$5:P$154,0),1)</f>
        <v>Hydro</v>
      </c>
      <c r="Q212" t="str">
        <f t="array" ref="Q212">INDEX('Scenario 4'!$B$5:$B$154,MATCH(Min!$A212&amp;Min!Q184,'Scenario 4'!$A$5:$A$154&amp;'Scenario 4'!Q$5:Q$154,0),1)</f>
        <v>Hydro</v>
      </c>
      <c r="R212" t="str">
        <f t="array" ref="R212">INDEX('Scenario 4'!$B$5:$B$154,MATCH(Min!$A212&amp;Min!R184,'Scenario 4'!$A$5:$A$154&amp;'Scenario 4'!R$5:R$154,0),1)</f>
        <v>Hydro</v>
      </c>
      <c r="S212" t="str">
        <f t="array" ref="S212">INDEX('Scenario 4'!$B$5:$B$154,MATCH(Min!$A212&amp;Min!S184,'Scenario 4'!$A$5:$A$154&amp;'Scenario 4'!S$5:S$154,0),1)</f>
        <v>Hydro</v>
      </c>
      <c r="T212" t="str">
        <f t="array" ref="T212">INDEX('Scenario 4'!$B$5:$B$154,MATCH(Min!$A212&amp;Min!T184,'Scenario 4'!$A$5:$A$154&amp;'Scenario 4'!T$5:T$154,0),1)</f>
        <v>Hydro</v>
      </c>
      <c r="U212" t="str">
        <f t="array" ref="U212">INDEX('Scenario 4'!$B$5:$B$154,MATCH(Min!$A212&amp;Min!U184,'Scenario 4'!$A$5:$A$154&amp;'Scenario 4'!U$5:U$154,0),1)</f>
        <v>Hydro</v>
      </c>
      <c r="V212" t="str">
        <f t="array" ref="V212">INDEX('Scenario 4'!$B$5:$B$154,MATCH(Min!$A212&amp;Min!V184,'Scenario 4'!$A$5:$A$154&amp;'Scenario 4'!V$5:V$154,0),1)</f>
        <v>Hydro</v>
      </c>
      <c r="W212" t="str">
        <f t="array" ref="W212">INDEX('Scenario 4'!$B$5:$B$154,MATCH(Min!$A212&amp;Min!W184,'Scenario 4'!$A$5:$A$154&amp;'Scenario 4'!W$5:W$154,0),1)</f>
        <v>Hydro</v>
      </c>
    </row>
    <row r="213" spans="1:23" x14ac:dyDescent="0.25">
      <c r="A213" t="s">
        <v>41</v>
      </c>
      <c r="B213" t="str">
        <f>VLOOKUP(A213,'DE-EN Country'!$A$1:$B$25,2,FALSE)</f>
        <v>Croatia</v>
      </c>
      <c r="C213" t="str">
        <f t="array" ref="C213">INDEX('Scenario 4'!$B$5:$B$154,MATCH(Min!$A213&amp;Min!C185,'Scenario 4'!$A$5:$A$154&amp;'Scenario 4'!C$5:C$154,0),1)</f>
        <v>Hydro</v>
      </c>
      <c r="D213" t="str">
        <f t="array" ref="D213">INDEX('Scenario 4'!$B$5:$B$154,MATCH(Min!$A213&amp;Min!D185,'Scenario 4'!$A$5:$A$154&amp;'Scenario 4'!D$5:D$154,0),1)</f>
        <v>Hydro</v>
      </c>
      <c r="E213" t="str">
        <f t="array" ref="E213">INDEX('Scenario 4'!$B$5:$B$154,MATCH(Min!$A213&amp;Min!E185,'Scenario 4'!$A$5:$A$154&amp;'Scenario 4'!E$5:E$154,0),1)</f>
        <v>Hydro</v>
      </c>
      <c r="F213" t="str">
        <f t="array" ref="F213">INDEX('Scenario 4'!$B$5:$B$154,MATCH(Min!$A213&amp;Min!F185,'Scenario 4'!$A$5:$A$154&amp;'Scenario 4'!F$5:F$154,0),1)</f>
        <v>Hydro</v>
      </c>
      <c r="G213" t="str">
        <f t="array" ref="G213">INDEX('Scenario 4'!$B$5:$B$154,MATCH(Min!$A213&amp;Min!G185,'Scenario 4'!$A$5:$A$154&amp;'Scenario 4'!G$5:G$154,0),1)</f>
        <v>Hydro</v>
      </c>
      <c r="H213" t="str">
        <f t="array" ref="H213">INDEX('Scenario 4'!$B$5:$B$154,MATCH(Min!$A213&amp;Min!H185,'Scenario 4'!$A$5:$A$154&amp;'Scenario 4'!H$5:H$154,0),1)</f>
        <v>Hydro</v>
      </c>
      <c r="I213" t="str">
        <f t="array" ref="I213">INDEX('Scenario 4'!$B$5:$B$154,MATCH(Min!$A213&amp;Min!I185,'Scenario 4'!$A$5:$A$154&amp;'Scenario 4'!I$5:I$154,0),1)</f>
        <v>Hydro</v>
      </c>
      <c r="J213" t="str">
        <f t="array" ref="J213">INDEX('Scenario 4'!$B$5:$B$154,MATCH(Min!$A213&amp;Min!J185,'Scenario 4'!$A$5:$A$154&amp;'Scenario 4'!J$5:J$154,0),1)</f>
        <v>Hydro</v>
      </c>
      <c r="K213" t="str">
        <f t="array" ref="K213">INDEX('Scenario 4'!$B$5:$B$154,MATCH(Min!$A213&amp;Min!K185,'Scenario 4'!$A$5:$A$154&amp;'Scenario 4'!K$5:K$154,0),1)</f>
        <v>Hydro</v>
      </c>
      <c r="L213" t="str">
        <f t="array" ref="L213">INDEX('Scenario 4'!$B$5:$B$154,MATCH(Min!$A213&amp;Min!L185,'Scenario 4'!$A$5:$A$154&amp;'Scenario 4'!L$5:L$154,0),1)</f>
        <v>Hydro</v>
      </c>
      <c r="M213" t="str">
        <f t="array" ref="M213">INDEX('Scenario 4'!$B$5:$B$154,MATCH(Min!$A213&amp;Min!M185,'Scenario 4'!$A$5:$A$154&amp;'Scenario 4'!M$5:M$154,0),1)</f>
        <v>Hydro</v>
      </c>
      <c r="N213" t="str">
        <f t="array" ref="N213">INDEX('Scenario 4'!$B$5:$B$154,MATCH(Min!$A213&amp;Min!N185,'Scenario 4'!$A$5:$A$154&amp;'Scenario 4'!N$5:N$154,0),1)</f>
        <v>Hydro</v>
      </c>
      <c r="O213" t="str">
        <f t="array" ref="O213">INDEX('Scenario 4'!$B$5:$B$154,MATCH(Min!$A213&amp;Min!O185,'Scenario 4'!$A$5:$A$154&amp;'Scenario 4'!O$5:O$154,0),1)</f>
        <v>Hydro</v>
      </c>
      <c r="P213" t="str">
        <f t="array" ref="P213">INDEX('Scenario 4'!$B$5:$B$154,MATCH(Min!$A213&amp;Min!P185,'Scenario 4'!$A$5:$A$154&amp;'Scenario 4'!P$5:P$154,0),1)</f>
        <v>Hydro</v>
      </c>
      <c r="Q213" t="str">
        <f t="array" ref="Q213">INDEX('Scenario 4'!$B$5:$B$154,MATCH(Min!$A213&amp;Min!Q185,'Scenario 4'!$A$5:$A$154&amp;'Scenario 4'!Q$5:Q$154,0),1)</f>
        <v>Hydro</v>
      </c>
      <c r="R213" t="str">
        <f t="array" ref="R213">INDEX('Scenario 4'!$B$5:$B$154,MATCH(Min!$A213&amp;Min!R185,'Scenario 4'!$A$5:$A$154&amp;'Scenario 4'!R$5:R$154,0),1)</f>
        <v>Hydro</v>
      </c>
      <c r="S213" t="str">
        <f t="array" ref="S213">INDEX('Scenario 4'!$B$5:$B$154,MATCH(Min!$A213&amp;Min!S185,'Scenario 4'!$A$5:$A$154&amp;'Scenario 4'!S$5:S$154,0),1)</f>
        <v>Hydro</v>
      </c>
      <c r="T213" t="str">
        <f t="array" ref="T213">INDEX('Scenario 4'!$B$5:$B$154,MATCH(Min!$A213&amp;Min!T185,'Scenario 4'!$A$5:$A$154&amp;'Scenario 4'!T$5:T$154,0),1)</f>
        <v>Hydro</v>
      </c>
      <c r="U213" t="str">
        <f t="array" ref="U213">INDEX('Scenario 4'!$B$5:$B$154,MATCH(Min!$A213&amp;Min!U185,'Scenario 4'!$A$5:$A$154&amp;'Scenario 4'!U$5:U$154,0),1)</f>
        <v>Hydro</v>
      </c>
      <c r="V213" t="str">
        <f t="array" ref="V213">INDEX('Scenario 4'!$B$5:$B$154,MATCH(Min!$A213&amp;Min!V185,'Scenario 4'!$A$5:$A$154&amp;'Scenario 4'!V$5:V$154,0),1)</f>
        <v>Hydro</v>
      </c>
      <c r="W213" t="str">
        <f t="array" ref="W213">INDEX('Scenario 4'!$B$5:$B$154,MATCH(Min!$A213&amp;Min!W185,'Scenario 4'!$A$5:$A$154&amp;'Scenario 4'!W$5:W$154,0),1)</f>
        <v>Hydro</v>
      </c>
    </row>
    <row r="214" spans="1:23" x14ac:dyDescent="0.25">
      <c r="A214" t="s">
        <v>42</v>
      </c>
      <c r="B214" t="str">
        <f>VLOOKUP(A214,'DE-EN Country'!$A$1:$B$25,2,FALSE)</f>
        <v>Lithuania</v>
      </c>
      <c r="C214" t="str">
        <f t="array" ref="C214">INDEX('Scenario 4'!$B$5:$B$154,MATCH(Min!$A214&amp;Min!C186,'Scenario 4'!$A$5:$A$154&amp;'Scenario 4'!C$5:C$154,0),1)</f>
        <v>Hydro</v>
      </c>
      <c r="D214" t="str">
        <f t="array" ref="D214">INDEX('Scenario 4'!$B$5:$B$154,MATCH(Min!$A214&amp;Min!D186,'Scenario 4'!$A$5:$A$154&amp;'Scenario 4'!D$5:D$154,0),1)</f>
        <v>Hydro</v>
      </c>
      <c r="E214" t="str">
        <f t="array" ref="E214">INDEX('Scenario 4'!$B$5:$B$154,MATCH(Min!$A214&amp;Min!E186,'Scenario 4'!$A$5:$A$154&amp;'Scenario 4'!E$5:E$154,0),1)</f>
        <v>Hydro</v>
      </c>
      <c r="F214" t="str">
        <f t="array" ref="F214">INDEX('Scenario 4'!$B$5:$B$154,MATCH(Min!$A214&amp;Min!F186,'Scenario 4'!$A$5:$A$154&amp;'Scenario 4'!F$5:F$154,0),1)</f>
        <v>Hydro</v>
      </c>
      <c r="G214" t="str">
        <f t="array" ref="G214">INDEX('Scenario 4'!$B$5:$B$154,MATCH(Min!$A214&amp;Min!G186,'Scenario 4'!$A$5:$A$154&amp;'Scenario 4'!G$5:G$154,0),1)</f>
        <v>Hydro</v>
      </c>
      <c r="H214" t="str">
        <f t="array" ref="H214">INDEX('Scenario 4'!$B$5:$B$154,MATCH(Min!$A214&amp;Min!H186,'Scenario 4'!$A$5:$A$154&amp;'Scenario 4'!H$5:H$154,0),1)</f>
        <v>Hydro</v>
      </c>
      <c r="I214" t="str">
        <f t="array" ref="I214">INDEX('Scenario 4'!$B$5:$B$154,MATCH(Min!$A214&amp;Min!I186,'Scenario 4'!$A$5:$A$154&amp;'Scenario 4'!I$5:I$154,0),1)</f>
        <v>Hydro</v>
      </c>
      <c r="J214" t="str">
        <f t="array" ref="J214">INDEX('Scenario 4'!$B$5:$B$154,MATCH(Min!$A214&amp;Min!J186,'Scenario 4'!$A$5:$A$154&amp;'Scenario 4'!J$5:J$154,0),1)</f>
        <v>Hydro</v>
      </c>
      <c r="K214" t="str">
        <f t="array" ref="K214">INDEX('Scenario 4'!$B$5:$B$154,MATCH(Min!$A214&amp;Min!K186,'Scenario 4'!$A$5:$A$154&amp;'Scenario 4'!K$5:K$154,0),1)</f>
        <v>Hydro</v>
      </c>
      <c r="L214" t="str">
        <f t="array" ref="L214">INDEX('Scenario 4'!$B$5:$B$154,MATCH(Min!$A214&amp;Min!L186,'Scenario 4'!$A$5:$A$154&amp;'Scenario 4'!L$5:L$154,0),1)</f>
        <v>Hydro</v>
      </c>
      <c r="M214" t="str">
        <f t="array" ref="M214">INDEX('Scenario 4'!$B$5:$B$154,MATCH(Min!$A214&amp;Min!M186,'Scenario 4'!$A$5:$A$154&amp;'Scenario 4'!M$5:M$154,0),1)</f>
        <v>Hydro</v>
      </c>
      <c r="N214" t="str">
        <f t="array" ref="N214">INDEX('Scenario 4'!$B$5:$B$154,MATCH(Min!$A214&amp;Min!N186,'Scenario 4'!$A$5:$A$154&amp;'Scenario 4'!N$5:N$154,0),1)</f>
        <v>Hydro</v>
      </c>
      <c r="O214" t="str">
        <f t="array" ref="O214">INDEX('Scenario 4'!$B$5:$B$154,MATCH(Min!$A214&amp;Min!O186,'Scenario 4'!$A$5:$A$154&amp;'Scenario 4'!O$5:O$154,0),1)</f>
        <v>Hydro</v>
      </c>
      <c r="P214" t="str">
        <f t="array" ref="P214">INDEX('Scenario 4'!$B$5:$B$154,MATCH(Min!$A214&amp;Min!P186,'Scenario 4'!$A$5:$A$154&amp;'Scenario 4'!P$5:P$154,0),1)</f>
        <v>Hydro</v>
      </c>
      <c r="Q214" t="str">
        <f t="array" ref="Q214">INDEX('Scenario 4'!$B$5:$B$154,MATCH(Min!$A214&amp;Min!Q186,'Scenario 4'!$A$5:$A$154&amp;'Scenario 4'!Q$5:Q$154,0),1)</f>
        <v>Hydro</v>
      </c>
      <c r="R214" t="str">
        <f t="array" ref="R214">INDEX('Scenario 4'!$B$5:$B$154,MATCH(Min!$A214&amp;Min!R186,'Scenario 4'!$A$5:$A$154&amp;'Scenario 4'!R$5:R$154,0),1)</f>
        <v>Hydro</v>
      </c>
      <c r="S214" t="str">
        <f t="array" ref="S214">INDEX('Scenario 4'!$B$5:$B$154,MATCH(Min!$A214&amp;Min!S186,'Scenario 4'!$A$5:$A$154&amp;'Scenario 4'!S$5:S$154,0),1)</f>
        <v>Hydro</v>
      </c>
      <c r="T214" t="str">
        <f t="array" ref="T214">INDEX('Scenario 4'!$B$5:$B$154,MATCH(Min!$A214&amp;Min!T186,'Scenario 4'!$A$5:$A$154&amp;'Scenario 4'!T$5:T$154,0),1)</f>
        <v>Hydro</v>
      </c>
      <c r="U214" t="str">
        <f t="array" ref="U214">INDEX('Scenario 4'!$B$5:$B$154,MATCH(Min!$A214&amp;Min!U186,'Scenario 4'!$A$5:$A$154&amp;'Scenario 4'!U$5:U$154,0),1)</f>
        <v>Hydro</v>
      </c>
      <c r="V214" t="str">
        <f t="array" ref="V214">INDEX('Scenario 4'!$B$5:$B$154,MATCH(Min!$A214&amp;Min!V186,'Scenario 4'!$A$5:$A$154&amp;'Scenario 4'!V$5:V$154,0),1)</f>
        <v>Hydro</v>
      </c>
      <c r="W214" t="str">
        <f t="array" ref="W214">INDEX('Scenario 4'!$B$5:$B$154,MATCH(Min!$A214&amp;Min!W186,'Scenario 4'!$A$5:$A$154&amp;'Scenario 4'!W$5:W$154,0),1)</f>
        <v>Hydro</v>
      </c>
    </row>
    <row r="215" spans="1:23" x14ac:dyDescent="0.25">
      <c r="A215" t="s">
        <v>43</v>
      </c>
      <c r="B215" t="str">
        <f>VLOOKUP(A215,'DE-EN Country'!$A$1:$B$25,2,FALSE)</f>
        <v>Luxembourg</v>
      </c>
      <c r="C215" t="str">
        <f t="array" ref="C215">INDEX('Scenario 4'!$B$5:$B$154,MATCH(Min!$A215&amp;Min!C187,'Scenario 4'!$A$5:$A$154&amp;'Scenario 4'!C$5:C$154,0),1)</f>
        <v>Hydro</v>
      </c>
      <c r="D215" t="str">
        <f t="array" ref="D215">INDEX('Scenario 4'!$B$5:$B$154,MATCH(Min!$A215&amp;Min!D187,'Scenario 4'!$A$5:$A$154&amp;'Scenario 4'!D$5:D$154,0),1)</f>
        <v>Hydro</v>
      </c>
      <c r="E215" t="str">
        <f t="array" ref="E215">INDEX('Scenario 4'!$B$5:$B$154,MATCH(Min!$A215&amp;Min!E187,'Scenario 4'!$A$5:$A$154&amp;'Scenario 4'!E$5:E$154,0),1)</f>
        <v>Hydro</v>
      </c>
      <c r="F215" t="str">
        <f t="array" ref="F215">INDEX('Scenario 4'!$B$5:$B$154,MATCH(Min!$A215&amp;Min!F187,'Scenario 4'!$A$5:$A$154&amp;'Scenario 4'!F$5:F$154,0),1)</f>
        <v>Hydro</v>
      </c>
      <c r="G215" t="str">
        <f t="array" ref="G215">INDEX('Scenario 4'!$B$5:$B$154,MATCH(Min!$A215&amp;Min!G187,'Scenario 4'!$A$5:$A$154&amp;'Scenario 4'!G$5:G$154,0),1)</f>
        <v>Hydro</v>
      </c>
      <c r="H215" t="str">
        <f t="array" ref="H215">INDEX('Scenario 4'!$B$5:$B$154,MATCH(Min!$A215&amp;Min!H187,'Scenario 4'!$A$5:$A$154&amp;'Scenario 4'!H$5:H$154,0),1)</f>
        <v>Hydro</v>
      </c>
      <c r="I215" t="str">
        <f t="array" ref="I215">INDEX('Scenario 4'!$B$5:$B$154,MATCH(Min!$A215&amp;Min!I187,'Scenario 4'!$A$5:$A$154&amp;'Scenario 4'!I$5:I$154,0),1)</f>
        <v>Hydro</v>
      </c>
      <c r="J215" t="str">
        <f t="array" ref="J215">INDEX('Scenario 4'!$B$5:$B$154,MATCH(Min!$A215&amp;Min!J187,'Scenario 4'!$A$5:$A$154&amp;'Scenario 4'!J$5:J$154,0),1)</f>
        <v>Hydro</v>
      </c>
      <c r="K215" t="str">
        <f t="array" ref="K215">INDEX('Scenario 4'!$B$5:$B$154,MATCH(Min!$A215&amp;Min!K187,'Scenario 4'!$A$5:$A$154&amp;'Scenario 4'!K$5:K$154,0),1)</f>
        <v>Hydro</v>
      </c>
      <c r="L215" t="str">
        <f t="array" ref="L215">INDEX('Scenario 4'!$B$5:$B$154,MATCH(Min!$A215&amp;Min!L187,'Scenario 4'!$A$5:$A$154&amp;'Scenario 4'!L$5:L$154,0),1)</f>
        <v>Hydro</v>
      </c>
      <c r="M215" t="str">
        <f t="array" ref="M215">INDEX('Scenario 4'!$B$5:$B$154,MATCH(Min!$A215&amp;Min!M187,'Scenario 4'!$A$5:$A$154&amp;'Scenario 4'!M$5:M$154,0),1)</f>
        <v>Hydro</v>
      </c>
      <c r="N215" t="str">
        <f t="array" ref="N215">INDEX('Scenario 4'!$B$5:$B$154,MATCH(Min!$A215&amp;Min!N187,'Scenario 4'!$A$5:$A$154&amp;'Scenario 4'!N$5:N$154,0),1)</f>
        <v>Hydro</v>
      </c>
      <c r="O215" t="str">
        <f t="array" ref="O215">INDEX('Scenario 4'!$B$5:$B$154,MATCH(Min!$A215&amp;Min!O187,'Scenario 4'!$A$5:$A$154&amp;'Scenario 4'!O$5:O$154,0),1)</f>
        <v>Hydro</v>
      </c>
      <c r="P215" t="str">
        <f t="array" ref="P215">INDEX('Scenario 4'!$B$5:$B$154,MATCH(Min!$A215&amp;Min!P187,'Scenario 4'!$A$5:$A$154&amp;'Scenario 4'!P$5:P$154,0),1)</f>
        <v>Hydro</v>
      </c>
      <c r="Q215" t="str">
        <f t="array" ref="Q215">INDEX('Scenario 4'!$B$5:$B$154,MATCH(Min!$A215&amp;Min!Q187,'Scenario 4'!$A$5:$A$154&amp;'Scenario 4'!Q$5:Q$154,0),1)</f>
        <v>Hydro</v>
      </c>
      <c r="R215" t="str">
        <f t="array" ref="R215">INDEX('Scenario 4'!$B$5:$B$154,MATCH(Min!$A215&amp;Min!R187,'Scenario 4'!$A$5:$A$154&amp;'Scenario 4'!R$5:R$154,0),1)</f>
        <v>Hydro</v>
      </c>
      <c r="S215" t="str">
        <f t="array" ref="S215">INDEX('Scenario 4'!$B$5:$B$154,MATCH(Min!$A215&amp;Min!S187,'Scenario 4'!$A$5:$A$154&amp;'Scenario 4'!S$5:S$154,0),1)</f>
        <v>Hydro</v>
      </c>
      <c r="T215" t="str">
        <f t="array" ref="T215">INDEX('Scenario 4'!$B$5:$B$154,MATCH(Min!$A215&amp;Min!T187,'Scenario 4'!$A$5:$A$154&amp;'Scenario 4'!T$5:T$154,0),1)</f>
        <v>Hydro</v>
      </c>
      <c r="U215" t="str">
        <f t="array" ref="U215">INDEX('Scenario 4'!$B$5:$B$154,MATCH(Min!$A215&amp;Min!U187,'Scenario 4'!$A$5:$A$154&amp;'Scenario 4'!U$5:U$154,0),1)</f>
        <v>Hydro</v>
      </c>
      <c r="V215" t="str">
        <f t="array" ref="V215">INDEX('Scenario 4'!$B$5:$B$154,MATCH(Min!$A215&amp;Min!V187,'Scenario 4'!$A$5:$A$154&amp;'Scenario 4'!V$5:V$154,0),1)</f>
        <v>Hydro</v>
      </c>
      <c r="W215" t="str">
        <f t="array" ref="W215">INDEX('Scenario 4'!$B$5:$B$154,MATCH(Min!$A215&amp;Min!W187,'Scenario 4'!$A$5:$A$154&amp;'Scenario 4'!W$5:W$154,0),1)</f>
        <v>Hydro</v>
      </c>
    </row>
    <row r="216" spans="1:23" x14ac:dyDescent="0.25">
      <c r="A216" t="s">
        <v>44</v>
      </c>
      <c r="B216" t="str">
        <f>VLOOKUP(A216,'DE-EN Country'!$A$1:$B$25,2,FALSE)</f>
        <v>Netherlands</v>
      </c>
      <c r="C216" t="str">
        <f t="array" ref="C216">INDEX('Scenario 4'!$B$5:$B$154,MATCH(Min!$A216&amp;Min!C188,'Scenario 4'!$A$5:$A$154&amp;'Scenario 4'!C$5:C$154,0),1)</f>
        <v>Hydro</v>
      </c>
      <c r="D216" t="str">
        <f t="array" ref="D216">INDEX('Scenario 4'!$B$5:$B$154,MATCH(Min!$A216&amp;Min!D188,'Scenario 4'!$A$5:$A$154&amp;'Scenario 4'!D$5:D$154,0),1)</f>
        <v>Hydro</v>
      </c>
      <c r="E216" t="str">
        <f t="array" ref="E216">INDEX('Scenario 4'!$B$5:$B$154,MATCH(Min!$A216&amp;Min!E188,'Scenario 4'!$A$5:$A$154&amp;'Scenario 4'!E$5:E$154,0),1)</f>
        <v>Hydro</v>
      </c>
      <c r="F216" t="str">
        <f t="array" ref="F216">INDEX('Scenario 4'!$B$5:$B$154,MATCH(Min!$A216&amp;Min!F188,'Scenario 4'!$A$5:$A$154&amp;'Scenario 4'!F$5:F$154,0),1)</f>
        <v>Hydro</v>
      </c>
      <c r="G216" t="str">
        <f t="array" ref="G216">INDEX('Scenario 4'!$B$5:$B$154,MATCH(Min!$A216&amp;Min!G188,'Scenario 4'!$A$5:$A$154&amp;'Scenario 4'!G$5:G$154,0),1)</f>
        <v>Hydro</v>
      </c>
      <c r="H216" t="str">
        <f t="array" ref="H216">INDEX('Scenario 4'!$B$5:$B$154,MATCH(Min!$A216&amp;Min!H188,'Scenario 4'!$A$5:$A$154&amp;'Scenario 4'!H$5:H$154,0),1)</f>
        <v>Hydro</v>
      </c>
      <c r="I216" t="str">
        <f t="array" ref="I216">INDEX('Scenario 4'!$B$5:$B$154,MATCH(Min!$A216&amp;Min!I188,'Scenario 4'!$A$5:$A$154&amp;'Scenario 4'!I$5:I$154,0),1)</f>
        <v>Hydro</v>
      </c>
      <c r="J216" t="str">
        <f t="array" ref="J216">INDEX('Scenario 4'!$B$5:$B$154,MATCH(Min!$A216&amp;Min!J188,'Scenario 4'!$A$5:$A$154&amp;'Scenario 4'!J$5:J$154,0),1)</f>
        <v>Hydro</v>
      </c>
      <c r="K216" t="str">
        <f t="array" ref="K216">INDEX('Scenario 4'!$B$5:$B$154,MATCH(Min!$A216&amp;Min!K188,'Scenario 4'!$A$5:$A$154&amp;'Scenario 4'!K$5:K$154,0),1)</f>
        <v>Hydro</v>
      </c>
      <c r="L216" t="str">
        <f t="array" ref="L216">INDEX('Scenario 4'!$B$5:$B$154,MATCH(Min!$A216&amp;Min!L188,'Scenario 4'!$A$5:$A$154&amp;'Scenario 4'!L$5:L$154,0),1)</f>
        <v>Hydro</v>
      </c>
      <c r="M216" t="str">
        <f t="array" ref="M216">INDEX('Scenario 4'!$B$5:$B$154,MATCH(Min!$A216&amp;Min!M188,'Scenario 4'!$A$5:$A$154&amp;'Scenario 4'!M$5:M$154,0),1)</f>
        <v>Hydro</v>
      </c>
      <c r="N216" t="str">
        <f t="array" ref="N216">INDEX('Scenario 4'!$B$5:$B$154,MATCH(Min!$A216&amp;Min!N188,'Scenario 4'!$A$5:$A$154&amp;'Scenario 4'!N$5:N$154,0),1)</f>
        <v>Hydro</v>
      </c>
      <c r="O216" t="str">
        <f t="array" ref="O216">INDEX('Scenario 4'!$B$5:$B$154,MATCH(Min!$A216&amp;Min!O188,'Scenario 4'!$A$5:$A$154&amp;'Scenario 4'!O$5:O$154,0),1)</f>
        <v>Hydro</v>
      </c>
      <c r="P216" t="str">
        <f t="array" ref="P216">INDEX('Scenario 4'!$B$5:$B$154,MATCH(Min!$A216&amp;Min!P188,'Scenario 4'!$A$5:$A$154&amp;'Scenario 4'!P$5:P$154,0),1)</f>
        <v>Hydro</v>
      </c>
      <c r="Q216" t="str">
        <f t="array" ref="Q216">INDEX('Scenario 4'!$B$5:$B$154,MATCH(Min!$A216&amp;Min!Q188,'Scenario 4'!$A$5:$A$154&amp;'Scenario 4'!Q$5:Q$154,0),1)</f>
        <v>Hydro</v>
      </c>
      <c r="R216" t="str">
        <f t="array" ref="R216">INDEX('Scenario 4'!$B$5:$B$154,MATCH(Min!$A216&amp;Min!R188,'Scenario 4'!$A$5:$A$154&amp;'Scenario 4'!R$5:R$154,0),1)</f>
        <v>Hydro</v>
      </c>
      <c r="S216" t="str">
        <f t="array" ref="S216">INDEX('Scenario 4'!$B$5:$B$154,MATCH(Min!$A216&amp;Min!S188,'Scenario 4'!$A$5:$A$154&amp;'Scenario 4'!S$5:S$154,0),1)</f>
        <v>Hydro</v>
      </c>
      <c r="T216" t="str">
        <f t="array" ref="T216">INDEX('Scenario 4'!$B$5:$B$154,MATCH(Min!$A216&amp;Min!T188,'Scenario 4'!$A$5:$A$154&amp;'Scenario 4'!T$5:T$154,0),1)</f>
        <v>Hydro</v>
      </c>
      <c r="U216" t="str">
        <f t="array" ref="U216">INDEX('Scenario 4'!$B$5:$B$154,MATCH(Min!$A216&amp;Min!U188,'Scenario 4'!$A$5:$A$154&amp;'Scenario 4'!U$5:U$154,0),1)</f>
        <v>Hydro</v>
      </c>
      <c r="V216" t="str">
        <f t="array" ref="V216">INDEX('Scenario 4'!$B$5:$B$154,MATCH(Min!$A216&amp;Min!V188,'Scenario 4'!$A$5:$A$154&amp;'Scenario 4'!V$5:V$154,0),1)</f>
        <v>Hydro</v>
      </c>
      <c r="W216" t="str">
        <f t="array" ref="W216">INDEX('Scenario 4'!$B$5:$B$154,MATCH(Min!$A216&amp;Min!W188,'Scenario 4'!$A$5:$A$154&amp;'Scenario 4'!W$5:W$154,0),1)</f>
        <v>Hydro</v>
      </c>
    </row>
    <row r="217" spans="1:23" x14ac:dyDescent="0.25">
      <c r="A217" t="s">
        <v>57</v>
      </c>
      <c r="B217" t="str">
        <f>VLOOKUP(A217,'DE-EN Country'!$A$1:$B$25,2,FALSE)</f>
        <v>Norway</v>
      </c>
      <c r="C217" t="str">
        <f t="array" ref="C217">INDEX('Scenario 4'!$B$5:$B$154,MATCH(Min!$A217&amp;Min!C189,'Scenario 4'!$A$5:$A$154&amp;'Scenario 4'!C$5:C$154,0),1)</f>
        <v>Hydro</v>
      </c>
      <c r="D217" t="str">
        <f t="array" ref="D217">INDEX('Scenario 4'!$B$5:$B$154,MATCH(Min!$A217&amp;Min!D189,'Scenario 4'!$A$5:$A$154&amp;'Scenario 4'!D$5:D$154,0),1)</f>
        <v>Hydro</v>
      </c>
      <c r="E217" t="str">
        <f t="array" ref="E217">INDEX('Scenario 4'!$B$5:$B$154,MATCH(Min!$A217&amp;Min!E189,'Scenario 4'!$A$5:$A$154&amp;'Scenario 4'!E$5:E$154,0),1)</f>
        <v>Hydro</v>
      </c>
      <c r="F217" t="str">
        <f t="array" ref="F217">INDEX('Scenario 4'!$B$5:$B$154,MATCH(Min!$A217&amp;Min!F189,'Scenario 4'!$A$5:$A$154&amp;'Scenario 4'!F$5:F$154,0),1)</f>
        <v>Hydro</v>
      </c>
      <c r="G217" t="str">
        <f t="array" ref="G217">INDEX('Scenario 4'!$B$5:$B$154,MATCH(Min!$A217&amp;Min!G189,'Scenario 4'!$A$5:$A$154&amp;'Scenario 4'!G$5:G$154,0),1)</f>
        <v>Hydro</v>
      </c>
      <c r="H217" t="str">
        <f t="array" ref="H217">INDEX('Scenario 4'!$B$5:$B$154,MATCH(Min!$A217&amp;Min!H189,'Scenario 4'!$A$5:$A$154&amp;'Scenario 4'!H$5:H$154,0),1)</f>
        <v>Hydro</v>
      </c>
      <c r="I217" t="str">
        <f t="array" ref="I217">INDEX('Scenario 4'!$B$5:$B$154,MATCH(Min!$A217&amp;Min!I189,'Scenario 4'!$A$5:$A$154&amp;'Scenario 4'!I$5:I$154,0),1)</f>
        <v>Hydro</v>
      </c>
      <c r="J217" t="str">
        <f t="array" ref="J217">INDEX('Scenario 4'!$B$5:$B$154,MATCH(Min!$A217&amp;Min!J189,'Scenario 4'!$A$5:$A$154&amp;'Scenario 4'!J$5:J$154,0),1)</f>
        <v>Hydro</v>
      </c>
      <c r="K217" t="str">
        <f t="array" ref="K217">INDEX('Scenario 4'!$B$5:$B$154,MATCH(Min!$A217&amp;Min!K189,'Scenario 4'!$A$5:$A$154&amp;'Scenario 4'!K$5:K$154,0),1)</f>
        <v>Hydro</v>
      </c>
      <c r="L217" t="str">
        <f t="array" ref="L217">INDEX('Scenario 4'!$B$5:$B$154,MATCH(Min!$A217&amp;Min!L189,'Scenario 4'!$A$5:$A$154&amp;'Scenario 4'!L$5:L$154,0),1)</f>
        <v>Hydro</v>
      </c>
      <c r="M217" t="str">
        <f t="array" ref="M217">INDEX('Scenario 4'!$B$5:$B$154,MATCH(Min!$A217&amp;Min!M189,'Scenario 4'!$A$5:$A$154&amp;'Scenario 4'!M$5:M$154,0),1)</f>
        <v>Hydro</v>
      </c>
      <c r="N217" t="str">
        <f t="array" ref="N217">INDEX('Scenario 4'!$B$5:$B$154,MATCH(Min!$A217&amp;Min!N189,'Scenario 4'!$A$5:$A$154&amp;'Scenario 4'!N$5:N$154,0),1)</f>
        <v>Hydro</v>
      </c>
      <c r="O217" t="str">
        <f t="array" ref="O217">INDEX('Scenario 4'!$B$5:$B$154,MATCH(Min!$A217&amp;Min!O189,'Scenario 4'!$A$5:$A$154&amp;'Scenario 4'!O$5:O$154,0),1)</f>
        <v>Hydro</v>
      </c>
      <c r="P217" t="str">
        <f t="array" ref="P217">INDEX('Scenario 4'!$B$5:$B$154,MATCH(Min!$A217&amp;Min!P189,'Scenario 4'!$A$5:$A$154&amp;'Scenario 4'!P$5:P$154,0),1)</f>
        <v>Hydro</v>
      </c>
      <c r="Q217" t="str">
        <f t="array" ref="Q217">INDEX('Scenario 4'!$B$5:$B$154,MATCH(Min!$A217&amp;Min!Q189,'Scenario 4'!$A$5:$A$154&amp;'Scenario 4'!Q$5:Q$154,0),1)</f>
        <v>Hydro</v>
      </c>
      <c r="R217" t="str">
        <f t="array" ref="R217">INDEX('Scenario 4'!$B$5:$B$154,MATCH(Min!$A217&amp;Min!R189,'Scenario 4'!$A$5:$A$154&amp;'Scenario 4'!R$5:R$154,0),1)</f>
        <v>Hydro</v>
      </c>
      <c r="S217" t="str">
        <f t="array" ref="S217">INDEX('Scenario 4'!$B$5:$B$154,MATCH(Min!$A217&amp;Min!S189,'Scenario 4'!$A$5:$A$154&amp;'Scenario 4'!S$5:S$154,0),1)</f>
        <v>Hydro</v>
      </c>
      <c r="T217" t="str">
        <f t="array" ref="T217">INDEX('Scenario 4'!$B$5:$B$154,MATCH(Min!$A217&amp;Min!T189,'Scenario 4'!$A$5:$A$154&amp;'Scenario 4'!T$5:T$154,0),1)</f>
        <v>Hydro</v>
      </c>
      <c r="U217" t="str">
        <f t="array" ref="U217">INDEX('Scenario 4'!$B$5:$B$154,MATCH(Min!$A217&amp;Min!U189,'Scenario 4'!$A$5:$A$154&amp;'Scenario 4'!U$5:U$154,0),1)</f>
        <v>Hydro</v>
      </c>
      <c r="V217" t="str">
        <f t="array" ref="V217">INDEX('Scenario 4'!$B$5:$B$154,MATCH(Min!$A217&amp;Min!V189,'Scenario 4'!$A$5:$A$154&amp;'Scenario 4'!V$5:V$154,0),1)</f>
        <v>Hydro</v>
      </c>
      <c r="W217" t="str">
        <f t="array" ref="W217">INDEX('Scenario 4'!$B$5:$B$154,MATCH(Min!$A217&amp;Min!W189,'Scenario 4'!$A$5:$A$154&amp;'Scenario 4'!W$5:W$154,0),1)</f>
        <v>Hydro</v>
      </c>
    </row>
    <row r="218" spans="1:23" x14ac:dyDescent="0.25">
      <c r="A218" t="s">
        <v>45</v>
      </c>
      <c r="B218" t="str">
        <f>VLOOKUP(A218,'DE-EN Country'!$A$1:$B$25,2,FALSE)</f>
        <v>Austria</v>
      </c>
      <c r="C218" t="str">
        <f t="array" ref="C218">INDEX('Scenario 4'!$B$5:$B$154,MATCH(Min!$A218&amp;Min!C190,'Scenario 4'!$A$5:$A$154&amp;'Scenario 4'!C$5:C$154,0),1)</f>
        <v>Hydro</v>
      </c>
      <c r="D218" t="str">
        <f t="array" ref="D218">INDEX('Scenario 4'!$B$5:$B$154,MATCH(Min!$A218&amp;Min!D190,'Scenario 4'!$A$5:$A$154&amp;'Scenario 4'!D$5:D$154,0),1)</f>
        <v>Hydro</v>
      </c>
      <c r="E218" t="str">
        <f t="array" ref="E218">INDEX('Scenario 4'!$B$5:$B$154,MATCH(Min!$A218&amp;Min!E190,'Scenario 4'!$A$5:$A$154&amp;'Scenario 4'!E$5:E$154,0),1)</f>
        <v>Hydro</v>
      </c>
      <c r="F218" t="str">
        <f t="array" ref="F218">INDEX('Scenario 4'!$B$5:$B$154,MATCH(Min!$A218&amp;Min!F190,'Scenario 4'!$A$5:$A$154&amp;'Scenario 4'!F$5:F$154,0),1)</f>
        <v>Hydro</v>
      </c>
      <c r="G218" t="str">
        <f t="array" ref="G218">INDEX('Scenario 4'!$B$5:$B$154,MATCH(Min!$A218&amp;Min!G190,'Scenario 4'!$A$5:$A$154&amp;'Scenario 4'!G$5:G$154,0),1)</f>
        <v>Hydro</v>
      </c>
      <c r="H218" t="str">
        <f t="array" ref="H218">INDEX('Scenario 4'!$B$5:$B$154,MATCH(Min!$A218&amp;Min!H190,'Scenario 4'!$A$5:$A$154&amp;'Scenario 4'!H$5:H$154,0),1)</f>
        <v>Hydro</v>
      </c>
      <c r="I218" t="str">
        <f t="array" ref="I218">INDEX('Scenario 4'!$B$5:$B$154,MATCH(Min!$A218&amp;Min!I190,'Scenario 4'!$A$5:$A$154&amp;'Scenario 4'!I$5:I$154,0),1)</f>
        <v>Hydro</v>
      </c>
      <c r="J218" t="str">
        <f t="array" ref="J218">INDEX('Scenario 4'!$B$5:$B$154,MATCH(Min!$A218&amp;Min!J190,'Scenario 4'!$A$5:$A$154&amp;'Scenario 4'!J$5:J$154,0),1)</f>
        <v>Hydro</v>
      </c>
      <c r="K218" t="str">
        <f t="array" ref="K218">INDEX('Scenario 4'!$B$5:$B$154,MATCH(Min!$A218&amp;Min!K190,'Scenario 4'!$A$5:$A$154&amp;'Scenario 4'!K$5:K$154,0),1)</f>
        <v>Hydro</v>
      </c>
      <c r="L218" t="str">
        <f t="array" ref="L218">INDEX('Scenario 4'!$B$5:$B$154,MATCH(Min!$A218&amp;Min!L190,'Scenario 4'!$A$5:$A$154&amp;'Scenario 4'!L$5:L$154,0),1)</f>
        <v>Hydro</v>
      </c>
      <c r="M218" t="str">
        <f t="array" ref="M218">INDEX('Scenario 4'!$B$5:$B$154,MATCH(Min!$A218&amp;Min!M190,'Scenario 4'!$A$5:$A$154&amp;'Scenario 4'!M$5:M$154,0),1)</f>
        <v>Hydro</v>
      </c>
      <c r="N218" t="str">
        <f t="array" ref="N218">INDEX('Scenario 4'!$B$5:$B$154,MATCH(Min!$A218&amp;Min!N190,'Scenario 4'!$A$5:$A$154&amp;'Scenario 4'!N$5:N$154,0),1)</f>
        <v>Hydro</v>
      </c>
      <c r="O218" t="str">
        <f t="array" ref="O218">INDEX('Scenario 4'!$B$5:$B$154,MATCH(Min!$A218&amp;Min!O190,'Scenario 4'!$A$5:$A$154&amp;'Scenario 4'!O$5:O$154,0),1)</f>
        <v>Hydro</v>
      </c>
      <c r="P218" t="str">
        <f t="array" ref="P218">INDEX('Scenario 4'!$B$5:$B$154,MATCH(Min!$A218&amp;Min!P190,'Scenario 4'!$A$5:$A$154&amp;'Scenario 4'!P$5:P$154,0),1)</f>
        <v>Hydro</v>
      </c>
      <c r="Q218" t="str">
        <f t="array" ref="Q218">INDEX('Scenario 4'!$B$5:$B$154,MATCH(Min!$A218&amp;Min!Q190,'Scenario 4'!$A$5:$A$154&amp;'Scenario 4'!Q$5:Q$154,0),1)</f>
        <v>Hydro</v>
      </c>
      <c r="R218" t="str">
        <f t="array" ref="R218">INDEX('Scenario 4'!$B$5:$B$154,MATCH(Min!$A218&amp;Min!R190,'Scenario 4'!$A$5:$A$154&amp;'Scenario 4'!R$5:R$154,0),1)</f>
        <v>Hydro</v>
      </c>
      <c r="S218" t="str">
        <f t="array" ref="S218">INDEX('Scenario 4'!$B$5:$B$154,MATCH(Min!$A218&amp;Min!S190,'Scenario 4'!$A$5:$A$154&amp;'Scenario 4'!S$5:S$154,0),1)</f>
        <v>Hydro</v>
      </c>
      <c r="T218" t="str">
        <f t="array" ref="T218">INDEX('Scenario 4'!$B$5:$B$154,MATCH(Min!$A218&amp;Min!T190,'Scenario 4'!$A$5:$A$154&amp;'Scenario 4'!T$5:T$154,0),1)</f>
        <v>Hydro</v>
      </c>
      <c r="U218" t="str">
        <f t="array" ref="U218">INDEX('Scenario 4'!$B$5:$B$154,MATCH(Min!$A218&amp;Min!U190,'Scenario 4'!$A$5:$A$154&amp;'Scenario 4'!U$5:U$154,0),1)</f>
        <v>Hydro</v>
      </c>
      <c r="V218" t="str">
        <f t="array" ref="V218">INDEX('Scenario 4'!$B$5:$B$154,MATCH(Min!$A218&amp;Min!V190,'Scenario 4'!$A$5:$A$154&amp;'Scenario 4'!V$5:V$154,0),1)</f>
        <v>Hydro</v>
      </c>
      <c r="W218" t="str">
        <f t="array" ref="W218">INDEX('Scenario 4'!$B$5:$B$154,MATCH(Min!$A218&amp;Min!W190,'Scenario 4'!$A$5:$A$154&amp;'Scenario 4'!W$5:W$154,0),1)</f>
        <v>Hydro</v>
      </c>
    </row>
    <row r="219" spans="1:23" x14ac:dyDescent="0.25">
      <c r="A219" t="s">
        <v>46</v>
      </c>
      <c r="B219" t="str">
        <f>VLOOKUP(A219,'DE-EN Country'!$A$1:$B$25,2,FALSE)</f>
        <v>Portugal</v>
      </c>
      <c r="C219" t="e">
        <f t="array" ref="C219">INDEX('Scenario 4'!$B$5:$B$154,MATCH(Min!$A219&amp;Min!C191,'Scenario 4'!$A$5:$A$154&amp;'Scenario 4'!C$5:C$154,0),1)</f>
        <v>#N/A</v>
      </c>
      <c r="D219" t="e">
        <f t="array" ref="D219">INDEX('Scenario 4'!$B$5:$B$154,MATCH(Min!$A219&amp;Min!D191,'Scenario 4'!$A$5:$A$154&amp;'Scenario 4'!D$5:D$154,0),1)</f>
        <v>#N/A</v>
      </c>
      <c r="E219" t="e">
        <f t="array" ref="E219">INDEX('Scenario 4'!$B$5:$B$154,MATCH(Min!$A219&amp;Min!E191,'Scenario 4'!$A$5:$A$154&amp;'Scenario 4'!E$5:E$154,0),1)</f>
        <v>#N/A</v>
      </c>
      <c r="F219" t="e">
        <f t="array" ref="F219">INDEX('Scenario 4'!$B$5:$B$154,MATCH(Min!$A219&amp;Min!F191,'Scenario 4'!$A$5:$A$154&amp;'Scenario 4'!F$5:F$154,0),1)</f>
        <v>#N/A</v>
      </c>
      <c r="G219" t="e">
        <f t="array" ref="G219">INDEX('Scenario 4'!$B$5:$B$154,MATCH(Min!$A219&amp;Min!G191,'Scenario 4'!$A$5:$A$154&amp;'Scenario 4'!G$5:G$154,0),1)</f>
        <v>#N/A</v>
      </c>
      <c r="H219" t="str">
        <f t="array" ref="H219">INDEX('Scenario 4'!$B$5:$B$154,MATCH(Min!$A219&amp;Min!H191,'Scenario 4'!$A$5:$A$154&amp;'Scenario 4'!H$5:H$154,0),1)</f>
        <v>Hydro</v>
      </c>
      <c r="I219" t="str">
        <f t="array" ref="I219">INDEX('Scenario 4'!$B$5:$B$154,MATCH(Min!$A219&amp;Min!I191,'Scenario 4'!$A$5:$A$154&amp;'Scenario 4'!I$5:I$154,0),1)</f>
        <v>Hydro</v>
      </c>
      <c r="J219" t="str">
        <f t="array" ref="J219">INDEX('Scenario 4'!$B$5:$B$154,MATCH(Min!$A219&amp;Min!J191,'Scenario 4'!$A$5:$A$154&amp;'Scenario 4'!J$5:J$154,0),1)</f>
        <v>Hydro</v>
      </c>
      <c r="K219" t="str">
        <f t="array" ref="K219">INDEX('Scenario 4'!$B$5:$B$154,MATCH(Min!$A219&amp;Min!K191,'Scenario 4'!$A$5:$A$154&amp;'Scenario 4'!K$5:K$154,0),1)</f>
        <v>Hydro</v>
      </c>
      <c r="L219" t="str">
        <f t="array" ref="L219">INDEX('Scenario 4'!$B$5:$B$154,MATCH(Min!$A219&amp;Min!L191,'Scenario 4'!$A$5:$A$154&amp;'Scenario 4'!L$5:L$154,0),1)</f>
        <v>Hydro</v>
      </c>
      <c r="M219" t="str">
        <f t="array" ref="M219">INDEX('Scenario 4'!$B$5:$B$154,MATCH(Min!$A219&amp;Min!M191,'Scenario 4'!$A$5:$A$154&amp;'Scenario 4'!M$5:M$154,0),1)</f>
        <v>Hydro</v>
      </c>
      <c r="N219" t="str">
        <f t="array" ref="N219">INDEX('Scenario 4'!$B$5:$B$154,MATCH(Min!$A219&amp;Min!N191,'Scenario 4'!$A$5:$A$154&amp;'Scenario 4'!N$5:N$154,0),1)</f>
        <v>Hydro</v>
      </c>
      <c r="O219" t="str">
        <f t="array" ref="O219">INDEX('Scenario 4'!$B$5:$B$154,MATCH(Min!$A219&amp;Min!O191,'Scenario 4'!$A$5:$A$154&amp;'Scenario 4'!O$5:O$154,0),1)</f>
        <v>Hydro</v>
      </c>
      <c r="P219" t="str">
        <f t="array" ref="P219">INDEX('Scenario 4'!$B$5:$B$154,MATCH(Min!$A219&amp;Min!P191,'Scenario 4'!$A$5:$A$154&amp;'Scenario 4'!P$5:P$154,0),1)</f>
        <v>Hydro</v>
      </c>
      <c r="Q219" t="str">
        <f t="array" ref="Q219">INDEX('Scenario 4'!$B$5:$B$154,MATCH(Min!$A219&amp;Min!Q191,'Scenario 4'!$A$5:$A$154&amp;'Scenario 4'!Q$5:Q$154,0),1)</f>
        <v>Hydro</v>
      </c>
      <c r="R219" t="str">
        <f t="array" ref="R219">INDEX('Scenario 4'!$B$5:$B$154,MATCH(Min!$A219&amp;Min!R191,'Scenario 4'!$A$5:$A$154&amp;'Scenario 4'!R$5:R$154,0),1)</f>
        <v>Hydro</v>
      </c>
      <c r="S219" t="str">
        <f t="array" ref="S219">INDEX('Scenario 4'!$B$5:$B$154,MATCH(Min!$A219&amp;Min!S191,'Scenario 4'!$A$5:$A$154&amp;'Scenario 4'!S$5:S$154,0),1)</f>
        <v>Hydro</v>
      </c>
      <c r="T219" t="str">
        <f t="array" ref="T219">INDEX('Scenario 4'!$B$5:$B$154,MATCH(Min!$A219&amp;Min!T191,'Scenario 4'!$A$5:$A$154&amp;'Scenario 4'!T$5:T$154,0),1)</f>
        <v>Hydro</v>
      </c>
      <c r="U219" t="str">
        <f t="array" ref="U219">INDEX('Scenario 4'!$B$5:$B$154,MATCH(Min!$A219&amp;Min!U191,'Scenario 4'!$A$5:$A$154&amp;'Scenario 4'!U$5:U$154,0),1)</f>
        <v>Hydro</v>
      </c>
      <c r="V219" t="str">
        <f t="array" ref="V219">INDEX('Scenario 4'!$B$5:$B$154,MATCH(Min!$A219&amp;Min!V191,'Scenario 4'!$A$5:$A$154&amp;'Scenario 4'!V$5:V$154,0),1)</f>
        <v>Hydro</v>
      </c>
      <c r="W219" t="str">
        <f t="array" ref="W219">INDEX('Scenario 4'!$B$5:$B$154,MATCH(Min!$A219&amp;Min!W191,'Scenario 4'!$A$5:$A$154&amp;'Scenario 4'!W$5:W$154,0),1)</f>
        <v>Hydro</v>
      </c>
    </row>
    <row r="220" spans="1:23" x14ac:dyDescent="0.25">
      <c r="A220" t="s">
        <v>47</v>
      </c>
      <c r="B220" t="str">
        <f>VLOOKUP(A220,'DE-EN Country'!$A$1:$B$25,2,FALSE)</f>
        <v>Sweden</v>
      </c>
      <c r="C220" t="str">
        <f t="array" ref="C220">INDEX('Scenario 4'!$B$5:$B$154,MATCH(Min!$A220&amp;Min!C192,'Scenario 4'!$A$5:$A$154&amp;'Scenario 4'!C$5:C$154,0),1)</f>
        <v>Hydro</v>
      </c>
      <c r="D220" t="str">
        <f t="array" ref="D220">INDEX('Scenario 4'!$B$5:$B$154,MATCH(Min!$A220&amp;Min!D192,'Scenario 4'!$A$5:$A$154&amp;'Scenario 4'!D$5:D$154,0),1)</f>
        <v>Hydro</v>
      </c>
      <c r="E220" t="str">
        <f t="array" ref="E220">INDEX('Scenario 4'!$B$5:$B$154,MATCH(Min!$A220&amp;Min!E192,'Scenario 4'!$A$5:$A$154&amp;'Scenario 4'!E$5:E$154,0),1)</f>
        <v>Hydro</v>
      </c>
      <c r="F220" t="str">
        <f t="array" ref="F220">INDEX('Scenario 4'!$B$5:$B$154,MATCH(Min!$A220&amp;Min!F192,'Scenario 4'!$A$5:$A$154&amp;'Scenario 4'!F$5:F$154,0),1)</f>
        <v>Hydro</v>
      </c>
      <c r="G220" t="str">
        <f t="array" ref="G220">INDEX('Scenario 4'!$B$5:$B$154,MATCH(Min!$A220&amp;Min!G192,'Scenario 4'!$A$5:$A$154&amp;'Scenario 4'!G$5:G$154,0),1)</f>
        <v>Hydro</v>
      </c>
      <c r="H220" t="str">
        <f t="array" ref="H220">INDEX('Scenario 4'!$B$5:$B$154,MATCH(Min!$A220&amp;Min!H192,'Scenario 4'!$A$5:$A$154&amp;'Scenario 4'!H$5:H$154,0),1)</f>
        <v>Hydro</v>
      </c>
      <c r="I220" t="str">
        <f t="array" ref="I220">INDEX('Scenario 4'!$B$5:$B$154,MATCH(Min!$A220&amp;Min!I192,'Scenario 4'!$A$5:$A$154&amp;'Scenario 4'!I$5:I$154,0),1)</f>
        <v>Hydro</v>
      </c>
      <c r="J220" t="str">
        <f t="array" ref="J220">INDEX('Scenario 4'!$B$5:$B$154,MATCH(Min!$A220&amp;Min!J192,'Scenario 4'!$A$5:$A$154&amp;'Scenario 4'!J$5:J$154,0),1)</f>
        <v>Hydro</v>
      </c>
      <c r="K220" t="str">
        <f t="array" ref="K220">INDEX('Scenario 4'!$B$5:$B$154,MATCH(Min!$A220&amp;Min!K192,'Scenario 4'!$A$5:$A$154&amp;'Scenario 4'!K$5:K$154,0),1)</f>
        <v>Hydro</v>
      </c>
      <c r="L220" t="str">
        <f t="array" ref="L220">INDEX('Scenario 4'!$B$5:$B$154,MATCH(Min!$A220&amp;Min!L192,'Scenario 4'!$A$5:$A$154&amp;'Scenario 4'!L$5:L$154,0),1)</f>
        <v>Hydro</v>
      </c>
      <c r="M220" t="str">
        <f t="array" ref="M220">INDEX('Scenario 4'!$B$5:$B$154,MATCH(Min!$A220&amp;Min!M192,'Scenario 4'!$A$5:$A$154&amp;'Scenario 4'!M$5:M$154,0),1)</f>
        <v>Hydro</v>
      </c>
      <c r="N220" t="str">
        <f t="array" ref="N220">INDEX('Scenario 4'!$B$5:$B$154,MATCH(Min!$A220&amp;Min!N192,'Scenario 4'!$A$5:$A$154&amp;'Scenario 4'!N$5:N$154,0),1)</f>
        <v>Hydro</v>
      </c>
      <c r="O220" t="str">
        <f t="array" ref="O220">INDEX('Scenario 4'!$B$5:$B$154,MATCH(Min!$A220&amp;Min!O192,'Scenario 4'!$A$5:$A$154&amp;'Scenario 4'!O$5:O$154,0),1)</f>
        <v>Hydro</v>
      </c>
      <c r="P220" t="str">
        <f t="array" ref="P220">INDEX('Scenario 4'!$B$5:$B$154,MATCH(Min!$A220&amp;Min!P192,'Scenario 4'!$A$5:$A$154&amp;'Scenario 4'!P$5:P$154,0),1)</f>
        <v>Hydro</v>
      </c>
      <c r="Q220" t="str">
        <f t="array" ref="Q220">INDEX('Scenario 4'!$B$5:$B$154,MATCH(Min!$A220&amp;Min!Q192,'Scenario 4'!$A$5:$A$154&amp;'Scenario 4'!Q$5:Q$154,0),1)</f>
        <v>Hydro</v>
      </c>
      <c r="R220" t="str">
        <f t="array" ref="R220">INDEX('Scenario 4'!$B$5:$B$154,MATCH(Min!$A220&amp;Min!R192,'Scenario 4'!$A$5:$A$154&amp;'Scenario 4'!R$5:R$154,0),1)</f>
        <v>Hydro</v>
      </c>
      <c r="S220" t="str">
        <f t="array" ref="S220">INDEX('Scenario 4'!$B$5:$B$154,MATCH(Min!$A220&amp;Min!S192,'Scenario 4'!$A$5:$A$154&amp;'Scenario 4'!S$5:S$154,0),1)</f>
        <v>Hydro</v>
      </c>
      <c r="T220" t="str">
        <f t="array" ref="T220">INDEX('Scenario 4'!$B$5:$B$154,MATCH(Min!$A220&amp;Min!T192,'Scenario 4'!$A$5:$A$154&amp;'Scenario 4'!T$5:T$154,0),1)</f>
        <v>Hydro</v>
      </c>
      <c r="U220" t="str">
        <f t="array" ref="U220">INDEX('Scenario 4'!$B$5:$B$154,MATCH(Min!$A220&amp;Min!U192,'Scenario 4'!$A$5:$A$154&amp;'Scenario 4'!U$5:U$154,0),1)</f>
        <v>Hydro</v>
      </c>
      <c r="V220" t="str">
        <f t="array" ref="V220">INDEX('Scenario 4'!$B$5:$B$154,MATCH(Min!$A220&amp;Min!V192,'Scenario 4'!$A$5:$A$154&amp;'Scenario 4'!V$5:V$154,0),1)</f>
        <v>Hydro</v>
      </c>
      <c r="W220" t="str">
        <f t="array" ref="W220">INDEX('Scenario 4'!$B$5:$B$154,MATCH(Min!$A220&amp;Min!W192,'Scenario 4'!$A$5:$A$154&amp;'Scenario 4'!W$5:W$154,0),1)</f>
        <v>Hydro</v>
      </c>
    </row>
    <row r="221" spans="1:23" x14ac:dyDescent="0.25">
      <c r="A221" t="s">
        <v>48</v>
      </c>
      <c r="B221" t="str">
        <f>VLOOKUP(A221,'DE-EN Country'!$A$1:$B$25,2,FALSE)</f>
        <v>Switzerland</v>
      </c>
      <c r="C221" t="str">
        <f t="array" ref="C221">INDEX('Scenario 4'!$B$5:$B$154,MATCH(Min!$A221&amp;Min!C193,'Scenario 4'!$A$5:$A$154&amp;'Scenario 4'!C$5:C$154,0),1)</f>
        <v>Hydro</v>
      </c>
      <c r="D221" t="str">
        <f t="array" ref="D221">INDEX('Scenario 4'!$B$5:$B$154,MATCH(Min!$A221&amp;Min!D193,'Scenario 4'!$A$5:$A$154&amp;'Scenario 4'!D$5:D$154,0),1)</f>
        <v>Hydro</v>
      </c>
      <c r="E221" t="str">
        <f t="array" ref="E221">INDEX('Scenario 4'!$B$5:$B$154,MATCH(Min!$A221&amp;Min!E193,'Scenario 4'!$A$5:$A$154&amp;'Scenario 4'!E$5:E$154,0),1)</f>
        <v>Hydro</v>
      </c>
      <c r="F221" t="str">
        <f t="array" ref="F221">INDEX('Scenario 4'!$B$5:$B$154,MATCH(Min!$A221&amp;Min!F193,'Scenario 4'!$A$5:$A$154&amp;'Scenario 4'!F$5:F$154,0),1)</f>
        <v>Hydro</v>
      </c>
      <c r="G221" t="str">
        <f t="array" ref="G221">INDEX('Scenario 4'!$B$5:$B$154,MATCH(Min!$A221&amp;Min!G193,'Scenario 4'!$A$5:$A$154&amp;'Scenario 4'!G$5:G$154,0),1)</f>
        <v>Hydro</v>
      </c>
      <c r="H221" t="str">
        <f t="array" ref="H221">INDEX('Scenario 4'!$B$5:$B$154,MATCH(Min!$A221&amp;Min!H193,'Scenario 4'!$A$5:$A$154&amp;'Scenario 4'!H$5:H$154,0),1)</f>
        <v>Hydro</v>
      </c>
      <c r="I221" t="str">
        <f t="array" ref="I221">INDEX('Scenario 4'!$B$5:$B$154,MATCH(Min!$A221&amp;Min!I193,'Scenario 4'!$A$5:$A$154&amp;'Scenario 4'!I$5:I$154,0),1)</f>
        <v>Hydro</v>
      </c>
      <c r="J221" t="str">
        <f t="array" ref="J221">INDEX('Scenario 4'!$B$5:$B$154,MATCH(Min!$A221&amp;Min!J193,'Scenario 4'!$A$5:$A$154&amp;'Scenario 4'!J$5:J$154,0),1)</f>
        <v>Hydro</v>
      </c>
      <c r="K221" t="str">
        <f t="array" ref="K221">INDEX('Scenario 4'!$B$5:$B$154,MATCH(Min!$A221&amp;Min!K193,'Scenario 4'!$A$5:$A$154&amp;'Scenario 4'!K$5:K$154,0),1)</f>
        <v>Hydro</v>
      </c>
      <c r="L221" t="str">
        <f t="array" ref="L221">INDEX('Scenario 4'!$B$5:$B$154,MATCH(Min!$A221&amp;Min!L193,'Scenario 4'!$A$5:$A$154&amp;'Scenario 4'!L$5:L$154,0),1)</f>
        <v>Hydro</v>
      </c>
      <c r="M221" t="str">
        <f t="array" ref="M221">INDEX('Scenario 4'!$B$5:$B$154,MATCH(Min!$A221&amp;Min!M193,'Scenario 4'!$A$5:$A$154&amp;'Scenario 4'!M$5:M$154,0),1)</f>
        <v>Hydro</v>
      </c>
      <c r="N221" t="str">
        <f t="array" ref="N221">INDEX('Scenario 4'!$B$5:$B$154,MATCH(Min!$A221&amp;Min!N193,'Scenario 4'!$A$5:$A$154&amp;'Scenario 4'!N$5:N$154,0),1)</f>
        <v>Hydro</v>
      </c>
      <c r="O221" t="str">
        <f t="array" ref="O221">INDEX('Scenario 4'!$B$5:$B$154,MATCH(Min!$A221&amp;Min!O193,'Scenario 4'!$A$5:$A$154&amp;'Scenario 4'!O$5:O$154,0),1)</f>
        <v>Hydro</v>
      </c>
      <c r="P221" t="str">
        <f t="array" ref="P221">INDEX('Scenario 4'!$B$5:$B$154,MATCH(Min!$A221&amp;Min!P193,'Scenario 4'!$A$5:$A$154&amp;'Scenario 4'!P$5:P$154,0),1)</f>
        <v>Hydro</v>
      </c>
      <c r="Q221" t="str">
        <f t="array" ref="Q221">INDEX('Scenario 4'!$B$5:$B$154,MATCH(Min!$A221&amp;Min!Q193,'Scenario 4'!$A$5:$A$154&amp;'Scenario 4'!Q$5:Q$154,0),1)</f>
        <v>Hydro</v>
      </c>
      <c r="R221" t="str">
        <f t="array" ref="R221">INDEX('Scenario 4'!$B$5:$B$154,MATCH(Min!$A221&amp;Min!R193,'Scenario 4'!$A$5:$A$154&amp;'Scenario 4'!R$5:R$154,0),1)</f>
        <v>Hydro</v>
      </c>
      <c r="S221" t="str">
        <f t="array" ref="S221">INDEX('Scenario 4'!$B$5:$B$154,MATCH(Min!$A221&amp;Min!S193,'Scenario 4'!$A$5:$A$154&amp;'Scenario 4'!S$5:S$154,0),1)</f>
        <v>Hydro</v>
      </c>
      <c r="T221" t="str">
        <f t="array" ref="T221">INDEX('Scenario 4'!$B$5:$B$154,MATCH(Min!$A221&amp;Min!T193,'Scenario 4'!$A$5:$A$154&amp;'Scenario 4'!T$5:T$154,0),1)</f>
        <v>Hydro</v>
      </c>
      <c r="U221" t="str">
        <f t="array" ref="U221">INDEX('Scenario 4'!$B$5:$B$154,MATCH(Min!$A221&amp;Min!U193,'Scenario 4'!$A$5:$A$154&amp;'Scenario 4'!U$5:U$154,0),1)</f>
        <v>Hydro</v>
      </c>
      <c r="V221" t="str">
        <f t="array" ref="V221">INDEX('Scenario 4'!$B$5:$B$154,MATCH(Min!$A221&amp;Min!V193,'Scenario 4'!$A$5:$A$154&amp;'Scenario 4'!V$5:V$154,0),1)</f>
        <v>Hydro</v>
      </c>
      <c r="W221" t="str">
        <f t="array" ref="W221">INDEX('Scenario 4'!$B$5:$B$154,MATCH(Min!$A221&amp;Min!W193,'Scenario 4'!$A$5:$A$154&amp;'Scenario 4'!W$5:W$154,0),1)</f>
        <v>Hydro</v>
      </c>
    </row>
    <row r="222" spans="1:23" x14ac:dyDescent="0.25">
      <c r="A222" t="s">
        <v>49</v>
      </c>
      <c r="B222" t="str">
        <f>VLOOKUP(A222,'DE-EN Country'!$A$1:$B$25,2,FALSE)</f>
        <v>Serbia</v>
      </c>
      <c r="C222" t="str">
        <f t="array" ref="C222">INDEX('Scenario 4'!$B$5:$B$154,MATCH(Min!$A222&amp;Min!C194,'Scenario 4'!$A$5:$A$154&amp;'Scenario 4'!C$5:C$154,0),1)</f>
        <v>Biomass</v>
      </c>
      <c r="D222" t="str">
        <f t="array" ref="D222">INDEX('Scenario 4'!$B$5:$B$154,MATCH(Min!$A222&amp;Min!D194,'Scenario 4'!$A$5:$A$154&amp;'Scenario 4'!D$5:D$154,0),1)</f>
        <v>Biomass</v>
      </c>
      <c r="E222" t="str">
        <f t="array" ref="E222">INDEX('Scenario 4'!$B$5:$B$154,MATCH(Min!$A222&amp;Min!E194,'Scenario 4'!$A$5:$A$154&amp;'Scenario 4'!E$5:E$154,0),1)</f>
        <v>Biomass</v>
      </c>
      <c r="F222" t="str">
        <f t="array" ref="F222">INDEX('Scenario 4'!$B$5:$B$154,MATCH(Min!$A222&amp;Min!F194,'Scenario 4'!$A$5:$A$154&amp;'Scenario 4'!F$5:F$154,0),1)</f>
        <v>Biomass</v>
      </c>
      <c r="G222" t="str">
        <f t="array" ref="G222">INDEX('Scenario 4'!$B$5:$B$154,MATCH(Min!$A222&amp;Min!G194,'Scenario 4'!$A$5:$A$154&amp;'Scenario 4'!G$5:G$154,0),1)</f>
        <v>Biomass</v>
      </c>
      <c r="H222" t="str">
        <f t="array" ref="H222">INDEX('Scenario 4'!$B$5:$B$154,MATCH(Min!$A222&amp;Min!H194,'Scenario 4'!$A$5:$A$154&amp;'Scenario 4'!H$5:H$154,0),1)</f>
        <v>Hydro</v>
      </c>
      <c r="I222" t="str">
        <f t="array" ref="I222">INDEX('Scenario 4'!$B$5:$B$154,MATCH(Min!$A222&amp;Min!I194,'Scenario 4'!$A$5:$A$154&amp;'Scenario 4'!I$5:I$154,0),1)</f>
        <v>Hydro</v>
      </c>
      <c r="J222" t="str">
        <f t="array" ref="J222">INDEX('Scenario 4'!$B$5:$B$154,MATCH(Min!$A222&amp;Min!J194,'Scenario 4'!$A$5:$A$154&amp;'Scenario 4'!J$5:J$154,0),1)</f>
        <v>Hydro</v>
      </c>
      <c r="K222" t="str">
        <f t="array" ref="K222">INDEX('Scenario 4'!$B$5:$B$154,MATCH(Min!$A222&amp;Min!K194,'Scenario 4'!$A$5:$A$154&amp;'Scenario 4'!K$5:K$154,0),1)</f>
        <v>Hydro</v>
      </c>
      <c r="L222" t="str">
        <f t="array" ref="L222">INDEX('Scenario 4'!$B$5:$B$154,MATCH(Min!$A222&amp;Min!L194,'Scenario 4'!$A$5:$A$154&amp;'Scenario 4'!L$5:L$154,0),1)</f>
        <v>Hydro</v>
      </c>
      <c r="M222" t="str">
        <f t="array" ref="M222">INDEX('Scenario 4'!$B$5:$B$154,MATCH(Min!$A222&amp;Min!M194,'Scenario 4'!$A$5:$A$154&amp;'Scenario 4'!M$5:M$154,0),1)</f>
        <v>Hydro</v>
      </c>
      <c r="N222" t="str">
        <f t="array" ref="N222">INDEX('Scenario 4'!$B$5:$B$154,MATCH(Min!$A222&amp;Min!N194,'Scenario 4'!$A$5:$A$154&amp;'Scenario 4'!N$5:N$154,0),1)</f>
        <v>Hydro</v>
      </c>
      <c r="O222" t="str">
        <f t="array" ref="O222">INDEX('Scenario 4'!$B$5:$B$154,MATCH(Min!$A222&amp;Min!O194,'Scenario 4'!$A$5:$A$154&amp;'Scenario 4'!O$5:O$154,0),1)</f>
        <v>Hydro</v>
      </c>
      <c r="P222" t="str">
        <f t="array" ref="P222">INDEX('Scenario 4'!$B$5:$B$154,MATCH(Min!$A222&amp;Min!P194,'Scenario 4'!$A$5:$A$154&amp;'Scenario 4'!P$5:P$154,0),1)</f>
        <v>Hydro</v>
      </c>
      <c r="Q222" t="str">
        <f t="array" ref="Q222">INDEX('Scenario 4'!$B$5:$B$154,MATCH(Min!$A222&amp;Min!Q194,'Scenario 4'!$A$5:$A$154&amp;'Scenario 4'!Q$5:Q$154,0),1)</f>
        <v>Hydro</v>
      </c>
      <c r="R222" t="str">
        <f t="array" ref="R222">INDEX('Scenario 4'!$B$5:$B$154,MATCH(Min!$A222&amp;Min!R194,'Scenario 4'!$A$5:$A$154&amp;'Scenario 4'!R$5:R$154,0),1)</f>
        <v>Hydro</v>
      </c>
      <c r="S222" t="str">
        <f t="array" ref="S222">INDEX('Scenario 4'!$B$5:$B$154,MATCH(Min!$A222&amp;Min!S194,'Scenario 4'!$A$5:$A$154&amp;'Scenario 4'!S$5:S$154,0),1)</f>
        <v>Hydro</v>
      </c>
      <c r="T222" t="str">
        <f t="array" ref="T222">INDEX('Scenario 4'!$B$5:$B$154,MATCH(Min!$A222&amp;Min!T194,'Scenario 4'!$A$5:$A$154&amp;'Scenario 4'!T$5:T$154,0),1)</f>
        <v>Hydro</v>
      </c>
      <c r="U222" t="str">
        <f t="array" ref="U222">INDEX('Scenario 4'!$B$5:$B$154,MATCH(Min!$A222&amp;Min!U194,'Scenario 4'!$A$5:$A$154&amp;'Scenario 4'!U$5:U$154,0),1)</f>
        <v>Hydro</v>
      </c>
      <c r="V222" t="str">
        <f t="array" ref="V222">INDEX('Scenario 4'!$B$5:$B$154,MATCH(Min!$A222&amp;Min!V194,'Scenario 4'!$A$5:$A$154&amp;'Scenario 4'!V$5:V$154,0),1)</f>
        <v>Hydro</v>
      </c>
      <c r="W222" t="str">
        <f t="array" ref="W222">INDEX('Scenario 4'!$B$5:$B$154,MATCH(Min!$A222&amp;Min!W194,'Scenario 4'!$A$5:$A$154&amp;'Scenario 4'!W$5:W$154,0),1)</f>
        <v>Hydro</v>
      </c>
    </row>
    <row r="223" spans="1:23" x14ac:dyDescent="0.25">
      <c r="A223" t="s">
        <v>50</v>
      </c>
      <c r="B223" t="str">
        <f>VLOOKUP(A223,'DE-EN Country'!$A$1:$B$25,2,FALSE)</f>
        <v>Slovakia</v>
      </c>
      <c r="C223" t="e">
        <f t="array" ref="C223">INDEX('Scenario 4'!$B$5:$B$154,MATCH(Min!$A223&amp;Min!C195,'Scenario 4'!$A$5:$A$154&amp;'Scenario 4'!C$5:C$154,0),1)</f>
        <v>#N/A</v>
      </c>
      <c r="D223" t="e">
        <f t="array" ref="D223">INDEX('Scenario 4'!$B$5:$B$154,MATCH(Min!$A223&amp;Min!D195,'Scenario 4'!$A$5:$A$154&amp;'Scenario 4'!D$5:D$154,0),1)</f>
        <v>#N/A</v>
      </c>
      <c r="E223" t="e">
        <f t="array" ref="E223">INDEX('Scenario 4'!$B$5:$B$154,MATCH(Min!$A223&amp;Min!E195,'Scenario 4'!$A$5:$A$154&amp;'Scenario 4'!E$5:E$154,0),1)</f>
        <v>#N/A</v>
      </c>
      <c r="F223" t="e">
        <f t="array" ref="F223">INDEX('Scenario 4'!$B$5:$B$154,MATCH(Min!$A223&amp;Min!F195,'Scenario 4'!$A$5:$A$154&amp;'Scenario 4'!F$5:F$154,0),1)</f>
        <v>#N/A</v>
      </c>
      <c r="G223" t="e">
        <f t="array" ref="G223">INDEX('Scenario 4'!$B$5:$B$154,MATCH(Min!$A223&amp;Min!G195,'Scenario 4'!$A$5:$A$154&amp;'Scenario 4'!G$5:G$154,0),1)</f>
        <v>#N/A</v>
      </c>
      <c r="H223" t="str">
        <f t="array" ref="H223">INDEX('Scenario 4'!$B$5:$B$154,MATCH(Min!$A223&amp;Min!H195,'Scenario 4'!$A$5:$A$154&amp;'Scenario 4'!H$5:H$154,0),1)</f>
        <v>Hydro</v>
      </c>
      <c r="I223" t="str">
        <f t="array" ref="I223">INDEX('Scenario 4'!$B$5:$B$154,MATCH(Min!$A223&amp;Min!I195,'Scenario 4'!$A$5:$A$154&amp;'Scenario 4'!I$5:I$154,0),1)</f>
        <v>Hydro</v>
      </c>
      <c r="J223" t="str">
        <f t="array" ref="J223">INDEX('Scenario 4'!$B$5:$B$154,MATCH(Min!$A223&amp;Min!J195,'Scenario 4'!$A$5:$A$154&amp;'Scenario 4'!J$5:J$154,0),1)</f>
        <v>Hydro</v>
      </c>
      <c r="K223" t="str">
        <f t="array" ref="K223">INDEX('Scenario 4'!$B$5:$B$154,MATCH(Min!$A223&amp;Min!K195,'Scenario 4'!$A$5:$A$154&amp;'Scenario 4'!K$5:K$154,0),1)</f>
        <v>Hydro</v>
      </c>
      <c r="L223" t="str">
        <f t="array" ref="L223">INDEX('Scenario 4'!$B$5:$B$154,MATCH(Min!$A223&amp;Min!L195,'Scenario 4'!$A$5:$A$154&amp;'Scenario 4'!L$5:L$154,0),1)</f>
        <v>Hydro</v>
      </c>
      <c r="M223" t="str">
        <f t="array" ref="M223">INDEX('Scenario 4'!$B$5:$B$154,MATCH(Min!$A223&amp;Min!M195,'Scenario 4'!$A$5:$A$154&amp;'Scenario 4'!M$5:M$154,0),1)</f>
        <v>Hydro</v>
      </c>
      <c r="N223" t="str">
        <f t="array" ref="N223">INDEX('Scenario 4'!$B$5:$B$154,MATCH(Min!$A223&amp;Min!N195,'Scenario 4'!$A$5:$A$154&amp;'Scenario 4'!N$5:N$154,0),1)</f>
        <v>Hydro</v>
      </c>
      <c r="O223" t="str">
        <f t="array" ref="O223">INDEX('Scenario 4'!$B$5:$B$154,MATCH(Min!$A223&amp;Min!O195,'Scenario 4'!$A$5:$A$154&amp;'Scenario 4'!O$5:O$154,0),1)</f>
        <v>Hydro</v>
      </c>
      <c r="P223" t="str">
        <f t="array" ref="P223">INDEX('Scenario 4'!$B$5:$B$154,MATCH(Min!$A223&amp;Min!P195,'Scenario 4'!$A$5:$A$154&amp;'Scenario 4'!P$5:P$154,0),1)</f>
        <v>Hydro</v>
      </c>
      <c r="Q223" t="str">
        <f t="array" ref="Q223">INDEX('Scenario 4'!$B$5:$B$154,MATCH(Min!$A223&amp;Min!Q195,'Scenario 4'!$A$5:$A$154&amp;'Scenario 4'!Q$5:Q$154,0),1)</f>
        <v>Hydro</v>
      </c>
      <c r="R223" t="str">
        <f t="array" ref="R223">INDEX('Scenario 4'!$B$5:$B$154,MATCH(Min!$A223&amp;Min!R195,'Scenario 4'!$A$5:$A$154&amp;'Scenario 4'!R$5:R$154,0),1)</f>
        <v>Hydro</v>
      </c>
      <c r="S223" t="str">
        <f t="array" ref="S223">INDEX('Scenario 4'!$B$5:$B$154,MATCH(Min!$A223&amp;Min!S195,'Scenario 4'!$A$5:$A$154&amp;'Scenario 4'!S$5:S$154,0),1)</f>
        <v>Hydro</v>
      </c>
      <c r="T223" t="str">
        <f t="array" ref="T223">INDEX('Scenario 4'!$B$5:$B$154,MATCH(Min!$A223&amp;Min!T195,'Scenario 4'!$A$5:$A$154&amp;'Scenario 4'!T$5:T$154,0),1)</f>
        <v>Hydro</v>
      </c>
      <c r="U223" t="str">
        <f t="array" ref="U223">INDEX('Scenario 4'!$B$5:$B$154,MATCH(Min!$A223&amp;Min!U195,'Scenario 4'!$A$5:$A$154&amp;'Scenario 4'!U$5:U$154,0),1)</f>
        <v>Hydro</v>
      </c>
      <c r="V223" t="str">
        <f t="array" ref="V223">INDEX('Scenario 4'!$B$5:$B$154,MATCH(Min!$A223&amp;Min!V195,'Scenario 4'!$A$5:$A$154&amp;'Scenario 4'!V$5:V$154,0),1)</f>
        <v>Hydro</v>
      </c>
      <c r="W223" t="str">
        <f t="array" ref="W223">INDEX('Scenario 4'!$B$5:$B$154,MATCH(Min!$A223&amp;Min!W195,'Scenario 4'!$A$5:$A$154&amp;'Scenario 4'!W$5:W$154,0),1)</f>
        <v>Hydro</v>
      </c>
    </row>
    <row r="224" spans="1:23" x14ac:dyDescent="0.25">
      <c r="A224" t="s">
        <v>51</v>
      </c>
      <c r="B224" t="str">
        <f>VLOOKUP(A224,'DE-EN Country'!$A$1:$B$25,2,FALSE)</f>
        <v>Slovenia</v>
      </c>
      <c r="C224" t="str">
        <f t="array" ref="C224">INDEX('Scenario 4'!$B$5:$B$154,MATCH(Min!$A224&amp;Min!C196,'Scenario 4'!$A$5:$A$154&amp;'Scenario 4'!C$5:C$154,0),1)</f>
        <v>Hydro</v>
      </c>
      <c r="D224" t="str">
        <f t="array" ref="D224">INDEX('Scenario 4'!$B$5:$B$154,MATCH(Min!$A224&amp;Min!D196,'Scenario 4'!$A$5:$A$154&amp;'Scenario 4'!D$5:D$154,0),1)</f>
        <v>Hydro</v>
      </c>
      <c r="E224" t="str">
        <f t="array" ref="E224">INDEX('Scenario 4'!$B$5:$B$154,MATCH(Min!$A224&amp;Min!E196,'Scenario 4'!$A$5:$A$154&amp;'Scenario 4'!E$5:E$154,0),1)</f>
        <v>Hydro</v>
      </c>
      <c r="F224" t="str">
        <f t="array" ref="F224">INDEX('Scenario 4'!$B$5:$B$154,MATCH(Min!$A224&amp;Min!F196,'Scenario 4'!$A$5:$A$154&amp;'Scenario 4'!F$5:F$154,0),1)</f>
        <v>Hydro</v>
      </c>
      <c r="G224" t="str">
        <f t="array" ref="G224">INDEX('Scenario 4'!$B$5:$B$154,MATCH(Min!$A224&amp;Min!G196,'Scenario 4'!$A$5:$A$154&amp;'Scenario 4'!G$5:G$154,0),1)</f>
        <v>Hydro</v>
      </c>
      <c r="H224" t="str">
        <f t="array" ref="H224">INDEX('Scenario 4'!$B$5:$B$154,MATCH(Min!$A224&amp;Min!H196,'Scenario 4'!$A$5:$A$154&amp;'Scenario 4'!H$5:H$154,0),1)</f>
        <v>Hydro</v>
      </c>
      <c r="I224" t="str">
        <f t="array" ref="I224">INDEX('Scenario 4'!$B$5:$B$154,MATCH(Min!$A224&amp;Min!I196,'Scenario 4'!$A$5:$A$154&amp;'Scenario 4'!I$5:I$154,0),1)</f>
        <v>Hydro</v>
      </c>
      <c r="J224" t="str">
        <f t="array" ref="J224">INDEX('Scenario 4'!$B$5:$B$154,MATCH(Min!$A224&amp;Min!J196,'Scenario 4'!$A$5:$A$154&amp;'Scenario 4'!J$5:J$154,0),1)</f>
        <v>Hydro</v>
      </c>
      <c r="K224" t="str">
        <f t="array" ref="K224">INDEX('Scenario 4'!$B$5:$B$154,MATCH(Min!$A224&amp;Min!K196,'Scenario 4'!$A$5:$A$154&amp;'Scenario 4'!K$5:K$154,0),1)</f>
        <v>Hydro</v>
      </c>
      <c r="L224" t="str">
        <f t="array" ref="L224">INDEX('Scenario 4'!$B$5:$B$154,MATCH(Min!$A224&amp;Min!L196,'Scenario 4'!$A$5:$A$154&amp;'Scenario 4'!L$5:L$154,0),1)</f>
        <v>Hydro</v>
      </c>
      <c r="M224" t="str">
        <f t="array" ref="M224">INDEX('Scenario 4'!$B$5:$B$154,MATCH(Min!$A224&amp;Min!M196,'Scenario 4'!$A$5:$A$154&amp;'Scenario 4'!M$5:M$154,0),1)</f>
        <v>Hydro</v>
      </c>
      <c r="N224" t="str">
        <f t="array" ref="N224">INDEX('Scenario 4'!$B$5:$B$154,MATCH(Min!$A224&amp;Min!N196,'Scenario 4'!$A$5:$A$154&amp;'Scenario 4'!N$5:N$154,0),1)</f>
        <v>Hydro</v>
      </c>
      <c r="O224" t="str">
        <f t="array" ref="O224">INDEX('Scenario 4'!$B$5:$B$154,MATCH(Min!$A224&amp;Min!O196,'Scenario 4'!$A$5:$A$154&amp;'Scenario 4'!O$5:O$154,0),1)</f>
        <v>Hydro</v>
      </c>
      <c r="P224" t="str">
        <f t="array" ref="P224">INDEX('Scenario 4'!$B$5:$B$154,MATCH(Min!$A224&amp;Min!P196,'Scenario 4'!$A$5:$A$154&amp;'Scenario 4'!P$5:P$154,0),1)</f>
        <v>Hydro</v>
      </c>
      <c r="Q224" t="str">
        <f t="array" ref="Q224">INDEX('Scenario 4'!$B$5:$B$154,MATCH(Min!$A224&amp;Min!Q196,'Scenario 4'!$A$5:$A$154&amp;'Scenario 4'!Q$5:Q$154,0),1)</f>
        <v>Hydro</v>
      </c>
      <c r="R224" t="str">
        <f t="array" ref="R224">INDEX('Scenario 4'!$B$5:$B$154,MATCH(Min!$A224&amp;Min!R196,'Scenario 4'!$A$5:$A$154&amp;'Scenario 4'!R$5:R$154,0),1)</f>
        <v>Hydro</v>
      </c>
      <c r="S224" t="str">
        <f t="array" ref="S224">INDEX('Scenario 4'!$B$5:$B$154,MATCH(Min!$A224&amp;Min!S196,'Scenario 4'!$A$5:$A$154&amp;'Scenario 4'!S$5:S$154,0),1)</f>
        <v>Hydro</v>
      </c>
      <c r="T224" t="str">
        <f t="array" ref="T224">INDEX('Scenario 4'!$B$5:$B$154,MATCH(Min!$A224&amp;Min!T196,'Scenario 4'!$A$5:$A$154&amp;'Scenario 4'!T$5:T$154,0),1)</f>
        <v>Hydro</v>
      </c>
      <c r="U224" t="str">
        <f t="array" ref="U224">INDEX('Scenario 4'!$B$5:$B$154,MATCH(Min!$A224&amp;Min!U196,'Scenario 4'!$A$5:$A$154&amp;'Scenario 4'!U$5:U$154,0),1)</f>
        <v>Hydro</v>
      </c>
      <c r="V224" t="str">
        <f t="array" ref="V224">INDEX('Scenario 4'!$B$5:$B$154,MATCH(Min!$A224&amp;Min!V196,'Scenario 4'!$A$5:$A$154&amp;'Scenario 4'!V$5:V$154,0),1)</f>
        <v>Hydro</v>
      </c>
      <c r="W224" t="str">
        <f t="array" ref="W224">INDEX('Scenario 4'!$B$5:$B$154,MATCH(Min!$A224&amp;Min!W196,'Scenario 4'!$A$5:$A$154&amp;'Scenario 4'!W$5:W$154,0),1)</f>
        <v>Hydro</v>
      </c>
    </row>
    <row r="225" spans="1:23" x14ac:dyDescent="0.25">
      <c r="A225" t="s">
        <v>52</v>
      </c>
      <c r="B225" t="str">
        <f>VLOOKUP(A225,'DE-EN Country'!$A$1:$B$25,2,FALSE)</f>
        <v>Spain</v>
      </c>
      <c r="C225" t="str">
        <f t="array" ref="C225">INDEX('Scenario 4'!$B$5:$B$154,MATCH(Min!$A225&amp;Min!C197,'Scenario 4'!$A$5:$A$154&amp;'Scenario 4'!C$5:C$154,0),1)</f>
        <v>Hydro</v>
      </c>
      <c r="D225" t="str">
        <f t="array" ref="D225">INDEX('Scenario 4'!$B$5:$B$154,MATCH(Min!$A225&amp;Min!D197,'Scenario 4'!$A$5:$A$154&amp;'Scenario 4'!D$5:D$154,0),1)</f>
        <v>Hydro</v>
      </c>
      <c r="E225" t="str">
        <f t="array" ref="E225">INDEX('Scenario 4'!$B$5:$B$154,MATCH(Min!$A225&amp;Min!E197,'Scenario 4'!$A$5:$A$154&amp;'Scenario 4'!E$5:E$154,0),1)</f>
        <v>Hydro</v>
      </c>
      <c r="F225" t="str">
        <f t="array" ref="F225">INDEX('Scenario 4'!$B$5:$B$154,MATCH(Min!$A225&amp;Min!F197,'Scenario 4'!$A$5:$A$154&amp;'Scenario 4'!F$5:F$154,0),1)</f>
        <v>Hydro</v>
      </c>
      <c r="G225" t="str">
        <f t="array" ref="G225">INDEX('Scenario 4'!$B$5:$B$154,MATCH(Min!$A225&amp;Min!G197,'Scenario 4'!$A$5:$A$154&amp;'Scenario 4'!G$5:G$154,0),1)</f>
        <v>Hydro</v>
      </c>
      <c r="H225" t="str">
        <f t="array" ref="H225">INDEX('Scenario 4'!$B$5:$B$154,MATCH(Min!$A225&amp;Min!H197,'Scenario 4'!$A$5:$A$154&amp;'Scenario 4'!H$5:H$154,0),1)</f>
        <v>Hydro</v>
      </c>
      <c r="I225" t="str">
        <f t="array" ref="I225">INDEX('Scenario 4'!$B$5:$B$154,MATCH(Min!$A225&amp;Min!I197,'Scenario 4'!$A$5:$A$154&amp;'Scenario 4'!I$5:I$154,0),1)</f>
        <v>Hydro</v>
      </c>
      <c r="J225" t="str">
        <f t="array" ref="J225">INDEX('Scenario 4'!$B$5:$B$154,MATCH(Min!$A225&amp;Min!J197,'Scenario 4'!$A$5:$A$154&amp;'Scenario 4'!J$5:J$154,0),1)</f>
        <v>Hydro</v>
      </c>
      <c r="K225" t="str">
        <f t="array" ref="K225">INDEX('Scenario 4'!$B$5:$B$154,MATCH(Min!$A225&amp;Min!K197,'Scenario 4'!$A$5:$A$154&amp;'Scenario 4'!K$5:K$154,0),1)</f>
        <v>Hydro</v>
      </c>
      <c r="L225" t="str">
        <f t="array" ref="L225">INDEX('Scenario 4'!$B$5:$B$154,MATCH(Min!$A225&amp;Min!L197,'Scenario 4'!$A$5:$A$154&amp;'Scenario 4'!L$5:L$154,0),1)</f>
        <v>Hydro</v>
      </c>
      <c r="M225" t="str">
        <f t="array" ref="M225">INDEX('Scenario 4'!$B$5:$B$154,MATCH(Min!$A225&amp;Min!M197,'Scenario 4'!$A$5:$A$154&amp;'Scenario 4'!M$5:M$154,0),1)</f>
        <v>Hydro</v>
      </c>
      <c r="N225" t="str">
        <f t="array" ref="N225">INDEX('Scenario 4'!$B$5:$B$154,MATCH(Min!$A225&amp;Min!N197,'Scenario 4'!$A$5:$A$154&amp;'Scenario 4'!N$5:N$154,0),1)</f>
        <v>Hydro</v>
      </c>
      <c r="O225" t="str">
        <f t="array" ref="O225">INDEX('Scenario 4'!$B$5:$B$154,MATCH(Min!$A225&amp;Min!O197,'Scenario 4'!$A$5:$A$154&amp;'Scenario 4'!O$5:O$154,0),1)</f>
        <v>Hydro</v>
      </c>
      <c r="P225" t="str">
        <f t="array" ref="P225">INDEX('Scenario 4'!$B$5:$B$154,MATCH(Min!$A225&amp;Min!P197,'Scenario 4'!$A$5:$A$154&amp;'Scenario 4'!P$5:P$154,0),1)</f>
        <v>Hydro</v>
      </c>
      <c r="Q225" t="str">
        <f t="array" ref="Q225">INDEX('Scenario 4'!$B$5:$B$154,MATCH(Min!$A225&amp;Min!Q197,'Scenario 4'!$A$5:$A$154&amp;'Scenario 4'!Q$5:Q$154,0),1)</f>
        <v>Hydro</v>
      </c>
      <c r="R225" t="str">
        <f t="array" ref="R225">INDEX('Scenario 4'!$B$5:$B$154,MATCH(Min!$A225&amp;Min!R197,'Scenario 4'!$A$5:$A$154&amp;'Scenario 4'!R$5:R$154,0),1)</f>
        <v>Hydro</v>
      </c>
      <c r="S225" t="str">
        <f t="array" ref="S225">INDEX('Scenario 4'!$B$5:$B$154,MATCH(Min!$A225&amp;Min!S197,'Scenario 4'!$A$5:$A$154&amp;'Scenario 4'!S$5:S$154,0),1)</f>
        <v>Hydro</v>
      </c>
      <c r="T225" t="str">
        <f t="array" ref="T225">INDEX('Scenario 4'!$B$5:$B$154,MATCH(Min!$A225&amp;Min!T197,'Scenario 4'!$A$5:$A$154&amp;'Scenario 4'!T$5:T$154,0),1)</f>
        <v>Hydro</v>
      </c>
      <c r="U225" t="str">
        <f t="array" ref="U225">INDEX('Scenario 4'!$B$5:$B$154,MATCH(Min!$A225&amp;Min!U197,'Scenario 4'!$A$5:$A$154&amp;'Scenario 4'!U$5:U$154,0),1)</f>
        <v>Hydro</v>
      </c>
      <c r="V225" t="str">
        <f t="array" ref="V225">INDEX('Scenario 4'!$B$5:$B$154,MATCH(Min!$A225&amp;Min!V197,'Scenario 4'!$A$5:$A$154&amp;'Scenario 4'!V$5:V$154,0),1)</f>
        <v>Hydro</v>
      </c>
      <c r="W225" t="str">
        <f t="array" ref="W225">INDEX('Scenario 4'!$B$5:$B$154,MATCH(Min!$A225&amp;Min!W197,'Scenario 4'!$A$5:$A$154&amp;'Scenario 4'!W$5:W$154,0),1)</f>
        <v>Hydro</v>
      </c>
    </row>
    <row r="226" spans="1:23" x14ac:dyDescent="0.25">
      <c r="A226" t="s">
        <v>53</v>
      </c>
      <c r="B226" t="str">
        <f>VLOOKUP(A226,'DE-EN Country'!$A$1:$B$25,2,FALSE)</f>
        <v>Czech Republic</v>
      </c>
      <c r="C226" t="str">
        <f t="array" ref="C226">INDEX('Scenario 4'!$B$5:$B$154,MATCH(Min!$A226&amp;Min!C198,'Scenario 4'!$A$5:$A$154&amp;'Scenario 4'!C$5:C$154,0),1)</f>
        <v>Hydro</v>
      </c>
      <c r="D226" t="str">
        <f t="array" ref="D226">INDEX('Scenario 4'!$B$5:$B$154,MATCH(Min!$A226&amp;Min!D198,'Scenario 4'!$A$5:$A$154&amp;'Scenario 4'!D$5:D$154,0),1)</f>
        <v>Hydro</v>
      </c>
      <c r="E226" t="str">
        <f t="array" ref="E226">INDEX('Scenario 4'!$B$5:$B$154,MATCH(Min!$A226&amp;Min!E198,'Scenario 4'!$A$5:$A$154&amp;'Scenario 4'!E$5:E$154,0),1)</f>
        <v>Hydro</v>
      </c>
      <c r="F226" t="str">
        <f t="array" ref="F226">INDEX('Scenario 4'!$B$5:$B$154,MATCH(Min!$A226&amp;Min!F198,'Scenario 4'!$A$5:$A$154&amp;'Scenario 4'!F$5:F$154,0),1)</f>
        <v>Hydro</v>
      </c>
      <c r="G226" t="str">
        <f t="array" ref="G226">INDEX('Scenario 4'!$B$5:$B$154,MATCH(Min!$A226&amp;Min!G198,'Scenario 4'!$A$5:$A$154&amp;'Scenario 4'!G$5:G$154,0),1)</f>
        <v>Hydro</v>
      </c>
      <c r="H226" t="str">
        <f t="array" ref="H226">INDEX('Scenario 4'!$B$5:$B$154,MATCH(Min!$A226&amp;Min!H198,'Scenario 4'!$A$5:$A$154&amp;'Scenario 4'!H$5:H$154,0),1)</f>
        <v>Hydro</v>
      </c>
      <c r="I226" t="str">
        <f t="array" ref="I226">INDEX('Scenario 4'!$B$5:$B$154,MATCH(Min!$A226&amp;Min!I198,'Scenario 4'!$A$5:$A$154&amp;'Scenario 4'!I$5:I$154,0),1)</f>
        <v>Hydro</v>
      </c>
      <c r="J226" t="str">
        <f t="array" ref="J226">INDEX('Scenario 4'!$B$5:$B$154,MATCH(Min!$A226&amp;Min!J198,'Scenario 4'!$A$5:$A$154&amp;'Scenario 4'!J$5:J$154,0),1)</f>
        <v>Hydro</v>
      </c>
      <c r="K226" t="str">
        <f t="array" ref="K226">INDEX('Scenario 4'!$B$5:$B$154,MATCH(Min!$A226&amp;Min!K198,'Scenario 4'!$A$5:$A$154&amp;'Scenario 4'!K$5:K$154,0),1)</f>
        <v>Hydro</v>
      </c>
      <c r="L226" t="str">
        <f t="array" ref="L226">INDEX('Scenario 4'!$B$5:$B$154,MATCH(Min!$A226&amp;Min!L198,'Scenario 4'!$A$5:$A$154&amp;'Scenario 4'!L$5:L$154,0),1)</f>
        <v>Hydro</v>
      </c>
      <c r="M226" t="str">
        <f t="array" ref="M226">INDEX('Scenario 4'!$B$5:$B$154,MATCH(Min!$A226&amp;Min!M198,'Scenario 4'!$A$5:$A$154&amp;'Scenario 4'!M$5:M$154,0),1)</f>
        <v>Hydro</v>
      </c>
      <c r="N226" t="str">
        <f t="array" ref="N226">INDEX('Scenario 4'!$B$5:$B$154,MATCH(Min!$A226&amp;Min!N198,'Scenario 4'!$A$5:$A$154&amp;'Scenario 4'!N$5:N$154,0),1)</f>
        <v>Hydro</v>
      </c>
      <c r="O226" t="str">
        <f t="array" ref="O226">INDEX('Scenario 4'!$B$5:$B$154,MATCH(Min!$A226&amp;Min!O198,'Scenario 4'!$A$5:$A$154&amp;'Scenario 4'!O$5:O$154,0),1)</f>
        <v>Hydro</v>
      </c>
      <c r="P226" t="str">
        <f t="array" ref="P226">INDEX('Scenario 4'!$B$5:$B$154,MATCH(Min!$A226&amp;Min!P198,'Scenario 4'!$A$5:$A$154&amp;'Scenario 4'!P$5:P$154,0),1)</f>
        <v>Hydro</v>
      </c>
      <c r="Q226" t="str">
        <f t="array" ref="Q226">INDEX('Scenario 4'!$B$5:$B$154,MATCH(Min!$A226&amp;Min!Q198,'Scenario 4'!$A$5:$A$154&amp;'Scenario 4'!Q$5:Q$154,0),1)</f>
        <v>Hydro</v>
      </c>
      <c r="R226" t="str">
        <f t="array" ref="R226">INDEX('Scenario 4'!$B$5:$B$154,MATCH(Min!$A226&amp;Min!R198,'Scenario 4'!$A$5:$A$154&amp;'Scenario 4'!R$5:R$154,0),1)</f>
        <v>Hydro</v>
      </c>
      <c r="S226" t="str">
        <f t="array" ref="S226">INDEX('Scenario 4'!$B$5:$B$154,MATCH(Min!$A226&amp;Min!S198,'Scenario 4'!$A$5:$A$154&amp;'Scenario 4'!S$5:S$154,0),1)</f>
        <v>Hydro</v>
      </c>
      <c r="T226" t="str">
        <f t="array" ref="T226">INDEX('Scenario 4'!$B$5:$B$154,MATCH(Min!$A226&amp;Min!T198,'Scenario 4'!$A$5:$A$154&amp;'Scenario 4'!T$5:T$154,0),1)</f>
        <v>Hydro</v>
      </c>
      <c r="U226" t="str">
        <f t="array" ref="U226">INDEX('Scenario 4'!$B$5:$B$154,MATCH(Min!$A226&amp;Min!U198,'Scenario 4'!$A$5:$A$154&amp;'Scenario 4'!U$5:U$154,0),1)</f>
        <v>Hydro</v>
      </c>
      <c r="V226" t="str">
        <f t="array" ref="V226">INDEX('Scenario 4'!$B$5:$B$154,MATCH(Min!$A226&amp;Min!V198,'Scenario 4'!$A$5:$A$154&amp;'Scenario 4'!V$5:V$154,0),1)</f>
        <v>Hydro</v>
      </c>
      <c r="W226" t="str">
        <f t="array" ref="W226">INDEX('Scenario 4'!$B$5:$B$154,MATCH(Min!$A226&amp;Min!W198,'Scenario 4'!$A$5:$A$154&amp;'Scenario 4'!W$5:W$154,0),1)</f>
        <v>Hydro</v>
      </c>
    </row>
    <row r="227" spans="1:23" x14ac:dyDescent="0.25">
      <c r="A227" t="s">
        <v>54</v>
      </c>
      <c r="B227" t="str">
        <f>VLOOKUP(A227,'DE-EN Country'!$A$1:$B$25,2,FALSE)</f>
        <v>Cyprus</v>
      </c>
      <c r="C227" t="str">
        <f t="array" ref="C227">INDEX('Scenario 4'!$B$5:$B$154,MATCH(Min!$A227&amp;Min!C199,'Scenario 4'!$A$5:$A$154&amp;'Scenario 4'!C$5:C$154,0),1)</f>
        <v>Wind</v>
      </c>
      <c r="D227" t="str">
        <f t="array" ref="D227">INDEX('Scenario 4'!$B$5:$B$154,MATCH(Min!$A227&amp;Min!D199,'Scenario 4'!$A$5:$A$154&amp;'Scenario 4'!D$5:D$154,0),1)</f>
        <v>Wind</v>
      </c>
      <c r="E227" t="str">
        <f t="array" ref="E227">INDEX('Scenario 4'!$B$5:$B$154,MATCH(Min!$A227&amp;Min!E199,'Scenario 4'!$A$5:$A$154&amp;'Scenario 4'!E$5:E$154,0),1)</f>
        <v>Wind</v>
      </c>
      <c r="F227" t="str">
        <f t="array" ref="F227">INDEX('Scenario 4'!$B$5:$B$154,MATCH(Min!$A227&amp;Min!F199,'Scenario 4'!$A$5:$A$154&amp;'Scenario 4'!F$5:F$154,0),1)</f>
        <v>Wind</v>
      </c>
      <c r="G227" t="str">
        <f t="array" ref="G227">INDEX('Scenario 4'!$B$5:$B$154,MATCH(Min!$A227&amp;Min!G199,'Scenario 4'!$A$5:$A$154&amp;'Scenario 4'!G$5:G$154,0),1)</f>
        <v>Wind</v>
      </c>
      <c r="H227" t="str">
        <f t="array" ref="H227">INDEX('Scenario 4'!$B$5:$B$154,MATCH(Min!$A227&amp;Min!H199,'Scenario 4'!$A$5:$A$154&amp;'Scenario 4'!H$5:H$154,0),1)</f>
        <v>Hydro</v>
      </c>
      <c r="I227" t="str">
        <f t="array" ref="I227">INDEX('Scenario 4'!$B$5:$B$154,MATCH(Min!$A227&amp;Min!I199,'Scenario 4'!$A$5:$A$154&amp;'Scenario 4'!I$5:I$154,0),1)</f>
        <v>Hydro</v>
      </c>
      <c r="J227" t="str">
        <f t="array" ref="J227">INDEX('Scenario 4'!$B$5:$B$154,MATCH(Min!$A227&amp;Min!J199,'Scenario 4'!$A$5:$A$154&amp;'Scenario 4'!J$5:J$154,0),1)</f>
        <v>Hydro</v>
      </c>
      <c r="K227" t="str">
        <f t="array" ref="K227">INDEX('Scenario 4'!$B$5:$B$154,MATCH(Min!$A227&amp;Min!K199,'Scenario 4'!$A$5:$A$154&amp;'Scenario 4'!K$5:K$154,0),1)</f>
        <v>Hydro</v>
      </c>
      <c r="L227" t="str">
        <f t="array" ref="L227">INDEX('Scenario 4'!$B$5:$B$154,MATCH(Min!$A227&amp;Min!L199,'Scenario 4'!$A$5:$A$154&amp;'Scenario 4'!L$5:L$154,0),1)</f>
        <v>Hydro</v>
      </c>
      <c r="M227" t="str">
        <f t="array" ref="M227">INDEX('Scenario 4'!$B$5:$B$154,MATCH(Min!$A227&amp;Min!M199,'Scenario 4'!$A$5:$A$154&amp;'Scenario 4'!M$5:M$154,0),1)</f>
        <v>Hydro</v>
      </c>
      <c r="N227" t="str">
        <f t="array" ref="N227">INDEX('Scenario 4'!$B$5:$B$154,MATCH(Min!$A227&amp;Min!N199,'Scenario 4'!$A$5:$A$154&amp;'Scenario 4'!N$5:N$154,0),1)</f>
        <v>Hydro</v>
      </c>
      <c r="O227" t="str">
        <f t="array" ref="O227">INDEX('Scenario 4'!$B$5:$B$154,MATCH(Min!$A227&amp;Min!O199,'Scenario 4'!$A$5:$A$154&amp;'Scenario 4'!O$5:O$154,0),1)</f>
        <v>Hydro</v>
      </c>
      <c r="P227" t="str">
        <f t="array" ref="P227">INDEX('Scenario 4'!$B$5:$B$154,MATCH(Min!$A227&amp;Min!P199,'Scenario 4'!$A$5:$A$154&amp;'Scenario 4'!P$5:P$154,0),1)</f>
        <v>Hydro</v>
      </c>
      <c r="Q227" t="str">
        <f t="array" ref="Q227">INDEX('Scenario 4'!$B$5:$B$154,MATCH(Min!$A227&amp;Min!Q199,'Scenario 4'!$A$5:$A$154&amp;'Scenario 4'!Q$5:Q$154,0),1)</f>
        <v>Hydro</v>
      </c>
      <c r="R227" t="str">
        <f t="array" ref="R227">INDEX('Scenario 4'!$B$5:$B$154,MATCH(Min!$A227&amp;Min!R199,'Scenario 4'!$A$5:$A$154&amp;'Scenario 4'!R$5:R$154,0),1)</f>
        <v>Hydro</v>
      </c>
      <c r="S227" t="str">
        <f t="array" ref="S227">INDEX('Scenario 4'!$B$5:$B$154,MATCH(Min!$A227&amp;Min!S199,'Scenario 4'!$A$5:$A$154&amp;'Scenario 4'!S$5:S$154,0),1)</f>
        <v>Hydro</v>
      </c>
      <c r="T227" t="str">
        <f t="array" ref="T227">INDEX('Scenario 4'!$B$5:$B$154,MATCH(Min!$A227&amp;Min!T199,'Scenario 4'!$A$5:$A$154&amp;'Scenario 4'!T$5:T$154,0),1)</f>
        <v>Hydro</v>
      </c>
      <c r="U227" t="str">
        <f t="array" ref="U227">INDEX('Scenario 4'!$B$5:$B$154,MATCH(Min!$A227&amp;Min!U199,'Scenario 4'!$A$5:$A$154&amp;'Scenario 4'!U$5:U$154,0),1)</f>
        <v>Hydro</v>
      </c>
      <c r="V227" t="str">
        <f t="array" ref="V227">INDEX('Scenario 4'!$B$5:$B$154,MATCH(Min!$A227&amp;Min!V199,'Scenario 4'!$A$5:$A$154&amp;'Scenario 4'!V$5:V$154,0),1)</f>
        <v>Hydro</v>
      </c>
      <c r="W227" t="str">
        <f t="array" ref="W227">INDEX('Scenario 4'!$B$5:$B$154,MATCH(Min!$A227&amp;Min!W199,'Scenario 4'!$A$5:$A$154&amp;'Scenario 4'!W$5:W$154,0),1)</f>
        <v>Hydro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"/>
  <sheetViews>
    <sheetView zoomScale="85" zoomScaleNormal="85" workbookViewId="0">
      <selection activeCell="H34" sqref="H34"/>
    </sheetView>
  </sheetViews>
  <sheetFormatPr baseColWidth="10" defaultRowHeight="15" x14ac:dyDescent="0.25"/>
  <sheetData>
    <row r="1" spans="1:22" s="14" customFormat="1" x14ac:dyDescent="0.25">
      <c r="A1" s="29" t="s">
        <v>96</v>
      </c>
    </row>
    <row r="3" spans="1:22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2" x14ac:dyDescent="0.25">
      <c r="A4" t="s">
        <v>55</v>
      </c>
      <c r="B4">
        <f>'Scenario 1'!Z$155/'Scenario 1_issuedGoos'!C$2</f>
        <v>1.2473789312453616</v>
      </c>
      <c r="C4">
        <f>'Scenario 1'!AA$155/'Scenario 1_issuedGoos'!D$2</f>
        <v>1.2686759491164643</v>
      </c>
      <c r="D4">
        <f>'Scenario 1'!AB$155/'Scenario 1_issuedGoos'!E$2</f>
        <v>1.2986278394559916</v>
      </c>
      <c r="E4">
        <f>'Scenario 1'!AC$155/'Scenario 1_issuedGoos'!F$2</f>
        <v>1.3196763309200319</v>
      </c>
      <c r="F4">
        <f>'Scenario 1'!AD$155/'Scenario 1_issuedGoos'!G$2</f>
        <v>1.3784910241711299</v>
      </c>
      <c r="G4">
        <f>'Scenario 1'!AE$155/'Scenario 1_issuedGoos'!H$2</f>
        <v>1.4460091993000963</v>
      </c>
      <c r="H4">
        <f>'Scenario 1'!AF$155/'Scenario 1_issuedGoos'!I$2</f>
        <v>1.5058660809535815</v>
      </c>
      <c r="I4">
        <f>'Scenario 1'!AG$155/'Scenario 1_issuedGoos'!J$2</f>
        <v>1.5562792320597452</v>
      </c>
      <c r="J4">
        <f>'Scenario 1'!AH$155/'Scenario 1_issuedGoos'!K$2</f>
        <v>1.6898350644480176</v>
      </c>
      <c r="K4">
        <f>'Scenario 1'!AI$155/'Scenario 1_issuedGoos'!L$2</f>
        <v>1.8414988262518177</v>
      </c>
      <c r="L4">
        <f>'Scenario 1'!AJ$155/'Scenario 1_issuedGoos'!M$2</f>
        <v>1.9791849824152805</v>
      </c>
      <c r="M4">
        <f>'Scenario 1'!AK$155/'Scenario 1_issuedGoos'!N$2</f>
        <v>2.0109431014346484</v>
      </c>
      <c r="N4">
        <f>'Scenario 1'!AL$155/'Scenario 1_issuedGoos'!O$2</f>
        <v>2.0842909364403877</v>
      </c>
      <c r="O4">
        <f>'Scenario 1'!AM$155/'Scenario 1_issuedGoos'!P$2</f>
        <v>2.1756658893278242</v>
      </c>
      <c r="P4">
        <f>'Scenario 1'!AN$155/'Scenario 1_issuedGoos'!Q$2</f>
        <v>2.2275734796675088</v>
      </c>
      <c r="Q4">
        <f>'Scenario 1'!AO$155/'Scenario 1_issuedGoos'!R$2</f>
        <v>2.4166230958191655</v>
      </c>
      <c r="R4">
        <f>'Scenario 1'!AP$155/'Scenario 1_issuedGoos'!S$2</f>
        <v>2.5482320945195358</v>
      </c>
      <c r="S4">
        <f>'Scenario 1'!AQ$155/'Scenario 1_issuedGoos'!T$2</f>
        <v>2.6676221515567664</v>
      </c>
      <c r="T4">
        <f>'Scenario 1'!AR$155/'Scenario 1_issuedGoos'!U$2</f>
        <v>2.8814065773098925</v>
      </c>
      <c r="U4">
        <f>'Scenario 1'!AS$155/'Scenario 1_issuedGoos'!V$2</f>
        <v>2.9796786927198702</v>
      </c>
      <c r="V4">
        <f>'Scenario 1'!AT$155/'Scenario 1_issuedGoos'!W$2</f>
        <v>3.1728180059577218</v>
      </c>
    </row>
    <row r="5" spans="1:22" x14ac:dyDescent="0.25">
      <c r="A5" t="s">
        <v>59</v>
      </c>
      <c r="B5">
        <f>'Scenario 2'!Z$155/'Scenario 2_issuedGoos'!C$2</f>
        <v>1.2248067969113172</v>
      </c>
      <c r="C5">
        <f>'Scenario 2'!AA$155/'Scenario 2_issuedGoos'!D$2</f>
        <v>1.2197605014648147</v>
      </c>
      <c r="D5">
        <f>'Scenario 2'!AB$155/'Scenario 2_issuedGoos'!E$2</f>
        <v>1.2073482644356188</v>
      </c>
      <c r="E5">
        <f>'Scenario 2'!AC$155/'Scenario 2_issuedGoos'!F$2</f>
        <v>1.2149931244533334</v>
      </c>
      <c r="F5">
        <f>'Scenario 2'!AD$155/'Scenario 2_issuedGoos'!G$2</f>
        <v>1.2342349349411976</v>
      </c>
      <c r="G5">
        <f>'Scenario 2'!AE$155/'Scenario 2_issuedGoos'!H$2</f>
        <v>1.2663693186836436</v>
      </c>
      <c r="H5">
        <f>'Scenario 2'!AF$155/'Scenario 2_issuedGoos'!I$2</f>
        <v>1.2807559669549249</v>
      </c>
      <c r="I5">
        <f>'Scenario 2'!AG$155/'Scenario 2_issuedGoos'!J$2</f>
        <v>1.2946271892935746</v>
      </c>
      <c r="J5">
        <f>'Scenario 2'!AH$155/'Scenario 2_issuedGoos'!K$2</f>
        <v>1.3215938526483579</v>
      </c>
      <c r="K5">
        <f>'Scenario 2'!AI$155/'Scenario 2_issuedGoos'!L$2</f>
        <v>1.3557640331671752</v>
      </c>
      <c r="L5">
        <f>'Scenario 2'!AJ$155/'Scenario 2_issuedGoos'!M$2</f>
        <v>1.3730893867778262</v>
      </c>
      <c r="M5">
        <f>'Scenario 2'!AK$155/'Scenario 2_issuedGoos'!N$2</f>
        <v>1.4055294059979113</v>
      </c>
      <c r="N5">
        <f>'Scenario 2'!AL$155/'Scenario 2_issuedGoos'!O$2</f>
        <v>1.4345762806450895</v>
      </c>
      <c r="O5">
        <f>'Scenario 2'!AM$155/'Scenario 2_issuedGoos'!P$2</f>
        <v>1.4642020790722878</v>
      </c>
      <c r="P5">
        <f>'Scenario 2'!AN$155/'Scenario 2_issuedGoos'!Q$2</f>
        <v>1.4964037992480153</v>
      </c>
      <c r="Q5">
        <f>'Scenario 2'!AO$155/'Scenario 2_issuedGoos'!R$2</f>
        <v>1.5278177208991766</v>
      </c>
      <c r="R5">
        <f>'Scenario 2'!AP$155/'Scenario 2_issuedGoos'!S$2</f>
        <v>1.5533014038774282</v>
      </c>
      <c r="S5">
        <f>'Scenario 2'!AQ$155/'Scenario 2_issuedGoos'!T$2</f>
        <v>1.5898274974070095</v>
      </c>
      <c r="T5">
        <f>'Scenario 2'!AR$155/'Scenario 2_issuedGoos'!U$2</f>
        <v>1.630691534355345</v>
      </c>
      <c r="U5">
        <f>'Scenario 2'!AS$155/'Scenario 2_issuedGoos'!V$2</f>
        <v>1.7277047457592016</v>
      </c>
      <c r="V5">
        <f>'Scenario 2'!AT$155/'Scenario 2_issuedGoos'!W$2</f>
        <v>1.7695690879913812</v>
      </c>
    </row>
    <row r="6" spans="1:22" x14ac:dyDescent="0.25">
      <c r="A6" t="s">
        <v>60</v>
      </c>
      <c r="B6">
        <f>'Scenario 3'!Z$155/'Scenario 3_issuedGoos'!C$2</f>
        <v>1.6067158274159845</v>
      </c>
      <c r="C6">
        <f>'Scenario 3'!AA$155/'Scenario 3_issuedGoos'!D$2</f>
        <v>1.612770702860596</v>
      </c>
      <c r="D6">
        <f>'Scenario 3'!AB$155/'Scenario 3_issuedGoos'!E$2</f>
        <v>1.8978833178262529</v>
      </c>
      <c r="E6">
        <f>'Scenario 3'!AC$155/'Scenario 3_issuedGoos'!F$2</f>
        <v>1.9104737163875527</v>
      </c>
      <c r="F6">
        <f>'Scenario 3'!AD$155/'Scenario 3_issuedGoos'!G$2</f>
        <v>2.0007026275659339</v>
      </c>
      <c r="G6">
        <f>'Scenario 3'!AE$155/'Scenario 3_issuedGoos'!H$2</f>
        <v>1.7550150282500101</v>
      </c>
      <c r="H6">
        <f>'Scenario 3'!AF$155/'Scenario 3_issuedGoos'!I$2</f>
        <v>1.7804560398799982</v>
      </c>
      <c r="I6">
        <f>'Scenario 3'!AG$155/'Scenario 3_issuedGoos'!J$2</f>
        <v>1.8034848899839175</v>
      </c>
      <c r="J6">
        <f>'Scenario 3'!AH$155/'Scenario 3_issuedGoos'!K$2</f>
        <v>1.8718812593325431</v>
      </c>
      <c r="K6">
        <f>'Scenario 3'!AI$155/'Scenario 3_issuedGoos'!L$2</f>
        <v>1.9198288206269281</v>
      </c>
      <c r="L6">
        <f>'Scenario 3'!AJ$155/'Scenario 3_issuedGoos'!M$2</f>
        <v>2.2437288201959396</v>
      </c>
      <c r="M6">
        <f>'Scenario 3'!AK$155/'Scenario 3_issuedGoos'!N$2</f>
        <v>2.3743254275340666</v>
      </c>
      <c r="N6">
        <f>'Scenario 3'!AL$155/'Scenario 3_issuedGoos'!O$2</f>
        <v>2.418112729271316</v>
      </c>
      <c r="O6">
        <f>'Scenario 3'!AM$155/'Scenario 3_issuedGoos'!P$2</f>
        <v>2.5182736105138379</v>
      </c>
      <c r="P6">
        <f>'Scenario 3'!AN$155/'Scenario 3_issuedGoos'!Q$2</f>
        <v>2.6056330404856052</v>
      </c>
      <c r="Q6">
        <f>'Scenario 3'!AO$155/'Scenario 3_issuedGoos'!R$2</f>
        <v>2.728274159913846</v>
      </c>
      <c r="R6">
        <f>'Scenario 3'!AP$155/'Scenario 3_issuedGoos'!S$2</f>
        <v>2.8294229349764106</v>
      </c>
      <c r="S6">
        <f>'Scenario 3'!AQ$155/'Scenario 3_issuedGoos'!T$2</f>
        <v>2.9131444913994931</v>
      </c>
      <c r="T6">
        <f>'Scenario 3'!AR$155/'Scenario 3_issuedGoos'!U$2</f>
        <v>3.0323228357689636</v>
      </c>
      <c r="U6">
        <f>'Scenario 3'!AS$155/'Scenario 3_issuedGoos'!V$2</f>
        <v>3.1301973427045398</v>
      </c>
      <c r="V6">
        <f>'Scenario 3'!AT$155/'Scenario 3_issuedGoos'!W$2</f>
        <v>3.3621054110678261</v>
      </c>
    </row>
    <row r="7" spans="1:22" x14ac:dyDescent="0.25">
      <c r="A7" t="s">
        <v>61</v>
      </c>
      <c r="B7">
        <f>'Scenario 4'!Z$155/'Scenario 4_issuedGoos'!C$2</f>
        <v>1.5872628801887672</v>
      </c>
      <c r="C7">
        <f>'Scenario 4'!AA$155/'Scenario 4_issuedGoos'!D$2</f>
        <v>1.5839697969508515</v>
      </c>
      <c r="D7">
        <f>'Scenario 4'!AB$155/'Scenario 4_issuedGoos'!E$2</f>
        <v>1.5777816689851454</v>
      </c>
      <c r="E7">
        <f>'Scenario 4'!AC$155/'Scenario 4_issuedGoos'!F$2</f>
        <v>1.5743654632431767</v>
      </c>
      <c r="F7">
        <f>'Scenario 4'!AD$155/'Scenario 4_issuedGoos'!G$2</f>
        <v>1.5705754606007989</v>
      </c>
      <c r="G7">
        <f>'Scenario 4'!AE$155/'Scenario 4_issuedGoos'!H$2</f>
        <v>1.5429519095238056</v>
      </c>
      <c r="H7">
        <f>'Scenario 4'!AF$155/'Scenario 4_issuedGoos'!I$2</f>
        <v>1.5385595559093999</v>
      </c>
      <c r="I7">
        <f>'Scenario 4'!AG$155/'Scenario 4_issuedGoos'!J$2</f>
        <v>1.534973621770114</v>
      </c>
      <c r="J7">
        <f>'Scenario 4'!AH$155/'Scenario 4_issuedGoos'!K$2</f>
        <v>1.5276886785613373</v>
      </c>
      <c r="K7">
        <f>'Scenario 4'!AI$155/'Scenario 4_issuedGoos'!L$2</f>
        <v>1.3533300105601054</v>
      </c>
      <c r="L7">
        <f>'Scenario 4'!AJ$155/'Scenario 4_issuedGoos'!M$2</f>
        <v>1.4053975953205351</v>
      </c>
      <c r="M7">
        <f>'Scenario 4'!AK$155/'Scenario 4_issuedGoos'!N$2</f>
        <v>1.435413806872768</v>
      </c>
      <c r="N7">
        <f>'Scenario 4'!AL$155/'Scenario 4_issuedGoos'!O$2</f>
        <v>1.4638704868122965</v>
      </c>
      <c r="O7">
        <f>'Scenario 4'!AM$155/'Scenario 4_issuedGoos'!P$2</f>
        <v>1.4898533253480035</v>
      </c>
      <c r="P7">
        <f>'Scenario 4'!AN$155/'Scenario 4_issuedGoos'!Q$2</f>
        <v>1.6567857671233228</v>
      </c>
      <c r="Q7">
        <f>'Scenario 4'!AO$155/'Scenario 4_issuedGoos'!R$2</f>
        <v>1.6887175461259103</v>
      </c>
      <c r="R7">
        <f>'Scenario 4'!AP$155/'Scenario 4_issuedGoos'!S$2</f>
        <v>1.7204328106925821</v>
      </c>
      <c r="S7">
        <f>'Scenario 4'!AQ$155/'Scenario 4_issuedGoos'!T$2</f>
        <v>1.7566926109580634</v>
      </c>
      <c r="T7">
        <f>'Scenario 4'!AR$155/'Scenario 4_issuedGoos'!U$2</f>
        <v>1.8058807091819535</v>
      </c>
      <c r="U7">
        <f>'Scenario 4'!AS$155/'Scenario 4_issuedGoos'!V$2</f>
        <v>1.8422742854698722</v>
      </c>
      <c r="V7">
        <f>'Scenario 4'!AT$155/'Scenario 4_issuedGoos'!W$2</f>
        <v>1.8828135484937096</v>
      </c>
    </row>
    <row r="9" spans="1:22" s="14" customFormat="1" x14ac:dyDescent="0.25">
      <c r="A9" s="29" t="s">
        <v>95</v>
      </c>
    </row>
    <row r="11" spans="1:22" x14ac:dyDescent="0.25">
      <c r="B11">
        <v>2020</v>
      </c>
      <c r="C11">
        <v>2021</v>
      </c>
      <c r="D11">
        <v>2022</v>
      </c>
      <c r="E11">
        <v>2023</v>
      </c>
      <c r="F11">
        <v>2024</v>
      </c>
      <c r="G11">
        <v>2025</v>
      </c>
      <c r="H11">
        <v>2026</v>
      </c>
      <c r="I11">
        <v>2027</v>
      </c>
      <c r="J11">
        <v>2028</v>
      </c>
      <c r="K11">
        <v>2029</v>
      </c>
      <c r="L11">
        <v>2030</v>
      </c>
      <c r="M11">
        <v>2031</v>
      </c>
      <c r="N11">
        <v>2032</v>
      </c>
      <c r="O11">
        <v>2033</v>
      </c>
      <c r="P11">
        <v>2034</v>
      </c>
      <c r="Q11">
        <v>2035</v>
      </c>
      <c r="R11">
        <v>2036</v>
      </c>
      <c r="S11">
        <v>2037</v>
      </c>
      <c r="T11">
        <v>2038</v>
      </c>
      <c r="U11">
        <v>2039</v>
      </c>
      <c r="V11">
        <v>2040</v>
      </c>
    </row>
    <row r="12" spans="1:22" x14ac:dyDescent="0.25">
      <c r="A12" t="s">
        <v>55</v>
      </c>
      <c r="B12">
        <f>MAX(Max!C4:C28)</f>
        <v>19.903319999999997</v>
      </c>
      <c r="C12">
        <f>MAX(Max!D4:D28)</f>
        <v>19.903319999999997</v>
      </c>
      <c r="D12">
        <f>MAX(Max!E4:E28)</f>
        <v>19.903319999999997</v>
      </c>
      <c r="E12">
        <f>MAX(Max!F4:F28)</f>
        <v>19.903319999999997</v>
      </c>
      <c r="F12">
        <f>MAX(Max!G4:G28)</f>
        <v>19.903319999999997</v>
      </c>
      <c r="G12">
        <f>MAX(Max!H4:H28)</f>
        <v>22.114800000000002</v>
      </c>
      <c r="H12">
        <f>MAX(Max!I4:I28)</f>
        <v>22.114800000000002</v>
      </c>
      <c r="I12">
        <f>MAX(Max!J4:J28)</f>
        <v>22.114800000000002</v>
      </c>
      <c r="J12">
        <f>MAX(Max!K4:K28)</f>
        <v>22.114800000000002</v>
      </c>
      <c r="K12">
        <f>MAX(Max!L4:L28)</f>
        <v>22.114800000000002</v>
      </c>
      <c r="L12">
        <f>MAX(Max!M4:M28)</f>
        <v>22.114800000000002</v>
      </c>
      <c r="M12">
        <f>MAX(Max!N4:N28)</f>
        <v>22.114800000000002</v>
      </c>
      <c r="N12">
        <f>MAX(Max!O4:O28)</f>
        <v>22.114800000000002</v>
      </c>
      <c r="O12">
        <f>MAX(Max!P4:P28)</f>
        <v>22.114800000000002</v>
      </c>
      <c r="P12">
        <f>MAX(Max!Q4:Q28)</f>
        <v>22.114800000000002</v>
      </c>
      <c r="Q12">
        <f>MAX(Max!R4:R28)</f>
        <v>22.114800000000002</v>
      </c>
      <c r="R12">
        <f>MAX(Max!S4:S28)</f>
        <v>22.114800000000002</v>
      </c>
      <c r="S12">
        <f>MAX(Max!T4:T28)</f>
        <v>22.114800000000002</v>
      </c>
      <c r="T12">
        <f>MAX(Max!U4:U28)</f>
        <v>22.114800000000002</v>
      </c>
      <c r="U12">
        <f>MAX(Max!V4:V28)</f>
        <v>22.114800000000002</v>
      </c>
      <c r="V12">
        <f>MAX(Max!W4:W28)</f>
        <v>22.114800000000002</v>
      </c>
    </row>
    <row r="13" spans="1:22" x14ac:dyDescent="0.25">
      <c r="A13" t="s">
        <v>59</v>
      </c>
      <c r="B13">
        <f>MAX(Max!C61:C85)</f>
        <v>19.903319999999997</v>
      </c>
      <c r="C13">
        <f>MAX(Max!D61:D85)</f>
        <v>19.903319999999997</v>
      </c>
      <c r="D13">
        <f>MAX(Max!E61:E85)</f>
        <v>19.903319999999997</v>
      </c>
      <c r="E13">
        <f>MAX(Max!F61:F85)</f>
        <v>19.903319999999997</v>
      </c>
      <c r="F13">
        <f>MAX(Max!G61:G85)</f>
        <v>19.903319999999997</v>
      </c>
      <c r="G13">
        <f>MAX(Max!H61:H85)</f>
        <v>22.114800000000002</v>
      </c>
      <c r="H13">
        <f>MAX(Max!I61:I85)</f>
        <v>22.114800000000002</v>
      </c>
      <c r="I13">
        <f>MAX(Max!J61:J85)</f>
        <v>22.114800000000002</v>
      </c>
      <c r="J13">
        <f>MAX(Max!K61:K85)</f>
        <v>22.114800000000002</v>
      </c>
      <c r="K13">
        <f>MAX(Max!L61:L85)</f>
        <v>22.114800000000002</v>
      </c>
      <c r="L13">
        <f>MAX(Max!M61:M85)</f>
        <v>22.114800000000002</v>
      </c>
      <c r="M13">
        <f>MAX(Max!N61:N85)</f>
        <v>22.114800000000002</v>
      </c>
      <c r="N13">
        <f>MAX(Max!O61:O85)</f>
        <v>22.114800000000002</v>
      </c>
      <c r="O13">
        <f>MAX(Max!P61:P85)</f>
        <v>22.114800000000002</v>
      </c>
      <c r="P13">
        <f>MAX(Max!Q61:Q85)</f>
        <v>22.114800000000002</v>
      </c>
      <c r="Q13">
        <f>MAX(Max!R61:R85)</f>
        <v>22.114800000000002</v>
      </c>
      <c r="R13">
        <f>MAX(Max!S61:S85)</f>
        <v>22.114800000000002</v>
      </c>
      <c r="S13">
        <f>MAX(Max!T61:T85)</f>
        <v>22.114800000000002</v>
      </c>
      <c r="T13">
        <f>MAX(Max!U61:U85)</f>
        <v>22.114800000000002</v>
      </c>
      <c r="U13">
        <f>MAX(Max!V61:V85)</f>
        <v>22.114800000000002</v>
      </c>
      <c r="V13">
        <f>MAX(Max!W61:W85)</f>
        <v>22.114800000000002</v>
      </c>
    </row>
    <row r="14" spans="1:22" x14ac:dyDescent="0.25">
      <c r="A14" t="s">
        <v>60</v>
      </c>
      <c r="B14">
        <f>MAX(Max!C118:C142)</f>
        <v>19.903319999999997</v>
      </c>
      <c r="C14">
        <f>MAX(Max!D118:D142)</f>
        <v>19.903319999999997</v>
      </c>
      <c r="D14">
        <f>MAX(Max!E118:E142)</f>
        <v>19.903319999999997</v>
      </c>
      <c r="E14">
        <f>MAX(Max!F118:F142)</f>
        <v>19.903319999999997</v>
      </c>
      <c r="F14">
        <f>MAX(Max!G118:G142)</f>
        <v>19.903319999999997</v>
      </c>
      <c r="G14">
        <f>MAX(Max!H118:H142)</f>
        <v>22.114800000000002</v>
      </c>
      <c r="H14">
        <f>MAX(Max!I118:I142)</f>
        <v>22.114800000000002</v>
      </c>
      <c r="I14">
        <f>MAX(Max!J118:J142)</f>
        <v>22.114800000000002</v>
      </c>
      <c r="J14">
        <f>MAX(Max!K118:K142)</f>
        <v>22.114800000000002</v>
      </c>
      <c r="K14">
        <f>MAX(Max!L118:L142)</f>
        <v>22.114800000000002</v>
      </c>
      <c r="L14">
        <f>MAX(Max!M118:M142)</f>
        <v>22.114800000000002</v>
      </c>
      <c r="M14">
        <f>MAX(Max!N118:N142)</f>
        <v>22.114800000000002</v>
      </c>
      <c r="N14">
        <f>MAX(Max!O118:O142)</f>
        <v>22.114800000000002</v>
      </c>
      <c r="O14">
        <f>MAX(Max!P118:P142)</f>
        <v>22.114800000000002</v>
      </c>
      <c r="P14">
        <f>MAX(Max!Q118:Q142)</f>
        <v>22.114800000000002</v>
      </c>
      <c r="Q14">
        <f>MAX(Max!R118:R142)</f>
        <v>22.114800000000002</v>
      </c>
      <c r="R14">
        <f>MAX(Max!S118:S142)</f>
        <v>22.114800000000002</v>
      </c>
      <c r="S14">
        <f>MAX(Max!T118:T142)</f>
        <v>22.114800000000002</v>
      </c>
      <c r="T14">
        <f>MAX(Max!U118:U142)</f>
        <v>22.114800000000002</v>
      </c>
      <c r="U14">
        <f>MAX(Max!V118:V142)</f>
        <v>22.114800000000002</v>
      </c>
      <c r="V14">
        <f>MAX(Max!W118:W142)</f>
        <v>22.114800000000002</v>
      </c>
    </row>
    <row r="15" spans="1:22" x14ac:dyDescent="0.25">
      <c r="A15" t="s">
        <v>61</v>
      </c>
      <c r="B15">
        <f>MAX(Max!C175:C199)</f>
        <v>19.903319999999997</v>
      </c>
      <c r="C15">
        <f>MAX(Max!D175:D199)</f>
        <v>19.903319999999997</v>
      </c>
      <c r="D15">
        <f>MAX(Max!E175:E199)</f>
        <v>19.903319999999997</v>
      </c>
      <c r="E15">
        <f>MAX(Max!F175:F199)</f>
        <v>19.903319999999997</v>
      </c>
      <c r="F15">
        <f>MAX(Max!G175:G199)</f>
        <v>19.903319999999997</v>
      </c>
      <c r="G15">
        <f>MAX(Max!H175:H199)</f>
        <v>22.114800000000002</v>
      </c>
      <c r="H15">
        <f>MAX(Max!I175:I199)</f>
        <v>22.114800000000002</v>
      </c>
      <c r="I15">
        <f>MAX(Max!J175:J199)</f>
        <v>22.114800000000002</v>
      </c>
      <c r="J15">
        <f>MAX(Max!K175:K199)</f>
        <v>22.114800000000002</v>
      </c>
      <c r="K15">
        <f>MAX(Max!L175:L199)</f>
        <v>22.114800000000002</v>
      </c>
      <c r="L15">
        <f>MAX(Max!M175:M199)</f>
        <v>22.114800000000002</v>
      </c>
      <c r="M15">
        <f>MAX(Max!N175:N199)</f>
        <v>22.114800000000002</v>
      </c>
      <c r="N15">
        <f>MAX(Max!O175:O199)</f>
        <v>22.114800000000002</v>
      </c>
      <c r="O15">
        <f>MAX(Max!P175:P199)</f>
        <v>22.114800000000002</v>
      </c>
      <c r="P15">
        <f>MAX(Max!Q175:Q199)</f>
        <v>22.114800000000002</v>
      </c>
      <c r="Q15">
        <f>MAX(Max!R175:R199)</f>
        <v>22.114800000000002</v>
      </c>
      <c r="R15">
        <f>MAX(Max!S175:S199)</f>
        <v>22.114800000000002</v>
      </c>
      <c r="S15">
        <f>MAX(Max!T175:T199)</f>
        <v>22.114800000000002</v>
      </c>
      <c r="T15">
        <f>MAX(Max!U175:U199)</f>
        <v>22.114800000000002</v>
      </c>
      <c r="U15">
        <f>MAX(Max!V175:V199)</f>
        <v>22.114800000000002</v>
      </c>
      <c r="V15">
        <f>MAX(Max!W175:W199)</f>
        <v>22.114800000000002</v>
      </c>
    </row>
    <row r="17" spans="1:22" s="14" customFormat="1" x14ac:dyDescent="0.25">
      <c r="A17" s="29" t="s">
        <v>97</v>
      </c>
    </row>
    <row r="19" spans="1:22" x14ac:dyDescent="0.25">
      <c r="B19">
        <v>2020</v>
      </c>
      <c r="C19">
        <v>2021</v>
      </c>
      <c r="D19">
        <v>2022</v>
      </c>
      <c r="E19">
        <v>2023</v>
      </c>
      <c r="F19">
        <v>2024</v>
      </c>
      <c r="G19">
        <v>2025</v>
      </c>
      <c r="H19">
        <v>2026</v>
      </c>
      <c r="I19">
        <v>2027</v>
      </c>
      <c r="J19">
        <v>2028</v>
      </c>
      <c r="K19">
        <v>2029</v>
      </c>
      <c r="L19">
        <v>2030</v>
      </c>
      <c r="M19">
        <v>2031</v>
      </c>
      <c r="N19">
        <v>2032</v>
      </c>
      <c r="O19">
        <v>2033</v>
      </c>
      <c r="P19">
        <v>2034</v>
      </c>
      <c r="Q19">
        <v>2035</v>
      </c>
      <c r="R19">
        <v>2036</v>
      </c>
      <c r="S19">
        <v>2037</v>
      </c>
      <c r="T19">
        <v>2038</v>
      </c>
      <c r="U19">
        <v>2039</v>
      </c>
      <c r="V19">
        <v>2040</v>
      </c>
    </row>
    <row r="20" spans="1:22" x14ac:dyDescent="0.25">
      <c r="A20" t="s">
        <v>55</v>
      </c>
      <c r="B20">
        <f>MIN(Min!C4:C28)</f>
        <v>0</v>
      </c>
      <c r="C20">
        <f>MIN(Min!D4:D28)</f>
        <v>0</v>
      </c>
      <c r="D20">
        <f>MIN(Min!E4:E28)</f>
        <v>0</v>
      </c>
      <c r="E20">
        <f>MIN(Min!F4:F28)</f>
        <v>0</v>
      </c>
      <c r="F20">
        <f>MIN(Min!G4:G28)</f>
        <v>0</v>
      </c>
      <c r="G20">
        <f>MIN(Min!H4:H28)</f>
        <v>0.13334783203125</v>
      </c>
      <c r="H20">
        <f>MIN(Min!I4:I28)</f>
        <v>0.13334783203125</v>
      </c>
      <c r="I20">
        <f>MIN(Min!J4:J28)</f>
        <v>0.13334783203125</v>
      </c>
      <c r="J20">
        <f>MIN(Min!K4:K28)</f>
        <v>0.17533125000000002</v>
      </c>
      <c r="K20">
        <f>MIN(Min!L4:L28)</f>
        <v>0.20650000000000004</v>
      </c>
      <c r="L20">
        <f>MIN(Min!M4:M28)</f>
        <v>0.32751210937500003</v>
      </c>
      <c r="M20">
        <f>MIN(Min!N4:N28)</f>
        <v>0.32751210937500003</v>
      </c>
      <c r="N20">
        <f>MIN(Min!O4:O28)</f>
        <v>0.32751210937500003</v>
      </c>
      <c r="O20">
        <f>MIN(Min!P4:P28)</f>
        <v>0.32751210937500003</v>
      </c>
      <c r="P20">
        <f>MIN(Min!Q4:Q28)</f>
        <v>0.32751210937500003</v>
      </c>
      <c r="Q20">
        <f>MIN(Min!R4:R28)</f>
        <v>0.40004349609375001</v>
      </c>
      <c r="R20">
        <f>MIN(Min!S4:S28)</f>
        <v>0.40004349609375001</v>
      </c>
      <c r="S20">
        <f>MIN(Min!T4:T28)</f>
        <v>0.40004349609375001</v>
      </c>
      <c r="T20">
        <f>MIN(Min!U4:U28)</f>
        <v>0.40004349609375001</v>
      </c>
      <c r="U20">
        <f>MIN(Min!V4:V28)</f>
        <v>0.41218945312499999</v>
      </c>
      <c r="V20">
        <f>MIN(Min!W4:W28)</f>
        <v>0.46543359374999999</v>
      </c>
    </row>
    <row r="21" spans="1:22" x14ac:dyDescent="0.25">
      <c r="A21" t="s">
        <v>59</v>
      </c>
      <c r="B21">
        <f>MIN(Min!C61:C85)</f>
        <v>0</v>
      </c>
      <c r="C21">
        <f>MIN(Min!D61:D85)</f>
        <v>0</v>
      </c>
      <c r="D21">
        <f>MIN(Min!E61:E85)</f>
        <v>0</v>
      </c>
      <c r="E21">
        <f>MIN(Min!F61:F85)</f>
        <v>0</v>
      </c>
      <c r="F21">
        <f>MIN(Min!G61:G85)</f>
        <v>0</v>
      </c>
      <c r="G21">
        <f>MIN(Min!H61:H85)</f>
        <v>0.2666956640625</v>
      </c>
      <c r="H21">
        <f>MIN(Min!I61:I85)</f>
        <v>0.2666956640625</v>
      </c>
      <c r="I21">
        <f>MIN(Min!J61:J85)</f>
        <v>0.2666956640625</v>
      </c>
      <c r="J21">
        <f>MIN(Min!K61:K85)</f>
        <v>0.13334783203125</v>
      </c>
      <c r="K21">
        <f>MIN(Min!L61:L85)</f>
        <v>0.13334783203125</v>
      </c>
      <c r="L21">
        <f>MIN(Min!M61:M85)</f>
        <v>0.13334783203125</v>
      </c>
      <c r="M21">
        <f>MIN(Min!N61:N85)</f>
        <v>0.13334783203125</v>
      </c>
      <c r="N21">
        <f>MIN(Min!O61:O85)</f>
        <v>0.13334783203125</v>
      </c>
      <c r="O21">
        <f>MIN(Min!P61:P85)</f>
        <v>0.13334783203125</v>
      </c>
      <c r="P21">
        <f>MIN(Min!Q61:Q85)</f>
        <v>0.13334783203125</v>
      </c>
      <c r="Q21">
        <f>MIN(Min!R61:R85)</f>
        <v>0.13334783203125</v>
      </c>
      <c r="R21">
        <f>MIN(Min!S61:S85)</f>
        <v>0.13563749999999999</v>
      </c>
      <c r="S21">
        <f>MIN(Min!T61:T85)</f>
        <v>0.17409726562499997</v>
      </c>
      <c r="T21">
        <f>MIN(Min!U61:U85)</f>
        <v>0.180225</v>
      </c>
      <c r="U21">
        <f>MIN(Min!V61:V85)</f>
        <v>0.21851718749999999</v>
      </c>
      <c r="V21">
        <f>MIN(Min!W61:W85)</f>
        <v>0.22315499999999999</v>
      </c>
    </row>
    <row r="22" spans="1:22" x14ac:dyDescent="0.25">
      <c r="A22" t="s">
        <v>60</v>
      </c>
      <c r="B22">
        <f>MIN(Min!C118:C142)</f>
        <v>0</v>
      </c>
      <c r="C22">
        <f>MIN(Min!D118:D142)</f>
        <v>0</v>
      </c>
      <c r="D22">
        <f>MIN(Min!E118:E142)</f>
        <v>0</v>
      </c>
      <c r="E22">
        <f>MIN(Min!F118:F142)</f>
        <v>0</v>
      </c>
      <c r="F22">
        <f>MIN(Min!G118:G142)</f>
        <v>0</v>
      </c>
      <c r="G22">
        <f>MIN(Min!H118:H142)</f>
        <v>0.32293749999999999</v>
      </c>
      <c r="H22">
        <f>MIN(Min!I118:I142)</f>
        <v>0.32751210937500003</v>
      </c>
      <c r="I22">
        <f>MIN(Min!J118:J142)</f>
        <v>0.32751210937500003</v>
      </c>
      <c r="J22">
        <f>MIN(Min!K118:K142)</f>
        <v>0.40004349609375001</v>
      </c>
      <c r="K22">
        <f>MIN(Min!L118:L142)</f>
        <v>0.40004349609375001</v>
      </c>
      <c r="L22">
        <f>MIN(Min!M118:M142)</f>
        <v>0.40004349609375001</v>
      </c>
      <c r="M22">
        <f>MIN(Min!N118:N142)</f>
        <v>0.40004349609375001</v>
      </c>
      <c r="N22">
        <f>MIN(Min!O118:O142)</f>
        <v>0.40004349609375001</v>
      </c>
      <c r="O22">
        <f>MIN(Min!P118:P142)</f>
        <v>0.40004349609375001</v>
      </c>
      <c r="P22">
        <f>MIN(Min!Q118:Q142)</f>
        <v>0.40004349609375001</v>
      </c>
      <c r="Q22">
        <f>MIN(Min!R118:R142)</f>
        <v>0.40004349609375001</v>
      </c>
      <c r="R22">
        <f>MIN(Min!S118:S142)</f>
        <v>0.40004349609375001</v>
      </c>
      <c r="S22">
        <f>MIN(Min!T118:T142)</f>
        <v>0.41218945312499999</v>
      </c>
      <c r="T22">
        <f>MIN(Min!U118:U142)</f>
        <v>0.45455625</v>
      </c>
      <c r="U22">
        <f>MIN(Min!V118:V142)</f>
        <v>0.46543359374999999</v>
      </c>
      <c r="V22">
        <f>MIN(Min!W118:W142)</f>
        <v>0.66673916015625023</v>
      </c>
    </row>
    <row r="23" spans="1:22" x14ac:dyDescent="0.25">
      <c r="A23" t="s">
        <v>61</v>
      </c>
      <c r="B23">
        <f>MIN(Min!C175:C199)</f>
        <v>0</v>
      </c>
      <c r="C23">
        <f>MIN(Min!D175:D199)</f>
        <v>0</v>
      </c>
      <c r="D23">
        <f>MIN(Min!E175:E199)</f>
        <v>0</v>
      </c>
      <c r="E23">
        <f>MIN(Min!F175:F199)</f>
        <v>0</v>
      </c>
      <c r="F23">
        <f>MIN(Min!G175:G199)</f>
        <v>0</v>
      </c>
      <c r="G23">
        <f>MIN(Min!H175:H199)</f>
        <v>0.21851718749999999</v>
      </c>
      <c r="H23">
        <f>MIN(Min!I175:I199)</f>
        <v>0.21211607142857142</v>
      </c>
      <c r="I23">
        <f>MIN(Min!J175:J199)</f>
        <v>0.2119265625</v>
      </c>
      <c r="J23">
        <f>MIN(Min!K175:K199)</f>
        <v>0.21079687499999999</v>
      </c>
      <c r="K23">
        <f>MIN(Min!L175:L199)</f>
        <v>0.16638749999999999</v>
      </c>
      <c r="L23">
        <f>MIN(Min!M175:M199)</f>
        <v>0.1729125</v>
      </c>
      <c r="M23">
        <f>MIN(Min!N175:N199)</f>
        <v>0.180225</v>
      </c>
      <c r="N23">
        <f>MIN(Min!O175:O199)</f>
        <v>0.19102500000000003</v>
      </c>
      <c r="O23">
        <f>MIN(Min!P175:P199)</f>
        <v>0.20399062499999995</v>
      </c>
      <c r="P23">
        <f>MIN(Min!Q175:Q199)</f>
        <v>0.23473125000000003</v>
      </c>
      <c r="Q23">
        <f>MIN(Min!R175:R199)</f>
        <v>0.238303125</v>
      </c>
      <c r="R23">
        <f>MIN(Min!S175:S199)</f>
        <v>0.25188749999999999</v>
      </c>
      <c r="S23">
        <f>MIN(Min!T175:T199)</f>
        <v>0.2754375</v>
      </c>
      <c r="T23">
        <f>MIN(Min!U175:U199)</f>
        <v>0.28203124999999996</v>
      </c>
      <c r="U23">
        <f>MIN(Min!V175:V199)</f>
        <v>0.29265468750000001</v>
      </c>
      <c r="V23">
        <f>MIN(Min!W175:W199)</f>
        <v>0.31594218750000003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"/>
  <sheetViews>
    <sheetView workbookViewId="0">
      <selection activeCell="J34" sqref="J34"/>
    </sheetView>
  </sheetViews>
  <sheetFormatPr baseColWidth="10" defaultRowHeight="15" x14ac:dyDescent="0.25"/>
  <sheetData>
    <row r="2" spans="1:7" s="29" customFormat="1" x14ac:dyDescent="0.25">
      <c r="A2" s="29" t="s">
        <v>55</v>
      </c>
    </row>
    <row r="4" spans="1:7" x14ac:dyDescent="0.25">
      <c r="B4">
        <v>2020</v>
      </c>
      <c r="C4">
        <v>2025</v>
      </c>
      <c r="D4">
        <v>2030</v>
      </c>
      <c r="E4">
        <v>2035</v>
      </c>
      <c r="F4">
        <v>2040</v>
      </c>
      <c r="G4" t="s">
        <v>100</v>
      </c>
    </row>
    <row r="5" spans="1:7" x14ac:dyDescent="0.25">
      <c r="A5" t="s">
        <v>27</v>
      </c>
      <c r="B5">
        <f ca="1">INDEX('WAVG - Technologies'!$B$4:$W$9,MATCH($A5,'WAVG - Technologies'!$A$4:$A$9,0),MATCH(B$4,'WAVG - Technologies'!$B$3:$W$3,0))</f>
        <v>1.4728820718635054</v>
      </c>
      <c r="C5">
        <f ca="1">INDEX('WAVG - Technologies'!$B$4:$W$9,MATCH($A5,'WAVG - Technologies'!$A$4:$A$9,0),MATCH(C$4,'WAVG - Technologies'!$B$3:$W$3,0))</f>
        <v>1.8517975719991815</v>
      </c>
      <c r="D5">
        <f ca="1">INDEX('WAVG - Technologies'!$B$4:$W$9,MATCH($A5,'WAVG - Technologies'!$A$4:$A$9,0),MATCH(D$4,'WAVG - Technologies'!$B$3:$W$3,0))</f>
        <v>2.121425640222693</v>
      </c>
      <c r="E5">
        <f ca="1">INDEX('WAVG - Technologies'!$B$4:$W$9,MATCH($A5,'WAVG - Technologies'!$A$4:$A$9,0),MATCH(E$4,'WAVG - Technologies'!$B$3:$W$3,0))</f>
        <v>2.4511931259236768</v>
      </c>
      <c r="F5">
        <f ca="1">INDEX('WAVG - Technologies'!$B$4:$W$9,MATCH($A5,'WAVG - Technologies'!$A$4:$A$9,0),MATCH(F$4,'WAVG - Technologies'!$B$3:$W$3,0))</f>
        <v>3.355358199810508</v>
      </c>
      <c r="G5">
        <f ca="1">INDEX('WAVG - Technologies'!$B$4:$W$9,MATCH($A5,'WAVG - Technologies'!$A$4:$A$9,0),MATCH(G$4,'WAVG - Technologies'!$B$3:$W$3,0))</f>
        <v>4.2025976843234947E-2</v>
      </c>
    </row>
    <row r="6" spans="1:7" x14ac:dyDescent="0.25">
      <c r="A6" t="s">
        <v>28</v>
      </c>
      <c r="B6">
        <f ca="1">INDEX('WAVG - Technologies'!$B$4:$W$9,MATCH($A6,'WAVG - Technologies'!$A$4:$A$9,0),MATCH(B$4,'WAVG - Technologies'!$B$3:$W$3,0))</f>
        <v>5.1252883067743795</v>
      </c>
      <c r="C6">
        <f ca="1">INDEX('WAVG - Technologies'!$B$4:$W$9,MATCH($A6,'WAVG - Technologies'!$A$4:$A$9,0),MATCH(C$4,'WAVG - Technologies'!$B$3:$W$3,0))</f>
        <v>5.5114942043498383</v>
      </c>
      <c r="D6">
        <f ca="1">INDEX('WAVG - Technologies'!$B$4:$W$9,MATCH($A6,'WAVG - Technologies'!$A$4:$A$9,0),MATCH(D$4,'WAVG - Technologies'!$B$3:$W$3,0))</f>
        <v>7.3316357734699773</v>
      </c>
      <c r="E6">
        <f ca="1">INDEX('WAVG - Technologies'!$B$4:$W$9,MATCH($A6,'WAVG - Technologies'!$A$4:$A$9,0),MATCH(E$4,'WAVG - Technologies'!$B$3:$W$3,0))</f>
        <v>7.9765203585399762</v>
      </c>
      <c r="F6">
        <f ca="1">INDEX('WAVG - Technologies'!$B$4:$W$9,MATCH($A6,'WAVG - Technologies'!$A$4:$A$9,0),MATCH(F$4,'WAVG - Technologies'!$B$3:$W$3,0))</f>
        <v>12.539247972706118</v>
      </c>
      <c r="G6">
        <f ca="1">INDEX('WAVG - Technologies'!$B$4:$W$9,MATCH($A6,'WAVG - Technologies'!$A$4:$A$9,0),MATCH(G$4,'WAVG - Technologies'!$B$3:$W$3,0))</f>
        <v>4.5749485381420429E-2</v>
      </c>
    </row>
    <row r="7" spans="1:7" x14ac:dyDescent="0.25">
      <c r="A7" t="s">
        <v>56</v>
      </c>
      <c r="B7">
        <f ca="1">INDEX('WAVG - Technologies'!$B$4:$W$9,MATCH($A7,'WAVG - Technologies'!$A$4:$A$9,0),MATCH(B$4,'WAVG - Technologies'!$B$3:$W$3,0))</f>
        <v>0.39702180324156056</v>
      </c>
      <c r="C7">
        <f ca="1">INDEX('WAVG - Technologies'!$B$4:$W$9,MATCH($A7,'WAVG - Technologies'!$A$4:$A$9,0),MATCH(C$4,'WAVG - Technologies'!$B$3:$W$3,0))</f>
        <v>0.51775225161164695</v>
      </c>
      <c r="D7">
        <f ca="1">INDEX('WAVG - Technologies'!$B$4:$W$9,MATCH($A7,'WAVG - Technologies'!$A$4:$A$9,0),MATCH(D$4,'WAVG - Technologies'!$B$3:$W$3,0))</f>
        <v>0.98820885611538589</v>
      </c>
      <c r="E7">
        <f ca="1">INDEX('WAVG - Technologies'!$B$4:$W$9,MATCH($A7,'WAVG - Technologies'!$A$4:$A$9,0),MATCH(E$4,'WAVG - Technologies'!$B$3:$W$3,0))</f>
        <v>1.1687664848853745</v>
      </c>
      <c r="F7">
        <f ca="1">INDEX('WAVG - Technologies'!$B$4:$W$9,MATCH($A7,'WAVG - Technologies'!$A$4:$A$9,0),MATCH(F$4,'WAVG - Technologies'!$B$3:$W$3,0))</f>
        <v>1.5090324261282166</v>
      </c>
      <c r="G7">
        <f ca="1">INDEX('WAVG - Technologies'!$B$4:$W$9,MATCH($A7,'WAVG - Technologies'!$A$4:$A$9,0),MATCH(G$4,'WAVG - Technologies'!$B$3:$W$3,0))</f>
        <v>6.9040628490319778E-2</v>
      </c>
    </row>
    <row r="8" spans="1:7" x14ac:dyDescent="0.25">
      <c r="A8" t="s">
        <v>29</v>
      </c>
      <c r="B8">
        <f ca="1">INDEX('WAVG - Technologies'!$B$4:$W$9,MATCH($A8,'WAVG - Technologies'!$A$4:$A$9,0),MATCH(B$4,'WAVG - Technologies'!$B$3:$W$3,0))</f>
        <v>0</v>
      </c>
      <c r="C8">
        <f ca="1">INDEX('WAVG - Technologies'!$B$4:$W$9,MATCH($A8,'WAVG - Technologies'!$A$4:$A$9,0),MATCH(C$4,'WAVG - Technologies'!$B$3:$W$3,0))</f>
        <v>4.5505500000000003</v>
      </c>
      <c r="D8">
        <f ca="1">INDEX('WAVG - Technologies'!$B$4:$W$9,MATCH($A8,'WAVG - Technologies'!$A$4:$A$9,0),MATCH(D$4,'WAVG - Technologies'!$B$3:$W$3,0))</f>
        <v>4.5884475</v>
      </c>
      <c r="E8">
        <f ca="1">INDEX('WAVG - Technologies'!$B$4:$W$9,MATCH($A8,'WAVG - Technologies'!$A$4:$A$9,0),MATCH(E$4,'WAVG - Technologies'!$B$3:$W$3,0))</f>
        <v>4.7221499999999992</v>
      </c>
      <c r="F8">
        <f ca="1">INDEX('WAVG - Technologies'!$B$4:$W$9,MATCH($A8,'WAVG - Technologies'!$A$4:$A$9,0),MATCH(F$4,'WAVG - Technologies'!$B$3:$W$3,0))</f>
        <v>6.4469531249999994</v>
      </c>
      <c r="G8">
        <f ca="1">INDEX('WAVG - Technologies'!$B$4:$W$9,MATCH($A8,'WAVG - Technologies'!$A$4:$A$9,0),MATCH(G$4,'WAVG - Technologies'!$B$3:$W$3,0))</f>
        <v>2.3495744903930804E-2</v>
      </c>
    </row>
    <row r="9" spans="1:7" x14ac:dyDescent="0.25">
      <c r="A9" t="s">
        <v>30</v>
      </c>
      <c r="B9">
        <f ca="1">INDEX('WAVG - Technologies'!$B$4:$W$9,MATCH($A9,'WAVG - Technologies'!$A$4:$A$9,0),MATCH(B$4,'WAVG - Technologies'!$B$3:$W$3,0))</f>
        <v>4.462749985493959</v>
      </c>
      <c r="C9">
        <f ca="1">INDEX('WAVG - Technologies'!$B$4:$W$9,MATCH($A9,'WAVG - Technologies'!$A$4:$A$9,0),MATCH(C$4,'WAVG - Technologies'!$B$3:$W$3,0))</f>
        <v>5.0718212294273854</v>
      </c>
      <c r="D9">
        <f ca="1">INDEX('WAVG - Technologies'!$B$4:$W$9,MATCH($A9,'WAVG - Technologies'!$A$4:$A$9,0),MATCH(D$4,'WAVG - Technologies'!$B$3:$W$3,0))</f>
        <v>6.0316832656385051</v>
      </c>
      <c r="E9">
        <f ca="1">INDEX('WAVG - Technologies'!$B$4:$W$9,MATCH($A9,'WAVG - Technologies'!$A$4:$A$9,0),MATCH(E$4,'WAVG - Technologies'!$B$3:$W$3,0))</f>
        <v>7.3101268741541956</v>
      </c>
      <c r="F9">
        <f ca="1">INDEX('WAVG - Technologies'!$B$4:$W$9,MATCH($A9,'WAVG - Technologies'!$A$4:$A$9,0),MATCH(F$4,'WAVG - Technologies'!$B$3:$W$3,0))</f>
        <v>9.501784137556573</v>
      </c>
      <c r="G9">
        <f ca="1">INDEX('WAVG - Technologies'!$B$4:$W$9,MATCH($A9,'WAVG - Technologies'!$A$4:$A$9,0),MATCH(G$4,'WAVG - Technologies'!$B$3:$W$3,0))</f>
        <v>3.8508678445908107E-2</v>
      </c>
    </row>
    <row r="10" spans="1:7" x14ac:dyDescent="0.25">
      <c r="A10" t="s">
        <v>31</v>
      </c>
      <c r="B10">
        <f ca="1">INDEX('WAVG - Technologies'!$B$4:$W$9,MATCH($A10,'WAVG - Technologies'!$A$4:$A$9,0),MATCH(B$4,'WAVG - Technologies'!$B$3:$W$3,0))</f>
        <v>2.1540208695162351</v>
      </c>
      <c r="C10">
        <f ca="1">INDEX('WAVG - Technologies'!$B$4:$W$9,MATCH($A10,'WAVG - Technologies'!$A$4:$A$9,0),MATCH(C$4,'WAVG - Technologies'!$B$3:$W$3,0))</f>
        <v>2.4076854815105868</v>
      </c>
      <c r="D10">
        <f ca="1">INDEX('WAVG - Technologies'!$B$4:$W$9,MATCH($A10,'WAVG - Technologies'!$A$4:$A$9,0),MATCH(D$4,'WAVG - Technologies'!$B$3:$W$3,0))</f>
        <v>2.8765634513379124</v>
      </c>
      <c r="E10">
        <f ca="1">INDEX('WAVG - Technologies'!$B$4:$W$9,MATCH($A10,'WAVG - Technologies'!$A$4:$A$9,0),MATCH(E$4,'WAVG - Technologies'!$B$3:$W$3,0))</f>
        <v>3.5393755860174618</v>
      </c>
      <c r="F10">
        <f ca="1">INDEX('WAVG - Technologies'!$B$4:$W$9,MATCH($A10,'WAVG - Technologies'!$A$4:$A$9,0),MATCH(F$4,'WAVG - Technologies'!$B$3:$W$3,0))</f>
        <v>4.4710022310422497</v>
      </c>
      <c r="G10">
        <f ca="1">INDEX('WAVG - Technologies'!$B$4:$W$9,MATCH($A10,'WAVG - Technologies'!$A$4:$A$9,0),MATCH(G$4,'WAVG - Technologies'!$B$3:$W$3,0))</f>
        <v>3.7188634175423951E-2</v>
      </c>
    </row>
    <row r="12" spans="1:7" s="29" customFormat="1" x14ac:dyDescent="0.25">
      <c r="A12" s="29" t="s">
        <v>59</v>
      </c>
    </row>
    <row r="14" spans="1:7" x14ac:dyDescent="0.25">
      <c r="B14">
        <v>2020</v>
      </c>
      <c r="C14">
        <v>2025</v>
      </c>
      <c r="D14">
        <v>2030</v>
      </c>
      <c r="E14">
        <v>2035</v>
      </c>
      <c r="F14">
        <v>2040</v>
      </c>
      <c r="G14" t="s">
        <v>100</v>
      </c>
    </row>
    <row r="15" spans="1:7" x14ac:dyDescent="0.25">
      <c r="A15" t="s">
        <v>27</v>
      </c>
      <c r="B15">
        <f ca="1">INDEX('WAVG - Technologies'!$B$14:$W$19,MATCH($A15,'WAVG - Technologies'!$A$14:$A$19,0),MATCH(B$4,'WAVG - Technologies'!$B$3:$W$3,0))</f>
        <v>1.4390935724247891</v>
      </c>
      <c r="C15">
        <f ca="1">INDEX('WAVG - Technologies'!$B$14:$W$19,MATCH($A15,'WAVG - Technologies'!$A$14:$A$19,0),MATCH(C$4,'WAVG - Technologies'!$B$3:$W$3,0))</f>
        <v>1.5323793256156089</v>
      </c>
      <c r="D15">
        <f ca="1">INDEX('WAVG - Technologies'!$B$14:$W$19,MATCH($A15,'WAVG - Technologies'!$A$14:$A$19,0),MATCH(D$4,'WAVG - Technologies'!$B$3:$W$3,0))</f>
        <v>1.6708170302586189</v>
      </c>
      <c r="E15">
        <f ca="1">INDEX('WAVG - Technologies'!$B$14:$W$19,MATCH($A15,'WAVG - Technologies'!$A$14:$A$19,0),MATCH(E$4,'WAVG - Technologies'!$B$3:$W$3,0))</f>
        <v>1.8336100362685188</v>
      </c>
      <c r="F15">
        <f ca="1">INDEX('WAVG - Technologies'!$B$14:$W$19,MATCH($A15,'WAVG - Technologies'!$A$14:$A$19,0),MATCH(F$4,'WAVG - Technologies'!$B$3:$W$3,0))</f>
        <v>1.9784916468432043</v>
      </c>
      <c r="G15">
        <f ca="1">INDEX('WAVG - Technologies'!$B$14:$W$19,MATCH($A15,'WAVG - Technologies'!$A$14:$A$19,0),MATCH(G$4,'WAVG - Technologies'!$B$3:$W$3,0))</f>
        <v>1.6043400634179861E-2</v>
      </c>
    </row>
    <row r="16" spans="1:7" x14ac:dyDescent="0.25">
      <c r="A16" t="s">
        <v>28</v>
      </c>
      <c r="B16">
        <f ca="1">INDEX('WAVG - Technologies'!$B$14:$W$19,MATCH($A16,'WAVG - Technologies'!$A$14:$A$19,0),MATCH(B$4,'WAVG - Technologies'!$B$3:$W$3,0))</f>
        <v>5.1252883067743813</v>
      </c>
      <c r="C16">
        <f ca="1">INDEX('WAVG - Technologies'!$B$14:$W$19,MATCH($A16,'WAVG - Technologies'!$A$14:$A$19,0),MATCH(C$4,'WAVG - Technologies'!$B$3:$W$3,0))</f>
        <v>5.4494234231132221</v>
      </c>
      <c r="D16">
        <f ca="1">INDEX('WAVG - Technologies'!$B$14:$W$19,MATCH($A16,'WAVG - Technologies'!$A$14:$A$19,0),MATCH(D$4,'WAVG - Technologies'!$B$3:$W$3,0))</f>
        <v>5.5577430411946773</v>
      </c>
      <c r="E16">
        <f ca="1">INDEX('WAVG - Technologies'!$B$14:$W$19,MATCH($A16,'WAVG - Technologies'!$A$14:$A$19,0),MATCH(E$4,'WAVG - Technologies'!$B$3:$W$3,0))</f>
        <v>5.7240501889496942</v>
      </c>
      <c r="F16">
        <f ca="1">INDEX('WAVG - Technologies'!$B$14:$W$19,MATCH($A16,'WAVG - Technologies'!$A$14:$A$19,0),MATCH(F$4,'WAVG - Technologies'!$B$3:$W$3,0))</f>
        <v>6.7657134633109006</v>
      </c>
      <c r="G16">
        <f ca="1">INDEX('WAVG - Technologies'!$B$14:$W$19,MATCH($A16,'WAVG - Technologies'!$A$14:$A$19,0),MATCH(G$4,'WAVG - Technologies'!$B$3:$W$3,0))</f>
        <v>1.3980878075189551E-2</v>
      </c>
    </row>
    <row r="17" spans="1:7" x14ac:dyDescent="0.25">
      <c r="A17" t="s">
        <v>56</v>
      </c>
      <c r="B17">
        <f ca="1">INDEX('WAVG - Technologies'!$B$14:$W$19,MATCH($A17,'WAVG - Technologies'!$A$14:$A$19,0),MATCH(B$4,'WAVG - Technologies'!$B$3:$W$3,0))</f>
        <v>0.37311488804942955</v>
      </c>
      <c r="C17">
        <f ca="1">INDEX('WAVG - Technologies'!$B$14:$W$19,MATCH($A17,'WAVG - Technologies'!$A$14:$A$19,0),MATCH(C$4,'WAVG - Technologies'!$B$3:$W$3,0))</f>
        <v>0.39952303625867408</v>
      </c>
      <c r="D17">
        <f ca="1">INDEX('WAVG - Technologies'!$B$14:$W$19,MATCH($A17,'WAVG - Technologies'!$A$14:$A$19,0),MATCH(D$4,'WAVG - Technologies'!$B$3:$W$3,0))</f>
        <v>0.4716809360868689</v>
      </c>
      <c r="E17">
        <f ca="1">INDEX('WAVG - Technologies'!$B$14:$W$19,MATCH($A17,'WAVG - Technologies'!$A$14:$A$19,0),MATCH(E$4,'WAVG - Technologies'!$B$3:$W$3,0))</f>
        <v>0.5925527591089218</v>
      </c>
      <c r="F17">
        <f ca="1">INDEX('WAVG - Technologies'!$B$14:$W$19,MATCH($A17,'WAVG - Technologies'!$A$14:$A$19,0),MATCH(F$4,'WAVG - Technologies'!$B$3:$W$3,0))</f>
        <v>0.81786202321893753</v>
      </c>
      <c r="G17">
        <f ca="1">INDEX('WAVG - Technologies'!$B$14:$W$19,MATCH($A17,'WAVG - Technologies'!$A$14:$A$19,0),MATCH(G$4,'WAVG - Technologies'!$B$3:$W$3,0))</f>
        <v>4.0020436224898148E-2</v>
      </c>
    </row>
    <row r="18" spans="1:7" x14ac:dyDescent="0.25">
      <c r="A18" t="s">
        <v>29</v>
      </c>
      <c r="B18">
        <f ca="1">INDEX('WAVG - Technologies'!$B$14:$W$19,MATCH($A18,'WAVG - Technologies'!$A$14:$A$19,0),MATCH(B$4,'WAVG - Technologies'!$B$3:$W$3,0))</f>
        <v>0</v>
      </c>
      <c r="C18">
        <f ca="1">INDEX('WAVG - Technologies'!$B$14:$W$19,MATCH($A18,'WAVG - Technologies'!$A$14:$A$19,0),MATCH(C$4,'WAVG - Technologies'!$B$3:$W$3,0))</f>
        <v>4.0241216361507268</v>
      </c>
      <c r="D18">
        <f ca="1">INDEX('WAVG - Technologies'!$B$14:$W$19,MATCH($A18,'WAVG - Technologies'!$A$14:$A$19,0),MATCH(D$4,'WAVG - Technologies'!$B$3:$W$3,0))</f>
        <v>3.8561788219169708</v>
      </c>
      <c r="E18">
        <f ca="1">INDEX('WAVG - Technologies'!$B$14:$W$19,MATCH($A18,'WAVG - Technologies'!$A$14:$A$19,0),MATCH(E$4,'WAVG - Technologies'!$B$3:$W$3,0))</f>
        <v>3.8412764492304801</v>
      </c>
      <c r="F18">
        <f ca="1">INDEX('WAVG - Technologies'!$B$14:$W$19,MATCH($A18,'WAVG - Technologies'!$A$14:$A$19,0),MATCH(F$4,'WAVG - Technologies'!$B$3:$W$3,0))</f>
        <v>3.9802668789390339</v>
      </c>
      <c r="G18">
        <f ca="1">INDEX('WAVG - Technologies'!$B$14:$W$19,MATCH($A18,'WAVG - Technologies'!$A$14:$A$19,0),MATCH(G$4,'WAVG - Technologies'!$B$3:$W$3,0))</f>
        <v>-7.3025243275925966E-4</v>
      </c>
    </row>
    <row r="19" spans="1:7" x14ac:dyDescent="0.25">
      <c r="A19" t="s">
        <v>30</v>
      </c>
      <c r="B19">
        <f ca="1">INDEX('WAVG - Technologies'!$B$14:$W$19,MATCH($A19,'WAVG - Technologies'!$A$14:$A$19,0),MATCH(B$4,'WAVG - Technologies'!$B$3:$W$3,0))</f>
        <v>4.4338055315986864</v>
      </c>
      <c r="C19">
        <f ca="1">INDEX('WAVG - Technologies'!$B$14:$W$19,MATCH($A19,'WAVG - Technologies'!$A$14:$A$19,0),MATCH(C$4,'WAVG - Technologies'!$B$3:$W$3,0))</f>
        <v>4.3317695732231352</v>
      </c>
      <c r="D19">
        <f ca="1">INDEX('WAVG - Technologies'!$B$14:$W$19,MATCH($A19,'WAVG - Technologies'!$A$14:$A$19,0),MATCH(D$4,'WAVG - Technologies'!$B$3:$W$3,0))</f>
        <v>4.4627279293263147</v>
      </c>
      <c r="E19">
        <f ca="1">INDEX('WAVG - Technologies'!$B$14:$W$19,MATCH($A19,'WAVG - Technologies'!$A$14:$A$19,0),MATCH(E$4,'WAVG - Technologies'!$B$3:$W$3,0))</f>
        <v>4.5701575729127724</v>
      </c>
      <c r="F19">
        <f ca="1">INDEX('WAVG - Technologies'!$B$14:$W$19,MATCH($A19,'WAVG - Technologies'!$A$14:$A$19,0),MATCH(F$4,'WAVG - Technologies'!$B$3:$W$3,0))</f>
        <v>4.9100193623314601</v>
      </c>
      <c r="G19">
        <f ca="1">INDEX('WAVG - Technologies'!$B$14:$W$19,MATCH($A19,'WAVG - Technologies'!$A$14:$A$19,0),MATCH(G$4,'WAVG - Technologies'!$B$3:$W$3,0))</f>
        <v>5.114013830144204E-3</v>
      </c>
    </row>
    <row r="20" spans="1:7" x14ac:dyDescent="0.25">
      <c r="A20" t="s">
        <v>31</v>
      </c>
      <c r="B20">
        <f ca="1">INDEX('WAVG - Technologies'!$B$14:$W$19,MATCH($A20,'WAVG - Technologies'!$A$14:$A$19,0),MATCH(B$4,'WAVG - Technologies'!$B$3:$W$3,0))</f>
        <v>2.1364910297963924</v>
      </c>
      <c r="C20">
        <f ca="1">INDEX('WAVG - Technologies'!$B$14:$W$19,MATCH($A20,'WAVG - Technologies'!$A$14:$A$19,0),MATCH(C$4,'WAVG - Technologies'!$B$3:$W$3,0))</f>
        <v>2.1788822856741401</v>
      </c>
      <c r="D20">
        <f ca="1">INDEX('WAVG - Technologies'!$B$14:$W$19,MATCH($A20,'WAVG - Technologies'!$A$14:$A$19,0),MATCH(D$4,'WAVG - Technologies'!$B$3:$W$3,0))</f>
        <v>2.2240202275091243</v>
      </c>
      <c r="E20">
        <f ca="1">INDEX('WAVG - Technologies'!$B$14:$W$19,MATCH($A20,'WAVG - Technologies'!$A$14:$A$19,0),MATCH(E$4,'WAVG - Technologies'!$B$3:$W$3,0))</f>
        <v>2.3389754958003488</v>
      </c>
      <c r="F20">
        <f ca="1">INDEX('WAVG - Technologies'!$B$14:$W$19,MATCH($A20,'WAVG - Technologies'!$A$14:$A$19,0),MATCH(F$4,'WAVG - Technologies'!$B$3:$W$3,0))</f>
        <v>2.4701402640832248</v>
      </c>
      <c r="G20">
        <f ca="1">INDEX('WAVG - Technologies'!$B$14:$W$19,MATCH($A20,'WAVG - Technologies'!$A$14:$A$19,0),MATCH(G$4,'WAVG - Technologies'!$B$3:$W$3,0))</f>
        <v>7.281892899338116E-3</v>
      </c>
    </row>
    <row r="22" spans="1:7" s="29" customFormat="1" x14ac:dyDescent="0.25">
      <c r="A22" s="29" t="s">
        <v>60</v>
      </c>
    </row>
    <row r="24" spans="1:7" x14ac:dyDescent="0.25">
      <c r="B24">
        <v>2020</v>
      </c>
      <c r="C24">
        <v>2025</v>
      </c>
      <c r="D24">
        <v>2030</v>
      </c>
      <c r="E24">
        <v>2035</v>
      </c>
      <c r="F24">
        <v>2040</v>
      </c>
      <c r="G24" t="s">
        <v>100</v>
      </c>
    </row>
    <row r="25" spans="1:7" x14ac:dyDescent="0.25">
      <c r="A25" t="s">
        <v>27</v>
      </c>
      <c r="B25">
        <f ca="1">INDEX('WAVG - Technologies'!$B$24:$W$29,MATCH($A25,'WAVG - Technologies'!$A$24:$A$29,0),MATCH(B$4,'WAVG - Technologies'!$B$3:$W$3,0))</f>
        <v>3.2661497357540297</v>
      </c>
      <c r="C25">
        <f ca="1">INDEX('WAVG - Technologies'!$B$24:$W$29,MATCH($A25,'WAVG - Technologies'!$A$24:$A$29,0),MATCH(C$4,'WAVG - Technologies'!$B$3:$W$3,0))</f>
        <v>2.9420696323519357</v>
      </c>
      <c r="D25">
        <f ca="1">INDEX('WAVG - Technologies'!$B$24:$W$29,MATCH($A25,'WAVG - Technologies'!$A$24:$A$29,0),MATCH(D$4,'WAVG - Technologies'!$B$3:$W$3,0))</f>
        <v>3.4649303038276247</v>
      </c>
      <c r="E25">
        <f ca="1">INDEX('WAVG - Technologies'!$B$24:$W$29,MATCH($A25,'WAVG - Technologies'!$A$24:$A$29,0),MATCH(E$4,'WAVG - Technologies'!$B$3:$W$3,0))</f>
        <v>4.095160766681011</v>
      </c>
      <c r="F25">
        <f ca="1">INDEX('WAVG - Technologies'!$B$24:$W$29,MATCH($A25,'WAVG - Technologies'!$A$24:$A$29,0),MATCH(F$4,'WAVG - Technologies'!$B$3:$W$3,0))</f>
        <v>5.512285535285633</v>
      </c>
      <c r="G25">
        <f ca="1">INDEX('WAVG - Technologies'!$B$24:$W$29,MATCH($A25,'WAVG - Technologies'!$A$24:$A$29,0),MATCH(G$4,'WAVG - Technologies'!$B$3:$W$3,0))</f>
        <v>2.6513772898800969E-2</v>
      </c>
    </row>
    <row r="26" spans="1:7" x14ac:dyDescent="0.25">
      <c r="A26" t="s">
        <v>28</v>
      </c>
      <c r="B26">
        <f ca="1">INDEX('WAVG - Technologies'!$B$24:$W$29,MATCH($A26,'WAVG - Technologies'!$A$24:$A$29,0),MATCH(B$4,'WAVG - Technologies'!$B$3:$W$3,0))</f>
        <v>4.58516953125</v>
      </c>
      <c r="C26">
        <f ca="1">INDEX('WAVG - Technologies'!$B$24:$W$29,MATCH($A26,'WAVG - Technologies'!$A$24:$A$29,0),MATCH(C$4,'WAVG - Technologies'!$B$3:$W$3,0))</f>
        <v>12.781480438809082</v>
      </c>
      <c r="D26">
        <f ca="1">INDEX('WAVG - Technologies'!$B$24:$W$29,MATCH($A26,'WAVG - Technologies'!$A$24:$A$29,0),MATCH(D$4,'WAVG - Technologies'!$B$3:$W$3,0))</f>
        <v>12.797695162569239</v>
      </c>
      <c r="E26">
        <f ca="1">INDEX('WAVG - Technologies'!$B$24:$W$29,MATCH($A26,'WAVG - Technologies'!$A$24:$A$29,0),MATCH(E$4,'WAVG - Technologies'!$B$3:$W$3,0))</f>
        <v>12.80650420286443</v>
      </c>
      <c r="F26">
        <f ca="1">INDEX('WAVG - Technologies'!$B$24:$W$29,MATCH($A26,'WAVG - Technologies'!$A$24:$A$29,0),MATCH(F$4,'WAVG - Technologies'!$B$3:$W$3,0))</f>
        <v>12.821212073589558</v>
      </c>
      <c r="G26">
        <f ca="1">INDEX('WAVG - Technologies'!$B$24:$W$29,MATCH($A26,'WAVG - Technologies'!$A$24:$A$29,0),MATCH(G$4,'WAVG - Technologies'!$B$3:$W$3,0))</f>
        <v>5.2758324713097382E-2</v>
      </c>
    </row>
    <row r="27" spans="1:7" x14ac:dyDescent="0.25">
      <c r="A27" t="s">
        <v>56</v>
      </c>
      <c r="B27">
        <f ca="1">INDEX('WAVG - Technologies'!$B$24:$W$29,MATCH($A27,'WAVG - Technologies'!$A$24:$A$29,0),MATCH(B$4,'WAVG - Technologies'!$B$3:$W$3,0))</f>
        <v>1.2290639850561815</v>
      </c>
      <c r="C27">
        <f ca="1">INDEX('WAVG - Technologies'!$B$24:$W$29,MATCH($A27,'WAVG - Technologies'!$A$24:$A$29,0),MATCH(C$4,'WAVG - Technologies'!$B$3:$W$3,0))</f>
        <v>1.1794969020204722</v>
      </c>
      <c r="D27">
        <f ca="1">INDEX('WAVG - Technologies'!$B$24:$W$29,MATCH($A27,'WAVG - Technologies'!$A$24:$A$29,0),MATCH(D$4,'WAVG - Technologies'!$B$3:$W$3,0))</f>
        <v>1.5511534137093059</v>
      </c>
      <c r="E27">
        <f ca="1">INDEX('WAVG - Technologies'!$B$24:$W$29,MATCH($A27,'WAVG - Technologies'!$A$24:$A$29,0),MATCH(E$4,'WAVG - Technologies'!$B$3:$W$3,0))</f>
        <v>1.6483207275144762</v>
      </c>
      <c r="F27">
        <f ca="1">INDEX('WAVG - Technologies'!$B$24:$W$29,MATCH($A27,'WAVG - Technologies'!$A$24:$A$29,0),MATCH(F$4,'WAVG - Technologies'!$B$3:$W$3,0))</f>
        <v>1.9286003926463862</v>
      </c>
      <c r="G27">
        <f ca="1">INDEX('WAVG - Technologies'!$B$24:$W$29,MATCH($A27,'WAVG - Technologies'!$A$24:$A$29,0),MATCH(G$4,'WAVG - Technologies'!$B$3:$W$3,0))</f>
        <v>2.2782733955200474E-2</v>
      </c>
    </row>
    <row r="28" spans="1:7" x14ac:dyDescent="0.25">
      <c r="A28" t="s">
        <v>29</v>
      </c>
      <c r="B28">
        <f ca="1">INDEX('WAVG - Technologies'!$B$24:$W$29,MATCH($A28,'WAVG - Technologies'!$A$24:$A$29,0),MATCH(B$4,'WAVG - Technologies'!$B$3:$W$3,0))</f>
        <v>0</v>
      </c>
      <c r="C28">
        <f ca="1">INDEX('WAVG - Technologies'!$B$24:$W$29,MATCH($A28,'WAVG - Technologies'!$A$24:$A$29,0),MATCH(C$4,'WAVG - Technologies'!$B$3:$W$3,0))</f>
        <v>6.4469531249999994</v>
      </c>
      <c r="D28">
        <f ca="1">INDEX('WAVG - Technologies'!$B$24:$W$29,MATCH($A28,'WAVG - Technologies'!$A$24:$A$29,0),MATCH(D$4,'WAVG - Technologies'!$B$3:$W$3,0))</f>
        <v>7.0059374999999982</v>
      </c>
      <c r="E28">
        <f ca="1">INDEX('WAVG - Technologies'!$B$24:$W$29,MATCH($A28,'WAVG - Technologies'!$A$24:$A$29,0),MATCH(E$4,'WAVG - Technologies'!$B$3:$W$3,0))</f>
        <v>8.9676000000000009</v>
      </c>
      <c r="F28">
        <f ca="1">INDEX('WAVG - Technologies'!$B$24:$W$29,MATCH($A28,'WAVG - Technologies'!$A$24:$A$29,0),MATCH(F$4,'WAVG - Technologies'!$B$3:$W$3,0))</f>
        <v>8.9676000000000009</v>
      </c>
      <c r="G28">
        <f ca="1">INDEX('WAVG - Technologies'!$B$24:$W$29,MATCH($A28,'WAVG - Technologies'!$A$24:$A$29,0),MATCH(G$4,'WAVG - Technologies'!$B$3:$W$3,0))</f>
        <v>2.2244496379228318E-2</v>
      </c>
    </row>
    <row r="29" spans="1:7" x14ac:dyDescent="0.25">
      <c r="A29" t="s">
        <v>30</v>
      </c>
      <c r="B29">
        <f ca="1">INDEX('WAVG - Technologies'!$B$24:$W$29,MATCH($A29,'WAVG - Technologies'!$A$24:$A$29,0),MATCH(B$4,'WAVG - Technologies'!$B$3:$W$3,0))</f>
        <v>12.193777262739873</v>
      </c>
      <c r="C29">
        <f ca="1">INDEX('WAVG - Technologies'!$B$24:$W$29,MATCH($A29,'WAVG - Technologies'!$A$24:$A$29,0),MATCH(C$4,'WAVG - Technologies'!$B$3:$W$3,0))</f>
        <v>8.3281752413922145</v>
      </c>
      <c r="D29">
        <f ca="1">INDEX('WAVG - Technologies'!$B$24:$W$29,MATCH($A29,'WAVG - Technologies'!$A$24:$A$29,0),MATCH(D$4,'WAVG - Technologies'!$B$3:$W$3,0))</f>
        <v>9.2961872023919607</v>
      </c>
      <c r="E29">
        <f ca="1">INDEX('WAVG - Technologies'!$B$24:$W$29,MATCH($A29,'WAVG - Technologies'!$A$24:$A$29,0),MATCH(E$4,'WAVG - Technologies'!$B$3:$W$3,0))</f>
        <v>11.500615476872261</v>
      </c>
      <c r="F29">
        <f ca="1">INDEX('WAVG - Technologies'!$B$24:$W$29,MATCH($A29,'WAVG - Technologies'!$A$24:$A$29,0),MATCH(F$4,'WAVG - Technologies'!$B$3:$W$3,0))</f>
        <v>12.570993429165844</v>
      </c>
      <c r="G29">
        <f ca="1">INDEX('WAVG - Technologies'!$B$24:$W$29,MATCH($A29,'WAVG - Technologies'!$A$24:$A$29,0),MATCH(G$4,'WAVG - Technologies'!$B$3:$W$3,0))</f>
        <v>1.5244753354881624E-3</v>
      </c>
    </row>
    <row r="30" spans="1:7" x14ac:dyDescent="0.25">
      <c r="A30" t="s">
        <v>31</v>
      </c>
      <c r="B30">
        <f ca="1">INDEX('WAVG - Technologies'!$B$24:$W$29,MATCH($A30,'WAVG - Technologies'!$A$24:$A$29,0),MATCH(B$4,'WAVG - Technologies'!$B$3:$W$3,0))</f>
        <v>4.5941162560746989</v>
      </c>
      <c r="C30">
        <f ca="1">INDEX('WAVG - Technologies'!$B$24:$W$29,MATCH($A30,'WAVG - Technologies'!$A$24:$A$29,0),MATCH(C$4,'WAVG - Technologies'!$B$3:$W$3,0))</f>
        <v>3.9877218948156736</v>
      </c>
      <c r="D30">
        <f ca="1">INDEX('WAVG - Technologies'!$B$24:$W$29,MATCH($A30,'WAVG - Technologies'!$A$24:$A$29,0),MATCH(D$4,'WAVG - Technologies'!$B$3:$W$3,0))</f>
        <v>4.9597835230849245</v>
      </c>
      <c r="E30">
        <f ca="1">INDEX('WAVG - Technologies'!$B$24:$W$29,MATCH($A30,'WAVG - Technologies'!$A$24:$A$29,0),MATCH(E$4,'WAVG - Technologies'!$B$3:$W$3,0))</f>
        <v>6.3602804427488415</v>
      </c>
      <c r="F30">
        <f ca="1">INDEX('WAVG - Technologies'!$B$24:$W$29,MATCH($A30,'WAVG - Technologies'!$A$24:$A$29,0),MATCH(F$4,'WAVG - Technologies'!$B$3:$W$3,0))</f>
        <v>7.0012139483971909</v>
      </c>
      <c r="G30">
        <f ca="1">INDEX('WAVG - Technologies'!$B$24:$W$29,MATCH($A30,'WAVG - Technologies'!$A$24:$A$29,0),MATCH(G$4,'WAVG - Technologies'!$B$3:$W$3,0))</f>
        <v>2.1288798094081907E-2</v>
      </c>
    </row>
    <row r="32" spans="1:7" s="29" customFormat="1" x14ac:dyDescent="0.25">
      <c r="A32" s="29" t="s">
        <v>61</v>
      </c>
    </row>
    <row r="34" spans="1:7" x14ac:dyDescent="0.25">
      <c r="B34">
        <v>2020</v>
      </c>
      <c r="C34">
        <v>2025</v>
      </c>
      <c r="D34">
        <v>2030</v>
      </c>
      <c r="E34">
        <v>2035</v>
      </c>
      <c r="F34">
        <v>2040</v>
      </c>
      <c r="G34" t="s">
        <v>100</v>
      </c>
    </row>
    <row r="35" spans="1:7" x14ac:dyDescent="0.25">
      <c r="A35" t="s">
        <v>27</v>
      </c>
      <c r="B35">
        <f ca="1">INDEX('WAVG - Technologies'!$B$34:$W$39,MATCH($A35,'WAVG - Technologies'!$A$34:$A$39,0),MATCH(B$4,'WAVG - Technologies'!$B$3:$W$3,0))</f>
        <v>3.1321036974232346</v>
      </c>
      <c r="C35">
        <f ca="1">INDEX('WAVG - Technologies'!$B$34:$W$39,MATCH($A35,'WAVG - Technologies'!$A$34:$A$39,0),MATCH(C$4,'WAVG - Technologies'!$B$3:$W$3,0))</f>
        <v>2.5258243290847915</v>
      </c>
      <c r="D35">
        <f ca="1">INDEX('WAVG - Technologies'!$B$34:$W$39,MATCH($A35,'WAVG - Technologies'!$A$34:$A$39,0),MATCH(D$4,'WAVG - Technologies'!$B$3:$W$3,0))</f>
        <v>2.4115563840138079</v>
      </c>
      <c r="E35">
        <f ca="1">INDEX('WAVG - Technologies'!$B$34:$W$39,MATCH($A35,'WAVG - Technologies'!$A$34:$A$39,0),MATCH(E$4,'WAVG - Technologies'!$B$3:$W$3,0))</f>
        <v>2.4536627192902398</v>
      </c>
      <c r="F35">
        <f ca="1">INDEX('WAVG - Technologies'!$B$34:$W$39,MATCH($A35,'WAVG - Technologies'!$A$34:$A$39,0),MATCH(F$4,'WAVG - Technologies'!$B$3:$W$3,0))</f>
        <v>2.4907128146515851</v>
      </c>
      <c r="G35">
        <f ca="1">INDEX('WAVG - Technologies'!$B$34:$W$39,MATCH($A35,'WAVG - Technologies'!$A$34:$A$39,0),MATCH(G$4,'WAVG - Technologies'!$B$3:$W$3,0))</f>
        <v>-1.1391418121539765E-2</v>
      </c>
    </row>
    <row r="36" spans="1:7" x14ac:dyDescent="0.25">
      <c r="A36" t="s">
        <v>28</v>
      </c>
      <c r="B36">
        <f ca="1">INDEX('WAVG - Technologies'!$B$34:$W$39,MATCH($A36,'WAVG - Technologies'!$A$34:$A$39,0),MATCH(B$4,'WAVG - Technologies'!$B$3:$W$3,0))</f>
        <v>4.58516953125</v>
      </c>
      <c r="C36">
        <f ca="1">INDEX('WAVG - Technologies'!$B$34:$W$39,MATCH($A36,'WAVG - Technologies'!$A$34:$A$39,0),MATCH(C$4,'WAVG - Technologies'!$B$3:$W$3,0))</f>
        <v>11.066088225149025</v>
      </c>
      <c r="D36">
        <f ca="1">INDEX('WAVG - Technologies'!$B$34:$W$39,MATCH($A36,'WAVG - Technologies'!$A$34:$A$39,0),MATCH(D$4,'WAVG - Technologies'!$B$3:$W$3,0))</f>
        <v>10.406494968348511</v>
      </c>
      <c r="E36">
        <f ca="1">INDEX('WAVG - Technologies'!$B$34:$W$39,MATCH($A36,'WAVG - Technologies'!$A$34:$A$39,0),MATCH(E$4,'WAVG - Technologies'!$B$3:$W$3,0))</f>
        <v>11.202065563775903</v>
      </c>
      <c r="F36">
        <f ca="1">INDEX('WAVG - Technologies'!$B$34:$W$39,MATCH($A36,'WAVG - Technologies'!$A$34:$A$39,0),MATCH(F$4,'WAVG - Technologies'!$B$3:$W$3,0))</f>
        <v>11.909247991964284</v>
      </c>
      <c r="G36">
        <f ca="1">INDEX('WAVG - Technologies'!$B$34:$W$39,MATCH($A36,'WAVG - Technologies'!$A$34:$A$39,0),MATCH(G$4,'WAVG - Technologies'!$B$3:$W$3,0))</f>
        <v>4.8881552138221984E-2</v>
      </c>
    </row>
    <row r="37" spans="1:7" x14ac:dyDescent="0.25">
      <c r="A37" t="s">
        <v>56</v>
      </c>
      <c r="B37">
        <f ca="1">INDEX('WAVG - Technologies'!$B$34:$W$39,MATCH($A37,'WAVG - Technologies'!$A$34:$A$39,0),MATCH(B$4,'WAVG - Technologies'!$B$3:$W$3,0))</f>
        <v>1.2256224605264339</v>
      </c>
      <c r="C37">
        <f ca="1">INDEX('WAVG - Technologies'!$B$34:$W$39,MATCH($A37,'WAVG - Technologies'!$A$34:$A$39,0),MATCH(C$4,'WAVG - Technologies'!$B$3:$W$3,0))</f>
        <v>0.98155710622330228</v>
      </c>
      <c r="D37">
        <f ca="1">INDEX('WAVG - Technologies'!$B$34:$W$39,MATCH($A37,'WAVG - Technologies'!$A$34:$A$39,0),MATCH(D$4,'WAVG - Technologies'!$B$3:$W$3,0))</f>
        <v>0.79616138953606208</v>
      </c>
      <c r="E37">
        <f ca="1">INDEX('WAVG - Technologies'!$B$34:$W$39,MATCH($A37,'WAVG - Technologies'!$A$34:$A$39,0),MATCH(E$4,'WAVG - Technologies'!$B$3:$W$3,0))</f>
        <v>0.99610181686954968</v>
      </c>
      <c r="F37">
        <f ca="1">INDEX('WAVG - Technologies'!$B$34:$W$39,MATCH($A37,'WAVG - Technologies'!$A$34:$A$39,0),MATCH(F$4,'WAVG - Technologies'!$B$3:$W$3,0))</f>
        <v>1.0565786950104319</v>
      </c>
      <c r="G37">
        <f ca="1">INDEX('WAVG - Technologies'!$B$34:$W$39,MATCH($A37,'WAVG - Technologies'!$A$34:$A$39,0),MATCH(G$4,'WAVG - Technologies'!$B$3:$W$3,0))</f>
        <v>-7.3931752354284841E-3</v>
      </c>
    </row>
    <row r="38" spans="1:7" x14ac:dyDescent="0.25">
      <c r="A38" t="s">
        <v>29</v>
      </c>
      <c r="B38">
        <f ca="1">INDEX('WAVG - Technologies'!$B$34:$W$39,MATCH($A38,'WAVG - Technologies'!$A$34:$A$39,0),MATCH(B$4,'WAVG - Technologies'!$B$3:$W$3,0))</f>
        <v>0</v>
      </c>
      <c r="C38">
        <f ca="1">INDEX('WAVG - Technologies'!$B$34:$W$39,MATCH($A38,'WAVG - Technologies'!$A$34:$A$39,0),MATCH(C$4,'WAVG - Technologies'!$B$3:$W$3,0))</f>
        <v>5.1155620455913446</v>
      </c>
      <c r="D38">
        <f ca="1">INDEX('WAVG - Technologies'!$B$34:$W$39,MATCH($A38,'WAVG - Technologies'!$A$34:$A$39,0),MATCH(D$4,'WAVG - Technologies'!$B$3:$W$3,0))</f>
        <v>4.7289724303484224</v>
      </c>
      <c r="E38">
        <f ca="1">INDEX('WAVG - Technologies'!$B$34:$W$39,MATCH($A38,'WAVG - Technologies'!$A$34:$A$39,0),MATCH(E$4,'WAVG - Technologies'!$B$3:$W$3,0))</f>
        <v>4.762039086931563</v>
      </c>
      <c r="F38">
        <f ca="1">INDEX('WAVG - Technologies'!$B$34:$W$39,MATCH($A38,'WAVG - Technologies'!$A$34:$A$39,0),MATCH(F$4,'WAVG - Technologies'!$B$3:$W$3,0))</f>
        <v>4.7656351623376594</v>
      </c>
      <c r="G38">
        <f ca="1">INDEX('WAVG - Technologies'!$B$34:$W$39,MATCH($A38,'WAVG - Technologies'!$A$34:$A$39,0),MATCH(G$4,'WAVG - Technologies'!$B$3:$W$3,0))</f>
        <v>-4.7126238792104536E-3</v>
      </c>
    </row>
    <row r="39" spans="1:7" x14ac:dyDescent="0.25">
      <c r="A39" t="s">
        <v>30</v>
      </c>
      <c r="B39">
        <f ca="1">INDEX('WAVG - Technologies'!$B$34:$W$39,MATCH($A39,'WAVG - Technologies'!$A$34:$A$39,0),MATCH(B$4,'WAVG - Technologies'!$B$3:$W$3,0))</f>
        <v>12.193777262739872</v>
      </c>
      <c r="C39">
        <f ca="1">INDEX('WAVG - Technologies'!$B$34:$W$39,MATCH($A39,'WAVG - Technologies'!$A$34:$A$39,0),MATCH(C$4,'WAVG - Technologies'!$B$3:$W$3,0))</f>
        <v>6.6766585605993622</v>
      </c>
      <c r="D39">
        <f ca="1">INDEX('WAVG - Technologies'!$B$34:$W$39,MATCH($A39,'WAVG - Technologies'!$A$34:$A$39,0),MATCH(D$4,'WAVG - Technologies'!$B$3:$W$3,0))</f>
        <v>6.531926490061692</v>
      </c>
      <c r="E39">
        <f ca="1">INDEX('WAVG - Technologies'!$B$34:$W$39,MATCH($A39,'WAVG - Technologies'!$A$34:$A$39,0),MATCH(E$4,'WAVG - Technologies'!$B$3:$W$3,0))</f>
        <v>6.5933498053196802</v>
      </c>
      <c r="F39">
        <f ca="1">INDEX('WAVG - Technologies'!$B$34:$W$39,MATCH($A39,'WAVG - Technologies'!$A$34:$A$39,0),MATCH(F$4,'WAVG - Technologies'!$B$3:$W$3,0))</f>
        <v>6.7240884710170725</v>
      </c>
      <c r="G39">
        <f ca="1">INDEX('WAVG - Technologies'!$B$34:$W$39,MATCH($A39,'WAVG - Technologies'!$A$34:$A$39,0),MATCH(G$4,'WAVG - Technologies'!$B$3:$W$3,0))</f>
        <v>-2.9322957897191082E-2</v>
      </c>
    </row>
    <row r="40" spans="1:7" x14ac:dyDescent="0.25">
      <c r="A40" t="s">
        <v>31</v>
      </c>
      <c r="B40">
        <f ca="1">INDEX('WAVG - Technologies'!$B$34:$W$39,MATCH($A40,'WAVG - Technologies'!$A$34:$A$39,0),MATCH(B$4,'WAVG - Technologies'!$B$3:$W$3,0))</f>
        <v>4.4396958088212504</v>
      </c>
      <c r="C40">
        <f ca="1">INDEX('WAVG - Technologies'!$B$34:$W$39,MATCH($A40,'WAVG - Technologies'!$A$34:$A$39,0),MATCH(C$4,'WAVG - Technologies'!$B$3:$W$3,0))</f>
        <v>3.6579839083077381</v>
      </c>
      <c r="D40">
        <f ca="1">INDEX('WAVG - Technologies'!$B$34:$W$39,MATCH($A40,'WAVG - Technologies'!$A$34:$A$39,0),MATCH(D$4,'WAVG - Technologies'!$B$3:$W$3,0))</f>
        <v>3.540945304908385</v>
      </c>
      <c r="E40">
        <f ca="1">INDEX('WAVG - Technologies'!$B$34:$W$39,MATCH($A40,'WAVG - Technologies'!$A$34:$A$39,0),MATCH(E$4,'WAVG - Technologies'!$B$3:$W$3,0))</f>
        <v>3.6118914029165836</v>
      </c>
      <c r="F40">
        <f ca="1">INDEX('WAVG - Technologies'!$B$34:$W$39,MATCH($A40,'WAVG - Technologies'!$A$34:$A$39,0),MATCH(F$4,'WAVG - Technologies'!$B$3:$W$3,0))</f>
        <v>3.663062125549323</v>
      </c>
      <c r="G40">
        <f ca="1">INDEX('WAVG - Technologies'!$B$34:$W$39,MATCH($A40,'WAVG - Technologies'!$A$34:$A$39,0),MATCH(G$4,'WAVG - Technologies'!$B$3:$W$3,0))</f>
        <v>-9.5682511093606593E-3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7"/>
  <sheetViews>
    <sheetView workbookViewId="0">
      <selection activeCell="A6" sqref="A6:A30"/>
    </sheetView>
  </sheetViews>
  <sheetFormatPr baseColWidth="10" defaultRowHeight="15" x14ac:dyDescent="0.25"/>
  <sheetData>
    <row r="3" spans="1:7" s="29" customFormat="1" x14ac:dyDescent="0.25">
      <c r="A3" s="29" t="s">
        <v>55</v>
      </c>
    </row>
    <row r="5" spans="1:7" x14ac:dyDescent="0.25">
      <c r="B5">
        <v>2020</v>
      </c>
      <c r="C5">
        <v>2025</v>
      </c>
      <c r="D5">
        <v>2030</v>
      </c>
      <c r="E5">
        <v>2035</v>
      </c>
      <c r="F5">
        <v>2040</v>
      </c>
      <c r="G5" t="s">
        <v>101</v>
      </c>
    </row>
    <row r="6" spans="1:7" x14ac:dyDescent="0.25">
      <c r="A6" t="s">
        <v>63</v>
      </c>
      <c r="B6">
        <f>INDEX('WAVG - Countries'!$C$5:$X$29,MATCH('For Text - Cou'!$A6,'WAVG - Countries'!$B$5:$B$29,0),MATCH('For Text - Cou'!B$5,'WAVG - Countries'!$C$4:$X$4,0))</f>
        <v>2.3226657677887159</v>
      </c>
      <c r="C6">
        <f>INDEX('WAVG - Countries'!$C$5:$X$29,MATCH('For Text - Cou'!$A6,'WAVG - Countries'!$B$5:$B$29,0),MATCH('For Text - Cou'!C$5,'WAVG - Countries'!$C$4:$X$4,0))</f>
        <v>2.6723665979626774</v>
      </c>
      <c r="D6">
        <f>INDEX('WAVG - Countries'!$C$5:$X$29,MATCH('For Text - Cou'!$A6,'WAVG - Countries'!$B$5:$B$29,0),MATCH('For Text - Cou'!D$5,'WAVG - Countries'!$C$4:$X$4,0))</f>
        <v>2.9584600112968271</v>
      </c>
      <c r="E6">
        <f>INDEX('WAVG - Countries'!$C$5:$X$29,MATCH('For Text - Cou'!$A6,'WAVG - Countries'!$B$5:$B$29,0),MATCH('For Text - Cou'!E$5,'WAVG - Countries'!$C$4:$X$4,0))</f>
        <v>4.2150849282303104</v>
      </c>
      <c r="F6">
        <f>INDEX('WAVG - Countries'!$C$5:$X$29,MATCH('For Text - Cou'!$A6,'WAVG - Countries'!$B$5:$B$29,0),MATCH('For Text - Cou'!F$5,'WAVG - Countries'!$C$4:$X$4,0))</f>
        <v>6.172929857631841</v>
      </c>
      <c r="G6">
        <f>INDEX('WAVG - Countries'!$C$5:$X$29,MATCH('For Text - Cou'!$A6,'WAVG - Countries'!$B$5:$B$29,0),MATCH('For Text - Cou'!G$5,'WAVG - Countries'!$C$4:$X$4,0))</f>
        <v>5.0086877092732962E-2</v>
      </c>
    </row>
    <row r="7" spans="1:7" x14ac:dyDescent="0.25">
      <c r="A7" t="s">
        <v>67</v>
      </c>
      <c r="B7">
        <f>INDEX('WAVG - Countries'!$C$5:$X$29,MATCH('For Text - Cou'!$A7,'WAVG - Countries'!$B$5:$B$29,0),MATCH('For Text - Cou'!B$5,'WAVG - Countries'!$C$4:$X$4,0))</f>
        <v>2.3424417319422934</v>
      </c>
      <c r="C7">
        <f>INDEX('WAVG - Countries'!$C$5:$X$29,MATCH('For Text - Cou'!$A7,'WAVG - Countries'!$B$5:$B$29,0),MATCH('For Text - Cou'!C$5,'WAVG - Countries'!$C$4:$X$4,0))</f>
        <v>2.6712173037515377</v>
      </c>
      <c r="D7">
        <f>INDEX('WAVG - Countries'!$C$5:$X$29,MATCH('For Text - Cou'!$A7,'WAVG - Countries'!$B$5:$B$29,0),MATCH('For Text - Cou'!D$5,'WAVG - Countries'!$C$4:$X$4,0))</f>
        <v>2.952270112427847</v>
      </c>
      <c r="E7">
        <f>INDEX('WAVG - Countries'!$C$5:$X$29,MATCH('For Text - Cou'!$A7,'WAVG - Countries'!$B$5:$B$29,0),MATCH('For Text - Cou'!E$5,'WAVG - Countries'!$C$4:$X$4,0))</f>
        <v>3.6188625159708385</v>
      </c>
      <c r="F7">
        <f>INDEX('WAVG - Countries'!$C$5:$X$29,MATCH('For Text - Cou'!$A7,'WAVG - Countries'!$B$5:$B$29,0),MATCH('For Text - Cou'!F$5,'WAVG - Countries'!$C$4:$X$4,0))</f>
        <v>4.4452022581279955</v>
      </c>
      <c r="G7">
        <f>INDEX('WAVG - Countries'!$C$5:$X$29,MATCH('For Text - Cou'!$A7,'WAVG - Countries'!$B$5:$B$29,0),MATCH('For Text - Cou'!G$5,'WAVG - Countries'!$C$4:$X$4,0))</f>
        <v>3.255010806625358E-2</v>
      </c>
    </row>
    <row r="8" spans="1:7" x14ac:dyDescent="0.25">
      <c r="A8" t="s">
        <v>71</v>
      </c>
      <c r="B8">
        <f>INDEX('WAVG - Countries'!$C$5:$X$29,MATCH('For Text - Cou'!$A8,'WAVG - Countries'!$B$5:$B$29,0),MATCH('For Text - Cou'!B$5,'WAVG - Countries'!$C$4:$X$4,0))</f>
        <v>0.78175447157786271</v>
      </c>
      <c r="C8">
        <f>INDEX('WAVG - Countries'!$C$5:$X$29,MATCH('For Text - Cou'!$A8,'WAVG - Countries'!$B$5:$B$29,0),MATCH('For Text - Cou'!C$5,'WAVG - Countries'!$C$4:$X$4,0))</f>
        <v>1.0288715968686759</v>
      </c>
      <c r="D8">
        <f>INDEX('WAVG - Countries'!$C$5:$X$29,MATCH('For Text - Cou'!$A8,'WAVG - Countries'!$B$5:$B$29,0),MATCH('For Text - Cou'!D$5,'WAVG - Countries'!$C$4:$X$4,0))</f>
        <v>1.7314215153069905</v>
      </c>
      <c r="E8">
        <f>INDEX('WAVG - Countries'!$C$5:$X$29,MATCH('For Text - Cou'!$A8,'WAVG - Countries'!$B$5:$B$29,0),MATCH('For Text - Cou'!E$5,'WAVG - Countries'!$C$4:$X$4,0))</f>
        <v>1.9488920958252423</v>
      </c>
      <c r="F8">
        <f>INDEX('WAVG - Countries'!$C$5:$X$29,MATCH('For Text - Cou'!$A8,'WAVG - Countries'!$B$5:$B$29,0),MATCH('For Text - Cou'!F$5,'WAVG - Countries'!$C$4:$X$4,0))</f>
        <v>2.3382364571130494</v>
      </c>
      <c r="G8">
        <f>INDEX('WAVG - Countries'!$C$5:$X$29,MATCH('For Text - Cou'!$A8,'WAVG - Countries'!$B$5:$B$29,0),MATCH('For Text - Cou'!G$5,'WAVG - Countries'!$C$4:$X$4,0))</f>
        <v>5.6308811701269557E-2</v>
      </c>
    </row>
    <row r="9" spans="1:7" x14ac:dyDescent="0.25">
      <c r="A9" t="s">
        <v>68</v>
      </c>
      <c r="B9">
        <f>INDEX('WAVG - Countries'!$C$5:$X$29,MATCH('For Text - Cou'!$A9,'WAVG - Countries'!$B$5:$B$29,0),MATCH('For Text - Cou'!B$5,'WAVG - Countries'!$C$4:$X$4,0))</f>
        <v>1.0889380793405359</v>
      </c>
      <c r="C9">
        <f>INDEX('WAVG - Countries'!$C$5:$X$29,MATCH('For Text - Cou'!$A9,'WAVG - Countries'!$B$5:$B$29,0),MATCH('For Text - Cou'!C$5,'WAVG - Countries'!$C$4:$X$4,0))</f>
        <v>1.1137372047124505</v>
      </c>
      <c r="D9">
        <f>INDEX('WAVG - Countries'!$C$5:$X$29,MATCH('For Text - Cou'!$A9,'WAVG - Countries'!$B$5:$B$29,0),MATCH('For Text - Cou'!D$5,'WAVG - Countries'!$C$4:$X$4,0))</f>
        <v>1.4896922189301458</v>
      </c>
      <c r="E9">
        <f>INDEX('WAVG - Countries'!$C$5:$X$29,MATCH('For Text - Cou'!$A9,'WAVG - Countries'!$B$5:$B$29,0),MATCH('For Text - Cou'!E$5,'WAVG - Countries'!$C$4:$X$4,0))</f>
        <v>2.5399735585870773</v>
      </c>
      <c r="F9">
        <f>INDEX('WAVG - Countries'!$C$5:$X$29,MATCH('For Text - Cou'!$A9,'WAVG - Countries'!$B$5:$B$29,0),MATCH('For Text - Cou'!F$5,'WAVG - Countries'!$C$4:$X$4,0))</f>
        <v>3.203907899061476</v>
      </c>
      <c r="G9">
        <f>INDEX('WAVG - Countries'!$C$5:$X$29,MATCH('For Text - Cou'!$A9,'WAVG - Countries'!$B$5:$B$29,0),MATCH('For Text - Cou'!G$5,'WAVG - Countries'!$C$4:$X$4,0))</f>
        <v>5.5440710791028636E-2</v>
      </c>
    </row>
    <row r="10" spans="1:7" x14ac:dyDescent="0.25">
      <c r="A10" t="s">
        <v>69</v>
      </c>
      <c r="B10">
        <f>INDEX('WAVG - Countries'!$C$5:$X$29,MATCH('For Text - Cou'!$A10,'WAVG - Countries'!$B$5:$B$29,0),MATCH('For Text - Cou'!B$5,'WAVG - Countries'!$C$4:$X$4,0))</f>
        <v>0.63657460190687709</v>
      </c>
      <c r="C10">
        <f>INDEX('WAVG - Countries'!$C$5:$X$29,MATCH('For Text - Cou'!$A10,'WAVG - Countries'!$B$5:$B$29,0),MATCH('For Text - Cou'!C$5,'WAVG - Countries'!$C$4:$X$4,0))</f>
        <v>0.90703119473182903</v>
      </c>
      <c r="D10">
        <f>INDEX('WAVG - Countries'!$C$5:$X$29,MATCH('For Text - Cou'!$A10,'WAVG - Countries'!$B$5:$B$29,0),MATCH('For Text - Cou'!D$5,'WAVG - Countries'!$C$4:$X$4,0))</f>
        <v>1.1748738129861589</v>
      </c>
      <c r="E10">
        <f>INDEX('WAVG - Countries'!$C$5:$X$29,MATCH('For Text - Cou'!$A10,'WAVG - Countries'!$B$5:$B$29,0),MATCH('For Text - Cou'!E$5,'WAVG - Countries'!$C$4:$X$4,0))</f>
        <v>1.6401602063229985</v>
      </c>
      <c r="F10">
        <f>INDEX('WAVG - Countries'!$C$5:$X$29,MATCH('For Text - Cou'!$A10,'WAVG - Countries'!$B$5:$B$29,0),MATCH('For Text - Cou'!F$5,'WAVG - Countries'!$C$4:$X$4,0))</f>
        <v>2.2719487528078712</v>
      </c>
      <c r="G10">
        <f>INDEX('WAVG - Countries'!$C$5:$X$29,MATCH('For Text - Cou'!$A10,'WAVG - Countries'!$B$5:$B$29,0),MATCH('For Text - Cou'!G$5,'WAVG - Countries'!$C$4:$X$4,0))</f>
        <v>6.5681584923165337E-2</v>
      </c>
    </row>
    <row r="11" spans="1:7" x14ac:dyDescent="0.25">
      <c r="A11" t="s">
        <v>70</v>
      </c>
      <c r="B11">
        <f>INDEX('WAVG - Countries'!$C$5:$X$29,MATCH('For Text - Cou'!$A11,'WAVG - Countries'!$B$5:$B$29,0),MATCH('For Text - Cou'!B$5,'WAVG - Countries'!$C$4:$X$4,0))</f>
        <v>0.91579676895607576</v>
      </c>
      <c r="C11">
        <f>INDEX('WAVG - Countries'!$C$5:$X$29,MATCH('For Text - Cou'!$A11,'WAVG - Countries'!$B$5:$B$29,0),MATCH('For Text - Cou'!C$5,'WAVG - Countries'!$C$4:$X$4,0))</f>
        <v>1.0916693308002083</v>
      </c>
      <c r="D11">
        <f>INDEX('WAVG - Countries'!$C$5:$X$29,MATCH('For Text - Cou'!$A11,'WAVG - Countries'!$B$5:$B$29,0),MATCH('For Text - Cou'!D$5,'WAVG - Countries'!$C$4:$X$4,0))</f>
        <v>1.6559414653788851</v>
      </c>
      <c r="E11">
        <f>INDEX('WAVG - Countries'!$C$5:$X$29,MATCH('For Text - Cou'!$A11,'WAVG - Countries'!$B$5:$B$29,0),MATCH('For Text - Cou'!E$5,'WAVG - Countries'!$C$4:$X$4,0))</f>
        <v>2.0861728171866192</v>
      </c>
      <c r="F11">
        <f>INDEX('WAVG - Countries'!$C$5:$X$29,MATCH('For Text - Cou'!$A11,'WAVG - Countries'!$B$5:$B$29,0),MATCH('For Text - Cou'!F$5,'WAVG - Countries'!$C$4:$X$4,0))</f>
        <v>2.9000643083016895</v>
      </c>
      <c r="G11">
        <f>INDEX('WAVG - Countries'!$C$5:$X$29,MATCH('For Text - Cou'!$A11,'WAVG - Countries'!$B$5:$B$29,0),MATCH('For Text - Cou'!G$5,'WAVG - Countries'!$C$4:$X$4,0))</f>
        <v>5.9327937631202143E-2</v>
      </c>
    </row>
    <row r="12" spans="1:7" x14ac:dyDescent="0.25">
      <c r="A12" t="s">
        <v>72</v>
      </c>
      <c r="B12">
        <f>INDEX('WAVG - Countries'!$C$5:$X$29,MATCH('For Text - Cou'!$A12,'WAVG - Countries'!$B$5:$B$29,0),MATCH('For Text - Cou'!B$5,'WAVG - Countries'!$C$4:$X$4,0))</f>
        <v>0</v>
      </c>
      <c r="C12">
        <f>INDEX('WAVG - Countries'!$C$5:$X$29,MATCH('For Text - Cou'!$A12,'WAVG - Countries'!$B$5:$B$29,0),MATCH('For Text - Cou'!C$5,'WAVG - Countries'!$C$4:$X$4,0))</f>
        <v>3.6733605660070197</v>
      </c>
      <c r="D12">
        <f>INDEX('WAVG - Countries'!$C$5:$X$29,MATCH('For Text - Cou'!$A12,'WAVG - Countries'!$B$5:$B$29,0),MATCH('For Text - Cou'!D$5,'WAVG - Countries'!$C$4:$X$4,0))</f>
        <v>4.029454989363412</v>
      </c>
      <c r="E12">
        <f>INDEX('WAVG - Countries'!$C$5:$X$29,MATCH('For Text - Cou'!$A12,'WAVG - Countries'!$B$5:$B$29,0),MATCH('For Text - Cou'!E$5,'WAVG - Countries'!$C$4:$X$4,0))</f>
        <v>4.3333182851672802</v>
      </c>
      <c r="F12">
        <f>INDEX('WAVG - Countries'!$C$5:$X$29,MATCH('For Text - Cou'!$A12,'WAVG - Countries'!$B$5:$B$29,0),MATCH('For Text - Cou'!F$5,'WAVG - Countries'!$C$4:$X$4,0))</f>
        <v>5.5588962138230187</v>
      </c>
      <c r="G12">
        <f>INDEX('WAVG - Countries'!$C$5:$X$29,MATCH('For Text - Cou'!$A12,'WAVG - Countries'!$B$5:$B$29,0),MATCH('For Text - Cou'!G$5,'WAVG - Countries'!$C$4:$X$4,0))</f>
        <v>2.8004463703790838E-2</v>
      </c>
    </row>
    <row r="13" spans="1:7" x14ac:dyDescent="0.25">
      <c r="A13" t="s">
        <v>74</v>
      </c>
      <c r="B13">
        <f>INDEX('WAVG - Countries'!$C$5:$X$29,MATCH('For Text - Cou'!$A13,'WAVG - Countries'!$B$5:$B$29,0),MATCH('For Text - Cou'!B$5,'WAVG - Countries'!$C$4:$X$4,0))</f>
        <v>3.8409046358636436</v>
      </c>
      <c r="C13">
        <f>INDEX('WAVG - Countries'!$C$5:$X$29,MATCH('For Text - Cou'!$A13,'WAVG - Countries'!$B$5:$B$29,0),MATCH('For Text - Cou'!C$5,'WAVG - Countries'!$C$4:$X$4,0))</f>
        <v>5.4071588252845331</v>
      </c>
      <c r="D13">
        <f>INDEX('WAVG - Countries'!$C$5:$X$29,MATCH('For Text - Cou'!$A13,'WAVG - Countries'!$B$5:$B$29,0),MATCH('For Text - Cou'!D$5,'WAVG - Countries'!$C$4:$X$4,0))</f>
        <v>5.7783678858048875</v>
      </c>
      <c r="E13">
        <f>INDEX('WAVG - Countries'!$C$5:$X$29,MATCH('For Text - Cou'!$A13,'WAVG - Countries'!$B$5:$B$29,0),MATCH('For Text - Cou'!E$5,'WAVG - Countries'!$C$4:$X$4,0))</f>
        <v>6.2970897112723998</v>
      </c>
      <c r="F13">
        <f>INDEX('WAVG - Countries'!$C$5:$X$29,MATCH('For Text - Cou'!$A13,'WAVG - Countries'!$B$5:$B$29,0),MATCH('For Text - Cou'!F$5,'WAVG - Countries'!$C$4:$X$4,0))</f>
        <v>7.7338536827751723</v>
      </c>
      <c r="G13">
        <f>INDEX('WAVG - Countries'!$C$5:$X$29,MATCH('For Text - Cou'!$A13,'WAVG - Countries'!$B$5:$B$29,0),MATCH('For Text - Cou'!G$5,'WAVG - Countries'!$C$4:$X$4,0))</f>
        <v>3.5614497222024255E-2</v>
      </c>
    </row>
    <row r="14" spans="1:7" x14ac:dyDescent="0.25">
      <c r="A14" t="s">
        <v>73</v>
      </c>
      <c r="B14">
        <f>INDEX('WAVG - Countries'!$C$5:$X$29,MATCH('For Text - Cou'!$A14,'WAVG - Countries'!$B$5:$B$29,0),MATCH('For Text - Cou'!B$5,'WAVG - Countries'!$C$4:$X$4,0))</f>
        <v>0</v>
      </c>
      <c r="C14">
        <f>INDEX('WAVG - Countries'!$C$5:$X$29,MATCH('For Text - Cou'!$A14,'WAVG - Countries'!$B$5:$B$29,0),MATCH('For Text - Cou'!C$5,'WAVG - Countries'!$C$4:$X$4,0))</f>
        <v>2.0870512052228829</v>
      </c>
      <c r="D14">
        <f>INDEX('WAVG - Countries'!$C$5:$X$29,MATCH('For Text - Cou'!$A14,'WAVG - Countries'!$B$5:$B$29,0),MATCH('For Text - Cou'!D$5,'WAVG - Countries'!$C$4:$X$4,0))</f>
        <v>2.0870945563434065</v>
      </c>
      <c r="E14">
        <f>INDEX('WAVG - Countries'!$C$5:$X$29,MATCH('For Text - Cou'!$A14,'WAVG - Countries'!$B$5:$B$29,0),MATCH('For Text - Cou'!E$5,'WAVG - Countries'!$C$4:$X$4,0))</f>
        <v>2.179969023031608</v>
      </c>
      <c r="F14">
        <f>INDEX('WAVG - Countries'!$C$5:$X$29,MATCH('For Text - Cou'!$A14,'WAVG - Countries'!$B$5:$B$29,0),MATCH('For Text - Cou'!F$5,'WAVG - Countries'!$C$4:$X$4,0))</f>
        <v>3.5357075944662117</v>
      </c>
      <c r="G14">
        <f>INDEX('WAVG - Countries'!$C$5:$X$29,MATCH('For Text - Cou'!$A14,'WAVG - Countries'!$B$5:$B$29,0),MATCH('For Text - Cou'!G$5,'WAVG - Countries'!$C$4:$X$4,0))</f>
        <v>3.5768937462497652E-2</v>
      </c>
    </row>
    <row r="15" spans="1:7" x14ac:dyDescent="0.25">
      <c r="A15" t="s">
        <v>75</v>
      </c>
      <c r="B15">
        <f>INDEX('WAVG - Countries'!$C$5:$X$29,MATCH('For Text - Cou'!$A15,'WAVG - Countries'!$B$5:$B$29,0),MATCH('For Text - Cou'!B$5,'WAVG - Countries'!$C$4:$X$4,0))</f>
        <v>2.11275807874966</v>
      </c>
      <c r="C15">
        <f>INDEX('WAVG - Countries'!$C$5:$X$29,MATCH('For Text - Cou'!$A15,'WAVG - Countries'!$B$5:$B$29,0),MATCH('For Text - Cou'!C$5,'WAVG - Countries'!$C$4:$X$4,0))</f>
        <v>2.4080742700764226</v>
      </c>
      <c r="D15">
        <f>INDEX('WAVG - Countries'!$C$5:$X$29,MATCH('For Text - Cou'!$A15,'WAVG - Countries'!$B$5:$B$29,0),MATCH('For Text - Cou'!D$5,'WAVG - Countries'!$C$4:$X$4,0))</f>
        <v>2.9292700548204658</v>
      </c>
      <c r="E15">
        <f>INDEX('WAVG - Countries'!$C$5:$X$29,MATCH('For Text - Cou'!$A15,'WAVG - Countries'!$B$5:$B$29,0),MATCH('For Text - Cou'!E$5,'WAVG - Countries'!$C$4:$X$4,0))</f>
        <v>3.1860926300613817</v>
      </c>
      <c r="F15">
        <f>INDEX('WAVG - Countries'!$C$5:$X$29,MATCH('For Text - Cou'!$A15,'WAVG - Countries'!$B$5:$B$29,0),MATCH('For Text - Cou'!F$5,'WAVG - Countries'!$C$4:$X$4,0))</f>
        <v>4.1437563873091223</v>
      </c>
      <c r="G15">
        <f>INDEX('WAVG - Countries'!$C$5:$X$29,MATCH('For Text - Cou'!$A15,'WAVG - Countries'!$B$5:$B$29,0),MATCH('For Text - Cou'!G$5,'WAVG - Countries'!$C$4:$X$4,0))</f>
        <v>3.4254030943057234E-2</v>
      </c>
    </row>
    <row r="16" spans="1:7" x14ac:dyDescent="0.25">
      <c r="A16" t="s">
        <v>64</v>
      </c>
      <c r="B16">
        <f>INDEX('WAVG - Countries'!$C$5:$X$29,MATCH('For Text - Cou'!$A16,'WAVG - Countries'!$B$5:$B$29,0),MATCH('For Text - Cou'!B$5,'WAVG - Countries'!$C$4:$X$4,0))</f>
        <v>0.94646583747632873</v>
      </c>
      <c r="C16">
        <f>INDEX('WAVG - Countries'!$C$5:$X$29,MATCH('For Text - Cou'!$A16,'WAVG - Countries'!$B$5:$B$29,0),MATCH('For Text - Cou'!C$5,'WAVG - Countries'!$C$4:$X$4,0))</f>
        <v>1.0286559745071442</v>
      </c>
      <c r="D16">
        <f>INDEX('WAVG - Countries'!$C$5:$X$29,MATCH('For Text - Cou'!$A16,'WAVG - Countries'!$B$5:$B$29,0),MATCH('For Text - Cou'!D$5,'WAVG - Countries'!$C$4:$X$4,0))</f>
        <v>1.4599434742641271</v>
      </c>
      <c r="E16">
        <f>INDEX('WAVG - Countries'!$C$5:$X$29,MATCH('For Text - Cou'!$A16,'WAVG - Countries'!$B$5:$B$29,0),MATCH('For Text - Cou'!E$5,'WAVG - Countries'!$C$4:$X$4,0))</f>
        <v>1.8823676590128955</v>
      </c>
      <c r="F16">
        <f>INDEX('WAVG - Countries'!$C$5:$X$29,MATCH('For Text - Cou'!$A16,'WAVG - Countries'!$B$5:$B$29,0),MATCH('For Text - Cou'!F$5,'WAVG - Countries'!$C$4:$X$4,0))</f>
        <v>2.653618721639118</v>
      </c>
      <c r="G16">
        <f>INDEX('WAVG - Countries'!$C$5:$X$29,MATCH('For Text - Cou'!$A16,'WAVG - Countries'!$B$5:$B$29,0),MATCH('For Text - Cou'!G$5,'WAVG - Countries'!$C$4:$X$4,0))</f>
        <v>5.2898917025042014E-2</v>
      </c>
    </row>
    <row r="17" spans="1:7" x14ac:dyDescent="0.25">
      <c r="A17" t="s">
        <v>76</v>
      </c>
      <c r="B17">
        <f>INDEX('WAVG - Countries'!$C$5:$X$29,MATCH('For Text - Cou'!$A17,'WAVG - Countries'!$B$5:$B$29,0),MATCH('For Text - Cou'!B$5,'WAVG - Countries'!$C$4:$X$4,0))</f>
        <v>0.87052661102977213</v>
      </c>
      <c r="C17">
        <f>INDEX('WAVG - Countries'!$C$5:$X$29,MATCH('For Text - Cou'!$A17,'WAVG - Countries'!$B$5:$B$29,0),MATCH('For Text - Cou'!C$5,'WAVG - Countries'!$C$4:$X$4,0))</f>
        <v>0.96723821134818333</v>
      </c>
      <c r="D17">
        <f>INDEX('WAVG - Countries'!$C$5:$X$29,MATCH('For Text - Cou'!$A17,'WAVG - Countries'!$B$5:$B$29,0),MATCH('For Text - Cou'!D$5,'WAVG - Countries'!$C$4:$X$4,0))</f>
        <v>1.0988123428004863</v>
      </c>
      <c r="E17">
        <f>INDEX('WAVG - Countries'!$C$5:$X$29,MATCH('For Text - Cou'!$A17,'WAVG - Countries'!$B$5:$B$29,0),MATCH('For Text - Cou'!E$5,'WAVG - Countries'!$C$4:$X$4,0))</f>
        <v>1.1759156061075486</v>
      </c>
      <c r="F17">
        <f>INDEX('WAVG - Countries'!$C$5:$X$29,MATCH('For Text - Cou'!$A17,'WAVG - Countries'!$B$5:$B$29,0),MATCH('For Text - Cou'!F$5,'WAVG - Countries'!$C$4:$X$4,0))</f>
        <v>2.4144791624671109</v>
      </c>
      <c r="G17">
        <f>INDEX('WAVG - Countries'!$C$5:$X$29,MATCH('For Text - Cou'!$A17,'WAVG - Countries'!$B$5:$B$29,0),MATCH('For Text - Cou'!G$5,'WAVG - Countries'!$C$4:$X$4,0))</f>
        <v>5.233028832673603E-2</v>
      </c>
    </row>
    <row r="18" spans="1:7" x14ac:dyDescent="0.25">
      <c r="A18" t="s">
        <v>77</v>
      </c>
      <c r="B18">
        <f>INDEX('WAVG - Countries'!$C$5:$X$29,MATCH('For Text - Cou'!$A18,'WAVG - Countries'!$B$5:$B$29,0),MATCH('For Text - Cou'!B$5,'WAVG - Countries'!$C$4:$X$4,0))</f>
        <v>3.1507279131386738</v>
      </c>
      <c r="C18">
        <f>INDEX('WAVG - Countries'!$C$5:$X$29,MATCH('For Text - Cou'!$A18,'WAVG - Countries'!$B$5:$B$29,0),MATCH('For Text - Cou'!C$5,'WAVG - Countries'!$C$4:$X$4,0))</f>
        <v>3.5515609752156312</v>
      </c>
      <c r="D18">
        <f>INDEX('WAVG - Countries'!$C$5:$X$29,MATCH('For Text - Cou'!$A18,'WAVG - Countries'!$B$5:$B$29,0),MATCH('For Text - Cou'!D$5,'WAVG - Countries'!$C$4:$X$4,0))</f>
        <v>4.3770987070346239</v>
      </c>
      <c r="E18">
        <f>INDEX('WAVG - Countries'!$C$5:$X$29,MATCH('For Text - Cou'!$A18,'WAVG - Countries'!$B$5:$B$29,0),MATCH('For Text - Cou'!E$5,'WAVG - Countries'!$C$4:$X$4,0))</f>
        <v>4.2404772908695474</v>
      </c>
      <c r="F18">
        <f>INDEX('WAVG - Countries'!$C$5:$X$29,MATCH('For Text - Cou'!$A18,'WAVG - Countries'!$B$5:$B$29,0),MATCH('For Text - Cou'!F$5,'WAVG - Countries'!$C$4:$X$4,0))</f>
        <v>4.6605034265849534</v>
      </c>
      <c r="G18">
        <f>INDEX('WAVG - Countries'!$C$5:$X$29,MATCH('For Text - Cou'!$A18,'WAVG - Countries'!$B$5:$B$29,0),MATCH('For Text - Cou'!G$5,'WAVG - Countries'!$C$4:$X$4,0))</f>
        <v>1.976733486586113E-2</v>
      </c>
    </row>
    <row r="19" spans="1:7" x14ac:dyDescent="0.25">
      <c r="A19" t="s">
        <v>78</v>
      </c>
      <c r="B19">
        <f>INDEX('WAVG - Countries'!$C$5:$X$29,MATCH('For Text - Cou'!$A19,'WAVG - Countries'!$B$5:$B$29,0),MATCH('For Text - Cou'!B$5,'WAVG - Countries'!$C$4:$X$4,0))</f>
        <v>2.1833396518750794</v>
      </c>
      <c r="C19">
        <f>INDEX('WAVG - Countries'!$C$5:$X$29,MATCH('For Text - Cou'!$A19,'WAVG - Countries'!$B$5:$B$29,0),MATCH('For Text - Cou'!C$5,'WAVG - Countries'!$C$4:$X$4,0))</f>
        <v>2.5013504758967375</v>
      </c>
      <c r="D19">
        <f>INDEX('WAVG - Countries'!$C$5:$X$29,MATCH('For Text - Cou'!$A19,'WAVG - Countries'!$B$5:$B$29,0),MATCH('For Text - Cou'!D$5,'WAVG - Countries'!$C$4:$X$4,0))</f>
        <v>3.0092260287319021</v>
      </c>
      <c r="E19">
        <f>INDEX('WAVG - Countries'!$C$5:$X$29,MATCH('For Text - Cou'!$A19,'WAVG - Countries'!$B$5:$B$29,0),MATCH('For Text - Cou'!E$5,'WAVG - Countries'!$C$4:$X$4,0))</f>
        <v>4.6066960605149836</v>
      </c>
      <c r="F19">
        <f>INDEX('WAVG - Countries'!$C$5:$X$29,MATCH('For Text - Cou'!$A19,'WAVG - Countries'!$B$5:$B$29,0),MATCH('For Text - Cou'!F$5,'WAVG - Countries'!$C$4:$X$4,0))</f>
        <v>5.1914860325702135</v>
      </c>
      <c r="G19">
        <f>INDEX('WAVG - Countries'!$C$5:$X$29,MATCH('For Text - Cou'!$A19,'WAVG - Countries'!$B$5:$B$29,0),MATCH('For Text - Cou'!G$5,'WAVG - Countries'!$C$4:$X$4,0))</f>
        <v>4.4259703187328636E-2</v>
      </c>
    </row>
    <row r="20" spans="1:7" x14ac:dyDescent="0.25">
      <c r="A20" t="s">
        <v>79</v>
      </c>
      <c r="B20">
        <f>INDEX('WAVG - Countries'!$C$5:$X$29,MATCH('For Text - Cou'!$A20,'WAVG - Countries'!$B$5:$B$29,0),MATCH('For Text - Cou'!B$5,'WAVG - Countries'!$C$4:$X$4,0))</f>
        <v>2.6286039279233217E-2</v>
      </c>
      <c r="C20">
        <f>INDEX('WAVG - Countries'!$C$5:$X$29,MATCH('For Text - Cou'!$A20,'WAVG - Countries'!$B$5:$B$29,0),MATCH('For Text - Cou'!C$5,'WAVG - Countries'!$C$4:$X$4,0))</f>
        <v>0.15930156685764021</v>
      </c>
      <c r="D20">
        <f>INDEX('WAVG - Countries'!$C$5:$X$29,MATCH('For Text - Cou'!$A20,'WAVG - Countries'!$B$5:$B$29,0),MATCH('For Text - Cou'!D$5,'WAVG - Countries'!$C$4:$X$4,0))</f>
        <v>0.34777372781262228</v>
      </c>
      <c r="E20">
        <f>INDEX('WAVG - Countries'!$C$5:$X$29,MATCH('For Text - Cou'!$A20,'WAVG - Countries'!$B$5:$B$29,0),MATCH('For Text - Cou'!E$5,'WAVG - Countries'!$C$4:$X$4,0))</f>
        <v>0.42615939011296261</v>
      </c>
      <c r="F20">
        <f>INDEX('WAVG - Countries'!$C$5:$X$29,MATCH('For Text - Cou'!$A20,'WAVG - Countries'!$B$5:$B$29,0),MATCH('For Text - Cou'!F$5,'WAVG - Countries'!$C$4:$X$4,0))</f>
        <v>0.48961893008027457</v>
      </c>
      <c r="G20">
        <f>INDEX('WAVG - Countries'!$C$5:$X$29,MATCH('For Text - Cou'!$A20,'WAVG - Countries'!$B$5:$B$29,0),MATCH('For Text - Cou'!G$5,'WAVG - Countries'!$C$4:$X$4,0))</f>
        <v>0.15746176162970027</v>
      </c>
    </row>
    <row r="21" spans="1:7" x14ac:dyDescent="0.25">
      <c r="A21" t="s">
        <v>62</v>
      </c>
      <c r="B21">
        <f>INDEX('WAVG - Countries'!$C$5:$X$29,MATCH('For Text - Cou'!$A21,'WAVG - Countries'!$B$5:$B$29,0),MATCH('For Text - Cou'!B$5,'WAVG - Countries'!$C$4:$X$4,0))</f>
        <v>0.68144066974545325</v>
      </c>
      <c r="C21">
        <f>INDEX('WAVG - Countries'!$C$5:$X$29,MATCH('For Text - Cou'!$A21,'WAVG - Countries'!$B$5:$B$29,0),MATCH('For Text - Cou'!C$5,'WAVG - Countries'!$C$4:$X$4,0))</f>
        <v>0.84910704906453383</v>
      </c>
      <c r="D21">
        <f>INDEX('WAVG - Countries'!$C$5:$X$29,MATCH('For Text - Cou'!$A21,'WAVG - Countries'!$B$5:$B$29,0),MATCH('For Text - Cou'!D$5,'WAVG - Countries'!$C$4:$X$4,0))</f>
        <v>1.5488581453006534</v>
      </c>
      <c r="E21">
        <f>INDEX('WAVG - Countries'!$C$5:$X$29,MATCH('For Text - Cou'!$A21,'WAVG - Countries'!$B$5:$B$29,0),MATCH('For Text - Cou'!E$5,'WAVG - Countries'!$C$4:$X$4,0))</f>
        <v>1.5488581453006525</v>
      </c>
      <c r="F21">
        <f>INDEX('WAVG - Countries'!$C$5:$X$29,MATCH('For Text - Cou'!$A21,'WAVG - Countries'!$B$5:$B$29,0),MATCH('For Text - Cou'!F$5,'WAVG - Countries'!$C$4:$X$4,0))</f>
        <v>2.1728760450063396</v>
      </c>
      <c r="G21">
        <f>INDEX('WAVG - Countries'!$C$5:$X$29,MATCH('For Text - Cou'!$A21,'WAVG - Countries'!$B$5:$B$29,0),MATCH('For Text - Cou'!G$5,'WAVG - Countries'!$C$4:$X$4,0))</f>
        <v>5.9693682213970867E-2</v>
      </c>
    </row>
    <row r="22" spans="1:7" x14ac:dyDescent="0.25">
      <c r="A22" t="s">
        <v>46</v>
      </c>
      <c r="B22">
        <f>INDEX('WAVG - Countries'!$C$5:$X$29,MATCH('For Text - Cou'!$A22,'WAVG - Countries'!$B$5:$B$29,0),MATCH('For Text - Cou'!B$5,'WAVG - Countries'!$C$4:$X$4,0))</f>
        <v>0</v>
      </c>
      <c r="C22">
        <f>INDEX('WAVG - Countries'!$C$5:$X$29,MATCH('For Text - Cou'!$A22,'WAVG - Countries'!$B$5:$B$29,0),MATCH('For Text - Cou'!C$5,'WAVG - Countries'!$C$4:$X$4,0))</f>
        <v>1.7774182531977203</v>
      </c>
      <c r="D22">
        <f>INDEX('WAVG - Countries'!$C$5:$X$29,MATCH('For Text - Cou'!$A22,'WAVG - Countries'!$B$5:$B$29,0),MATCH('For Text - Cou'!D$5,'WAVG - Countries'!$C$4:$X$4,0))</f>
        <v>2.0454130037136098</v>
      </c>
      <c r="E22">
        <f>INDEX('WAVG - Countries'!$C$5:$X$29,MATCH('For Text - Cou'!$A22,'WAVG - Countries'!$B$5:$B$29,0),MATCH('For Text - Cou'!E$5,'WAVG - Countries'!$C$4:$X$4,0))</f>
        <v>3.7376790403978695</v>
      </c>
      <c r="F22">
        <f>INDEX('WAVG - Countries'!$C$5:$X$29,MATCH('For Text - Cou'!$A22,'WAVG - Countries'!$B$5:$B$29,0),MATCH('For Text - Cou'!F$5,'WAVG - Countries'!$C$4:$X$4,0))</f>
        <v>3.7628068287117888</v>
      </c>
      <c r="G22">
        <f>INDEX('WAVG - Countries'!$C$5:$X$29,MATCH('For Text - Cou'!$A22,'WAVG - Countries'!$B$5:$B$29,0),MATCH('For Text - Cou'!G$5,'WAVG - Countries'!$C$4:$X$4,0))</f>
        <v>5.1271326536703965E-2</v>
      </c>
    </row>
    <row r="23" spans="1:7" x14ac:dyDescent="0.25">
      <c r="A23" t="s">
        <v>84</v>
      </c>
      <c r="B23">
        <f>INDEX('WAVG - Countries'!$C$5:$X$29,MATCH('For Text - Cou'!$A23,'WAVG - Countries'!$B$5:$B$29,0),MATCH('For Text - Cou'!B$5,'WAVG - Countries'!$C$4:$X$4,0))</f>
        <v>0.51646137517142443</v>
      </c>
      <c r="C23">
        <f>INDEX('WAVG - Countries'!$C$5:$X$29,MATCH('For Text - Cou'!$A23,'WAVG - Countries'!$B$5:$B$29,0),MATCH('For Text - Cou'!C$5,'WAVG - Countries'!$C$4:$X$4,0))</f>
        <v>0.56894448512039808</v>
      </c>
      <c r="D23">
        <f>INDEX('WAVG - Countries'!$C$5:$X$29,MATCH('For Text - Cou'!$A23,'WAVG - Countries'!$B$5:$B$29,0),MATCH('For Text - Cou'!D$5,'WAVG - Countries'!$C$4:$X$4,0))</f>
        <v>0.88566714269980407</v>
      </c>
      <c r="E23">
        <f>INDEX('WAVG - Countries'!$C$5:$X$29,MATCH('For Text - Cou'!$A23,'WAVG - Countries'!$B$5:$B$29,0),MATCH('For Text - Cou'!E$5,'WAVG - Countries'!$C$4:$X$4,0))</f>
        <v>1.2311078231683323</v>
      </c>
      <c r="F23">
        <f>INDEX('WAVG - Countries'!$C$5:$X$29,MATCH('For Text - Cou'!$A23,'WAVG - Countries'!$B$5:$B$29,0),MATCH('For Text - Cou'!F$5,'WAVG - Countries'!$C$4:$X$4,0))</f>
        <v>1.9350144107857712</v>
      </c>
      <c r="G23">
        <f>INDEX('WAVG - Countries'!$C$5:$X$29,MATCH('For Text - Cou'!$A23,'WAVG - Countries'!$B$5:$B$29,0),MATCH('For Text - Cou'!G$5,'WAVG - Countries'!$C$4:$X$4,0))</f>
        <v>6.8273161947353556E-2</v>
      </c>
    </row>
    <row r="24" spans="1:7" x14ac:dyDescent="0.25">
      <c r="A24" t="s">
        <v>85</v>
      </c>
      <c r="B24">
        <f>INDEX('WAVG - Countries'!$C$5:$X$29,MATCH('For Text - Cou'!$A24,'WAVG - Countries'!$B$5:$B$29,0),MATCH('For Text - Cou'!B$5,'WAVG - Countries'!$C$4:$X$4,0))</f>
        <v>1.6210975780172807</v>
      </c>
      <c r="C24">
        <f>INDEX('WAVG - Countries'!$C$5:$X$29,MATCH('For Text - Cou'!$A24,'WAVG - Countries'!$B$5:$B$29,0),MATCH('For Text - Cou'!C$5,'WAVG - Countries'!$C$4:$X$4,0))</f>
        <v>1.671159289204208</v>
      </c>
      <c r="D24">
        <f>INDEX('WAVG - Countries'!$C$5:$X$29,MATCH('For Text - Cou'!$A24,'WAVG - Countries'!$B$5:$B$29,0),MATCH('For Text - Cou'!D$5,'WAVG - Countries'!$C$4:$X$4,0))</f>
        <v>1.6746938558493685</v>
      </c>
      <c r="E24">
        <f>INDEX('WAVG - Countries'!$C$5:$X$29,MATCH('For Text - Cou'!$A24,'WAVG - Countries'!$B$5:$B$29,0),MATCH('For Text - Cou'!E$5,'WAVG - Countries'!$C$4:$X$4,0))</f>
        <v>2.5141352660884011</v>
      </c>
      <c r="F24">
        <f>INDEX('WAVG - Countries'!$C$5:$X$29,MATCH('For Text - Cou'!$A24,'WAVG - Countries'!$B$5:$B$29,0),MATCH('For Text - Cou'!F$5,'WAVG - Countries'!$C$4:$X$4,0))</f>
        <v>2.8042234841915628</v>
      </c>
      <c r="G24">
        <f>INDEX('WAVG - Countries'!$C$5:$X$29,MATCH('For Text - Cou'!$A24,'WAVG - Countries'!$B$5:$B$29,0),MATCH('For Text - Cou'!G$5,'WAVG - Countries'!$C$4:$X$4,0))</f>
        <v>2.7780025891456894E-2</v>
      </c>
    </row>
    <row r="25" spans="1:7" x14ac:dyDescent="0.25">
      <c r="A25" t="s">
        <v>80</v>
      </c>
      <c r="B25">
        <f>INDEX('WAVG - Countries'!$C$5:$X$29,MATCH('For Text - Cou'!$A25,'WAVG - Countries'!$B$5:$B$29,0),MATCH('For Text - Cou'!B$5,'WAVG - Countries'!$C$4:$X$4,0))</f>
        <v>3.2567838036553405</v>
      </c>
      <c r="C25">
        <f>INDEX('WAVG - Countries'!$C$5:$X$29,MATCH('For Text - Cou'!$A25,'WAVG - Countries'!$B$5:$B$29,0),MATCH('For Text - Cou'!C$5,'WAVG - Countries'!$C$4:$X$4,0))</f>
        <v>0.95142369158137796</v>
      </c>
      <c r="D25">
        <f>INDEX('WAVG - Countries'!$C$5:$X$29,MATCH('For Text - Cou'!$A25,'WAVG - Countries'!$B$5:$B$29,0),MATCH('For Text - Cou'!D$5,'WAVG - Countries'!$C$4:$X$4,0))</f>
        <v>1.173447841115385</v>
      </c>
      <c r="E25">
        <f>INDEX('WAVG - Countries'!$C$5:$X$29,MATCH('For Text - Cou'!$A25,'WAVG - Countries'!$B$5:$B$29,0),MATCH('For Text - Cou'!E$5,'WAVG - Countries'!$C$4:$X$4,0))</f>
        <v>2.4159966199746896</v>
      </c>
      <c r="F25">
        <f>INDEX('WAVG - Countries'!$C$5:$X$29,MATCH('For Text - Cou'!$A25,'WAVG - Countries'!$B$5:$B$29,0),MATCH('For Text - Cou'!F$5,'WAVG - Countries'!$C$4:$X$4,0))</f>
        <v>2.4159966199746905</v>
      </c>
      <c r="G25">
        <f>INDEX('WAVG - Countries'!$C$5:$X$29,MATCH('For Text - Cou'!$A25,'WAVG - Countries'!$B$5:$B$29,0),MATCH('For Text - Cou'!G$5,'WAVG - Countries'!$C$4:$X$4,0))</f>
        <v>-1.4820492406924957E-2</v>
      </c>
    </row>
    <row r="26" spans="1:7" x14ac:dyDescent="0.25">
      <c r="A26" t="s">
        <v>81</v>
      </c>
      <c r="B26">
        <f>INDEX('WAVG - Countries'!$C$5:$X$29,MATCH('For Text - Cou'!$A26,'WAVG - Countries'!$B$5:$B$29,0),MATCH('For Text - Cou'!B$5,'WAVG - Countries'!$C$4:$X$4,0))</f>
        <v>0</v>
      </c>
      <c r="C26">
        <f>INDEX('WAVG - Countries'!$C$5:$X$29,MATCH('For Text - Cou'!$A26,'WAVG - Countries'!$B$5:$B$29,0),MATCH('For Text - Cou'!C$5,'WAVG - Countries'!$C$4:$X$4,0))</f>
        <v>1.9201747368092847</v>
      </c>
      <c r="D26">
        <f>INDEX('WAVG - Countries'!$C$5:$X$29,MATCH('For Text - Cou'!$A26,'WAVG - Countries'!$B$5:$B$29,0),MATCH('For Text - Cou'!D$5,'WAVG - Countries'!$C$4:$X$4,0))</f>
        <v>1.9823094136402333</v>
      </c>
      <c r="E26">
        <f>INDEX('WAVG - Countries'!$C$5:$X$29,MATCH('For Text - Cou'!$A26,'WAVG - Countries'!$B$5:$B$29,0),MATCH('For Text - Cou'!E$5,'WAVG - Countries'!$C$4:$X$4,0))</f>
        <v>2.2165675434935679</v>
      </c>
      <c r="F26">
        <f>INDEX('WAVG - Countries'!$C$5:$X$29,MATCH('For Text - Cou'!$A26,'WAVG - Countries'!$B$5:$B$29,0),MATCH('For Text - Cou'!F$5,'WAVG - Countries'!$C$4:$X$4,0))</f>
        <v>2.7211242962013471</v>
      </c>
      <c r="G26">
        <f>INDEX('WAVG - Countries'!$C$5:$X$29,MATCH('For Text - Cou'!$A26,'WAVG - Countries'!$B$5:$B$29,0),MATCH('For Text - Cou'!G$5,'WAVG - Countries'!$C$4:$X$4,0))</f>
        <v>2.3514128263258272E-2</v>
      </c>
    </row>
    <row r="27" spans="1:7" x14ac:dyDescent="0.25">
      <c r="A27" t="s">
        <v>82</v>
      </c>
      <c r="B27">
        <f>INDEX('WAVG - Countries'!$C$5:$X$29,MATCH('For Text - Cou'!$A27,'WAVG - Countries'!$B$5:$B$29,0),MATCH('For Text - Cou'!B$5,'WAVG - Countries'!$C$4:$X$4,0))</f>
        <v>0.5115550781249999</v>
      </c>
      <c r="C27">
        <f>INDEX('WAVG - Countries'!$C$5:$X$29,MATCH('For Text - Cou'!$A27,'WAVG - Countries'!$B$5:$B$29,0),MATCH('For Text - Cou'!C$5,'WAVG - Countries'!$C$4:$X$4,0))</f>
        <v>0.71380288904930855</v>
      </c>
      <c r="D27">
        <f>INDEX('WAVG - Countries'!$C$5:$X$29,MATCH('For Text - Cou'!$A27,'WAVG - Countries'!$B$5:$B$29,0),MATCH('For Text - Cou'!D$5,'WAVG - Countries'!$C$4:$X$4,0))</f>
        <v>1.0758331013449345</v>
      </c>
      <c r="E27">
        <f>INDEX('WAVG - Countries'!$C$5:$X$29,MATCH('For Text - Cou'!$A27,'WAVG - Countries'!$B$5:$B$29,0),MATCH('For Text - Cou'!E$5,'WAVG - Countries'!$C$4:$X$4,0))</f>
        <v>1.0927692423082043</v>
      </c>
      <c r="F27">
        <f>INDEX('WAVG - Countries'!$C$5:$X$29,MATCH('For Text - Cou'!$A27,'WAVG - Countries'!$B$5:$B$29,0),MATCH('For Text - Cou'!F$5,'WAVG - Countries'!$C$4:$X$4,0))</f>
        <v>1.62728971682396</v>
      </c>
      <c r="G27">
        <f>INDEX('WAVG - Countries'!$C$5:$X$29,MATCH('For Text - Cou'!$A27,'WAVG - Countries'!$B$5:$B$29,0),MATCH('For Text - Cou'!G$5,'WAVG - Countries'!$C$4:$X$4,0))</f>
        <v>5.9567488365674937E-2</v>
      </c>
    </row>
    <row r="28" spans="1:7" x14ac:dyDescent="0.25">
      <c r="A28" t="s">
        <v>83</v>
      </c>
      <c r="B28">
        <f>INDEX('WAVG - Countries'!$C$5:$X$29,MATCH('For Text - Cou'!$A28,'WAVG - Countries'!$B$5:$B$29,0),MATCH('For Text - Cou'!B$5,'WAVG - Countries'!$C$4:$X$4,0))</f>
        <v>1.182322777114087</v>
      </c>
      <c r="C28">
        <f>INDEX('WAVG - Countries'!$C$5:$X$29,MATCH('For Text - Cou'!$A28,'WAVG - Countries'!$B$5:$B$29,0),MATCH('For Text - Cou'!C$5,'WAVG - Countries'!$C$4:$X$4,0))</f>
        <v>1.2749823298045355</v>
      </c>
      <c r="D28">
        <f>INDEX('WAVG - Countries'!$C$5:$X$29,MATCH('For Text - Cou'!$A28,'WAVG - Countries'!$B$5:$B$29,0),MATCH('For Text - Cou'!D$5,'WAVG - Countries'!$C$4:$X$4,0))</f>
        <v>2.3478034235935148</v>
      </c>
      <c r="E28">
        <f>INDEX('WAVG - Countries'!$C$5:$X$29,MATCH('For Text - Cou'!$A28,'WAVG - Countries'!$B$5:$B$29,0),MATCH('For Text - Cou'!E$5,'WAVG - Countries'!$C$4:$X$4,0))</f>
        <v>2.5567866170306952</v>
      </c>
      <c r="F28">
        <f>INDEX('WAVG - Countries'!$C$5:$X$29,MATCH('For Text - Cou'!$A28,'WAVG - Countries'!$B$5:$B$29,0),MATCH('For Text - Cou'!F$5,'WAVG - Countries'!$C$4:$X$4,0))</f>
        <v>3.2606403874324088</v>
      </c>
      <c r="G28">
        <f>INDEX('WAVG - Countries'!$C$5:$X$29,MATCH('For Text - Cou'!$A28,'WAVG - Countries'!$B$5:$B$29,0),MATCH('For Text - Cou'!G$5,'WAVG - Countries'!$C$4:$X$4,0))</f>
        <v>5.2030527844429519E-2</v>
      </c>
    </row>
    <row r="29" spans="1:7" x14ac:dyDescent="0.25">
      <c r="A29" t="s">
        <v>66</v>
      </c>
      <c r="B29">
        <f>INDEX('WAVG - Countries'!$C$5:$X$29,MATCH('For Text - Cou'!$A29,'WAVG - Countries'!$B$5:$B$29,0),MATCH('For Text - Cou'!B$5,'WAVG - Countries'!$C$4:$X$4,0))</f>
        <v>2.069363229895925</v>
      </c>
      <c r="C29">
        <f>INDEX('WAVG - Countries'!$C$5:$X$29,MATCH('For Text - Cou'!$A29,'WAVG - Countries'!$B$5:$B$29,0),MATCH('For Text - Cou'!C$5,'WAVG - Countries'!$C$4:$X$4,0))</f>
        <v>2.4434085868052482</v>
      </c>
      <c r="D29">
        <f>INDEX('WAVG - Countries'!$C$5:$X$29,MATCH('For Text - Cou'!$A29,'WAVG - Countries'!$B$5:$B$29,0),MATCH('For Text - Cou'!D$5,'WAVG - Countries'!$C$4:$X$4,0))</f>
        <v>2.866871833940714</v>
      </c>
      <c r="E29">
        <f>INDEX('WAVG - Countries'!$C$5:$X$29,MATCH('For Text - Cou'!$A29,'WAVG - Countries'!$B$5:$B$29,0),MATCH('For Text - Cou'!E$5,'WAVG - Countries'!$C$4:$X$4,0))</f>
        <v>3.0805462586167107</v>
      </c>
      <c r="F29">
        <f>INDEX('WAVG - Countries'!$C$5:$X$29,MATCH('For Text - Cou'!$A29,'WAVG - Countries'!$B$5:$B$29,0),MATCH('For Text - Cou'!F$5,'WAVG - Countries'!$C$4:$X$4,0))</f>
        <v>4.4029793751873898</v>
      </c>
      <c r="G29">
        <f>INDEX('WAVG - Countries'!$C$5:$X$29,MATCH('For Text - Cou'!$A29,'WAVG - Countries'!$B$5:$B$29,0),MATCH('For Text - Cou'!G$5,'WAVG - Countries'!$C$4:$X$4,0))</f>
        <v>3.8473685484532227E-2</v>
      </c>
    </row>
    <row r="30" spans="1:7" x14ac:dyDescent="0.25">
      <c r="A30" t="s">
        <v>65</v>
      </c>
      <c r="B30">
        <f>INDEX('WAVG - Countries'!$C$5:$X$29,MATCH('For Text - Cou'!$A30,'WAVG - Countries'!$B$5:$B$29,0),MATCH('For Text - Cou'!B$5,'WAVG - Countries'!$C$4:$X$4,0))</f>
        <v>2.6539499999999996</v>
      </c>
      <c r="C30">
        <f>INDEX('WAVG - Countries'!$C$5:$X$29,MATCH('For Text - Cou'!$A30,'WAVG - Countries'!$B$5:$B$29,0),MATCH('For Text - Cou'!C$5,'WAVG - Countries'!$C$4:$X$4,0))</f>
        <v>2.8521781068301588</v>
      </c>
      <c r="D30">
        <f>INDEX('WAVG - Countries'!$C$5:$X$29,MATCH('For Text - Cou'!$A30,'WAVG - Countries'!$B$5:$B$29,0),MATCH('For Text - Cou'!D$5,'WAVG - Countries'!$C$4:$X$4,0))</f>
        <v>3.63359671665282</v>
      </c>
      <c r="E30">
        <f>INDEX('WAVG - Countries'!$C$5:$X$29,MATCH('For Text - Cou'!$A30,'WAVG - Countries'!$B$5:$B$29,0),MATCH('For Text - Cou'!E$5,'WAVG - Countries'!$C$4:$X$4,0))</f>
        <v>3.9323487279087028</v>
      </c>
      <c r="F30">
        <f>INDEX('WAVG - Countries'!$C$5:$X$29,MATCH('For Text - Cou'!$A30,'WAVG - Countries'!$B$5:$B$29,0),MATCH('For Text - Cou'!F$5,'WAVG - Countries'!$C$4:$X$4,0))</f>
        <v>4.4525486870448505</v>
      </c>
      <c r="G30">
        <f>INDEX('WAVG - Countries'!$C$5:$X$29,MATCH('For Text - Cou'!$A30,'WAVG - Countries'!$B$5:$B$29,0),MATCH('For Text - Cou'!G$5,'WAVG - Countries'!$C$4:$X$4,0))</f>
        <v>2.6208947688625805E-2</v>
      </c>
    </row>
    <row r="32" spans="1:7" s="29" customFormat="1" x14ac:dyDescent="0.25">
      <c r="A32" s="29" t="s">
        <v>59</v>
      </c>
    </row>
    <row r="34" spans="1:7" x14ac:dyDescent="0.25">
      <c r="B34">
        <v>2020</v>
      </c>
      <c r="C34">
        <v>2025</v>
      </c>
      <c r="D34">
        <v>2030</v>
      </c>
      <c r="E34">
        <v>2035</v>
      </c>
      <c r="F34">
        <v>2040</v>
      </c>
      <c r="G34" t="s">
        <v>101</v>
      </c>
    </row>
    <row r="35" spans="1:7" x14ac:dyDescent="0.25">
      <c r="A35" t="s">
        <v>63</v>
      </c>
      <c r="B35">
        <f>INDEX('WAVG - Countries'!$C$34:$X$58,MATCH('For Text - Cou'!$A35,'WAVG - Countries'!$B$34:$B$58,0),MATCH('For Text - Cou'!B$5,'WAVG - Countries'!$C$4:$X$4,0))</f>
        <v>2.3095860610377175</v>
      </c>
      <c r="C35">
        <f>INDEX('WAVG - Countries'!$C$34:$X$58,MATCH('For Text - Cou'!$A35,'WAVG - Countries'!$B$34:$B$58,0),MATCH('For Text - Cou'!C$5,'WAVG - Countries'!$C$4:$X$4,0))</f>
        <v>2.2964440734388845</v>
      </c>
      <c r="D35">
        <f>INDEX('WAVG - Countries'!$C$34:$X$58,MATCH('For Text - Cou'!$A35,'WAVG - Countries'!$B$34:$B$58,0),MATCH('For Text - Cou'!D$5,'WAVG - Countries'!$C$4:$X$4,0))</f>
        <v>2.4081754614083337</v>
      </c>
      <c r="E35">
        <f>INDEX('WAVG - Countries'!$C$34:$X$58,MATCH('For Text - Cou'!$A35,'WAVG - Countries'!$B$34:$B$58,0),MATCH('For Text - Cou'!E$5,'WAVG - Countries'!$C$4:$X$4,0))</f>
        <v>2.6044265098915393</v>
      </c>
      <c r="F35">
        <f>INDEX('WAVG - Countries'!$C$34:$X$58,MATCH('For Text - Cou'!$A35,'WAVG - Countries'!$B$34:$B$58,0),MATCH('For Text - Cou'!F$5,'WAVG - Countries'!$C$4:$X$4,0))</f>
        <v>2.807725625946027</v>
      </c>
      <c r="G35">
        <f>INDEX('WAVG - Countries'!$C$34:$X$58,MATCH('For Text - Cou'!$A35,'WAVG - Countries'!$B$34:$B$58,0),MATCH('For Text - Cou'!G$5,'WAVG - Countries'!$C$4:$X$4,0))</f>
        <v>9.813159135786842E-3</v>
      </c>
    </row>
    <row r="36" spans="1:7" x14ac:dyDescent="0.25">
      <c r="A36" t="s">
        <v>67</v>
      </c>
      <c r="B36">
        <f>INDEX('WAVG - Countries'!$C$34:$X$58,MATCH('For Text - Cou'!$A36,'WAVG - Countries'!$B$34:$B$58,0),MATCH('For Text - Cou'!B$5,'WAVG - Countries'!$C$4:$X$4,0))</f>
        <v>2.3424223708629754</v>
      </c>
      <c r="C36">
        <f>INDEX('WAVG - Countries'!$C$34:$X$58,MATCH('For Text - Cou'!$A36,'WAVG - Countries'!$B$34:$B$58,0),MATCH('For Text - Cou'!C$5,'WAVG - Countries'!$C$4:$X$4,0))</f>
        <v>2.3663942633911934</v>
      </c>
      <c r="D36">
        <f>INDEX('WAVG - Countries'!$C$34:$X$58,MATCH('For Text - Cou'!$A36,'WAVG - Countries'!$B$34:$B$58,0),MATCH('For Text - Cou'!D$5,'WAVG - Countries'!$C$4:$X$4,0))</f>
        <v>2.5990247495784775</v>
      </c>
      <c r="E36">
        <f>INDEX('WAVG - Countries'!$C$34:$X$58,MATCH('For Text - Cou'!$A36,'WAVG - Countries'!$B$34:$B$58,0),MATCH('For Text - Cou'!E$5,'WAVG - Countries'!$C$4:$X$4,0))</f>
        <v>2.6594832537868998</v>
      </c>
      <c r="F36">
        <f>INDEX('WAVG - Countries'!$C$34:$X$58,MATCH('For Text - Cou'!$A36,'WAVG - Countries'!$B$34:$B$58,0),MATCH('For Text - Cou'!F$5,'WAVG - Countries'!$C$4:$X$4,0))</f>
        <v>2.8808972185607971</v>
      </c>
      <c r="G36">
        <f>INDEX('WAVG - Countries'!$C$34:$X$58,MATCH('For Text - Cou'!$A36,'WAVG - Countries'!$B$34:$B$58,0),MATCH('For Text - Cou'!G$5,'WAVG - Countries'!$C$4:$X$4,0))</f>
        <v>1.0399512160251811E-2</v>
      </c>
    </row>
    <row r="37" spans="1:7" x14ac:dyDescent="0.25">
      <c r="A37" t="s">
        <v>71</v>
      </c>
      <c r="B37">
        <f>INDEX('WAVG - Countries'!$C$34:$X$58,MATCH('For Text - Cou'!$A37,'WAVG - Countries'!$B$34:$B$58,0),MATCH('For Text - Cou'!B$5,'WAVG - Countries'!$C$4:$X$4,0))</f>
        <v>0.77026493209006019</v>
      </c>
      <c r="C37">
        <f>INDEX('WAVG - Countries'!$C$34:$X$58,MATCH('For Text - Cou'!$A37,'WAVG - Countries'!$B$34:$B$58,0),MATCH('For Text - Cou'!C$5,'WAVG - Countries'!$C$4:$X$4,0))</f>
        <v>0.80604385383716681</v>
      </c>
      <c r="D37">
        <f>INDEX('WAVG - Countries'!$C$34:$X$58,MATCH('For Text - Cou'!$A37,'WAVG - Countries'!$B$34:$B$58,0),MATCH('For Text - Cou'!D$5,'WAVG - Countries'!$C$4:$X$4,0))</f>
        <v>0.82736022283071553</v>
      </c>
      <c r="E37">
        <f>INDEX('WAVG - Countries'!$C$34:$X$58,MATCH('For Text - Cou'!$A37,'WAVG - Countries'!$B$34:$B$58,0),MATCH('For Text - Cou'!E$5,'WAVG - Countries'!$C$4:$X$4,0))</f>
        <v>1.1573875533879894</v>
      </c>
      <c r="F37">
        <f>INDEX('WAVG - Countries'!$C$34:$X$58,MATCH('For Text - Cou'!$A37,'WAVG - Countries'!$B$34:$B$58,0),MATCH('For Text - Cou'!F$5,'WAVG - Countries'!$C$4:$X$4,0))</f>
        <v>1.7821065366593118</v>
      </c>
      <c r="G37">
        <f>INDEX('WAVG - Countries'!$C$34:$X$58,MATCH('For Text - Cou'!$A37,'WAVG - Countries'!$B$34:$B$58,0),MATCH('For Text - Cou'!G$5,'WAVG - Countries'!$C$4:$X$4,0))</f>
        <v>4.2832786473897544E-2</v>
      </c>
    </row>
    <row r="38" spans="1:7" x14ac:dyDescent="0.25">
      <c r="A38" t="s">
        <v>68</v>
      </c>
      <c r="B38">
        <f>INDEX('WAVG - Countries'!$C$34:$X$58,MATCH('For Text - Cou'!$A38,'WAVG - Countries'!$B$34:$B$58,0),MATCH('For Text - Cou'!B$5,'WAVG - Countries'!$C$4:$X$4,0))</f>
        <v>1.0677403929132323</v>
      </c>
      <c r="C38">
        <f>INDEX('WAVG - Countries'!$C$34:$X$58,MATCH('For Text - Cou'!$A38,'WAVG - Countries'!$B$34:$B$58,0),MATCH('For Text - Cou'!C$5,'WAVG - Countries'!$C$4:$X$4,0))</f>
        <v>1.0975583646636164</v>
      </c>
      <c r="D38">
        <f>INDEX('WAVG - Countries'!$C$34:$X$58,MATCH('For Text - Cou'!$A38,'WAVG - Countries'!$B$34:$B$58,0),MATCH('For Text - Cou'!D$5,'WAVG - Countries'!$C$4:$X$4,0))</f>
        <v>1.1246649926362025</v>
      </c>
      <c r="E38">
        <f>INDEX('WAVG - Countries'!$C$34:$X$58,MATCH('For Text - Cou'!$A38,'WAVG - Countries'!$B$34:$B$58,0),MATCH('For Text - Cou'!E$5,'WAVG - Countries'!$C$4:$X$4,0))</f>
        <v>1.1354846541755741</v>
      </c>
      <c r="F38">
        <f>INDEX('WAVG - Countries'!$C$34:$X$58,MATCH('For Text - Cou'!$A38,'WAVG - Countries'!$B$34:$B$58,0),MATCH('For Text - Cou'!F$5,'WAVG - Countries'!$C$4:$X$4,0))</f>
        <v>1.4221471701899535</v>
      </c>
      <c r="G38">
        <f>INDEX('WAVG - Countries'!$C$34:$X$58,MATCH('For Text - Cou'!$A38,'WAVG - Countries'!$B$34:$B$58,0),MATCH('For Text - Cou'!G$5,'WAVG - Countries'!$C$4:$X$4,0))</f>
        <v>1.4434342790380139E-2</v>
      </c>
    </row>
    <row r="39" spans="1:7" x14ac:dyDescent="0.25">
      <c r="A39" t="s">
        <v>69</v>
      </c>
      <c r="B39">
        <f>INDEX('WAVG - Countries'!$C$34:$X$58,MATCH('For Text - Cou'!$A39,'WAVG - Countries'!$B$34:$B$58,0),MATCH('For Text - Cou'!B$5,'WAVG - Countries'!$C$4:$X$4,0))</f>
        <v>0.6126787544816733</v>
      </c>
      <c r="C39">
        <f>INDEX('WAVG - Countries'!$C$34:$X$58,MATCH('For Text - Cou'!$A39,'WAVG - Countries'!$B$34:$B$58,0),MATCH('For Text - Cou'!C$5,'WAVG - Countries'!$C$4:$X$4,0))</f>
        <v>0.66307130497135125</v>
      </c>
      <c r="D39">
        <f>INDEX('WAVG - Countries'!$C$34:$X$58,MATCH('For Text - Cou'!$A39,'WAVG - Countries'!$B$34:$B$58,0),MATCH('For Text - Cou'!D$5,'WAVG - Countries'!$C$4:$X$4,0))</f>
        <v>0.77859854592052102</v>
      </c>
      <c r="E39">
        <f>INDEX('WAVG - Countries'!$C$34:$X$58,MATCH('For Text - Cou'!$A39,'WAVG - Countries'!$B$34:$B$58,0),MATCH('For Text - Cou'!E$5,'WAVG - Countries'!$C$4:$X$4,0))</f>
        <v>0.96895986742446705</v>
      </c>
      <c r="F39">
        <f>INDEX('WAVG - Countries'!$C$34:$X$58,MATCH('For Text - Cou'!$A39,'WAVG - Countries'!$B$34:$B$58,0),MATCH('For Text - Cou'!F$5,'WAVG - Countries'!$C$4:$X$4,0))</f>
        <v>1.1646668001684266</v>
      </c>
      <c r="G39">
        <f>INDEX('WAVG - Countries'!$C$34:$X$58,MATCH('For Text - Cou'!$A39,'WAVG - Countries'!$B$34:$B$58,0),MATCH('For Text - Cou'!G$5,'WAVG - Countries'!$C$4:$X$4,0))</f>
        <v>3.263881118064127E-2</v>
      </c>
    </row>
    <row r="40" spans="1:7" x14ac:dyDescent="0.25">
      <c r="A40" t="s">
        <v>70</v>
      </c>
      <c r="B40">
        <f>INDEX('WAVG - Countries'!$C$34:$X$58,MATCH('For Text - Cou'!$A40,'WAVG - Countries'!$B$34:$B$58,0),MATCH('For Text - Cou'!B$5,'WAVG - Countries'!$C$4:$X$4,0))</f>
        <v>0.91239475370331191</v>
      </c>
      <c r="C40">
        <f>INDEX('WAVG - Countries'!$C$34:$X$58,MATCH('For Text - Cou'!$A40,'WAVG - Countries'!$B$34:$B$58,0),MATCH('For Text - Cou'!C$5,'WAVG - Countries'!$C$4:$X$4,0))</f>
        <v>0.92496209935762319</v>
      </c>
      <c r="D40">
        <f>INDEX('WAVG - Countries'!$C$34:$X$58,MATCH('For Text - Cou'!$A40,'WAVG - Countries'!$B$34:$B$58,0),MATCH('For Text - Cou'!D$5,'WAVG - Countries'!$C$4:$X$4,0))</f>
        <v>1.0968836335088668</v>
      </c>
      <c r="E40">
        <f>INDEX('WAVG - Countries'!$C$34:$X$58,MATCH('For Text - Cou'!$A40,'WAVG - Countries'!$B$34:$B$58,0),MATCH('For Text - Cou'!E$5,'WAVG - Countries'!$C$4:$X$4,0))</f>
        <v>1.3335798633600953</v>
      </c>
      <c r="F40">
        <f>INDEX('WAVG - Countries'!$C$34:$X$58,MATCH('For Text - Cou'!$A40,'WAVG - Countries'!$B$34:$B$58,0),MATCH('For Text - Cou'!F$5,'WAVG - Countries'!$C$4:$X$4,0))</f>
        <v>1.5689585546198983</v>
      </c>
      <c r="G40">
        <f>INDEX('WAVG - Countries'!$C$34:$X$58,MATCH('For Text - Cou'!$A40,'WAVG - Countries'!$B$34:$B$58,0),MATCH('For Text - Cou'!G$5,'WAVG - Countries'!$C$4:$X$4,0))</f>
        <v>2.7475404465121978E-2</v>
      </c>
    </row>
    <row r="41" spans="1:7" x14ac:dyDescent="0.25">
      <c r="A41" t="s">
        <v>72</v>
      </c>
      <c r="B41">
        <f>INDEX('WAVG - Countries'!$C$34:$X$58,MATCH('For Text - Cou'!$A41,'WAVG - Countries'!$B$34:$B$58,0),MATCH('For Text - Cou'!B$5,'WAVG - Countries'!$C$4:$X$4,0))</f>
        <v>0</v>
      </c>
      <c r="C41">
        <f>INDEX('WAVG - Countries'!$C$34:$X$58,MATCH('For Text - Cou'!$A41,'WAVG - Countries'!$B$34:$B$58,0),MATCH('For Text - Cou'!C$5,'WAVG - Countries'!$C$4:$X$4,0))</f>
        <v>2.9965742175113084</v>
      </c>
      <c r="D41">
        <f>INDEX('WAVG - Countries'!$C$34:$X$58,MATCH('For Text - Cou'!$A41,'WAVG - Countries'!$B$34:$B$58,0),MATCH('For Text - Cou'!D$5,'WAVG - Countries'!$C$4:$X$4,0))</f>
        <v>2.9311786325910174</v>
      </c>
      <c r="E41">
        <f>INDEX('WAVG - Countries'!$C$34:$X$58,MATCH('For Text - Cou'!$A41,'WAVG - Countries'!$B$34:$B$58,0),MATCH('For Text - Cou'!E$5,'WAVG - Countries'!$C$4:$X$4,0))</f>
        <v>2.9472544592213192</v>
      </c>
      <c r="F41">
        <f>INDEX('WAVG - Countries'!$C$34:$X$58,MATCH('For Text - Cou'!$A41,'WAVG - Countries'!$B$34:$B$58,0),MATCH('For Text - Cou'!F$5,'WAVG - Countries'!$C$4:$X$4,0))</f>
        <v>3.0418813896121946</v>
      </c>
      <c r="G41">
        <f>INDEX('WAVG - Countries'!$C$34:$X$58,MATCH('For Text - Cou'!$A41,'WAVG - Countries'!$B$34:$B$58,0),MATCH('For Text - Cou'!G$5,'WAVG - Countries'!$C$4:$X$4,0))</f>
        <v>1.0009334984524276E-3</v>
      </c>
    </row>
    <row r="42" spans="1:7" x14ac:dyDescent="0.25">
      <c r="A42" t="s">
        <v>74</v>
      </c>
      <c r="B42">
        <f>INDEX('WAVG - Countries'!$C$34:$X$58,MATCH('For Text - Cou'!$A42,'WAVG - Countries'!$B$34:$B$58,0),MATCH('For Text - Cou'!B$5,'WAVG - Countries'!$C$4:$X$4,0))</f>
        <v>3.3756673051199066</v>
      </c>
      <c r="C42">
        <f>INDEX('WAVG - Countries'!$C$34:$X$58,MATCH('For Text - Cou'!$A42,'WAVG - Countries'!$B$34:$B$58,0),MATCH('For Text - Cou'!C$5,'WAVG - Countries'!$C$4:$X$4,0))</f>
        <v>3.8927657586360382</v>
      </c>
      <c r="D42">
        <f>INDEX('WAVG - Countries'!$C$34:$X$58,MATCH('For Text - Cou'!$A42,'WAVG - Countries'!$B$34:$B$58,0),MATCH('For Text - Cou'!D$5,'WAVG - Countries'!$C$4:$X$4,0))</f>
        <v>4.1896087430034026</v>
      </c>
      <c r="E42">
        <f>INDEX('WAVG - Countries'!$C$34:$X$58,MATCH('For Text - Cou'!$A42,'WAVG - Countries'!$B$34:$B$58,0),MATCH('For Text - Cou'!E$5,'WAVG - Countries'!$C$4:$X$4,0))</f>
        <v>4.374391778741888</v>
      </c>
      <c r="F42">
        <f>INDEX('WAVG - Countries'!$C$34:$X$58,MATCH('For Text - Cou'!$A42,'WAVG - Countries'!$B$34:$B$58,0),MATCH('For Text - Cou'!F$5,'WAVG - Countries'!$C$4:$X$4,0))</f>
        <v>4.5379564634419545</v>
      </c>
      <c r="G42">
        <f>INDEX('WAVG - Countries'!$C$34:$X$58,MATCH('For Text - Cou'!$A42,'WAVG - Countries'!$B$34:$B$58,0),MATCH('For Text - Cou'!G$5,'WAVG - Countries'!$C$4:$X$4,0))</f>
        <v>1.4904164055269176E-2</v>
      </c>
    </row>
    <row r="43" spans="1:7" x14ac:dyDescent="0.25">
      <c r="A43" t="s">
        <v>73</v>
      </c>
      <c r="B43">
        <f>INDEX('WAVG - Countries'!$C$34:$X$58,MATCH('For Text - Cou'!$A43,'WAVG - Countries'!$B$34:$B$58,0),MATCH('For Text - Cou'!B$5,'WAVG - Countries'!$C$4:$X$4,0))</f>
        <v>0</v>
      </c>
      <c r="C43">
        <f>INDEX('WAVG - Countries'!$C$34:$X$58,MATCH('For Text - Cou'!$A43,'WAVG - Countries'!$B$34:$B$58,0),MATCH('For Text - Cou'!C$5,'WAVG - Countries'!$C$4:$X$4,0))</f>
        <v>1.6244679654690943</v>
      </c>
      <c r="D43">
        <f>INDEX('WAVG - Countries'!$C$34:$X$58,MATCH('For Text - Cou'!$A43,'WAVG - Countries'!$B$34:$B$58,0),MATCH('For Text - Cou'!D$5,'WAVG - Countries'!$C$4:$X$4,0))</f>
        <v>1.6615795032729932</v>
      </c>
      <c r="E43">
        <f>INDEX('WAVG - Countries'!$C$34:$X$58,MATCH('For Text - Cou'!$A43,'WAVG - Countries'!$B$34:$B$58,0),MATCH('For Text - Cou'!E$5,'WAVG - Countries'!$C$4:$X$4,0))</f>
        <v>1.6659956183481288</v>
      </c>
      <c r="F43">
        <f>INDEX('WAVG - Countries'!$C$34:$X$58,MATCH('For Text - Cou'!$A43,'WAVG - Countries'!$B$34:$B$58,0),MATCH('For Text - Cou'!F$5,'WAVG - Countries'!$C$4:$X$4,0))</f>
        <v>1.7199434801885012</v>
      </c>
      <c r="G43">
        <f>INDEX('WAVG - Countries'!$C$34:$X$58,MATCH('For Text - Cou'!$A43,'WAVG - Countries'!$B$34:$B$58,0),MATCH('For Text - Cou'!G$5,'WAVG - Countries'!$C$4:$X$4,0))</f>
        <v>3.8146622818910902E-3</v>
      </c>
    </row>
    <row r="44" spans="1:7" x14ac:dyDescent="0.25">
      <c r="A44" t="s">
        <v>75</v>
      </c>
      <c r="B44">
        <f>INDEX('WAVG - Countries'!$C$34:$X$58,MATCH('For Text - Cou'!$A44,'WAVG - Countries'!$B$34:$B$58,0),MATCH('For Text - Cou'!B$5,'WAVG - Countries'!$C$4:$X$4,0))</f>
        <v>2.1127580787496609</v>
      </c>
      <c r="C44">
        <f>INDEX('WAVG - Countries'!$C$34:$X$58,MATCH('For Text - Cou'!$A44,'WAVG - Countries'!$B$34:$B$58,0),MATCH('For Text - Cou'!C$5,'WAVG - Countries'!$C$4:$X$4,0))</f>
        <v>2.0994892886070171</v>
      </c>
      <c r="D44">
        <f>INDEX('WAVG - Countries'!$C$34:$X$58,MATCH('For Text - Cou'!$A44,'WAVG - Countries'!$B$34:$B$58,0),MATCH('For Text - Cou'!D$5,'WAVG - Countries'!$C$4:$X$4,0))</f>
        <v>2.2678815507155323</v>
      </c>
      <c r="E44">
        <f>INDEX('WAVG - Countries'!$C$34:$X$58,MATCH('For Text - Cou'!$A44,'WAVG - Countries'!$B$34:$B$58,0),MATCH('For Text - Cou'!E$5,'WAVG - Countries'!$C$4:$X$4,0))</f>
        <v>2.3370331189927063</v>
      </c>
      <c r="F44">
        <f>INDEX('WAVG - Countries'!$C$34:$X$58,MATCH('For Text - Cou'!$A44,'WAVG - Countries'!$B$34:$B$58,0),MATCH('For Text - Cou'!F$5,'WAVG - Countries'!$C$4:$X$4,0))</f>
        <v>2.6637553361450541</v>
      </c>
      <c r="G44">
        <f>INDEX('WAVG - Countries'!$C$34:$X$58,MATCH('For Text - Cou'!$A44,'WAVG - Countries'!$B$34:$B$58,0),MATCH('For Text - Cou'!G$5,'WAVG - Countries'!$C$4:$X$4,0))</f>
        <v>1.1654524238912556E-2</v>
      </c>
    </row>
    <row r="45" spans="1:7" x14ac:dyDescent="0.25">
      <c r="A45" t="s">
        <v>64</v>
      </c>
      <c r="B45">
        <f>INDEX('WAVG - Countries'!$C$34:$X$58,MATCH('For Text - Cou'!$A45,'WAVG - Countries'!$B$34:$B$58,0),MATCH('For Text - Cou'!B$5,'WAVG - Countries'!$C$4:$X$4,0))</f>
        <v>0.94646583747632873</v>
      </c>
      <c r="C45">
        <f>INDEX('WAVG - Countries'!$C$34:$X$58,MATCH('For Text - Cou'!$A45,'WAVG - Countries'!$B$34:$B$58,0),MATCH('For Text - Cou'!C$5,'WAVG - Countries'!$C$4:$X$4,0))</f>
        <v>0.9945217008575864</v>
      </c>
      <c r="D45">
        <f>INDEX('WAVG - Countries'!$C$34:$X$58,MATCH('For Text - Cou'!$A45,'WAVG - Countries'!$B$34:$B$58,0),MATCH('For Text - Cou'!D$5,'WAVG - Countries'!$C$4:$X$4,0))</f>
        <v>1.073569590707649</v>
      </c>
      <c r="E45">
        <f>INDEX('WAVG - Countries'!$C$34:$X$58,MATCH('For Text - Cou'!$A45,'WAVG - Countries'!$B$34:$B$58,0),MATCH('For Text - Cou'!E$5,'WAVG - Countries'!$C$4:$X$4,0))</f>
        <v>1.1383451964513476</v>
      </c>
      <c r="F45">
        <f>INDEX('WAVG - Countries'!$C$34:$X$58,MATCH('For Text - Cou'!$A45,'WAVG - Countries'!$B$34:$B$58,0),MATCH('For Text - Cou'!F$5,'WAVG - Countries'!$C$4:$X$4,0))</f>
        <v>1.2893517908848937</v>
      </c>
      <c r="G45">
        <f>INDEX('WAVG - Countries'!$C$34:$X$58,MATCH('For Text - Cou'!$A45,'WAVG - Countries'!$B$34:$B$58,0),MATCH('For Text - Cou'!G$5,'WAVG - Countries'!$C$4:$X$4,0))</f>
        <v>1.5578093233526324E-2</v>
      </c>
    </row>
    <row r="46" spans="1:7" x14ac:dyDescent="0.25">
      <c r="A46" t="s">
        <v>76</v>
      </c>
      <c r="B46">
        <f>INDEX('WAVG - Countries'!$C$34:$X$58,MATCH('For Text - Cou'!$A46,'WAVG - Countries'!$B$34:$B$58,0),MATCH('For Text - Cou'!B$5,'WAVG - Countries'!$C$4:$X$4,0))</f>
        <v>0.86836979911027434</v>
      </c>
      <c r="C46">
        <f>INDEX('WAVG - Countries'!$C$34:$X$58,MATCH('For Text - Cou'!$A46,'WAVG - Countries'!$B$34:$B$58,0),MATCH('For Text - Cou'!C$5,'WAVG - Countries'!$C$4:$X$4,0))</f>
        <v>0.99490859781880947</v>
      </c>
      <c r="D46">
        <f>INDEX('WAVG - Countries'!$C$34:$X$58,MATCH('For Text - Cou'!$A46,'WAVG - Countries'!$B$34:$B$58,0),MATCH('For Text - Cou'!D$5,'WAVG - Countries'!$C$4:$X$4,0))</f>
        <v>1.0067288190543497</v>
      </c>
      <c r="E46">
        <f>INDEX('WAVG - Countries'!$C$34:$X$58,MATCH('For Text - Cou'!$A46,'WAVG - Countries'!$B$34:$B$58,0),MATCH('For Text - Cou'!E$5,'WAVG - Countries'!$C$4:$X$4,0))</f>
        <v>1.030669311128211</v>
      </c>
      <c r="F46">
        <f>INDEX('WAVG - Countries'!$C$34:$X$58,MATCH('For Text - Cou'!$A46,'WAVG - Countries'!$B$34:$B$58,0),MATCH('For Text - Cou'!F$5,'WAVG - Countries'!$C$4:$X$4,0))</f>
        <v>1.1137560597080105</v>
      </c>
      <c r="G46">
        <f>INDEX('WAVG - Countries'!$C$34:$X$58,MATCH('For Text - Cou'!$A46,'WAVG - Countries'!$B$34:$B$58,0),MATCH('For Text - Cou'!G$5,'WAVG - Countries'!$C$4:$X$4,0))</f>
        <v>1.2521534070901064E-2</v>
      </c>
    </row>
    <row r="47" spans="1:7" x14ac:dyDescent="0.25">
      <c r="A47" t="s">
        <v>77</v>
      </c>
      <c r="B47">
        <f>INDEX('WAVG - Countries'!$C$34:$X$58,MATCH('For Text - Cou'!$A47,'WAVG - Countries'!$B$34:$B$58,0),MATCH('For Text - Cou'!B$5,'WAVG - Countries'!$C$4:$X$4,0))</f>
        <v>3.1475679342670446</v>
      </c>
      <c r="C47">
        <f>INDEX('WAVG - Countries'!$C$34:$X$58,MATCH('For Text - Cou'!$A47,'WAVG - Countries'!$B$34:$B$58,0),MATCH('For Text - Cou'!C$5,'WAVG - Countries'!$C$4:$X$4,0))</f>
        <v>2.6442928002212409</v>
      </c>
      <c r="D47">
        <f>INDEX('WAVG - Countries'!$C$34:$X$58,MATCH('For Text - Cou'!$A47,'WAVG - Countries'!$B$34:$B$58,0),MATCH('For Text - Cou'!D$5,'WAVG - Countries'!$C$4:$X$4,0))</f>
        <v>2.5513880854208817</v>
      </c>
      <c r="E47">
        <f>INDEX('WAVG - Countries'!$C$34:$X$58,MATCH('For Text - Cou'!$A47,'WAVG - Countries'!$B$34:$B$58,0),MATCH('For Text - Cou'!E$5,'WAVG - Countries'!$C$4:$X$4,0))</f>
        <v>2.4688064949050563</v>
      </c>
      <c r="F47">
        <f>INDEX('WAVG - Countries'!$C$34:$X$58,MATCH('For Text - Cou'!$A47,'WAVG - Countries'!$B$34:$B$58,0),MATCH('For Text - Cou'!F$5,'WAVG - Countries'!$C$4:$X$4,0))</f>
        <v>2.7455769033264579</v>
      </c>
      <c r="G47">
        <f>INDEX('WAVG - Countries'!$C$34:$X$58,MATCH('For Text - Cou'!$A47,'WAVG - Countries'!$B$34:$B$58,0),MATCH('For Text - Cou'!G$5,'WAVG - Countries'!$C$4:$X$4,0))</f>
        <v>-6.8086579487975918E-3</v>
      </c>
    </row>
    <row r="48" spans="1:7" x14ac:dyDescent="0.25">
      <c r="A48" t="s">
        <v>78</v>
      </c>
      <c r="B48">
        <f>INDEX('WAVG - Countries'!$C$34:$X$58,MATCH('For Text - Cou'!$A48,'WAVG - Countries'!$B$34:$B$58,0),MATCH('For Text - Cou'!B$5,'WAVG - Countries'!$C$4:$X$4,0))</f>
        <v>2.1589038945609245</v>
      </c>
      <c r="C48">
        <f>INDEX('WAVG - Countries'!$C$34:$X$58,MATCH('For Text - Cou'!$A48,'WAVG - Countries'!$B$34:$B$58,0),MATCH('For Text - Cou'!C$5,'WAVG - Countries'!$C$4:$X$4,0))</f>
        <v>2.3343832816266827</v>
      </c>
      <c r="D48">
        <f>INDEX('WAVG - Countries'!$C$34:$X$58,MATCH('For Text - Cou'!$A48,'WAVG - Countries'!$B$34:$B$58,0),MATCH('For Text - Cou'!D$5,'WAVG - Countries'!$C$4:$X$4,0))</f>
        <v>2.4178737544105737</v>
      </c>
      <c r="E48">
        <f>INDEX('WAVG - Countries'!$C$34:$X$58,MATCH('For Text - Cou'!$A48,'WAVG - Countries'!$B$34:$B$58,0),MATCH('For Text - Cou'!E$5,'WAVG - Countries'!$C$4:$X$4,0))</f>
        <v>2.6629794572695369</v>
      </c>
      <c r="F48">
        <f>INDEX('WAVG - Countries'!$C$34:$X$58,MATCH('For Text - Cou'!$A48,'WAVG - Countries'!$B$34:$B$58,0),MATCH('For Text - Cou'!F$5,'WAVG - Countries'!$C$4:$X$4,0))</f>
        <v>2.9152087253391685</v>
      </c>
      <c r="G48">
        <f>INDEX('WAVG - Countries'!$C$34:$X$58,MATCH('For Text - Cou'!$A48,'WAVG - Countries'!$B$34:$B$58,0),MATCH('For Text - Cou'!G$5,'WAVG - Countries'!$C$4:$X$4,0))</f>
        <v>1.513036150066327E-2</v>
      </c>
    </row>
    <row r="49" spans="1:7" x14ac:dyDescent="0.25">
      <c r="A49" t="s">
        <v>79</v>
      </c>
      <c r="B49">
        <f>INDEX('WAVG - Countries'!$C$34:$X$58,MATCH('For Text - Cou'!$A49,'WAVG - Countries'!$B$34:$B$58,0),MATCH('For Text - Cou'!B$5,'WAVG - Countries'!$C$4:$X$4,0))</f>
        <v>2.8457446594381847E-2</v>
      </c>
      <c r="C49">
        <f>INDEX('WAVG - Countries'!$C$34:$X$58,MATCH('For Text - Cou'!$A49,'WAVG - Countries'!$B$34:$B$58,0),MATCH('For Text - Cou'!C$5,'WAVG - Countries'!$C$4:$X$4,0))</f>
        <v>5.0705641835725998E-2</v>
      </c>
      <c r="D49">
        <f>INDEX('WAVG - Countries'!$C$34:$X$58,MATCH('For Text - Cou'!$A49,'WAVG - Countries'!$B$34:$B$58,0),MATCH('For Text - Cou'!D$5,'WAVG - Countries'!$C$4:$X$4,0))</f>
        <v>0.1850251860004565</v>
      </c>
      <c r="E49">
        <f>INDEX('WAVG - Countries'!$C$34:$X$58,MATCH('For Text - Cou'!$A49,'WAVG - Countries'!$B$34:$B$58,0),MATCH('For Text - Cou'!E$5,'WAVG - Countries'!$C$4:$X$4,0))</f>
        <v>0.19345039795039048</v>
      </c>
      <c r="F49">
        <f>INDEX('WAVG - Countries'!$C$34:$X$58,MATCH('For Text - Cou'!$A49,'WAVG - Countries'!$B$34:$B$58,0),MATCH('For Text - Cou'!F$5,'WAVG - Countries'!$C$4:$X$4,0))</f>
        <v>0.29219793281855638</v>
      </c>
      <c r="G49">
        <f>INDEX('WAVG - Countries'!$C$34:$X$58,MATCH('For Text - Cou'!$A49,'WAVG - Countries'!$B$34:$B$58,0),MATCH('For Text - Cou'!G$5,'WAVG - Countries'!$C$4:$X$4,0))</f>
        <v>0.12350254486228862</v>
      </c>
    </row>
    <row r="50" spans="1:7" x14ac:dyDescent="0.25">
      <c r="A50" t="s">
        <v>62</v>
      </c>
      <c r="B50">
        <f>INDEX('WAVG - Countries'!$C$34:$X$58,MATCH('For Text - Cou'!$A50,'WAVG - Countries'!$B$34:$B$58,0),MATCH('For Text - Cou'!B$5,'WAVG - Countries'!$C$4:$X$4,0))</f>
        <v>0.68016379239194713</v>
      </c>
      <c r="C50">
        <f>INDEX('WAVG - Countries'!$C$34:$X$58,MATCH('For Text - Cou'!$A50,'WAVG - Countries'!$B$34:$B$58,0),MATCH('For Text - Cou'!C$5,'WAVG - Countries'!$C$4:$X$4,0))</f>
        <v>0.89883212493663056</v>
      </c>
      <c r="D50">
        <f>INDEX('WAVG - Countries'!$C$34:$X$58,MATCH('For Text - Cou'!$A50,'WAVG - Countries'!$B$34:$B$58,0),MATCH('For Text - Cou'!D$5,'WAVG - Countries'!$C$4:$X$4,0))</f>
        <v>0.96693333500421574</v>
      </c>
      <c r="E50">
        <f>INDEX('WAVG - Countries'!$C$34:$X$58,MATCH('For Text - Cou'!$A50,'WAVG - Countries'!$B$34:$B$58,0),MATCH('For Text - Cou'!E$5,'WAVG - Countries'!$C$4:$X$4,0))</f>
        <v>1.0486497042413185</v>
      </c>
      <c r="F50">
        <f>INDEX('WAVG - Countries'!$C$34:$X$58,MATCH('For Text - Cou'!$A50,'WAVG - Countries'!$B$34:$B$58,0),MATCH('For Text - Cou'!F$5,'WAVG - Countries'!$C$4:$X$4,0))</f>
        <v>1.3349880683366204</v>
      </c>
      <c r="G50">
        <f>INDEX('WAVG - Countries'!$C$34:$X$58,MATCH('For Text - Cou'!$A50,'WAVG - Countries'!$B$34:$B$58,0),MATCH('For Text - Cou'!G$5,'WAVG - Countries'!$C$4:$X$4,0))</f>
        <v>3.4292067200572429E-2</v>
      </c>
    </row>
    <row r="51" spans="1:7" x14ac:dyDescent="0.25">
      <c r="A51" t="s">
        <v>46</v>
      </c>
      <c r="B51">
        <f>INDEX('WAVG - Countries'!$C$34:$X$58,MATCH('For Text - Cou'!$A51,'WAVG - Countries'!$B$34:$B$58,0),MATCH('For Text - Cou'!B$5,'WAVG - Countries'!$C$4:$X$4,0))</f>
        <v>0</v>
      </c>
      <c r="C51">
        <f>INDEX('WAVG - Countries'!$C$34:$X$58,MATCH('For Text - Cou'!$A51,'WAVG - Countries'!$B$34:$B$58,0),MATCH('For Text - Cou'!C$5,'WAVG - Countries'!$C$4:$X$4,0))</f>
        <v>1.7785675099904668</v>
      </c>
      <c r="D51">
        <f>INDEX('WAVG - Countries'!$C$34:$X$58,MATCH('For Text - Cou'!$A51,'WAVG - Countries'!$B$34:$B$58,0),MATCH('For Text - Cou'!D$5,'WAVG - Countries'!$C$4:$X$4,0))</f>
        <v>1.7793566812202961</v>
      </c>
      <c r="E51">
        <f>INDEX('WAVG - Countries'!$C$34:$X$58,MATCH('For Text - Cou'!$A51,'WAVG - Countries'!$B$34:$B$58,0),MATCH('For Text - Cou'!E$5,'WAVG - Countries'!$C$4:$X$4,0))</f>
        <v>1.7793445411447446</v>
      </c>
      <c r="F51">
        <f>INDEX('WAVG - Countries'!$C$34:$X$58,MATCH('For Text - Cou'!$A51,'WAVG - Countries'!$B$34:$B$58,0),MATCH('For Text - Cou'!F$5,'WAVG - Countries'!$C$4:$X$4,0))</f>
        <v>1.8317623025797871</v>
      </c>
      <c r="G51">
        <f>INDEX('WAVG - Countries'!$C$34:$X$58,MATCH('For Text - Cou'!$A51,'WAVG - Countries'!$B$34:$B$58,0),MATCH('For Text - Cou'!G$5,'WAVG - Countries'!$C$4:$X$4,0))</f>
        <v>1.9666139001186522E-3</v>
      </c>
    </row>
    <row r="52" spans="1:7" x14ac:dyDescent="0.25">
      <c r="A52" t="s">
        <v>84</v>
      </c>
      <c r="B52">
        <f>INDEX('WAVG - Countries'!$C$34:$X$58,MATCH('For Text - Cou'!$A52,'WAVG - Countries'!$B$34:$B$58,0),MATCH('For Text - Cou'!B$5,'WAVG - Countries'!$C$4:$X$4,0))</f>
        <v>0.26951406104652087</v>
      </c>
      <c r="C52">
        <f>INDEX('WAVG - Countries'!$C$34:$X$58,MATCH('For Text - Cou'!$A52,'WAVG - Countries'!$B$34:$B$58,0),MATCH('For Text - Cou'!C$5,'WAVG - Countries'!$C$4:$X$4,0))</f>
        <v>0.57600092712871798</v>
      </c>
      <c r="D52">
        <f>INDEX('WAVG - Countries'!$C$34:$X$58,MATCH('For Text - Cou'!$A52,'WAVG - Countries'!$B$34:$B$58,0),MATCH('For Text - Cou'!D$5,'WAVG - Countries'!$C$4:$X$4,0))</f>
        <v>0.61946375254978503</v>
      </c>
      <c r="E52">
        <f>INDEX('WAVG - Countries'!$C$34:$X$58,MATCH('For Text - Cou'!$A52,'WAVG - Countries'!$B$34:$B$58,0),MATCH('For Text - Cou'!E$5,'WAVG - Countries'!$C$4:$X$4,0))</f>
        <v>0.79510227775742925</v>
      </c>
      <c r="F52">
        <f>INDEX('WAVG - Countries'!$C$34:$X$58,MATCH('For Text - Cou'!$A52,'WAVG - Countries'!$B$34:$B$58,0),MATCH('For Text - Cou'!F$5,'WAVG - Countries'!$C$4:$X$4,0))</f>
        <v>0.92246183067055632</v>
      </c>
      <c r="G52">
        <f>INDEX('WAVG - Countries'!$C$34:$X$58,MATCH('For Text - Cou'!$A52,'WAVG - Countries'!$B$34:$B$58,0),MATCH('For Text - Cou'!G$5,'WAVG - Countries'!$C$4:$X$4,0))</f>
        <v>6.3453117825462035E-2</v>
      </c>
    </row>
    <row r="53" spans="1:7" x14ac:dyDescent="0.25">
      <c r="A53" t="s">
        <v>85</v>
      </c>
      <c r="B53">
        <f>INDEX('WAVG - Countries'!$C$34:$X$58,MATCH('For Text - Cou'!$A53,'WAVG - Countries'!$B$34:$B$58,0),MATCH('For Text - Cou'!B$5,'WAVG - Countries'!$C$4:$X$4,0))</f>
        <v>1.6201050195049083</v>
      </c>
      <c r="C53">
        <f>INDEX('WAVG - Countries'!$C$34:$X$58,MATCH('For Text - Cou'!$A53,'WAVG - Countries'!$B$34:$B$58,0),MATCH('For Text - Cou'!C$5,'WAVG - Countries'!$C$4:$X$4,0))</f>
        <v>1.6495623576194267</v>
      </c>
      <c r="D53">
        <f>INDEX('WAVG - Countries'!$C$34:$X$58,MATCH('For Text - Cou'!$A53,'WAVG - Countries'!$B$34:$B$58,0),MATCH('For Text - Cou'!D$5,'WAVG - Countries'!$C$4:$X$4,0))</f>
        <v>1.6572877499034753</v>
      </c>
      <c r="E53">
        <f>INDEX('WAVG - Countries'!$C$34:$X$58,MATCH('For Text - Cou'!$A53,'WAVG - Countries'!$B$34:$B$58,0),MATCH('For Text - Cou'!E$5,'WAVG - Countries'!$C$4:$X$4,0))</f>
        <v>1.6706529152625444</v>
      </c>
      <c r="F53">
        <f>INDEX('WAVG - Countries'!$C$34:$X$58,MATCH('For Text - Cou'!$A53,'WAVG - Countries'!$B$34:$B$58,0),MATCH('For Text - Cou'!F$5,'WAVG - Countries'!$C$4:$X$4,0))</f>
        <v>1.6842206718623907</v>
      </c>
      <c r="G53">
        <f>INDEX('WAVG - Countries'!$C$34:$X$58,MATCH('For Text - Cou'!$A53,'WAVG - Countries'!$B$34:$B$58,0),MATCH('For Text - Cou'!G$5,'WAVG - Countries'!$C$4:$X$4,0))</f>
        <v>1.9424828569991615E-3</v>
      </c>
    </row>
    <row r="54" spans="1:7" x14ac:dyDescent="0.25">
      <c r="A54" t="s">
        <v>80</v>
      </c>
      <c r="B54">
        <f>INDEX('WAVG - Countries'!$C$34:$X$58,MATCH('For Text - Cou'!$A54,'WAVG - Countries'!$B$34:$B$58,0),MATCH('For Text - Cou'!B$5,'WAVG - Countries'!$C$4:$X$4,0))</f>
        <v>3.3320234189094311</v>
      </c>
      <c r="C54">
        <f>INDEX('WAVG - Countries'!$C$34:$X$58,MATCH('For Text - Cou'!$A54,'WAVG - Countries'!$B$34:$B$58,0),MATCH('For Text - Cou'!C$5,'WAVG - Countries'!$C$4:$X$4,0))</f>
        <v>1.2007553107295368</v>
      </c>
      <c r="D54">
        <f>INDEX('WAVG - Countries'!$C$34:$X$58,MATCH('For Text - Cou'!$A54,'WAVG - Countries'!$B$34:$B$58,0),MATCH('For Text - Cou'!D$5,'WAVG - Countries'!$C$4:$X$4,0))</f>
        <v>1.2167543831786913</v>
      </c>
      <c r="E54">
        <f>INDEX('WAVG - Countries'!$C$34:$X$58,MATCH('For Text - Cou'!$A54,'WAVG - Countries'!$B$34:$B$58,0),MATCH('For Text - Cou'!E$5,'WAVG - Countries'!$C$4:$X$4,0))</f>
        <v>1.2539929206531197</v>
      </c>
      <c r="F54">
        <f>INDEX('WAVG - Countries'!$C$34:$X$58,MATCH('For Text - Cou'!$A54,'WAVG - Countries'!$B$34:$B$58,0),MATCH('For Text - Cou'!F$5,'WAVG - Countries'!$C$4:$X$4,0))</f>
        <v>1.3834444090660873</v>
      </c>
      <c r="G54">
        <f>INDEX('WAVG - Countries'!$C$34:$X$58,MATCH('For Text - Cou'!$A54,'WAVG - Countries'!$B$34:$B$58,0),MATCH('For Text - Cou'!G$5,'WAVG - Countries'!$C$4:$X$4,0))</f>
        <v>-4.2998357026687195E-2</v>
      </c>
    </row>
    <row r="55" spans="1:7" x14ac:dyDescent="0.25">
      <c r="A55" t="s">
        <v>81</v>
      </c>
      <c r="B55">
        <f>INDEX('WAVG - Countries'!$C$34:$X$58,MATCH('For Text - Cou'!$A55,'WAVG - Countries'!$B$34:$B$58,0),MATCH('For Text - Cou'!B$5,'WAVG - Countries'!$C$4:$X$4,0))</f>
        <v>0</v>
      </c>
      <c r="C55">
        <f>INDEX('WAVG - Countries'!$C$34:$X$58,MATCH('For Text - Cou'!$A55,'WAVG - Countries'!$B$34:$B$58,0),MATCH('For Text - Cou'!C$5,'WAVG - Countries'!$C$4:$X$4,0))</f>
        <v>1.4860692826742921</v>
      </c>
      <c r="D55">
        <f>INDEX('WAVG - Countries'!$C$34:$X$58,MATCH('For Text - Cou'!$A55,'WAVG - Countries'!$B$34:$B$58,0),MATCH('For Text - Cou'!D$5,'WAVG - Countries'!$C$4:$X$4,0))</f>
        <v>1.5019078948054971</v>
      </c>
      <c r="E55">
        <f>INDEX('WAVG - Countries'!$C$34:$X$58,MATCH('For Text - Cou'!$A55,'WAVG - Countries'!$B$34:$B$58,0),MATCH('For Text - Cou'!E$5,'WAVG - Countries'!$C$4:$X$4,0))</f>
        <v>1.6329459605647041</v>
      </c>
      <c r="F55">
        <f>INDEX('WAVG - Countries'!$C$34:$X$58,MATCH('For Text - Cou'!$A55,'WAVG - Countries'!$B$34:$B$58,0),MATCH('For Text - Cou'!F$5,'WAVG - Countries'!$C$4:$X$4,0))</f>
        <v>1.7490722385395943</v>
      </c>
      <c r="G55">
        <f>INDEX('WAVG - Countries'!$C$34:$X$58,MATCH('For Text - Cou'!$A55,'WAVG - Countries'!$B$34:$B$58,0),MATCH('For Text - Cou'!G$5,'WAVG - Countries'!$C$4:$X$4,0))</f>
        <v>1.0922616206893165E-2</v>
      </c>
    </row>
    <row r="56" spans="1:7" x14ac:dyDescent="0.25">
      <c r="A56" t="s">
        <v>82</v>
      </c>
      <c r="B56">
        <f>INDEX('WAVG - Countries'!$C$34:$X$58,MATCH('For Text - Cou'!$A56,'WAVG - Countries'!$B$34:$B$58,0),MATCH('For Text - Cou'!B$5,'WAVG - Countries'!$C$4:$X$4,0))</f>
        <v>0.5115550781249999</v>
      </c>
      <c r="C56">
        <f>INDEX('WAVG - Countries'!$C$34:$X$58,MATCH('For Text - Cou'!$A56,'WAVG - Countries'!$B$34:$B$58,0),MATCH('For Text - Cou'!C$5,'WAVG - Countries'!$C$4:$X$4,0))</f>
        <v>0.52824239574176235</v>
      </c>
      <c r="D56">
        <f>INDEX('WAVG - Countries'!$C$34:$X$58,MATCH('For Text - Cou'!$A56,'WAVG - Countries'!$B$34:$B$58,0),MATCH('For Text - Cou'!D$5,'WAVG - Countries'!$C$4:$X$4,0))</f>
        <v>0.58077497890084984</v>
      </c>
      <c r="E56">
        <f>INDEX('WAVG - Countries'!$C$34:$X$58,MATCH('For Text - Cou'!$A56,'WAVG - Countries'!$B$34:$B$58,0),MATCH('For Text - Cou'!E$5,'WAVG - Countries'!$C$4:$X$4,0))</f>
        <v>0.68225582474483704</v>
      </c>
      <c r="F56">
        <f>INDEX('WAVG - Countries'!$C$34:$X$58,MATCH('For Text - Cou'!$A56,'WAVG - Countries'!$B$34:$B$58,0),MATCH('For Text - Cou'!F$5,'WAVG - Countries'!$C$4:$X$4,0))</f>
        <v>0.86156365558654668</v>
      </c>
      <c r="G56">
        <f>INDEX('WAVG - Countries'!$C$34:$X$58,MATCH('For Text - Cou'!$A56,'WAVG - Countries'!$B$34:$B$58,0),MATCH('For Text - Cou'!G$5,'WAVG - Countries'!$C$4:$X$4,0))</f>
        <v>2.6407338626444954E-2</v>
      </c>
    </row>
    <row r="57" spans="1:7" x14ac:dyDescent="0.25">
      <c r="A57" t="s">
        <v>83</v>
      </c>
      <c r="B57">
        <f>INDEX('WAVG - Countries'!$C$34:$X$58,MATCH('For Text - Cou'!$A57,'WAVG - Countries'!$B$34:$B$58,0),MATCH('For Text - Cou'!B$5,'WAVG - Countries'!$C$4:$X$4,0))</f>
        <v>1.1823227771140863</v>
      </c>
      <c r="C57">
        <f>INDEX('WAVG - Countries'!$C$34:$X$58,MATCH('For Text - Cou'!$A57,'WAVG - Countries'!$B$34:$B$58,0),MATCH('For Text - Cou'!C$5,'WAVG - Countries'!$C$4:$X$4,0))</f>
        <v>1.1822385729464679</v>
      </c>
      <c r="D57">
        <f>INDEX('WAVG - Countries'!$C$34:$X$58,MATCH('For Text - Cou'!$A57,'WAVG - Countries'!$B$34:$B$58,0),MATCH('For Text - Cou'!D$5,'WAVG - Countries'!$C$4:$X$4,0))</f>
        <v>1.2003296350754571</v>
      </c>
      <c r="E57">
        <f>INDEX('WAVG - Countries'!$C$34:$X$58,MATCH('For Text - Cou'!$A57,'WAVG - Countries'!$B$34:$B$58,0),MATCH('For Text - Cou'!E$5,'WAVG - Countries'!$C$4:$X$4,0))</f>
        <v>1.2732846295802511</v>
      </c>
      <c r="F57">
        <f>INDEX('WAVG - Countries'!$C$34:$X$58,MATCH('For Text - Cou'!$A57,'WAVG - Countries'!$B$34:$B$58,0),MATCH('For Text - Cou'!F$5,'WAVG - Countries'!$C$4:$X$4,0))</f>
        <v>1.5055791888937289</v>
      </c>
      <c r="G57">
        <f>INDEX('WAVG - Countries'!$C$34:$X$58,MATCH('For Text - Cou'!$A57,'WAVG - Countries'!$B$34:$B$58,0),MATCH('For Text - Cou'!G$5,'WAVG - Countries'!$C$4:$X$4,0))</f>
        <v>1.215815209073523E-2</v>
      </c>
    </row>
    <row r="58" spans="1:7" x14ac:dyDescent="0.25">
      <c r="A58" t="s">
        <v>66</v>
      </c>
      <c r="B58">
        <f>INDEX('WAVG - Countries'!$C$34:$X$58,MATCH('For Text - Cou'!$A58,'WAVG - Countries'!$B$34:$B$58,0),MATCH('For Text - Cou'!B$5,'WAVG - Countries'!$C$4:$X$4,0))</f>
        <v>2.0678138409921907</v>
      </c>
      <c r="C58">
        <f>INDEX('WAVG - Countries'!$C$34:$X$58,MATCH('For Text - Cou'!$A58,'WAVG - Countries'!$B$34:$B$58,0),MATCH('For Text - Cou'!C$5,'WAVG - Countries'!$C$4:$X$4,0))</f>
        <v>2.0337861994387141</v>
      </c>
      <c r="D58">
        <f>INDEX('WAVG - Countries'!$C$34:$X$58,MATCH('For Text - Cou'!$A58,'WAVG - Countries'!$B$34:$B$58,0),MATCH('For Text - Cou'!D$5,'WAVG - Countries'!$C$4:$X$4,0))</f>
        <v>2.0740702541290452</v>
      </c>
      <c r="E58">
        <f>INDEX('WAVG - Countries'!$C$34:$X$58,MATCH('For Text - Cou'!$A58,'WAVG - Countries'!$B$34:$B$58,0),MATCH('For Text - Cou'!E$5,'WAVG - Countries'!$C$4:$X$4,0))</f>
        <v>2.3299006724009481</v>
      </c>
      <c r="F58">
        <f>INDEX('WAVG - Countries'!$C$34:$X$58,MATCH('For Text - Cou'!$A58,'WAVG - Countries'!$B$34:$B$58,0),MATCH('For Text - Cou'!F$5,'WAVG - Countries'!$C$4:$X$4,0))</f>
        <v>2.6941875751617923</v>
      </c>
      <c r="G58">
        <f>INDEX('WAVG - Countries'!$C$34:$X$58,MATCH('For Text - Cou'!$A58,'WAVG - Countries'!$B$34:$B$58,0),MATCH('For Text - Cou'!G$5,'WAVG - Countries'!$C$4:$X$4,0))</f>
        <v>1.3318145295103001E-2</v>
      </c>
    </row>
    <row r="59" spans="1:7" x14ac:dyDescent="0.25">
      <c r="A59" t="s">
        <v>65</v>
      </c>
      <c r="B59">
        <f>INDEX('WAVG - Countries'!$C$34:$X$58,MATCH('For Text - Cou'!$A59,'WAVG - Countries'!$B$34:$B$58,0),MATCH('For Text - Cou'!B$5,'WAVG - Countries'!$C$4:$X$4,0))</f>
        <v>2.6539499999999996</v>
      </c>
      <c r="C59">
        <f>INDEX('WAVG - Countries'!$C$34:$X$58,MATCH('For Text - Cou'!$A59,'WAVG - Countries'!$B$34:$B$58,0),MATCH('For Text - Cou'!C$5,'WAVG - Countries'!$C$4:$X$4,0))</f>
        <v>2.2777926681344036</v>
      </c>
      <c r="D59">
        <f>INDEX('WAVG - Countries'!$C$34:$X$58,MATCH('For Text - Cou'!$A59,'WAVG - Countries'!$B$34:$B$58,0),MATCH('For Text - Cou'!D$5,'WAVG - Countries'!$C$4:$X$4,0))</f>
        <v>2.3823334458223671</v>
      </c>
      <c r="E59">
        <f>INDEX('WAVG - Countries'!$C$34:$X$58,MATCH('For Text - Cou'!$A59,'WAVG - Countries'!$B$34:$B$58,0),MATCH('For Text - Cou'!E$5,'WAVG - Countries'!$C$4:$X$4,0))</f>
        <v>2.7167967169839424</v>
      </c>
      <c r="F59">
        <f>INDEX('WAVG - Countries'!$C$34:$X$58,MATCH('For Text - Cou'!$A59,'WAVG - Countries'!$B$34:$B$58,0),MATCH('For Text - Cou'!F$5,'WAVG - Countries'!$C$4:$X$4,0))</f>
        <v>3.2116444312253734</v>
      </c>
      <c r="G59">
        <f>INDEX('WAVG - Countries'!$C$34:$X$58,MATCH('For Text - Cou'!$A59,'WAVG - Countries'!$B$34:$B$58,0),MATCH('For Text - Cou'!G$5,'WAVG - Countries'!$C$4:$X$4,0))</f>
        <v>9.582318903773368E-3</v>
      </c>
    </row>
    <row r="61" spans="1:7" s="29" customFormat="1" x14ac:dyDescent="0.25">
      <c r="A61" s="29" t="s">
        <v>60</v>
      </c>
    </row>
    <row r="63" spans="1:7" x14ac:dyDescent="0.25">
      <c r="B63">
        <v>2020</v>
      </c>
      <c r="C63">
        <v>2025</v>
      </c>
      <c r="D63">
        <v>2030</v>
      </c>
      <c r="E63">
        <v>2035</v>
      </c>
      <c r="F63">
        <v>2040</v>
      </c>
      <c r="G63" t="s">
        <v>101</v>
      </c>
    </row>
    <row r="64" spans="1:7" x14ac:dyDescent="0.25">
      <c r="A64" t="s">
        <v>63</v>
      </c>
      <c r="B64">
        <f>INDEX('WAVG - Countries'!$C$63:$X$87,MATCH('For Text - Cou'!$A64,'WAVG - Countries'!$B$63:$B$87,0),MATCH('For Text - Cou'!B$5,'WAVG - Countries'!$C$4:$X$4,0))</f>
        <v>4.969738057805932</v>
      </c>
      <c r="C64">
        <f>INDEX('WAVG - Countries'!$C$63:$X$87,MATCH('For Text - Cou'!$A64,'WAVG - Countries'!$B$63:$B$87,0),MATCH('For Text - Cou'!C$5,'WAVG - Countries'!$C$4:$X$4,0))</f>
        <v>3.522727060844649</v>
      </c>
      <c r="D64">
        <f>INDEX('WAVG - Countries'!$C$63:$X$87,MATCH('For Text - Cou'!$A64,'WAVG - Countries'!$B$63:$B$87,0),MATCH('For Text - Cou'!D$5,'WAVG - Countries'!$C$4:$X$4,0))</f>
        <v>4.1155216894315156</v>
      </c>
      <c r="E64">
        <f>INDEX('WAVG - Countries'!$C$63:$X$87,MATCH('For Text - Cou'!$A64,'WAVG - Countries'!$B$63:$B$87,0),MATCH('For Text - Cou'!E$5,'WAVG - Countries'!$C$4:$X$4,0))</f>
        <v>5.1361033166990815</v>
      </c>
      <c r="F64">
        <f>INDEX('WAVG - Countries'!$C$63:$X$87,MATCH('For Text - Cou'!$A64,'WAVG - Countries'!$B$63:$B$87,0),MATCH('For Text - Cou'!F$5,'WAVG - Countries'!$C$4:$X$4,0))</f>
        <v>6.5103463419614878</v>
      </c>
      <c r="G64">
        <f>INDEX('WAVG - Countries'!$C$63:$X$87,MATCH('For Text - Cou'!$A64,'WAVG - Countries'!$B$63:$B$87,0),MATCH('For Text - Cou'!G$5,'WAVG - Countries'!$C$4:$X$4,0))</f>
        <v>1.3592829909519377E-2</v>
      </c>
    </row>
    <row r="65" spans="1:7" x14ac:dyDescent="0.25">
      <c r="A65" t="s">
        <v>67</v>
      </c>
      <c r="B65">
        <f>INDEX('WAVG - Countries'!$C$63:$X$87,MATCH('For Text - Cou'!$A65,'WAVG - Countries'!$B$63:$B$87,0),MATCH('For Text - Cou'!B$5,'WAVG - Countries'!$C$4:$X$4,0))</f>
        <v>3.9003192545496854</v>
      </c>
      <c r="C65">
        <f>INDEX('WAVG - Countries'!$C$63:$X$87,MATCH('For Text - Cou'!$A65,'WAVG - Countries'!$B$63:$B$87,0),MATCH('For Text - Cou'!C$5,'WAVG - Countries'!$C$4:$X$4,0))</f>
        <v>3.7065494710432034</v>
      </c>
      <c r="D65">
        <f>INDEX('WAVG - Countries'!$C$63:$X$87,MATCH('For Text - Cou'!$A65,'WAVG - Countries'!$B$63:$B$87,0),MATCH('For Text - Cou'!D$5,'WAVG - Countries'!$C$4:$X$4,0))</f>
        <v>4.0695234342897075</v>
      </c>
      <c r="E65">
        <f>INDEX('WAVG - Countries'!$C$63:$X$87,MATCH('For Text - Cou'!$A65,'WAVG - Countries'!$B$63:$B$87,0),MATCH('For Text - Cou'!E$5,'WAVG - Countries'!$C$4:$X$4,0))</f>
        <v>5.827092046665757</v>
      </c>
      <c r="F65">
        <f>INDEX('WAVG - Countries'!$C$63:$X$87,MATCH('For Text - Cou'!$A65,'WAVG - Countries'!$B$63:$B$87,0),MATCH('For Text - Cou'!F$5,'WAVG - Countries'!$C$4:$X$4,0))</f>
        <v>6.7191432320107252</v>
      </c>
      <c r="G65">
        <f>INDEX('WAVG - Countries'!$C$63:$X$87,MATCH('For Text - Cou'!$A65,'WAVG - Countries'!$B$63:$B$87,0),MATCH('For Text - Cou'!G$5,'WAVG - Countries'!$C$4:$X$4,0))</f>
        <v>2.7568274170691742E-2</v>
      </c>
    </row>
    <row r="66" spans="1:7" x14ac:dyDescent="0.25">
      <c r="A66" t="s">
        <v>71</v>
      </c>
      <c r="B66">
        <f>INDEX('WAVG - Countries'!$C$63:$X$87,MATCH('For Text - Cou'!$A66,'WAVG - Countries'!$B$63:$B$87,0),MATCH('For Text - Cou'!B$5,'WAVG - Countries'!$C$4:$X$4,0))</f>
        <v>2.1986457219086781</v>
      </c>
      <c r="C66">
        <f>INDEX('WAVG - Countries'!$C$63:$X$87,MATCH('For Text - Cou'!$A66,'WAVG - Countries'!$B$63:$B$87,0),MATCH('For Text - Cou'!C$5,'WAVG - Countries'!$C$4:$X$4,0))</f>
        <v>3.3184346893374608</v>
      </c>
      <c r="D66">
        <f>INDEX('WAVG - Countries'!$C$63:$X$87,MATCH('For Text - Cou'!$A66,'WAVG - Countries'!$B$63:$B$87,0),MATCH('For Text - Cou'!D$5,'WAVG - Countries'!$C$4:$X$4,0))</f>
        <v>3.7952676340011231</v>
      </c>
      <c r="E66">
        <f>INDEX('WAVG - Countries'!$C$63:$X$87,MATCH('For Text - Cou'!$A66,'WAVG - Countries'!$B$63:$B$87,0),MATCH('For Text - Cou'!E$5,'WAVG - Countries'!$C$4:$X$4,0))</f>
        <v>5.5236768861476717</v>
      </c>
      <c r="F66">
        <f>INDEX('WAVG - Countries'!$C$63:$X$87,MATCH('For Text - Cou'!$A66,'WAVG - Countries'!$B$63:$B$87,0),MATCH('For Text - Cou'!F$5,'WAVG - Countries'!$C$4:$X$4,0))</f>
        <v>6.2171962496695956</v>
      </c>
      <c r="G66">
        <f>INDEX('WAVG - Countries'!$C$63:$X$87,MATCH('For Text - Cou'!$A66,'WAVG - Countries'!$B$63:$B$87,0),MATCH('For Text - Cou'!G$5,'WAVG - Countries'!$C$4:$X$4,0))</f>
        <v>5.3348220879400721E-2</v>
      </c>
    </row>
    <row r="67" spans="1:7" x14ac:dyDescent="0.25">
      <c r="A67" t="s">
        <v>68</v>
      </c>
      <c r="B67">
        <f>INDEX('WAVG - Countries'!$C$63:$X$87,MATCH('For Text - Cou'!$A67,'WAVG - Countries'!$B$63:$B$87,0),MATCH('For Text - Cou'!B$5,'WAVG - Countries'!$C$4:$X$4,0))</f>
        <v>2.7574691586278308</v>
      </c>
      <c r="C67">
        <f>INDEX('WAVG - Countries'!$C$63:$X$87,MATCH('For Text - Cou'!$A67,'WAVG - Countries'!$B$63:$B$87,0),MATCH('For Text - Cou'!C$5,'WAVG - Countries'!$C$4:$X$4,0))</f>
        <v>2.7789797346793872</v>
      </c>
      <c r="D67">
        <f>INDEX('WAVG - Countries'!$C$63:$X$87,MATCH('For Text - Cou'!$A67,'WAVG - Countries'!$B$63:$B$87,0),MATCH('For Text - Cou'!D$5,'WAVG - Countries'!$C$4:$X$4,0))</f>
        <v>3.3202388311746422</v>
      </c>
      <c r="E67">
        <f>INDEX('WAVG - Countries'!$C$63:$X$87,MATCH('For Text - Cou'!$A67,'WAVG - Countries'!$B$63:$B$87,0),MATCH('For Text - Cou'!E$5,'WAVG - Countries'!$C$4:$X$4,0))</f>
        <v>4.8221667163003756</v>
      </c>
      <c r="F67">
        <f>INDEX('WAVG - Countries'!$C$63:$X$87,MATCH('For Text - Cou'!$A67,'WAVG - Countries'!$B$63:$B$87,0),MATCH('For Text - Cou'!F$5,'WAVG - Countries'!$C$4:$X$4,0))</f>
        <v>5.1132934487719099</v>
      </c>
      <c r="G67">
        <f>INDEX('WAVG - Countries'!$C$63:$X$87,MATCH('For Text - Cou'!$A67,'WAVG - Countries'!$B$63:$B$87,0),MATCH('For Text - Cou'!G$5,'WAVG - Countries'!$C$4:$X$4,0))</f>
        <v>3.1358144930029752E-2</v>
      </c>
    </row>
    <row r="68" spans="1:7" x14ac:dyDescent="0.25">
      <c r="A68" t="s">
        <v>69</v>
      </c>
      <c r="B68">
        <f>INDEX('WAVG - Countries'!$C$63:$X$87,MATCH('For Text - Cou'!$A68,'WAVG - Countries'!$B$63:$B$87,0),MATCH('For Text - Cou'!B$5,'WAVG - Countries'!$C$4:$X$4,0))</f>
        <v>1.1301245239491478</v>
      </c>
      <c r="C68">
        <f>INDEX('WAVG - Countries'!$C$63:$X$87,MATCH('For Text - Cou'!$A68,'WAVG - Countries'!$B$63:$B$87,0),MATCH('For Text - Cou'!C$5,'WAVG - Countries'!$C$4:$X$4,0))</f>
        <v>1.1743653589645222</v>
      </c>
      <c r="D68">
        <f>INDEX('WAVG - Countries'!$C$63:$X$87,MATCH('For Text - Cou'!$A68,'WAVG - Countries'!$B$63:$B$87,0),MATCH('For Text - Cou'!D$5,'WAVG - Countries'!$C$4:$X$4,0))</f>
        <v>1.6799685512740929</v>
      </c>
      <c r="E68">
        <f>INDEX('WAVG - Countries'!$C$63:$X$87,MATCH('For Text - Cou'!$A68,'WAVG - Countries'!$B$63:$B$87,0),MATCH('For Text - Cou'!E$5,'WAVG - Countries'!$C$4:$X$4,0))</f>
        <v>1.9514124908588684</v>
      </c>
      <c r="F68">
        <f>INDEX('WAVG - Countries'!$C$63:$X$87,MATCH('For Text - Cou'!$A68,'WAVG - Countries'!$B$63:$B$87,0),MATCH('For Text - Cou'!F$5,'WAVG - Countries'!$C$4:$X$4,0))</f>
        <v>2.7426601550650065</v>
      </c>
      <c r="G68">
        <f>INDEX('WAVG - Countries'!$C$63:$X$87,MATCH('For Text - Cou'!$A68,'WAVG - Countries'!$B$63:$B$87,0),MATCH('For Text - Cou'!G$5,'WAVG - Countries'!$C$4:$X$4,0))</f>
        <v>4.5327281273017439E-2</v>
      </c>
    </row>
    <row r="69" spans="1:7" x14ac:dyDescent="0.25">
      <c r="A69" t="s">
        <v>70</v>
      </c>
      <c r="B69">
        <f>INDEX('WAVG - Countries'!$C$63:$X$87,MATCH('For Text - Cou'!$A69,'WAVG - Countries'!$B$63:$B$87,0),MATCH('For Text - Cou'!B$5,'WAVG - Countries'!$C$4:$X$4,0))</f>
        <v>1.321147750019982</v>
      </c>
      <c r="C69">
        <f>INDEX('WAVG - Countries'!$C$63:$X$87,MATCH('For Text - Cou'!$A69,'WAVG - Countries'!$B$63:$B$87,0),MATCH('For Text - Cou'!C$5,'WAVG - Countries'!$C$4:$X$4,0))</f>
        <v>1.3512448727670203</v>
      </c>
      <c r="D69">
        <f>INDEX('WAVG - Countries'!$C$63:$X$87,MATCH('For Text - Cou'!$A69,'WAVG - Countries'!$B$63:$B$87,0),MATCH('For Text - Cou'!D$5,'WAVG - Countries'!$C$4:$X$4,0))</f>
        <v>2.0719105371045483</v>
      </c>
      <c r="E69">
        <f>INDEX('WAVG - Countries'!$C$63:$X$87,MATCH('For Text - Cou'!$A69,'WAVG - Countries'!$B$63:$B$87,0),MATCH('For Text - Cou'!E$5,'WAVG - Countries'!$C$4:$X$4,0))</f>
        <v>2.3223894484249028</v>
      </c>
      <c r="F69">
        <f>INDEX('WAVG - Countries'!$C$63:$X$87,MATCH('For Text - Cou'!$A69,'WAVG - Countries'!$B$63:$B$87,0),MATCH('For Text - Cou'!F$5,'WAVG - Countries'!$C$4:$X$4,0))</f>
        <v>2.7566311025200205</v>
      </c>
      <c r="G69">
        <f>INDEX('WAVG - Countries'!$C$63:$X$87,MATCH('For Text - Cou'!$A69,'WAVG - Countries'!$B$63:$B$87,0),MATCH('For Text - Cou'!G$5,'WAVG - Countries'!$C$4:$X$4,0))</f>
        <v>3.7460004642843492E-2</v>
      </c>
    </row>
    <row r="70" spans="1:7" x14ac:dyDescent="0.25">
      <c r="A70" t="s">
        <v>72</v>
      </c>
      <c r="B70">
        <f>INDEX('WAVG - Countries'!$C$63:$X$87,MATCH('For Text - Cou'!$A70,'WAVG - Countries'!$B$63:$B$87,0),MATCH('For Text - Cou'!B$5,'WAVG - Countries'!$C$4:$X$4,0))</f>
        <v>0</v>
      </c>
      <c r="C70">
        <f>INDEX('WAVG - Countries'!$C$63:$X$87,MATCH('For Text - Cou'!$A70,'WAVG - Countries'!$B$63:$B$87,0),MATCH('For Text - Cou'!C$5,'WAVG - Countries'!$C$4:$X$4,0))</f>
        <v>3.9152188809250608</v>
      </c>
      <c r="D70">
        <f>INDEX('WAVG - Countries'!$C$63:$X$87,MATCH('For Text - Cou'!$A70,'WAVG - Countries'!$B$63:$B$87,0),MATCH('For Text - Cou'!D$5,'WAVG - Countries'!$C$4:$X$4,0))</f>
        <v>4.3089987750975451</v>
      </c>
      <c r="E70">
        <f>INDEX('WAVG - Countries'!$C$63:$X$87,MATCH('For Text - Cou'!$A70,'WAVG - Countries'!$B$63:$B$87,0),MATCH('For Text - Cou'!E$5,'WAVG - Countries'!$C$4:$X$4,0))</f>
        <v>4.3381119063397806</v>
      </c>
      <c r="F70">
        <f>INDEX('WAVG - Countries'!$C$63:$X$87,MATCH('For Text - Cou'!$A70,'WAVG - Countries'!$B$63:$B$87,0),MATCH('For Text - Cou'!F$5,'WAVG - Countries'!$C$4:$X$4,0))</f>
        <v>5.6150358378406855</v>
      </c>
      <c r="G70">
        <f>INDEX('WAVG - Countries'!$C$63:$X$87,MATCH('For Text - Cou'!$A70,'WAVG - Countries'!$B$63:$B$87,0),MATCH('For Text - Cou'!G$5,'WAVG - Countries'!$C$4:$X$4,0))</f>
        <v>2.4329701553825522E-2</v>
      </c>
    </row>
    <row r="71" spans="1:7" x14ac:dyDescent="0.25">
      <c r="A71" t="s">
        <v>74</v>
      </c>
      <c r="B71">
        <f>INDEX('WAVG - Countries'!$C$63:$X$87,MATCH('For Text - Cou'!$A71,'WAVG - Countries'!$B$63:$B$87,0),MATCH('For Text - Cou'!B$5,'WAVG - Countries'!$C$4:$X$4,0))</f>
        <v>4.5867585725229461</v>
      </c>
      <c r="C71">
        <f>INDEX('WAVG - Countries'!$C$63:$X$87,MATCH('For Text - Cou'!$A71,'WAVG - Countries'!$B$63:$B$87,0),MATCH('For Text - Cou'!C$5,'WAVG - Countries'!$C$4:$X$4,0))</f>
        <v>4.8839666491827662</v>
      </c>
      <c r="D71">
        <f>INDEX('WAVG - Countries'!$C$63:$X$87,MATCH('For Text - Cou'!$A71,'WAVG - Countries'!$B$63:$B$87,0),MATCH('For Text - Cou'!D$5,'WAVG - Countries'!$C$4:$X$4,0))</f>
        <v>6.3517507733070353</v>
      </c>
      <c r="E71">
        <f>INDEX('WAVG - Countries'!$C$63:$X$87,MATCH('For Text - Cou'!$A71,'WAVG - Countries'!$B$63:$B$87,0),MATCH('For Text - Cou'!E$5,'WAVG - Countries'!$C$4:$X$4,0))</f>
        <v>6.6711956136927419</v>
      </c>
      <c r="F71">
        <f>INDEX('WAVG - Countries'!$C$63:$X$87,MATCH('For Text - Cou'!$A71,'WAVG - Countries'!$B$63:$B$87,0),MATCH('For Text - Cou'!F$5,'WAVG - Countries'!$C$4:$X$4,0))</f>
        <v>7.8921394280179591</v>
      </c>
      <c r="G71">
        <f>INDEX('WAVG - Countries'!$C$63:$X$87,MATCH('For Text - Cou'!$A71,'WAVG - Countries'!$B$63:$B$87,0),MATCH('For Text - Cou'!G$5,'WAVG - Countries'!$C$4:$X$4,0))</f>
        <v>2.7506181766626892E-2</v>
      </c>
    </row>
    <row r="72" spans="1:7" x14ac:dyDescent="0.25">
      <c r="A72" t="s">
        <v>73</v>
      </c>
      <c r="B72">
        <f>INDEX('WAVG - Countries'!$C$63:$X$87,MATCH('For Text - Cou'!$A72,'WAVG - Countries'!$B$63:$B$87,0),MATCH('For Text - Cou'!B$5,'WAVG - Countries'!$C$4:$X$4,0))</f>
        <v>2.4991225313314174</v>
      </c>
      <c r="C72">
        <f>INDEX('WAVG - Countries'!$C$63:$X$87,MATCH('For Text - Cou'!$A72,'WAVG - Countries'!$B$63:$B$87,0),MATCH('For Text - Cou'!C$5,'WAVG - Countries'!$C$4:$X$4,0))</f>
        <v>1.9857939950029313</v>
      </c>
      <c r="D72">
        <f>INDEX('WAVG - Countries'!$C$63:$X$87,MATCH('For Text - Cou'!$A72,'WAVG - Countries'!$B$63:$B$87,0),MATCH('For Text - Cou'!D$5,'WAVG - Countries'!$C$4:$X$4,0))</f>
        <v>2.8898522343313249</v>
      </c>
      <c r="E72">
        <f>INDEX('WAVG - Countries'!$C$63:$X$87,MATCH('For Text - Cou'!$A72,'WAVG - Countries'!$B$63:$B$87,0),MATCH('For Text - Cou'!E$5,'WAVG - Countries'!$C$4:$X$4,0))</f>
        <v>3.100272592148229</v>
      </c>
      <c r="F72">
        <f>INDEX('WAVG - Countries'!$C$63:$X$87,MATCH('For Text - Cou'!$A72,'WAVG - Countries'!$B$63:$B$87,0),MATCH('For Text - Cou'!F$5,'WAVG - Countries'!$C$4:$X$4,0))</f>
        <v>3.725424295296512</v>
      </c>
      <c r="G72">
        <f>INDEX('WAVG - Countries'!$C$63:$X$87,MATCH('For Text - Cou'!$A72,'WAVG - Countries'!$B$63:$B$87,0),MATCH('For Text - Cou'!G$5,'WAVG - Countries'!$C$4:$X$4,0))</f>
        <v>2.0162627554726864E-2</v>
      </c>
    </row>
    <row r="73" spans="1:7" x14ac:dyDescent="0.25">
      <c r="A73" t="s">
        <v>75</v>
      </c>
      <c r="B73">
        <f>INDEX('WAVG - Countries'!$C$63:$X$87,MATCH('For Text - Cou'!$A73,'WAVG - Countries'!$B$63:$B$87,0),MATCH('For Text - Cou'!B$5,'WAVG - Countries'!$C$4:$X$4,0))</f>
        <v>2.2963570731666696</v>
      </c>
      <c r="C73">
        <f>INDEX('WAVG - Countries'!$C$63:$X$87,MATCH('For Text - Cou'!$A73,'WAVG - Countries'!$B$63:$B$87,0),MATCH('For Text - Cou'!C$5,'WAVG - Countries'!$C$4:$X$4,0))</f>
        <v>2.4594605874964572</v>
      </c>
      <c r="D73">
        <f>INDEX('WAVG - Countries'!$C$63:$X$87,MATCH('For Text - Cou'!$A73,'WAVG - Countries'!$B$63:$B$87,0),MATCH('For Text - Cou'!D$5,'WAVG - Countries'!$C$4:$X$4,0))</f>
        <v>2.6153272813185016</v>
      </c>
      <c r="E73">
        <f>INDEX('WAVG - Countries'!$C$63:$X$87,MATCH('For Text - Cou'!$A73,'WAVG - Countries'!$B$63:$B$87,0),MATCH('For Text - Cou'!E$5,'WAVG - Countries'!$C$4:$X$4,0))</f>
        <v>2.8724255970796921</v>
      </c>
      <c r="F73">
        <f>INDEX('WAVG - Countries'!$C$63:$X$87,MATCH('For Text - Cou'!$A73,'WAVG - Countries'!$B$63:$B$87,0),MATCH('For Text - Cou'!F$5,'WAVG - Countries'!$C$4:$X$4,0))</f>
        <v>3.6731031730766608</v>
      </c>
      <c r="G73">
        <f>INDEX('WAVG - Countries'!$C$63:$X$87,MATCH('For Text - Cou'!$A73,'WAVG - Countries'!$B$63:$B$87,0),MATCH('For Text - Cou'!G$5,'WAVG - Countries'!$C$4:$X$4,0))</f>
        <v>2.3763602978916554E-2</v>
      </c>
    </row>
    <row r="74" spans="1:7" x14ac:dyDescent="0.25">
      <c r="A74" t="s">
        <v>64</v>
      </c>
      <c r="B74">
        <f>INDEX('WAVG - Countries'!$C$63:$X$87,MATCH('For Text - Cou'!$A74,'WAVG - Countries'!$B$63:$B$87,0),MATCH('For Text - Cou'!B$5,'WAVG - Countries'!$C$4:$X$4,0))</f>
        <v>1.9876106285419155</v>
      </c>
      <c r="C74">
        <f>INDEX('WAVG - Countries'!$C$63:$X$87,MATCH('For Text - Cou'!$A74,'WAVG - Countries'!$B$63:$B$87,0),MATCH('For Text - Cou'!C$5,'WAVG - Countries'!$C$4:$X$4,0))</f>
        <v>1.3784696228417452</v>
      </c>
      <c r="D74">
        <f>INDEX('WAVG - Countries'!$C$63:$X$87,MATCH('For Text - Cou'!$A74,'WAVG - Countries'!$B$63:$B$87,0),MATCH('For Text - Cou'!D$5,'WAVG - Countries'!$C$4:$X$4,0))</f>
        <v>1.6768986902037213</v>
      </c>
      <c r="E74">
        <f>INDEX('WAVG - Countries'!$C$63:$X$87,MATCH('For Text - Cou'!$A74,'WAVG - Countries'!$B$63:$B$87,0),MATCH('For Text - Cou'!E$5,'WAVG - Countries'!$C$4:$X$4,0))</f>
        <v>2.0903046897088422</v>
      </c>
      <c r="F74">
        <f>INDEX('WAVG - Countries'!$C$63:$X$87,MATCH('For Text - Cou'!$A74,'WAVG - Countries'!$B$63:$B$87,0),MATCH('For Text - Cou'!F$5,'WAVG - Countries'!$C$4:$X$4,0))</f>
        <v>2.3561241372528676</v>
      </c>
      <c r="G74">
        <f>INDEX('WAVG - Countries'!$C$63:$X$87,MATCH('For Text - Cou'!$A74,'WAVG - Countries'!$B$63:$B$87,0),MATCH('For Text - Cou'!G$5,'WAVG - Countries'!$C$4:$X$4,0))</f>
        <v>8.5405000471563408E-3</v>
      </c>
    </row>
    <row r="75" spans="1:7" x14ac:dyDescent="0.25">
      <c r="A75" t="s">
        <v>76</v>
      </c>
      <c r="B75">
        <f>INDEX('WAVG - Countries'!$C$63:$X$87,MATCH('For Text - Cou'!$A75,'WAVG - Countries'!$B$63:$B$87,0),MATCH('For Text - Cou'!B$5,'WAVG - Countries'!$C$4:$X$4,0))</f>
        <v>1.2278336484322017</v>
      </c>
      <c r="C75">
        <f>INDEX('WAVG - Countries'!$C$63:$X$87,MATCH('For Text - Cou'!$A75,'WAVG - Countries'!$B$63:$B$87,0),MATCH('For Text - Cou'!C$5,'WAVG - Countries'!$C$4:$X$4,0))</f>
        <v>2.8156004862680546</v>
      </c>
      <c r="D75">
        <f>INDEX('WAVG - Countries'!$C$63:$X$87,MATCH('For Text - Cou'!$A75,'WAVG - Countries'!$B$63:$B$87,0),MATCH('For Text - Cou'!D$5,'WAVG - Countries'!$C$4:$X$4,0))</f>
        <v>3.44678420775025</v>
      </c>
      <c r="E75">
        <f>INDEX('WAVG - Countries'!$C$63:$X$87,MATCH('For Text - Cou'!$A75,'WAVG - Countries'!$B$63:$B$87,0),MATCH('For Text - Cou'!E$5,'WAVG - Countries'!$C$4:$X$4,0))</f>
        <v>3.5649704177544344</v>
      </c>
      <c r="F75">
        <f>INDEX('WAVG - Countries'!$C$63:$X$87,MATCH('For Text - Cou'!$A75,'WAVG - Countries'!$B$63:$B$87,0),MATCH('For Text - Cou'!F$5,'WAVG - Countries'!$C$4:$X$4,0))</f>
        <v>4.4545176524561079</v>
      </c>
      <c r="G75">
        <f>INDEX('WAVG - Countries'!$C$63:$X$87,MATCH('For Text - Cou'!$A75,'WAVG - Countries'!$B$63:$B$87,0),MATCH('For Text - Cou'!G$5,'WAVG - Countries'!$C$4:$X$4,0))</f>
        <v>6.6554512891418893E-2</v>
      </c>
    </row>
    <row r="76" spans="1:7" x14ac:dyDescent="0.25">
      <c r="A76" t="s">
        <v>77</v>
      </c>
      <c r="B76">
        <f>INDEX('WAVG - Countries'!$C$63:$X$87,MATCH('For Text - Cou'!$A76,'WAVG - Countries'!$B$63:$B$87,0),MATCH('For Text - Cou'!B$5,'WAVG - Countries'!$C$4:$X$4,0))</f>
        <v>3.9139423696237188</v>
      </c>
      <c r="C76">
        <f>INDEX('WAVG - Countries'!$C$63:$X$87,MATCH('For Text - Cou'!$A76,'WAVG - Countries'!$B$63:$B$87,0),MATCH('For Text - Cou'!C$5,'WAVG - Countries'!$C$4:$X$4,0))</f>
        <v>2.669341133557813</v>
      </c>
      <c r="D76">
        <f>INDEX('WAVG - Countries'!$C$63:$X$87,MATCH('For Text - Cou'!$A76,'WAVG - Countries'!$B$63:$B$87,0),MATCH('For Text - Cou'!D$5,'WAVG - Countries'!$C$4:$X$4,0))</f>
        <v>3.3631627337878669</v>
      </c>
      <c r="E76">
        <f>INDEX('WAVG - Countries'!$C$63:$X$87,MATCH('For Text - Cou'!$A76,'WAVG - Countries'!$B$63:$B$87,0),MATCH('For Text - Cou'!E$5,'WAVG - Countries'!$C$4:$X$4,0))</f>
        <v>4.0447267827564808</v>
      </c>
      <c r="F76">
        <f>INDEX('WAVG - Countries'!$C$63:$X$87,MATCH('For Text - Cou'!$A76,'WAVG - Countries'!$B$63:$B$87,0),MATCH('For Text - Cou'!F$5,'WAVG - Countries'!$C$4:$X$4,0))</f>
        <v>4.7887904759475921</v>
      </c>
      <c r="G76">
        <f>INDEX('WAVG - Countries'!$C$63:$X$87,MATCH('For Text - Cou'!$A76,'WAVG - Countries'!$B$63:$B$87,0),MATCH('For Text - Cou'!G$5,'WAVG - Countries'!$C$4:$X$4,0))</f>
        <v>1.0137677813210511E-2</v>
      </c>
    </row>
    <row r="77" spans="1:7" x14ac:dyDescent="0.25">
      <c r="A77" t="s">
        <v>78</v>
      </c>
      <c r="B77">
        <f>INDEX('WAVG - Countries'!$C$63:$X$87,MATCH('For Text - Cou'!$A77,'WAVG - Countries'!$B$63:$B$87,0),MATCH('For Text - Cou'!B$5,'WAVG - Countries'!$C$4:$X$4,0))</f>
        <v>4.1837683212471815</v>
      </c>
      <c r="C77">
        <f>INDEX('WAVG - Countries'!$C$63:$X$87,MATCH('For Text - Cou'!$A77,'WAVG - Countries'!$B$63:$B$87,0),MATCH('For Text - Cou'!C$5,'WAVG - Countries'!$C$4:$X$4,0))</f>
        <v>4.0861292251578041</v>
      </c>
      <c r="D77">
        <f>INDEX('WAVG - Countries'!$C$63:$X$87,MATCH('For Text - Cou'!$A77,'WAVG - Countries'!$B$63:$B$87,0),MATCH('For Text - Cou'!D$5,'WAVG - Countries'!$C$4:$X$4,0))</f>
        <v>4.4264913212378181</v>
      </c>
      <c r="E77">
        <f>INDEX('WAVG - Countries'!$C$63:$X$87,MATCH('For Text - Cou'!$A77,'WAVG - Countries'!$B$63:$B$87,0),MATCH('For Text - Cou'!E$5,'WAVG - Countries'!$C$4:$X$4,0))</f>
        <v>5.4424793535358367</v>
      </c>
      <c r="F77">
        <f>INDEX('WAVG - Countries'!$C$63:$X$87,MATCH('For Text - Cou'!$A77,'WAVG - Countries'!$B$63:$B$87,0),MATCH('For Text - Cou'!F$5,'WAVG - Countries'!$C$4:$X$4,0))</f>
        <v>7.0280264179271184</v>
      </c>
      <c r="G77">
        <f>INDEX('WAVG - Countries'!$C$63:$X$87,MATCH('For Text - Cou'!$A77,'WAVG - Countries'!$B$63:$B$87,0),MATCH('For Text - Cou'!G$5,'WAVG - Countries'!$C$4:$X$4,0))</f>
        <v>2.6273908871081941E-2</v>
      </c>
    </row>
    <row r="78" spans="1:7" x14ac:dyDescent="0.25">
      <c r="A78" t="s">
        <v>79</v>
      </c>
      <c r="B78">
        <f>INDEX('WAVG - Countries'!$C$63:$X$87,MATCH('For Text - Cou'!$A78,'WAVG - Countries'!$B$63:$B$87,0),MATCH('For Text - Cou'!B$5,'WAVG - Countries'!$C$4:$X$4,0))</f>
        <v>0.25197343348412671</v>
      </c>
      <c r="C78">
        <f>INDEX('WAVG - Countries'!$C$63:$X$87,MATCH('For Text - Cou'!$A78,'WAVG - Countries'!$B$63:$B$87,0),MATCH('For Text - Cou'!C$5,'WAVG - Countries'!$C$4:$X$4,0))</f>
        <v>0.32914739624052991</v>
      </c>
      <c r="D78">
        <f>INDEX('WAVG - Countries'!$C$63:$X$87,MATCH('For Text - Cou'!$A78,'WAVG - Countries'!$B$63:$B$87,0),MATCH('For Text - Cou'!D$5,'WAVG - Countries'!$C$4:$X$4,0))</f>
        <v>0.40678923534629463</v>
      </c>
      <c r="E78">
        <f>INDEX('WAVG - Countries'!$C$63:$X$87,MATCH('For Text - Cou'!$A78,'WAVG - Countries'!$B$63:$B$87,0),MATCH('For Text - Cou'!E$5,'WAVG - Countries'!$C$4:$X$4,0))</f>
        <v>0.40864521404079229</v>
      </c>
      <c r="F78">
        <f>INDEX('WAVG - Countries'!$C$63:$X$87,MATCH('For Text - Cou'!$A78,'WAVG - Countries'!$B$63:$B$87,0),MATCH('For Text - Cou'!F$5,'WAVG - Countries'!$C$4:$X$4,0))</f>
        <v>0.67665780583953594</v>
      </c>
      <c r="G78">
        <f>INDEX('WAVG - Countries'!$C$63:$X$87,MATCH('For Text - Cou'!$A78,'WAVG - Countries'!$B$63:$B$87,0),MATCH('For Text - Cou'!G$5,'WAVG - Countries'!$C$4:$X$4,0))</f>
        <v>5.0632224415288585E-2</v>
      </c>
    </row>
    <row r="79" spans="1:7" x14ac:dyDescent="0.25">
      <c r="A79" t="s">
        <v>62</v>
      </c>
      <c r="B79">
        <f>INDEX('WAVG - Countries'!$C$63:$X$87,MATCH('For Text - Cou'!$A79,'WAVG - Countries'!$B$63:$B$87,0),MATCH('For Text - Cou'!B$5,'WAVG - Countries'!$C$4:$X$4,0))</f>
        <v>2.1646428542150318</v>
      </c>
      <c r="C79">
        <f>INDEX('WAVG - Countries'!$C$63:$X$87,MATCH('For Text - Cou'!$A79,'WAVG - Countries'!$B$63:$B$87,0),MATCH('For Text - Cou'!C$5,'WAVG - Countries'!$C$4:$X$4,0))</f>
        <v>1.5287000553100665</v>
      </c>
      <c r="D79">
        <f>INDEX('WAVG - Countries'!$C$63:$X$87,MATCH('For Text - Cou'!$A79,'WAVG - Countries'!$B$63:$B$87,0),MATCH('For Text - Cou'!D$5,'WAVG - Countries'!$C$4:$X$4,0))</f>
        <v>2.7025720837459053</v>
      </c>
      <c r="E79">
        <f>INDEX('WAVG - Countries'!$C$63:$X$87,MATCH('For Text - Cou'!$A79,'WAVG - Countries'!$B$63:$B$87,0),MATCH('For Text - Cou'!E$5,'WAVG - Countries'!$C$4:$X$4,0))</f>
        <v>2.8231618689386448</v>
      </c>
      <c r="F79">
        <f>INDEX('WAVG - Countries'!$C$63:$X$87,MATCH('For Text - Cou'!$A79,'WAVG - Countries'!$B$63:$B$87,0),MATCH('For Text - Cou'!F$5,'WAVG - Countries'!$C$4:$X$4,0))</f>
        <v>2.8390580012980702</v>
      </c>
      <c r="G79">
        <f>INDEX('WAVG - Countries'!$C$63:$X$87,MATCH('For Text - Cou'!$A79,'WAVG - Countries'!$B$63:$B$87,0),MATCH('For Text - Cou'!G$5,'WAVG - Countries'!$C$4:$X$4,0))</f>
        <v>1.3653211470854965E-2</v>
      </c>
    </row>
    <row r="80" spans="1:7" x14ac:dyDescent="0.25">
      <c r="A80" t="s">
        <v>46</v>
      </c>
      <c r="B80">
        <f>INDEX('WAVG - Countries'!$C$63:$X$87,MATCH('For Text - Cou'!$A80,'WAVG - Countries'!$B$63:$B$87,0),MATCH('For Text - Cou'!B$5,'WAVG - Countries'!$C$4:$X$4,0))</f>
        <v>0</v>
      </c>
      <c r="C80">
        <f>INDEX('WAVG - Countries'!$C$63:$X$87,MATCH('For Text - Cou'!$A80,'WAVG - Countries'!$B$63:$B$87,0),MATCH('For Text - Cou'!C$5,'WAVG - Countries'!$C$4:$X$4,0))</f>
        <v>2.4417517658801811</v>
      </c>
      <c r="D80">
        <f>INDEX('WAVG - Countries'!$C$63:$X$87,MATCH('For Text - Cou'!$A80,'WAVG - Countries'!$B$63:$B$87,0),MATCH('For Text - Cou'!D$5,'WAVG - Countries'!$C$4:$X$4,0))</f>
        <v>3.8393262617992057</v>
      </c>
      <c r="E80">
        <f>INDEX('WAVG - Countries'!$C$63:$X$87,MATCH('For Text - Cou'!$A80,'WAVG - Countries'!$B$63:$B$87,0),MATCH('For Text - Cou'!E$5,'WAVG - Countries'!$C$4:$X$4,0))</f>
        <v>4.3845052240066487</v>
      </c>
      <c r="F80">
        <f>INDEX('WAVG - Countries'!$C$63:$X$87,MATCH('For Text - Cou'!$A80,'WAVG - Countries'!$B$63:$B$87,0),MATCH('For Text - Cou'!F$5,'WAVG - Countries'!$C$4:$X$4,0))</f>
        <v>5.0086821129518011</v>
      </c>
      <c r="G80">
        <f>INDEX('WAVG - Countries'!$C$63:$X$87,MATCH('For Text - Cou'!$A80,'WAVG - Countries'!$B$63:$B$87,0),MATCH('For Text - Cou'!G$5,'WAVG - Countries'!$C$4:$X$4,0))</f>
        <v>4.9062743924861874E-2</v>
      </c>
    </row>
    <row r="81" spans="1:7" x14ac:dyDescent="0.25">
      <c r="A81" t="s">
        <v>84</v>
      </c>
      <c r="B81">
        <f>INDEX('WAVG - Countries'!$C$63:$X$87,MATCH('For Text - Cou'!$A81,'WAVG - Countries'!$B$63:$B$87,0),MATCH('For Text - Cou'!B$5,'WAVG - Countries'!$C$4:$X$4,0))</f>
        <v>0.86342461306393337</v>
      </c>
      <c r="C81">
        <f>INDEX('WAVG - Countries'!$C$63:$X$87,MATCH('For Text - Cou'!$A81,'WAVG - Countries'!$B$63:$B$87,0),MATCH('For Text - Cou'!C$5,'WAVG - Countries'!$C$4:$X$4,0))</f>
        <v>1.073423744167072</v>
      </c>
      <c r="D81">
        <f>INDEX('WAVG - Countries'!$C$63:$X$87,MATCH('For Text - Cou'!$A81,'WAVG - Countries'!$B$63:$B$87,0),MATCH('For Text - Cou'!D$5,'WAVG - Countries'!$C$4:$X$4,0))</f>
        <v>1.2137238992701063</v>
      </c>
      <c r="E81">
        <f>INDEX('WAVG - Countries'!$C$63:$X$87,MATCH('For Text - Cou'!$A81,'WAVG - Countries'!$B$63:$B$87,0),MATCH('For Text - Cou'!E$5,'WAVG - Countries'!$C$4:$X$4,0))</f>
        <v>1.403132567956342</v>
      </c>
      <c r="F81">
        <f>INDEX('WAVG - Countries'!$C$63:$X$87,MATCH('For Text - Cou'!$A81,'WAVG - Countries'!$B$63:$B$87,0),MATCH('For Text - Cou'!F$5,'WAVG - Countries'!$C$4:$X$4,0))</f>
        <v>1.918122261793247</v>
      </c>
      <c r="G81">
        <f>INDEX('WAVG - Countries'!$C$63:$X$87,MATCH('For Text - Cou'!$A81,'WAVG - Countries'!$B$63:$B$87,0),MATCH('For Text - Cou'!G$5,'WAVG - Countries'!$C$4:$X$4,0))</f>
        <v>4.0716866487965353E-2</v>
      </c>
    </row>
    <row r="82" spans="1:7" x14ac:dyDescent="0.25">
      <c r="A82" t="s">
        <v>85</v>
      </c>
      <c r="B82">
        <f>INDEX('WAVG - Countries'!$C$63:$X$87,MATCH('For Text - Cou'!$A82,'WAVG - Countries'!$B$63:$B$87,0),MATCH('For Text - Cou'!B$5,'WAVG - Countries'!$C$4:$X$4,0))</f>
        <v>2.8726963383950173</v>
      </c>
      <c r="C82">
        <f>INDEX('WAVG - Countries'!$C$63:$X$87,MATCH('For Text - Cou'!$A82,'WAVG - Countries'!$B$63:$B$87,0),MATCH('For Text - Cou'!C$5,'WAVG - Countries'!$C$4:$X$4,0))</f>
        <v>2.2699356875219667</v>
      </c>
      <c r="D82">
        <f>INDEX('WAVG - Countries'!$C$63:$X$87,MATCH('For Text - Cou'!$A82,'WAVG - Countries'!$B$63:$B$87,0),MATCH('For Text - Cou'!D$5,'WAVG - Countries'!$C$4:$X$4,0))</f>
        <v>2.8881149298150239</v>
      </c>
      <c r="E82">
        <f>INDEX('WAVG - Countries'!$C$63:$X$87,MATCH('For Text - Cou'!$A82,'WAVG - Countries'!$B$63:$B$87,0),MATCH('For Text - Cou'!E$5,'WAVG - Countries'!$C$4:$X$4,0))</f>
        <v>2.914588294913623</v>
      </c>
      <c r="F82">
        <f>INDEX('WAVG - Countries'!$C$63:$X$87,MATCH('For Text - Cou'!$A82,'WAVG - Countries'!$B$63:$B$87,0),MATCH('For Text - Cou'!F$5,'WAVG - Countries'!$C$4:$X$4,0))</f>
        <v>2.9616277739651564</v>
      </c>
      <c r="G82">
        <f>INDEX('WAVG - Countries'!$C$63:$X$87,MATCH('For Text - Cou'!$A82,'WAVG - Countries'!$B$63:$B$87,0),MATCH('For Text - Cou'!G$5,'WAVG - Countries'!$C$4:$X$4,0))</f>
        <v>1.5255605535546835E-3</v>
      </c>
    </row>
    <row r="83" spans="1:7" x14ac:dyDescent="0.25">
      <c r="A83" t="s">
        <v>80</v>
      </c>
      <c r="B83">
        <f>INDEX('WAVG - Countries'!$C$63:$X$87,MATCH('For Text - Cou'!$A83,'WAVG - Countries'!$B$63:$B$87,0),MATCH('For Text - Cou'!B$5,'WAVG - Countries'!$C$4:$X$4,0))</f>
        <v>5.206174890224319</v>
      </c>
      <c r="C83">
        <f>INDEX('WAVG - Countries'!$C$63:$X$87,MATCH('For Text - Cou'!$A83,'WAVG - Countries'!$B$63:$B$87,0),MATCH('For Text - Cou'!C$5,'WAVG - Countries'!$C$4:$X$4,0))</f>
        <v>1.0710457058971758</v>
      </c>
      <c r="D83">
        <f>INDEX('WAVG - Countries'!$C$63:$X$87,MATCH('For Text - Cou'!$A83,'WAVG - Countries'!$B$63:$B$87,0),MATCH('For Text - Cou'!D$5,'WAVG - Countries'!$C$4:$X$4,0))</f>
        <v>2.3924624240683423</v>
      </c>
      <c r="E83">
        <f>INDEX('WAVG - Countries'!$C$63:$X$87,MATCH('For Text - Cou'!$A83,'WAVG - Countries'!$B$63:$B$87,0),MATCH('For Text - Cou'!E$5,'WAVG - Countries'!$C$4:$X$4,0))</f>
        <v>2.4019175859255202</v>
      </c>
      <c r="F83">
        <f>INDEX('WAVG - Countries'!$C$63:$X$87,MATCH('For Text - Cou'!$A83,'WAVG - Countries'!$B$63:$B$87,0),MATCH('For Text - Cou'!F$5,'WAVG - Countries'!$C$4:$X$4,0))</f>
        <v>2.4130298205386471</v>
      </c>
      <c r="G83">
        <f>INDEX('WAVG - Countries'!$C$63:$X$87,MATCH('For Text - Cou'!$A83,'WAVG - Countries'!$B$63:$B$87,0),MATCH('For Text - Cou'!G$5,'WAVG - Countries'!$C$4:$X$4,0))</f>
        <v>-3.7718366414140059E-2</v>
      </c>
    </row>
    <row r="84" spans="1:7" x14ac:dyDescent="0.25">
      <c r="A84" t="s">
        <v>81</v>
      </c>
      <c r="B84">
        <f>INDEX('WAVG - Countries'!$C$63:$X$87,MATCH('For Text - Cou'!$A84,'WAVG - Countries'!$B$63:$B$87,0),MATCH('For Text - Cou'!B$5,'WAVG - Countries'!$C$4:$X$4,0))</f>
        <v>0</v>
      </c>
      <c r="C84">
        <f>INDEX('WAVG - Countries'!$C$63:$X$87,MATCH('For Text - Cou'!$A84,'WAVG - Countries'!$B$63:$B$87,0),MATCH('For Text - Cou'!C$5,'WAVG - Countries'!$C$4:$X$4,0))</f>
        <v>1.9961138987275544</v>
      </c>
      <c r="D84">
        <f>INDEX('WAVG - Countries'!$C$63:$X$87,MATCH('For Text - Cou'!$A84,'WAVG - Countries'!$B$63:$B$87,0),MATCH('For Text - Cou'!D$5,'WAVG - Countries'!$C$4:$X$4,0))</f>
        <v>2.0792074421542832</v>
      </c>
      <c r="E84">
        <f>INDEX('WAVG - Countries'!$C$63:$X$87,MATCH('For Text - Cou'!$A84,'WAVG - Countries'!$B$63:$B$87,0),MATCH('For Text - Cou'!E$5,'WAVG - Countries'!$C$4:$X$4,0))</f>
        <v>2.4590544645822625</v>
      </c>
      <c r="F84">
        <f>INDEX('WAVG - Countries'!$C$63:$X$87,MATCH('For Text - Cou'!$A84,'WAVG - Countries'!$B$63:$B$87,0),MATCH('For Text - Cou'!F$5,'WAVG - Countries'!$C$4:$X$4,0))</f>
        <v>3.8434550039509228</v>
      </c>
      <c r="G84">
        <f>INDEX('WAVG - Countries'!$C$63:$X$87,MATCH('For Text - Cou'!$A84,'WAVG - Countries'!$B$63:$B$87,0),MATCH('For Text - Cou'!G$5,'WAVG - Countries'!$C$4:$X$4,0))</f>
        <v>4.4645887335544865E-2</v>
      </c>
    </row>
    <row r="85" spans="1:7" x14ac:dyDescent="0.25">
      <c r="A85" t="s">
        <v>82</v>
      </c>
      <c r="B85">
        <f>INDEX('WAVG - Countries'!$C$63:$X$87,MATCH('For Text - Cou'!$A85,'WAVG - Countries'!$B$63:$B$87,0),MATCH('For Text - Cou'!B$5,'WAVG - Countries'!$C$4:$X$4,0))</f>
        <v>1.1245371208425097</v>
      </c>
      <c r="C85">
        <f>INDEX('WAVG - Countries'!$C$63:$X$87,MATCH('For Text - Cou'!$A85,'WAVG - Countries'!$B$63:$B$87,0),MATCH('For Text - Cou'!C$5,'WAVG - Countries'!$C$4:$X$4,0))</f>
        <v>1.0772522249373513</v>
      </c>
      <c r="D85">
        <f>INDEX('WAVG - Countries'!$C$63:$X$87,MATCH('For Text - Cou'!$A85,'WAVG - Countries'!$B$63:$B$87,0),MATCH('For Text - Cou'!D$5,'WAVG - Countries'!$C$4:$X$4,0))</f>
        <v>1.198028230625978</v>
      </c>
      <c r="E85">
        <f>INDEX('WAVG - Countries'!$C$63:$X$87,MATCH('For Text - Cou'!$A85,'WAVG - Countries'!$B$63:$B$87,0),MATCH('For Text - Cou'!E$5,'WAVG - Countries'!$C$4:$X$4,0))</f>
        <v>1.4876319937584956</v>
      </c>
      <c r="F85">
        <f>INDEX('WAVG - Countries'!$C$63:$X$87,MATCH('For Text - Cou'!$A85,'WAVG - Countries'!$B$63:$B$87,0),MATCH('For Text - Cou'!F$5,'WAVG - Countries'!$C$4:$X$4,0))</f>
        <v>2.0673040892927155</v>
      </c>
      <c r="G85">
        <f>INDEX('WAVG - Countries'!$C$63:$X$87,MATCH('For Text - Cou'!$A85,'WAVG - Countries'!$B$63:$B$87,0),MATCH('For Text - Cou'!G$5,'WAVG - Countries'!$C$4:$X$4,0))</f>
        <v>3.0911842061602135E-2</v>
      </c>
    </row>
    <row r="86" spans="1:7" x14ac:dyDescent="0.25">
      <c r="A86" t="s">
        <v>83</v>
      </c>
      <c r="B86">
        <f>INDEX('WAVG - Countries'!$C$63:$X$87,MATCH('For Text - Cou'!$A86,'WAVG - Countries'!$B$63:$B$87,0),MATCH('For Text - Cou'!B$5,'WAVG - Countries'!$C$4:$X$4,0))</f>
        <v>1.5171601893880133</v>
      </c>
      <c r="C86">
        <f>INDEX('WAVG - Countries'!$C$63:$X$87,MATCH('For Text - Cou'!$A86,'WAVG - Countries'!$B$63:$B$87,0),MATCH('For Text - Cou'!C$5,'WAVG - Countries'!$C$4:$X$4,0))</f>
        <v>1.6165478501592752</v>
      </c>
      <c r="D86">
        <f>INDEX('WAVG - Countries'!$C$63:$X$87,MATCH('For Text - Cou'!$A86,'WAVG - Countries'!$B$63:$B$87,0),MATCH('For Text - Cou'!D$5,'WAVG - Countries'!$C$4:$X$4,0))</f>
        <v>2.2174298355749174</v>
      </c>
      <c r="E86">
        <f>INDEX('WAVG - Countries'!$C$63:$X$87,MATCH('For Text - Cou'!$A86,'WAVG - Countries'!$B$63:$B$87,0),MATCH('For Text - Cou'!E$5,'WAVG - Countries'!$C$4:$X$4,0))</f>
        <v>2.8633260834125696</v>
      </c>
      <c r="F86">
        <f>INDEX('WAVG - Countries'!$C$63:$X$87,MATCH('For Text - Cou'!$A86,'WAVG - Countries'!$B$63:$B$87,0),MATCH('For Text - Cou'!F$5,'WAVG - Countries'!$C$4:$X$4,0))</f>
        <v>3.2778195180882745</v>
      </c>
      <c r="G86">
        <f>INDEX('WAVG - Countries'!$C$63:$X$87,MATCH('For Text - Cou'!$A86,'WAVG - Countries'!$B$63:$B$87,0),MATCH('For Text - Cou'!G$5,'WAVG - Countries'!$C$4:$X$4,0))</f>
        <v>3.9268298562584958E-2</v>
      </c>
    </row>
    <row r="87" spans="1:7" x14ac:dyDescent="0.25">
      <c r="A87" t="s">
        <v>66</v>
      </c>
      <c r="B87">
        <f>INDEX('WAVG - Countries'!$C$63:$X$87,MATCH('For Text - Cou'!$A87,'WAVG - Countries'!$B$63:$B$87,0),MATCH('For Text - Cou'!B$5,'WAVG - Countries'!$C$4:$X$4,0))</f>
        <v>2.7523793393190634</v>
      </c>
      <c r="C87">
        <f>INDEX('WAVG - Countries'!$C$63:$X$87,MATCH('For Text - Cou'!$A87,'WAVG - Countries'!$B$63:$B$87,0),MATCH('For Text - Cou'!C$5,'WAVG - Countries'!$C$4:$X$4,0))</f>
        <v>2.2528557866829355</v>
      </c>
      <c r="D87">
        <f>INDEX('WAVG - Countries'!$C$63:$X$87,MATCH('For Text - Cou'!$A87,'WAVG - Countries'!$B$63:$B$87,0),MATCH('For Text - Cou'!D$5,'WAVG - Countries'!$C$4:$X$4,0))</f>
        <v>2.595481349589746</v>
      </c>
      <c r="E87">
        <f>INDEX('WAVG - Countries'!$C$63:$X$87,MATCH('For Text - Cou'!$A87,'WAVG - Countries'!$B$63:$B$87,0),MATCH('For Text - Cou'!E$5,'WAVG - Countries'!$C$4:$X$4,0))</f>
        <v>2.8471482313508938</v>
      </c>
      <c r="F87">
        <f>INDEX('WAVG - Countries'!$C$63:$X$87,MATCH('For Text - Cou'!$A87,'WAVG - Countries'!$B$63:$B$87,0),MATCH('For Text - Cou'!F$5,'WAVG - Countries'!$C$4:$X$4,0))</f>
        <v>3.8349023104548356</v>
      </c>
      <c r="G87">
        <f>INDEX('WAVG - Countries'!$C$63:$X$87,MATCH('For Text - Cou'!$A87,'WAVG - Countries'!$B$63:$B$87,0),MATCH('For Text - Cou'!G$5,'WAVG - Countries'!$C$4:$X$4,0))</f>
        <v>1.6722186845733233E-2</v>
      </c>
    </row>
    <row r="88" spans="1:7" x14ac:dyDescent="0.25">
      <c r="A88" t="s">
        <v>65</v>
      </c>
      <c r="B88">
        <f>INDEX('WAVG - Countries'!$C$63:$X$87,MATCH('For Text - Cou'!$A88,'WAVG - Countries'!$B$63:$B$87,0),MATCH('For Text - Cou'!B$5,'WAVG - Countries'!$C$4:$X$4,0))</f>
        <v>7.3594000000000017</v>
      </c>
      <c r="C88">
        <f>INDEX('WAVG - Countries'!$C$63:$X$87,MATCH('For Text - Cou'!$A88,'WAVG - Countries'!$B$63:$B$87,0),MATCH('For Text - Cou'!C$5,'WAVG - Countries'!$C$4:$X$4,0))</f>
        <v>6.9761750482393179</v>
      </c>
      <c r="D88">
        <f>INDEX('WAVG - Countries'!$C$63:$X$87,MATCH('For Text - Cou'!$A88,'WAVG - Countries'!$B$63:$B$87,0),MATCH('For Text - Cou'!D$5,'WAVG - Countries'!$C$4:$X$4,0))</f>
        <v>6.9761750482393161</v>
      </c>
      <c r="E88">
        <f>INDEX('WAVG - Countries'!$C$63:$X$87,MATCH('For Text - Cou'!$A88,'WAVG - Countries'!$B$63:$B$87,0),MATCH('For Text - Cou'!E$5,'WAVG - Countries'!$C$4:$X$4,0))</f>
        <v>8.3158249000683231</v>
      </c>
      <c r="F88">
        <f>INDEX('WAVG - Countries'!$C$63:$X$87,MATCH('For Text - Cou'!$A88,'WAVG - Countries'!$B$63:$B$87,0),MATCH('For Text - Cou'!F$5,'WAVG - Countries'!$C$4:$X$4,0))</f>
        <v>8.9773241975168503</v>
      </c>
      <c r="G88">
        <f>INDEX('WAVG - Countries'!$C$63:$X$87,MATCH('For Text - Cou'!$A88,'WAVG - Countries'!$B$63:$B$87,0),MATCH('For Text - Cou'!G$5,'WAVG - Countries'!$C$4:$X$4,0))</f>
        <v>9.9857005019743372E-3</v>
      </c>
    </row>
    <row r="90" spans="1:7" s="29" customFormat="1" x14ac:dyDescent="0.25">
      <c r="A90" s="29" t="s">
        <v>55</v>
      </c>
    </row>
    <row r="92" spans="1:7" x14ac:dyDescent="0.25">
      <c r="B92">
        <v>2020</v>
      </c>
      <c r="C92">
        <v>2025</v>
      </c>
      <c r="D92">
        <v>2030</v>
      </c>
      <c r="E92">
        <v>2035</v>
      </c>
      <c r="F92">
        <v>2040</v>
      </c>
      <c r="G92" t="s">
        <v>101</v>
      </c>
    </row>
    <row r="93" spans="1:7" x14ac:dyDescent="0.25">
      <c r="A93" t="s">
        <v>63</v>
      </c>
      <c r="B93">
        <f>INDEX('WAVG - Countries'!$C$92:$X$116,MATCH('For Text - Cou'!$A93,'WAVG - Countries'!$B$92:$B$116,0),MATCH('For Text - Cou'!B$5,'WAVG - Countries'!$C$4:$X$4,0))</f>
        <v>4.9526339799460724</v>
      </c>
      <c r="C93">
        <f>INDEX('WAVG - Countries'!$C$92:$X$116,MATCH('For Text - Cou'!$A93,'WAVG - Countries'!$B$92:$B$116,0),MATCH('For Text - Cou'!C$5,'WAVG - Countries'!$C$4:$X$4,0))</f>
        <v>3.1684430959818042</v>
      </c>
      <c r="D93">
        <f>INDEX('WAVG - Countries'!$C$92:$X$116,MATCH('For Text - Cou'!$A93,'WAVG - Countries'!$B$92:$B$116,0),MATCH('For Text - Cou'!D$5,'WAVG - Countries'!$C$4:$X$4,0))</f>
        <v>3.0758623617931975</v>
      </c>
      <c r="E93">
        <f>INDEX('WAVG - Countries'!$C$92:$X$116,MATCH('For Text - Cou'!$A93,'WAVG - Countries'!$B$92:$B$116,0),MATCH('For Text - Cou'!E$5,'WAVG - Countries'!$C$4:$X$4,0))</f>
        <v>3.1764006139250371</v>
      </c>
      <c r="F93">
        <f>INDEX('WAVG - Countries'!$C$92:$X$116,MATCH('For Text - Cou'!$A93,'WAVG - Countries'!$B$92:$B$116,0),MATCH('For Text - Cou'!F$5,'WAVG - Countries'!$C$4:$X$4,0))</f>
        <v>3.2299612941425089</v>
      </c>
      <c r="G93">
        <f>INDEX('WAVG - Countries'!$C$92:$X$116,MATCH('For Text - Cou'!$A93,'WAVG - Countries'!$B$92:$B$116,0),MATCH('For Text - Cou'!G$5,'WAVG - Countries'!$C$4:$X$4,0))</f>
        <v>-2.1145697117685325E-2</v>
      </c>
    </row>
    <row r="94" spans="1:7" x14ac:dyDescent="0.25">
      <c r="A94" t="s">
        <v>67</v>
      </c>
      <c r="B94">
        <f>INDEX('WAVG - Countries'!$C$92:$X$116,MATCH('For Text - Cou'!$A94,'WAVG - Countries'!$B$92:$B$116,0),MATCH('For Text - Cou'!B$5,'WAVG - Countries'!$C$4:$X$4,0))</f>
        <v>3.900058419581677</v>
      </c>
      <c r="C94">
        <f>INDEX('WAVG - Countries'!$C$92:$X$116,MATCH('For Text - Cou'!$A94,'WAVG - Countries'!$B$92:$B$116,0),MATCH('For Text - Cou'!C$5,'WAVG - Countries'!$C$4:$X$4,0))</f>
        <v>3.4168076711112128</v>
      </c>
      <c r="D94">
        <f>INDEX('WAVG - Countries'!$C$92:$X$116,MATCH('For Text - Cou'!$A94,'WAVG - Countries'!$B$92:$B$116,0),MATCH('For Text - Cou'!D$5,'WAVG - Countries'!$C$4:$X$4,0))</f>
        <v>3.3997623540432236</v>
      </c>
      <c r="E94">
        <f>INDEX('WAVG - Countries'!$C$92:$X$116,MATCH('For Text - Cou'!$A94,'WAVG - Countries'!$B$92:$B$116,0),MATCH('For Text - Cou'!E$5,'WAVG - Countries'!$C$4:$X$4,0))</f>
        <v>3.4249915797935073</v>
      </c>
      <c r="F94">
        <f>INDEX('WAVG - Countries'!$C$92:$X$116,MATCH('For Text - Cou'!$A94,'WAVG - Countries'!$B$92:$B$116,0),MATCH('For Text - Cou'!F$5,'WAVG - Countries'!$C$4:$X$4,0))</f>
        <v>3.5776458520867918</v>
      </c>
      <c r="G94">
        <f>INDEX('WAVG - Countries'!$C$92:$X$116,MATCH('For Text - Cou'!$A94,'WAVG - Countries'!$B$92:$B$116,0),MATCH('For Text - Cou'!G$5,'WAVG - Countries'!$C$4:$X$4,0))</f>
        <v>-4.305033238202971E-3</v>
      </c>
    </row>
    <row r="95" spans="1:7" x14ac:dyDescent="0.25">
      <c r="A95" t="s">
        <v>71</v>
      </c>
      <c r="B95">
        <f>INDEX('WAVG - Countries'!$C$92:$X$116,MATCH('For Text - Cou'!$A95,'WAVG - Countries'!$B$92:$B$116,0),MATCH('For Text - Cou'!B$5,'WAVG - Countries'!$C$4:$X$4,0))</f>
        <v>2.198645721908679</v>
      </c>
      <c r="C95">
        <f>INDEX('WAVG - Countries'!$C$92:$X$116,MATCH('For Text - Cou'!$A95,'WAVG - Countries'!$B$92:$B$116,0),MATCH('For Text - Cou'!C$5,'WAVG - Countries'!$C$4:$X$4,0))</f>
        <v>3.1766348119790813</v>
      </c>
      <c r="D95">
        <f>INDEX('WAVG - Countries'!$C$92:$X$116,MATCH('For Text - Cou'!$A95,'WAVG - Countries'!$B$92:$B$116,0),MATCH('For Text - Cou'!D$5,'WAVG - Countries'!$C$4:$X$4,0))</f>
        <v>3.1705533778331567</v>
      </c>
      <c r="E95">
        <f>INDEX('WAVG - Countries'!$C$92:$X$116,MATCH('For Text - Cou'!$A95,'WAVG - Countries'!$B$92:$B$116,0),MATCH('For Text - Cou'!E$5,'WAVG - Countries'!$C$4:$X$4,0))</f>
        <v>3.3141199459028603</v>
      </c>
      <c r="F95">
        <f>INDEX('WAVG - Countries'!$C$92:$X$116,MATCH('For Text - Cou'!$A95,'WAVG - Countries'!$B$92:$B$116,0),MATCH('For Text - Cou'!F$5,'WAVG - Countries'!$C$4:$X$4,0))</f>
        <v>3.5752892590535992</v>
      </c>
      <c r="G95">
        <f>INDEX('WAVG - Countries'!$C$92:$X$116,MATCH('For Text - Cou'!$A95,'WAVG - Countries'!$B$92:$B$116,0),MATCH('For Text - Cou'!G$5,'WAVG - Countries'!$C$4:$X$4,0))</f>
        <v>2.4608127373112465E-2</v>
      </c>
    </row>
    <row r="96" spans="1:7" x14ac:dyDescent="0.25">
      <c r="A96" t="s">
        <v>68</v>
      </c>
      <c r="B96">
        <f>INDEX('WAVG - Countries'!$C$92:$X$116,MATCH('For Text - Cou'!$A96,'WAVG - Countries'!$B$92:$B$116,0),MATCH('For Text - Cou'!B$5,'WAVG - Countries'!$C$4:$X$4,0))</f>
        <v>2.7574691586278299</v>
      </c>
      <c r="C96">
        <f>INDEX('WAVG - Countries'!$C$92:$X$116,MATCH('For Text - Cou'!$A96,'WAVG - Countries'!$B$92:$B$116,0),MATCH('For Text - Cou'!C$5,'WAVG - Countries'!$C$4:$X$4,0))</f>
        <v>2.5733696246464937</v>
      </c>
      <c r="D96">
        <f>INDEX('WAVG - Countries'!$C$92:$X$116,MATCH('For Text - Cou'!$A96,'WAVG - Countries'!$B$92:$B$116,0),MATCH('For Text - Cou'!D$5,'WAVG - Countries'!$C$4:$X$4,0))</f>
        <v>2.5534620149687792</v>
      </c>
      <c r="E96">
        <f>INDEX('WAVG - Countries'!$C$92:$X$116,MATCH('For Text - Cou'!$A96,'WAVG - Countries'!$B$92:$B$116,0),MATCH('For Text - Cou'!E$5,'WAVG - Countries'!$C$4:$X$4,0))</f>
        <v>2.6638904975277806</v>
      </c>
      <c r="F96">
        <f>INDEX('WAVG - Countries'!$C$92:$X$116,MATCH('For Text - Cou'!$A96,'WAVG - Countries'!$B$92:$B$116,0),MATCH('For Text - Cou'!F$5,'WAVG - Countries'!$C$4:$X$4,0))</f>
        <v>2.8343438336356952</v>
      </c>
      <c r="G96">
        <f>INDEX('WAVG - Countries'!$C$92:$X$116,MATCH('For Text - Cou'!$A96,'WAVG - Countries'!$B$92:$B$116,0),MATCH('For Text - Cou'!G$5,'WAVG - Countries'!$C$4:$X$4,0))</f>
        <v>1.3758040947093875E-3</v>
      </c>
    </row>
    <row r="97" spans="1:7" x14ac:dyDescent="0.25">
      <c r="A97" t="s">
        <v>69</v>
      </c>
      <c r="B97">
        <f>INDEX('WAVG - Countries'!$C$92:$X$116,MATCH('For Text - Cou'!$A97,'WAVG - Countries'!$B$92:$B$116,0),MATCH('For Text - Cou'!B$5,'WAVG - Countries'!$C$4:$X$4,0))</f>
        <v>1.100187474546606</v>
      </c>
      <c r="C97">
        <f>INDEX('WAVG - Countries'!$C$92:$X$116,MATCH('For Text - Cou'!$A97,'WAVG - Countries'!$B$92:$B$116,0),MATCH('For Text - Cou'!C$5,'WAVG - Countries'!$C$4:$X$4,0))</f>
        <v>0.99740925712923301</v>
      </c>
      <c r="D97">
        <f>INDEX('WAVG - Countries'!$C$92:$X$116,MATCH('For Text - Cou'!$A97,'WAVG - Countries'!$B$92:$B$116,0),MATCH('For Text - Cou'!D$5,'WAVG - Countries'!$C$4:$X$4,0))</f>
        <v>0.93132073664641435</v>
      </c>
      <c r="E97">
        <f>INDEX('WAVG - Countries'!$C$92:$X$116,MATCH('For Text - Cou'!$A97,'WAVG - Countries'!$B$92:$B$116,0),MATCH('For Text - Cou'!E$5,'WAVG - Countries'!$C$4:$X$4,0))</f>
        <v>1.0670817137307782</v>
      </c>
      <c r="F97">
        <f>INDEX('WAVG - Countries'!$C$92:$X$116,MATCH('For Text - Cou'!$A97,'WAVG - Countries'!$B$92:$B$116,0),MATCH('For Text - Cou'!F$5,'WAVG - Countries'!$C$4:$X$4,0))</f>
        <v>1.1970976004615803</v>
      </c>
      <c r="G97">
        <f>INDEX('WAVG - Countries'!$C$92:$X$116,MATCH('For Text - Cou'!$A97,'WAVG - Countries'!$B$92:$B$116,0),MATCH('For Text - Cou'!G$5,'WAVG - Countries'!$C$4:$X$4,0))</f>
        <v>4.2298890396594846E-3</v>
      </c>
    </row>
    <row r="98" spans="1:7" x14ac:dyDescent="0.25">
      <c r="A98" t="s">
        <v>70</v>
      </c>
      <c r="B98">
        <f>INDEX('WAVG - Countries'!$C$92:$X$116,MATCH('For Text - Cou'!$A98,'WAVG - Countries'!$B$92:$B$116,0),MATCH('For Text - Cou'!B$5,'WAVG - Countries'!$C$4:$X$4,0))</f>
        <v>1.3074281816642337</v>
      </c>
      <c r="C98">
        <f>INDEX('WAVG - Countries'!$C$92:$X$116,MATCH('For Text - Cou'!$A98,'WAVG - Countries'!$B$92:$B$116,0),MATCH('For Text - Cou'!C$5,'WAVG - Countries'!$C$4:$X$4,0))</f>
        <v>1.3056194054433254</v>
      </c>
      <c r="D98">
        <f>INDEX('WAVG - Countries'!$C$92:$X$116,MATCH('For Text - Cou'!$A98,'WAVG - Countries'!$B$92:$B$116,0),MATCH('For Text - Cou'!D$5,'WAVG - Countries'!$C$4:$X$4,0))</f>
        <v>0.99148723358147306</v>
      </c>
      <c r="E98">
        <f>INDEX('WAVG - Countries'!$C$92:$X$116,MATCH('For Text - Cou'!$A98,'WAVG - Countries'!$B$92:$B$116,0),MATCH('For Text - Cou'!E$5,'WAVG - Countries'!$C$4:$X$4,0))</f>
        <v>1.3860173152592909</v>
      </c>
      <c r="F98">
        <f>INDEX('WAVG - Countries'!$C$92:$X$116,MATCH('For Text - Cou'!$A98,'WAVG - Countries'!$B$92:$B$116,0),MATCH('For Text - Cou'!F$5,'WAVG - Countries'!$C$4:$X$4,0))</f>
        <v>1.463962489859669</v>
      </c>
      <c r="G98">
        <f>INDEX('WAVG - Countries'!$C$92:$X$116,MATCH('For Text - Cou'!$A98,'WAVG - Countries'!$B$92:$B$116,0),MATCH('For Text - Cou'!G$5,'WAVG - Countries'!$C$4:$X$4,0))</f>
        <v>5.6702556905969814E-3</v>
      </c>
    </row>
    <row r="99" spans="1:7" x14ac:dyDescent="0.25">
      <c r="A99" t="s">
        <v>72</v>
      </c>
      <c r="B99">
        <f>INDEX('WAVG - Countries'!$C$92:$X$116,MATCH('For Text - Cou'!$A99,'WAVG - Countries'!$B$92:$B$116,0),MATCH('For Text - Cou'!B$5,'WAVG - Countries'!$C$4:$X$4,0))</f>
        <v>0</v>
      </c>
      <c r="C99">
        <f>INDEX('WAVG - Countries'!$C$92:$X$116,MATCH('For Text - Cou'!$A99,'WAVG - Countries'!$B$92:$B$116,0),MATCH('For Text - Cou'!C$5,'WAVG - Countries'!$C$4:$X$4,0))</f>
        <v>3.0292016204858703</v>
      </c>
      <c r="D99">
        <f>INDEX('WAVG - Countries'!$C$92:$X$116,MATCH('For Text - Cou'!$A99,'WAVG - Countries'!$B$92:$B$116,0),MATCH('For Text - Cou'!D$5,'WAVG - Countries'!$C$4:$X$4,0))</f>
        <v>2.9531636122956351</v>
      </c>
      <c r="E99">
        <f>INDEX('WAVG - Countries'!$C$92:$X$116,MATCH('For Text - Cou'!$A99,'WAVG - Countries'!$B$92:$B$116,0),MATCH('For Text - Cou'!E$5,'WAVG - Countries'!$C$4:$X$4,0))</f>
        <v>2.9735483365863664</v>
      </c>
      <c r="F99">
        <f>INDEX('WAVG - Countries'!$C$92:$X$116,MATCH('For Text - Cou'!$A99,'WAVG - Countries'!$B$92:$B$116,0),MATCH('For Text - Cou'!F$5,'WAVG - Countries'!$C$4:$X$4,0))</f>
        <v>3.0841190195364083</v>
      </c>
      <c r="G99">
        <f>INDEX('WAVG - Countries'!$C$92:$X$116,MATCH('For Text - Cou'!$A99,'WAVG - Countries'!$B$92:$B$116,0),MATCH('For Text - Cou'!G$5,'WAVG - Countries'!$C$4:$X$4,0))</f>
        <v>1.1985146006319169E-3</v>
      </c>
    </row>
    <row r="100" spans="1:7" x14ac:dyDescent="0.25">
      <c r="A100" t="s">
        <v>74</v>
      </c>
      <c r="B100">
        <f>INDEX('WAVG - Countries'!$C$92:$X$116,MATCH('For Text - Cou'!$A100,'WAVG - Countries'!$B$92:$B$116,0),MATCH('For Text - Cou'!B$5,'WAVG - Countries'!$C$4:$X$4,0))</f>
        <v>4.4934827490045013</v>
      </c>
      <c r="C100">
        <f>INDEX('WAVG - Countries'!$C$92:$X$116,MATCH('For Text - Cou'!$A100,'WAVG - Countries'!$B$92:$B$116,0),MATCH('For Text - Cou'!C$5,'WAVG - Countries'!$C$4:$X$4,0))</f>
        <v>4.4491611367638066</v>
      </c>
      <c r="D100">
        <f>INDEX('WAVG - Countries'!$C$92:$X$116,MATCH('For Text - Cou'!$A100,'WAVG - Countries'!$B$92:$B$116,0),MATCH('For Text - Cou'!D$5,'WAVG - Countries'!$C$4:$X$4,0))</f>
        <v>4.3804282780857564</v>
      </c>
      <c r="E100">
        <f>INDEX('WAVG - Countries'!$C$92:$X$116,MATCH('For Text - Cou'!$A100,'WAVG - Countries'!$B$92:$B$116,0),MATCH('For Text - Cou'!E$5,'WAVG - Countries'!$C$4:$X$4,0))</f>
        <v>4.7440482355865852</v>
      </c>
      <c r="F100">
        <f>INDEX('WAVG - Countries'!$C$92:$X$116,MATCH('For Text - Cou'!$A100,'WAVG - Countries'!$B$92:$B$116,0),MATCH('For Text - Cou'!F$5,'WAVG - Countries'!$C$4:$X$4,0))</f>
        <v>4.8938342505499799</v>
      </c>
      <c r="G100">
        <f>INDEX('WAVG - Countries'!$C$92:$X$116,MATCH('For Text - Cou'!$A100,'WAVG - Countries'!$B$92:$B$116,0),MATCH('For Text - Cou'!G$5,'WAVG - Countries'!$C$4:$X$4,0))</f>
        <v>4.2765197005938393E-3</v>
      </c>
    </row>
    <row r="101" spans="1:7" x14ac:dyDescent="0.25">
      <c r="A101" t="s">
        <v>73</v>
      </c>
      <c r="B101">
        <f>INDEX('WAVG - Countries'!$C$92:$X$116,MATCH('For Text - Cou'!$A101,'WAVG - Countries'!$B$92:$B$116,0),MATCH('For Text - Cou'!B$5,'WAVG - Countries'!$C$4:$X$4,0))</f>
        <v>1.9470262850559563</v>
      </c>
      <c r="C101">
        <f>INDEX('WAVG - Countries'!$C$92:$X$116,MATCH('For Text - Cou'!$A101,'WAVG - Countries'!$B$92:$B$116,0),MATCH('For Text - Cou'!C$5,'WAVG - Countries'!$C$4:$X$4,0))</f>
        <v>2.043439406922972</v>
      </c>
      <c r="D101">
        <f>INDEX('WAVG - Countries'!$C$92:$X$116,MATCH('For Text - Cou'!$A101,'WAVG - Countries'!$B$92:$B$116,0),MATCH('For Text - Cou'!D$5,'WAVG - Countries'!$C$4:$X$4,0))</f>
        <v>2.0499059057034024</v>
      </c>
      <c r="E101">
        <f>INDEX('WAVG - Countries'!$C$92:$X$116,MATCH('For Text - Cou'!$A101,'WAVG - Countries'!$B$92:$B$116,0),MATCH('For Text - Cou'!E$5,'WAVG - Countries'!$C$4:$X$4,0))</f>
        <v>2.1509506172572483</v>
      </c>
      <c r="F101">
        <f>INDEX('WAVG - Countries'!$C$92:$X$116,MATCH('For Text - Cou'!$A101,'WAVG - Countries'!$B$92:$B$116,0),MATCH('For Text - Cou'!F$5,'WAVG - Countries'!$C$4:$X$4,0))</f>
        <v>2.2013115644389529</v>
      </c>
      <c r="G101">
        <f>INDEX('WAVG - Countries'!$C$92:$X$116,MATCH('For Text - Cou'!$A101,'WAVG - Countries'!$B$92:$B$116,0),MATCH('For Text - Cou'!G$5,'WAVG - Countries'!$C$4:$X$4,0))</f>
        <v>6.1563791718497463E-3</v>
      </c>
    </row>
    <row r="102" spans="1:7" x14ac:dyDescent="0.25">
      <c r="A102" t="s">
        <v>75</v>
      </c>
      <c r="B102">
        <f>INDEX('WAVG - Countries'!$C$92:$X$116,MATCH('For Text - Cou'!$A102,'WAVG - Countries'!$B$92:$B$116,0),MATCH('For Text - Cou'!B$5,'WAVG - Countries'!$C$4:$X$4,0))</f>
        <v>2.2751522830167779</v>
      </c>
      <c r="C102">
        <f>INDEX('WAVG - Countries'!$C$92:$X$116,MATCH('For Text - Cou'!$A102,'WAVG - Countries'!$B$92:$B$116,0),MATCH('For Text - Cou'!C$5,'WAVG - Countries'!$C$4:$X$4,0))</f>
        <v>1.7285006556231322</v>
      </c>
      <c r="D102">
        <f>INDEX('WAVG - Countries'!$C$92:$X$116,MATCH('For Text - Cou'!$A102,'WAVG - Countries'!$B$92:$B$116,0),MATCH('For Text - Cou'!D$5,'WAVG - Countries'!$C$4:$X$4,0))</f>
        <v>1.7085470199173887</v>
      </c>
      <c r="E102">
        <f>INDEX('WAVG - Countries'!$C$92:$X$116,MATCH('For Text - Cou'!$A102,'WAVG - Countries'!$B$92:$B$116,0),MATCH('For Text - Cou'!E$5,'WAVG - Countries'!$C$4:$X$4,0))</f>
        <v>1.8949707831872151</v>
      </c>
      <c r="F102">
        <f>INDEX('WAVG - Countries'!$C$92:$X$116,MATCH('For Text - Cou'!$A102,'WAVG - Countries'!$B$92:$B$116,0),MATCH('For Text - Cou'!F$5,'WAVG - Countries'!$C$4:$X$4,0))</f>
        <v>2.1071791621698117</v>
      </c>
      <c r="G102">
        <f>INDEX('WAVG - Countries'!$C$92:$X$116,MATCH('For Text - Cou'!$A102,'WAVG - Countries'!$B$92:$B$116,0),MATCH('For Text - Cou'!G$5,'WAVG - Countries'!$C$4:$X$4,0))</f>
        <v>-3.8274976198579003E-3</v>
      </c>
    </row>
    <row r="103" spans="1:7" x14ac:dyDescent="0.25">
      <c r="A103" t="s">
        <v>64</v>
      </c>
      <c r="B103">
        <f>INDEX('WAVG - Countries'!$C$92:$X$116,MATCH('For Text - Cou'!$A103,'WAVG - Countries'!$B$92:$B$116,0),MATCH('For Text - Cou'!B$5,'WAVG - Countries'!$C$4:$X$4,0))</f>
        <v>1.874110094862786</v>
      </c>
      <c r="C103">
        <f>INDEX('WAVG - Countries'!$C$92:$X$116,MATCH('For Text - Cou'!$A103,'WAVG - Countries'!$B$92:$B$116,0),MATCH('For Text - Cou'!C$5,'WAVG - Countries'!$C$4:$X$4,0))</f>
        <v>1.2073027943041927</v>
      </c>
      <c r="D103">
        <f>INDEX('WAVG - Countries'!$C$92:$X$116,MATCH('For Text - Cou'!$A103,'WAVG - Countries'!$B$92:$B$116,0),MATCH('For Text - Cou'!D$5,'WAVG - Countries'!$C$4:$X$4,0))</f>
        <v>1.0387424677389567</v>
      </c>
      <c r="E103">
        <f>INDEX('WAVG - Countries'!$C$92:$X$116,MATCH('For Text - Cou'!$A103,'WAVG - Countries'!$B$92:$B$116,0),MATCH('For Text - Cou'!E$5,'WAVG - Countries'!$C$4:$X$4,0))</f>
        <v>1.1900678819025701</v>
      </c>
      <c r="F103">
        <f>INDEX('WAVG - Countries'!$C$92:$X$116,MATCH('For Text - Cou'!$A103,'WAVG - Countries'!$B$92:$B$116,0),MATCH('For Text - Cou'!F$5,'WAVG - Countries'!$C$4:$X$4,0))</f>
        <v>1.2403357070437195</v>
      </c>
      <c r="G103">
        <f>INDEX('WAVG - Countries'!$C$92:$X$116,MATCH('For Text - Cou'!$A103,'WAVG - Countries'!$B$92:$B$116,0),MATCH('For Text - Cou'!G$5,'WAVG - Countries'!$C$4:$X$4,0))</f>
        <v>-2.0426095125634092E-2</v>
      </c>
    </row>
    <row r="104" spans="1:7" x14ac:dyDescent="0.25">
      <c r="A104" t="s">
        <v>76</v>
      </c>
      <c r="B104">
        <f>INDEX('WAVG - Countries'!$C$92:$X$116,MATCH('For Text - Cou'!$A104,'WAVG - Countries'!$B$92:$B$116,0),MATCH('For Text - Cou'!B$5,'WAVG - Countries'!$C$4:$X$4,0))</f>
        <v>1.2250217740074232</v>
      </c>
      <c r="C104">
        <f>INDEX('WAVG - Countries'!$C$92:$X$116,MATCH('For Text - Cou'!$A104,'WAVG - Countries'!$B$92:$B$116,0),MATCH('For Text - Cou'!C$5,'WAVG - Countries'!$C$4:$X$4,0))</f>
        <v>2.4611643294873815</v>
      </c>
      <c r="D104">
        <f>INDEX('WAVG - Countries'!$C$92:$X$116,MATCH('For Text - Cou'!$A104,'WAVG - Countries'!$B$92:$B$116,0),MATCH('For Text - Cou'!D$5,'WAVG - Countries'!$C$4:$X$4,0))</f>
        <v>2.3664390284826804</v>
      </c>
      <c r="E104">
        <f>INDEX('WAVG - Countries'!$C$92:$X$116,MATCH('For Text - Cou'!$A104,'WAVG - Countries'!$B$92:$B$116,0),MATCH('For Text - Cou'!E$5,'WAVG - Countries'!$C$4:$X$4,0))</f>
        <v>2.3862208223943377</v>
      </c>
      <c r="F104">
        <f>INDEX('WAVG - Countries'!$C$92:$X$116,MATCH('For Text - Cou'!$A104,'WAVG - Countries'!$B$92:$B$116,0),MATCH('For Text - Cou'!F$5,'WAVG - Countries'!$C$4:$X$4,0))</f>
        <v>2.427039817690396</v>
      </c>
      <c r="G104">
        <f>INDEX('WAVG - Countries'!$C$92:$X$116,MATCH('For Text - Cou'!$A104,'WAVG - Countries'!$B$92:$B$116,0),MATCH('For Text - Cou'!G$5,'WAVG - Countries'!$C$4:$X$4,0))</f>
        <v>3.4776732142631328E-2</v>
      </c>
    </row>
    <row r="105" spans="1:7" x14ac:dyDescent="0.25">
      <c r="A105" t="s">
        <v>77</v>
      </c>
      <c r="B105">
        <f>INDEX('WAVG - Countries'!$C$92:$X$116,MATCH('For Text - Cou'!$A105,'WAVG - Countries'!$B$92:$B$116,0),MATCH('For Text - Cou'!B$5,'WAVG - Countries'!$C$4:$X$4,0))</f>
        <v>3.913942369623717</v>
      </c>
      <c r="C105">
        <f>INDEX('WAVG - Countries'!$C$92:$X$116,MATCH('For Text - Cou'!$A105,'WAVG - Countries'!$B$92:$B$116,0),MATCH('For Text - Cou'!C$5,'WAVG - Countries'!$C$4:$X$4,0))</f>
        <v>2.5454728236435655</v>
      </c>
      <c r="D105">
        <f>INDEX('WAVG - Countries'!$C$92:$X$116,MATCH('For Text - Cou'!$A105,'WAVG - Countries'!$B$92:$B$116,0),MATCH('For Text - Cou'!D$5,'WAVG - Countries'!$C$4:$X$4,0))</f>
        <v>2.4995789316096984</v>
      </c>
      <c r="E105">
        <f>INDEX('WAVG - Countries'!$C$92:$X$116,MATCH('For Text - Cou'!$A105,'WAVG - Countries'!$B$92:$B$116,0),MATCH('For Text - Cou'!E$5,'WAVG - Countries'!$C$4:$X$4,0))</f>
        <v>2.5811620281374692</v>
      </c>
      <c r="F105">
        <f>INDEX('WAVG - Countries'!$C$92:$X$116,MATCH('For Text - Cou'!$A105,'WAVG - Countries'!$B$92:$B$116,0),MATCH('For Text - Cou'!F$5,'WAVG - Countries'!$C$4:$X$4,0))</f>
        <v>2.6606888616382274</v>
      </c>
      <c r="G105">
        <f>INDEX('WAVG - Countries'!$C$92:$X$116,MATCH('For Text - Cou'!$A105,'WAVG - Countries'!$B$92:$B$116,0),MATCH('For Text - Cou'!G$5,'WAVG - Countries'!$C$4:$X$4,0))</f>
        <v>-1.9112989808748204E-2</v>
      </c>
    </row>
    <row r="106" spans="1:7" x14ac:dyDescent="0.25">
      <c r="A106" t="s">
        <v>78</v>
      </c>
      <c r="B106">
        <f>INDEX('WAVG - Countries'!$C$92:$X$116,MATCH('For Text - Cou'!$A106,'WAVG - Countries'!$B$92:$B$116,0),MATCH('For Text - Cou'!B$5,'WAVG - Countries'!$C$4:$X$4,0))</f>
        <v>4.1307506567610863</v>
      </c>
      <c r="C106">
        <f>INDEX('WAVG - Countries'!$C$92:$X$116,MATCH('For Text - Cou'!$A106,'WAVG - Countries'!$B$92:$B$116,0),MATCH('For Text - Cou'!C$5,'WAVG - Countries'!$C$4:$X$4,0))</f>
        <v>3.9725504275163988</v>
      </c>
      <c r="D106">
        <f>INDEX('WAVG - Countries'!$C$92:$X$116,MATCH('For Text - Cou'!$A106,'WAVG - Countries'!$B$92:$B$116,0),MATCH('For Text - Cou'!D$5,'WAVG - Countries'!$C$4:$X$4,0))</f>
        <v>3.6948902427490977</v>
      </c>
      <c r="E106">
        <f>INDEX('WAVG - Countries'!$C$92:$X$116,MATCH('For Text - Cou'!$A106,'WAVG - Countries'!$B$92:$B$116,0),MATCH('For Text - Cou'!E$5,'WAVG - Countries'!$C$4:$X$4,0))</f>
        <v>3.8222673059507715</v>
      </c>
      <c r="F106">
        <f>INDEX('WAVG - Countries'!$C$92:$X$116,MATCH('For Text - Cou'!$A106,'WAVG - Countries'!$B$92:$B$116,0),MATCH('For Text - Cou'!F$5,'WAVG - Countries'!$C$4:$X$4,0))</f>
        <v>4.0750545820876285</v>
      </c>
      <c r="G106">
        <f>INDEX('WAVG - Countries'!$C$92:$X$116,MATCH('For Text - Cou'!$A106,'WAVG - Countries'!$B$92:$B$116,0),MATCH('For Text - Cou'!G$5,'WAVG - Countries'!$C$4:$X$4,0))</f>
        <v>-6.7852002918811216E-4</v>
      </c>
    </row>
    <row r="107" spans="1:7" x14ac:dyDescent="0.25">
      <c r="A107" t="s">
        <v>79</v>
      </c>
      <c r="B107">
        <f>INDEX('WAVG - Countries'!$C$92:$X$116,MATCH('For Text - Cou'!$A107,'WAVG - Countries'!$B$92:$B$116,0),MATCH('For Text - Cou'!B$5,'WAVG - Countries'!$C$4:$X$4,0))</f>
        <v>0.25158404734732581</v>
      </c>
      <c r="C107">
        <f>INDEX('WAVG - Countries'!$C$92:$X$116,MATCH('For Text - Cou'!$A107,'WAVG - Countries'!$B$92:$B$116,0),MATCH('For Text - Cou'!C$5,'WAVG - Countries'!$C$4:$X$4,0))</f>
        <v>0.2474711681662804</v>
      </c>
      <c r="D107">
        <f>INDEX('WAVG - Countries'!$C$92:$X$116,MATCH('For Text - Cou'!$A107,'WAVG - Countries'!$B$92:$B$116,0),MATCH('For Text - Cou'!D$5,'WAVG - Countries'!$C$4:$X$4,0))</f>
        <v>0.20663727719273742</v>
      </c>
      <c r="E107">
        <f>INDEX('WAVG - Countries'!$C$92:$X$116,MATCH('For Text - Cou'!$A107,'WAVG - Countries'!$B$92:$B$116,0),MATCH('For Text - Cou'!E$5,'WAVG - Countries'!$C$4:$X$4,0))</f>
        <v>0.27808499000391401</v>
      </c>
      <c r="F107">
        <f>INDEX('WAVG - Countries'!$C$92:$X$116,MATCH('For Text - Cou'!$A107,'WAVG - Countries'!$B$92:$B$116,0),MATCH('For Text - Cou'!F$5,'WAVG - Countries'!$C$4:$X$4,0))</f>
        <v>0.36647689259220118</v>
      </c>
      <c r="G107">
        <f>INDEX('WAVG - Countries'!$C$92:$X$116,MATCH('For Text - Cou'!$A107,'WAVG - Countries'!$B$92:$B$116,0),MATCH('For Text - Cou'!G$5,'WAVG - Countries'!$C$4:$X$4,0))</f>
        <v>1.8985900585298365E-2</v>
      </c>
    </row>
    <row r="108" spans="1:7" x14ac:dyDescent="0.25">
      <c r="A108" t="s">
        <v>62</v>
      </c>
      <c r="B108">
        <f>INDEX('WAVG - Countries'!$C$92:$X$116,MATCH('For Text - Cou'!$A108,'WAVG - Countries'!$B$92:$B$116,0),MATCH('For Text - Cou'!B$5,'WAVG - Countries'!$C$4:$X$4,0))</f>
        <v>2.1646428542150322</v>
      </c>
      <c r="C108">
        <f>INDEX('WAVG - Countries'!$C$92:$X$116,MATCH('For Text - Cou'!$A108,'WAVG - Countries'!$B$92:$B$116,0),MATCH('For Text - Cou'!C$5,'WAVG - Countries'!$C$4:$X$4,0))</f>
        <v>1.6652104885337993</v>
      </c>
      <c r="D108">
        <f>INDEX('WAVG - Countries'!$C$92:$X$116,MATCH('For Text - Cou'!$A108,'WAVG - Countries'!$B$92:$B$116,0),MATCH('For Text - Cou'!D$5,'WAVG - Countries'!$C$4:$X$4,0))</f>
        <v>1.6537262545286813</v>
      </c>
      <c r="E108">
        <f>INDEX('WAVG - Countries'!$C$92:$X$116,MATCH('For Text - Cou'!$A108,'WAVG - Countries'!$B$92:$B$116,0),MATCH('For Text - Cou'!E$5,'WAVG - Countries'!$C$4:$X$4,0))</f>
        <v>1.6620267757959075</v>
      </c>
      <c r="F108">
        <f>INDEX('WAVG - Countries'!$C$92:$X$116,MATCH('For Text - Cou'!$A108,'WAVG - Countries'!$B$92:$B$116,0),MATCH('For Text - Cou'!F$5,'WAVG - Countries'!$C$4:$X$4,0))</f>
        <v>1.6958756944895481</v>
      </c>
      <c r="G108">
        <f>INDEX('WAVG - Countries'!$C$92:$X$116,MATCH('For Text - Cou'!$A108,'WAVG - Countries'!$B$92:$B$116,0),MATCH('For Text - Cou'!G$5,'WAVG - Countries'!$C$4:$X$4,0))</f>
        <v>-1.2128654832167407E-2</v>
      </c>
    </row>
    <row r="109" spans="1:7" x14ac:dyDescent="0.25">
      <c r="A109" t="s">
        <v>46</v>
      </c>
      <c r="B109">
        <f>INDEX('WAVG - Countries'!$C$92:$X$116,MATCH('For Text - Cou'!$A109,'WAVG - Countries'!$B$92:$B$116,0),MATCH('For Text - Cou'!B$5,'WAVG - Countries'!$C$4:$X$4,0))</f>
        <v>0</v>
      </c>
      <c r="C109">
        <f>INDEX('WAVG - Countries'!$C$92:$X$116,MATCH('For Text - Cou'!$A109,'WAVG - Countries'!$B$92:$B$116,0),MATCH('For Text - Cou'!C$5,'WAVG - Countries'!$C$4:$X$4,0))</f>
        <v>2.1231114053890559</v>
      </c>
      <c r="D109">
        <f>INDEX('WAVG - Countries'!$C$92:$X$116,MATCH('For Text - Cou'!$A109,'WAVG - Countries'!$B$92:$B$116,0),MATCH('For Text - Cou'!D$5,'WAVG - Countries'!$C$4:$X$4,0))</f>
        <v>2.1146325631852299</v>
      </c>
      <c r="E109">
        <f>INDEX('WAVG - Countries'!$C$92:$X$116,MATCH('For Text - Cou'!$A109,'WAVG - Countries'!$B$92:$B$116,0),MATCH('For Text - Cou'!E$5,'WAVG - Countries'!$C$4:$X$4,0))</f>
        <v>2.1437929763092622</v>
      </c>
      <c r="F109">
        <f>INDEX('WAVG - Countries'!$C$92:$X$116,MATCH('For Text - Cou'!$A109,'WAVG - Countries'!$B$92:$B$116,0),MATCH('For Text - Cou'!F$5,'WAVG - Countries'!$C$4:$X$4,0))</f>
        <v>2.1798026928432592</v>
      </c>
      <c r="G109">
        <f>INDEX('WAVG - Countries'!$C$92:$X$116,MATCH('For Text - Cou'!$A109,'WAVG - Countries'!$B$92:$B$116,0),MATCH('For Text - Cou'!G$5,'WAVG - Countries'!$C$4:$X$4,0))</f>
        <v>1.7583245787358148E-3</v>
      </c>
    </row>
    <row r="110" spans="1:7" x14ac:dyDescent="0.25">
      <c r="A110" t="s">
        <v>84</v>
      </c>
      <c r="B110">
        <f>INDEX('WAVG - Countries'!$C$92:$X$116,MATCH('For Text - Cou'!$A110,'WAVG - Countries'!$B$92:$B$116,0),MATCH('For Text - Cou'!B$5,'WAVG - Countries'!$C$4:$X$4,0))</f>
        <v>0.85698652127180208</v>
      </c>
      <c r="C110">
        <f>INDEX('WAVG - Countries'!$C$92:$X$116,MATCH('For Text - Cou'!$A110,'WAVG - Countries'!$B$92:$B$116,0),MATCH('For Text - Cou'!C$5,'WAVG - Countries'!$C$4:$X$4,0))</f>
        <v>0.80885944136680332</v>
      </c>
      <c r="D110">
        <f>INDEX('WAVG - Countries'!$C$92:$X$116,MATCH('For Text - Cou'!$A110,'WAVG - Countries'!$B$92:$B$116,0),MATCH('For Text - Cou'!D$5,'WAVG - Countries'!$C$4:$X$4,0))</f>
        <v>0.77590154932908528</v>
      </c>
      <c r="E110">
        <f>INDEX('WAVG - Countries'!$C$92:$X$116,MATCH('For Text - Cou'!$A110,'WAVG - Countries'!$B$92:$B$116,0),MATCH('For Text - Cou'!E$5,'WAVG - Countries'!$C$4:$X$4,0))</f>
        <v>0.86958802608157293</v>
      </c>
      <c r="F110">
        <f>INDEX('WAVG - Countries'!$C$92:$X$116,MATCH('For Text - Cou'!$A110,'WAVG - Countries'!$B$92:$B$116,0),MATCH('For Text - Cou'!F$5,'WAVG - Countries'!$C$4:$X$4,0))</f>
        <v>1.0537765447050329</v>
      </c>
      <c r="G110">
        <f>INDEX('WAVG - Countries'!$C$92:$X$116,MATCH('For Text - Cou'!$A110,'WAVG - Countries'!$B$92:$B$116,0),MATCH('For Text - Cou'!G$5,'WAVG - Countries'!$C$4:$X$4,0))</f>
        <v>1.0389273041809366E-2</v>
      </c>
    </row>
    <row r="111" spans="1:7" x14ac:dyDescent="0.25">
      <c r="A111" t="s">
        <v>85</v>
      </c>
      <c r="B111">
        <f>INDEX('WAVG - Countries'!$C$92:$X$116,MATCH('For Text - Cou'!$A111,'WAVG - Countries'!$B$92:$B$116,0),MATCH('For Text - Cou'!B$5,'WAVG - Countries'!$C$4:$X$4,0))</f>
        <v>2.8726963383950177</v>
      </c>
      <c r="C111">
        <f>INDEX('WAVG - Countries'!$C$92:$X$116,MATCH('For Text - Cou'!$A111,'WAVG - Countries'!$B$92:$B$116,0),MATCH('For Text - Cou'!C$5,'WAVG - Countries'!$C$4:$X$4,0))</f>
        <v>2.2715094195614598</v>
      </c>
      <c r="D111">
        <f>INDEX('WAVG - Countries'!$C$92:$X$116,MATCH('For Text - Cou'!$A111,'WAVG - Countries'!$B$92:$B$116,0),MATCH('For Text - Cou'!D$5,'WAVG - Countries'!$C$4:$X$4,0))</f>
        <v>1.3915869227504276</v>
      </c>
      <c r="E111">
        <f>INDEX('WAVG - Countries'!$C$92:$X$116,MATCH('For Text - Cou'!$A111,'WAVG - Countries'!$B$92:$B$116,0),MATCH('For Text - Cou'!E$5,'WAVG - Countries'!$C$4:$X$4,0))</f>
        <v>2.282502287788819</v>
      </c>
      <c r="F111">
        <f>INDEX('WAVG - Countries'!$C$92:$X$116,MATCH('For Text - Cou'!$A111,'WAVG - Countries'!$B$92:$B$116,0),MATCH('For Text - Cou'!F$5,'WAVG - Countries'!$C$4:$X$4,0))</f>
        <v>2.3031187517748575</v>
      </c>
      <c r="G111">
        <f>INDEX('WAVG - Countries'!$C$92:$X$116,MATCH('For Text - Cou'!$A111,'WAVG - Countries'!$B$92:$B$116,0),MATCH('For Text - Cou'!G$5,'WAVG - Countries'!$C$4:$X$4,0))</f>
        <v>-1.0988525002059935E-2</v>
      </c>
    </row>
    <row r="112" spans="1:7" x14ac:dyDescent="0.25">
      <c r="A112" t="s">
        <v>80</v>
      </c>
      <c r="B112">
        <f>INDEX('WAVG - Countries'!$C$92:$X$116,MATCH('For Text - Cou'!$A112,'WAVG - Countries'!$B$92:$B$116,0),MATCH('For Text - Cou'!B$5,'WAVG - Countries'!$C$4:$X$4,0))</f>
        <v>5.2429524939592502</v>
      </c>
      <c r="C112">
        <f>INDEX('WAVG - Countries'!$C$92:$X$116,MATCH('For Text - Cou'!$A112,'WAVG - Countries'!$B$92:$B$116,0),MATCH('For Text - Cou'!C$5,'WAVG - Countries'!$C$4:$X$4,0))</f>
        <v>1.3018920655678989</v>
      </c>
      <c r="D112">
        <f>INDEX('WAVG - Countries'!$C$92:$X$116,MATCH('For Text - Cou'!$A112,'WAVG - Countries'!$B$92:$B$116,0),MATCH('For Text - Cou'!D$5,'WAVG - Countries'!$C$4:$X$4,0))</f>
        <v>1.317602079427509</v>
      </c>
      <c r="E112">
        <f>INDEX('WAVG - Countries'!$C$92:$X$116,MATCH('For Text - Cou'!$A112,'WAVG - Countries'!$B$92:$B$116,0),MATCH('For Text - Cou'!E$5,'WAVG - Countries'!$C$4:$X$4,0))</f>
        <v>1.3541662286717517</v>
      </c>
      <c r="F112">
        <f>INDEX('WAVG - Countries'!$C$92:$X$116,MATCH('For Text - Cou'!$A112,'WAVG - Countries'!$B$92:$B$116,0),MATCH('For Text - Cou'!F$5,'WAVG - Countries'!$C$4:$X$4,0))</f>
        <v>1.3788461185359233</v>
      </c>
      <c r="G112">
        <f>INDEX('WAVG - Countries'!$C$92:$X$116,MATCH('For Text - Cou'!$A112,'WAVG - Countries'!$B$92:$B$116,0),MATCH('For Text - Cou'!G$5,'WAVG - Countries'!$C$4:$X$4,0))</f>
        <v>-6.4600800490465793E-2</v>
      </c>
    </row>
    <row r="113" spans="1:7" x14ac:dyDescent="0.25">
      <c r="A113" t="s">
        <v>81</v>
      </c>
      <c r="B113">
        <f>INDEX('WAVG - Countries'!$C$92:$X$116,MATCH('For Text - Cou'!$A113,'WAVG - Countries'!$B$92:$B$116,0),MATCH('For Text - Cou'!B$5,'WAVG - Countries'!$C$4:$X$4,0))</f>
        <v>0</v>
      </c>
      <c r="C113">
        <f>INDEX('WAVG - Countries'!$C$92:$X$116,MATCH('For Text - Cou'!$A113,'WAVG - Countries'!$B$92:$B$116,0),MATCH('For Text - Cou'!C$5,'WAVG - Countries'!$C$4:$X$4,0))</f>
        <v>1.7317038678555989</v>
      </c>
      <c r="D113">
        <f>INDEX('WAVG - Countries'!$C$92:$X$116,MATCH('For Text - Cou'!$A113,'WAVG - Countries'!$B$92:$B$116,0),MATCH('For Text - Cou'!D$5,'WAVG - Countries'!$C$4:$X$4,0))</f>
        <v>1.6785247884310639</v>
      </c>
      <c r="E113">
        <f>INDEX('WAVG - Countries'!$C$92:$X$116,MATCH('For Text - Cou'!$A113,'WAVG - Countries'!$B$92:$B$116,0),MATCH('For Text - Cou'!E$5,'WAVG - Countries'!$C$4:$X$4,0))</f>
        <v>1.765722278044682</v>
      </c>
      <c r="F113">
        <f>INDEX('WAVG - Countries'!$C$92:$X$116,MATCH('For Text - Cou'!$A113,'WAVG - Countries'!$B$92:$B$116,0),MATCH('For Text - Cou'!F$5,'WAVG - Countries'!$C$4:$X$4,0))</f>
        <v>1.9195149856319076</v>
      </c>
      <c r="G113">
        <f>INDEX('WAVG - Countries'!$C$92:$X$116,MATCH('For Text - Cou'!$A113,'WAVG - Countries'!$B$92:$B$116,0),MATCH('For Text - Cou'!G$5,'WAVG - Countries'!$C$4:$X$4,0))</f>
        <v>6.8880625901379666E-3</v>
      </c>
    </row>
    <row r="114" spans="1:7" x14ac:dyDescent="0.25">
      <c r="A114" t="s">
        <v>82</v>
      </c>
      <c r="B114">
        <f>INDEX('WAVG - Countries'!$C$92:$X$116,MATCH('For Text - Cou'!$A114,'WAVG - Countries'!$B$92:$B$116,0),MATCH('For Text - Cou'!B$5,'WAVG - Countries'!$C$4:$X$4,0))</f>
        <v>1.0111909633709699</v>
      </c>
      <c r="C114">
        <f>INDEX('WAVG - Countries'!$C$92:$X$116,MATCH('For Text - Cou'!$A114,'WAVG - Countries'!$B$92:$B$116,0),MATCH('For Text - Cou'!C$5,'WAVG - Countries'!$C$4:$X$4,0))</f>
        <v>0.93957122609415578</v>
      </c>
      <c r="D114">
        <f>INDEX('WAVG - Countries'!$C$92:$X$116,MATCH('For Text - Cou'!$A114,'WAVG - Countries'!$B$92:$B$116,0),MATCH('For Text - Cou'!D$5,'WAVG - Countries'!$C$4:$X$4,0))</f>
        <v>0.85579618043230321</v>
      </c>
      <c r="E114">
        <f>INDEX('WAVG - Countries'!$C$92:$X$116,MATCH('For Text - Cou'!$A114,'WAVG - Countries'!$B$92:$B$116,0),MATCH('For Text - Cou'!E$5,'WAVG - Countries'!$C$4:$X$4,0))</f>
        <v>0.99720330507549015</v>
      </c>
      <c r="F114">
        <f>INDEX('WAVG - Countries'!$C$92:$X$116,MATCH('For Text - Cou'!$A114,'WAVG - Countries'!$B$92:$B$116,0),MATCH('For Text - Cou'!F$5,'WAVG - Countries'!$C$4:$X$4,0))</f>
        <v>1.0366096167287091</v>
      </c>
      <c r="G114">
        <f>INDEX('WAVG - Countries'!$C$92:$X$116,MATCH('For Text - Cou'!$A114,'WAVG - Countries'!$B$92:$B$116,0),MATCH('For Text - Cou'!G$5,'WAVG - Countries'!$C$4:$X$4,0))</f>
        <v>1.2421005729084111E-3</v>
      </c>
    </row>
    <row r="115" spans="1:7" x14ac:dyDescent="0.25">
      <c r="A115" t="s">
        <v>83</v>
      </c>
      <c r="B115">
        <f>INDEX('WAVG - Countries'!$C$92:$X$116,MATCH('For Text - Cou'!$A115,'WAVG - Countries'!$B$92:$B$116,0),MATCH('For Text - Cou'!B$5,'WAVG - Countries'!$C$4:$X$4,0))</f>
        <v>1.4580356301274198</v>
      </c>
      <c r="C115">
        <f>INDEX('WAVG - Countries'!$C$92:$X$116,MATCH('For Text - Cou'!$A115,'WAVG - Countries'!$B$92:$B$116,0),MATCH('For Text - Cou'!C$5,'WAVG - Countries'!$C$4:$X$4,0))</f>
        <v>1.2689035213121</v>
      </c>
      <c r="D115">
        <f>INDEX('WAVG - Countries'!$C$92:$X$116,MATCH('For Text - Cou'!$A115,'WAVG - Countries'!$B$92:$B$116,0),MATCH('For Text - Cou'!D$5,'WAVG - Countries'!$C$4:$X$4,0))</f>
        <v>1.2786762799213831</v>
      </c>
      <c r="E115">
        <f>INDEX('WAVG - Countries'!$C$92:$X$116,MATCH('For Text - Cou'!$A115,'WAVG - Countries'!$B$92:$B$116,0),MATCH('For Text - Cou'!E$5,'WAVG - Countries'!$C$4:$X$4,0))</f>
        <v>1.510605931274005</v>
      </c>
      <c r="F115">
        <f>INDEX('WAVG - Countries'!$C$92:$X$116,MATCH('For Text - Cou'!$A115,'WAVG - Countries'!$B$92:$B$116,0),MATCH('For Text - Cou'!F$5,'WAVG - Countries'!$C$4:$X$4,0))</f>
        <v>1.7979653898166776</v>
      </c>
      <c r="G115">
        <f>INDEX('WAVG - Countries'!$C$92:$X$116,MATCH('For Text - Cou'!$A115,'WAVG - Countries'!$B$92:$B$116,0),MATCH('For Text - Cou'!G$5,'WAVG - Countries'!$C$4:$X$4,0))</f>
        <v>1.0533370211884829E-2</v>
      </c>
    </row>
    <row r="116" spans="1:7" x14ac:dyDescent="0.25">
      <c r="A116" t="s">
        <v>66</v>
      </c>
      <c r="B116">
        <f>INDEX('WAVG - Countries'!$C$92:$X$116,MATCH('For Text - Cou'!$A116,'WAVG - Countries'!$B$92:$B$116,0),MATCH('For Text - Cou'!B$5,'WAVG - Countries'!$C$4:$X$4,0))</f>
        <v>2.6976421491467661</v>
      </c>
      <c r="C116">
        <f>INDEX('WAVG - Countries'!$C$92:$X$116,MATCH('For Text - Cou'!$A116,'WAVG - Countries'!$B$92:$B$116,0),MATCH('For Text - Cou'!C$5,'WAVG - Countries'!$C$4:$X$4,0))</f>
        <v>2.0123813241574537</v>
      </c>
      <c r="D116">
        <f>INDEX('WAVG - Countries'!$C$92:$X$116,MATCH('For Text - Cou'!$A116,'WAVG - Countries'!$B$92:$B$116,0),MATCH('For Text - Cou'!D$5,'WAVG - Countries'!$C$4:$X$4,0))</f>
        <v>1.9771799970907438</v>
      </c>
      <c r="E116">
        <f>INDEX('WAVG - Countries'!$C$92:$X$116,MATCH('For Text - Cou'!$A116,'WAVG - Countries'!$B$92:$B$116,0),MATCH('For Text - Cou'!E$5,'WAVG - Countries'!$C$4:$X$4,0))</f>
        <v>2.0745284920676559</v>
      </c>
      <c r="F116">
        <f>INDEX('WAVG - Countries'!$C$92:$X$116,MATCH('For Text - Cou'!$A116,'WAVG - Countries'!$B$92:$B$116,0),MATCH('For Text - Cou'!F$5,'WAVG - Countries'!$C$4:$X$4,0))</f>
        <v>2.2187268868698204</v>
      </c>
      <c r="G116">
        <f>INDEX('WAVG - Countries'!$C$92:$X$116,MATCH('For Text - Cou'!$A116,'WAVG - Countries'!$B$92:$B$116,0),MATCH('For Text - Cou'!G$5,'WAVG - Countries'!$C$4:$X$4,0))</f>
        <v>-9.7246347572298442E-3</v>
      </c>
    </row>
    <row r="117" spans="1:7" x14ac:dyDescent="0.25">
      <c r="A117" t="s">
        <v>65</v>
      </c>
      <c r="B117">
        <f>INDEX('WAVG - Countries'!$C$92:$X$116,MATCH('For Text - Cou'!$A117,'WAVG - Countries'!$B$92:$B$116,0),MATCH('For Text - Cou'!B$5,'WAVG - Countries'!$C$4:$X$4,0))</f>
        <v>7.3594000000000026</v>
      </c>
      <c r="C117">
        <f>INDEX('WAVG - Countries'!$C$92:$X$116,MATCH('For Text - Cou'!$A117,'WAVG - Countries'!$B$92:$B$116,0),MATCH('For Text - Cou'!C$5,'WAVG - Countries'!$C$4:$X$4,0))</f>
        <v>5.8515690073283855</v>
      </c>
      <c r="D117">
        <f>INDEX('WAVG - Countries'!$C$92:$X$116,MATCH('For Text - Cou'!$A117,'WAVG - Countries'!$B$92:$B$116,0),MATCH('For Text - Cou'!D$5,'WAVG - Countries'!$C$4:$X$4,0))</f>
        <v>5.6765127063482641</v>
      </c>
      <c r="E117">
        <f>INDEX('WAVG - Countries'!$C$92:$X$116,MATCH('For Text - Cou'!$A117,'WAVG - Countries'!$B$92:$B$116,0),MATCH('For Text - Cou'!E$5,'WAVG - Countries'!$C$4:$X$4,0))</f>
        <v>5.8694184939662968</v>
      </c>
      <c r="F117">
        <f>INDEX('WAVG - Countries'!$C$92:$X$116,MATCH('For Text - Cou'!$A117,'WAVG - Countries'!$B$92:$B$116,0),MATCH('For Text - Cou'!F$5,'WAVG - Countries'!$C$4:$X$4,0))</f>
        <v>6.2812176297443392</v>
      </c>
      <c r="G117">
        <f>INDEX('WAVG - Countries'!$C$92:$X$116,MATCH('For Text - Cou'!$A117,'WAVG - Countries'!$B$92:$B$116,0),MATCH('For Text - Cou'!G$5,'WAVG - Countries'!$C$4:$X$4,0))</f>
        <v>-7.889441488832194E-3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3"/>
  <sheetViews>
    <sheetView topLeftCell="N25" zoomScale="60" zoomScaleNormal="60" workbookViewId="0">
      <selection activeCell="AD50" sqref="AD50"/>
    </sheetView>
  </sheetViews>
  <sheetFormatPr baseColWidth="10" defaultRowHeight="15" x14ac:dyDescent="0.25"/>
  <sheetData>
    <row r="2" spans="1:22" s="29" customFormat="1" x14ac:dyDescent="0.25">
      <c r="A2" s="29" t="s">
        <v>55</v>
      </c>
    </row>
    <row r="4" spans="1:22" x14ac:dyDescent="0.25">
      <c r="B4">
        <v>2020</v>
      </c>
      <c r="C4">
        <v>2021</v>
      </c>
      <c r="D4">
        <v>2022</v>
      </c>
      <c r="E4">
        <v>2023</v>
      </c>
      <c r="F4">
        <v>2024</v>
      </c>
      <c r="G4">
        <v>2025</v>
      </c>
      <c r="H4">
        <v>2026</v>
      </c>
      <c r="I4">
        <v>2027</v>
      </c>
      <c r="J4">
        <v>2028</v>
      </c>
      <c r="K4">
        <v>2029</v>
      </c>
      <c r="L4">
        <v>2030</v>
      </c>
      <c r="M4">
        <v>2031</v>
      </c>
      <c r="N4">
        <v>2032</v>
      </c>
      <c r="O4">
        <v>2033</v>
      </c>
      <c r="P4">
        <v>2034</v>
      </c>
      <c r="Q4">
        <v>2035</v>
      </c>
      <c r="R4">
        <v>2036</v>
      </c>
      <c r="S4">
        <v>2037</v>
      </c>
      <c r="T4">
        <v>2038</v>
      </c>
      <c r="U4">
        <v>2039</v>
      </c>
      <c r="V4">
        <v>2040</v>
      </c>
    </row>
    <row r="5" spans="1:22" x14ac:dyDescent="0.25">
      <c r="A5" t="s">
        <v>27</v>
      </c>
      <c r="B5">
        <f>SUMIF('Scenario 1_issuedGoos'!$B$4:$B$153,'GoO Volumes per Technology'!$A5,'Scenario 1_issuedGoos'!C$4:C$153)</f>
        <v>37959882.827057563</v>
      </c>
      <c r="C5">
        <f>SUMIF('Scenario 1_issuedGoos'!$B$4:$B$153,'GoO Volumes per Technology'!$A5,'Scenario 1_issuedGoos'!D$4:D$153)</f>
        <v>41790606.773326844</v>
      </c>
      <c r="D5">
        <f>SUMIF('Scenario 1_issuedGoos'!$B$4:$B$153,'GoO Volumes per Technology'!$A5,'Scenario 1_issuedGoos'!E$4:E$153)</f>
        <v>46185361.967275888</v>
      </c>
      <c r="E5">
        <f>SUMIF('Scenario 1_issuedGoos'!$B$4:$B$153,'GoO Volumes per Technology'!$A5,'Scenario 1_issuedGoos'!F$4:F$153)</f>
        <v>50675608.824647762</v>
      </c>
      <c r="F5">
        <f>SUMIF('Scenario 1_issuedGoos'!$B$4:$B$153,'GoO Volumes per Technology'!$A5,'Scenario 1_issuedGoos'!G$4:G$153)</f>
        <v>54156188.177206606</v>
      </c>
      <c r="G5">
        <f>SUMIF('Scenario 1_issuedGoos'!$B$4:$B$153,'GoO Volumes per Technology'!$A5,'Scenario 1_issuedGoos'!H$4:H$153)</f>
        <v>59253582.912429653</v>
      </c>
      <c r="H5">
        <f>SUMIF('Scenario 1_issuedGoos'!$B$4:$B$153,'GoO Volumes per Technology'!$A5,'Scenario 1_issuedGoos'!I$4:I$153)</f>
        <v>62922305.165879138</v>
      </c>
      <c r="I5">
        <f>SUMIF('Scenario 1_issuedGoos'!$B$4:$B$153,'GoO Volumes per Technology'!$A5,'Scenario 1_issuedGoos'!J$4:J$153)</f>
        <v>66975381.092391886</v>
      </c>
      <c r="J5">
        <f>SUMIF('Scenario 1_issuedGoos'!$B$4:$B$153,'GoO Volumes per Technology'!$A5,'Scenario 1_issuedGoos'!K$4:K$153)</f>
        <v>71211744.97828728</v>
      </c>
      <c r="K5">
        <f>SUMIF('Scenario 1_issuedGoos'!$B$4:$B$153,'GoO Volumes per Technology'!$A5,'Scenario 1_issuedGoos'!L$4:L$153)</f>
        <v>74889738.302077681</v>
      </c>
      <c r="L5">
        <f>SUMIF('Scenario 1_issuedGoos'!$B$4:$B$153,'GoO Volumes per Technology'!$A5,'Scenario 1_issuedGoos'!M$4:M$153)</f>
        <v>78913216.727992594</v>
      </c>
      <c r="M5">
        <f>SUMIF('Scenario 1_issuedGoos'!$B$4:$B$153,'GoO Volumes per Technology'!$A5,'Scenario 1_issuedGoos'!N$4:N$153)</f>
        <v>82260596.908770397</v>
      </c>
      <c r="N5">
        <f>SUMIF('Scenario 1_issuedGoos'!$B$4:$B$153,'GoO Volumes per Technology'!$A5,'Scenario 1_issuedGoos'!O$4:O$153)</f>
        <v>85739237.738875017</v>
      </c>
      <c r="O5">
        <f>SUMIF('Scenario 1_issuedGoos'!$B$4:$B$153,'GoO Volumes per Technology'!$A5,'Scenario 1_issuedGoos'!P$4:P$153)</f>
        <v>88204923.13971284</v>
      </c>
      <c r="P5">
        <f>SUMIF('Scenario 1_issuedGoos'!$B$4:$B$153,'GoO Volumes per Technology'!$A5,'Scenario 1_issuedGoos'!Q$4:Q$153)</f>
        <v>90893061.773137167</v>
      </c>
      <c r="Q5">
        <f>SUMIF('Scenario 1_issuedGoos'!$B$4:$B$153,'GoO Volumes per Technology'!$A5,'Scenario 1_issuedGoos'!R$4:R$153)</f>
        <v>93635333.8856363</v>
      </c>
      <c r="R5">
        <f>SUMIF('Scenario 1_issuedGoos'!$B$4:$B$153,'GoO Volumes per Technology'!$A5,'Scenario 1_issuedGoos'!S$4:S$153)</f>
        <v>96435128.983365193</v>
      </c>
      <c r="S5">
        <f>SUMIF('Scenario 1_issuedGoos'!$B$4:$B$153,'GoO Volumes per Technology'!$A5,'Scenario 1_issuedGoos'!T$4:T$153)</f>
        <v>99296040.189397082</v>
      </c>
      <c r="T5">
        <f>SUMIF('Scenario 1_issuedGoos'!$B$4:$B$153,'GoO Volumes per Technology'!$A5,'Scenario 1_issuedGoos'!U$4:U$153)</f>
        <v>102210789.94856158</v>
      </c>
      <c r="U5">
        <f>SUMIF('Scenario 1_issuedGoos'!$B$4:$B$153,'GoO Volumes per Technology'!$A5,'Scenario 1_issuedGoos'!V$4:V$153)</f>
        <v>105198003.87005438</v>
      </c>
      <c r="V5">
        <f>SUMIF('Scenario 1_issuedGoos'!$B$4:$B$153,'GoO Volumes per Technology'!$A5,'Scenario 1_issuedGoos'!W$4:W$153)</f>
        <v>108257771.42945062</v>
      </c>
    </row>
    <row r="6" spans="1:22" x14ac:dyDescent="0.25">
      <c r="A6" t="s">
        <v>28</v>
      </c>
      <c r="B6">
        <f>SUMIF('Scenario 1_issuedGoos'!$B$4:$B$153,'GoO Volumes per Technology'!$A6,'Scenario 1_issuedGoos'!C$4:C$153)</f>
        <v>8198619.2519013314</v>
      </c>
      <c r="C6">
        <f>SUMIF('Scenario 1_issuedGoos'!$B$4:$B$153,'GoO Volumes per Technology'!$A6,'Scenario 1_issuedGoos'!D$4:D$153)</f>
        <v>8338692.1210123431</v>
      </c>
      <c r="D6">
        <f>SUMIF('Scenario 1_issuedGoos'!$B$4:$B$153,'GoO Volumes per Technology'!$A6,'Scenario 1_issuedGoos'!E$4:E$153)</f>
        <v>8860169.1329121068</v>
      </c>
      <c r="E6">
        <f>SUMIF('Scenario 1_issuedGoos'!$B$4:$B$153,'GoO Volumes per Technology'!$A6,'Scenario 1_issuedGoos'!F$4:F$153)</f>
        <v>9381672.7861327529</v>
      </c>
      <c r="F6">
        <f>SUMIF('Scenario 1_issuedGoos'!$B$4:$B$153,'GoO Volumes per Technology'!$A6,'Scenario 1_issuedGoos'!G$4:G$153)</f>
        <v>9903204.895079026</v>
      </c>
      <c r="G6">
        <f>SUMIF('Scenario 1_issuedGoos'!$B$4:$B$153,'GoO Volumes per Technology'!$A6,'Scenario 1_issuedGoos'!H$4:H$153)</f>
        <v>10477316.413892109</v>
      </c>
      <c r="H6">
        <f>SUMIF('Scenario 1_issuedGoos'!$B$4:$B$153,'GoO Volumes per Technology'!$A6,'Scenario 1_issuedGoos'!I$4:I$153)</f>
        <v>10947098.008639548</v>
      </c>
      <c r="I6">
        <f>SUMIF('Scenario 1_issuedGoos'!$B$4:$B$153,'GoO Volumes per Technology'!$A6,'Scenario 1_issuedGoos'!J$4:J$153)</f>
        <v>11417288.86472022</v>
      </c>
      <c r="J6">
        <f>SUMIF('Scenario 1_issuedGoos'!$B$4:$B$153,'GoO Volumes per Technology'!$A6,'Scenario 1_issuedGoos'!K$4:K$153)</f>
        <v>11887916.113301657</v>
      </c>
      <c r="K6">
        <f>SUMIF('Scenario 1_issuedGoos'!$B$4:$B$153,'GoO Volumes per Technology'!$A6,'Scenario 1_issuedGoos'!L$4:L$153)</f>
        <v>12359008.575514812</v>
      </c>
      <c r="L6">
        <f>SUMIF('Scenario 1_issuedGoos'!$B$4:$B$153,'GoO Volumes per Technology'!$A6,'Scenario 1_issuedGoos'!M$4:M$153)</f>
        <v>12830596.863622798</v>
      </c>
      <c r="M6">
        <f>SUMIF('Scenario 1_issuedGoos'!$B$4:$B$153,'GoO Volumes per Technology'!$A6,'Scenario 1_issuedGoos'!N$4:N$153)</f>
        <v>13170674.79925024</v>
      </c>
      <c r="N6">
        <f>SUMIF('Scenario 1_issuedGoos'!$B$4:$B$153,'GoO Volumes per Technology'!$A6,'Scenario 1_issuedGoos'!O$4:O$153)</f>
        <v>13511219.482311426</v>
      </c>
      <c r="O6">
        <f>SUMIF('Scenario 1_issuedGoos'!$B$4:$B$153,'GoO Volumes per Technology'!$A6,'Scenario 1_issuedGoos'!P$4:P$153)</f>
        <v>13852260.357781164</v>
      </c>
      <c r="P6">
        <f>SUMIF('Scenario 1_issuedGoos'!$B$4:$B$153,'GoO Volumes per Technology'!$A6,'Scenario 1_issuedGoos'!Q$4:Q$153)</f>
        <v>14193828.648262858</v>
      </c>
      <c r="Q6">
        <f>SUMIF('Scenario 1_issuedGoos'!$B$4:$B$153,'GoO Volumes per Technology'!$A6,'Scenario 1_issuedGoos'!R$4:R$153)</f>
        <v>14535957.458139548</v>
      </c>
      <c r="R6">
        <f>SUMIF('Scenario 1_issuedGoos'!$B$4:$B$153,'GoO Volumes per Technology'!$A6,'Scenario 1_issuedGoos'!S$4:S$153)</f>
        <v>14878681.883694932</v>
      </c>
      <c r="S6">
        <f>SUMIF('Scenario 1_issuedGoos'!$B$4:$B$153,'GoO Volumes per Technology'!$A6,'Scenario 1_issuedGoos'!T$4:T$153)</f>
        <v>15222039.129542597</v>
      </c>
      <c r="T6">
        <f>SUMIF('Scenario 1_issuedGoos'!$B$4:$B$153,'GoO Volumes per Technology'!$A6,'Scenario 1_issuedGoos'!U$4:U$153)</f>
        <v>15566068.63171839</v>
      </c>
      <c r="U6">
        <f>SUMIF('Scenario 1_issuedGoos'!$B$4:$B$153,'GoO Volumes per Technology'!$A6,'Scenario 1_issuedGoos'!V$4:V$153)</f>
        <v>15910812.1878107</v>
      </c>
      <c r="V6">
        <f>SUMIF('Scenario 1_issuedGoos'!$B$4:$B$153,'GoO Volumes per Technology'!$A6,'Scenario 1_issuedGoos'!W$4:W$153)</f>
        <v>16256314.094526261</v>
      </c>
    </row>
    <row r="7" spans="1:22" x14ac:dyDescent="0.25">
      <c r="A7" t="s">
        <v>29</v>
      </c>
      <c r="B7">
        <f>SUMIF('Scenario 1_issuedGoos'!$B$4:$B$153,'GoO Volumes per Technology'!$A7,'Scenario 1_issuedGoos'!C$4:C$153)</f>
        <v>0</v>
      </c>
      <c r="C7">
        <f>SUMIF('Scenario 1_issuedGoos'!$B$4:$B$153,'GoO Volumes per Technology'!$A7,'Scenario 1_issuedGoos'!D$4:D$153)</f>
        <v>0</v>
      </c>
      <c r="D7">
        <f>SUMIF('Scenario 1_issuedGoos'!$B$4:$B$153,'GoO Volumes per Technology'!$A7,'Scenario 1_issuedGoos'!E$4:E$153)</f>
        <v>0</v>
      </c>
      <c r="E7">
        <f>SUMIF('Scenario 1_issuedGoos'!$B$4:$B$153,'GoO Volumes per Technology'!$A7,'Scenario 1_issuedGoos'!F$4:F$153)</f>
        <v>0</v>
      </c>
      <c r="F7">
        <f>SUMIF('Scenario 1_issuedGoos'!$B$4:$B$153,'GoO Volumes per Technology'!$A7,'Scenario 1_issuedGoos'!G$4:G$153)</f>
        <v>0</v>
      </c>
      <c r="G7">
        <f>SUMIF('Scenario 1_issuedGoos'!$B$4:$B$153,'GoO Volumes per Technology'!$A7,'Scenario 1_issuedGoos'!H$4:H$153)</f>
        <v>1517.9727700844401</v>
      </c>
      <c r="H7">
        <f>SUMIF('Scenario 1_issuedGoos'!$B$4:$B$153,'GoO Volumes per Technology'!$A7,'Scenario 1_issuedGoos'!I$4:I$153)</f>
        <v>1664.88437226015</v>
      </c>
      <c r="I7">
        <f>SUMIF('Scenario 1_issuedGoos'!$B$4:$B$153,'GoO Volumes per Technology'!$A7,'Scenario 1_issuedGoos'!J$4:J$153)</f>
        <v>1822.6922027282201</v>
      </c>
      <c r="J7">
        <f>SUMIF('Scenario 1_issuedGoos'!$B$4:$B$153,'GoO Volumes per Technology'!$A7,'Scenario 1_issuedGoos'!K$4:K$153)</f>
        <v>1992.11860531244</v>
      </c>
      <c r="K7">
        <f>SUMIF('Scenario 1_issuedGoos'!$B$4:$B$153,'GoO Volumes per Technology'!$A7,'Scenario 1_issuedGoos'!L$4:L$153)</f>
        <v>2173.9309176482602</v>
      </c>
      <c r="L7">
        <f>SUMIF('Scenario 1_issuedGoos'!$B$4:$B$153,'GoO Volumes per Technology'!$A7,'Scenario 1_issuedGoos'!M$4:M$153)</f>
        <v>2368.94416470439</v>
      </c>
      <c r="M7">
        <f>SUMIF('Scenario 1_issuedGoos'!$B$4:$B$153,'GoO Volumes per Technology'!$A7,'Scenario 1_issuedGoos'!N$4:N$153)</f>
        <v>2552.4352278067099</v>
      </c>
      <c r="N7">
        <f>SUMIF('Scenario 1_issuedGoos'!$B$4:$B$153,'GoO Volumes per Technology'!$A7,'Scenario 1_issuedGoos'!O$4:O$153)</f>
        <v>2748.3530368074998</v>
      </c>
      <c r="O7">
        <f>SUMIF('Scenario 1_issuedGoos'!$B$4:$B$153,'GoO Volumes per Technology'!$A7,'Scenario 1_issuedGoos'!P$4:P$153)</f>
        <v>2957.48153863885</v>
      </c>
      <c r="P7">
        <f>SUMIF('Scenario 1_issuedGoos'!$B$4:$B$153,'GoO Volumes per Technology'!$A7,'Scenario 1_issuedGoos'!Q$4:Q$153)</f>
        <v>3180.65200806132</v>
      </c>
      <c r="Q7">
        <f>SUMIF('Scenario 1_issuedGoos'!$B$4:$B$153,'GoO Volumes per Technology'!$A7,'Scenario 1_issuedGoos'!R$4:R$153)</f>
        <v>3418.7458205794301</v>
      </c>
      <c r="R7">
        <f>SUMIF('Scenario 1_issuedGoos'!$B$4:$B$153,'GoO Volumes per Technology'!$A7,'Scenario 1_issuedGoos'!S$4:S$153)</f>
        <v>3672.6973843292099</v>
      </c>
      <c r="S7">
        <f>SUMIF('Scenario 1_issuedGoos'!$B$4:$B$153,'GoO Volumes per Technology'!$A7,'Scenario 1_issuedGoos'!T$4:T$153)</f>
        <v>3943.4972399025201</v>
      </c>
      <c r="T7">
        <f>SUMIF('Scenario 1_issuedGoos'!$B$4:$B$153,'GoO Volumes per Technology'!$A7,'Scenario 1_issuedGoos'!U$4:U$153)</f>
        <v>4232.1953375723297</v>
      </c>
      <c r="U7">
        <f>SUMIF('Scenario 1_issuedGoos'!$B$4:$B$153,'GoO Volumes per Technology'!$A7,'Scenario 1_issuedGoos'!V$4:V$153)</f>
        <v>4539.9045019093701</v>
      </c>
      <c r="V7">
        <f>SUMIF('Scenario 1_issuedGoos'!$B$4:$B$153,'GoO Volumes per Technology'!$A7,'Scenario 1_issuedGoos'!W$4:W$153)</f>
        <v>4867.8040943361802</v>
      </c>
    </row>
    <row r="8" spans="1:22" x14ac:dyDescent="0.25">
      <c r="A8" t="s">
        <v>56</v>
      </c>
      <c r="B8">
        <f>SUMIF('Scenario 1_issuedGoos'!$B$4:$B$153,'GoO Volumes per Technology'!$A8,'Scenario 1_issuedGoos'!C$4:C$153)</f>
        <v>360610956.56915128</v>
      </c>
      <c r="C8">
        <f>SUMIF('Scenario 1_issuedGoos'!$B$4:$B$153,'GoO Volumes per Technology'!$A8,'Scenario 1_issuedGoos'!D$4:D$153)</f>
        <v>397502082.82306302</v>
      </c>
      <c r="D8">
        <f>SUMIF('Scenario 1_issuedGoos'!$B$4:$B$153,'GoO Volumes per Technology'!$A8,'Scenario 1_issuedGoos'!E$4:E$153)</f>
        <v>437814630.15095139</v>
      </c>
      <c r="E8">
        <f>SUMIF('Scenario 1_issuedGoos'!$B$4:$B$153,'GoO Volumes per Technology'!$A8,'Scenario 1_issuedGoos'!F$4:F$153)</f>
        <v>474677005.19999599</v>
      </c>
      <c r="F8">
        <f>SUMIF('Scenario 1_issuedGoos'!$B$4:$B$153,'GoO Volumes per Technology'!$A8,'Scenario 1_issuedGoos'!G$4:G$153)</f>
        <v>514005095.26101512</v>
      </c>
      <c r="G8">
        <f>SUMIF('Scenario 1_issuedGoos'!$B$4:$B$153,'GoO Volumes per Technology'!$A8,'Scenario 1_issuedGoos'!H$4:H$153)</f>
        <v>548606953.27904725</v>
      </c>
      <c r="H8">
        <f>SUMIF('Scenario 1_issuedGoos'!$B$4:$B$153,'GoO Volumes per Technology'!$A8,'Scenario 1_issuedGoos'!I$4:I$153)</f>
        <v>579173365.76571906</v>
      </c>
      <c r="I8">
        <f>SUMIF('Scenario 1_issuedGoos'!$B$4:$B$153,'GoO Volumes per Technology'!$A8,'Scenario 1_issuedGoos'!J$4:J$153)</f>
        <v>610600576.96541297</v>
      </c>
      <c r="J8">
        <f>SUMIF('Scenario 1_issuedGoos'!$B$4:$B$153,'GoO Volumes per Technology'!$A8,'Scenario 1_issuedGoos'!K$4:K$153)</f>
        <v>642927812.68385959</v>
      </c>
      <c r="K8">
        <f>SUMIF('Scenario 1_issuedGoos'!$B$4:$B$153,'GoO Volumes per Technology'!$A8,'Scenario 1_issuedGoos'!L$4:L$153)</f>
        <v>669279027.86001253</v>
      </c>
      <c r="L8">
        <f>SUMIF('Scenario 1_issuedGoos'!$B$4:$B$153,'GoO Volumes per Technology'!$A8,'Scenario 1_issuedGoos'!M$4:M$153)</f>
        <v>699384975.37754333</v>
      </c>
      <c r="M8">
        <f>SUMIF('Scenario 1_issuedGoos'!$B$4:$B$153,'GoO Volumes per Technology'!$A8,'Scenario 1_issuedGoos'!N$4:N$153)</f>
        <v>722842495.36473894</v>
      </c>
      <c r="N8">
        <f>SUMIF('Scenario 1_issuedGoos'!$B$4:$B$153,'GoO Volumes per Technology'!$A8,'Scenario 1_issuedGoos'!O$4:O$153)</f>
        <v>741742982.36797655</v>
      </c>
      <c r="O8">
        <f>SUMIF('Scenario 1_issuedGoos'!$B$4:$B$153,'GoO Volumes per Technology'!$A8,'Scenario 1_issuedGoos'!P$4:P$153)</f>
        <v>763340691.31167841</v>
      </c>
      <c r="P8">
        <f>SUMIF('Scenario 1_issuedGoos'!$B$4:$B$153,'GoO Volumes per Technology'!$A8,'Scenario 1_issuedGoos'!Q$4:Q$153)</f>
        <v>785254026.20171225</v>
      </c>
      <c r="Q8">
        <f>SUMIF('Scenario 1_issuedGoos'!$B$4:$B$153,'GoO Volumes per Technology'!$A8,'Scenario 1_issuedGoos'!R$4:R$153)</f>
        <v>807502798.00658154</v>
      </c>
      <c r="R8">
        <f>SUMIF('Scenario 1_issuedGoos'!$B$4:$B$153,'GoO Volumes per Technology'!$A8,'Scenario 1_issuedGoos'!S$4:S$153)</f>
        <v>827928226.21439767</v>
      </c>
      <c r="S8">
        <f>SUMIF('Scenario 1_issuedGoos'!$B$4:$B$153,'GoO Volumes per Technology'!$A8,'Scenario 1_issuedGoos'!T$4:T$153)</f>
        <v>849484184.29026067</v>
      </c>
      <c r="T8">
        <f>SUMIF('Scenario 1_issuedGoos'!$B$4:$B$153,'GoO Volumes per Technology'!$A8,'Scenario 1_issuedGoos'!U$4:U$153)</f>
        <v>870458594.66108859</v>
      </c>
      <c r="U8">
        <f>SUMIF('Scenario 1_issuedGoos'!$B$4:$B$153,'GoO Volumes per Technology'!$A8,'Scenario 1_issuedGoos'!V$4:V$153)</f>
        <v>891960043.98578429</v>
      </c>
      <c r="V8">
        <f>SUMIF('Scenario 1_issuedGoos'!$B$4:$B$153,'GoO Volumes per Technology'!$A8,'Scenario 1_issuedGoos'!W$4:W$153)</f>
        <v>913711542.96211493</v>
      </c>
    </row>
    <row r="9" spans="1:22" x14ac:dyDescent="0.25">
      <c r="A9" t="s">
        <v>30</v>
      </c>
      <c r="B9">
        <f>SUMIF('Scenario 1_issuedGoos'!$B$4:$B$153,'GoO Volumes per Technology'!$A9,'Scenario 1_issuedGoos'!C$4:C$153)</f>
        <v>31249952.381599292</v>
      </c>
      <c r="C9">
        <f>SUMIF('Scenario 1_issuedGoos'!$B$4:$B$153,'GoO Volumes per Technology'!$A9,'Scenario 1_issuedGoos'!D$4:D$153)</f>
        <v>35000629.939815588</v>
      </c>
      <c r="D9">
        <f>SUMIF('Scenario 1_issuedGoos'!$B$4:$B$153,'GoO Volumes per Technology'!$A9,'Scenario 1_issuedGoos'!E$4:E$153)</f>
        <v>39048250.372899599</v>
      </c>
      <c r="E9">
        <f>SUMIF('Scenario 1_issuedGoos'!$B$4:$B$153,'GoO Volumes per Technology'!$A9,'Scenario 1_issuedGoos'!F$4:F$153)</f>
        <v>43379256.597617812</v>
      </c>
      <c r="F9">
        <f>SUMIF('Scenario 1_issuedGoos'!$B$4:$B$153,'GoO Volumes per Technology'!$A9,'Scenario 1_issuedGoos'!G$4:G$153)</f>
        <v>48047773.436283492</v>
      </c>
      <c r="G9">
        <f>SUMIF('Scenario 1_issuedGoos'!$B$4:$B$153,'GoO Volumes per Technology'!$A9,'Scenario 1_issuedGoos'!H$4:H$153)</f>
        <v>52966349.281640001</v>
      </c>
      <c r="H9">
        <f>SUMIF('Scenario 1_issuedGoos'!$B$4:$B$153,'GoO Volumes per Technology'!$A9,'Scenario 1_issuedGoos'!I$4:I$153)</f>
        <v>57201858.770474933</v>
      </c>
      <c r="I9">
        <f>SUMIF('Scenario 1_issuedGoos'!$B$4:$B$153,'GoO Volumes per Technology'!$A9,'Scenario 1_issuedGoos'!J$4:J$153)</f>
        <v>61695157.870296307</v>
      </c>
      <c r="J9">
        <f>SUMIF('Scenario 1_issuedGoos'!$B$4:$B$153,'GoO Volumes per Technology'!$A9,'Scenario 1_issuedGoos'!K$4:K$153)</f>
        <v>66463336.23160848</v>
      </c>
      <c r="K9">
        <f>SUMIF('Scenario 1_issuedGoos'!$B$4:$B$153,'GoO Volumes per Technology'!$A9,'Scenario 1_issuedGoos'!L$4:L$153)</f>
        <v>71524547.995939046</v>
      </c>
      <c r="L9">
        <f>SUMIF('Scenario 1_issuedGoos'!$B$4:$B$153,'GoO Volumes per Technology'!$A9,'Scenario 1_issuedGoos'!M$4:M$153)</f>
        <v>76898075.520815</v>
      </c>
      <c r="M9">
        <f>SUMIF('Scenario 1_issuedGoos'!$B$4:$B$153,'GoO Volumes per Technology'!$A9,'Scenario 1_issuedGoos'!N$4:N$153)</f>
        <v>81784490.692570478</v>
      </c>
      <c r="N9">
        <f>SUMIF('Scenario 1_issuedGoos'!$B$4:$B$153,'GoO Volumes per Technology'!$A9,'Scenario 1_issuedGoos'!O$4:O$153)</f>
        <v>86964905.393799871</v>
      </c>
      <c r="O9">
        <f>SUMIF('Scenario 1_issuedGoos'!$B$4:$B$153,'GoO Volumes per Technology'!$A9,'Scenario 1_issuedGoos'!P$4:P$153)</f>
        <v>89169549.723848999</v>
      </c>
      <c r="P9">
        <f>SUMIF('Scenario 1_issuedGoos'!$B$4:$B$153,'GoO Volumes per Technology'!$A9,'Scenario 1_issuedGoos'!Q$4:Q$153)</f>
        <v>92722312.375813529</v>
      </c>
      <c r="Q9">
        <f>SUMIF('Scenario 1_issuedGoos'!$B$4:$B$153,'GoO Volumes per Technology'!$A9,'Scenario 1_issuedGoos'!R$4:R$153)</f>
        <v>96412095.486853763</v>
      </c>
      <c r="R9">
        <f>SUMIF('Scenario 1_issuedGoos'!$B$4:$B$153,'GoO Volumes per Technology'!$A9,'Scenario 1_issuedGoos'!S$4:S$153)</f>
        <v>100247478.43700153</v>
      </c>
      <c r="S9">
        <f>SUMIF('Scenario 1_issuedGoos'!$B$4:$B$153,'GoO Volumes per Technology'!$A9,'Scenario 1_issuedGoos'!T$4:T$153)</f>
        <v>104237555.99314389</v>
      </c>
      <c r="T9">
        <f>SUMIF('Scenario 1_issuedGoos'!$B$4:$B$153,'GoO Volumes per Technology'!$A9,'Scenario 1_issuedGoos'!U$4:U$153)</f>
        <v>108391968.39925884</v>
      </c>
      <c r="U9">
        <f>SUMIF('Scenario 1_issuedGoos'!$B$4:$B$153,'GoO Volumes per Technology'!$A9,'Scenario 1_issuedGoos'!V$4:V$153)</f>
        <v>112720933.18720739</v>
      </c>
      <c r="V9">
        <f>SUMIF('Scenario 1_issuedGoos'!$B$4:$B$153,'GoO Volumes per Technology'!$A9,'Scenario 1_issuedGoos'!W$4:W$153)</f>
        <v>116311267.70738034</v>
      </c>
    </row>
    <row r="10" spans="1:22" x14ac:dyDescent="0.25">
      <c r="A10" t="s">
        <v>31</v>
      </c>
      <c r="B10">
        <f>SUMIF('Scenario 1_issuedGoos'!$B$4:$B$153,'GoO Volumes per Technology'!$A10,'Scenario 1_issuedGoos'!C$4:C$153)</f>
        <v>182888440.03654122</v>
      </c>
      <c r="C10">
        <f>SUMIF('Scenario 1_issuedGoos'!$B$4:$B$153,'GoO Volumes per Technology'!$A10,'Scenario 1_issuedGoos'!D$4:D$153)</f>
        <v>200484806.44258174</v>
      </c>
      <c r="D10">
        <f>SUMIF('Scenario 1_issuedGoos'!$B$4:$B$153,'GoO Volumes per Technology'!$A10,'Scenario 1_issuedGoos'!E$4:E$153)</f>
        <v>212475630.89360765</v>
      </c>
      <c r="E10">
        <f>SUMIF('Scenario 1_issuedGoos'!$B$4:$B$153,'GoO Volumes per Technology'!$A10,'Scenario 1_issuedGoos'!F$4:F$153)</f>
        <v>227287762.81337559</v>
      </c>
      <c r="F10">
        <f>SUMIF('Scenario 1_issuedGoos'!$B$4:$B$153,'GoO Volumes per Technology'!$A10,'Scenario 1_issuedGoos'!G$4:G$153)</f>
        <v>242478566.35033587</v>
      </c>
      <c r="G10">
        <f>SUMIF('Scenario 1_issuedGoos'!$B$4:$B$153,'GoO Volumes per Technology'!$A10,'Scenario 1_issuedGoos'!H$4:H$153)</f>
        <v>260542652.22116467</v>
      </c>
      <c r="H10">
        <f>SUMIF('Scenario 1_issuedGoos'!$B$4:$B$153,'GoO Volumes per Technology'!$A10,'Scenario 1_issuedGoos'!I$4:I$153)</f>
        <v>275383614.27415675</v>
      </c>
      <c r="I10">
        <f>SUMIF('Scenario 1_issuedGoos'!$B$4:$B$153,'GoO Volumes per Technology'!$A10,'Scenario 1_issuedGoos'!J$4:J$153)</f>
        <v>290668891.59377688</v>
      </c>
      <c r="J10">
        <f>SUMIF('Scenario 1_issuedGoos'!$B$4:$B$153,'GoO Volumes per Technology'!$A10,'Scenario 1_issuedGoos'!K$4:K$153)</f>
        <v>305295475.15032178</v>
      </c>
      <c r="K10">
        <f>SUMIF('Scenario 1_issuedGoos'!$B$4:$B$153,'GoO Volumes per Technology'!$A10,'Scenario 1_issuedGoos'!L$4:L$153)</f>
        <v>320456840.34376031</v>
      </c>
      <c r="L10">
        <f>SUMIF('Scenario 1_issuedGoos'!$B$4:$B$153,'GoO Volumes per Technology'!$A10,'Scenario 1_issuedGoos'!M$4:M$153)</f>
        <v>336021553.57708198</v>
      </c>
      <c r="M10">
        <f>SUMIF('Scenario 1_issuedGoos'!$B$4:$B$153,'GoO Volumes per Technology'!$A10,'Scenario 1_issuedGoos'!N$4:N$153)</f>
        <v>348522057.30779904</v>
      </c>
      <c r="N10">
        <f>SUMIF('Scenario 1_issuedGoos'!$B$4:$B$153,'GoO Volumes per Technology'!$A10,'Scenario 1_issuedGoos'!O$4:O$153)</f>
        <v>361402254.12135255</v>
      </c>
      <c r="O10">
        <f>SUMIF('Scenario 1_issuedGoos'!$B$4:$B$153,'GoO Volumes per Technology'!$A10,'Scenario 1_issuedGoos'!P$4:P$153)</f>
        <v>374686097.12902814</v>
      </c>
      <c r="P10">
        <f>SUMIF('Scenario 1_issuedGoos'!$B$4:$B$153,'GoO Volumes per Technology'!$A10,'Scenario 1_issuedGoos'!Q$4:Q$153)</f>
        <v>388307937.93100989</v>
      </c>
      <c r="Q10">
        <f>SUMIF('Scenario 1_issuedGoos'!$B$4:$B$153,'GoO Volumes per Technology'!$A10,'Scenario 1_issuedGoos'!R$4:R$153)</f>
        <v>402396313.37968081</v>
      </c>
      <c r="R10">
        <f>SUMIF('Scenario 1_issuedGoos'!$B$4:$B$153,'GoO Volumes per Technology'!$A10,'Scenario 1_issuedGoos'!S$4:S$153)</f>
        <v>416961584.34024209</v>
      </c>
      <c r="S10">
        <f>SUMIF('Scenario 1_issuedGoos'!$B$4:$B$153,'GoO Volumes per Technology'!$A10,'Scenario 1_issuedGoos'!T$4:T$153)</f>
        <v>432013323.78212249</v>
      </c>
      <c r="T10">
        <f>SUMIF('Scenario 1_issuedGoos'!$B$4:$B$153,'GoO Volumes per Technology'!$A10,'Scenario 1_issuedGoos'!U$4:U$153)</f>
        <v>447605684.99060971</v>
      </c>
      <c r="U10">
        <f>SUMIF('Scenario 1_issuedGoos'!$B$4:$B$153,'GoO Volumes per Technology'!$A10,'Scenario 1_issuedGoos'!V$4:V$153)</f>
        <v>463768130.37488616</v>
      </c>
      <c r="V10">
        <f>SUMIF('Scenario 1_issuedGoos'!$B$4:$B$153,'GoO Volumes per Technology'!$A10,'Scenario 1_issuedGoos'!W$4:W$153)</f>
        <v>471465485.03619075</v>
      </c>
    </row>
    <row r="13" spans="1:22" s="29" customFormat="1" x14ac:dyDescent="0.25">
      <c r="A13" s="29" t="s">
        <v>59</v>
      </c>
    </row>
    <row r="15" spans="1:22" x14ac:dyDescent="0.25">
      <c r="B15">
        <v>2020</v>
      </c>
      <c r="C15">
        <v>2021</v>
      </c>
      <c r="D15">
        <v>2022</v>
      </c>
      <c r="E15">
        <v>2023</v>
      </c>
      <c r="F15">
        <v>2024</v>
      </c>
      <c r="G15">
        <v>2025</v>
      </c>
      <c r="H15">
        <v>2026</v>
      </c>
      <c r="I15">
        <v>2027</v>
      </c>
      <c r="J15">
        <v>2028</v>
      </c>
      <c r="K15">
        <v>2029</v>
      </c>
      <c r="L15">
        <v>2030</v>
      </c>
      <c r="M15">
        <v>2031</v>
      </c>
      <c r="N15">
        <v>2032</v>
      </c>
      <c r="O15">
        <v>2033</v>
      </c>
      <c r="P15">
        <v>2034</v>
      </c>
      <c r="Q15">
        <v>2035</v>
      </c>
      <c r="R15">
        <v>2036</v>
      </c>
      <c r="S15">
        <v>2037</v>
      </c>
      <c r="T15">
        <v>2038</v>
      </c>
      <c r="U15">
        <v>2039</v>
      </c>
      <c r="V15">
        <v>2040</v>
      </c>
    </row>
    <row r="16" spans="1:22" x14ac:dyDescent="0.25">
      <c r="A16" t="s">
        <v>27</v>
      </c>
      <c r="B16">
        <f>SUMIF('Scenario 2_issuedGoos'!$B$4:$B$153,'GoO Volumes per Technology'!$A16,'Scenario 2_issuedGoos'!C$4:C$153)</f>
        <v>38613219.452754393</v>
      </c>
      <c r="C16">
        <f>SUMIF('Scenario 2_issuedGoos'!$B$4:$B$153,'GoO Volumes per Technology'!$A16,'Scenario 2_issuedGoos'!D$4:D$153)</f>
        <v>43143587.288090341</v>
      </c>
      <c r="D16">
        <f>SUMIF('Scenario 2_issuedGoos'!$B$4:$B$153,'GoO Volumes per Technology'!$A16,'Scenario 2_issuedGoos'!E$4:E$153)</f>
        <v>48298591.736229375</v>
      </c>
      <c r="E16">
        <f>SUMIF('Scenario 2_issuedGoos'!$B$4:$B$153,'GoO Volumes per Technology'!$A16,'Scenario 2_issuedGoos'!F$4:F$153)</f>
        <v>53596947.201917261</v>
      </c>
      <c r="F16">
        <f>SUMIF('Scenario 2_issuedGoos'!$B$4:$B$153,'GoO Volumes per Technology'!$A16,'Scenario 2_issuedGoos'!G$4:G$153)</f>
        <v>57854222.379552647</v>
      </c>
      <c r="G16">
        <f>SUMIF('Scenario 2_issuedGoos'!$B$4:$B$153,'GoO Volumes per Technology'!$A16,'Scenario 2_issuedGoos'!H$4:H$153)</f>
        <v>66245327.824948929</v>
      </c>
      <c r="H16">
        <f>SUMIF('Scenario 2_issuedGoos'!$B$4:$B$153,'GoO Volumes per Technology'!$A16,'Scenario 2_issuedGoos'!I$4:I$153)</f>
        <v>71771484.955083221</v>
      </c>
      <c r="I16">
        <f>SUMIF('Scenario 2_issuedGoos'!$B$4:$B$153,'GoO Volumes per Technology'!$A16,'Scenario 2_issuedGoos'!J$4:J$153)</f>
        <v>77782645.001471862</v>
      </c>
      <c r="J16">
        <f>SUMIF('Scenario 2_issuedGoos'!$B$4:$B$153,'GoO Volumes per Technology'!$A16,'Scenario 2_issuedGoos'!K$4:K$153)</f>
        <v>84067210.272466063</v>
      </c>
      <c r="K16">
        <f>SUMIF('Scenario 2_issuedGoos'!$B$4:$B$153,'GoO Volumes per Technology'!$A16,'Scenario 2_issuedGoos'!L$4:L$153)</f>
        <v>89772437.153904617</v>
      </c>
      <c r="L16">
        <f>SUMIF('Scenario 2_issuedGoos'!$B$4:$B$153,'GoO Volumes per Technology'!$A16,'Scenario 2_issuedGoos'!M$4:M$153)</f>
        <v>95926124.056233332</v>
      </c>
      <c r="M16">
        <f>SUMIF('Scenario 2_issuedGoos'!$B$4:$B$153,'GoO Volumes per Technology'!$A16,'Scenario 2_issuedGoos'!N$4:N$153)</f>
        <v>101995816.72422905</v>
      </c>
      <c r="N16">
        <f>SUMIF('Scenario 2_issuedGoos'!$B$4:$B$153,'GoO Volumes per Technology'!$A16,'Scenario 2_issuedGoos'!O$4:O$153)</f>
        <v>108299098.17443107</v>
      </c>
      <c r="O16">
        <f>SUMIF('Scenario 2_issuedGoos'!$B$4:$B$153,'GoO Volumes per Technology'!$A16,'Scenario 2_issuedGoos'!P$4:P$153)</f>
        <v>113425758.00704888</v>
      </c>
      <c r="P16">
        <f>SUMIF('Scenario 2_issuedGoos'!$B$4:$B$153,'GoO Volumes per Technology'!$A16,'Scenario 2_issuedGoos'!Q$4:Q$153)</f>
        <v>118865722.86160505</v>
      </c>
      <c r="Q16">
        <f>SUMIF('Scenario 2_issuedGoos'!$B$4:$B$153,'GoO Volumes per Technology'!$A16,'Scenario 2_issuedGoos'!R$4:R$153)</f>
        <v>124417204.47648929</v>
      </c>
      <c r="R16">
        <f>SUMIF('Scenario 2_issuedGoos'!$B$4:$B$153,'GoO Volumes per Technology'!$A16,'Scenario 2_issuedGoos'!S$4:S$153)</f>
        <v>130087467.60690843</v>
      </c>
      <c r="S16">
        <f>SUMIF('Scenario 2_issuedGoos'!$B$4:$B$153,'GoO Volumes per Technology'!$A16,'Scenario 2_issuedGoos'!T$4:T$153)</f>
        <v>135884224.69168887</v>
      </c>
      <c r="T16">
        <f>SUMIF('Scenario 2_issuedGoos'!$B$4:$B$153,'GoO Volumes per Technology'!$A16,'Scenario 2_issuedGoos'!U$4:U$153)</f>
        <v>141800952.19076651</v>
      </c>
      <c r="U16">
        <f>SUMIF('Scenario 2_issuedGoos'!$B$4:$B$153,'GoO Volumes per Technology'!$A16,'Scenario 2_issuedGoos'!V$4:V$153)</f>
        <v>147865404.38109958</v>
      </c>
      <c r="V16">
        <f>SUMIF('Scenario 2_issuedGoos'!$B$4:$B$153,'GoO Volumes per Technology'!$A16,'Scenario 2_issuedGoos'!W$4:W$153)</f>
        <v>154081295.76811504</v>
      </c>
    </row>
    <row r="17" spans="1:22" x14ac:dyDescent="0.25">
      <c r="A17" t="s">
        <v>28</v>
      </c>
      <c r="B17">
        <f>SUMIF('Scenario 2_issuedGoos'!$B$4:$B$153,'GoO Volumes per Technology'!$A17,'Scenario 2_issuedGoos'!C$4:C$153)</f>
        <v>8340747.4319670834</v>
      </c>
      <c r="C17">
        <f>SUMIF('Scenario 2_issuedGoos'!$B$4:$B$153,'GoO Volumes per Technology'!$A17,'Scenario 2_issuedGoos'!D$4:D$153)</f>
        <v>8609730.1372443736</v>
      </c>
      <c r="D17">
        <f>SUMIF('Scenario 2_issuedGoos'!$B$4:$B$153,'GoO Volumes per Technology'!$A17,'Scenario 2_issuedGoos'!E$4:E$153)</f>
        <v>9266733.32214454</v>
      </c>
      <c r="E17">
        <f>SUMIF('Scenario 2_issuedGoos'!$B$4:$B$153,'GoO Volumes per Technology'!$A17,'Scenario 2_issuedGoos'!F$4:F$153)</f>
        <v>9923768.4026141297</v>
      </c>
      <c r="F17">
        <f>SUMIF('Scenario 2_issuedGoos'!$B$4:$B$153,'GoO Volumes per Technology'!$A17,'Scenario 2_issuedGoos'!G$4:G$153)</f>
        <v>10580837.581155747</v>
      </c>
      <c r="G17">
        <f>SUMIF('Scenario 2_issuedGoos'!$B$4:$B$153,'GoO Volumes per Technology'!$A17,'Scenario 2_issuedGoos'!H$4:H$153)</f>
        <v>11687858.77917085</v>
      </c>
      <c r="H17">
        <f>SUMIF('Scenario 2_issuedGoos'!$B$4:$B$153,'GoO Volumes per Technology'!$A17,'Scenario 2_issuedGoos'!I$4:I$153)</f>
        <v>12488203.814531341</v>
      </c>
      <c r="I17">
        <f>SUMIF('Scenario 2_issuedGoos'!$B$4:$B$153,'GoO Volumes per Technology'!$A17,'Scenario 2_issuedGoos'!J$4:J$153)</f>
        <v>13293486.553371361</v>
      </c>
      <c r="J17">
        <f>SUMIF('Scenario 2_issuedGoos'!$B$4:$B$153,'GoO Volumes per Technology'!$A17,'Scenario 2_issuedGoos'!K$4:K$153)</f>
        <v>14104048.902837429</v>
      </c>
      <c r="K17">
        <f>SUMIF('Scenario 2_issuedGoos'!$B$4:$B$153,'GoO Volumes per Technology'!$A17,'Scenario 2_issuedGoos'!L$4:L$153)</f>
        <v>14920254.616532311</v>
      </c>
      <c r="L17">
        <f>SUMIF('Scenario 2_issuedGoos'!$B$4:$B$153,'GoO Volumes per Technology'!$A17,'Scenario 2_issuedGoos'!M$4:M$153)</f>
        <v>15742490.624392174</v>
      </c>
      <c r="M17">
        <f>SUMIF('Scenario 2_issuedGoos'!$B$4:$B$153,'GoO Volumes per Technology'!$A17,'Scenario 2_issuedGoos'!N$4:N$153)</f>
        <v>16531857.479950408</v>
      </c>
      <c r="N17">
        <f>SUMIF('Scenario 2_issuedGoos'!$B$4:$B$153,'GoO Volumes per Technology'!$A17,'Scenario 2_issuedGoos'!O$4:O$153)</f>
        <v>17329225.349526502</v>
      </c>
      <c r="O17">
        <f>SUMIF('Scenario 2_issuedGoos'!$B$4:$B$153,'GoO Volumes per Technology'!$A17,'Scenario 2_issuedGoos'!P$4:P$153)</f>
        <v>18135143.598990604</v>
      </c>
      <c r="P17">
        <f>SUMIF('Scenario 2_issuedGoos'!$B$4:$B$153,'GoO Volumes per Technology'!$A17,'Scenario 2_issuedGoos'!Q$4:Q$153)</f>
        <v>18950196.528264504</v>
      </c>
      <c r="Q17">
        <f>SUMIF('Scenario 2_issuedGoos'!$B$4:$B$153,'GoO Volumes per Technology'!$A17,'Scenario 2_issuedGoos'!R$4:R$153)</f>
        <v>19775005.491312794</v>
      </c>
      <c r="R17">
        <f>SUMIF('Scenario 2_issuedGoos'!$B$4:$B$153,'GoO Volumes per Technology'!$A17,'Scenario 2_issuedGoos'!S$4:S$153)</f>
        <v>20610231.140796866</v>
      </c>
      <c r="S17">
        <f>SUMIF('Scenario 2_issuedGoos'!$B$4:$B$153,'GoO Volumes per Technology'!$A17,'Scenario 2_issuedGoos'!T$4:T$153)</f>
        <v>21456575.804559845</v>
      </c>
      <c r="T17">
        <f>SUMIF('Scenario 2_issuedGoos'!$B$4:$B$153,'GoO Volumes per Technology'!$A17,'Scenario 2_issuedGoos'!U$4:U$153)</f>
        <v>22314786.001513142</v>
      </c>
      <c r="U17">
        <f>SUMIF('Scenario 2_issuedGoos'!$B$4:$B$153,'GoO Volumes per Technology'!$A17,'Scenario 2_issuedGoos'!V$4:V$153)</f>
        <v>23185655.104923341</v>
      </c>
      <c r="V17">
        <f>SUMIF('Scenario 2_issuedGoos'!$B$4:$B$153,'GoO Volumes per Technology'!$A17,'Scenario 2_issuedGoos'!W$4:W$153)</f>
        <v>24070026.161550995</v>
      </c>
    </row>
    <row r="18" spans="1:22" x14ac:dyDescent="0.25">
      <c r="A18" t="s">
        <v>29</v>
      </c>
      <c r="B18">
        <f>SUMIF('Scenario 2_issuedGoos'!$B$4:$B$153,'GoO Volumes per Technology'!$A18,'Scenario 2_issuedGoos'!C$4:C$153)</f>
        <v>0</v>
      </c>
      <c r="C18">
        <f>SUMIF('Scenario 2_issuedGoos'!$B$4:$B$153,'GoO Volumes per Technology'!$A18,'Scenario 2_issuedGoos'!D$4:D$153)</f>
        <v>0</v>
      </c>
      <c r="D18">
        <f>SUMIF('Scenario 2_issuedGoos'!$B$4:$B$153,'GoO Volumes per Technology'!$A18,'Scenario 2_issuedGoos'!E$4:E$153)</f>
        <v>0</v>
      </c>
      <c r="E18">
        <f>SUMIF('Scenario 2_issuedGoos'!$B$4:$B$153,'GoO Volumes per Technology'!$A18,'Scenario 2_issuedGoos'!F$4:F$153)</f>
        <v>0</v>
      </c>
      <c r="F18">
        <f>SUMIF('Scenario 2_issuedGoos'!$B$4:$B$153,'GoO Volumes per Technology'!$A18,'Scenario 2_issuedGoos'!G$4:G$153)</f>
        <v>0</v>
      </c>
      <c r="G18">
        <f>SUMIF('Scenario 2_issuedGoos'!$B$4:$B$153,'GoO Volumes per Technology'!$A18,'Scenario 2_issuedGoos'!H$4:H$153)</f>
        <v>641136.99891326623</v>
      </c>
      <c r="H18">
        <f>SUMIF('Scenario 2_issuedGoos'!$B$4:$B$153,'GoO Volumes per Technology'!$A18,'Scenario 2_issuedGoos'!I$4:I$153)</f>
        <v>841175.88895635516</v>
      </c>
      <c r="I18">
        <f>SUMIF('Scenario 2_issuedGoos'!$B$4:$B$153,'GoO Volumes per Technology'!$A18,'Scenario 2_issuedGoos'!J$4:J$153)</f>
        <v>1059615.8255064718</v>
      </c>
      <c r="J18">
        <f>SUMIF('Scenario 2_issuedGoos'!$B$4:$B$153,'GoO Volumes per Technology'!$A18,'Scenario 2_issuedGoos'!K$4:K$153)</f>
        <v>1297796.8159892077</v>
      </c>
      <c r="K18">
        <f>SUMIF('Scenario 2_issuedGoos'!$B$4:$B$153,'GoO Volumes per Technology'!$A18,'Scenario 2_issuedGoos'!L$4:L$153)</f>
        <v>1557146.8659564496</v>
      </c>
      <c r="L18">
        <f>SUMIF('Scenario 2_issuedGoos'!$B$4:$B$153,'GoO Volumes per Technology'!$A18,'Scenario 2_issuedGoos'!M$4:M$153)</f>
        <v>1839187.4288804457</v>
      </c>
      <c r="M18">
        <f>SUMIF('Scenario 2_issuedGoos'!$B$4:$B$153,'GoO Volumes per Technology'!$A18,'Scenario 2_issuedGoos'!N$4:N$153)</f>
        <v>2477613.7133333702</v>
      </c>
      <c r="N18">
        <f>SUMIF('Scenario 2_issuedGoos'!$B$4:$B$153,'GoO Volumes per Technology'!$A18,'Scenario 2_issuedGoos'!O$4:O$153)</f>
        <v>3175284.657659384</v>
      </c>
      <c r="O18">
        <f>SUMIF('Scenario 2_issuedGoos'!$B$4:$B$153,'GoO Volumes per Technology'!$A18,'Scenario 2_issuedGoos'!P$4:P$153)</f>
        <v>3936528.6621346618</v>
      </c>
      <c r="P18">
        <f>SUMIF('Scenario 2_issuedGoos'!$B$4:$B$153,'GoO Volumes per Technology'!$A18,'Scenario 2_issuedGoos'!Q$4:Q$153)</f>
        <v>4765958.8554133214</v>
      </c>
      <c r="Q18">
        <f>SUMIF('Scenario 2_issuedGoos'!$B$4:$B$153,'GoO Volumes per Technology'!$A18,'Scenario 2_issuedGoos'!R$4:R$153)</f>
        <v>5668490.7463645115</v>
      </c>
      <c r="R18">
        <f>SUMIF('Scenario 2_issuedGoos'!$B$4:$B$153,'GoO Volumes per Technology'!$A18,'Scenario 2_issuedGoos'!S$4:S$153)</f>
        <v>6649360.9292722996</v>
      </c>
      <c r="S18">
        <f>SUMIF('Scenario 2_issuedGoos'!$B$4:$B$153,'GoO Volumes per Technology'!$A18,'Scenario 2_issuedGoos'!T$4:T$153)</f>
        <v>7714146.9036049396</v>
      </c>
      <c r="T18">
        <f>SUMIF('Scenario 2_issuedGoos'!$B$4:$B$153,'GoO Volumes per Technology'!$A18,'Scenario 2_issuedGoos'!U$4:U$153)</f>
        <v>8868788.0730476677</v>
      </c>
      <c r="U18">
        <f>SUMIF('Scenario 2_issuedGoos'!$B$4:$B$153,'GoO Volumes per Technology'!$A18,'Scenario 2_issuedGoos'!V$4:V$153)</f>
        <v>10119607.992175655</v>
      </c>
      <c r="V18">
        <f>SUMIF('Scenario 2_issuedGoos'!$B$4:$B$153,'GoO Volumes per Technology'!$A18,'Scenario 2_issuedGoos'!W$4:W$153)</f>
        <v>11473337.933033809</v>
      </c>
    </row>
    <row r="19" spans="1:22" x14ac:dyDescent="0.25">
      <c r="A19" t="s">
        <v>56</v>
      </c>
      <c r="B19">
        <f>SUMIF('Scenario 2_issuedGoos'!$B$4:$B$153,'GoO Volumes per Technology'!$A19,'Scenario 2_issuedGoos'!C$4:C$153)</f>
        <v>366862372.49593204</v>
      </c>
      <c r="C19">
        <f>SUMIF('Scenario 2_issuedGoos'!$B$4:$B$153,'GoO Volumes per Technology'!$A19,'Scenario 2_issuedGoos'!D$4:D$153)</f>
        <v>410422355.50047499</v>
      </c>
      <c r="D19">
        <f>SUMIF('Scenario 2_issuedGoos'!$B$4:$B$153,'GoO Volumes per Technology'!$A19,'Scenario 2_issuedGoos'!E$4:E$153)</f>
        <v>457904511.89826632</v>
      </c>
      <c r="E19">
        <f>SUMIF('Scenario 2_issuedGoos'!$B$4:$B$153,'GoO Volumes per Technology'!$A19,'Scenario 2_issuedGoos'!F$4:F$153)</f>
        <v>502104984.15741354</v>
      </c>
      <c r="F19">
        <f>SUMIF('Scenario 2_issuedGoos'!$B$4:$B$153,'GoO Volumes per Technology'!$A19,'Scenario 2_issuedGoos'!G$4:G$153)</f>
        <v>549176199.67105925</v>
      </c>
      <c r="G19">
        <f>SUMIF('Scenario 2_issuedGoos'!$B$4:$B$153,'GoO Volumes per Technology'!$A19,'Scenario 2_issuedGoos'!H$4:H$153)</f>
        <v>591467167.91809523</v>
      </c>
      <c r="H19">
        <f>SUMIF('Scenario 2_issuedGoos'!$B$4:$B$153,'GoO Volumes per Technology'!$A19,'Scenario 2_issuedGoos'!I$4:I$153)</f>
        <v>637145674.390926</v>
      </c>
      <c r="I19">
        <f>SUMIF('Scenario 2_issuedGoos'!$B$4:$B$153,'GoO Volumes per Technology'!$A19,'Scenario 2_issuedGoos'!J$4:J$153)</f>
        <v>684035689.56558073</v>
      </c>
      <c r="J19">
        <f>SUMIF('Scenario 2_issuedGoos'!$B$4:$B$153,'GoO Volumes per Technology'!$A19,'Scenario 2_issuedGoos'!K$4:K$153)</f>
        <v>732200762.17056155</v>
      </c>
      <c r="K19">
        <f>SUMIF('Scenario 2_issuedGoos'!$B$4:$B$153,'GoO Volumes per Technology'!$A19,'Scenario 2_issuedGoos'!L$4:L$153)</f>
        <v>773710847.3366375</v>
      </c>
      <c r="L19">
        <f>SUMIF('Scenario 2_issuedGoos'!$B$4:$B$153,'GoO Volumes per Technology'!$A19,'Scenario 2_issuedGoos'!M$4:M$153)</f>
        <v>819655672.11425197</v>
      </c>
      <c r="M19">
        <f>SUMIF('Scenario 2_issuedGoos'!$B$4:$B$153,'GoO Volumes per Technology'!$A19,'Scenario 2_issuedGoos'!N$4:N$153)</f>
        <v>863658963.51853347</v>
      </c>
      <c r="N19">
        <f>SUMIF('Scenario 2_issuedGoos'!$B$4:$B$153,'GoO Volumes per Technology'!$A19,'Scenario 2_issuedGoos'!O$4:O$153)</f>
        <v>902343808.63983822</v>
      </c>
      <c r="O19">
        <f>SUMIF('Scenario 2_issuedGoos'!$B$4:$B$153,'GoO Volumes per Technology'!$A19,'Scenario 2_issuedGoos'!P$4:P$153)</f>
        <v>944385338.79331315</v>
      </c>
      <c r="P19">
        <f>SUMIF('Scenario 2_issuedGoos'!$B$4:$B$153,'GoO Volumes per Technology'!$A19,'Scenario 2_issuedGoos'!Q$4:Q$153)</f>
        <v>986948382.24872184</v>
      </c>
      <c r="Q19">
        <f>SUMIF('Scenario 2_issuedGoos'!$B$4:$B$153,'GoO Volumes per Technology'!$A19,'Scenario 2_issuedGoos'!R$4:R$153)</f>
        <v>1030067349.8737375</v>
      </c>
      <c r="R19">
        <f>SUMIF('Scenario 2_issuedGoos'!$B$4:$B$153,'GoO Volumes per Technology'!$A19,'Scenario 2_issuedGoos'!S$4:S$153)</f>
        <v>1070959473.221153</v>
      </c>
      <c r="S19">
        <f>SUMIF('Scenario 2_issuedGoos'!$B$4:$B$153,'GoO Volumes per Technology'!$A19,'Scenario 2_issuedGoos'!T$4:T$153)</f>
        <v>1113393507.0652647</v>
      </c>
      <c r="T19">
        <f>SUMIF('Scenario 2_issuedGoos'!$B$4:$B$153,'GoO Volumes per Technology'!$A19,'Scenario 2_issuedGoos'!U$4:U$153)</f>
        <v>1155149388.6216133</v>
      </c>
      <c r="U19">
        <f>SUMIF('Scenario 2_issuedGoos'!$B$4:$B$153,'GoO Volumes per Technology'!$A19,'Scenario 2_issuedGoos'!V$4:V$153)</f>
        <v>1197682228.8822353</v>
      </c>
      <c r="V19">
        <f>SUMIF('Scenario 2_issuedGoos'!$B$4:$B$153,'GoO Volumes per Technology'!$A19,'Scenario 2_issuedGoos'!W$4:W$153)</f>
        <v>1240635490.3230765</v>
      </c>
    </row>
    <row r="20" spans="1:22" x14ac:dyDescent="0.25">
      <c r="A20" t="s">
        <v>30</v>
      </c>
      <c r="B20">
        <f>SUMIF('Scenario 2_issuedGoos'!$B$4:$B$153,'GoO Volumes per Technology'!$A20,'Scenario 2_issuedGoos'!C$4:C$153)</f>
        <v>31791689.803800955</v>
      </c>
      <c r="C20">
        <f>SUMIF('Scenario 2_issuedGoos'!$B$4:$B$153,'GoO Volumes per Technology'!$A20,'Scenario 2_issuedGoos'!D$4:D$153)</f>
        <v>36138278.52643916</v>
      </c>
      <c r="D20">
        <f>SUMIF('Scenario 2_issuedGoos'!$B$4:$B$153,'GoO Volumes per Technology'!$A20,'Scenario 2_issuedGoos'!E$4:E$153)</f>
        <v>40840046.896831684</v>
      </c>
      <c r="E20">
        <f>SUMIF('Scenario 2_issuedGoos'!$B$4:$B$153,'GoO Volumes per Technology'!$A20,'Scenario 2_issuedGoos'!F$4:F$153)</f>
        <v>45885814.370827392</v>
      </c>
      <c r="F20">
        <f>SUMIF('Scenario 2_issuedGoos'!$B$4:$B$153,'GoO Volumes per Technology'!$A20,'Scenario 2_issuedGoos'!G$4:G$153)</f>
        <v>51335470.915896125</v>
      </c>
      <c r="G20">
        <f>SUMIF('Scenario 2_issuedGoos'!$B$4:$B$153,'GoO Volumes per Technology'!$A20,'Scenario 2_issuedGoos'!H$4:H$153)</f>
        <v>61374110.85559912</v>
      </c>
      <c r="H20">
        <f>SUMIF('Scenario 2_issuedGoos'!$B$4:$B$153,'GoO Volumes per Technology'!$A20,'Scenario 2_issuedGoos'!I$4:I$153)</f>
        <v>67916388.700592175</v>
      </c>
      <c r="I20">
        <f>SUMIF('Scenario 2_issuedGoos'!$B$4:$B$153,'GoO Volumes per Technology'!$A20,'Scenario 2_issuedGoos'!J$4:J$153)</f>
        <v>74884379.327410102</v>
      </c>
      <c r="J20">
        <f>SUMIF('Scenario 2_issuedGoos'!$B$4:$B$153,'GoO Volumes per Technology'!$A20,'Scenario 2_issuedGoos'!K$4:K$153)</f>
        <v>82307324.278233826</v>
      </c>
      <c r="K20">
        <f>SUMIF('Scenario 2_issuedGoos'!$B$4:$B$153,'GoO Volumes per Technology'!$A20,'Scenario 2_issuedGoos'!L$4:L$153)</f>
        <v>90216324.967507899</v>
      </c>
      <c r="L20">
        <f>SUMIF('Scenario 2_issuedGoos'!$B$4:$B$153,'GoO Volumes per Technology'!$A20,'Scenario 2_issuedGoos'!M$4:M$153)</f>
        <v>98644455.565311387</v>
      </c>
      <c r="M20">
        <f>SUMIF('Scenario 2_issuedGoos'!$B$4:$B$153,'GoO Volumes per Technology'!$A20,'Scenario 2_issuedGoos'!N$4:N$153)</f>
        <v>106971843.92574659</v>
      </c>
      <c r="N20">
        <f>SUMIF('Scenario 2_issuedGoos'!$B$4:$B$153,'GoO Volumes per Technology'!$A20,'Scenario 2_issuedGoos'!O$4:O$153)</f>
        <v>115833679.00703572</v>
      </c>
      <c r="O20">
        <f>SUMIF('Scenario 2_issuedGoos'!$B$4:$B$153,'GoO Volumes per Technology'!$A20,'Scenario 2_issuedGoos'!P$4:P$153)</f>
        <v>121197636.33267829</v>
      </c>
      <c r="P20">
        <f>SUMIF('Scenario 2_issuedGoos'!$B$4:$B$153,'GoO Volumes per Technology'!$A20,'Scenario 2_issuedGoos'!Q$4:Q$153)</f>
        <v>128316445.85995461</v>
      </c>
      <c r="Q20">
        <f>SUMIF('Scenario 2_issuedGoos'!$B$4:$B$153,'GoO Volumes per Technology'!$A20,'Scenario 2_issuedGoos'!R$4:R$153)</f>
        <v>135724945.39998943</v>
      </c>
      <c r="R20">
        <f>SUMIF('Scenario 2_issuedGoos'!$B$4:$B$153,'GoO Volumes per Technology'!$A20,'Scenario 2_issuedGoos'!S$4:S$153)</f>
        <v>143442081.53584382</v>
      </c>
      <c r="S20">
        <f>SUMIF('Scenario 2_issuedGoos'!$B$4:$B$153,'GoO Volumes per Technology'!$A20,'Scenario 2_issuedGoos'!T$4:T$153)</f>
        <v>151487971.28385293</v>
      </c>
      <c r="T20">
        <f>SUMIF('Scenario 2_issuedGoos'!$B$4:$B$153,'GoO Volumes per Technology'!$A20,'Scenario 2_issuedGoos'!U$4:U$153)</f>
        <v>159883971.77049556</v>
      </c>
      <c r="U20">
        <f>SUMIF('Scenario 2_issuedGoos'!$B$4:$B$153,'GoO Volumes per Technology'!$A20,'Scenario 2_issuedGoos'!V$4:V$153)</f>
        <v>168652753.95086876</v>
      </c>
      <c r="V20">
        <f>SUMIF('Scenario 2_issuedGoos'!$B$4:$B$153,'GoO Volumes per Technology'!$A20,'Scenario 2_issuedGoos'!W$4:W$153)</f>
        <v>176563914.50732309</v>
      </c>
    </row>
    <row r="21" spans="1:22" x14ac:dyDescent="0.25">
      <c r="A21" t="s">
        <v>31</v>
      </c>
      <c r="B21">
        <f>SUMIF('Scenario 2_issuedGoos'!$B$4:$B$153,'GoO Volumes per Technology'!$A21,'Scenario 2_issuedGoos'!C$4:C$153)</f>
        <v>186058925.25347972</v>
      </c>
      <c r="C21">
        <f>SUMIF('Scenario 2_issuedGoos'!$B$4:$B$153,'GoO Volumes per Technology'!$A21,'Scenario 2_issuedGoos'!D$4:D$153)</f>
        <v>207001296.49093506</v>
      </c>
      <c r="D21">
        <f>SUMIF('Scenario 2_issuedGoos'!$B$4:$B$153,'GoO Volumes per Technology'!$A21,'Scenario 2_issuedGoos'!E$4:E$153)</f>
        <v>222225442.81142113</v>
      </c>
      <c r="E21">
        <f>SUMIF('Scenario 2_issuedGoos'!$B$4:$B$153,'GoO Volumes per Technology'!$A21,'Scenario 2_issuedGoos'!F$4:F$153)</f>
        <v>240420996.37521043</v>
      </c>
      <c r="F21">
        <f>SUMIF('Scenario 2_issuedGoos'!$B$4:$B$153,'GoO Volumes per Technology'!$A21,'Scenario 2_issuedGoos'!G$4:G$153)</f>
        <v>259070306.49636406</v>
      </c>
      <c r="G21">
        <f>SUMIF('Scenario 2_issuedGoos'!$B$4:$B$153,'GoO Volumes per Technology'!$A21,'Scenario 2_issuedGoos'!H$4:H$153)</f>
        <v>280866077.65795279</v>
      </c>
      <c r="H21">
        <f>SUMIF('Scenario 2_issuedGoos'!$B$4:$B$153,'GoO Volumes per Technology'!$A21,'Scenario 2_issuedGoos'!I$4:I$153)</f>
        <v>302914564.94768977</v>
      </c>
      <c r="I21">
        <f>SUMIF('Scenario 2_issuedGoos'!$B$4:$B$153,'GoO Volumes per Technology'!$A21,'Scenario 2_issuedGoos'!J$4:J$153)</f>
        <v>325591170.34894615</v>
      </c>
      <c r="J21">
        <f>SUMIF('Scenario 2_issuedGoos'!$B$4:$B$153,'GoO Volumes per Technology'!$A21,'Scenario 2_issuedGoos'!K$4:K$153)</f>
        <v>347649261.00368273</v>
      </c>
      <c r="K21">
        <f>SUMIF('Scenario 2_issuedGoos'!$B$4:$B$153,'GoO Volumes per Technology'!$A21,'Scenario 2_issuedGoos'!L$4:L$153)</f>
        <v>370419513.65036839</v>
      </c>
      <c r="L21">
        <f>SUMIF('Scenario 2_issuedGoos'!$B$4:$B$153,'GoO Volumes per Technology'!$A21,'Scenario 2_issuedGoos'!M$4:M$153)</f>
        <v>393763188.3584308</v>
      </c>
      <c r="M21">
        <f>SUMIF('Scenario 2_issuedGoos'!$B$4:$B$153,'GoO Volumes per Technology'!$A21,'Scenario 2_issuedGoos'!N$4:N$153)</f>
        <v>416372108.90129679</v>
      </c>
      <c r="N21">
        <f>SUMIF('Scenario 2_issuedGoos'!$B$4:$B$153,'GoO Volumes per Technology'!$A21,'Scenario 2_issuedGoos'!O$4:O$153)</f>
        <v>439604096.32936925</v>
      </c>
      <c r="O21">
        <f>SUMIF('Scenario 2_issuedGoos'!$B$4:$B$153,'GoO Volumes per Technology'!$A21,'Scenario 2_issuedGoos'!P$4:P$153)</f>
        <v>463500579.41146368</v>
      </c>
      <c r="P21">
        <f>SUMIF('Scenario 2_issuedGoos'!$B$4:$B$153,'GoO Volumes per Technology'!$A21,'Scenario 2_issuedGoos'!Q$4:Q$153)</f>
        <v>487991151.54971915</v>
      </c>
      <c r="Q21">
        <f>SUMIF('Scenario 2_issuedGoos'!$B$4:$B$153,'GoO Volumes per Technology'!$A21,'Scenario 2_issuedGoos'!R$4:R$153)</f>
        <v>513247038.59024644</v>
      </c>
      <c r="R21">
        <f>SUMIF('Scenario 2_issuedGoos'!$B$4:$B$153,'GoO Volumes per Technology'!$A21,'Scenario 2_issuedGoos'!S$4:S$153)</f>
        <v>539295171.87692714</v>
      </c>
      <c r="S21">
        <f>SUMIF('Scenario 2_issuedGoos'!$B$4:$B$153,'GoO Volumes per Technology'!$A21,'Scenario 2_issuedGoos'!T$4:T$153)</f>
        <v>566160963.5982666</v>
      </c>
      <c r="T21">
        <f>SUMIF('Scenario 2_issuedGoos'!$B$4:$B$153,'GoO Volumes per Technology'!$A21,'Scenario 2_issuedGoos'!U$4:U$153)</f>
        <v>593928493.9908669</v>
      </c>
      <c r="U21">
        <f>SUMIF('Scenario 2_issuedGoos'!$B$4:$B$153,'GoO Volumes per Technology'!$A21,'Scenario 2_issuedGoos'!V$4:V$153)</f>
        <v>622651057.19883001</v>
      </c>
      <c r="V21">
        <f>SUMIF('Scenario 2_issuedGoos'!$B$4:$B$153,'GoO Volumes per Technology'!$A21,'Scenario 2_issuedGoos'!W$4:W$153)</f>
        <v>640076148.24959016</v>
      </c>
    </row>
    <row r="24" spans="1:22" s="29" customFormat="1" x14ac:dyDescent="0.25">
      <c r="A24" s="29" t="s">
        <v>60</v>
      </c>
    </row>
    <row r="26" spans="1:22" x14ac:dyDescent="0.25">
      <c r="B26">
        <v>2020</v>
      </c>
      <c r="C26">
        <v>2021</v>
      </c>
      <c r="D26">
        <v>2022</v>
      </c>
      <c r="E26">
        <v>2023</v>
      </c>
      <c r="F26">
        <v>2024</v>
      </c>
      <c r="G26">
        <v>2025</v>
      </c>
      <c r="H26">
        <v>2026</v>
      </c>
      <c r="I26">
        <v>2027</v>
      </c>
      <c r="J26">
        <v>2028</v>
      </c>
      <c r="K26">
        <v>2029</v>
      </c>
      <c r="L26">
        <v>2030</v>
      </c>
      <c r="M26">
        <v>2031</v>
      </c>
      <c r="N26">
        <v>2032</v>
      </c>
      <c r="O26">
        <v>2033</v>
      </c>
      <c r="P26">
        <v>2034</v>
      </c>
      <c r="Q26">
        <v>2035</v>
      </c>
      <c r="R26">
        <v>2036</v>
      </c>
      <c r="S26">
        <v>2037</v>
      </c>
      <c r="T26">
        <v>2038</v>
      </c>
      <c r="U26">
        <v>2039</v>
      </c>
      <c r="V26">
        <v>2040</v>
      </c>
    </row>
    <row r="27" spans="1:22" x14ac:dyDescent="0.25">
      <c r="A27" t="s">
        <v>27</v>
      </c>
      <c r="B27">
        <f>SUMIF('Scenario 3_issuedGoos'!$B$4:$B$153,'GoO Volumes per Technology'!$A27,'Scenario 3_issuedGoos'!C$4:C$153)</f>
        <v>12250091.693952583</v>
      </c>
      <c r="C27">
        <f>SUMIF('Scenario 3_issuedGoos'!$B$4:$B$153,'GoO Volumes per Technology'!$A27,'Scenario 3_issuedGoos'!D$4:D$153)</f>
        <v>13720370.542430274</v>
      </c>
      <c r="D27">
        <f>SUMIF('Scenario 3_issuedGoos'!$B$4:$B$153,'GoO Volumes per Technology'!$A27,'Scenario 3_issuedGoos'!E$4:E$153)</f>
        <v>15307052.046520837</v>
      </c>
      <c r="E27">
        <f>SUMIF('Scenario 3_issuedGoos'!$B$4:$B$153,'GoO Volumes per Technology'!$A27,'Scenario 3_issuedGoos'!F$4:F$153)</f>
        <v>17018100.774664387</v>
      </c>
      <c r="F27">
        <f>SUMIF('Scenario 3_issuedGoos'!$B$4:$B$153,'GoO Volumes per Technology'!$A27,'Scenario 3_issuedGoos'!G$4:G$153)</f>
        <v>18861986.745505996</v>
      </c>
      <c r="G27">
        <f>SUMIF('Scenario 3_issuedGoos'!$B$4:$B$153,'GoO Volumes per Technology'!$A27,'Scenario 3_issuedGoos'!H$4:H$153)</f>
        <v>21790767.488982361</v>
      </c>
      <c r="H27">
        <f>SUMIF('Scenario 3_issuedGoos'!$B$4:$B$153,'GoO Volumes per Technology'!$A27,'Scenario 3_issuedGoos'!I$4:I$153)</f>
        <v>23899709.511879545</v>
      </c>
      <c r="I27">
        <f>SUMIF('Scenario 3_issuedGoos'!$B$4:$B$153,'GoO Volumes per Technology'!$A27,'Scenario 3_issuedGoos'!J$4:J$153)</f>
        <v>26165068.818343963</v>
      </c>
      <c r="J27">
        <f>SUMIF('Scenario 3_issuedGoos'!$B$4:$B$153,'GoO Volumes per Technology'!$A27,'Scenario 3_issuedGoos'!K$4:K$153)</f>
        <v>28597214.781675112</v>
      </c>
      <c r="K27">
        <f>SUMIF('Scenario 3_issuedGoos'!$B$4:$B$153,'GoO Volumes per Technology'!$A27,'Scenario 3_issuedGoos'!L$4:L$153)</f>
        <v>31207162.669293538</v>
      </c>
      <c r="L27">
        <f>SUMIF('Scenario 3_issuedGoos'!$B$4:$B$153,'GoO Volumes per Technology'!$A27,'Scenario 3_issuedGoos'!M$4:M$153)</f>
        <v>34006612.308719598</v>
      </c>
      <c r="M27">
        <f>SUMIF('Scenario 3_issuedGoos'!$B$4:$B$153,'GoO Volumes per Technology'!$A27,'Scenario 3_issuedGoos'!N$4:N$153)</f>
        <v>36640658.960390694</v>
      </c>
      <c r="N27">
        <f>SUMIF('Scenario 3_issuedGoos'!$B$4:$B$153,'GoO Volumes per Technology'!$A27,'Scenario 3_issuedGoos'!O$4:O$153)</f>
        <v>39453093.746457115</v>
      </c>
      <c r="O27">
        <f>SUMIF('Scenario 3_issuedGoos'!$B$4:$B$153,'GoO Volumes per Technology'!$A27,'Scenario 3_issuedGoos'!P$4:P$153)</f>
        <v>42455170.363729179</v>
      </c>
      <c r="P27">
        <f>SUMIF('Scenario 3_issuedGoos'!$B$4:$B$153,'GoO Volumes per Technology'!$A27,'Scenario 3_issuedGoos'!Q$4:Q$153)</f>
        <v>45658821.908362284</v>
      </c>
      <c r="Q27">
        <f>SUMIF('Scenario 3_issuedGoos'!$B$4:$B$153,'GoO Volumes per Technology'!$A27,'Scenario 3_issuedGoos'!R$4:R$153)</f>
        <v>49076700.681549408</v>
      </c>
      <c r="R27">
        <f>SUMIF('Scenario 3_issuedGoos'!$B$4:$B$153,'GoO Volumes per Technology'!$A27,'Scenario 3_issuedGoos'!S$4:S$153)</f>
        <v>52722220.277284347</v>
      </c>
      <c r="S27">
        <f>SUMIF('Scenario 3_issuedGoos'!$B$4:$B$153,'GoO Volumes per Technology'!$A27,'Scenario 3_issuedGoos'!T$4:T$153)</f>
        <v>56609600.08088883</v>
      </c>
      <c r="T27">
        <f>SUMIF('Scenario 3_issuedGoos'!$B$4:$B$153,'GoO Volumes per Technology'!$A27,'Scenario 3_issuedGoos'!U$4:U$153)</f>
        <v>60753912.314160645</v>
      </c>
      <c r="U27">
        <f>SUMIF('Scenario 3_issuedGoos'!$B$4:$B$153,'GoO Volumes per Technology'!$A27,'Scenario 3_issuedGoos'!V$4:V$153)</f>
        <v>65171131.770557359</v>
      </c>
      <c r="V27">
        <f>SUMIF('Scenario 3_issuedGoos'!$B$4:$B$153,'GoO Volumes per Technology'!$A27,'Scenario 3_issuedGoos'!W$4:W$153)</f>
        <v>69878188.391808331</v>
      </c>
    </row>
    <row r="28" spans="1:22" x14ac:dyDescent="0.25">
      <c r="A28" t="s">
        <v>28</v>
      </c>
      <c r="B28">
        <f>SUMIF('Scenario 3_issuedGoos'!$B$4:$B$153,'GoO Volumes per Technology'!$A28,'Scenario 3_issuedGoos'!C$4:C$153)</f>
        <v>5607.5086861171903</v>
      </c>
      <c r="C28">
        <f>SUMIF('Scenario 3_issuedGoos'!$B$4:$B$153,'GoO Volumes per Technology'!$A28,'Scenario 3_issuedGoos'!D$4:D$153)</f>
        <v>6280.5323352318401</v>
      </c>
      <c r="D28">
        <f>SUMIF('Scenario 3_issuedGoos'!$B$4:$B$153,'GoO Volumes per Technology'!$A28,'Scenario 3_issuedGoos'!E$4:E$153)</f>
        <v>6561.0031501794401</v>
      </c>
      <c r="E28">
        <f>SUMIF('Scenario 3_issuedGoos'!$B$4:$B$153,'GoO Volumes per Technology'!$A28,'Scenario 3_issuedGoos'!F$4:F$153)</f>
        <v>6947.0508758410897</v>
      </c>
      <c r="F28">
        <f>SUMIF('Scenario 3_issuedGoos'!$B$4:$B$153,'GoO Volumes per Technology'!$A28,'Scenario 3_issuedGoos'!G$4:G$153)</f>
        <v>7333.0986015027402</v>
      </c>
      <c r="G28">
        <f>SUMIF('Scenario 3_issuedGoos'!$B$4:$B$153,'GoO Volumes per Technology'!$A28,'Scenario 3_issuedGoos'!H$4:H$153)</f>
        <v>1116098.0553784422</v>
      </c>
      <c r="H28">
        <f>SUMIF('Scenario 3_issuedGoos'!$B$4:$B$153,'GoO Volumes per Technology'!$A28,'Scenario 3_issuedGoos'!I$4:I$153)</f>
        <v>1223712.4877267759</v>
      </c>
      <c r="I28">
        <f>SUMIF('Scenario 3_issuedGoos'!$B$4:$B$153,'GoO Volumes per Technology'!$A28,'Scenario 3_issuedGoos'!J$4:J$153)</f>
        <v>1339283.0243382878</v>
      </c>
      <c r="J28">
        <f>SUMIF('Scenario 3_issuedGoos'!$B$4:$B$153,'GoO Volumes per Technology'!$A28,'Scenario 3_issuedGoos'!K$4:K$153)</f>
        <v>1463337.0993509158</v>
      </c>
      <c r="K28">
        <f>SUMIF('Scenario 3_issuedGoos'!$B$4:$B$153,'GoO Volumes per Technology'!$A28,'Scenario 3_issuedGoos'!L$4:L$153)</f>
        <v>1596435.0000556919</v>
      </c>
      <c r="L28">
        <f>SUMIF('Scenario 3_issuedGoos'!$B$4:$B$153,'GoO Volumes per Technology'!$A28,'Scenario 3_issuedGoos'!M$4:M$153)</f>
        <v>1739171.8336267853</v>
      </c>
      <c r="M28">
        <f>SUMIF('Scenario 3_issuedGoos'!$B$4:$B$153,'GoO Volumes per Technology'!$A28,'Scenario 3_issuedGoos'!N$4:N$153)</f>
        <v>1873398.4089958479</v>
      </c>
      <c r="N28">
        <f>SUMIF('Scenario 3_issuedGoos'!$B$4:$B$153,'GoO Volumes per Technology'!$A28,'Scenario 3_issuedGoos'!O$4:O$153)</f>
        <v>2016698.6274061087</v>
      </c>
      <c r="O28">
        <f>SUMIF('Scenario 3_issuedGoos'!$B$4:$B$153,'GoO Volumes per Technology'!$A28,'Scenario 3_issuedGoos'!P$4:P$153)</f>
        <v>2169644.9037667592</v>
      </c>
      <c r="P28">
        <f>SUMIF('Scenario 3_issuedGoos'!$B$4:$B$153,'GoO Volumes per Technology'!$A28,'Scenario 3_issuedGoos'!Q$4:Q$153)</f>
        <v>2332844.2103703073</v>
      </c>
      <c r="Q28">
        <f>SUMIF('Scenario 3_issuedGoos'!$B$4:$B$153,'GoO Volumes per Technology'!$A28,'Scenario 3_issuedGoos'!R$4:R$153)</f>
        <v>2506940.1015936364</v>
      </c>
      <c r="R28">
        <f>SUMIF('Scenario 3_issuedGoos'!$B$4:$B$153,'GoO Volumes per Technology'!$A28,'Scenario 3_issuedGoos'!S$4:S$153)</f>
        <v>2692614.8546757288</v>
      </c>
      <c r="S28">
        <f>SUMIF('Scenario 3_issuedGoos'!$B$4:$B$153,'GoO Volumes per Technology'!$A28,'Scenario 3_issuedGoos'!T$4:T$153)</f>
        <v>2890591.7331178775</v>
      </c>
      <c r="T28">
        <f>SUMIF('Scenario 3_issuedGoos'!$B$4:$B$153,'GoO Volumes per Technology'!$A28,'Scenario 3_issuedGoos'!U$4:U$153)</f>
        <v>3101637.3796168817</v>
      </c>
      <c r="U28">
        <f>SUMIF('Scenario 3_issuedGoos'!$B$4:$B$153,'GoO Volumes per Technology'!$A28,'Scenario 3_issuedGoos'!V$4:V$153)</f>
        <v>3326564.3458258221</v>
      </c>
      <c r="V28">
        <f>SUMIF('Scenario 3_issuedGoos'!$B$4:$B$153,'GoO Volumes per Technology'!$A28,'Scenario 3_issuedGoos'!W$4:W$153)</f>
        <v>3566233.766642944</v>
      </c>
    </row>
    <row r="29" spans="1:22" x14ac:dyDescent="0.25">
      <c r="A29" t="s">
        <v>29</v>
      </c>
      <c r="B29">
        <f>SUMIF('Scenario 3_issuedGoos'!$B$4:$B$153,'GoO Volumes per Technology'!$A29,'Scenario 3_issuedGoos'!C$4:C$153)</f>
        <v>0</v>
      </c>
      <c r="C29">
        <f>SUMIF('Scenario 3_issuedGoos'!$B$4:$B$153,'GoO Volumes per Technology'!$A29,'Scenario 3_issuedGoos'!D$4:D$153)</f>
        <v>0</v>
      </c>
      <c r="D29">
        <f>SUMIF('Scenario 3_issuedGoos'!$B$4:$B$153,'GoO Volumes per Technology'!$A29,'Scenario 3_issuedGoos'!E$4:E$153)</f>
        <v>0</v>
      </c>
      <c r="E29">
        <f>SUMIF('Scenario 3_issuedGoos'!$B$4:$B$153,'GoO Volumes per Technology'!$A29,'Scenario 3_issuedGoos'!F$4:F$153)</f>
        <v>0</v>
      </c>
      <c r="F29">
        <f>SUMIF('Scenario 3_issuedGoos'!$B$4:$B$153,'GoO Volumes per Technology'!$A29,'Scenario 3_issuedGoos'!G$4:G$153)</f>
        <v>0</v>
      </c>
      <c r="G29">
        <f>SUMIF('Scenario 3_issuedGoos'!$B$4:$B$153,'GoO Volumes per Technology'!$A29,'Scenario 3_issuedGoos'!H$4:H$153)</f>
        <v>1517.9727700844401</v>
      </c>
      <c r="H29">
        <f>SUMIF('Scenario 3_issuedGoos'!$B$4:$B$153,'GoO Volumes per Technology'!$A29,'Scenario 3_issuedGoos'!I$4:I$153)</f>
        <v>1664.88437226015</v>
      </c>
      <c r="I29">
        <f>SUMIF('Scenario 3_issuedGoos'!$B$4:$B$153,'GoO Volumes per Technology'!$A29,'Scenario 3_issuedGoos'!J$4:J$153)</f>
        <v>1822.6922027282201</v>
      </c>
      <c r="J29">
        <f>SUMIF('Scenario 3_issuedGoos'!$B$4:$B$153,'GoO Volumes per Technology'!$A29,'Scenario 3_issuedGoos'!K$4:K$153)</f>
        <v>1992.11860531244</v>
      </c>
      <c r="K29">
        <f>SUMIF('Scenario 3_issuedGoos'!$B$4:$B$153,'GoO Volumes per Technology'!$A29,'Scenario 3_issuedGoos'!L$4:L$153)</f>
        <v>2173.9309176482602</v>
      </c>
      <c r="L29">
        <f>SUMIF('Scenario 3_issuedGoos'!$B$4:$B$153,'GoO Volumes per Technology'!$A29,'Scenario 3_issuedGoos'!M$4:M$153)</f>
        <v>2368.94416470439</v>
      </c>
      <c r="M29">
        <f>SUMIF('Scenario 3_issuedGoos'!$B$4:$B$153,'GoO Volumes per Technology'!$A29,'Scenario 3_issuedGoos'!N$4:N$153)</f>
        <v>2552.4352278067099</v>
      </c>
      <c r="N29">
        <f>SUMIF('Scenario 3_issuedGoos'!$B$4:$B$153,'GoO Volumes per Technology'!$A29,'Scenario 3_issuedGoos'!O$4:O$153)</f>
        <v>2748.3530368074998</v>
      </c>
      <c r="O29">
        <f>SUMIF('Scenario 3_issuedGoos'!$B$4:$B$153,'GoO Volumes per Technology'!$A29,'Scenario 3_issuedGoos'!P$4:P$153)</f>
        <v>2957.48153863885</v>
      </c>
      <c r="P29">
        <f>SUMIF('Scenario 3_issuedGoos'!$B$4:$B$153,'GoO Volumes per Technology'!$A29,'Scenario 3_issuedGoos'!Q$4:Q$153)</f>
        <v>3180.65200806132</v>
      </c>
      <c r="Q29">
        <f>SUMIF('Scenario 3_issuedGoos'!$B$4:$B$153,'GoO Volumes per Technology'!$A29,'Scenario 3_issuedGoos'!R$4:R$153)</f>
        <v>3418.7458205794301</v>
      </c>
      <c r="R29">
        <f>SUMIF('Scenario 3_issuedGoos'!$B$4:$B$153,'GoO Volumes per Technology'!$A29,'Scenario 3_issuedGoos'!S$4:S$153)</f>
        <v>3672.6973843292099</v>
      </c>
      <c r="S29">
        <f>SUMIF('Scenario 3_issuedGoos'!$B$4:$B$153,'GoO Volumes per Technology'!$A29,'Scenario 3_issuedGoos'!T$4:T$153)</f>
        <v>3943.4972399025201</v>
      </c>
      <c r="T29">
        <f>SUMIF('Scenario 3_issuedGoos'!$B$4:$B$153,'GoO Volumes per Technology'!$A29,'Scenario 3_issuedGoos'!U$4:U$153)</f>
        <v>4232.1953375723297</v>
      </c>
      <c r="U29">
        <f>SUMIF('Scenario 3_issuedGoos'!$B$4:$B$153,'GoO Volumes per Technology'!$A29,'Scenario 3_issuedGoos'!V$4:V$153)</f>
        <v>4539.9045019093701</v>
      </c>
      <c r="V29">
        <f>SUMIF('Scenario 3_issuedGoos'!$B$4:$B$153,'GoO Volumes per Technology'!$A29,'Scenario 3_issuedGoos'!W$4:W$153)</f>
        <v>4867.8040943361802</v>
      </c>
    </row>
    <row r="30" spans="1:22" x14ac:dyDescent="0.25">
      <c r="A30" t="s">
        <v>56</v>
      </c>
      <c r="B30">
        <f>SUMIF('Scenario 3_issuedGoos'!$B$4:$B$153,'GoO Volumes per Technology'!$A30,'Scenario 3_issuedGoos'!C$4:C$153)</f>
        <v>268147049.49190646</v>
      </c>
      <c r="C30">
        <f>SUMIF('Scenario 3_issuedGoos'!$B$4:$B$153,'GoO Volumes per Technology'!$A30,'Scenario 3_issuedGoos'!D$4:D$153)</f>
        <v>300329274.59268337</v>
      </c>
      <c r="D30">
        <f>SUMIF('Scenario 3_issuedGoos'!$B$4:$B$153,'GoO Volumes per Technology'!$A30,'Scenario 3_issuedGoos'!E$4:E$153)</f>
        <v>335059721.37763613</v>
      </c>
      <c r="E30">
        <f>SUMIF('Scenario 3_issuedGoos'!$B$4:$B$153,'GoO Volumes per Technology'!$A30,'Scenario 3_issuedGoos'!F$4:F$153)</f>
        <v>372512326.31246191</v>
      </c>
      <c r="F30">
        <f>SUMIF('Scenario 3_issuedGoos'!$B$4:$B$153,'GoO Volumes per Technology'!$A30,'Scenario 3_issuedGoos'!G$4:G$153)</f>
        <v>412872481.73392731</v>
      </c>
      <c r="G30">
        <f>SUMIF('Scenario 3_issuedGoos'!$B$4:$B$153,'GoO Volumes per Technology'!$A30,'Scenario 3_issuedGoos'!H$4:H$153)</f>
        <v>461241050.84768933</v>
      </c>
      <c r="H30">
        <f>SUMIF('Scenario 3_issuedGoos'!$B$4:$B$153,'GoO Volumes per Technology'!$A30,'Scenario 3_issuedGoos'!I$4:I$153)</f>
        <v>505879525.19792128</v>
      </c>
      <c r="I30">
        <f>SUMIF('Scenario 3_issuedGoos'!$B$4:$B$153,'GoO Volumes per Technology'!$A30,'Scenario 3_issuedGoos'!J$4:J$153)</f>
        <v>553828703.08788073</v>
      </c>
      <c r="J30">
        <f>SUMIF('Scenario 3_issuedGoos'!$B$4:$B$153,'GoO Volumes per Technology'!$A30,'Scenario 3_issuedGoos'!K$4:K$153)</f>
        <v>605308061.03642964</v>
      </c>
      <c r="K30">
        <f>SUMIF('Scenario 3_issuedGoos'!$B$4:$B$153,'GoO Volumes per Technology'!$A30,'Scenario 3_issuedGoos'!L$4:L$153)</f>
        <v>660550746.45546794</v>
      </c>
      <c r="L30">
        <f>SUMIF('Scenario 3_issuedGoos'!$B$4:$B$153,'GoO Volumes per Technology'!$A30,'Scenario 3_issuedGoos'!M$4:M$153)</f>
        <v>677376620.18242133</v>
      </c>
      <c r="M30">
        <f>SUMIF('Scenario 3_issuedGoos'!$B$4:$B$153,'GoO Volumes per Technology'!$A30,'Scenario 3_issuedGoos'!N$4:N$153)</f>
        <v>702655353.92460823</v>
      </c>
      <c r="N30">
        <f>SUMIF('Scenario 3_issuedGoos'!$B$4:$B$153,'GoO Volumes per Technology'!$A30,'Scenario 3_issuedGoos'!O$4:O$153)</f>
        <v>728707609.36554337</v>
      </c>
      <c r="O30">
        <f>SUMIF('Scenario 3_issuedGoos'!$B$4:$B$153,'GoO Volumes per Technology'!$A30,'Scenario 3_issuedGoos'!P$4:P$153)</f>
        <v>752437156.16708064</v>
      </c>
      <c r="P30">
        <f>SUMIF('Scenario 3_issuedGoos'!$B$4:$B$153,'GoO Volumes per Technology'!$A30,'Scenario 3_issuedGoos'!Q$4:Q$153)</f>
        <v>777323180.06009054</v>
      </c>
      <c r="Q30">
        <f>SUMIF('Scenario 3_issuedGoos'!$B$4:$B$153,'GoO Volumes per Technology'!$A30,'Scenario 3_issuedGoos'!R$4:R$153)</f>
        <v>796102919.17601836</v>
      </c>
      <c r="R30">
        <f>SUMIF('Scenario 3_issuedGoos'!$B$4:$B$153,'GoO Volumes per Technology'!$A30,'Scenario 3_issuedGoos'!S$4:S$153)</f>
        <v>817693408.43399751</v>
      </c>
      <c r="S30">
        <f>SUMIF('Scenario 3_issuedGoos'!$B$4:$B$153,'GoO Volumes per Technology'!$A30,'Scenario 3_issuedGoos'!T$4:T$153)</f>
        <v>839589185.47287905</v>
      </c>
      <c r="T30">
        <f>SUMIF('Scenario 3_issuedGoos'!$B$4:$B$153,'GoO Volumes per Technology'!$A30,'Scenario 3_issuedGoos'!U$4:U$153)</f>
        <v>861810323.01670146</v>
      </c>
      <c r="U30">
        <f>SUMIF('Scenario 3_issuedGoos'!$B$4:$B$153,'GoO Volumes per Technology'!$A30,'Scenario 3_issuedGoos'!V$4:V$153)</f>
        <v>883726355.90617621</v>
      </c>
      <c r="V30">
        <f>SUMIF('Scenario 3_issuedGoos'!$B$4:$B$153,'GoO Volumes per Technology'!$A30,'Scenario 3_issuedGoos'!W$4:W$153)</f>
        <v>906232806.69009316</v>
      </c>
    </row>
    <row r="31" spans="1:22" x14ac:dyDescent="0.25">
      <c r="A31" t="s">
        <v>30</v>
      </c>
      <c r="B31">
        <f>SUMIF('Scenario 3_issuedGoos'!$B$4:$B$153,'GoO Volumes per Technology'!$A31,'Scenario 3_issuedGoos'!C$4:C$153)</f>
        <v>1545723.8095681346</v>
      </c>
      <c r="C31">
        <f>SUMIF('Scenario 3_issuedGoos'!$B$4:$B$153,'GoO Volumes per Technology'!$A31,'Scenario 3_issuedGoos'!D$4:D$153)</f>
        <v>1731244.4635823651</v>
      </c>
      <c r="D31">
        <f>SUMIF('Scenario 3_issuedGoos'!$B$4:$B$153,'GoO Volumes per Technology'!$A31,'Scenario 3_issuedGoos'!E$4:E$153)</f>
        <v>1931452.8734740976</v>
      </c>
      <c r="E31">
        <f>SUMIF('Scenario 3_issuedGoos'!$B$4:$B$153,'GoO Volumes per Technology'!$A31,'Scenario 3_issuedGoos'!F$4:F$153)</f>
        <v>2147354.0131960488</v>
      </c>
      <c r="F31">
        <f>SUMIF('Scenario 3_issuedGoos'!$B$4:$B$153,'GoO Volumes per Technology'!$A31,'Scenario 3_issuedGoos'!G$4:G$153)</f>
        <v>2380016.6347065056</v>
      </c>
      <c r="G31">
        <f>SUMIF('Scenario 3_issuedGoos'!$B$4:$B$153,'GoO Volumes per Technology'!$A31,'Scenario 3_issuedGoos'!H$4:H$153)</f>
        <v>15090414.063739376</v>
      </c>
      <c r="H31">
        <f>SUMIF('Scenario 3_issuedGoos'!$B$4:$B$153,'GoO Volumes per Technology'!$A31,'Scenario 3_issuedGoos'!I$4:I$153)</f>
        <v>16550886.182402907</v>
      </c>
      <c r="I31">
        <f>SUMIF('Scenario 3_issuedGoos'!$B$4:$B$153,'GoO Volumes per Technology'!$A31,'Scenario 3_issuedGoos'!J$4:J$153)</f>
        <v>18119679.477773432</v>
      </c>
      <c r="J31">
        <f>SUMIF('Scenario 3_issuedGoos'!$B$4:$B$153,'GoO Volumes per Technology'!$A31,'Scenario 3_issuedGoos'!K$4:K$153)</f>
        <v>19803974.887225006</v>
      </c>
      <c r="K31">
        <f>SUMIF('Scenario 3_issuedGoos'!$B$4:$B$153,'GoO Volumes per Technology'!$A31,'Scenario 3_issuedGoos'!L$4:L$153)</f>
        <v>21611400.638927296</v>
      </c>
      <c r="L31">
        <f>SUMIF('Scenario 3_issuedGoos'!$B$4:$B$153,'GoO Volumes per Technology'!$A31,'Scenario 3_issuedGoos'!M$4:M$153)</f>
        <v>23550059.028581746</v>
      </c>
      <c r="M31">
        <f>SUMIF('Scenario 3_issuedGoos'!$B$4:$B$153,'GoO Volumes per Technology'!$A31,'Scenario 3_issuedGoos'!N$4:N$153)</f>
        <v>25374173.514545597</v>
      </c>
      <c r="N31">
        <f>SUMIF('Scenario 3_issuedGoos'!$B$4:$B$153,'GoO Volumes per Technology'!$A31,'Scenario 3_issuedGoos'!O$4:O$153)</f>
        <v>27321824.301534392</v>
      </c>
      <c r="O31">
        <f>SUMIF('Scenario 3_issuedGoos'!$B$4:$B$153,'GoO Volumes per Technology'!$A31,'Scenario 3_issuedGoos'!P$4:P$153)</f>
        <v>29400804.733435687</v>
      </c>
      <c r="P31">
        <f>SUMIF('Scenario 3_issuedGoos'!$B$4:$B$153,'GoO Volumes per Technology'!$A31,'Scenario 3_issuedGoos'!Q$4:Q$153)</f>
        <v>31619378.64777321</v>
      </c>
      <c r="Q31">
        <f>SUMIF('Scenario 3_issuedGoos'!$B$4:$B$153,'GoO Volumes per Technology'!$A31,'Scenario 3_issuedGoos'!R$4:R$153)</f>
        <v>33986307.941711046</v>
      </c>
      <c r="R31">
        <f>SUMIF('Scenario 3_issuedGoos'!$B$4:$B$153,'GoO Volumes per Technology'!$A31,'Scenario 3_issuedGoos'!S$4:S$153)</f>
        <v>36510881.718423158</v>
      </c>
      <c r="S31">
        <f>SUMIF('Scenario 3_issuedGoos'!$B$4:$B$153,'GoO Volumes per Technology'!$A31,'Scenario 3_issuedGoos'!T$4:T$153)</f>
        <v>39202947.10295222</v>
      </c>
      <c r="T31">
        <f>SUMIF('Scenario 3_issuedGoos'!$B$4:$B$153,'GoO Volumes per Technology'!$A31,'Scenario 3_issuedGoos'!U$4:U$153)</f>
        <v>42072941.821638055</v>
      </c>
      <c r="U31">
        <f>SUMIF('Scenario 3_issuedGoos'!$B$4:$B$153,'GoO Volumes per Technology'!$A31,'Scenario 3_issuedGoos'!V$4:V$153)</f>
        <v>45131928.644435115</v>
      </c>
      <c r="V31">
        <f>SUMIF('Scenario 3_issuedGoos'!$B$4:$B$153,'GoO Volumes per Technology'!$A31,'Scenario 3_issuedGoos'!W$4:W$153)</f>
        <v>48391631.794957884</v>
      </c>
    </row>
    <row r="32" spans="1:22" x14ac:dyDescent="0.25">
      <c r="A32" t="s">
        <v>31</v>
      </c>
      <c r="B32">
        <f>SUMIF('Scenario 3_issuedGoos'!$B$4:$B$153,'GoO Volumes per Technology'!$A32,'Scenario 3_issuedGoos'!C$4:C$153)</f>
        <v>21609635.745013542</v>
      </c>
      <c r="C32">
        <f>SUMIF('Scenario 3_issuedGoos'!$B$4:$B$153,'GoO Volumes per Technology'!$A32,'Scenario 3_issuedGoos'!D$4:D$153)</f>
        <v>24203264.523717739</v>
      </c>
      <c r="D32">
        <f>SUMIF('Scenario 3_issuedGoos'!$B$4:$B$153,'GoO Volumes per Technology'!$A32,'Scenario 3_issuedGoos'!E$4:E$153)</f>
        <v>27002232.090929829</v>
      </c>
      <c r="E32">
        <f>SUMIF('Scenario 3_issuedGoos'!$B$4:$B$153,'GoO Volumes per Technology'!$A32,'Scenario 3_issuedGoos'!F$4:F$153)</f>
        <v>30020588.253553793</v>
      </c>
      <c r="F32">
        <f>SUMIF('Scenario 3_issuedGoos'!$B$4:$B$153,'GoO Volumes per Technology'!$A32,'Scenario 3_issuedGoos'!G$4:G$153)</f>
        <v>33273274.452212885</v>
      </c>
      <c r="G32">
        <f>SUMIF('Scenario 3_issuedGoos'!$B$4:$B$153,'GoO Volumes per Technology'!$A32,'Scenario 3_issuedGoos'!H$4:H$153)</f>
        <v>57365482.324153341</v>
      </c>
      <c r="H32">
        <f>SUMIF('Scenario 3_issuedGoos'!$B$4:$B$153,'GoO Volumes per Technology'!$A32,'Scenario 3_issuedGoos'!I$4:I$153)</f>
        <v>62917396.748385511</v>
      </c>
      <c r="I32">
        <f>SUMIF('Scenario 3_issuedGoos'!$B$4:$B$153,'GoO Volumes per Technology'!$A32,'Scenario 3_issuedGoos'!J$4:J$153)</f>
        <v>68881088.909230486</v>
      </c>
      <c r="J32">
        <f>SUMIF('Scenario 3_issuedGoos'!$B$4:$B$153,'GoO Volumes per Technology'!$A32,'Scenario 3_issuedGoos'!K$4:K$153)</f>
        <v>75283856.794289038</v>
      </c>
      <c r="K32">
        <f>SUMIF('Scenario 3_issuedGoos'!$B$4:$B$153,'GoO Volumes per Technology'!$A32,'Scenario 3_issuedGoos'!L$4:L$153)</f>
        <v>82154698.745580301</v>
      </c>
      <c r="L32">
        <f>SUMIF('Scenario 3_issuedGoos'!$B$4:$B$153,'GoO Volumes per Technology'!$A32,'Scenario 3_issuedGoos'!M$4:M$153)</f>
        <v>89524415.250015169</v>
      </c>
      <c r="M32">
        <f>SUMIF('Scenario 3_issuedGoos'!$B$4:$B$153,'GoO Volumes per Technology'!$A32,'Scenario 3_issuedGoos'!N$4:N$153)</f>
        <v>96458698.620889217</v>
      </c>
      <c r="N32">
        <f>SUMIF('Scenario 3_issuedGoos'!$B$4:$B$153,'GoO Volumes per Technology'!$A32,'Scenario 3_issuedGoos'!O$4:O$153)</f>
        <v>103862599.29072563</v>
      </c>
      <c r="O32">
        <f>SUMIF('Scenario 3_issuedGoos'!$B$4:$B$153,'GoO Volumes per Technology'!$A32,'Scenario 3_issuedGoos'!P$4:P$153)</f>
        <v>111765743.2809934</v>
      </c>
      <c r="P32">
        <f>SUMIF('Scenario 3_issuedGoos'!$B$4:$B$153,'GoO Volumes per Technology'!$A32,'Scenario 3_issuedGoos'!Q$4:Q$153)</f>
        <v>120199545.17206118</v>
      </c>
      <c r="Q32">
        <f>SUMIF('Scenario 3_issuedGoos'!$B$4:$B$153,'GoO Volumes per Technology'!$A32,'Scenario 3_issuedGoos'!R$4:R$153)</f>
        <v>129197312.89403327</v>
      </c>
      <c r="R32">
        <f>SUMIF('Scenario 3_issuedGoos'!$B$4:$B$153,'GoO Volumes per Technology'!$A32,'Scenario 3_issuedGoos'!S$4:S$153)</f>
        <v>138794358.52527234</v>
      </c>
      <c r="S32">
        <f>SUMIF('Scenario 3_issuedGoos'!$B$4:$B$153,'GoO Volumes per Technology'!$A32,'Scenario 3_issuedGoos'!T$4:T$153)</f>
        <v>149028115.43740031</v>
      </c>
      <c r="T32">
        <f>SUMIF('Scenario 3_issuedGoos'!$B$4:$B$153,'GoO Volumes per Technology'!$A32,'Scenario 3_issuedGoos'!U$4:U$153)</f>
        <v>159938262.14442781</v>
      </c>
      <c r="U32">
        <f>SUMIF('Scenario 3_issuedGoos'!$B$4:$B$153,'GoO Volumes per Technology'!$A32,'Scenario 3_issuedGoos'!V$4:V$153)</f>
        <v>171566853.23356467</v>
      </c>
      <c r="V32">
        <f>SUMIF('Scenario 3_issuedGoos'!$B$4:$B$153,'GoO Volumes per Technology'!$A32,'Scenario 3_issuedGoos'!W$4:W$153)</f>
        <v>183958457.77625418</v>
      </c>
    </row>
    <row r="35" spans="1:22" s="29" customFormat="1" x14ac:dyDescent="0.25">
      <c r="A35" s="29" t="s">
        <v>61</v>
      </c>
    </row>
    <row r="37" spans="1:22" x14ac:dyDescent="0.25">
      <c r="B37">
        <v>2020</v>
      </c>
      <c r="C37">
        <v>2021</v>
      </c>
      <c r="D37">
        <v>2022</v>
      </c>
      <c r="E37">
        <v>2023</v>
      </c>
      <c r="F37">
        <v>2024</v>
      </c>
      <c r="G37">
        <v>2025</v>
      </c>
      <c r="H37">
        <v>2026</v>
      </c>
      <c r="I37">
        <v>2027</v>
      </c>
      <c r="J37">
        <v>2028</v>
      </c>
      <c r="K37">
        <v>2029</v>
      </c>
      <c r="L37">
        <v>2030</v>
      </c>
      <c r="M37">
        <v>2031</v>
      </c>
      <c r="N37">
        <v>2032</v>
      </c>
      <c r="O37">
        <v>2033</v>
      </c>
      <c r="P37">
        <v>2034</v>
      </c>
      <c r="Q37">
        <v>2035</v>
      </c>
      <c r="R37">
        <v>2036</v>
      </c>
      <c r="S37">
        <v>2037</v>
      </c>
      <c r="T37">
        <v>2038</v>
      </c>
      <c r="U37">
        <v>2039</v>
      </c>
      <c r="V37">
        <v>2040</v>
      </c>
    </row>
    <row r="38" spans="1:22" x14ac:dyDescent="0.25">
      <c r="A38" t="s">
        <v>27</v>
      </c>
      <c r="B38">
        <f>SUMIF('Scenario 4_issuedGoos'!$B$4:$B$153,'GoO Volumes per Technology'!$A38,'Scenario 4_issuedGoos'!C$4:C$153)</f>
        <v>12460334.624252606</v>
      </c>
      <c r="C38">
        <f>SUMIF('Scenario 4_issuedGoos'!$B$4:$B$153,'GoO Volumes per Technology'!$A38,'Scenario 4_issuedGoos'!D$4:D$153)</f>
        <v>14163922.898179414</v>
      </c>
      <c r="D38">
        <f>SUMIF('Scenario 4_issuedGoos'!$B$4:$B$153,'GoO Volumes per Technology'!$A38,'Scenario 4_issuedGoos'!E$4:E$153)</f>
        <v>16006719.16293831</v>
      </c>
      <c r="E38">
        <f>SUMIF('Scenario 4_issuedGoos'!$B$4:$B$153,'GoO Volumes per Technology'!$A38,'Scenario 4_issuedGoos'!F$4:F$153)</f>
        <v>17998385.246927634</v>
      </c>
      <c r="F38">
        <f>SUMIF('Scenario 4_issuedGoos'!$B$4:$B$153,'GoO Volumes per Technology'!$A38,'Scenario 4_issuedGoos'!G$4:G$153)</f>
        <v>20149201.14140854</v>
      </c>
      <c r="G38">
        <f>SUMIF('Scenario 4_issuedGoos'!$B$4:$B$153,'GoO Volumes per Technology'!$A38,'Scenario 4_issuedGoos'!H$4:H$153)</f>
        <v>25864089.055789962</v>
      </c>
      <c r="H38">
        <f>SUMIF('Scenario 4_issuedGoos'!$B$4:$B$153,'GoO Volumes per Technology'!$A38,'Scenario 4_issuedGoos'!I$4:I$153)</f>
        <v>28851970.858282421</v>
      </c>
      <c r="I38">
        <f>SUMIF('Scenario 4_issuedGoos'!$B$4:$B$153,'GoO Volumes per Technology'!$A38,'Scenario 4_issuedGoos'!J$4:J$153)</f>
        <v>32073980.618384633</v>
      </c>
      <c r="J38">
        <f>SUMIF('Scenario 4_issuedGoos'!$B$4:$B$153,'GoO Volumes per Technology'!$A38,'Scenario 4_issuedGoos'!K$4:K$153)</f>
        <v>35546061.427351363</v>
      </c>
      <c r="K38">
        <f>SUMIF('Scenario 4_issuedGoos'!$B$4:$B$153,'GoO Volumes per Technology'!$A38,'Scenario 4_issuedGoos'!L$4:L$153)</f>
        <v>39285165.365668796</v>
      </c>
      <c r="L38">
        <f>SUMIF('Scenario 4_issuedGoos'!$B$4:$B$153,'GoO Volumes per Technology'!$A38,'Scenario 4_issuedGoos'!M$4:M$153)</f>
        <v>43309314.544249609</v>
      </c>
      <c r="M38">
        <f>SUMIF('Scenario 4_issuedGoos'!$B$4:$B$153,'GoO Volumes per Technology'!$A38,'Scenario 4_issuedGoos'!N$4:N$153)</f>
        <v>47501763.319601394</v>
      </c>
      <c r="N38">
        <f>SUMIF('Scenario 4_issuedGoos'!$B$4:$B$153,'GoO Volumes per Technology'!$A38,'Scenario 4_issuedGoos'!O$4:O$153)</f>
        <v>52005183.686127767</v>
      </c>
      <c r="O38">
        <f>SUMIF('Scenario 4_issuedGoos'!$B$4:$B$153,'GoO Volumes per Technology'!$A38,'Scenario 4_issuedGoos'!P$4:P$153)</f>
        <v>56840191.681007743</v>
      </c>
      <c r="P38">
        <f>SUMIF('Scenario 4_issuedGoos'!$B$4:$B$153,'GoO Volumes per Technology'!$A38,'Scenario 4_issuedGoos'!Q$4:Q$153)</f>
        <v>62028687.516160332</v>
      </c>
      <c r="Q38">
        <f>SUMIF('Scenario 4_issuedGoos'!$B$4:$B$153,'GoO Volumes per Technology'!$A38,'Scenario 4_issuedGoos'!R$4:R$153)</f>
        <v>67593932.455625728</v>
      </c>
      <c r="R38">
        <f>SUMIF('Scenario 4_issuedGoos'!$B$4:$B$153,'GoO Volumes per Technology'!$A38,'Scenario 4_issuedGoos'!S$4:S$153)</f>
        <v>73560630.170247346</v>
      </c>
      <c r="S38">
        <f>SUMIF('Scenario 4_issuedGoos'!$B$4:$B$153,'GoO Volumes per Technology'!$A38,'Scenario 4_issuedGoos'!T$4:T$153)</f>
        <v>79955012.82519193</v>
      </c>
      <c r="T38">
        <f>SUMIF('Scenario 4_issuedGoos'!$B$4:$B$153,'GoO Volumes per Technology'!$A38,'Scenario 4_issuedGoos'!U$4:U$153)</f>
        <v>86804932.17020537</v>
      </c>
      <c r="U38">
        <f>SUMIF('Scenario 4_issuedGoos'!$B$4:$B$153,'GoO Volumes per Technology'!$A38,'Scenario 4_issuedGoos'!V$4:V$153)</f>
        <v>94139955.917657197</v>
      </c>
      <c r="V38">
        <f>SUMIF('Scenario 4_issuedGoos'!$B$4:$B$153,'GoO Volumes per Technology'!$A38,'Scenario 4_issuedGoos'!W$4:W$153)</f>
        <v>101991469.70942864</v>
      </c>
    </row>
    <row r="39" spans="1:22" x14ac:dyDescent="0.25">
      <c r="A39" t="s">
        <v>28</v>
      </c>
      <c r="B39">
        <f>SUMIF('Scenario 4_issuedGoos'!$B$4:$B$153,'GoO Volumes per Technology'!$A39,'Scenario 4_issuedGoos'!C$4:C$153)</f>
        <v>5704.7183478630996</v>
      </c>
      <c r="C39">
        <f>SUMIF('Scenario 4_issuedGoos'!$B$4:$B$153,'GoO Volumes per Technology'!$A39,'Scenario 4_issuedGoos'!D$4:D$153)</f>
        <v>6484.6726248982304</v>
      </c>
      <c r="D39">
        <f>SUMIF('Scenario 4_issuedGoos'!$B$4:$B$153,'GoO Volumes per Technology'!$A39,'Scenario 4_issuedGoos'!E$4:E$153)</f>
        <v>6862.0661306134698</v>
      </c>
      <c r="E39">
        <f>SUMIF('Scenario 4_issuedGoos'!$B$4:$B$153,'GoO Volumes per Technology'!$A39,'Scenario 4_issuedGoos'!F$4:F$153)</f>
        <v>7348.4681830864602</v>
      </c>
      <c r="F39">
        <f>SUMIF('Scenario 4_issuedGoos'!$B$4:$B$153,'GoO Volumes per Technology'!$A39,'Scenario 4_issuedGoos'!G$4:G$153)</f>
        <v>7834.8702355594596</v>
      </c>
      <c r="G39">
        <f>SUMIF('Scenario 4_issuedGoos'!$B$4:$B$153,'GoO Volumes per Technology'!$A39,'Scenario 4_issuedGoos'!H$4:H$153)</f>
        <v>1596425.9176389275</v>
      </c>
      <c r="H39">
        <f>SUMIF('Scenario 4_issuedGoos'!$B$4:$B$153,'GoO Volumes per Technology'!$A39,'Scenario 4_issuedGoos'!I$4:I$153)</f>
        <v>1792741.4042161722</v>
      </c>
      <c r="I39">
        <f>SUMIF('Scenario 4_issuedGoos'!$B$4:$B$153,'GoO Volumes per Technology'!$A39,'Scenario 4_issuedGoos'!J$4:J$153)</f>
        <v>2004663.3897998752</v>
      </c>
      <c r="J39">
        <f>SUMIF('Scenario 4_issuedGoos'!$B$4:$B$153,'GoO Volumes per Technology'!$A39,'Scenario 4_issuedGoos'!K$4:K$153)</f>
        <v>2233263.1052752067</v>
      </c>
      <c r="K39">
        <f>SUMIF('Scenario 4_issuedGoos'!$B$4:$B$153,'GoO Volumes per Technology'!$A39,'Scenario 4_issuedGoos'!L$4:L$153)</f>
        <v>2479679.8883682918</v>
      </c>
      <c r="L39">
        <f>SUMIF('Scenario 4_issuedGoos'!$B$4:$B$153,'GoO Volumes per Technology'!$A39,'Scenario 4_issuedGoos'!M$4:M$153)</f>
        <v>2745125.3162531853</v>
      </c>
      <c r="M39">
        <f>SUMIF('Scenario 4_issuedGoos'!$B$4:$B$153,'GoO Volumes per Technology'!$A39,'Scenario 4_issuedGoos'!N$4:N$153)</f>
        <v>3035234.5350881107</v>
      </c>
      <c r="N39">
        <f>SUMIF('Scenario 4_issuedGoos'!$B$4:$B$153,'GoO Volumes per Technology'!$A39,'Scenario 4_issuedGoos'!O$4:O$153)</f>
        <v>3347468.4691086179</v>
      </c>
      <c r="O39">
        <f>SUMIF('Scenario 4_issuedGoos'!$B$4:$B$153,'GoO Volumes per Technology'!$A39,'Scenario 4_issuedGoos'!P$4:P$153)</f>
        <v>3683315.5929135219</v>
      </c>
      <c r="P39">
        <f>SUMIF('Scenario 4_issuedGoos'!$B$4:$B$153,'GoO Volumes per Technology'!$A39,'Scenario 4_issuedGoos'!Q$4:Q$153)</f>
        <v>4044357.9167735223</v>
      </c>
      <c r="Q39">
        <f>SUMIF('Scenario 4_issuedGoos'!$B$4:$B$153,'GoO Volumes per Technology'!$A39,'Scenario 4_issuedGoos'!R$4:R$153)</f>
        <v>4432276.6190119199</v>
      </c>
      <c r="R39">
        <f>SUMIF('Scenario 4_issuedGoos'!$B$4:$B$153,'GoO Volumes per Technology'!$A39,'Scenario 4_issuedGoos'!S$4:S$153)</f>
        <v>4848858.0077842344</v>
      </c>
      <c r="S39">
        <f>SUMIF('Scenario 4_issuedGoos'!$B$4:$B$153,'GoO Volumes per Technology'!$A39,'Scenario 4_issuedGoos'!T$4:T$153)</f>
        <v>5295999.8311155699</v>
      </c>
      <c r="T39">
        <f>SUMIF('Scenario 4_issuedGoos'!$B$4:$B$153,'GoO Volumes per Technology'!$A39,'Scenario 4_issuedGoos'!U$4:U$153)</f>
        <v>5775717.955117235</v>
      </c>
      <c r="U39">
        <f>SUMIF('Scenario 4_issuedGoos'!$B$4:$B$153,'GoO Volumes per Technology'!$A39,'Scenario 4_issuedGoos'!V$4:V$153)</f>
        <v>6290153.4314252306</v>
      </c>
      <c r="V39">
        <f>SUMIF('Scenario 4_issuedGoos'!$B$4:$B$153,'GoO Volumes per Technology'!$A39,'Scenario 4_issuedGoos'!W$4:W$153)</f>
        <v>6841579.9760875199</v>
      </c>
    </row>
    <row r="40" spans="1:22" x14ac:dyDescent="0.25">
      <c r="A40" t="s">
        <v>29</v>
      </c>
      <c r="B40">
        <f>SUMIF('Scenario 4_issuedGoos'!$B$4:$B$153,'GoO Volumes per Technology'!$A40,'Scenario 4_issuedGoos'!C$4:C$153)</f>
        <v>0</v>
      </c>
      <c r="C40">
        <f>SUMIF('Scenario 4_issuedGoos'!$B$4:$B$153,'GoO Volumes per Technology'!$A40,'Scenario 4_issuedGoos'!D$4:D$153)</f>
        <v>0</v>
      </c>
      <c r="D40">
        <f>SUMIF('Scenario 4_issuedGoos'!$B$4:$B$153,'GoO Volumes per Technology'!$A40,'Scenario 4_issuedGoos'!E$4:E$153)</f>
        <v>0</v>
      </c>
      <c r="E40">
        <f>SUMIF('Scenario 4_issuedGoos'!$B$4:$B$153,'GoO Volumes per Technology'!$A40,'Scenario 4_issuedGoos'!F$4:F$153)</f>
        <v>0</v>
      </c>
      <c r="F40">
        <f>SUMIF('Scenario 4_issuedGoos'!$B$4:$B$153,'GoO Volumes per Technology'!$A40,'Scenario 4_issuedGoos'!G$4:G$153)</f>
        <v>0</v>
      </c>
      <c r="G40">
        <f>SUMIF('Scenario 4_issuedGoos'!$B$4:$B$153,'GoO Volumes per Technology'!$A40,'Scenario 4_issuedGoos'!H$4:H$153)</f>
        <v>641136.99891326623</v>
      </c>
      <c r="H40">
        <f>SUMIF('Scenario 4_issuedGoos'!$B$4:$B$153,'GoO Volumes per Technology'!$A40,'Scenario 4_issuedGoos'!I$4:I$153)</f>
        <v>841175.88895635516</v>
      </c>
      <c r="I40">
        <f>SUMIF('Scenario 4_issuedGoos'!$B$4:$B$153,'GoO Volumes per Technology'!$A40,'Scenario 4_issuedGoos'!J$4:J$153)</f>
        <v>1059615.8255064718</v>
      </c>
      <c r="J40">
        <f>SUMIF('Scenario 4_issuedGoos'!$B$4:$B$153,'GoO Volumes per Technology'!$A40,'Scenario 4_issuedGoos'!K$4:K$153)</f>
        <v>1297796.8159892077</v>
      </c>
      <c r="K40">
        <f>SUMIF('Scenario 4_issuedGoos'!$B$4:$B$153,'GoO Volumes per Technology'!$A40,'Scenario 4_issuedGoos'!L$4:L$153)</f>
        <v>1557146.8659564496</v>
      </c>
      <c r="L40">
        <f>SUMIF('Scenario 4_issuedGoos'!$B$4:$B$153,'GoO Volumes per Technology'!$A40,'Scenario 4_issuedGoos'!M$4:M$153)</f>
        <v>1839187.4288804457</v>
      </c>
      <c r="M40">
        <f>SUMIF('Scenario 4_issuedGoos'!$B$4:$B$153,'GoO Volumes per Technology'!$A40,'Scenario 4_issuedGoos'!N$4:N$153)</f>
        <v>2477613.7133333702</v>
      </c>
      <c r="N40">
        <f>SUMIF('Scenario 4_issuedGoos'!$B$4:$B$153,'GoO Volumes per Technology'!$A40,'Scenario 4_issuedGoos'!O$4:O$153)</f>
        <v>3175284.657659384</v>
      </c>
      <c r="O40">
        <f>SUMIF('Scenario 4_issuedGoos'!$B$4:$B$153,'GoO Volumes per Technology'!$A40,'Scenario 4_issuedGoos'!P$4:P$153)</f>
        <v>3936528.6621346618</v>
      </c>
      <c r="P40">
        <f>SUMIF('Scenario 4_issuedGoos'!$B$4:$B$153,'GoO Volumes per Technology'!$A40,'Scenario 4_issuedGoos'!Q$4:Q$153)</f>
        <v>4765958.8554133214</v>
      </c>
      <c r="Q40">
        <f>SUMIF('Scenario 4_issuedGoos'!$B$4:$B$153,'GoO Volumes per Technology'!$A40,'Scenario 4_issuedGoos'!R$4:R$153)</f>
        <v>5668490.7463645115</v>
      </c>
      <c r="R40">
        <f>SUMIF('Scenario 4_issuedGoos'!$B$4:$B$153,'GoO Volumes per Technology'!$A40,'Scenario 4_issuedGoos'!S$4:S$153)</f>
        <v>6649360.9292722996</v>
      </c>
      <c r="S40">
        <f>SUMIF('Scenario 4_issuedGoos'!$B$4:$B$153,'GoO Volumes per Technology'!$A40,'Scenario 4_issuedGoos'!T$4:T$153)</f>
        <v>7714146.9036049396</v>
      </c>
      <c r="T40">
        <f>SUMIF('Scenario 4_issuedGoos'!$B$4:$B$153,'GoO Volumes per Technology'!$A40,'Scenario 4_issuedGoos'!U$4:U$153)</f>
        <v>8868788.0730476677</v>
      </c>
      <c r="U40">
        <f>SUMIF('Scenario 4_issuedGoos'!$B$4:$B$153,'GoO Volumes per Technology'!$A40,'Scenario 4_issuedGoos'!V$4:V$153)</f>
        <v>10119607.992175655</v>
      </c>
      <c r="V40">
        <f>SUMIF('Scenario 4_issuedGoos'!$B$4:$B$153,'GoO Volumes per Technology'!$A40,'Scenario 4_issuedGoos'!W$4:W$153)</f>
        <v>11473337.933033809</v>
      </c>
    </row>
    <row r="41" spans="1:22" x14ac:dyDescent="0.25">
      <c r="A41" t="s">
        <v>56</v>
      </c>
      <c r="B41">
        <f>SUMIF('Scenario 4_issuedGoos'!$B$4:$B$153,'GoO Volumes per Technology'!$A41,'Scenario 4_issuedGoos'!C$4:C$153)</f>
        <v>272795545.89884102</v>
      </c>
      <c r="C41">
        <f>SUMIF('Scenario 4_issuedGoos'!$B$4:$B$153,'GoO Volumes per Technology'!$A41,'Scenario 4_issuedGoos'!D$4:D$153)</f>
        <v>310091075.31882864</v>
      </c>
      <c r="D41">
        <f>SUMIF('Scenario 4_issuedGoos'!$B$4:$B$153,'GoO Volumes per Technology'!$A41,'Scenario 4_issuedGoos'!E$4:E$153)</f>
        <v>350434516.36437374</v>
      </c>
      <c r="E41">
        <f>SUMIF('Scenario 4_issuedGoos'!$B$4:$B$153,'GoO Volumes per Technology'!$A41,'Scenario 4_issuedGoos'!F$4:F$153)</f>
        <v>394036984.41797203</v>
      </c>
      <c r="F41">
        <f>SUMIF('Scenario 4_issuedGoos'!$B$4:$B$153,'GoO Volumes per Technology'!$A41,'Scenario 4_issuedGoos'!G$4:G$153)</f>
        <v>441123526.90250403</v>
      </c>
      <c r="G41">
        <f>SUMIF('Scenario 4_issuedGoos'!$B$4:$B$153,'GoO Volumes per Technology'!$A41,'Scenario 4_issuedGoos'!H$4:H$153)</f>
        <v>497286356.72364497</v>
      </c>
      <c r="H41">
        <f>SUMIF('Scenario 4_issuedGoos'!$B$4:$B$153,'GoO Volumes per Technology'!$A41,'Scenario 4_issuedGoos'!I$4:I$153)</f>
        <v>556524422.15172517</v>
      </c>
      <c r="I41">
        <f>SUMIF('Scenario 4_issuedGoos'!$B$4:$B$153,'GoO Volumes per Technology'!$A41,'Scenario 4_issuedGoos'!J$4:J$153)</f>
        <v>620442985.31251788</v>
      </c>
      <c r="J41">
        <f>SUMIF('Scenario 4_issuedGoos'!$B$4:$B$153,'GoO Volumes per Technology'!$A41,'Scenario 4_issuedGoos'!K$4:K$153)</f>
        <v>689362004.56063771</v>
      </c>
      <c r="K41">
        <f>SUMIF('Scenario 4_issuedGoos'!$B$4:$B$153,'GoO Volumes per Technology'!$A41,'Scenario 4_issuedGoos'!L$4:L$153)</f>
        <v>763621732.84182131</v>
      </c>
      <c r="L41">
        <f>SUMIF('Scenario 4_issuedGoos'!$B$4:$B$153,'GoO Volumes per Technology'!$A41,'Scenario 4_issuedGoos'!M$4:M$153)</f>
        <v>793865421.39996839</v>
      </c>
      <c r="M41">
        <f>SUMIF('Scenario 4_issuedGoos'!$B$4:$B$153,'GoO Volumes per Technology'!$A41,'Scenario 4_issuedGoos'!N$4:N$153)</f>
        <v>839541802.27185595</v>
      </c>
      <c r="N41">
        <f>SUMIF('Scenario 4_issuedGoos'!$B$4:$B$153,'GoO Volumes per Technology'!$A41,'Scenario 4_issuedGoos'!O$4:O$153)</f>
        <v>886487783.10678577</v>
      </c>
      <c r="O41">
        <f>SUMIF('Scenario 4_issuedGoos'!$B$4:$B$153,'GoO Volumes per Technology'!$A41,'Scenario 4_issuedGoos'!P$4:P$153)</f>
        <v>930897261.98481071</v>
      </c>
      <c r="P41">
        <f>SUMIF('Scenario 4_issuedGoos'!$B$4:$B$153,'GoO Volumes per Technology'!$A41,'Scenario 4_issuedGoos'!Q$4:Q$153)</f>
        <v>976981594.64701796</v>
      </c>
      <c r="Q41">
        <f>SUMIF('Scenario 4_issuedGoos'!$B$4:$B$153,'GoO Volumes per Technology'!$A41,'Scenario 4_issuedGoos'!R$4:R$153)</f>
        <v>1015527072.4021758</v>
      </c>
      <c r="R41">
        <f>SUMIF('Scenario 4_issuedGoos'!$B$4:$B$153,'GoO Volumes per Technology'!$A41,'Scenario 4_issuedGoos'!S$4:S$153)</f>
        <v>1057721832.1019036</v>
      </c>
      <c r="S41">
        <f>SUMIF('Scenario 4_issuedGoos'!$B$4:$B$153,'GoO Volumes per Technology'!$A41,'Scenario 4_issuedGoos'!T$4:T$153)</f>
        <v>1100425939.2684946</v>
      </c>
      <c r="T41">
        <f>SUMIF('Scenario 4_issuedGoos'!$B$4:$B$153,'GoO Volumes per Technology'!$A41,'Scenario 4_issuedGoos'!U$4:U$153)</f>
        <v>1143673987.1117275</v>
      </c>
      <c r="U41">
        <f>SUMIF('Scenario 4_issuedGoos'!$B$4:$B$153,'GoO Volumes per Technology'!$A41,'Scenario 4_issuedGoos'!V$4:V$153)</f>
        <v>1186627750.8971498</v>
      </c>
      <c r="V41">
        <f>SUMIF('Scenario 4_issuedGoos'!$B$4:$B$153,'GoO Volumes per Technology'!$A41,'Scenario 4_issuedGoos'!W$4:W$153)</f>
        <v>1230482126.2726777</v>
      </c>
    </row>
    <row r="42" spans="1:22" x14ac:dyDescent="0.25">
      <c r="A42" t="s">
        <v>30</v>
      </c>
      <c r="B42">
        <f>SUMIF('Scenario 4_issuedGoos'!$B$4:$B$153,'GoO Volumes per Technology'!$A42,'Scenario 4_issuedGoos'!C$4:C$153)</f>
        <v>1572519.8962247132</v>
      </c>
      <c r="C42">
        <f>SUMIF('Scenario 4_issuedGoos'!$B$4:$B$153,'GoO Volumes per Technology'!$A42,'Scenario 4_issuedGoos'!D$4:D$153)</f>
        <v>1787516.2455611762</v>
      </c>
      <c r="D42">
        <f>SUMIF('Scenario 4_issuedGoos'!$B$4:$B$153,'GoO Volumes per Technology'!$A42,'Scenario 4_issuedGoos'!E$4:E$153)</f>
        <v>2020080.9300907271</v>
      </c>
      <c r="E42">
        <f>SUMIF('Scenario 4_issuedGoos'!$B$4:$B$153,'GoO Volumes per Technology'!$A42,'Scenario 4_issuedGoos'!F$4:F$153)</f>
        <v>2271433.2924593277</v>
      </c>
      <c r="F42">
        <f>SUMIF('Scenario 4_issuedGoos'!$B$4:$B$153,'GoO Volumes per Technology'!$A42,'Scenario 4_issuedGoos'!G$4:G$153)</f>
        <v>2542870.6887395624</v>
      </c>
      <c r="G42">
        <f>SUMIF('Scenario 4_issuedGoos'!$B$4:$B$153,'GoO Volumes per Technology'!$A42,'Scenario 4_issuedGoos'!H$4:H$153)</f>
        <v>20543692.988937456</v>
      </c>
      <c r="H42">
        <f>SUMIF('Scenario 4_issuedGoos'!$B$4:$B$153,'GoO Volumes per Technology'!$A42,'Scenario 4_issuedGoos'!I$4:I$153)</f>
        <v>23201412.798077457</v>
      </c>
      <c r="I42">
        <f>SUMIF('Scenario 4_issuedGoos'!$B$4:$B$153,'GoO Volumes per Technology'!$A42,'Scenario 4_issuedGoos'!J$4:J$153)</f>
        <v>26073545.355659127</v>
      </c>
      <c r="J42">
        <f>SUMIF('Scenario 4_issuedGoos'!$B$4:$B$153,'GoO Volumes per Technology'!$A42,'Scenario 4_issuedGoos'!K$4:K$153)</f>
        <v>29174887.637003735</v>
      </c>
      <c r="K42">
        <f>SUMIF('Scenario 4_issuedGoos'!$B$4:$B$153,'GoO Volumes per Technology'!$A42,'Scenario 4_issuedGoos'!L$4:L$153)</f>
        <v>32521180.283093702</v>
      </c>
      <c r="L42">
        <f>SUMIF('Scenario 4_issuedGoos'!$B$4:$B$153,'GoO Volumes per Technology'!$A42,'Scenario 4_issuedGoos'!M$4:M$153)</f>
        <v>36129164.974700138</v>
      </c>
      <c r="M42">
        <f>SUMIF('Scenario 4_issuedGoos'!$B$4:$B$153,'GoO Volumes per Technology'!$A42,'Scenario 4_issuedGoos'!N$4:N$153)</f>
        <v>39579602.216172211</v>
      </c>
      <c r="N42">
        <f>SUMIF('Scenario 4_issuedGoos'!$B$4:$B$153,'GoO Volumes per Technology'!$A42,'Scenario 4_issuedGoos'!O$4:O$153)</f>
        <v>43284760.269354798</v>
      </c>
      <c r="O42">
        <f>SUMIF('Scenario 4_issuedGoos'!$B$4:$B$153,'GoO Volumes per Technology'!$A42,'Scenario 4_issuedGoos'!P$4:P$153)</f>
        <v>47261485.122315191</v>
      </c>
      <c r="P42">
        <f>SUMIF('Scenario 4_issuedGoos'!$B$4:$B$153,'GoO Volumes per Technology'!$A42,'Scenario 4_issuedGoos'!Q$4:Q$153)</f>
        <v>51527670.559898309</v>
      </c>
      <c r="Q42">
        <f>SUMIF('Scenario 4_issuedGoos'!$B$4:$B$153,'GoO Volumes per Technology'!$A42,'Scenario 4_issuedGoos'!R$4:R$153)</f>
        <v>56102320.828433812</v>
      </c>
      <c r="R42">
        <f>SUMIF('Scenario 4_issuedGoos'!$B$4:$B$153,'GoO Volumes per Technology'!$A42,'Scenario 4_issuedGoos'!S$4:S$153)</f>
        <v>61005616.94742322</v>
      </c>
      <c r="S42">
        <f>SUMIF('Scenario 4_issuedGoos'!$B$4:$B$153,'GoO Volumes per Technology'!$A42,'Scenario 4_issuedGoos'!T$4:T$153)</f>
        <v>66258986.87624041</v>
      </c>
      <c r="T42">
        <f>SUMIF('Scenario 4_issuedGoos'!$B$4:$B$153,'GoO Volumes per Technology'!$A42,'Scenario 4_issuedGoos'!U$4:U$153)</f>
        <v>71885179.755570829</v>
      </c>
      <c r="U42">
        <f>SUMIF('Scenario 4_issuedGoos'!$B$4:$B$153,'GoO Volumes per Technology'!$A42,'Scenario 4_issuedGoos'!V$4:V$153)</f>
        <v>77908344.455643669</v>
      </c>
      <c r="V42">
        <f>SUMIF('Scenario 4_issuedGoos'!$B$4:$B$153,'GoO Volumes per Technology'!$A42,'Scenario 4_issuedGoos'!W$4:W$153)</f>
        <v>84354112.676334858</v>
      </c>
    </row>
    <row r="43" spans="1:22" x14ac:dyDescent="0.25">
      <c r="A43" t="s">
        <v>31</v>
      </c>
      <c r="B43">
        <f>SUMIF('Scenario 4_issuedGoos'!$B$4:$B$153,'GoO Volumes per Technology'!$A43,'Scenario 4_issuedGoos'!C$4:C$153)</f>
        <v>21984252.263473112</v>
      </c>
      <c r="C43">
        <f>SUMIF('Scenario 4_issuedGoos'!$B$4:$B$153,'GoO Volumes per Technology'!$A43,'Scenario 4_issuedGoos'!D$4:D$153)</f>
        <v>24989959.212482795</v>
      </c>
      <c r="D43">
        <f>SUMIF('Scenario 4_issuedGoos'!$B$4:$B$153,'GoO Volumes per Technology'!$A43,'Scenario 4_issuedGoos'!E$4:E$153)</f>
        <v>28241276.225734778</v>
      </c>
      <c r="E43">
        <f>SUMIF('Scenario 4_issuedGoos'!$B$4:$B$153,'GoO Volumes per Technology'!$A43,'Scenario 4_issuedGoos'!F$4:F$153)</f>
        <v>31755250.042280771</v>
      </c>
      <c r="F43">
        <f>SUMIF('Scenario 4_issuedGoos'!$B$4:$B$153,'GoO Volumes per Technology'!$A43,'Scenario 4_issuedGoos'!G$4:G$153)</f>
        <v>35550018.049917005</v>
      </c>
      <c r="G43">
        <f>SUMIF('Scenario 4_issuedGoos'!$B$4:$B$153,'GoO Volumes per Technology'!$A43,'Scenario 4_issuedGoos'!H$4:H$153)</f>
        <v>61840231.823788606</v>
      </c>
      <c r="H43">
        <f>SUMIF('Scenario 4_issuedGoos'!$B$4:$B$153,'GoO Volumes per Technology'!$A43,'Scenario 4_issuedGoos'!I$4:I$153)</f>
        <v>69207443.274764538</v>
      </c>
      <c r="I43">
        <f>SUMIF('Scenario 4_issuedGoos'!$B$4:$B$153,'GoO Volumes per Technology'!$A43,'Scenario 4_issuedGoos'!J$4:J$153)</f>
        <v>77156775.291278943</v>
      </c>
      <c r="J43">
        <f>SUMIF('Scenario 4_issuedGoos'!$B$4:$B$153,'GoO Volumes per Technology'!$A43,'Scenario 4_issuedGoos'!K$4:K$153)</f>
        <v>85728021.901257664</v>
      </c>
      <c r="K43">
        <f>SUMIF('Scenario 4_issuedGoos'!$B$4:$B$153,'GoO Volumes per Technology'!$A43,'Scenario 4_issuedGoos'!L$4:L$153)</f>
        <v>94963501.234006152</v>
      </c>
      <c r="L43">
        <f>SUMIF('Scenario 4_issuedGoos'!$B$4:$B$153,'GoO Volumes per Technology'!$A43,'Scenario 4_issuedGoos'!M$4:M$153)</f>
        <v>104908208.44527639</v>
      </c>
      <c r="M43">
        <f>SUMIF('Scenario 4_issuedGoos'!$B$4:$B$153,'GoO Volumes per Technology'!$A43,'Scenario 4_issuedGoos'!N$4:N$153)</f>
        <v>115237216.48178031</v>
      </c>
      <c r="N43">
        <f>SUMIF('Scenario 4_issuedGoos'!$B$4:$B$153,'GoO Volumes per Technology'!$A43,'Scenario 4_issuedGoos'!O$4:O$153)</f>
        <v>126336854.80082145</v>
      </c>
      <c r="O43">
        <f>SUMIF('Scenario 4_issuedGoos'!$B$4:$B$153,'GoO Volumes per Technology'!$A43,'Scenario 4_issuedGoos'!P$4:P$153)</f>
        <v>138258363.91056216</v>
      </c>
      <c r="P43">
        <f>SUMIF('Scenario 4_issuedGoos'!$B$4:$B$153,'GoO Volumes per Technology'!$A43,'Scenario 4_issuedGoos'!Q$4:Q$153)</f>
        <v>151056181.79427502</v>
      </c>
      <c r="Q43">
        <f>SUMIF('Scenario 4_issuedGoos'!$B$4:$B$153,'GoO Volumes per Technology'!$A43,'Scenario 4_issuedGoos'!R$4:R$153)</f>
        <v>164788135.55658272</v>
      </c>
      <c r="R43">
        <f>SUMIF('Scenario 4_issuedGoos'!$B$4:$B$153,'GoO Volumes per Technology'!$A43,'Scenario 4_issuedGoos'!S$4:S$153)</f>
        <v>179515644.24063548</v>
      </c>
      <c r="S43">
        <f>SUMIF('Scenario 4_issuedGoos'!$B$4:$B$153,'GoO Volumes per Technology'!$A43,'Scenario 4_issuedGoos'!T$4:T$153)</f>
        <v>195303933.45420194</v>
      </c>
      <c r="T43">
        <f>SUMIF('Scenario 4_issuedGoos'!$B$4:$B$153,'GoO Volumes per Technology'!$A43,'Scenario 4_issuedGoos'!U$4:U$153)</f>
        <v>212222262.47852358</v>
      </c>
      <c r="U43">
        <f>SUMIF('Scenario 4_issuedGoos'!$B$4:$B$153,'GoO Volumes per Technology'!$A43,'Scenario 4_issuedGoos'!V$4:V$153)</f>
        <v>230344164.57164195</v>
      </c>
      <c r="V43">
        <f>SUMIF('Scenario 4_issuedGoos'!$B$4:$B$153,'GoO Volumes per Technology'!$A43,'Scenario 4_issuedGoos'!W$4:W$153)</f>
        <v>249747701.21787572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21"/>
  <sheetViews>
    <sheetView tabSelected="1" topLeftCell="C87" zoomScale="70" zoomScaleNormal="70" workbookViewId="0">
      <selection activeCell="Q126" sqref="Q126"/>
    </sheetView>
  </sheetViews>
  <sheetFormatPr baseColWidth="10" defaultRowHeight="15" x14ac:dyDescent="0.25"/>
  <sheetData>
    <row r="2" spans="1:24" s="14" customFormat="1" x14ac:dyDescent="0.25">
      <c r="A2" s="29" t="s">
        <v>55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</row>
    <row r="4" spans="1:24" x14ac:dyDescent="0.25">
      <c r="D4">
        <v>2020</v>
      </c>
      <c r="E4">
        <v>2021</v>
      </c>
      <c r="F4">
        <v>2022</v>
      </c>
      <c r="G4">
        <v>2023</v>
      </c>
      <c r="H4">
        <v>2024</v>
      </c>
      <c r="I4">
        <v>2025</v>
      </c>
      <c r="J4">
        <v>2026</v>
      </c>
      <c r="K4">
        <v>2027</v>
      </c>
      <c r="L4">
        <v>2028</v>
      </c>
      <c r="M4">
        <v>2029</v>
      </c>
      <c r="N4">
        <v>2030</v>
      </c>
      <c r="O4">
        <v>2031</v>
      </c>
      <c r="P4">
        <v>2032</v>
      </c>
      <c r="Q4">
        <v>2033</v>
      </c>
      <c r="R4">
        <v>2034</v>
      </c>
      <c r="S4">
        <v>2035</v>
      </c>
      <c r="T4">
        <v>2036</v>
      </c>
      <c r="U4">
        <v>2037</v>
      </c>
      <c r="V4">
        <v>2038</v>
      </c>
      <c r="W4">
        <v>2039</v>
      </c>
      <c r="X4">
        <v>2040</v>
      </c>
    </row>
    <row r="5" spans="1:24" x14ac:dyDescent="0.25">
      <c r="A5" t="s">
        <v>45</v>
      </c>
      <c r="B5" t="str">
        <f>VLOOKUP(A5,'DE-EN Country'!$A$1:$C$25,2,0)</f>
        <v>Austria</v>
      </c>
      <c r="C5" t="str">
        <f>VLOOKUP(A5,'DE-EN Country'!$A$1:$C$25,3,0)</f>
        <v>AT</v>
      </c>
      <c r="D5">
        <f>SUMIF('Scenario 1_issuedGoos'!$A$4:$A$153,$A5,'Scenario 1_issuedGoos'!C$4:C$153)</f>
        <v>7425800.9102694094</v>
      </c>
      <c r="E5">
        <f>SUMIF('Scenario 1_issuedGoos'!$A$4:$A$153,$A5,'Scenario 1_issuedGoos'!D$4:D$153)</f>
        <v>8317059.3827888668</v>
      </c>
      <c r="F5">
        <f>SUMIF('Scenario 1_issuedGoos'!$A$4:$A$153,$A5,'Scenario 1_issuedGoos'!E$4:E$153)</f>
        <v>9278879.2002845928</v>
      </c>
      <c r="G5">
        <f>SUMIF('Scenario 1_issuedGoos'!$A$4:$A$153,$A5,'Scenario 1_issuedGoos'!F$4:F$153)</f>
        <v>10316088.351072913</v>
      </c>
      <c r="H5">
        <f>SUMIF('Scenario 1_issuedGoos'!$A$4:$A$153,$A5,'Scenario 1_issuedGoos'!G$4:G$153)</f>
        <v>11433821.218939276</v>
      </c>
      <c r="I5">
        <f>SUMIF('Scenario 1_issuedGoos'!$A$4:$A$153,$A5,'Scenario 1_issuedGoos'!H$4:H$153)</f>
        <v>12788057.190994484</v>
      </c>
      <c r="J5">
        <f>SUMIF('Scenario 1_issuedGoos'!$A$4:$A$153,$A5,'Scenario 1_issuedGoos'!I$4:I$153)</f>
        <v>14025703.878516454</v>
      </c>
      <c r="K5">
        <f>SUMIF('Scenario 1_issuedGoos'!$A$4:$A$153,$A5,'Scenario 1_issuedGoos'!J$4:J$153)</f>
        <v>15355145.091813108</v>
      </c>
      <c r="L5">
        <f>SUMIF('Scenario 1_issuedGoos'!$A$4:$A$153,$A5,'Scenario 1_issuedGoos'!K$4:K$153)</f>
        <v>16782466.16674317</v>
      </c>
      <c r="M5">
        <f>SUMIF('Scenario 1_issuedGoos'!$A$4:$A$153,$A5,'Scenario 1_issuedGoos'!L$4:L$153)</f>
        <v>18314131.486436728</v>
      </c>
      <c r="N5">
        <f>SUMIF('Scenario 1_issuedGoos'!$A$4:$A$153,$A5,'Scenario 1_issuedGoos'!M$4:M$153)</f>
        <v>19957007.17268274</v>
      </c>
      <c r="O5">
        <f>SUMIF('Scenario 1_issuedGoos'!$A$4:$A$153,$A5,'Scenario 1_issuedGoos'!N$4:N$153)</f>
        <v>21502815.012739319</v>
      </c>
      <c r="P5">
        <f>SUMIF('Scenario 1_issuedGoos'!$A$4:$A$153,$A5,'Scenario 1_issuedGoos'!O$4:O$153)</f>
        <v>23153311.118869741</v>
      </c>
      <c r="Q5">
        <f>SUMIF('Scenario 1_issuedGoos'!$A$4:$A$153,$A5,'Scenario 1_issuedGoos'!P$4:P$153)</f>
        <v>24915099.798081443</v>
      </c>
      <c r="R5">
        <f>SUMIF('Scenario 1_issuedGoos'!$A$4:$A$153,$A5,'Scenario 1_issuedGoos'!Q$4:Q$153)</f>
        <v>26795184.067417044</v>
      </c>
      <c r="S5">
        <f>SUMIF('Scenario 1_issuedGoos'!$A$4:$A$153,$A5,'Scenario 1_issuedGoos'!R$4:R$153)</f>
        <v>28800989.014191046</v>
      </c>
      <c r="T5">
        <f>SUMIF('Scenario 1_issuedGoos'!$A$4:$A$153,$A5,'Scenario 1_issuedGoos'!S$4:S$153)</f>
        <v>30940386.495473921</v>
      </c>
      <c r="U5">
        <f>SUMIF('Scenario 1_issuedGoos'!$A$4:$A$153,$A5,'Scenario 1_issuedGoos'!T$4:T$153)</f>
        <v>33221721.252349589</v>
      </c>
      <c r="V5">
        <f>SUMIF('Scenario 1_issuedGoos'!$A$4:$A$153,$A5,'Scenario 1_issuedGoos'!U$4:U$153)</f>
        <v>35653838.518674187</v>
      </c>
      <c r="W5">
        <f>SUMIF('Scenario 1_issuedGoos'!$A$4:$A$153,$A5,'Scenario 1_issuedGoos'!V$4:V$153)</f>
        <v>38246113.208500326</v>
      </c>
      <c r="X5">
        <f>SUMIF('Scenario 1_issuedGoos'!$A$4:$A$153,$A5,'Scenario 1_issuedGoos'!W$4:W$153)</f>
        <v>41008480.771012291</v>
      </c>
    </row>
    <row r="6" spans="1:24" x14ac:dyDescent="0.25">
      <c r="A6" t="s">
        <v>26</v>
      </c>
      <c r="B6" t="str">
        <f>VLOOKUP(A6,'DE-EN Country'!$A$1:$C$25,2,0)</f>
        <v>Belgium</v>
      </c>
      <c r="C6" t="str">
        <f>VLOOKUP(A6,'DE-EN Country'!$A$1:$C$25,3,0)</f>
        <v>BE</v>
      </c>
      <c r="D6">
        <f>SUMIF('Scenario 1_issuedGoos'!$A$4:$A$153,$A6,'Scenario 1_issuedGoos'!C$4:C$153)</f>
        <v>21939951.590484299</v>
      </c>
      <c r="E6">
        <f>SUMIF('Scenario 1_issuedGoos'!$A$4:$A$153,$A6,'Scenario 1_issuedGoos'!D$4:D$153)</f>
        <v>24573225.492918663</v>
      </c>
      <c r="F6">
        <f>SUMIF('Scenario 1_issuedGoos'!$A$4:$A$153,$A6,'Scenario 1_issuedGoos'!E$4:E$153)</f>
        <v>26371497.535312042</v>
      </c>
      <c r="G6">
        <f>SUMIF('Scenario 1_issuedGoos'!$A$4:$A$153,$A6,'Scenario 1_issuedGoos'!F$4:F$153)</f>
        <v>28336229.11939105</v>
      </c>
      <c r="H6">
        <f>SUMIF('Scenario 1_issuedGoos'!$A$4:$A$153,$A6,'Scenario 1_issuedGoos'!G$4:G$153)</f>
        <v>30368665.53212278</v>
      </c>
      <c r="I6">
        <f>SUMIF('Scenario 1_issuedGoos'!$A$4:$A$153,$A6,'Scenario 1_issuedGoos'!H$4:H$153)</f>
        <v>32473397.027044471</v>
      </c>
      <c r="J6">
        <f>SUMIF('Scenario 1_issuedGoos'!$A$4:$A$153,$A6,'Scenario 1_issuedGoos'!I$4:I$153)</f>
        <v>34475165.623347037</v>
      </c>
      <c r="K6">
        <f>SUMIF('Scenario 1_issuedGoos'!$A$4:$A$153,$A6,'Scenario 1_issuedGoos'!J$4:J$153)</f>
        <v>36553207.159678474</v>
      </c>
      <c r="L6">
        <f>SUMIF('Scenario 1_issuedGoos'!$A$4:$A$153,$A6,'Scenario 1_issuedGoos'!K$4:K$153)</f>
        <v>38712577.999183431</v>
      </c>
      <c r="M6">
        <f>SUMIF('Scenario 1_issuedGoos'!$A$4:$A$153,$A6,'Scenario 1_issuedGoos'!L$4:L$153)</f>
        <v>40204885.857103676</v>
      </c>
      <c r="N6">
        <f>SUMIF('Scenario 1_issuedGoos'!$A$4:$A$153,$A6,'Scenario 1_issuedGoos'!M$4:M$153)</f>
        <v>41926834.15471229</v>
      </c>
      <c r="O6">
        <f>SUMIF('Scenario 1_issuedGoos'!$A$4:$A$153,$A6,'Scenario 1_issuedGoos'!N$4:N$153)</f>
        <v>43240428.914728902</v>
      </c>
      <c r="P6">
        <f>SUMIF('Scenario 1_issuedGoos'!$A$4:$A$153,$A6,'Scenario 1_issuedGoos'!O$4:O$153)</f>
        <v>44576233.547419533</v>
      </c>
      <c r="Q6">
        <f>SUMIF('Scenario 1_issuedGoos'!$A$4:$A$153,$A6,'Scenario 1_issuedGoos'!P$4:P$153)</f>
        <v>45935649.172730431</v>
      </c>
      <c r="R6">
        <f>SUMIF('Scenario 1_issuedGoos'!$A$4:$A$153,$A6,'Scenario 1_issuedGoos'!Q$4:Q$153)</f>
        <v>47320161.49792061</v>
      </c>
      <c r="S6">
        <f>SUMIF('Scenario 1_issuedGoos'!$A$4:$A$153,$A6,'Scenario 1_issuedGoos'!R$4:R$153)</f>
        <v>48731345.773493819</v>
      </c>
      <c r="T6">
        <f>SUMIF('Scenario 1_issuedGoos'!$A$4:$A$153,$A6,'Scenario 1_issuedGoos'!S$4:S$153)</f>
        <v>50170872.033254027</v>
      </c>
      <c r="U6">
        <f>SUMIF('Scenario 1_issuedGoos'!$A$4:$A$153,$A6,'Scenario 1_issuedGoos'!T$4:T$153)</f>
        <v>51640510.634509958</v>
      </c>
      <c r="V6">
        <f>SUMIF('Scenario 1_issuedGoos'!$A$4:$A$153,$A6,'Scenario 1_issuedGoos'!U$4:U$153)</f>
        <v>53142138.115340762</v>
      </c>
      <c r="W6">
        <f>SUMIF('Scenario 1_issuedGoos'!$A$4:$A$153,$A6,'Scenario 1_issuedGoos'!V$4:V$153)</f>
        <v>54677743.386779509</v>
      </c>
      <c r="X6">
        <f>SUMIF('Scenario 1_issuedGoos'!$A$4:$A$153,$A6,'Scenario 1_issuedGoos'!W$4:W$153)</f>
        <v>56249434.278763697</v>
      </c>
    </row>
    <row r="7" spans="1:24" x14ac:dyDescent="0.25">
      <c r="A7" t="s">
        <v>41</v>
      </c>
      <c r="B7" t="str">
        <f>VLOOKUP(A7,'DE-EN Country'!$A$1:$C$25,2,0)</f>
        <v>Croatia</v>
      </c>
      <c r="C7" t="str">
        <f>VLOOKUP(A7,'DE-EN Country'!$A$1:$C$25,3,0)</f>
        <v>HR</v>
      </c>
      <c r="D7">
        <f>SUMIF('Scenario 1_issuedGoos'!$A$4:$A$153,$A7,'Scenario 1_issuedGoos'!C$4:C$153)</f>
        <v>3775933.6488986686</v>
      </c>
      <c r="E7">
        <f>SUMIF('Scenario 1_issuedGoos'!$A$4:$A$153,$A7,'Scenario 1_issuedGoos'!D$4:D$153)</f>
        <v>4229128.2466151528</v>
      </c>
      <c r="F7">
        <f>SUMIF('Scenario 1_issuedGoos'!$A$4:$A$153,$A7,'Scenario 1_issuedGoos'!E$4:E$153)</f>
        <v>4718202.4699810315</v>
      </c>
      <c r="G7">
        <f>SUMIF('Scenario 1_issuedGoos'!$A$4:$A$153,$A7,'Scenario 1_issuedGoos'!F$4:F$153)</f>
        <v>5245611.2950669704</v>
      </c>
      <c r="H7">
        <f>SUMIF('Scenario 1_issuedGoos'!$A$4:$A$153,$A7,'Scenario 1_issuedGoos'!G$4:G$153)</f>
        <v>5357591.5094102705</v>
      </c>
      <c r="I7">
        <f>SUMIF('Scenario 1_issuedGoos'!$A$4:$A$153,$A7,'Scenario 1_issuedGoos'!H$4:H$153)</f>
        <v>5682636.5503929164</v>
      </c>
      <c r="J7">
        <f>SUMIF('Scenario 1_issuedGoos'!$A$4:$A$153,$A7,'Scenario 1_issuedGoos'!I$4:I$153)</f>
        <v>5975105.4279693086</v>
      </c>
      <c r="K7">
        <f>SUMIF('Scenario 1_issuedGoos'!$A$4:$A$153,$A7,'Scenario 1_issuedGoos'!J$4:J$153)</f>
        <v>6272973.7593034981</v>
      </c>
      <c r="L7">
        <f>SUMIF('Scenario 1_issuedGoos'!$A$4:$A$153,$A7,'Scenario 1_issuedGoos'!K$4:K$153)</f>
        <v>6576599.4904635372</v>
      </c>
      <c r="M7">
        <f>SUMIF('Scenario 1_issuedGoos'!$A$4:$A$153,$A7,'Scenario 1_issuedGoos'!L$4:L$153)</f>
        <v>6886362.8634898774</v>
      </c>
      <c r="N7">
        <f>SUMIF('Scenario 1_issuedGoos'!$A$4:$A$153,$A7,'Scenario 1_issuedGoos'!M$4:M$153)</f>
        <v>7202667.7511274796</v>
      </c>
      <c r="O7">
        <f>SUMIF('Scenario 1_issuedGoos'!$A$4:$A$153,$A7,'Scenario 1_issuedGoos'!N$4:N$153)</f>
        <v>7451242.8469664278</v>
      </c>
      <c r="P7">
        <f>SUMIF('Scenario 1_issuedGoos'!$A$4:$A$153,$A7,'Scenario 1_issuedGoos'!O$4:O$153)</f>
        <v>7705975.8203789992</v>
      </c>
      <c r="Q7">
        <f>SUMIF('Scenario 1_issuedGoos'!$A$4:$A$153,$A7,'Scenario 1_issuedGoos'!P$4:P$153)</f>
        <v>7967255.1438801885</v>
      </c>
      <c r="R7">
        <f>SUMIF('Scenario 1_issuedGoos'!$A$4:$A$153,$A7,'Scenario 1_issuedGoos'!Q$4:Q$153)</f>
        <v>8144445.1530192448</v>
      </c>
      <c r="S7">
        <f>SUMIF('Scenario 1_issuedGoos'!$A$4:$A$153,$A7,'Scenario 1_issuedGoos'!R$4:R$153)</f>
        <v>8339589.4586917842</v>
      </c>
      <c r="T7">
        <f>SUMIF('Scenario 1_issuedGoos'!$A$4:$A$153,$A7,'Scenario 1_issuedGoos'!S$4:S$153)</f>
        <v>8534961.5782320872</v>
      </c>
      <c r="U7">
        <f>SUMIF('Scenario 1_issuedGoos'!$A$4:$A$153,$A7,'Scenario 1_issuedGoos'!T$4:T$153)</f>
        <v>8730575.7418345679</v>
      </c>
      <c r="V7">
        <f>SUMIF('Scenario 1_issuedGoos'!$A$4:$A$153,$A7,'Scenario 1_issuedGoos'!U$4:U$153)</f>
        <v>8926447.033178445</v>
      </c>
      <c r="W7">
        <f>SUMIF('Scenario 1_issuedGoos'!$A$4:$A$153,$A7,'Scenario 1_issuedGoos'!V$4:V$153)</f>
        <v>9122591.4392007124</v>
      </c>
      <c r="X7">
        <f>SUMIF('Scenario 1_issuedGoos'!$A$4:$A$153,$A7,'Scenario 1_issuedGoos'!W$4:W$153)</f>
        <v>9319025.9027126599</v>
      </c>
    </row>
    <row r="8" spans="1:24" x14ac:dyDescent="0.25">
      <c r="A8" t="s">
        <v>54</v>
      </c>
      <c r="B8" t="str">
        <f>VLOOKUP(A8,'DE-EN Country'!$A$1:$C$25,2,0)</f>
        <v>Cyprus</v>
      </c>
      <c r="C8" t="str">
        <f>VLOOKUP(A8,'DE-EN Country'!$A$1:$C$25,3,0)</f>
        <v>CY</v>
      </c>
      <c r="D8">
        <f>SUMIF('Scenario 1_issuedGoos'!$A$4:$A$153,$A8,'Scenario 1_issuedGoos'!C$4:C$153)</f>
        <v>1196786.72579273</v>
      </c>
      <c r="E8">
        <f>SUMIF('Scenario 1_issuedGoos'!$A$4:$A$153,$A8,'Scenario 1_issuedGoos'!D$4:D$153)</f>
        <v>1224486.3181070799</v>
      </c>
      <c r="F8">
        <f>SUMIF('Scenario 1_issuedGoos'!$A$4:$A$153,$A8,'Scenario 1_issuedGoos'!E$4:E$153)</f>
        <v>1301039.12306048</v>
      </c>
      <c r="G8">
        <f>SUMIF('Scenario 1_issuedGoos'!$A$4:$A$153,$A8,'Scenario 1_issuedGoos'!F$4:F$153)</f>
        <v>1377591.92801388</v>
      </c>
      <c r="H8">
        <f>SUMIF('Scenario 1_issuedGoos'!$A$4:$A$153,$A8,'Scenario 1_issuedGoos'!G$4:G$153)</f>
        <v>1454144.7329672801</v>
      </c>
      <c r="I8">
        <f>SUMIF('Scenario 1_issuedGoos'!$A$4:$A$153,$A8,'Scenario 1_issuedGoos'!H$4:H$153)</f>
        <v>1630197.4305033032</v>
      </c>
      <c r="J8">
        <f>SUMIF('Scenario 1_issuedGoos'!$A$4:$A$153,$A8,'Scenario 1_issuedGoos'!I$4:I$153)</f>
        <v>1708025.5043688323</v>
      </c>
      <c r="K8">
        <f>SUMIF('Scenario 1_issuedGoos'!$A$4:$A$153,$A8,'Scenario 1_issuedGoos'!J$4:J$153)</f>
        <v>1786567.8028673793</v>
      </c>
      <c r="L8">
        <f>SUMIF('Scenario 1_issuedGoos'!$A$4:$A$153,$A8,'Scenario 1_issuedGoos'!K$4:K$153)</f>
        <v>1865871.6741031341</v>
      </c>
      <c r="M8">
        <f>SUMIF('Scenario 1_issuedGoos'!$A$4:$A$153,$A8,'Scenario 1_issuedGoos'!L$4:L$153)</f>
        <v>1945987.4154291244</v>
      </c>
      <c r="N8">
        <f>SUMIF('Scenario 1_issuedGoos'!$A$4:$A$153,$A8,'Scenario 1_issuedGoos'!M$4:M$153)</f>
        <v>2026968.4500018356</v>
      </c>
      <c r="O8">
        <f>SUMIF('Scenario 1_issuedGoos'!$A$4:$A$153,$A8,'Scenario 1_issuedGoos'!N$4:N$153)</f>
        <v>2087939.4962655278</v>
      </c>
      <c r="P8">
        <f>SUMIF('Scenario 1_issuedGoos'!$A$4:$A$153,$A8,'Scenario 1_issuedGoos'!O$4:O$153)</f>
        <v>2149725.0893421918</v>
      </c>
      <c r="Q8">
        <f>SUMIF('Scenario 1_issuedGoos'!$A$4:$A$153,$A8,'Scenario 1_issuedGoos'!P$4:P$153)</f>
        <v>2212376.615288998</v>
      </c>
      <c r="R8">
        <f>SUMIF('Scenario 1_issuedGoos'!$A$4:$A$153,$A8,'Scenario 1_issuedGoos'!Q$4:Q$153)</f>
        <v>2275948.5624017734</v>
      </c>
      <c r="S8">
        <f>SUMIF('Scenario 1_issuedGoos'!$A$4:$A$153,$A8,'Scenario 1_issuedGoos'!R$4:R$153)</f>
        <v>2340498.7029737826</v>
      </c>
      <c r="T8">
        <f>SUMIF('Scenario 1_issuedGoos'!$A$4:$A$153,$A8,'Scenario 1_issuedGoos'!S$4:S$153)</f>
        <v>2406088.2854746897</v>
      </c>
      <c r="U8">
        <f>SUMIF('Scenario 1_issuedGoos'!$A$4:$A$153,$A8,'Scenario 1_issuedGoos'!T$4:T$153)</f>
        <v>2472782.2377374778</v>
      </c>
      <c r="V8">
        <f>SUMIF('Scenario 1_issuedGoos'!$A$4:$A$153,$A8,'Scenario 1_issuedGoos'!U$4:U$153)</f>
        <v>2540649.3817736087</v>
      </c>
      <c r="W8">
        <f>SUMIF('Scenario 1_issuedGoos'!$A$4:$A$153,$A8,'Scenario 1_issuedGoos'!V$4:V$153)</f>
        <v>2609762.6608712822</v>
      </c>
      <c r="X8">
        <f>SUMIF('Scenario 1_issuedGoos'!$A$4:$A$153,$A8,'Scenario 1_issuedGoos'!W$4:W$153)</f>
        <v>2680199.3796680872</v>
      </c>
    </row>
    <row r="9" spans="1:24" x14ac:dyDescent="0.25">
      <c r="A9" t="s">
        <v>53</v>
      </c>
      <c r="B9" t="str">
        <f>VLOOKUP(A9,'DE-EN Country'!$A$1:$C$25,2,0)</f>
        <v>Czech Republic</v>
      </c>
      <c r="C9" t="str">
        <f>VLOOKUP(A9,'DE-EN Country'!$A$1:$C$25,3,0)</f>
        <v>CZ</v>
      </c>
      <c r="D9">
        <f>SUMIF('Scenario 1_issuedGoos'!$A$4:$A$153,$A9,'Scenario 1_issuedGoos'!C$4:C$153)</f>
        <v>17262905.568053678</v>
      </c>
      <c r="E9">
        <f>SUMIF('Scenario 1_issuedGoos'!$A$4:$A$153,$A9,'Scenario 1_issuedGoos'!D$4:D$153)</f>
        <v>19334831.685350139</v>
      </c>
      <c r="F9">
        <f>SUMIF('Scenario 1_issuedGoos'!$A$4:$A$153,$A9,'Scenario 1_issuedGoos'!E$4:E$153)</f>
        <v>21426940.260098081</v>
      </c>
      <c r="G9">
        <f>SUMIF('Scenario 1_issuedGoos'!$A$4:$A$153,$A9,'Scenario 1_issuedGoos'!F$4:F$153)</f>
        <v>23672662.465842158</v>
      </c>
      <c r="H9">
        <f>SUMIF('Scenario 1_issuedGoos'!$A$4:$A$153,$A9,'Scenario 1_issuedGoos'!G$4:G$153)</f>
        <v>26079838.949382331</v>
      </c>
      <c r="I9">
        <f>SUMIF('Scenario 1_issuedGoos'!$A$4:$A$153,$A9,'Scenario 1_issuedGoos'!H$4:H$153)</f>
        <v>28659415.991574772</v>
      </c>
      <c r="J9">
        <f>SUMIF('Scenario 1_issuedGoos'!$A$4:$A$153,$A9,'Scenario 1_issuedGoos'!I$4:I$153)</f>
        <v>31259694.196582742</v>
      </c>
      <c r="K9">
        <f>SUMIF('Scenario 1_issuedGoos'!$A$4:$A$153,$A9,'Scenario 1_issuedGoos'!J$4:J$153)</f>
        <v>34041858.873985447</v>
      </c>
      <c r="L9">
        <f>SUMIF('Scenario 1_issuedGoos'!$A$4:$A$153,$A9,'Scenario 1_issuedGoos'!K$4:K$153)</f>
        <v>37017967.826395318</v>
      </c>
      <c r="M9">
        <f>SUMIF('Scenario 1_issuedGoos'!$A$4:$A$153,$A9,'Scenario 1_issuedGoos'!L$4:L$153)</f>
        <v>40200829.920504883</v>
      </c>
      <c r="N9">
        <f>SUMIF('Scenario 1_issuedGoos'!$A$4:$A$153,$A9,'Scenario 1_issuedGoos'!M$4:M$153)</f>
        <v>43604050.04898788</v>
      </c>
      <c r="O9">
        <f>SUMIF('Scenario 1_issuedGoos'!$A$4:$A$153,$A9,'Scenario 1_issuedGoos'!N$4:N$153)</f>
        <v>46773166.223449573</v>
      </c>
      <c r="P9">
        <f>SUMIF('Scenario 1_issuedGoos'!$A$4:$A$153,$A9,'Scenario 1_issuedGoos'!O$4:O$153)</f>
        <v>50149717.201420836</v>
      </c>
      <c r="Q9">
        <f>SUMIF('Scenario 1_issuedGoos'!$A$4:$A$153,$A9,'Scenario 1_issuedGoos'!P$4:P$153)</f>
        <v>52594292.385563403</v>
      </c>
      <c r="R9">
        <f>SUMIF('Scenario 1_issuedGoos'!$A$4:$A$153,$A9,'Scenario 1_issuedGoos'!Q$4:Q$153)</f>
        <v>55347396.031725317</v>
      </c>
      <c r="S9">
        <f>SUMIF('Scenario 1_issuedGoos'!$A$4:$A$153,$A9,'Scenario 1_issuedGoos'!R$4:R$153)</f>
        <v>58246111.090701066</v>
      </c>
      <c r="T9">
        <f>SUMIF('Scenario 1_issuedGoos'!$A$4:$A$153,$A9,'Scenario 1_issuedGoos'!S$4:S$153)</f>
        <v>59119771.342931584</v>
      </c>
      <c r="U9">
        <f>SUMIF('Scenario 1_issuedGoos'!$A$4:$A$153,$A9,'Scenario 1_issuedGoos'!T$4:T$153)</f>
        <v>60909650.538833305</v>
      </c>
      <c r="V9">
        <f>SUMIF('Scenario 1_issuedGoos'!$A$4:$A$153,$A9,'Scenario 1_issuedGoos'!U$4:U$153)</f>
        <v>62742762.385751709</v>
      </c>
      <c r="W9">
        <f>SUMIF('Scenario 1_issuedGoos'!$A$4:$A$153,$A9,'Scenario 1_issuedGoos'!V$4:V$153)</f>
        <v>64621794.87706925</v>
      </c>
      <c r="X9">
        <f>SUMIF('Scenario 1_issuedGoos'!$A$4:$A$153,$A9,'Scenario 1_issuedGoos'!W$4:W$153)</f>
        <v>65625585.626347587</v>
      </c>
    </row>
    <row r="10" spans="1:24" x14ac:dyDescent="0.25">
      <c r="A10" t="s">
        <v>32</v>
      </c>
      <c r="B10" t="str">
        <f>VLOOKUP(A10,'DE-EN Country'!$A$1:$C$25,2,0)</f>
        <v>Denmark</v>
      </c>
      <c r="C10" t="str">
        <f>VLOOKUP(A10,'DE-EN Country'!$A$1:$C$25,3,0)</f>
        <v>DK</v>
      </c>
      <c r="D10">
        <f>SUMIF('Scenario 1_issuedGoos'!$A$4:$A$153,$A10,'Scenario 1_issuedGoos'!C$4:C$153)</f>
        <v>11256620.08315612</v>
      </c>
      <c r="E10">
        <f>SUMIF('Scenario 1_issuedGoos'!$A$4:$A$153,$A10,'Scenario 1_issuedGoos'!D$4:D$153)</f>
        <v>11933071.139112955</v>
      </c>
      <c r="F10">
        <f>SUMIF('Scenario 1_issuedGoos'!$A$4:$A$153,$A10,'Scenario 1_issuedGoos'!E$4:E$153)</f>
        <v>12797046.10542481</v>
      </c>
      <c r="G10">
        <f>SUMIF('Scenario 1_issuedGoos'!$A$4:$A$153,$A10,'Scenario 1_issuedGoos'!F$4:F$153)</f>
        <v>13472575.097604658</v>
      </c>
      <c r="H10">
        <f>SUMIF('Scenario 1_issuedGoos'!$A$4:$A$153,$A10,'Scenario 1_issuedGoos'!G$4:G$153)</f>
        <v>14233196.398440998</v>
      </c>
      <c r="I10">
        <f>SUMIF('Scenario 1_issuedGoos'!$A$4:$A$153,$A10,'Scenario 1_issuedGoos'!H$4:H$153)</f>
        <v>14996383.512082044</v>
      </c>
      <c r="J10">
        <f>SUMIF('Scenario 1_issuedGoos'!$A$4:$A$153,$A10,'Scenario 1_issuedGoos'!I$4:I$153)</f>
        <v>15679759.561036041</v>
      </c>
      <c r="K10">
        <f>SUMIF('Scenario 1_issuedGoos'!$A$4:$A$153,$A10,'Scenario 1_issuedGoos'!J$4:J$153)</f>
        <v>16365228.920326896</v>
      </c>
      <c r="L10">
        <f>SUMIF('Scenario 1_issuedGoos'!$A$4:$A$153,$A10,'Scenario 1_issuedGoos'!K$4:K$153)</f>
        <v>17052930.361808036</v>
      </c>
      <c r="M10">
        <f>SUMIF('Scenario 1_issuedGoos'!$A$4:$A$153,$A10,'Scenario 1_issuedGoos'!L$4:L$153)</f>
        <v>17743011.301241931</v>
      </c>
      <c r="N10">
        <f>SUMIF('Scenario 1_issuedGoos'!$A$4:$A$153,$A10,'Scenario 1_issuedGoos'!M$4:M$153)</f>
        <v>18435628.315762293</v>
      </c>
      <c r="O10">
        <f>SUMIF('Scenario 1_issuedGoos'!$A$4:$A$153,$A10,'Scenario 1_issuedGoos'!N$4:N$153)</f>
        <v>18941059.722258661</v>
      </c>
      <c r="P10">
        <f>SUMIF('Scenario 1_issuedGoos'!$A$4:$A$153,$A10,'Scenario 1_issuedGoos'!O$4:O$153)</f>
        <v>19448878.4718748</v>
      </c>
      <c r="Q10">
        <f>SUMIF('Scenario 1_issuedGoos'!$A$4:$A$153,$A10,'Scenario 1_issuedGoos'!P$4:P$153)</f>
        <v>19959235.171239927</v>
      </c>
      <c r="R10">
        <f>SUMIF('Scenario 1_issuedGoos'!$A$4:$A$153,$A10,'Scenario 1_issuedGoos'!Q$4:Q$153)</f>
        <v>20472289.519288696</v>
      </c>
      <c r="S10">
        <f>SUMIF('Scenario 1_issuedGoos'!$A$4:$A$153,$A10,'Scenario 1_issuedGoos'!R$4:R$153)</f>
        <v>20988210.839974891</v>
      </c>
      <c r="T10">
        <f>SUMIF('Scenario 1_issuedGoos'!$A$4:$A$153,$A10,'Scenario 1_issuedGoos'!S$4:S$153)</f>
        <v>21507178.645525597</v>
      </c>
      <c r="U10">
        <f>SUMIF('Scenario 1_issuedGoos'!$A$4:$A$153,$A10,'Scenario 1_issuedGoos'!T$4:T$153)</f>
        <v>22029383.231959388</v>
      </c>
      <c r="V10">
        <f>SUMIF('Scenario 1_issuedGoos'!$A$4:$A$153,$A10,'Scenario 1_issuedGoos'!U$4:U$153)</f>
        <v>22555026.308684472</v>
      </c>
      <c r="W10">
        <f>SUMIF('Scenario 1_issuedGoos'!$A$4:$A$153,$A10,'Scenario 1_issuedGoos'!V$4:V$153)</f>
        <v>23084321.664097391</v>
      </c>
      <c r="X10">
        <f>SUMIF('Scenario 1_issuedGoos'!$A$4:$A$153,$A10,'Scenario 1_issuedGoos'!W$4:W$153)</f>
        <v>23617495.869208936</v>
      </c>
    </row>
    <row r="11" spans="1:24" x14ac:dyDescent="0.25">
      <c r="A11" t="s">
        <v>34</v>
      </c>
      <c r="B11" t="str">
        <f>VLOOKUP(A11,'DE-EN Country'!$A$1:$C$25,2,0)</f>
        <v>Estonia</v>
      </c>
      <c r="C11" t="str">
        <f>VLOOKUP(A11,'DE-EN Country'!$A$1:$C$25,3,0)</f>
        <v>ET</v>
      </c>
      <c r="D11">
        <f>SUMIF('Scenario 1_issuedGoos'!$A$4:$A$153,$A11,'Scenario 1_issuedGoos'!C$4:C$153)</f>
        <v>3471188.4472759501</v>
      </c>
      <c r="E11">
        <f>SUMIF('Scenario 1_issuedGoos'!$A$4:$A$153,$A11,'Scenario 1_issuedGoos'!D$4:D$153)</f>
        <v>3607402.8862620993</v>
      </c>
      <c r="F11">
        <f>SUMIF('Scenario 1_issuedGoos'!$A$4:$A$153,$A11,'Scenario 1_issuedGoos'!E$4:E$153)</f>
        <v>3832931.587936169</v>
      </c>
      <c r="G11">
        <f>SUMIF('Scenario 1_issuedGoos'!$A$4:$A$153,$A11,'Scenario 1_issuedGoos'!F$4:F$153)</f>
        <v>4058460.289610249</v>
      </c>
      <c r="H11">
        <f>SUMIF('Scenario 1_issuedGoos'!$A$4:$A$153,$A11,'Scenario 1_issuedGoos'!G$4:G$153)</f>
        <v>4283988.9912843192</v>
      </c>
      <c r="I11">
        <f>SUMIF('Scenario 1_issuedGoos'!$A$4:$A$153,$A11,'Scenario 1_issuedGoos'!H$4:H$153)</f>
        <v>4534286.6436847998</v>
      </c>
      <c r="J11">
        <f>SUMIF('Scenario 1_issuedGoos'!$A$4:$A$153,$A11,'Scenario 1_issuedGoos'!I$4:I$153)</f>
        <v>4737599.7860794645</v>
      </c>
      <c r="K11">
        <f>SUMIF('Scenario 1_issuedGoos'!$A$4:$A$153,$A11,'Scenario 1_issuedGoos'!J$4:J$153)</f>
        <v>4941090.7235881118</v>
      </c>
      <c r="L11">
        <f>SUMIF('Scenario 1_issuedGoos'!$A$4:$A$153,$A11,'Scenario 1_issuedGoos'!K$4:K$153)</f>
        <v>5144771.2427848577</v>
      </c>
      <c r="M11">
        <f>SUMIF('Scenario 1_issuedGoos'!$A$4:$A$153,$A11,'Scenario 1_issuedGoos'!L$4:L$153)</f>
        <v>5348653.8644134784</v>
      </c>
      <c r="N11">
        <f>SUMIF('Scenario 1_issuedGoos'!$A$4:$A$153,$A11,'Scenario 1_issuedGoos'!M$4:M$153)</f>
        <v>5552751.8873378662</v>
      </c>
      <c r="O11">
        <f>SUMIF('Scenario 1_issuedGoos'!$A$4:$A$153,$A11,'Scenario 1_issuedGoos'!N$4:N$153)</f>
        <v>5699936.4152632933</v>
      </c>
      <c r="P11">
        <f>SUMIF('Scenario 1_issuedGoos'!$A$4:$A$153,$A11,'Scenario 1_issuedGoos'!O$4:O$153)</f>
        <v>5847323.7119490691</v>
      </c>
      <c r="Q11">
        <f>SUMIF('Scenario 1_issuedGoos'!$A$4:$A$153,$A11,'Scenario 1_issuedGoos'!P$4:P$153)</f>
        <v>5994926.5691549229</v>
      </c>
      <c r="R11">
        <f>SUMIF('Scenario 1_issuedGoos'!$A$4:$A$153,$A11,'Scenario 1_issuedGoos'!Q$4:Q$153)</f>
        <v>6142758.5508946413</v>
      </c>
      <c r="S11">
        <f>SUMIF('Scenario 1_issuedGoos'!$A$4:$A$153,$A11,'Scenario 1_issuedGoos'!R$4:R$153)</f>
        <v>6290834.038682092</v>
      </c>
      <c r="T11">
        <f>SUMIF('Scenario 1_issuedGoos'!$A$4:$A$153,$A11,'Scenario 1_issuedGoos'!S$4:S$153)</f>
        <v>6439168.2793712057</v>
      </c>
      <c r="U11">
        <f>SUMIF('Scenario 1_issuedGoos'!$A$4:$A$153,$A11,'Scenario 1_issuedGoos'!T$4:T$153)</f>
        <v>6587777.4357361551</v>
      </c>
      <c r="V11">
        <f>SUMIF('Scenario 1_issuedGoos'!$A$4:$A$153,$A11,'Scenario 1_issuedGoos'!U$4:U$153)</f>
        <v>6736678.6399463043</v>
      </c>
      <c r="W11">
        <f>SUMIF('Scenario 1_issuedGoos'!$A$4:$A$153,$A11,'Scenario 1_issuedGoos'!V$4:V$153)</f>
        <v>6885890.0500987591</v>
      </c>
      <c r="X11">
        <f>SUMIF('Scenario 1_issuedGoos'!$A$4:$A$153,$A11,'Scenario 1_issuedGoos'!W$4:W$153)</f>
        <v>7035430.909980719</v>
      </c>
    </row>
    <row r="12" spans="1:24" x14ac:dyDescent="0.25">
      <c r="A12" t="s">
        <v>35</v>
      </c>
      <c r="B12" t="str">
        <f>VLOOKUP(A12,'DE-EN Country'!$A$1:$C$25,2,0)</f>
        <v>Finland</v>
      </c>
      <c r="C12" t="str">
        <f>VLOOKUP(A12,'DE-EN Country'!$A$1:$C$25,3,0)</f>
        <v>FI</v>
      </c>
      <c r="D12">
        <f>SUMIF('Scenario 1_issuedGoos'!$A$4:$A$153,$A12,'Scenario 1_issuedGoos'!C$4:C$153)</f>
        <v>26319333.820913952</v>
      </c>
      <c r="E12">
        <f>SUMIF('Scenario 1_issuedGoos'!$A$4:$A$153,$A12,'Scenario 1_issuedGoos'!D$4:D$153)</f>
        <v>27630028.674188729</v>
      </c>
      <c r="F12">
        <f>SUMIF('Scenario 1_issuedGoos'!$A$4:$A$153,$A12,'Scenario 1_issuedGoos'!E$4:E$153)</f>
        <v>29761592.94276879</v>
      </c>
      <c r="G12">
        <f>SUMIF('Scenario 1_issuedGoos'!$A$4:$A$153,$A12,'Scenario 1_issuedGoos'!F$4:F$153)</f>
        <v>31962119.304191116</v>
      </c>
      <c r="H12">
        <f>SUMIF('Scenario 1_issuedGoos'!$A$4:$A$153,$A12,'Scenario 1_issuedGoos'!G$4:G$153)</f>
        <v>33395152.124439042</v>
      </c>
      <c r="I12">
        <f>SUMIF('Scenario 1_issuedGoos'!$A$4:$A$153,$A12,'Scenario 1_issuedGoos'!H$4:H$153)</f>
        <v>35153345.660433881</v>
      </c>
      <c r="J12">
        <f>SUMIF('Scenario 1_issuedGoos'!$A$4:$A$153,$A12,'Scenario 1_issuedGoos'!I$4:I$153)</f>
        <v>36719691.595695049</v>
      </c>
      <c r="K12">
        <f>SUMIF('Scenario 1_issuedGoos'!$A$4:$A$153,$A12,'Scenario 1_issuedGoos'!J$4:J$153)</f>
        <v>38286055.703388199</v>
      </c>
      <c r="L12">
        <f>SUMIF('Scenario 1_issuedGoos'!$A$4:$A$153,$A12,'Scenario 1_issuedGoos'!K$4:K$153)</f>
        <v>39852439.188218944</v>
      </c>
      <c r="M12">
        <f>SUMIF('Scenario 1_issuedGoos'!$A$4:$A$153,$A12,'Scenario 1_issuedGoos'!L$4:L$153)</f>
        <v>41418843.329931736</v>
      </c>
      <c r="N12">
        <f>SUMIF('Scenario 1_issuedGoos'!$A$4:$A$153,$A12,'Scenario 1_issuedGoos'!M$4:M$153)</f>
        <v>42985269.487803079</v>
      </c>
      <c r="O12">
        <f>SUMIF('Scenario 1_issuedGoos'!$A$4:$A$153,$A12,'Scenario 1_issuedGoos'!N$4:N$153)</f>
        <v>44109512.289388061</v>
      </c>
      <c r="P12">
        <f>SUMIF('Scenario 1_issuedGoos'!$A$4:$A$153,$A12,'Scenario 1_issuedGoos'!O$4:O$153)</f>
        <v>45233775.815960601</v>
      </c>
      <c r="Q12">
        <f>SUMIF('Scenario 1_issuedGoos'!$A$4:$A$153,$A12,'Scenario 1_issuedGoos'!P$4:P$153)</f>
        <v>46358061.374965899</v>
      </c>
      <c r="R12">
        <f>SUMIF('Scenario 1_issuedGoos'!$A$4:$A$153,$A12,'Scenario 1_issuedGoos'!Q$4:Q$153)</f>
        <v>47482370.352781504</v>
      </c>
      <c r="S12">
        <f>SUMIF('Scenario 1_issuedGoos'!$A$4:$A$153,$A12,'Scenario 1_issuedGoos'!R$4:R$153)</f>
        <v>48606704.219341315</v>
      </c>
      <c r="T12">
        <f>SUMIF('Scenario 1_issuedGoos'!$A$4:$A$153,$A12,'Scenario 1_issuedGoos'!S$4:S$153)</f>
        <v>49731064.533025719</v>
      </c>
      <c r="U12">
        <f>SUMIF('Scenario 1_issuedGoos'!$A$4:$A$153,$A12,'Scenario 1_issuedGoos'!T$4:T$153)</f>
        <v>50855452.945831299</v>
      </c>
      <c r="V12">
        <f>SUMIF('Scenario 1_issuedGoos'!$A$4:$A$153,$A12,'Scenario 1_issuedGoos'!U$4:U$153)</f>
        <v>51979871.208836399</v>
      </c>
      <c r="W12">
        <f>SUMIF('Scenario 1_issuedGoos'!$A$4:$A$153,$A12,'Scenario 1_issuedGoos'!V$4:V$153)</f>
        <v>53104321.177979529</v>
      </c>
      <c r="X12">
        <f>SUMIF('Scenario 1_issuedGoos'!$A$4:$A$153,$A12,'Scenario 1_issuedGoos'!W$4:W$153)</f>
        <v>54228804.820167519</v>
      </c>
    </row>
    <row r="13" spans="1:24" x14ac:dyDescent="0.25">
      <c r="A13" t="s">
        <v>36</v>
      </c>
      <c r="B13" t="str">
        <f>VLOOKUP(A13,'DE-EN Country'!$A$1:$C$25,2,0)</f>
        <v>France</v>
      </c>
      <c r="C13" t="str">
        <f>VLOOKUP(A13,'DE-EN Country'!$A$1:$C$25,3,0)</f>
        <v>FR</v>
      </c>
      <c r="D13">
        <f>SUMIF('Scenario 1_issuedGoos'!$A$4:$A$153,$A13,'Scenario 1_issuedGoos'!C$4:C$153)</f>
        <v>142677369.69836426</v>
      </c>
      <c r="E13">
        <f>SUMIF('Scenario 1_issuedGoos'!$A$4:$A$153,$A13,'Scenario 1_issuedGoos'!D$4:D$153)</f>
        <v>159801773.6673156</v>
      </c>
      <c r="F13">
        <f>SUMIF('Scenario 1_issuedGoos'!$A$4:$A$153,$A13,'Scenario 1_issuedGoos'!E$4:E$153)</f>
        <v>178281924.60891649</v>
      </c>
      <c r="G13">
        <f>SUMIF('Scenario 1_issuedGoos'!$A$4:$A$153,$A13,'Scenario 1_issuedGoos'!F$4:F$153)</f>
        <v>198210586.21050808</v>
      </c>
      <c r="H13">
        <f>SUMIF('Scenario 1_issuedGoos'!$A$4:$A$153,$A13,'Scenario 1_issuedGoos'!G$4:G$153)</f>
        <v>219128200.95503515</v>
      </c>
      <c r="I13">
        <f>SUMIF('Scenario 1_issuedGoos'!$A$4:$A$153,$A13,'Scenario 1_issuedGoos'!H$4:H$153)</f>
        <v>230004964.50479364</v>
      </c>
      <c r="J13">
        <f>SUMIF('Scenario 1_issuedGoos'!$A$4:$A$153,$A13,'Scenario 1_issuedGoos'!I$4:I$153)</f>
        <v>242578635.86599466</v>
      </c>
      <c r="K13">
        <f>SUMIF('Scenario 1_issuedGoos'!$A$4:$A$153,$A13,'Scenario 1_issuedGoos'!J$4:J$153)</f>
        <v>255472003.13467187</v>
      </c>
      <c r="L13">
        <f>SUMIF('Scenario 1_issuedGoos'!$A$4:$A$153,$A13,'Scenario 1_issuedGoos'!K$4:K$153)</f>
        <v>268706259.91636121</v>
      </c>
      <c r="M13">
        <f>SUMIF('Scenario 1_issuedGoos'!$A$4:$A$153,$A13,'Scenario 1_issuedGoos'!L$4:L$153)</f>
        <v>282303919.93738377</v>
      </c>
      <c r="N13">
        <f>SUMIF('Scenario 1_issuedGoos'!$A$4:$A$153,$A13,'Scenario 1_issuedGoos'!M$4:M$153)</f>
        <v>296288896.07290989</v>
      </c>
      <c r="O13">
        <f>SUMIF('Scenario 1_issuedGoos'!$A$4:$A$153,$A13,'Scenario 1_issuedGoos'!N$4:N$153)</f>
        <v>307602803.42235607</v>
      </c>
      <c r="P13">
        <f>SUMIF('Scenario 1_issuedGoos'!$A$4:$A$153,$A13,'Scenario 1_issuedGoos'!O$4:O$153)</f>
        <v>319281312.14581931</v>
      </c>
      <c r="Q13">
        <f>SUMIF('Scenario 1_issuedGoos'!$A$4:$A$153,$A13,'Scenario 1_issuedGoos'!P$4:P$153)</f>
        <v>331347423.28725016</v>
      </c>
      <c r="R13">
        <f>SUMIF('Scenario 1_issuedGoos'!$A$4:$A$153,$A13,'Scenario 1_issuedGoos'!Q$4:Q$153)</f>
        <v>343825526.49156326</v>
      </c>
      <c r="S13">
        <f>SUMIF('Scenario 1_issuedGoos'!$A$4:$A$153,$A13,'Scenario 1_issuedGoos'!R$4:R$153)</f>
        <v>356741481.36211538</v>
      </c>
      <c r="T13">
        <f>SUMIF('Scenario 1_issuedGoos'!$A$4:$A$153,$A13,'Scenario 1_issuedGoos'!S$4:S$153)</f>
        <v>370122703.48244536</v>
      </c>
      <c r="U13">
        <f>SUMIF('Scenario 1_issuedGoos'!$A$4:$A$153,$A13,'Scenario 1_issuedGoos'!T$4:T$153)</f>
        <v>383998255.36527944</v>
      </c>
      <c r="V13">
        <f>SUMIF('Scenario 1_issuedGoos'!$A$4:$A$153,$A13,'Scenario 1_issuedGoos'!U$4:U$153)</f>
        <v>398398942.60649061</v>
      </c>
      <c r="W13">
        <f>SUMIF('Scenario 1_issuedGoos'!$A$4:$A$153,$A13,'Scenario 1_issuedGoos'!V$4:V$153)</f>
        <v>413357415.53713524</v>
      </c>
      <c r="X13">
        <f>SUMIF('Scenario 1_issuedGoos'!$A$4:$A$153,$A13,'Scenario 1_issuedGoos'!W$4:W$153)</f>
        <v>419837736.31544536</v>
      </c>
    </row>
    <row r="14" spans="1:24" x14ac:dyDescent="0.25">
      <c r="A14" t="s">
        <v>33</v>
      </c>
      <c r="B14" t="str">
        <f>VLOOKUP(A14,'DE-EN Country'!$A$1:$C$25,2,0)</f>
        <v>Germany</v>
      </c>
      <c r="C14" t="str">
        <f>VLOOKUP(A14,'DE-EN Country'!$A$1:$C$25,3,0)</f>
        <v>DE</v>
      </c>
      <c r="D14">
        <f>SUMIF('Scenario 1_issuedGoos'!$A$4:$A$153,$A14,'Scenario 1_issuedGoos'!C$4:C$153)</f>
        <v>19547457.254765339</v>
      </c>
      <c r="E14">
        <f>SUMIF('Scenario 1_issuedGoos'!$A$4:$A$153,$A14,'Scenario 1_issuedGoos'!D$4:D$153)</f>
        <v>21893579.525620796</v>
      </c>
      <c r="F14">
        <f>SUMIF('Scenario 1_issuedGoos'!$A$4:$A$153,$A14,'Scenario 1_issuedGoos'!E$4:E$153)</f>
        <v>24425445.380424801</v>
      </c>
      <c r="G14">
        <f>SUMIF('Scenario 1_issuedGoos'!$A$4:$A$153,$A14,'Scenario 1_issuedGoos'!F$4:F$153)</f>
        <v>27155763.871895138</v>
      </c>
      <c r="H14">
        <f>SUMIF('Scenario 1_issuedGoos'!$A$4:$A$153,$A14,'Scenario 1_issuedGoos'!G$4:G$153)</f>
        <v>30098050.599061511</v>
      </c>
      <c r="I14">
        <f>SUMIF('Scenario 1_issuedGoos'!$A$4:$A$153,$A14,'Scenario 1_issuedGoos'!H$4:H$153)</f>
        <v>33295555.794126946</v>
      </c>
      <c r="J14">
        <f>SUMIF('Scenario 1_issuedGoos'!$A$4:$A$153,$A14,'Scenario 1_issuedGoos'!I$4:I$153)</f>
        <v>36517947.884054758</v>
      </c>
      <c r="K14">
        <f>SUMIF('Scenario 1_issuedGoos'!$A$4:$A$153,$A14,'Scenario 1_issuedGoos'!J$4:J$153)</f>
        <v>39979340.293489918</v>
      </c>
      <c r="L14">
        <f>SUMIF('Scenario 1_issuedGoos'!$A$4:$A$153,$A14,'Scenario 1_issuedGoos'!K$4:K$153)</f>
        <v>43695577.07415852</v>
      </c>
      <c r="M14">
        <f>SUMIF('Scenario 1_issuedGoos'!$A$4:$A$153,$A14,'Scenario 1_issuedGoos'!L$4:L$153)</f>
        <v>47683489.182160206</v>
      </c>
      <c r="N14">
        <f>SUMIF('Scenario 1_issuedGoos'!$A$4:$A$153,$A14,'Scenario 1_issuedGoos'!M$4:M$153)</f>
        <v>51960953.558276728</v>
      </c>
      <c r="O14">
        <f>SUMIF('Scenario 1_issuedGoos'!$A$4:$A$153,$A14,'Scenario 1_issuedGoos'!N$4:N$153)</f>
        <v>55985687.762769096</v>
      </c>
      <c r="P14">
        <f>SUMIF('Scenario 1_issuedGoos'!$A$4:$A$153,$A14,'Scenario 1_issuedGoos'!O$4:O$153)</f>
        <v>55197479.5768032</v>
      </c>
      <c r="Q14">
        <f>SUMIF('Scenario 1_issuedGoos'!$A$4:$A$153,$A14,'Scenario 1_issuedGoos'!P$4:P$153)</f>
        <v>56834439.763191059</v>
      </c>
      <c r="R14">
        <f>SUMIF('Scenario 1_issuedGoos'!$A$4:$A$153,$A14,'Scenario 1_issuedGoos'!Q$4:Q$153)</f>
        <v>58497853.523537539</v>
      </c>
      <c r="S14">
        <f>SUMIF('Scenario 1_issuedGoos'!$A$4:$A$153,$A14,'Scenario 1_issuedGoos'!R$4:R$153)</f>
        <v>60189381.275582708</v>
      </c>
      <c r="T14">
        <f>SUMIF('Scenario 1_issuedGoos'!$A$4:$A$153,$A14,'Scenario 1_issuedGoos'!S$4:S$153)</f>
        <v>61910783.344905719</v>
      </c>
      <c r="U14">
        <f>SUMIF('Scenario 1_issuedGoos'!$A$4:$A$153,$A14,'Scenario 1_issuedGoos'!T$4:T$153)</f>
        <v>63663925.804664701</v>
      </c>
      <c r="V14">
        <f>SUMIF('Scenario 1_issuedGoos'!$A$4:$A$153,$A14,'Scenario 1_issuedGoos'!U$4:U$153)</f>
        <v>65450786.649540029</v>
      </c>
      <c r="W14">
        <f>SUMIF('Scenario 1_issuedGoos'!$A$4:$A$153,$A14,'Scenario 1_issuedGoos'!V$4:V$153)</f>
        <v>67273462.322704196</v>
      </c>
      <c r="X14">
        <f>SUMIF('Scenario 1_issuedGoos'!$A$4:$A$153,$A14,'Scenario 1_issuedGoos'!W$4:W$153)</f>
        <v>69134174.615684107</v>
      </c>
    </row>
    <row r="15" spans="1:24" x14ac:dyDescent="0.25">
      <c r="A15" t="s">
        <v>37</v>
      </c>
      <c r="B15" t="str">
        <f>VLOOKUP(A15,'DE-EN Country'!$A$1:$C$25,2,0)</f>
        <v>Greece</v>
      </c>
      <c r="C15" t="str">
        <f>VLOOKUP(A15,'DE-EN Country'!$A$1:$C$25,3,0)</f>
        <v>GR</v>
      </c>
      <c r="D15">
        <f>SUMIF('Scenario 1_issuedGoos'!$A$4:$A$153,$A15,'Scenario 1_issuedGoos'!C$4:C$153)</f>
        <v>0</v>
      </c>
      <c r="E15">
        <f>SUMIF('Scenario 1_issuedGoos'!$A$4:$A$153,$A15,'Scenario 1_issuedGoos'!D$4:D$153)</f>
        <v>0</v>
      </c>
      <c r="F15">
        <f>SUMIF('Scenario 1_issuedGoos'!$A$4:$A$153,$A15,'Scenario 1_issuedGoos'!E$4:E$153)</f>
        <v>0</v>
      </c>
      <c r="G15">
        <f>SUMIF('Scenario 1_issuedGoos'!$A$4:$A$153,$A15,'Scenario 1_issuedGoos'!F$4:F$153)</f>
        <v>0</v>
      </c>
      <c r="H15">
        <f>SUMIF('Scenario 1_issuedGoos'!$A$4:$A$153,$A15,'Scenario 1_issuedGoos'!G$4:G$153)</f>
        <v>0</v>
      </c>
      <c r="I15">
        <f>SUMIF('Scenario 1_issuedGoos'!$A$4:$A$153,$A15,'Scenario 1_issuedGoos'!H$4:H$153)</f>
        <v>2559885.1664448739</v>
      </c>
      <c r="J15">
        <f>SUMIF('Scenario 1_issuedGoos'!$A$4:$A$153,$A15,'Scenario 1_issuedGoos'!I$4:I$153)</f>
        <v>2807634.5586604672</v>
      </c>
      <c r="K15">
        <f>SUMIF('Scenario 1_issuedGoos'!$A$4:$A$153,$A15,'Scenario 1_issuedGoos'!J$4:J$153)</f>
        <v>3073759.1771815051</v>
      </c>
      <c r="L15">
        <f>SUMIF('Scenario 1_issuedGoos'!$A$4:$A$153,$A15,'Scenario 1_issuedGoos'!K$4:K$153)</f>
        <v>3359477.1711579938</v>
      </c>
      <c r="M15">
        <f>SUMIF('Scenario 1_issuedGoos'!$A$4:$A$153,$A15,'Scenario 1_issuedGoos'!L$4:L$153)</f>
        <v>3666082.5665891757</v>
      </c>
      <c r="N15">
        <f>SUMIF('Scenario 1_issuedGoos'!$A$4:$A$153,$A15,'Scenario 1_issuedGoos'!M$4:M$153)</f>
        <v>3994949.8086356018</v>
      </c>
      <c r="O15">
        <f>SUMIF('Scenario 1_issuedGoos'!$A$4:$A$153,$A15,'Scenario 1_issuedGoos'!N$4:N$153)</f>
        <v>4304386.2226924142</v>
      </c>
      <c r="P15">
        <f>SUMIF('Scenario 1_issuedGoos'!$A$4:$A$153,$A15,'Scenario 1_issuedGoos'!O$4:O$153)</f>
        <v>4634778.9036333244</v>
      </c>
      <c r="Q15">
        <f>SUMIF('Scenario 1_issuedGoos'!$A$4:$A$153,$A15,'Scenario 1_issuedGoos'!P$4:P$153)</f>
        <v>4987449.8871115986</v>
      </c>
      <c r="R15">
        <f>SUMIF('Scenario 1_issuedGoos'!$A$4:$A$153,$A15,'Scenario 1_issuedGoos'!Q$4:Q$153)</f>
        <v>5363801.0216786005</v>
      </c>
      <c r="S15">
        <f>SUMIF('Scenario 1_issuedGoos'!$A$4:$A$153,$A15,'Scenario 1_issuedGoos'!R$4:R$153)</f>
        <v>5765318.644984547</v>
      </c>
      <c r="T15">
        <f>SUMIF('Scenario 1_issuedGoos'!$A$4:$A$153,$A15,'Scenario 1_issuedGoos'!S$4:S$153)</f>
        <v>6193578.5280668875</v>
      </c>
      <c r="U15">
        <f>SUMIF('Scenario 1_issuedGoos'!$A$4:$A$153,$A15,'Scenario 1_issuedGoos'!T$4:T$153)</f>
        <v>6650251.1028449927</v>
      </c>
      <c r="V15">
        <f>SUMIF('Scenario 1_issuedGoos'!$A$4:$A$153,$A15,'Scenario 1_issuedGoos'!U$4:U$153)</f>
        <v>7137106.9887807313</v>
      </c>
      <c r="W15">
        <f>SUMIF('Scenario 1_issuedGoos'!$A$4:$A$153,$A15,'Scenario 1_issuedGoos'!V$4:V$153)</f>
        <v>7656022.8355529439</v>
      </c>
      <c r="X15">
        <f>SUMIF('Scenario 1_issuedGoos'!$A$4:$A$153,$A15,'Scenario 1_issuedGoos'!W$4:W$153)</f>
        <v>8208987.499530429</v>
      </c>
    </row>
    <row r="16" spans="1:24" x14ac:dyDescent="0.25">
      <c r="A16" t="s">
        <v>39</v>
      </c>
      <c r="B16" t="str">
        <f>VLOOKUP(A16,'DE-EN Country'!$A$1:$C$25,2,0)</f>
        <v>Iceland</v>
      </c>
      <c r="C16" t="str">
        <f>VLOOKUP(A16,'DE-EN Country'!$A$1:$C$25,3,0)</f>
        <v>IC</v>
      </c>
      <c r="D16">
        <f>SUMIF('Scenario 1_issuedGoos'!$A$4:$A$153,$A16,'Scenario 1_issuedGoos'!C$4:C$153)</f>
        <v>0</v>
      </c>
      <c r="E16">
        <f>SUMIF('Scenario 1_issuedGoos'!$A$4:$A$153,$A16,'Scenario 1_issuedGoos'!D$4:D$153)</f>
        <v>0</v>
      </c>
      <c r="F16">
        <f>SUMIF('Scenario 1_issuedGoos'!$A$4:$A$153,$A16,'Scenario 1_issuedGoos'!E$4:E$153)</f>
        <v>0</v>
      </c>
      <c r="G16">
        <f>SUMIF('Scenario 1_issuedGoos'!$A$4:$A$153,$A16,'Scenario 1_issuedGoos'!F$4:F$153)</f>
        <v>0</v>
      </c>
      <c r="H16">
        <f>SUMIF('Scenario 1_issuedGoos'!$A$4:$A$153,$A16,'Scenario 1_issuedGoos'!G$4:G$153)</f>
        <v>0</v>
      </c>
      <c r="I16">
        <f>SUMIF('Scenario 1_issuedGoos'!$A$4:$A$153,$A16,'Scenario 1_issuedGoos'!H$4:H$153)</f>
        <v>2883.989168597604</v>
      </c>
      <c r="J16">
        <f>SUMIF('Scenario 1_issuedGoos'!$A$4:$A$153,$A16,'Scenario 1_issuedGoos'!I$4:I$153)</f>
        <v>3163.1058153293375</v>
      </c>
      <c r="K16">
        <f>SUMIF('Scenario 1_issuedGoos'!$A$4:$A$153,$A16,'Scenario 1_issuedGoos'!J$4:J$153)</f>
        <v>3462.9241538127585</v>
      </c>
      <c r="L16">
        <f>SUMIF('Scenario 1_issuedGoos'!$A$4:$A$153,$A16,'Scenario 1_issuedGoos'!K$4:K$153)</f>
        <v>3784.8165616061856</v>
      </c>
      <c r="M16">
        <f>SUMIF('Scenario 1_issuedGoos'!$A$4:$A$153,$A16,'Scenario 1_issuedGoos'!L$4:L$153)</f>
        <v>4130.2408997944385</v>
      </c>
      <c r="N16">
        <f>SUMIF('Scenario 1_issuedGoos'!$A$4:$A$153,$A16,'Scenario 1_issuedGoos'!M$4:M$153)</f>
        <v>4500.7456303974914</v>
      </c>
      <c r="O16">
        <f>SUMIF('Scenario 1_issuedGoos'!$A$4:$A$153,$A16,'Scenario 1_issuedGoos'!N$4:N$153)</f>
        <v>4849.3594190968151</v>
      </c>
      <c r="P16">
        <f>SUMIF('Scenario 1_issuedGoos'!$A$4:$A$153,$A16,'Scenario 1_issuedGoos'!O$4:O$153)</f>
        <v>5221.5827225900775</v>
      </c>
      <c r="Q16">
        <f>SUMIF('Scenario 1_issuedGoos'!$A$4:$A$153,$A16,'Scenario 1_issuedGoos'!P$4:P$153)</f>
        <v>5618.9049578849244</v>
      </c>
      <c r="R16">
        <f>SUMIF('Scenario 1_issuedGoos'!$A$4:$A$153,$A16,'Scenario 1_issuedGoos'!Q$4:Q$153)</f>
        <v>6042.9054599027859</v>
      </c>
      <c r="S16">
        <f>SUMIF('Scenario 1_issuedGoos'!$A$4:$A$153,$A16,'Scenario 1_issuedGoos'!R$4:R$153)</f>
        <v>6495.25874972771</v>
      </c>
      <c r="T16">
        <f>SUMIF('Scenario 1_issuedGoos'!$A$4:$A$153,$A16,'Scenario 1_issuedGoos'!S$4:S$153)</f>
        <v>6977.7401048853799</v>
      </c>
      <c r="U16">
        <f>SUMIF('Scenario 1_issuedGoos'!$A$4:$A$153,$A16,'Scenario 1_issuedGoos'!T$4:T$153)</f>
        <v>7492.2314486844853</v>
      </c>
      <c r="V16">
        <f>SUMIF('Scenario 1_issuedGoos'!$A$4:$A$153,$A16,'Scenario 1_issuedGoos'!U$4:U$153)</f>
        <v>8040.7275766013045</v>
      </c>
      <c r="W16">
        <f>SUMIF('Scenario 1_issuedGoos'!$A$4:$A$153,$A16,'Scenario 1_issuedGoos'!V$4:V$153)</f>
        <v>8625.3427386880794</v>
      </c>
      <c r="X16">
        <f>SUMIF('Scenario 1_issuedGoos'!$A$4:$A$153,$A16,'Scenario 1_issuedGoos'!W$4:W$153)</f>
        <v>9248.3175980420365</v>
      </c>
    </row>
    <row r="17" spans="1:24" x14ac:dyDescent="0.25">
      <c r="A17" t="s">
        <v>38</v>
      </c>
      <c r="B17" t="str">
        <f>VLOOKUP(A17,'DE-EN Country'!$A$1:$C$25,2,0)</f>
        <v>Ireland</v>
      </c>
      <c r="C17" t="str">
        <f>VLOOKUP(A17,'DE-EN Country'!$A$1:$C$25,3,0)</f>
        <v>IE</v>
      </c>
      <c r="D17">
        <f>SUMIF('Scenario 1_issuedGoos'!$A$4:$A$153,$A17,'Scenario 1_issuedGoos'!C$4:C$153)</f>
        <v>2508023.590821038</v>
      </c>
      <c r="E17">
        <f>SUMIF('Scenario 1_issuedGoos'!$A$4:$A$153,$A17,'Scenario 1_issuedGoos'!D$4:D$153)</f>
        <v>2809041.2590306099</v>
      </c>
      <c r="F17">
        <f>SUMIF('Scenario 1_issuedGoos'!$A$4:$A$153,$A17,'Scenario 1_issuedGoos'!E$4:E$153)</f>
        <v>3133890.6350841001</v>
      </c>
      <c r="G17">
        <f>SUMIF('Scenario 1_issuedGoos'!$A$4:$A$153,$A17,'Scenario 1_issuedGoos'!F$4:F$153)</f>
        <v>3484202.34559537</v>
      </c>
      <c r="H17">
        <f>SUMIF('Scenario 1_issuedGoos'!$A$4:$A$153,$A17,'Scenario 1_issuedGoos'!G$4:G$153)</f>
        <v>3861710.5005700598</v>
      </c>
      <c r="I17">
        <f>SUMIF('Scenario 1_issuedGoos'!$A$4:$A$153,$A17,'Scenario 1_issuedGoos'!H$4:H$153)</f>
        <v>4319586.9499546727</v>
      </c>
      <c r="J17">
        <f>SUMIF('Scenario 1_issuedGoos'!$A$4:$A$153,$A17,'Scenario 1_issuedGoos'!I$4:I$153)</f>
        <v>4636664.7988651916</v>
      </c>
      <c r="K17">
        <f>SUMIF('Scenario 1_issuedGoos'!$A$4:$A$153,$A17,'Scenario 1_issuedGoos'!J$4:J$153)</f>
        <v>4990002.7684401888</v>
      </c>
      <c r="L17">
        <f>SUMIF('Scenario 1_issuedGoos'!$A$4:$A$153,$A17,'Scenario 1_issuedGoos'!K$4:K$153)</f>
        <v>5364165.5152765494</v>
      </c>
      <c r="M17">
        <f>SUMIF('Scenario 1_issuedGoos'!$A$4:$A$153,$A17,'Scenario 1_issuedGoos'!L$4:L$153)</f>
        <v>5760528.3921441818</v>
      </c>
      <c r="N17">
        <f>SUMIF('Scenario 1_issuedGoos'!$A$4:$A$153,$A17,'Scenario 1_issuedGoos'!M$4:M$153)</f>
        <v>6180552.2251468478</v>
      </c>
      <c r="O17">
        <f>SUMIF('Scenario 1_issuedGoos'!$A$4:$A$153,$A17,'Scenario 1_issuedGoos'!N$4:N$153)</f>
        <v>6560022.8616411844</v>
      </c>
      <c r="P17">
        <f>SUMIF('Scenario 1_issuedGoos'!$A$4:$A$153,$A17,'Scenario 1_issuedGoos'!O$4:O$153)</f>
        <v>6961766.8216413734</v>
      </c>
      <c r="Q17">
        <f>SUMIF('Scenario 1_issuedGoos'!$A$4:$A$153,$A17,'Scenario 1_issuedGoos'!P$4:P$153)</f>
        <v>7387189.2279182971</v>
      </c>
      <c r="R17">
        <f>SUMIF('Scenario 1_issuedGoos'!$A$4:$A$153,$A17,'Scenario 1_issuedGoos'!Q$4:Q$153)</f>
        <v>7837780.0322111454</v>
      </c>
      <c r="S17">
        <f>SUMIF('Scenario 1_issuedGoos'!$A$4:$A$153,$A17,'Scenario 1_issuedGoos'!R$4:R$153)</f>
        <v>8315118.9853173755</v>
      </c>
      <c r="T17">
        <f>SUMIF('Scenario 1_issuedGoos'!$A$4:$A$153,$A17,'Scenario 1_issuedGoos'!S$4:S$153)</f>
        <v>8820880.8921191096</v>
      </c>
      <c r="U17">
        <f>SUMIF('Scenario 1_issuedGoos'!$A$4:$A$153,$A17,'Scenario 1_issuedGoos'!T$4:T$153)</f>
        <v>9356841.1676146686</v>
      </c>
      <c r="V17">
        <f>SUMIF('Scenario 1_issuedGoos'!$A$4:$A$153,$A17,'Scenario 1_issuedGoos'!U$4:U$153)</f>
        <v>9924881.7109179422</v>
      </c>
      <c r="W17">
        <f>SUMIF('Scenario 1_issuedGoos'!$A$4:$A$153,$A17,'Scenario 1_issuedGoos'!V$4:V$153)</f>
        <v>10526997.115132529</v>
      </c>
      <c r="X17">
        <f>SUMIF('Scenario 1_issuedGoos'!$A$4:$A$153,$A17,'Scenario 1_issuedGoos'!W$4:W$153)</f>
        <v>11165301.232002813</v>
      </c>
    </row>
    <row r="18" spans="1:24" x14ac:dyDescent="0.25">
      <c r="A18" t="s">
        <v>40</v>
      </c>
      <c r="B18" t="str">
        <f>VLOOKUP(A18,'DE-EN Country'!$A$1:$C$25,2,0)</f>
        <v>Italy</v>
      </c>
      <c r="C18" t="str">
        <f>VLOOKUP(A18,'DE-EN Country'!$A$1:$C$25,3,0)</f>
        <v>IT</v>
      </c>
      <c r="D18">
        <f>SUMIF('Scenario 1_issuedGoos'!$A$4:$A$153,$A18,'Scenario 1_issuedGoos'!C$4:C$153)</f>
        <v>96876760.400774986</v>
      </c>
      <c r="E18">
        <f>SUMIF('Scenario 1_issuedGoos'!$A$4:$A$153,$A18,'Scenario 1_issuedGoos'!D$4:D$153)</f>
        <v>107660149.13321722</v>
      </c>
      <c r="F18">
        <f>SUMIF('Scenario 1_issuedGoos'!$A$4:$A$153,$A18,'Scenario 1_issuedGoos'!E$4:E$153)</f>
        <v>118080312.94950248</v>
      </c>
      <c r="G18">
        <f>SUMIF('Scenario 1_issuedGoos'!$A$4:$A$153,$A18,'Scenario 1_issuedGoos'!F$4:F$153)</f>
        <v>125860694.03161494</v>
      </c>
      <c r="H18">
        <f>SUMIF('Scenario 1_issuedGoos'!$A$4:$A$153,$A18,'Scenario 1_issuedGoos'!G$4:G$153)</f>
        <v>133801560.95016804</v>
      </c>
      <c r="I18">
        <f>SUMIF('Scenario 1_issuedGoos'!$A$4:$A$153,$A18,'Scenario 1_issuedGoos'!H$4:H$153)</f>
        <v>141891945.6131694</v>
      </c>
      <c r="J18">
        <f>SUMIF('Scenario 1_issuedGoos'!$A$4:$A$153,$A18,'Scenario 1_issuedGoos'!I$4:I$153)</f>
        <v>149361504.03735781</v>
      </c>
      <c r="K18">
        <f>SUMIF('Scenario 1_issuedGoos'!$A$4:$A$153,$A18,'Scenario 1_issuedGoos'!J$4:J$153)</f>
        <v>156988807.0495612</v>
      </c>
      <c r="L18">
        <f>SUMIF('Scenario 1_issuedGoos'!$A$4:$A$153,$A18,'Scenario 1_issuedGoos'!K$4:K$153)</f>
        <v>164784312.01409239</v>
      </c>
      <c r="M18">
        <f>SUMIF('Scenario 1_issuedGoos'!$A$4:$A$153,$A18,'Scenario 1_issuedGoos'!L$4:L$153)</f>
        <v>172759127.6702255</v>
      </c>
      <c r="N18">
        <f>SUMIF('Scenario 1_issuedGoos'!$A$4:$A$153,$A18,'Scenario 1_issuedGoos'!M$4:M$153)</f>
        <v>180925053.1262815</v>
      </c>
      <c r="O18">
        <f>SUMIF('Scenario 1_issuedGoos'!$A$4:$A$153,$A18,'Scenario 1_issuedGoos'!N$4:N$153)</f>
        <v>187415738.29828271</v>
      </c>
      <c r="P18">
        <f>SUMIF('Scenario 1_issuedGoos'!$A$4:$A$153,$A18,'Scenario 1_issuedGoos'!O$4:O$153)</f>
        <v>194086325.346376</v>
      </c>
      <c r="Q18">
        <f>SUMIF('Scenario 1_issuedGoos'!$A$4:$A$153,$A18,'Scenario 1_issuedGoos'!P$4:P$153)</f>
        <v>197659846.46740949</v>
      </c>
      <c r="R18">
        <f>SUMIF('Scenario 1_issuedGoos'!$A$4:$A$153,$A18,'Scenario 1_issuedGoos'!Q$4:Q$153)</f>
        <v>202452557.90586799</v>
      </c>
      <c r="S18">
        <f>SUMIF('Scenario 1_issuedGoos'!$A$4:$A$153,$A18,'Scenario 1_issuedGoos'!R$4:R$153)</f>
        <v>207245269.34432647</v>
      </c>
      <c r="T18">
        <f>SUMIF('Scenario 1_issuedGoos'!$A$4:$A$153,$A18,'Scenario 1_issuedGoos'!S$4:S$153)</f>
        <v>212037980.78278503</v>
      </c>
      <c r="U18">
        <f>SUMIF('Scenario 1_issuedGoos'!$A$4:$A$153,$A18,'Scenario 1_issuedGoos'!T$4:T$153)</f>
        <v>216830692.22124362</v>
      </c>
      <c r="V18">
        <f>SUMIF('Scenario 1_issuedGoos'!$A$4:$A$153,$A18,'Scenario 1_issuedGoos'!U$4:U$153)</f>
        <v>221623403.65970221</v>
      </c>
      <c r="W18">
        <f>SUMIF('Scenario 1_issuedGoos'!$A$4:$A$153,$A18,'Scenario 1_issuedGoos'!V$4:V$153)</f>
        <v>226416115.0981608</v>
      </c>
      <c r="X18">
        <f>SUMIF('Scenario 1_issuedGoos'!$A$4:$A$153,$A18,'Scenario 1_issuedGoos'!W$4:W$153)</f>
        <v>231208826.53661832</v>
      </c>
    </row>
    <row r="19" spans="1:24" x14ac:dyDescent="0.25">
      <c r="A19" t="s">
        <v>42</v>
      </c>
      <c r="B19" t="str">
        <f>VLOOKUP(A19,'DE-EN Country'!$A$1:$C$25,2,0)</f>
        <v>Lithuania</v>
      </c>
      <c r="C19" t="str">
        <f>VLOOKUP(A19,'DE-EN Country'!$A$1:$C$25,3,0)</f>
        <v>LI</v>
      </c>
      <c r="D19">
        <f>SUMIF('Scenario 1_issuedGoos'!$A$4:$A$153,$A19,'Scenario 1_issuedGoos'!C$4:C$153)</f>
        <v>205838.35852895048</v>
      </c>
      <c r="E19">
        <f>SUMIF('Scenario 1_issuedGoos'!$A$4:$A$153,$A19,'Scenario 1_issuedGoos'!D$4:D$153)</f>
        <v>230543.46215685856</v>
      </c>
      <c r="F19">
        <f>SUMIF('Scenario 1_issuedGoos'!$A$4:$A$153,$A19,'Scenario 1_issuedGoos'!E$4:E$153)</f>
        <v>257204.48025123586</v>
      </c>
      <c r="G19">
        <f>SUMIF('Scenario 1_issuedGoos'!$A$4:$A$153,$A19,'Scenario 1_issuedGoos'!F$4:F$153)</f>
        <v>285955.2414996585</v>
      </c>
      <c r="H19">
        <f>SUMIF('Scenario 1_issuedGoos'!$A$4:$A$153,$A19,'Scenario 1_issuedGoos'!G$4:G$153)</f>
        <v>316938.06767229515</v>
      </c>
      <c r="I19">
        <f>SUMIF('Scenario 1_issuedGoos'!$A$4:$A$153,$A19,'Scenario 1_issuedGoos'!H$4:H$153)</f>
        <v>377262.71824455739</v>
      </c>
      <c r="J19">
        <f>SUMIF('Scenario 1_issuedGoos'!$A$4:$A$153,$A19,'Scenario 1_issuedGoos'!I$4:I$153)</f>
        <v>413774.75025906175</v>
      </c>
      <c r="K19">
        <f>SUMIF('Scenario 1_issuedGoos'!$A$4:$A$153,$A19,'Scenario 1_issuedGoos'!J$4:J$153)</f>
        <v>452994.82867940556</v>
      </c>
      <c r="L19">
        <f>SUMIF('Scenario 1_issuedGoos'!$A$4:$A$153,$A19,'Scenario 1_issuedGoos'!K$4:K$153)</f>
        <v>495102.47806613648</v>
      </c>
      <c r="M19">
        <f>SUMIF('Scenario 1_issuedGoos'!$A$4:$A$153,$A19,'Scenario 1_issuedGoos'!L$4:L$153)</f>
        <v>540288.40531984263</v>
      </c>
      <c r="N19">
        <f>SUMIF('Scenario 1_issuedGoos'!$A$4:$A$153,$A19,'Scenario 1_issuedGoos'!M$4:M$153)</f>
        <v>588755.16910375305</v>
      </c>
      <c r="O19">
        <f>SUMIF('Scenario 1_issuedGoos'!$A$4:$A$153,$A19,'Scenario 1_issuedGoos'!N$4:N$153)</f>
        <v>634358.3173313149</v>
      </c>
      <c r="P19">
        <f>SUMIF('Scenario 1_issuedGoos'!$A$4:$A$153,$A19,'Scenario 1_issuedGoos'!O$4:O$153)</f>
        <v>683049.8924588738</v>
      </c>
      <c r="Q19">
        <f>SUMIF('Scenario 1_issuedGoos'!$A$4:$A$153,$A19,'Scenario 1_issuedGoos'!P$4:P$153)</f>
        <v>735024.7293058607</v>
      </c>
      <c r="R19">
        <f>SUMIF('Scenario 1_issuedGoos'!$A$4:$A$153,$A19,'Scenario 1_issuedGoos'!Q$4:Q$153)</f>
        <v>790489.42510639888</v>
      </c>
      <c r="S19">
        <f>SUMIF('Scenario 1_issuedGoos'!$A$4:$A$153,$A19,'Scenario 1_issuedGoos'!R$4:R$153)</f>
        <v>849663.02866372699</v>
      </c>
      <c r="T19">
        <f>SUMIF('Scenario 1_issuedGoos'!$A$4:$A$153,$A19,'Scenario 1_issuedGoos'!S$4:S$153)</f>
        <v>912777.76901402045</v>
      </c>
      <c r="U19">
        <f>SUMIF('Scenario 1_issuedGoos'!$A$4:$A$153,$A19,'Scenario 1_issuedGoos'!T$4:T$153)</f>
        <v>980079.82582768507</v>
      </c>
      <c r="V19">
        <f>SUMIF('Scenario 1_issuedGoos'!$A$4:$A$153,$A19,'Scenario 1_issuedGoos'!U$4:U$153)</f>
        <v>1051830.1439001809</v>
      </c>
      <c r="W19">
        <f>SUMIF('Scenario 1_issuedGoos'!$A$4:$A$153,$A19,'Scenario 1_issuedGoos'!V$4:V$153)</f>
        <v>1128305.2942153565</v>
      </c>
      <c r="X19">
        <f>SUMIF('Scenario 1_issuedGoos'!$A$4:$A$153,$A19,'Scenario 1_issuedGoos'!W$4:W$153)</f>
        <v>1209798.3842022903</v>
      </c>
    </row>
    <row r="20" spans="1:24" x14ac:dyDescent="0.25">
      <c r="A20" t="s">
        <v>43</v>
      </c>
      <c r="B20" t="str">
        <f>VLOOKUP(A20,'DE-EN Country'!$A$1:$C$25,2,0)</f>
        <v>Luxembourg</v>
      </c>
      <c r="C20" t="str">
        <f>VLOOKUP(A20,'DE-EN Country'!$A$1:$C$25,3,0)</f>
        <v>LU</v>
      </c>
      <c r="D20">
        <f>SUMIF('Scenario 1_issuedGoos'!$A$4:$A$153,$A20,'Scenario 1_issuedGoos'!C$4:C$153)</f>
        <v>162265.75764719551</v>
      </c>
      <c r="E20">
        <f>SUMIF('Scenario 1_issuedGoos'!$A$4:$A$153,$A20,'Scenario 1_issuedGoos'!D$4:D$153)</f>
        <v>181741.19646522959</v>
      </c>
      <c r="F20">
        <f>SUMIF('Scenario 1_issuedGoos'!$A$4:$A$153,$A20,'Scenario 1_issuedGoos'!E$4:E$153)</f>
        <v>190905.18048868928</v>
      </c>
      <c r="G20">
        <f>SUMIF('Scenario 1_issuedGoos'!$A$4:$A$153,$A20,'Scenario 1_issuedGoos'!F$4:F$153)</f>
        <v>206048.18430846563</v>
      </c>
      <c r="H20">
        <f>SUMIF('Scenario 1_issuedGoos'!$A$4:$A$153,$A20,'Scenario 1_issuedGoos'!G$4:G$153)</f>
        <v>221832.1411354845</v>
      </c>
      <c r="I20">
        <f>SUMIF('Scenario 1_issuedGoos'!$A$4:$A$153,$A20,'Scenario 1_issuedGoos'!H$4:H$153)</f>
        <v>238300.50631653931</v>
      </c>
      <c r="J20">
        <f>SUMIF('Scenario 1_issuedGoos'!$A$4:$A$153,$A20,'Scenario 1_issuedGoos'!I$4:I$153)</f>
        <v>254171.3940570938</v>
      </c>
      <c r="K20">
        <f>SUMIF('Scenario 1_issuedGoos'!$A$4:$A$153,$A20,'Scenario 1_issuedGoos'!J$4:J$153)</f>
        <v>270764.34802624106</v>
      </c>
      <c r="L20">
        <f>SUMIF('Scenario 1_issuedGoos'!$A$4:$A$153,$A20,'Scenario 1_issuedGoos'!K$4:K$153)</f>
        <v>288127.23617118062</v>
      </c>
      <c r="M20">
        <f>SUMIF('Scenario 1_issuedGoos'!$A$4:$A$153,$A20,'Scenario 1_issuedGoos'!L$4:L$153)</f>
        <v>306310.90806826472</v>
      </c>
      <c r="N20">
        <f>SUMIF('Scenario 1_issuedGoos'!$A$4:$A$153,$A20,'Scenario 1_issuedGoos'!M$4:M$153)</f>
        <v>325369.3734160366</v>
      </c>
      <c r="O20">
        <f>SUMIF('Scenario 1_issuedGoos'!$A$4:$A$153,$A20,'Scenario 1_issuedGoos'!N$4:N$153)</f>
        <v>341932.05267491774</v>
      </c>
      <c r="P20">
        <f>SUMIF('Scenario 1_issuedGoos'!$A$4:$A$153,$A20,'Scenario 1_issuedGoos'!O$4:O$153)</f>
        <v>359318.22179687722</v>
      </c>
      <c r="Q20">
        <f>SUMIF('Scenario 1_issuedGoos'!$A$4:$A$153,$A20,'Scenario 1_issuedGoos'!P$4:P$153)</f>
        <v>377579.83101547591</v>
      </c>
      <c r="R20">
        <f>SUMIF('Scenario 1_issuedGoos'!$A$4:$A$153,$A20,'Scenario 1_issuedGoos'!Q$4:Q$153)</f>
        <v>396771.96686296631</v>
      </c>
      <c r="S20">
        <f>SUMIF('Scenario 1_issuedGoos'!$A$4:$A$153,$A20,'Scenario 1_issuedGoos'!R$4:R$153)</f>
        <v>416953.03592458565</v>
      </c>
      <c r="T20">
        <f>SUMIF('Scenario 1_issuedGoos'!$A$4:$A$153,$A20,'Scenario 1_issuedGoos'!S$4:S$153)</f>
        <v>438184.95912752603</v>
      </c>
      <c r="U20">
        <f>SUMIF('Scenario 1_issuedGoos'!$A$4:$A$153,$A20,'Scenario 1_issuedGoos'!T$4:T$153)</f>
        <v>460533.377158658</v>
      </c>
      <c r="V20">
        <f>SUMIF('Scenario 1_issuedGoos'!$A$4:$A$153,$A20,'Scenario 1_issuedGoos'!U$4:U$153)</f>
        <v>484067.86763819051</v>
      </c>
      <c r="W20">
        <f>SUMIF('Scenario 1_issuedGoos'!$A$4:$A$153,$A20,'Scenario 1_issuedGoos'!V$4:V$153)</f>
        <v>508862.17471128178</v>
      </c>
      <c r="X20">
        <f>SUMIF('Scenario 1_issuedGoos'!$A$4:$A$153,$A20,'Scenario 1_issuedGoos'!W$4:W$153)</f>
        <v>534994.45175648201</v>
      </c>
    </row>
    <row r="21" spans="1:24" x14ac:dyDescent="0.25">
      <c r="A21" t="s">
        <v>44</v>
      </c>
      <c r="B21" t="str">
        <f>VLOOKUP(A21,'DE-EN Country'!$A$1:$C$25,2,0)</f>
        <v>Netherlands</v>
      </c>
      <c r="C21" t="str">
        <f>VLOOKUP(A21,'DE-EN Country'!$A$1:$C$25,3,0)</f>
        <v>NL</v>
      </c>
      <c r="D21">
        <f>SUMIF('Scenario 1_issuedGoos'!$A$4:$A$153,$A21,'Scenario 1_issuedGoos'!C$4:C$153)</f>
        <v>41132312.89487496</v>
      </c>
      <c r="E21">
        <f>SUMIF('Scenario 1_issuedGoos'!$A$4:$A$153,$A21,'Scenario 1_issuedGoos'!D$4:D$153)</f>
        <v>42694556.509898603</v>
      </c>
      <c r="F21">
        <f>SUMIF('Scenario 1_issuedGoos'!$A$4:$A$153,$A21,'Scenario 1_issuedGoos'!E$4:E$153)</f>
        <v>45452657.363865495</v>
      </c>
      <c r="G21">
        <f>SUMIF('Scenario 1_issuedGoos'!$A$4:$A$153,$A21,'Scenario 1_issuedGoos'!F$4:F$153)</f>
        <v>48242750.157691479</v>
      </c>
      <c r="H21">
        <f>SUMIF('Scenario 1_issuedGoos'!$A$4:$A$153,$A21,'Scenario 1_issuedGoos'!G$4:G$153)</f>
        <v>51051803.442458399</v>
      </c>
      <c r="I21">
        <f>SUMIF('Scenario 1_issuedGoos'!$A$4:$A$153,$A21,'Scenario 1_issuedGoos'!H$4:H$153)</f>
        <v>53881102.70196905</v>
      </c>
      <c r="J21">
        <f>SUMIF('Scenario 1_issuedGoos'!$A$4:$A$153,$A21,'Scenario 1_issuedGoos'!I$4:I$153)</f>
        <v>56437121.998430863</v>
      </c>
      <c r="K21">
        <f>SUMIF('Scenario 1_issuedGoos'!$A$4:$A$153,$A21,'Scenario 1_issuedGoos'!J$4:J$153)</f>
        <v>59014501.254252046</v>
      </c>
      <c r="L21">
        <f>SUMIF('Scenario 1_issuedGoos'!$A$4:$A$153,$A21,'Scenario 1_issuedGoos'!K$4:K$153)</f>
        <v>61614656.485535115</v>
      </c>
      <c r="M21">
        <f>SUMIF('Scenario 1_issuedGoos'!$A$4:$A$153,$A21,'Scenario 1_issuedGoos'!L$4:L$153)</f>
        <v>64239091.910094775</v>
      </c>
      <c r="N21">
        <f>SUMIF('Scenario 1_issuedGoos'!$A$4:$A$153,$A21,'Scenario 1_issuedGoos'!M$4:M$153)</f>
        <v>66889405.227588169</v>
      </c>
      <c r="O21">
        <f>SUMIF('Scenario 1_issuedGoos'!$A$4:$A$153,$A21,'Scenario 1_issuedGoos'!N$4:N$153)</f>
        <v>68876789.409656942</v>
      </c>
      <c r="P21">
        <f>SUMIF('Scenario 1_issuedGoos'!$A$4:$A$153,$A21,'Scenario 1_issuedGoos'!O$4:O$153)</f>
        <v>70888533.836412281</v>
      </c>
      <c r="Q21">
        <f>SUMIF('Scenario 1_issuedGoos'!$A$4:$A$153,$A21,'Scenario 1_issuedGoos'!P$4:P$153)</f>
        <v>72926175.284999073</v>
      </c>
      <c r="R21">
        <f>SUMIF('Scenario 1_issuedGoos'!$A$4:$A$153,$A21,'Scenario 1_issuedGoos'!Q$4:Q$153)</f>
        <v>74991343.30966574</v>
      </c>
      <c r="S21">
        <f>SUMIF('Scenario 1_issuedGoos'!$A$4:$A$153,$A21,'Scenario 1_issuedGoos'!R$4:R$153)</f>
        <v>77085765.677530438</v>
      </c>
      <c r="T21">
        <f>SUMIF('Scenario 1_issuedGoos'!$A$4:$A$153,$A21,'Scenario 1_issuedGoos'!S$4:S$153)</f>
        <v>79211274.115983039</v>
      </c>
      <c r="U21">
        <f>SUMIF('Scenario 1_issuedGoos'!$A$4:$A$153,$A21,'Scenario 1_issuedGoos'!T$4:T$153)</f>
        <v>81369810.389294684</v>
      </c>
      <c r="V21">
        <f>SUMIF('Scenario 1_issuedGoos'!$A$4:$A$153,$A21,'Scenario 1_issuedGoos'!U$4:U$153)</f>
        <v>83563432.722986743</v>
      </c>
      <c r="W21">
        <f>SUMIF('Scenario 1_issuedGoos'!$A$4:$A$153,$A21,'Scenario 1_issuedGoos'!V$4:V$153)</f>
        <v>85794322.595546007</v>
      </c>
      <c r="X21">
        <f>SUMIF('Scenario 1_issuedGoos'!$A$4:$A$153,$A21,'Scenario 1_issuedGoos'!W$4:W$153)</f>
        <v>88064791.918156639</v>
      </c>
    </row>
    <row r="22" spans="1:24" x14ac:dyDescent="0.25">
      <c r="A22" t="s">
        <v>57</v>
      </c>
      <c r="B22" t="str">
        <f>VLOOKUP(A22,'DE-EN Country'!$A$1:$C$25,2,0)</f>
        <v>Norway</v>
      </c>
      <c r="C22" t="str">
        <f>VLOOKUP(A22,'DE-EN Country'!$A$1:$C$25,3,0)</f>
        <v>NO</v>
      </c>
      <c r="D22">
        <f>SUMIF('Scenario 1_issuedGoos'!$A$4:$A$153,$A22,'Scenario 1_issuedGoos'!C$4:C$153)</f>
        <v>59677204.45080103</v>
      </c>
      <c r="E22">
        <f>SUMIF('Scenario 1_issuedGoos'!$A$4:$A$153,$A22,'Scenario 1_issuedGoos'!D$4:D$153)</f>
        <v>61663831.905943096</v>
      </c>
      <c r="F22">
        <f>SUMIF('Scenario 1_issuedGoos'!$A$4:$A$153,$A22,'Scenario 1_issuedGoos'!E$4:E$153)</f>
        <v>65520752.824345194</v>
      </c>
      <c r="G22">
        <f>SUMIF('Scenario 1_issuedGoos'!$A$4:$A$153,$A22,'Scenario 1_issuedGoos'!F$4:F$153)</f>
        <v>69377981.352242813</v>
      </c>
      <c r="H22">
        <f>SUMIF('Scenario 1_issuedGoos'!$A$4:$A$153,$A22,'Scenario 1_issuedGoos'!G$4:G$153)</f>
        <v>73235538.439353064</v>
      </c>
      <c r="I22">
        <f>SUMIF('Scenario 1_issuedGoos'!$A$4:$A$153,$A22,'Scenario 1_issuedGoos'!H$4:H$153)</f>
        <v>77093446.361341029</v>
      </c>
      <c r="J22">
        <f>SUMIF('Scenario 1_issuedGoos'!$A$4:$A$153,$A22,'Scenario 1_issuedGoos'!I$4:I$153)</f>
        <v>80530942.345820338</v>
      </c>
      <c r="K22">
        <f>SUMIF('Scenario 1_issuedGoos'!$A$4:$A$153,$A22,'Scenario 1_issuedGoos'!J$4:J$153)</f>
        <v>83968808.468997568</v>
      </c>
      <c r="L22">
        <f>SUMIF('Scenario 1_issuedGoos'!$A$4:$A$153,$A22,'Scenario 1_issuedGoos'!K$4:K$153)</f>
        <v>87407069.268482938</v>
      </c>
      <c r="M22">
        <f>SUMIF('Scenario 1_issuedGoos'!$A$4:$A$153,$A22,'Scenario 1_issuedGoos'!L$4:L$153)</f>
        <v>90845750.810300887</v>
      </c>
      <c r="N22">
        <f>SUMIF('Scenario 1_issuedGoos'!$A$4:$A$153,$A22,'Scenario 1_issuedGoos'!M$4:M$153)</f>
        <v>94284880.780387565</v>
      </c>
      <c r="O22">
        <f>SUMIF('Scenario 1_issuedGoos'!$A$4:$A$153,$A22,'Scenario 1_issuedGoos'!N$4:N$153)</f>
        <v>96754505.025019407</v>
      </c>
      <c r="P22">
        <f>SUMIF('Scenario 1_issuedGoos'!$A$4:$A$153,$A22,'Scenario 1_issuedGoos'!O$4:O$153)</f>
        <v>99224551.399164498</v>
      </c>
      <c r="Q22">
        <f>SUMIF('Scenario 1_issuedGoos'!$A$4:$A$153,$A22,'Scenario 1_issuedGoos'!P$4:P$153)</f>
        <v>101695046.5330558</v>
      </c>
      <c r="R22">
        <f>SUMIF('Scenario 1_issuedGoos'!$A$4:$A$153,$A22,'Scenario 1_issuedGoos'!Q$4:Q$153)</f>
        <v>104166018.66462487</v>
      </c>
      <c r="S22">
        <f>SUMIF('Scenario 1_issuedGoos'!$A$4:$A$153,$A22,'Scenario 1_issuedGoos'!R$4:R$153)</f>
        <v>106637497.73369992</v>
      </c>
      <c r="T22">
        <f>SUMIF('Scenario 1_issuedGoos'!$A$4:$A$153,$A22,'Scenario 1_issuedGoos'!S$4:S$153)</f>
        <v>109109515.48159443</v>
      </c>
      <c r="U22">
        <f>SUMIF('Scenario 1_issuedGoos'!$A$4:$A$153,$A22,'Scenario 1_issuedGoos'!T$4:T$153)</f>
        <v>111582105.55640975</v>
      </c>
      <c r="V22">
        <f>SUMIF('Scenario 1_issuedGoos'!$A$4:$A$153,$A22,'Scenario 1_issuedGoos'!U$4:U$153)</f>
        <v>114044217.44127606</v>
      </c>
      <c r="W22">
        <f>SUMIF('Scenario 1_issuedGoos'!$A$4:$A$153,$A22,'Scenario 1_issuedGoos'!V$4:V$153)</f>
        <v>116510477.84696846</v>
      </c>
      <c r="X22">
        <f>SUMIF('Scenario 1_issuedGoos'!$A$4:$A$153,$A22,'Scenario 1_issuedGoos'!W$4:W$153)</f>
        <v>118976738.25266181</v>
      </c>
    </row>
    <row r="23" spans="1:24" x14ac:dyDescent="0.25">
      <c r="A23" t="s">
        <v>46</v>
      </c>
      <c r="B23" t="str">
        <f>VLOOKUP(A23,'DE-EN Country'!$A$1:$C$25,2,0)</f>
        <v>Portugal</v>
      </c>
      <c r="C23" t="str">
        <f>VLOOKUP(A23,'DE-EN Country'!$A$1:$C$25,3,0)</f>
        <v>PO</v>
      </c>
      <c r="D23">
        <f>SUMIF('Scenario 1_issuedGoos'!$A$4:$A$153,$A23,'Scenario 1_issuedGoos'!C$4:C$153)</f>
        <v>0</v>
      </c>
      <c r="E23">
        <f>SUMIF('Scenario 1_issuedGoos'!$A$4:$A$153,$A23,'Scenario 1_issuedGoos'!D$4:D$153)</f>
        <v>0</v>
      </c>
      <c r="F23">
        <f>SUMIF('Scenario 1_issuedGoos'!$A$4:$A$153,$A23,'Scenario 1_issuedGoos'!E$4:E$153)</f>
        <v>0</v>
      </c>
      <c r="G23">
        <f>SUMIF('Scenario 1_issuedGoos'!$A$4:$A$153,$A23,'Scenario 1_issuedGoos'!F$4:F$153)</f>
        <v>0</v>
      </c>
      <c r="H23">
        <f>SUMIF('Scenario 1_issuedGoos'!$A$4:$A$153,$A23,'Scenario 1_issuedGoos'!G$4:G$153)</f>
        <v>0</v>
      </c>
      <c r="I23">
        <f>SUMIF('Scenario 1_issuedGoos'!$A$4:$A$153,$A23,'Scenario 1_issuedGoos'!H$4:H$153)</f>
        <v>2964813.618999525</v>
      </c>
      <c r="J23">
        <f>SUMIF('Scenario 1_issuedGoos'!$A$4:$A$153,$A23,'Scenario 1_issuedGoos'!I$4:I$153)</f>
        <v>3251752.5730463462</v>
      </c>
      <c r="K23">
        <f>SUMIF('Scenario 1_issuedGoos'!$A$4:$A$153,$A23,'Scenario 1_issuedGoos'!J$4:J$153)</f>
        <v>3559973.3884503362</v>
      </c>
      <c r="L23">
        <f>SUMIF('Scenario 1_issuedGoos'!$A$4:$A$153,$A23,'Scenario 1_issuedGoos'!K$4:K$153)</f>
        <v>3890886.9039621176</v>
      </c>
      <c r="M23">
        <f>SUMIF('Scenario 1_issuedGoos'!$A$4:$A$153,$A23,'Scenario 1_issuedGoos'!L$4:L$153)</f>
        <v>4245991.83755395</v>
      </c>
      <c r="N23">
        <f>SUMIF('Scenario 1_issuedGoos'!$A$4:$A$153,$A23,'Scenario 1_issuedGoos'!M$4:M$153)</f>
        <v>4626880.0472450592</v>
      </c>
      <c r="O23">
        <f>SUMIF('Scenario 1_issuedGoos'!$A$4:$A$153,$A23,'Scenario 1_issuedGoos'!N$4:N$153)</f>
        <v>4985263.8164217658</v>
      </c>
      <c r="P23">
        <f>SUMIF('Scenario 1_issuedGoos'!$A$4:$A$153,$A23,'Scenario 1_issuedGoos'!O$4:O$153)</f>
        <v>5367918.7623980157</v>
      </c>
      <c r="Q23">
        <f>SUMIF('Scenario 1_issuedGoos'!$A$4:$A$153,$A23,'Scenario 1_issuedGoos'!P$4:P$153)</f>
        <v>5776376.0434308425</v>
      </c>
      <c r="R23">
        <f>SUMIF('Scenario 1_issuedGoos'!$A$4:$A$153,$A23,'Scenario 1_issuedGoos'!Q$4:Q$153)</f>
        <v>6212259.2556609614</v>
      </c>
      <c r="S23">
        <f>SUMIF('Scenario 1_issuedGoos'!$A$4:$A$153,$A23,'Scenario 1_issuedGoos'!R$4:R$153)</f>
        <v>6677289.8490055017</v>
      </c>
      <c r="T23">
        <f>SUMIF('Scenario 1_issuedGoos'!$A$4:$A$153,$A23,'Scenario 1_issuedGoos'!S$4:S$153)</f>
        <v>7173292.8535453584</v>
      </c>
      <c r="U23">
        <f>SUMIF('Scenario 1_issuedGoos'!$A$4:$A$153,$A23,'Scenario 1_issuedGoos'!T$4:T$153)</f>
        <v>7702202.9339166759</v>
      </c>
      <c r="V23">
        <f>SUMIF('Scenario 1_issuedGoos'!$A$4:$A$153,$A23,'Scenario 1_issuedGoos'!U$4:U$153)</f>
        <v>8266070.7901912751</v>
      </c>
      <c r="W23">
        <f>SUMIF('Scenario 1_issuedGoos'!$A$4:$A$153,$A23,'Scenario 1_issuedGoos'!V$4:V$153)</f>
        <v>8867069.9247585274</v>
      </c>
      <c r="X23">
        <f>SUMIF('Scenario 1_issuedGoos'!$A$4:$A$153,$A23,'Scenario 1_issuedGoos'!W$4:W$153)</f>
        <v>9507503.7958070319</v>
      </c>
    </row>
    <row r="24" spans="1:24" x14ac:dyDescent="0.25">
      <c r="A24" t="s">
        <v>49</v>
      </c>
      <c r="B24" t="str">
        <f>VLOOKUP(A24,'DE-EN Country'!$A$1:$C$25,2,0)</f>
        <v>Serbia</v>
      </c>
      <c r="C24" t="str">
        <f>VLOOKUP(A24,'DE-EN Country'!$A$1:$C$25,3,0)</f>
        <v>SE</v>
      </c>
      <c r="D24">
        <f>SUMIF('Scenario 1_issuedGoos'!$A$4:$A$153,$A24,'Scenario 1_issuedGoos'!C$4:C$153)</f>
        <v>16204.263647751446</v>
      </c>
      <c r="E24">
        <f>SUMIF('Scenario 1_issuedGoos'!$A$4:$A$153,$A24,'Scenario 1_issuedGoos'!D$4:D$153)</f>
        <v>18149.129587669831</v>
      </c>
      <c r="F24">
        <f>SUMIF('Scenario 1_issuedGoos'!$A$4:$A$153,$A24,'Scenario 1_issuedGoos'!E$4:E$153)</f>
        <v>20247.971462460573</v>
      </c>
      <c r="G24">
        <f>SUMIF('Scenario 1_issuedGoos'!$A$4:$A$153,$A24,'Scenario 1_issuedGoos'!F$4:F$153)</f>
        <v>22511.324700761259</v>
      </c>
      <c r="H24">
        <f>SUMIF('Scenario 1_issuedGoos'!$A$4:$A$153,$A24,'Scenario 1_issuedGoos'!G$4:G$153)</f>
        <v>24950.393334235898</v>
      </c>
      <c r="I24">
        <f>SUMIF('Scenario 1_issuedGoos'!$A$4:$A$153,$A24,'Scenario 1_issuedGoos'!H$4:H$153)</f>
        <v>1896511.1600761805</v>
      </c>
      <c r="J24">
        <f>SUMIF('Scenario 1_issuedGoos'!$A$4:$A$153,$A24,'Scenario 1_issuedGoos'!I$4:I$153)</f>
        <v>2080058.25562481</v>
      </c>
      <c r="K24">
        <f>SUMIF('Scenario 1_issuedGoos'!$A$4:$A$153,$A24,'Scenario 1_issuedGoos'!J$4:J$153)</f>
        <v>2277218.7828280996</v>
      </c>
      <c r="L24">
        <f>SUMIF('Scenario 1_issuedGoos'!$A$4:$A$153,$A24,'Scenario 1_issuedGoos'!K$4:K$153)</f>
        <v>2488895.217112672</v>
      </c>
      <c r="M24">
        <f>SUMIF('Scenario 1_issuedGoos'!$A$4:$A$153,$A24,'Scenario 1_issuedGoos'!L$4:L$153)</f>
        <v>2716046.2478686133</v>
      </c>
      <c r="N24">
        <f>SUMIF('Scenario 1_issuedGoos'!$A$4:$A$153,$A24,'Scenario 1_issuedGoos'!M$4:M$153)</f>
        <v>2959690.1436573854</v>
      </c>
      <c r="O24">
        <f>SUMIF('Scenario 1_issuedGoos'!$A$4:$A$153,$A24,'Scenario 1_issuedGoos'!N$4:N$153)</f>
        <v>3188938.5569398119</v>
      </c>
      <c r="P24">
        <f>SUMIF('Scenario 1_issuedGoos'!$A$4:$A$153,$A24,'Scenario 1_issuedGoos'!O$4:O$153)</f>
        <v>3433712.5861913329</v>
      </c>
      <c r="Q24">
        <f>SUMIF('Scenario 1_issuedGoos'!$A$4:$A$153,$A24,'Scenario 1_issuedGoos'!P$4:P$153)</f>
        <v>3694991.6719756643</v>
      </c>
      <c r="R24">
        <f>SUMIF('Scenario 1_issuedGoos'!$A$4:$A$153,$A24,'Scenario 1_issuedGoos'!Q$4:Q$153)</f>
        <v>3973814.3848729525</v>
      </c>
      <c r="S24">
        <f>SUMIF('Scenario 1_issuedGoos'!$A$4:$A$153,$A24,'Scenario 1_issuedGoos'!R$4:R$153)</f>
        <v>4271281.889880022</v>
      </c>
      <c r="T24">
        <f>SUMIF('Scenario 1_issuedGoos'!$A$4:$A$153,$A24,'Scenario 1_issuedGoos'!S$4:S$153)</f>
        <v>4588561.6094256295</v>
      </c>
      <c r="U24">
        <f>SUMIF('Scenario 1_issuedGoos'!$A$4:$A$153,$A24,'Scenario 1_issuedGoos'!T$4:T$153)</f>
        <v>4926891.0962010873</v>
      </c>
      <c r="V24">
        <f>SUMIF('Scenario 1_issuedGoos'!$A$4:$A$153,$A24,'Scenario 1_issuedGoos'!U$4:U$153)</f>
        <v>5287582.1276305234</v>
      </c>
      <c r="W24">
        <f>SUMIF('Scenario 1_issuedGoos'!$A$4:$A$153,$A24,'Scenario 1_issuedGoos'!V$4:V$153)</f>
        <v>5672025.0344624147</v>
      </c>
      <c r="X24">
        <f>SUMIF('Scenario 1_issuedGoos'!$A$4:$A$153,$A24,'Scenario 1_issuedGoos'!W$4:W$153)</f>
        <v>6081693.2766584046</v>
      </c>
    </row>
    <row r="25" spans="1:24" x14ac:dyDescent="0.25">
      <c r="A25" t="s">
        <v>50</v>
      </c>
      <c r="B25" t="str">
        <f>VLOOKUP(A25,'DE-EN Country'!$A$1:$C$25,2,0)</f>
        <v>Slovakia</v>
      </c>
      <c r="C25" t="str">
        <f>VLOOKUP(A25,'DE-EN Country'!$A$1:$C$25,3,0)</f>
        <v>SK</v>
      </c>
      <c r="D25">
        <f>SUMIF('Scenario 1_issuedGoos'!$A$4:$A$153,$A25,'Scenario 1_issuedGoos'!C$4:C$153)</f>
        <v>0</v>
      </c>
      <c r="E25">
        <f>SUMIF('Scenario 1_issuedGoos'!$A$4:$A$153,$A25,'Scenario 1_issuedGoos'!D$4:D$153)</f>
        <v>0</v>
      </c>
      <c r="F25">
        <f>SUMIF('Scenario 1_issuedGoos'!$A$4:$A$153,$A25,'Scenario 1_issuedGoos'!E$4:E$153)</f>
        <v>0</v>
      </c>
      <c r="G25">
        <f>SUMIF('Scenario 1_issuedGoos'!$A$4:$A$153,$A25,'Scenario 1_issuedGoos'!F$4:F$153)</f>
        <v>0</v>
      </c>
      <c r="H25">
        <f>SUMIF('Scenario 1_issuedGoos'!$A$4:$A$153,$A25,'Scenario 1_issuedGoos'!G$4:G$153)</f>
        <v>0</v>
      </c>
      <c r="I25">
        <f>SUMIF('Scenario 1_issuedGoos'!$A$4:$A$153,$A25,'Scenario 1_issuedGoos'!H$4:H$153)</f>
        <v>1325846.7266782902</v>
      </c>
      <c r="J25">
        <f>SUMIF('Scenario 1_issuedGoos'!$A$4:$A$153,$A25,'Scenario 1_issuedGoos'!I$4:I$153)</f>
        <v>1454164.0922426824</v>
      </c>
      <c r="K25">
        <f>SUMIF('Scenario 1_issuedGoos'!$A$4:$A$153,$A25,'Scenario 1_issuedGoos'!J$4:J$153)</f>
        <v>1591998.5775468207</v>
      </c>
      <c r="L25">
        <f>SUMIF('Scenario 1_issuedGoos'!$A$4:$A$153,$A25,'Scenario 1_issuedGoos'!K$4:K$153)</f>
        <v>1739981.1011507686</v>
      </c>
      <c r="M25">
        <f>SUMIF('Scenario 1_issuedGoos'!$A$4:$A$153,$A25,'Scenario 1_issuedGoos'!L$4:L$153)</f>
        <v>1898781.8806712404</v>
      </c>
      <c r="N25">
        <f>SUMIF('Scenario 1_issuedGoos'!$A$4:$A$153,$A25,'Scenario 1_issuedGoos'!M$4:M$153)</f>
        <v>2069112.7853908821</v>
      </c>
      <c r="O25">
        <f>SUMIF('Scenario 1_issuedGoos'!$A$4:$A$153,$A25,'Scenario 1_issuedGoos'!N$4:N$153)</f>
        <v>2229379.8403627556</v>
      </c>
      <c r="P25">
        <f>SUMIF('Scenario 1_issuedGoos'!$A$4:$A$153,$A25,'Scenario 1_issuedGoos'!O$4:O$153)</f>
        <v>2400500.8188683386</v>
      </c>
      <c r="Q25">
        <f>SUMIF('Scenario 1_issuedGoos'!$A$4:$A$153,$A25,'Scenario 1_issuedGoos'!P$4:P$153)</f>
        <v>2583160.4456235711</v>
      </c>
      <c r="R25">
        <f>SUMIF('Scenario 1_issuedGoos'!$A$4:$A$153,$A25,'Scenario 1_issuedGoos'!Q$4:Q$153)</f>
        <v>2778084.783007158</v>
      </c>
      <c r="S25">
        <f>SUMIF('Scenario 1_issuedGoos'!$A$4:$A$153,$A25,'Scenario 1_issuedGoos'!R$4:R$153)</f>
        <v>2986043.6530150408</v>
      </c>
      <c r="T25">
        <f>SUMIF('Scenario 1_issuedGoos'!$A$4:$A$153,$A25,'Scenario 1_issuedGoos'!S$4:S$153)</f>
        <v>3207853.1980661983</v>
      </c>
      <c r="U25">
        <f>SUMIF('Scenario 1_issuedGoos'!$A$4:$A$153,$A25,'Scenario 1_issuedGoos'!T$4:T$153)</f>
        <v>3444378.5884899343</v>
      </c>
      <c r="V25">
        <f>SUMIF('Scenario 1_issuedGoos'!$A$4:$A$153,$A25,'Scenario 1_issuedGoos'!U$4:U$153)</f>
        <v>3696536.8849608726</v>
      </c>
      <c r="W25">
        <f>SUMIF('Scenario 1_issuedGoos'!$A$4:$A$153,$A25,'Scenario 1_issuedGoos'!V$4:V$153)</f>
        <v>3965300.064607685</v>
      </c>
      <c r="X25">
        <f>SUMIF('Scenario 1_issuedGoos'!$A$4:$A$153,$A25,'Scenario 1_issuedGoos'!W$4:W$153)</f>
        <v>4251698.2200067835</v>
      </c>
    </row>
    <row r="26" spans="1:24" x14ac:dyDescent="0.25">
      <c r="A26" t="s">
        <v>51</v>
      </c>
      <c r="B26" t="str">
        <f>VLOOKUP(A26,'DE-EN Country'!$A$1:$C$25,2,0)</f>
        <v>Slovenia</v>
      </c>
      <c r="C26" t="str">
        <f>VLOOKUP(A26,'DE-EN Country'!$A$1:$C$25,3,0)</f>
        <v>SL</v>
      </c>
      <c r="D26">
        <f>SUMIF('Scenario 1_issuedGoos'!$A$4:$A$153,$A26,'Scenario 1_issuedGoos'!C$4:C$153)</f>
        <v>2453728.6816282701</v>
      </c>
      <c r="E26">
        <f>SUMIF('Scenario 1_issuedGoos'!$A$4:$A$153,$A26,'Scenario 1_issuedGoos'!D$4:D$153)</f>
        <v>2748229.77359006</v>
      </c>
      <c r="F26">
        <f>SUMIF('Scenario 1_issuedGoos'!$A$4:$A$153,$A26,'Scenario 1_issuedGoos'!E$4:E$153)</f>
        <v>3066046.65304395</v>
      </c>
      <c r="G26">
        <f>SUMIF('Scenario 1_issuedGoos'!$A$4:$A$153,$A26,'Scenario 1_issuedGoos'!F$4:F$153)</f>
        <v>3408774.6460092599</v>
      </c>
      <c r="H26">
        <f>SUMIF('Scenario 1_issuedGoos'!$A$4:$A$153,$A26,'Scenario 1_issuedGoos'!G$4:G$153)</f>
        <v>3778110.3216384999</v>
      </c>
      <c r="I26">
        <f>SUMIF('Scenario 1_issuedGoos'!$A$4:$A$153,$A26,'Scenario 1_issuedGoos'!H$4:H$153)</f>
        <v>4244008.5160968602</v>
      </c>
      <c r="J26">
        <f>SUMIF('Scenario 1_issuedGoos'!$A$4:$A$153,$A26,'Scenario 1_issuedGoos'!I$4:I$153)</f>
        <v>4654749.8041058937</v>
      </c>
      <c r="K26">
        <f>SUMIF('Scenario 1_issuedGoos'!$A$4:$A$153,$A26,'Scenario 1_issuedGoos'!J$4:J$153)</f>
        <v>5095955.1996255936</v>
      </c>
      <c r="L26">
        <f>SUMIF('Scenario 1_issuedGoos'!$A$4:$A$153,$A26,'Scenario 1_issuedGoos'!K$4:K$153)</f>
        <v>5569644.2601870047</v>
      </c>
      <c r="M26">
        <f>SUMIF('Scenario 1_issuedGoos'!$A$4:$A$153,$A26,'Scenario 1_issuedGoos'!L$4:L$153)</f>
        <v>6077962.3388054809</v>
      </c>
      <c r="N26">
        <f>SUMIF('Scenario 1_issuedGoos'!$A$4:$A$153,$A26,'Scenario 1_issuedGoos'!M$4:M$153)</f>
        <v>6623188.1146353437</v>
      </c>
      <c r="O26">
        <f>SUMIF('Scenario 1_issuedGoos'!$A$4:$A$153,$A26,'Scenario 1_issuedGoos'!N$4:N$153)</f>
        <v>7136199.7112732641</v>
      </c>
      <c r="P26">
        <f>SUMIF('Scenario 1_issuedGoos'!$A$4:$A$153,$A26,'Scenario 1_issuedGoos'!O$4:O$153)</f>
        <v>7683954.4972883826</v>
      </c>
      <c r="Q26">
        <f>SUMIF('Scenario 1_issuedGoos'!$A$4:$A$153,$A26,'Scenario 1_issuedGoos'!P$4:P$153)</f>
        <v>8268644.2626268342</v>
      </c>
      <c r="R26">
        <f>SUMIF('Scenario 1_issuedGoos'!$A$4:$A$153,$A26,'Scenario 1_issuedGoos'!Q$4:Q$153)</f>
        <v>8892593.1182559151</v>
      </c>
      <c r="S26">
        <f>SUMIF('Scenario 1_issuedGoos'!$A$4:$A$153,$A26,'Scenario 1_issuedGoos'!R$4:R$153)</f>
        <v>9558265.2487913314</v>
      </c>
      <c r="T26">
        <f>SUMIF('Scenario 1_issuedGoos'!$A$4:$A$153,$A26,'Scenario 1_issuedGoos'!S$4:S$153)</f>
        <v>10268273.109584639</v>
      </c>
      <c r="U26">
        <f>SUMIF('Scenario 1_issuedGoos'!$A$4:$A$153,$A26,'Scenario 1_issuedGoos'!T$4:T$153)</f>
        <v>11025386.093335295</v>
      </c>
      <c r="V26">
        <f>SUMIF('Scenario 1_issuedGoos'!$A$4:$A$153,$A26,'Scenario 1_issuedGoos'!U$4:U$153)</f>
        <v>10980093.004132645</v>
      </c>
      <c r="W26">
        <f>SUMIF('Scenario 1_issuedGoos'!$A$4:$A$153,$A26,'Scenario 1_issuedGoos'!V$4:V$153)</f>
        <v>11227248.614968505</v>
      </c>
      <c r="X26">
        <f>SUMIF('Scenario 1_issuedGoos'!$A$4:$A$153,$A26,'Scenario 1_issuedGoos'!W$4:W$153)</f>
        <v>11475310.695029626</v>
      </c>
    </row>
    <row r="27" spans="1:24" x14ac:dyDescent="0.25">
      <c r="A27" t="s">
        <v>52</v>
      </c>
      <c r="B27" t="str">
        <f>VLOOKUP(A27,'DE-EN Country'!$A$1:$C$25,2,0)</f>
        <v>Spain</v>
      </c>
      <c r="C27" t="str">
        <f>VLOOKUP(A27,'DE-EN Country'!$A$1:$C$25,3,0)</f>
        <v>ES</v>
      </c>
      <c r="D27">
        <f>SUMIF('Scenario 1_issuedGoos'!$A$4:$A$153,$A27,'Scenario 1_issuedGoos'!C$4:C$153)</f>
        <v>98256864.357972816</v>
      </c>
      <c r="E27">
        <f>SUMIF('Scenario 1_issuedGoos'!$A$4:$A$153,$A27,'Scenario 1_issuedGoos'!D$4:D$153)</f>
        <v>110049836.44279277</v>
      </c>
      <c r="F27">
        <f>SUMIF('Scenario 1_issuedGoos'!$A$4:$A$153,$A27,'Scenario 1_issuedGoos'!E$4:E$153)</f>
        <v>117211720.81257293</v>
      </c>
      <c r="G27">
        <f>SUMIF('Scenario 1_issuedGoos'!$A$4:$A$153,$A27,'Scenario 1_issuedGoos'!F$4:F$153)</f>
        <v>124004822.03680222</v>
      </c>
      <c r="H27">
        <f>SUMIF('Scenario 1_issuedGoos'!$A$4:$A$153,$A27,'Scenario 1_issuedGoos'!G$4:G$153)</f>
        <v>131860604.38566376</v>
      </c>
      <c r="I27">
        <f>SUMIF('Scenario 1_issuedGoos'!$A$4:$A$153,$A27,'Scenario 1_issuedGoos'!H$4:H$153)</f>
        <v>138935179.9391489</v>
      </c>
      <c r="J27">
        <f>SUMIF('Scenario 1_issuedGoos'!$A$4:$A$153,$A27,'Scenario 1_issuedGoos'!I$4:I$153)</f>
        <v>144903337.62125534</v>
      </c>
      <c r="K27">
        <f>SUMIF('Scenario 1_issuedGoos'!$A$4:$A$153,$A27,'Scenario 1_issuedGoos'!J$4:J$153)</f>
        <v>151083956.30074114</v>
      </c>
      <c r="L27">
        <f>SUMIF('Scenario 1_issuedGoos'!$A$4:$A$153,$A27,'Scenario 1_issuedGoos'!K$4:K$153)</f>
        <v>157264574.98022676</v>
      </c>
      <c r="M27">
        <f>SUMIF('Scenario 1_issuedGoos'!$A$4:$A$153,$A27,'Scenario 1_issuedGoos'!L$4:L$153)</f>
        <v>163445193.65971249</v>
      </c>
      <c r="N27">
        <f>SUMIF('Scenario 1_issuedGoos'!$A$4:$A$153,$A27,'Scenario 1_issuedGoos'!M$4:M$153)</f>
        <v>169625812.3391982</v>
      </c>
      <c r="O27">
        <f>SUMIF('Scenario 1_issuedGoos'!$A$4:$A$153,$A27,'Scenario 1_issuedGoos'!N$4:N$153)</f>
        <v>174061429.84576917</v>
      </c>
      <c r="P27">
        <f>SUMIF('Scenario 1_issuedGoos'!$A$4:$A$153,$A27,'Scenario 1_issuedGoos'!O$4:O$153)</f>
        <v>178497047.35234016</v>
      </c>
      <c r="Q27">
        <f>SUMIF('Scenario 1_issuedGoos'!$A$4:$A$153,$A27,'Scenario 1_issuedGoos'!P$4:P$153)</f>
        <v>182932664.85891122</v>
      </c>
      <c r="R27">
        <f>SUMIF('Scenario 1_issuedGoos'!$A$4:$A$153,$A27,'Scenario 1_issuedGoos'!Q$4:Q$153)</f>
        <v>187368282.36548221</v>
      </c>
      <c r="S27">
        <f>SUMIF('Scenario 1_issuedGoos'!$A$4:$A$153,$A27,'Scenario 1_issuedGoos'!R$4:R$153)</f>
        <v>191803899.87205249</v>
      </c>
      <c r="T27">
        <f>SUMIF('Scenario 1_issuedGoos'!$A$4:$A$153,$A27,'Scenario 1_issuedGoos'!S$4:S$153)</f>
        <v>196239517.37862372</v>
      </c>
      <c r="U27">
        <f>SUMIF('Scenario 1_issuedGoos'!$A$4:$A$153,$A27,'Scenario 1_issuedGoos'!T$4:T$153)</f>
        <v>200675134.88519511</v>
      </c>
      <c r="V27">
        <f>SUMIF('Scenario 1_issuedGoos'!$A$4:$A$153,$A27,'Scenario 1_issuedGoos'!U$4:U$153)</f>
        <v>205110752.39176548</v>
      </c>
      <c r="W27">
        <f>SUMIF('Scenario 1_issuedGoos'!$A$4:$A$153,$A27,'Scenario 1_issuedGoos'!V$4:V$153)</f>
        <v>209546369.89833689</v>
      </c>
      <c r="X27">
        <f>SUMIF('Scenario 1_issuedGoos'!$A$4:$A$153,$A27,'Scenario 1_issuedGoos'!W$4:W$153)</f>
        <v>213981987.40490711</v>
      </c>
    </row>
    <row r="28" spans="1:24" x14ac:dyDescent="0.25">
      <c r="A28" t="s">
        <v>47</v>
      </c>
      <c r="B28" t="str">
        <f>VLOOKUP(A28,'DE-EN Country'!$A$1:$C$25,2,0)</f>
        <v>Sweden</v>
      </c>
      <c r="C28" t="str">
        <f>VLOOKUP(A28,'DE-EN Country'!$A$1:$C$25,3,0)</f>
        <v>SW</v>
      </c>
      <c r="D28">
        <f>SUMIF('Scenario 1_issuedGoos'!$A$4:$A$153,$A28,'Scenario 1_issuedGoos'!C$4:C$153)</f>
        <v>41321387.985025987</v>
      </c>
      <c r="E28">
        <f>SUMIF('Scenario 1_issuedGoos'!$A$4:$A$153,$A28,'Scenario 1_issuedGoos'!D$4:D$153)</f>
        <v>46280858.025084101</v>
      </c>
      <c r="F28">
        <f>SUMIF('Scenario 1_issuedGoos'!$A$4:$A$153,$A28,'Scenario 1_issuedGoos'!E$4:E$153)</f>
        <v>51632971.599185489</v>
      </c>
      <c r="G28">
        <f>SUMIF('Scenario 1_issuedGoos'!$A$4:$A$153,$A28,'Scenario 1_issuedGoos'!F$4:F$153)</f>
        <v>57404594.3856344</v>
      </c>
      <c r="H28">
        <f>SUMIF('Scenario 1_issuedGoos'!$A$4:$A$153,$A28,'Scenario 1_issuedGoos'!G$4:G$153)</f>
        <v>63624297.021730274</v>
      </c>
      <c r="I28">
        <f>SUMIF('Scenario 1_issuedGoos'!$A$4:$A$153,$A28,'Scenario 1_issuedGoos'!H$4:H$153)</f>
        <v>70322458.435471535</v>
      </c>
      <c r="J28">
        <f>SUMIF('Scenario 1_issuedGoos'!$A$4:$A$153,$A28,'Scenario 1_issuedGoos'!I$4:I$153)</f>
        <v>77128367.764869362</v>
      </c>
      <c r="K28">
        <f>SUMIF('Scenario 1_issuedGoos'!$A$4:$A$153,$A28,'Scenario 1_issuedGoos'!J$4:J$153)</f>
        <v>84439061.881118298</v>
      </c>
      <c r="L28">
        <f>SUMIF('Scenario 1_issuedGoos'!$A$4:$A$153,$A28,'Scenario 1_issuedGoos'!K$4:K$153)</f>
        <v>91155540.461315632</v>
      </c>
      <c r="M28">
        <f>SUMIF('Scenario 1_issuedGoos'!$A$4:$A$153,$A28,'Scenario 1_issuedGoos'!L$4:L$153)</f>
        <v>91540050.977730125</v>
      </c>
      <c r="N28">
        <f>SUMIF('Scenario 1_issuedGoos'!$A$4:$A$153,$A28,'Scenario 1_issuedGoos'!M$4:M$153)</f>
        <v>95133300.429432109</v>
      </c>
      <c r="O28">
        <f>SUMIF('Scenario 1_issuedGoos'!$A$4:$A$153,$A28,'Scenario 1_issuedGoos'!N$4:N$153)</f>
        <v>97762879.150683954</v>
      </c>
      <c r="P28">
        <f>SUMIF('Scenario 1_issuedGoos'!$A$4:$A$153,$A28,'Scenario 1_issuedGoos'!O$4:O$153)</f>
        <v>100406965.51961581</v>
      </c>
      <c r="Q28">
        <f>SUMIF('Scenario 1_issuedGoos'!$A$4:$A$153,$A28,'Scenario 1_issuedGoos'!P$4:P$153)</f>
        <v>103066474.75779778</v>
      </c>
      <c r="R28">
        <f>SUMIF('Scenario 1_issuedGoos'!$A$4:$A$153,$A28,'Scenario 1_issuedGoos'!Q$4:Q$153)</f>
        <v>105742377.33983751</v>
      </c>
      <c r="S28">
        <f>SUMIF('Scenario 1_issuedGoos'!$A$4:$A$153,$A28,'Scenario 1_issuedGoos'!R$4:R$153)</f>
        <v>108435702.23063026</v>
      </c>
      <c r="T28">
        <f>SUMIF('Scenario 1_issuedGoos'!$A$4:$A$153,$A28,'Scenario 1_issuedGoos'!S$4:S$153)</f>
        <v>111147540.30820155</v>
      </c>
      <c r="U28">
        <f>SUMIF('Scenario 1_issuedGoos'!$A$4:$A$153,$A28,'Scenario 1_issuedGoos'!T$4:T$153)</f>
        <v>113879047.98260722</v>
      </c>
      <c r="V28">
        <f>SUMIF('Scenario 1_issuedGoos'!$A$4:$A$153,$A28,'Scenario 1_issuedGoos'!U$4:U$153)</f>
        <v>116631451.02194187</v>
      </c>
      <c r="W28">
        <f>SUMIF('Scenario 1_issuedGoos'!$A$4:$A$153,$A28,'Scenario 1_issuedGoos'!V$4:V$153)</f>
        <v>119406048.59711736</v>
      </c>
      <c r="X28">
        <f>SUMIF('Scenario 1_issuedGoos'!$A$4:$A$153,$A28,'Scenario 1_issuedGoos'!W$4:W$153)</f>
        <v>122204217.55772474</v>
      </c>
    </row>
    <row r="29" spans="1:24" x14ac:dyDescent="0.25">
      <c r="A29" t="s">
        <v>48</v>
      </c>
      <c r="B29" t="str">
        <f>VLOOKUP(A29,'DE-EN Country'!$A$1:$C$25,2,0)</f>
        <v>Switzerland</v>
      </c>
      <c r="C29" t="str">
        <f>VLOOKUP(A29,'DE-EN Country'!$A$1:$C$25,3,0)</f>
        <v>CH</v>
      </c>
      <c r="D29">
        <f>SUMIF('Scenario 1_issuedGoos'!$A$4:$A$153,$A29,'Scenario 1_issuedGoos'!C$4:C$153)</f>
        <v>23423912.576553278</v>
      </c>
      <c r="E29">
        <f>SUMIF('Scenario 1_issuedGoos'!$A$4:$A$153,$A29,'Scenario 1_issuedGoos'!D$4:D$153)</f>
        <v>26235294.243753273</v>
      </c>
      <c r="F29">
        <f>SUMIF('Scenario 1_issuedGoos'!$A$4:$A$153,$A29,'Scenario 1_issuedGoos'!E$4:E$153)</f>
        <v>27621832.833637316</v>
      </c>
      <c r="G29">
        <f>SUMIF('Scenario 1_issuedGoos'!$A$4:$A$153,$A29,'Scenario 1_issuedGoos'!F$4:F$153)</f>
        <v>29295284.582474254</v>
      </c>
      <c r="H29">
        <f>SUMIF('Scenario 1_issuedGoos'!$A$4:$A$153,$A29,'Scenario 1_issuedGoos'!G$4:G$153)</f>
        <v>30980831.445113104</v>
      </c>
      <c r="I29">
        <f>SUMIF('Scenario 1_issuedGoos'!$A$4:$A$153,$A29,'Scenario 1_issuedGoos'!H$4:H$153)</f>
        <v>32576899.372232586</v>
      </c>
      <c r="J29">
        <f>SUMIF('Scenario 1_issuedGoos'!$A$4:$A$153,$A29,'Scenario 1_issuedGoos'!I$4:I$153)</f>
        <v>34035170.445186704</v>
      </c>
      <c r="K29">
        <f>SUMIF('Scenario 1_issuedGoos'!$A$4:$A$153,$A29,'Scenario 1_issuedGoos'!J$4:J$153)</f>
        <v>35494382.666085936</v>
      </c>
      <c r="L29">
        <f>SUMIF('Scenario 1_issuedGoos'!$A$4:$A$153,$A29,'Scenario 1_issuedGoos'!K$4:K$153)</f>
        <v>36954598.426465049</v>
      </c>
      <c r="M29">
        <f>SUMIF('Scenario 1_issuedGoos'!$A$4:$A$153,$A29,'Scenario 1_issuedGoos'!L$4:L$153)</f>
        <v>38415884.004142351</v>
      </c>
      <c r="N29">
        <f>SUMIF('Scenario 1_issuedGoos'!$A$4:$A$153,$A29,'Scenario 1_issuedGoos'!M$4:M$153)</f>
        <v>39878309.795869283</v>
      </c>
      <c r="O29">
        <f>SUMIF('Scenario 1_issuedGoos'!$A$4:$A$153,$A29,'Scenario 1_issuedGoos'!N$4:N$153)</f>
        <v>40931602.934003241</v>
      </c>
      <c r="P29">
        <f>SUMIF('Scenario 1_issuedGoos'!$A$4:$A$153,$A29,'Scenario 1_issuedGoos'!O$4:O$153)</f>
        <v>41985969.416605867</v>
      </c>
      <c r="Q29">
        <f>SUMIF('Scenario 1_issuedGoos'!$A$4:$A$153,$A29,'Scenario 1_issuedGoos'!P$4:P$153)</f>
        <v>43041476.956102557</v>
      </c>
      <c r="R29">
        <f>SUMIF('Scenario 1_issuedGoos'!$A$4:$A$153,$A29,'Scenario 1_issuedGoos'!Q$4:Q$153)</f>
        <v>44098197.352799945</v>
      </c>
      <c r="S29">
        <f>SUMIF('Scenario 1_issuedGoos'!$A$4:$A$153,$A29,'Scenario 1_issuedGoos'!R$4:R$153)</f>
        <v>45156206.734393232</v>
      </c>
      <c r="T29">
        <f>SUMIF('Scenario 1_issuedGoos'!$A$4:$A$153,$A29,'Scenario 1_issuedGoos'!S$4:S$153)</f>
        <v>46215585.809203833</v>
      </c>
      <c r="U29">
        <f>SUMIF('Scenario 1_issuedGoos'!$A$4:$A$153,$A29,'Scenario 1_issuedGoos'!T$4:T$153)</f>
        <v>47256204.241382562</v>
      </c>
      <c r="V29">
        <f>SUMIF('Scenario 1_issuedGoos'!$A$4:$A$153,$A29,'Scenario 1_issuedGoos'!U$4:U$153)</f>
        <v>48300730.494956926</v>
      </c>
      <c r="W29">
        <f>SUMIF('Scenario 1_issuedGoos'!$A$4:$A$153,$A29,'Scenario 1_issuedGoos'!V$4:V$153)</f>
        <v>49345256.748531401</v>
      </c>
      <c r="X29">
        <f>SUMIF('Scenario 1_issuedGoos'!$A$4:$A$153,$A29,'Scenario 1_issuedGoos'!W$4:W$153)</f>
        <v>50389783.00210578</v>
      </c>
    </row>
    <row r="33" spans="1:24" s="14" customFormat="1" x14ac:dyDescent="0.25">
      <c r="A33" s="29" t="s">
        <v>59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</row>
    <row r="35" spans="1:24" x14ac:dyDescent="0.25">
      <c r="D35">
        <v>2020</v>
      </c>
      <c r="E35">
        <v>2021</v>
      </c>
      <c r="F35">
        <v>2022</v>
      </c>
      <c r="G35">
        <v>2023</v>
      </c>
      <c r="H35">
        <v>2024</v>
      </c>
      <c r="I35">
        <v>2025</v>
      </c>
      <c r="J35">
        <v>2026</v>
      </c>
      <c r="K35">
        <v>2027</v>
      </c>
      <c r="L35">
        <v>2028</v>
      </c>
      <c r="M35">
        <v>2029</v>
      </c>
      <c r="N35">
        <v>2030</v>
      </c>
      <c r="O35">
        <v>2031</v>
      </c>
      <c r="P35">
        <v>2032</v>
      </c>
      <c r="Q35">
        <v>2033</v>
      </c>
      <c r="R35">
        <v>2034</v>
      </c>
      <c r="S35">
        <v>2035</v>
      </c>
      <c r="T35">
        <v>2036</v>
      </c>
      <c r="U35">
        <v>2037</v>
      </c>
      <c r="V35">
        <v>2038</v>
      </c>
      <c r="W35">
        <v>2039</v>
      </c>
      <c r="X35">
        <v>2040</v>
      </c>
    </row>
    <row r="36" spans="1:24" x14ac:dyDescent="0.25">
      <c r="A36" t="s">
        <v>45</v>
      </c>
      <c r="B36" t="str">
        <f>VLOOKUP(A36,'DE-EN Country'!$A$1:$C$25,2,0)</f>
        <v>Austria</v>
      </c>
      <c r="C36" t="str">
        <f>VLOOKUP(A36,'DE-EN Country'!$A$1:$C$25,3,0)</f>
        <v>AT</v>
      </c>
      <c r="D36">
        <f>SUMIF('Scenario 2_issuedGoos'!$A$4:$A$153,$A36,'Scenario 2_issuedGoos'!C$4:C$153)</f>
        <v>7554531.8022013074</v>
      </c>
      <c r="E36">
        <f>SUMIF('Scenario 2_issuedGoos'!$A$4:$A$153,$A36,'Scenario 2_issuedGoos'!D$4:D$153)</f>
        <v>8587394.2558458373</v>
      </c>
      <c r="F36">
        <f>SUMIF('Scenario 2_issuedGoos'!$A$4:$A$153,$A36,'Scenario 2_issuedGoos'!E$4:E$153)</f>
        <v>9704656.6253493205</v>
      </c>
      <c r="G36">
        <f>SUMIF('Scenario 2_issuedGoos'!$A$4:$A$153,$A36,'Scenario 2_issuedGoos'!F$4:F$153)</f>
        <v>10912176.74616354</v>
      </c>
      <c r="H36">
        <f>SUMIF('Scenario 2_issuedGoos'!$A$4:$A$153,$A36,'Scenario 2_issuedGoos'!G$4:G$153)</f>
        <v>12216187.237495711</v>
      </c>
      <c r="I36">
        <f>SUMIF('Scenario 2_issuedGoos'!$A$4:$A$153,$A36,'Scenario 2_issuedGoos'!H$4:H$153)</f>
        <v>14549337.421665439</v>
      </c>
      <c r="J36">
        <f>SUMIF('Scenario 2_issuedGoos'!$A$4:$A$153,$A36,'Scenario 2_issuedGoos'!I$4:I$153)</f>
        <v>16322642.977886984</v>
      </c>
      <c r="K36">
        <f>SUMIF('Scenario 2_issuedGoos'!$A$4:$A$153,$A36,'Scenario 2_issuedGoos'!J$4:J$153)</f>
        <v>18236905.746176589</v>
      </c>
      <c r="L36">
        <f>SUMIF('Scenario 2_issuedGoos'!$A$4:$A$153,$A36,'Scenario 2_issuedGoos'!K$4:K$153)</f>
        <v>20301788.18385046</v>
      </c>
      <c r="M36">
        <f>SUMIF('Scenario 2_issuedGoos'!$A$4:$A$153,$A36,'Scenario 2_issuedGoos'!L$4:L$153)</f>
        <v>22527566.600926228</v>
      </c>
      <c r="N36">
        <f>SUMIF('Scenario 2_issuedGoos'!$A$4:$A$153,$A36,'Scenario 2_issuedGoos'!M$4:M$153)</f>
        <v>24925168.389249895</v>
      </c>
      <c r="O36">
        <f>SUMIF('Scenario 2_issuedGoos'!$A$4:$A$153,$A36,'Scenario 2_issuedGoos'!N$4:N$153)</f>
        <v>27376902.665905967</v>
      </c>
      <c r="P36">
        <f>SUMIF('Scenario 2_issuedGoos'!$A$4:$A$153,$A36,'Scenario 2_issuedGoos'!O$4:O$153)</f>
        <v>30011497.449254539</v>
      </c>
      <c r="Q36">
        <f>SUMIF('Scenario 2_issuedGoos'!$A$4:$A$153,$A36,'Scenario 2_issuedGoos'!P$4:P$153)</f>
        <v>32841109.454273097</v>
      </c>
      <c r="R36">
        <f>SUMIF('Scenario 2_issuedGoos'!$A$4:$A$153,$A36,'Scenario 2_issuedGoos'!Q$4:Q$153)</f>
        <v>35878653.916170433</v>
      </c>
      <c r="S36">
        <f>SUMIF('Scenario 2_issuedGoos'!$A$4:$A$153,$A36,'Scenario 2_issuedGoos'!R$4:R$153)</f>
        <v>39137850.050621867</v>
      </c>
      <c r="T36">
        <f>SUMIF('Scenario 2_issuedGoos'!$A$4:$A$153,$A36,'Scenario 2_issuedGoos'!S$4:S$153)</f>
        <v>42633269.163728029</v>
      </c>
      <c r="U36">
        <f>SUMIF('Scenario 2_issuedGoos'!$A$4:$A$153,$A36,'Scenario 2_issuedGoos'!T$4:T$153)</f>
        <v>46380385.563018203</v>
      </c>
      <c r="V36">
        <f>SUMIF('Scenario 2_issuedGoos'!$A$4:$A$153,$A36,'Scenario 2_issuedGoos'!U$4:U$153)</f>
        <v>50395630.429328099</v>
      </c>
      <c r="W36">
        <f>SUMIF('Scenario 2_issuedGoos'!$A$4:$A$153,$A36,'Scenario 2_issuedGoos'!V$4:V$153)</f>
        <v>54696448.818361335</v>
      </c>
      <c r="X36">
        <f>SUMIF('Scenario 2_issuedGoos'!$A$4:$A$153,$A36,'Scenario 2_issuedGoos'!W$4:W$153)</f>
        <v>59301359.970224664</v>
      </c>
    </row>
    <row r="37" spans="1:24" x14ac:dyDescent="0.25">
      <c r="A37" t="s">
        <v>26</v>
      </c>
      <c r="B37" t="str">
        <f>VLOOKUP(A37,'DE-EN Country'!$A$1:$C$25,2,0)</f>
        <v>Belgium</v>
      </c>
      <c r="C37" t="str">
        <f>VLOOKUP(A37,'DE-EN Country'!$A$1:$C$25,3,0)</f>
        <v>BE</v>
      </c>
      <c r="D37">
        <f>SUMIF('Scenario 2_issuedGoos'!$A$4:$A$153,$A37,'Scenario 2_issuedGoos'!C$4:C$153)</f>
        <v>22320294.340217832</v>
      </c>
      <c r="E37">
        <f>SUMIF('Scenario 2_issuedGoos'!$A$4:$A$153,$A37,'Scenario 2_issuedGoos'!D$4:D$153)</f>
        <v>25371945.267359026</v>
      </c>
      <c r="F37">
        <f>SUMIF('Scenario 2_issuedGoos'!$A$4:$A$153,$A37,'Scenario 2_issuedGoos'!E$4:E$153)</f>
        <v>27581599.323827893</v>
      </c>
      <c r="G37">
        <f>SUMIF('Scenario 2_issuedGoos'!$A$4:$A$153,$A37,'Scenario 2_issuedGoos'!F$4:F$153)</f>
        <v>29973564.586466722</v>
      </c>
      <c r="H37">
        <f>SUMIF('Scenario 2_issuedGoos'!$A$4:$A$153,$A37,'Scenario 2_issuedGoos'!G$4:G$153)</f>
        <v>32446659.53660164</v>
      </c>
      <c r="I37">
        <f>SUMIF('Scenario 2_issuedGoos'!$A$4:$A$153,$A37,'Scenario 2_issuedGoos'!H$4:H$153)</f>
        <v>35051279.539356828</v>
      </c>
      <c r="J37">
        <f>SUMIF('Scenario 2_issuedGoos'!$A$4:$A$153,$A37,'Scenario 2_issuedGoos'!I$4:I$153)</f>
        <v>37976973.442566112</v>
      </c>
      <c r="K37">
        <f>SUMIF('Scenario 2_issuedGoos'!$A$4:$A$153,$A37,'Scenario 2_issuedGoos'!J$4:J$153)</f>
        <v>41011420.405938953</v>
      </c>
      <c r="L37">
        <f>SUMIF('Scenario 2_issuedGoos'!$A$4:$A$153,$A37,'Scenario 2_issuedGoos'!K$4:K$153)</f>
        <v>44162058.197167501</v>
      </c>
      <c r="M37">
        <f>SUMIF('Scenario 2_issuedGoos'!$A$4:$A$153,$A37,'Scenario 2_issuedGoos'!L$4:L$153)</f>
        <v>46565513.011273101</v>
      </c>
      <c r="N37">
        <f>SUMIF('Scenario 2_issuedGoos'!$A$4:$A$153,$A37,'Scenario 2_issuedGoos'!M$4:M$153)</f>
        <v>49238283.084794074</v>
      </c>
      <c r="O37">
        <f>SUMIF('Scenario 2_issuedGoos'!$A$4:$A$153,$A37,'Scenario 2_issuedGoos'!N$4:N$153)</f>
        <v>51794192.467203818</v>
      </c>
      <c r="P37">
        <f>SUMIF('Scenario 2_issuedGoos'!$A$4:$A$153,$A37,'Scenario 2_issuedGoos'!O$4:O$153)</f>
        <v>54389177.162042983</v>
      </c>
      <c r="Q37">
        <f>SUMIF('Scenario 2_issuedGoos'!$A$4:$A$153,$A37,'Scenario 2_issuedGoos'!P$4:P$153)</f>
        <v>57025851.051326431</v>
      </c>
      <c r="R37">
        <f>SUMIF('Scenario 2_issuedGoos'!$A$4:$A$153,$A37,'Scenario 2_issuedGoos'!Q$4:Q$153)</f>
        <v>59706991.716989197</v>
      </c>
      <c r="S37">
        <f>SUMIF('Scenario 2_issuedGoos'!$A$4:$A$153,$A37,'Scenario 2_issuedGoos'!R$4:R$153)</f>
        <v>62435550.276174381</v>
      </c>
      <c r="T37">
        <f>SUMIF('Scenario 2_issuedGoos'!$A$4:$A$153,$A37,'Scenario 2_issuedGoos'!S$4:S$153)</f>
        <v>65214661.790797755</v>
      </c>
      <c r="U37">
        <f>SUMIF('Scenario 2_issuedGoos'!$A$4:$A$153,$A37,'Scenario 2_issuedGoos'!T$4:T$153)</f>
        <v>68047656.284233078</v>
      </c>
      <c r="V37">
        <f>SUMIF('Scenario 2_issuedGoos'!$A$4:$A$153,$A37,'Scenario 2_issuedGoos'!U$4:U$153)</f>
        <v>70938070.399802923</v>
      </c>
      <c r="W37">
        <f>SUMIF('Scenario 2_issuedGoos'!$A$4:$A$153,$A37,'Scenario 2_issuedGoos'!V$4:V$153)</f>
        <v>73889659.737715006</v>
      </c>
      <c r="X37">
        <f>SUMIF('Scenario 2_issuedGoos'!$A$4:$A$153,$A37,'Scenario 2_issuedGoos'!W$4:W$153)</f>
        <v>76906411.909142613</v>
      </c>
    </row>
    <row r="38" spans="1:24" x14ac:dyDescent="0.25">
      <c r="A38" t="s">
        <v>41</v>
      </c>
      <c r="B38" t="str">
        <f>VLOOKUP(A38,'DE-EN Country'!$A$1:$C$25,2,0)</f>
        <v>Croatia</v>
      </c>
      <c r="C38" t="str">
        <f>VLOOKUP(A38,'DE-EN Country'!$A$1:$C$25,3,0)</f>
        <v>HR</v>
      </c>
      <c r="D38">
        <f>SUMIF('Scenario 2_issuedGoos'!$A$4:$A$153,$A38,'Scenario 2_issuedGoos'!C$4:C$153)</f>
        <v>3841391.8146065786</v>
      </c>
      <c r="E38">
        <f>SUMIF('Scenario 2_issuedGoos'!$A$4:$A$153,$A38,'Scenario 2_issuedGoos'!D$4:D$153)</f>
        <v>4366590.3946017679</v>
      </c>
      <c r="F38">
        <f>SUMIF('Scenario 2_issuedGoos'!$A$4:$A$153,$A38,'Scenario 2_issuedGoos'!E$4:E$153)</f>
        <v>4934705.3530599475</v>
      </c>
      <c r="G38">
        <f>SUMIF('Scenario 2_issuedGoos'!$A$4:$A$153,$A38,'Scenario 2_issuedGoos'!F$4:F$153)</f>
        <v>5548715.3313774476</v>
      </c>
      <c r="H38">
        <f>SUMIF('Scenario 2_issuedGoos'!$A$4:$A$153,$A38,'Scenario 2_issuedGoos'!G$4:G$153)</f>
        <v>5724187.895518356</v>
      </c>
      <c r="I38">
        <f>SUMIF('Scenario 2_issuedGoos'!$A$4:$A$153,$A38,'Scenario 2_issuedGoos'!H$4:H$153)</f>
        <v>6129559.5307439473</v>
      </c>
      <c r="J38">
        <f>SUMIF('Scenario 2_issuedGoos'!$A$4:$A$153,$A38,'Scenario 2_issuedGoos'!I$4:I$153)</f>
        <v>6577250.2234381502</v>
      </c>
      <c r="K38">
        <f>SUMIF('Scenario 2_issuedGoos'!$A$4:$A$153,$A38,'Scenario 2_issuedGoos'!J$4:J$153)</f>
        <v>7032679.0321136527</v>
      </c>
      <c r="L38">
        <f>SUMIF('Scenario 2_issuedGoos'!$A$4:$A$153,$A38,'Scenario 2_issuedGoos'!K$4:K$153)</f>
        <v>7496375.4069602974</v>
      </c>
      <c r="M38">
        <f>SUMIF('Scenario 2_issuedGoos'!$A$4:$A$153,$A38,'Scenario 2_issuedGoos'!L$4:L$153)</f>
        <v>7968902.3978969958</v>
      </c>
      <c r="N38">
        <f>SUMIF('Scenario 2_issuedGoos'!$A$4:$A$153,$A38,'Scenario 2_issuedGoos'!M$4:M$153)</f>
        <v>8450858.6909190509</v>
      </c>
      <c r="O38">
        <f>SUMIF('Scenario 2_issuedGoos'!$A$4:$A$153,$A38,'Scenario 2_issuedGoos'!N$4:N$153)</f>
        <v>8915982.8535118643</v>
      </c>
      <c r="P38">
        <f>SUMIF('Scenario 2_issuedGoos'!$A$4:$A$153,$A38,'Scenario 2_issuedGoos'!O$4:O$153)</f>
        <v>9391550.2788746133</v>
      </c>
      <c r="Q38">
        <f>SUMIF('Scenario 2_issuedGoos'!$A$4:$A$153,$A38,'Scenario 2_issuedGoos'!P$4:P$153)</f>
        <v>9878257.5801742338</v>
      </c>
      <c r="R38">
        <f>SUMIF('Scenario 2_issuedGoos'!$A$4:$A$153,$A38,'Scenario 2_issuedGoos'!Q$4:Q$153)</f>
        <v>10262424.34739271</v>
      </c>
      <c r="S38">
        <f>SUMIF('Scenario 2_issuedGoos'!$A$4:$A$153,$A38,'Scenario 2_issuedGoos'!R$4:R$153)</f>
        <v>10669308.622713735</v>
      </c>
      <c r="T38">
        <f>SUMIF('Scenario 2_issuedGoos'!$A$4:$A$153,$A38,'Scenario 2_issuedGoos'!S$4:S$153)</f>
        <v>11077018.739674391</v>
      </c>
      <c r="U38">
        <f>SUMIF('Scenario 2_issuedGoos'!$A$4:$A$153,$A38,'Scenario 2_issuedGoos'!T$4:T$153)</f>
        <v>11485611.347150592</v>
      </c>
      <c r="V38">
        <f>SUMIF('Scenario 2_issuedGoos'!$A$4:$A$153,$A38,'Scenario 2_issuedGoos'!U$4:U$153)</f>
        <v>11895146.6943017</v>
      </c>
      <c r="W38">
        <f>SUMIF('Scenario 2_issuedGoos'!$A$4:$A$153,$A38,'Scenario 2_issuedGoos'!V$4:V$153)</f>
        <v>12305688.848976761</v>
      </c>
      <c r="X38">
        <f>SUMIF('Scenario 2_issuedGoos'!$A$4:$A$153,$A38,'Scenario 2_issuedGoos'!W$4:W$153)</f>
        <v>12717305.92896051</v>
      </c>
    </row>
    <row r="39" spans="1:24" x14ac:dyDescent="0.25">
      <c r="A39" t="s">
        <v>54</v>
      </c>
      <c r="B39" t="str">
        <f>VLOOKUP(A39,'DE-EN Country'!$A$1:$C$25,2,0)</f>
        <v>Cyprus</v>
      </c>
      <c r="C39" t="str">
        <f>VLOOKUP(A39,'DE-EN Country'!$A$1:$C$25,3,0)</f>
        <v>CY</v>
      </c>
      <c r="D39">
        <f>SUMIF('Scenario 2_issuedGoos'!$A$4:$A$153,$A39,'Scenario 2_issuedGoos'!C$4:C$153)</f>
        <v>1217533.77039104</v>
      </c>
      <c r="E39">
        <f>SUMIF('Scenario 2_issuedGoos'!$A$4:$A$153,$A39,'Scenario 2_issuedGoos'!D$4:D$153)</f>
        <v>1264286.6054599001</v>
      </c>
      <c r="F39">
        <f>SUMIF('Scenario 2_issuedGoos'!$A$4:$A$153,$A39,'Scenario 2_issuedGoos'!E$4:E$153)</f>
        <v>1360739.5540897199</v>
      </c>
      <c r="G39">
        <f>SUMIF('Scenario 2_issuedGoos'!$A$4:$A$153,$A39,'Scenario 2_issuedGoos'!F$4:F$153)</f>
        <v>1457192.5027195299</v>
      </c>
      <c r="H39">
        <f>SUMIF('Scenario 2_issuedGoos'!$A$4:$A$153,$A39,'Scenario 2_issuedGoos'!G$4:G$153)</f>
        <v>1553645.4513493399</v>
      </c>
      <c r="I39">
        <f>SUMIF('Scenario 2_issuedGoos'!$A$4:$A$153,$A39,'Scenario 2_issuedGoos'!H$4:H$153)</f>
        <v>1826581.1809403971</v>
      </c>
      <c r="J39">
        <f>SUMIF('Scenario 2_issuedGoos'!$A$4:$A$153,$A39,'Scenario 2_issuedGoos'!I$4:I$153)</f>
        <v>1952620.1079970913</v>
      </c>
      <c r="K39">
        <f>SUMIF('Scenario 2_issuedGoos'!$A$4:$A$153,$A39,'Scenario 2_issuedGoos'!J$4:J$153)</f>
        <v>2079957.3180431637</v>
      </c>
      <c r="L39">
        <f>SUMIF('Scenario 2_issuedGoos'!$A$4:$A$153,$A39,'Scenario 2_issuedGoos'!K$4:K$153)</f>
        <v>2208679.1521290164</v>
      </c>
      <c r="M39">
        <f>SUMIF('Scenario 2_issuedGoos'!$A$4:$A$153,$A39,'Scenario 2_issuedGoos'!L$4:L$153)</f>
        <v>2338877.3397026206</v>
      </c>
      <c r="N39">
        <f>SUMIF('Scenario 2_issuedGoos'!$A$4:$A$153,$A39,'Scenario 2_issuedGoos'!M$4:M$153)</f>
        <v>2470649.3215966127</v>
      </c>
      <c r="O39">
        <f>SUMIF('Scenario 2_issuedGoos'!$A$4:$A$153,$A39,'Scenario 2_issuedGoos'!N$4:N$153)</f>
        <v>2596434.1786591201</v>
      </c>
      <c r="P39">
        <f>SUMIF('Scenario 2_issuedGoos'!$A$4:$A$153,$A39,'Scenario 2_issuedGoos'!O$4:O$153)</f>
        <v>2723982.013280387</v>
      </c>
      <c r="Q39">
        <f>SUMIF('Scenario 2_issuedGoos'!$A$4:$A$153,$A39,'Scenario 2_issuedGoos'!P$4:P$153)</f>
        <v>2853407.7156033693</v>
      </c>
      <c r="R39">
        <f>SUMIF('Scenario 2_issuedGoos'!$A$4:$A$153,$A39,'Scenario 2_issuedGoos'!Q$4:Q$153)</f>
        <v>2984833.2573414179</v>
      </c>
      <c r="S39">
        <f>SUMIF('Scenario 2_issuedGoos'!$A$4:$A$153,$A39,'Scenario 2_issuedGoos'!R$4:R$153)</f>
        <v>3118388.1127099334</v>
      </c>
      <c r="T39">
        <f>SUMIF('Scenario 2_issuedGoos'!$A$4:$A$153,$A39,'Scenario 2_issuedGoos'!S$4:S$153)</f>
        <v>3254209.7037473507</v>
      </c>
      <c r="U39">
        <f>SUMIF('Scenario 2_issuedGoos'!$A$4:$A$153,$A39,'Scenario 2_issuedGoos'!T$4:T$153)</f>
        <v>3392443.8714118744</v>
      </c>
      <c r="V39">
        <f>SUMIF('Scenario 2_issuedGoos'!$A$4:$A$153,$A39,'Scenario 2_issuedGoos'!U$4:U$153)</f>
        <v>3533245.3739183214</v>
      </c>
      <c r="W39">
        <f>SUMIF('Scenario 2_issuedGoos'!$A$4:$A$153,$A39,'Scenario 2_issuedGoos'!V$4:V$153)</f>
        <v>3676778.4138614656</v>
      </c>
      <c r="X39">
        <f>SUMIF('Scenario 2_issuedGoos'!$A$4:$A$153,$A39,'Scenario 2_issuedGoos'!W$4:W$153)</f>
        <v>3823217.1957584154</v>
      </c>
    </row>
    <row r="40" spans="1:24" x14ac:dyDescent="0.25">
      <c r="A40" t="s">
        <v>53</v>
      </c>
      <c r="B40" t="str">
        <f>VLOOKUP(A40,'DE-EN Country'!$A$1:$C$25,2,0)</f>
        <v>Czech Republic</v>
      </c>
      <c r="C40" t="str">
        <f>VLOOKUP(A40,'DE-EN Country'!$A$1:$C$25,3,0)</f>
        <v>CZ</v>
      </c>
      <c r="D40">
        <f>SUMIF('Scenario 2_issuedGoos'!$A$4:$A$153,$A40,'Scenario 2_issuedGoos'!C$4:C$153)</f>
        <v>17562168.80685642</v>
      </c>
      <c r="E40">
        <f>SUMIF('Scenario 2_issuedGoos'!$A$4:$A$153,$A40,'Scenario 2_issuedGoos'!D$4:D$153)</f>
        <v>19963284.486835901</v>
      </c>
      <c r="F40">
        <f>SUMIF('Scenario 2_issuedGoos'!$A$4:$A$153,$A40,'Scenario 2_issuedGoos'!E$4:E$153)</f>
        <v>22410152.483690839</v>
      </c>
      <c r="G40">
        <f>SUMIF('Scenario 2_issuedGoos'!$A$4:$A$153,$A40,'Scenario 2_issuedGoos'!F$4:F$153)</f>
        <v>25040525.835810129</v>
      </c>
      <c r="H40">
        <f>SUMIF('Scenario 2_issuedGoos'!$A$4:$A$153,$A40,'Scenario 2_issuedGoos'!G$4:G$153)</f>
        <v>27864367.443637889</v>
      </c>
      <c r="I40">
        <f>SUMIF('Scenario 2_issuedGoos'!$A$4:$A$153,$A40,'Scenario 2_issuedGoos'!H$4:H$153)</f>
        <v>30939817.921402104</v>
      </c>
      <c r="J40">
        <f>SUMIF('Scenario 2_issuedGoos'!$A$4:$A$153,$A40,'Scenario 2_issuedGoos'!I$4:I$153)</f>
        <v>34440073.459867157</v>
      </c>
      <c r="K40">
        <f>SUMIF('Scenario 2_issuedGoos'!$A$4:$A$153,$A40,'Scenario 2_issuedGoos'!J$4:J$153)</f>
        <v>38198385.980271712</v>
      </c>
      <c r="L40">
        <f>SUMIF('Scenario 2_issuedGoos'!$A$4:$A$153,$A40,'Scenario 2_issuedGoos'!K$4:K$153)</f>
        <v>42232399.736591592</v>
      </c>
      <c r="M40">
        <f>SUMIF('Scenario 2_issuedGoos'!$A$4:$A$153,$A40,'Scenario 2_issuedGoos'!L$4:L$153)</f>
        <v>46560878.265745074</v>
      </c>
      <c r="N40">
        <f>SUMIF('Scenario 2_issuedGoos'!$A$4:$A$153,$A40,'Scenario 2_issuedGoos'!M$4:M$153)</f>
        <v>51203772.205252476</v>
      </c>
      <c r="O40">
        <f>SUMIF('Scenario 2_issuedGoos'!$A$4:$A$153,$A40,'Scenario 2_issuedGoos'!N$4:N$153)</f>
        <v>56014759.623358607</v>
      </c>
      <c r="P40">
        <f>SUMIF('Scenario 2_issuedGoos'!$A$4:$A$153,$A40,'Scenario 2_issuedGoos'!O$4:O$153)</f>
        <v>61168773.375207074</v>
      </c>
      <c r="Q40">
        <f>SUMIF('Scenario 2_issuedGoos'!$A$4:$A$153,$A40,'Scenario 2_issuedGoos'!P$4:P$153)</f>
        <v>65262956.44495035</v>
      </c>
      <c r="R40">
        <f>SUMIF('Scenario 2_issuedGoos'!$A$4:$A$153,$A40,'Scenario 2_issuedGoos'!Q$4:Q$153)</f>
        <v>69795050.600569829</v>
      </c>
      <c r="S40">
        <f>SUMIF('Scenario 2_issuedGoos'!$A$4:$A$153,$A40,'Scenario 2_issuedGoos'!R$4:R$153)</f>
        <v>74571572.244421139</v>
      </c>
      <c r="T40">
        <f>SUMIF('Scenario 2_issuedGoos'!$A$4:$A$153,$A40,'Scenario 2_issuedGoos'!S$4:S$153)</f>
        <v>76789293.128520384</v>
      </c>
      <c r="U40">
        <f>SUMIF('Scenario 2_issuedGoos'!$A$4:$A$153,$A40,'Scenario 2_issuedGoos'!T$4:T$153)</f>
        <v>80195240.988010615</v>
      </c>
      <c r="V40">
        <f>SUMIF('Scenario 2_issuedGoos'!$A$4:$A$153,$A40,'Scenario 2_issuedGoos'!U$4:U$153)</f>
        <v>83677395.669990033</v>
      </c>
      <c r="W40">
        <f>SUMIF('Scenario 2_issuedGoos'!$A$4:$A$153,$A40,'Scenario 2_issuedGoos'!V$4:V$153)</f>
        <v>87240735.295015872</v>
      </c>
      <c r="X40">
        <f>SUMIF('Scenario 2_issuedGoos'!$A$4:$A$153,$A40,'Scenario 2_issuedGoos'!W$4:W$153)</f>
        <v>89636079.187235638</v>
      </c>
    </row>
    <row r="41" spans="1:24" x14ac:dyDescent="0.25">
      <c r="A41" t="s">
        <v>32</v>
      </c>
      <c r="B41" t="str">
        <f>VLOOKUP(A41,'DE-EN Country'!$A$1:$C$25,2,0)</f>
        <v>Denmark</v>
      </c>
      <c r="C41" t="str">
        <f>VLOOKUP(A41,'DE-EN Country'!$A$1:$C$25,3,0)</f>
        <v>DK</v>
      </c>
      <c r="D41">
        <f>SUMIF('Scenario 2_issuedGoos'!$A$4:$A$153,$A41,'Scenario 2_issuedGoos'!C$4:C$153)</f>
        <v>11451760.615598775</v>
      </c>
      <c r="E41">
        <f>SUMIF('Scenario 2_issuedGoos'!$A$4:$A$153,$A41,'Scenario 2_issuedGoos'!D$4:D$153)</f>
        <v>12320939.630018236</v>
      </c>
      <c r="F41">
        <f>SUMIF('Scenario 2_issuedGoos'!$A$4:$A$153,$A41,'Scenario 2_issuedGoos'!E$4:E$153)</f>
        <v>13384260.705549717</v>
      </c>
      <c r="G41">
        <f>SUMIF('Scenario 2_issuedGoos'!$A$4:$A$153,$A41,'Scenario 2_issuedGoos'!F$4:F$153)</f>
        <v>14251052.888252374</v>
      </c>
      <c r="H41">
        <f>SUMIF('Scenario 2_issuedGoos'!$A$4:$A$153,$A41,'Scenario 2_issuedGoos'!G$4:G$153)</f>
        <v>15207111.328922458</v>
      </c>
      <c r="I41">
        <f>SUMIF('Scenario 2_issuedGoos'!$A$4:$A$153,$A41,'Scenario 2_issuedGoos'!H$4:H$153)</f>
        <v>16182353.930845192</v>
      </c>
      <c r="J41">
        <f>SUMIF('Scenario 2_issuedGoos'!$A$4:$A$153,$A41,'Scenario 2_issuedGoos'!I$4:I$153)</f>
        <v>17267258.749352172</v>
      </c>
      <c r="K41">
        <f>SUMIF('Scenario 2_issuedGoos'!$A$4:$A$153,$A41,'Scenario 2_issuedGoos'!J$4:J$153)</f>
        <v>18355457.949734364</v>
      </c>
      <c r="L41">
        <f>SUMIF('Scenario 2_issuedGoos'!$A$4:$A$153,$A41,'Scenario 2_issuedGoos'!K$4:K$153)</f>
        <v>19447177.950642787</v>
      </c>
      <c r="M41">
        <f>SUMIF('Scenario 2_issuedGoos'!$A$4:$A$153,$A41,'Scenario 2_issuedGoos'!L$4:L$153)</f>
        <v>20542659.57663919</v>
      </c>
      <c r="N41">
        <f>SUMIF('Scenario 2_issuedGoos'!$A$4:$A$153,$A41,'Scenario 2_issuedGoos'!M$4:M$153)</f>
        <v>21642158.932740085</v>
      </c>
      <c r="O41">
        <f>SUMIF('Scenario 2_issuedGoos'!$A$4:$A$153,$A41,'Scenario 2_issuedGoos'!N$4:N$153)</f>
        <v>22677524.230427612</v>
      </c>
      <c r="P41">
        <f>SUMIF('Scenario 2_issuedGoos'!$A$4:$A$153,$A41,'Scenario 2_issuedGoos'!O$4:O$153)</f>
        <v>23717756.86520832</v>
      </c>
      <c r="Q41">
        <f>SUMIF('Scenario 2_issuedGoos'!$A$4:$A$153,$A41,'Scenario 2_issuedGoos'!P$4:P$153)</f>
        <v>24763186.144876003</v>
      </c>
      <c r="R41">
        <f>SUMIF('Scenario 2_issuedGoos'!$A$4:$A$153,$A41,'Scenario 2_issuedGoos'!Q$4:Q$153)</f>
        <v>25814162.139661007</v>
      </c>
      <c r="S41">
        <f>SUMIF('Scenario 2_issuedGoos'!$A$4:$A$153,$A41,'Scenario 2_issuedGoos'!R$4:R$153)</f>
        <v>26871056.93520451</v>
      </c>
      <c r="T41">
        <f>SUMIF('Scenario 2_issuedGoos'!$A$4:$A$153,$A41,'Scenario 2_issuedGoos'!S$4:S$153)</f>
        <v>27934265.958923977</v>
      </c>
      <c r="U41">
        <f>SUMIF('Scenario 2_issuedGoos'!$A$4:$A$153,$A41,'Scenario 2_issuedGoos'!T$4:T$153)</f>
        <v>29004209.383976754</v>
      </c>
      <c r="V41">
        <f>SUMIF('Scenario 2_issuedGoos'!$A$4:$A$153,$A41,'Scenario 2_issuedGoos'!U$4:U$153)</f>
        <v>30081333.615265474</v>
      </c>
      <c r="W41">
        <f>SUMIF('Scenario 2_issuedGoos'!$A$4:$A$153,$A41,'Scenario 2_issuedGoos'!V$4:V$153)</f>
        <v>31166112.862179715</v>
      </c>
      <c r="X41">
        <f>SUMIF('Scenario 2_issuedGoos'!$A$4:$A$153,$A41,'Scenario 2_issuedGoos'!W$4:W$153)</f>
        <v>32259050.803032391</v>
      </c>
    </row>
    <row r="42" spans="1:24" x14ac:dyDescent="0.25">
      <c r="A42" t="s">
        <v>34</v>
      </c>
      <c r="B42" t="str">
        <f>VLOOKUP(A42,'DE-EN Country'!$A$1:$C$25,2,0)</f>
        <v>Estonia</v>
      </c>
      <c r="C42" t="str">
        <f>VLOOKUP(A42,'DE-EN Country'!$A$1:$C$25,3,0)</f>
        <v>ET</v>
      </c>
      <c r="D42">
        <f>SUMIF('Scenario 2_issuedGoos'!$A$4:$A$153,$A42,'Scenario 2_issuedGoos'!C$4:C$153)</f>
        <v>3531363.664775189</v>
      </c>
      <c r="E42">
        <f>SUMIF('Scenario 2_issuedGoos'!$A$4:$A$153,$A42,'Scenario 2_issuedGoos'!D$4:D$153)</f>
        <v>3724656.6843221569</v>
      </c>
      <c r="F42">
        <f>SUMIF('Scenario 2_issuedGoos'!$A$4:$A$153,$A42,'Scenario 2_issuedGoos'!E$4:E$153)</f>
        <v>4008812.285026256</v>
      </c>
      <c r="G42">
        <f>SUMIF('Scenario 2_issuedGoos'!$A$4:$A$153,$A42,'Scenario 2_issuedGoos'!F$4:F$153)</f>
        <v>4292967.885730355</v>
      </c>
      <c r="H42">
        <f>SUMIF('Scenario 2_issuedGoos'!$A$4:$A$153,$A42,'Scenario 2_issuedGoos'!G$4:G$153)</f>
        <v>4577123.4864344634</v>
      </c>
      <c r="I42">
        <f>SUMIF('Scenario 2_issuedGoos'!$A$4:$A$153,$A42,'Scenario 2_issuedGoos'!H$4:H$153)</f>
        <v>4893089.3606131077</v>
      </c>
      <c r="J42">
        <f>SUMIF('Scenario 2_issuedGoos'!$A$4:$A$153,$A42,'Scenario 2_issuedGoos'!I$4:I$153)</f>
        <v>5217526.8566368045</v>
      </c>
      <c r="K42">
        <f>SUMIF('Scenario 2_issuedGoos'!$A$4:$A$153,$A42,'Scenario 2_issuedGoos'!J$4:J$153)</f>
        <v>5542321.4587303577</v>
      </c>
      <c r="L42">
        <f>SUMIF('Scenario 2_issuedGoos'!$A$4:$A$153,$A42,'Scenario 2_issuedGoos'!K$4:K$153)</f>
        <v>5867497.9617069168</v>
      </c>
      <c r="M42">
        <f>SUMIF('Scenario 2_issuedGoos'!$A$4:$A$153,$A42,'Scenario 2_issuedGoos'!L$4:L$153)</f>
        <v>6193082.7470957665</v>
      </c>
      <c r="N42">
        <f>SUMIF('Scenario 2_issuedGoos'!$A$4:$A$153,$A42,'Scenario 2_issuedGoos'!M$4:M$153)</f>
        <v>6519103.8798269155</v>
      </c>
      <c r="O42">
        <f>SUMIF('Scenario 2_issuedGoos'!$A$4:$A$153,$A42,'Scenario 2_issuedGoos'!N$4:N$153)</f>
        <v>6825070.3245458286</v>
      </c>
      <c r="P42">
        <f>SUMIF('Scenario 2_issuedGoos'!$A$4:$A$153,$A42,'Scenario 2_issuedGoos'!O$4:O$153)</f>
        <v>7131669.2485199319</v>
      </c>
      <c r="Q42">
        <f>SUMIF('Scenario 2_issuedGoos'!$A$4:$A$153,$A42,'Scenario 2_issuedGoos'!P$4:P$153)</f>
        <v>7438944.495887096</v>
      </c>
      <c r="R42">
        <f>SUMIF('Scenario 2_issuedGoos'!$A$4:$A$153,$A42,'Scenario 2_issuedGoos'!Q$4:Q$153)</f>
        <v>7746942.7140008481</v>
      </c>
      <c r="S42">
        <f>SUMIF('Scenario 2_issuedGoos'!$A$4:$A$153,$A42,'Scenario 2_issuedGoos'!R$4:R$153)</f>
        <v>8055713.524141578</v>
      </c>
      <c r="T42">
        <f>SUMIF('Scenario 2_issuedGoos'!$A$4:$A$153,$A42,'Scenario 2_issuedGoos'!S$4:S$153)</f>
        <v>8365309.7022908516</v>
      </c>
      <c r="U42">
        <f>SUMIF('Scenario 2_issuedGoos'!$A$4:$A$153,$A42,'Scenario 2_issuedGoos'!T$4:T$153)</f>
        <v>8675787.3705483247</v>
      </c>
      <c r="V42">
        <f>SUMIF('Scenario 2_issuedGoos'!$A$4:$A$153,$A42,'Scenario 2_issuedGoos'!U$4:U$153)</f>
        <v>8987206.1998035964</v>
      </c>
      <c r="W42">
        <f>SUMIF('Scenario 2_issuedGoos'!$A$4:$A$153,$A42,'Scenario 2_issuedGoos'!V$4:V$153)</f>
        <v>9299629.6243099533</v>
      </c>
      <c r="X42">
        <f>SUMIF('Scenario 2_issuedGoos'!$A$4:$A$153,$A42,'Scenario 2_issuedGoos'!W$4:W$153)</f>
        <v>9613125.0688435193</v>
      </c>
    </row>
    <row r="43" spans="1:24" x14ac:dyDescent="0.25">
      <c r="A43" t="s">
        <v>35</v>
      </c>
      <c r="B43" t="str">
        <f>VLOOKUP(A43,'DE-EN Country'!$A$1:$C$25,2,0)</f>
        <v>Finland</v>
      </c>
      <c r="C43" t="str">
        <f>VLOOKUP(A43,'DE-EN Country'!$A$1:$C$25,3,0)</f>
        <v>FI</v>
      </c>
      <c r="D43">
        <f>SUMIF('Scenario 2_issuedGoos'!$A$4:$A$153,$A43,'Scenario 2_issuedGoos'!C$4:C$153)</f>
        <v>26775595.894023668</v>
      </c>
      <c r="E43">
        <f>SUMIF('Scenario 2_issuedGoos'!$A$4:$A$153,$A43,'Scenario 2_issuedGoos'!D$4:D$153)</f>
        <v>28528105.740904648</v>
      </c>
      <c r="F43">
        <f>SUMIF('Scenario 2_issuedGoos'!$A$4:$A$153,$A43,'Scenario 2_issuedGoos'!E$4:E$153)</f>
        <v>31127255.124102965</v>
      </c>
      <c r="G43">
        <f>SUMIF('Scenario 2_issuedGoos'!$A$4:$A$153,$A43,'Scenario 2_issuedGoos'!F$4:F$153)</f>
        <v>33808967.426400974</v>
      </c>
      <c r="H43">
        <f>SUMIF('Scenario 2_issuedGoos'!$A$4:$A$153,$A43,'Scenario 2_issuedGoos'!G$4:G$153)</f>
        <v>35680235.274366692</v>
      </c>
      <c r="I43">
        <f>SUMIF('Scenario 2_issuedGoos'!$A$4:$A$153,$A43,'Scenario 2_issuedGoos'!H$4:H$153)</f>
        <v>37932638.691748507</v>
      </c>
      <c r="J43">
        <f>SUMIF('Scenario 2_issuedGoos'!$A$4:$A$153,$A43,'Scenario 2_issuedGoos'!I$4:I$153)</f>
        <v>40436483.104597971</v>
      </c>
      <c r="K43">
        <f>SUMIF('Scenario 2_issuedGoos'!$A$4:$A$153,$A43,'Scenario 2_issuedGoos'!J$4:J$153)</f>
        <v>42941122.913037129</v>
      </c>
      <c r="L43">
        <f>SUMIF('Scenario 2_issuedGoos'!$A$4:$A$153,$A43,'Scenario 2_issuedGoos'!K$4:K$153)</f>
        <v>45446615.277175352</v>
      </c>
      <c r="M43">
        <f>SUMIF('Scenario 2_issuedGoos'!$A$4:$A$153,$A43,'Scenario 2_issuedGoos'!L$4:L$153)</f>
        <v>47953021.084643662</v>
      </c>
      <c r="N43">
        <f>SUMIF('Scenario 2_issuedGoos'!$A$4:$A$153,$A43,'Scenario 2_issuedGoos'!M$4:M$153)</f>
        <v>50460405.180447243</v>
      </c>
      <c r="O43">
        <f>SUMIF('Scenario 2_issuedGoos'!$A$4:$A$153,$A43,'Scenario 2_issuedGoos'!N$4:N$153)</f>
        <v>52809339.580523826</v>
      </c>
      <c r="P43">
        <f>SUMIF('Scenario 2_issuedGoos'!$A$4:$A$153,$A43,'Scenario 2_issuedGoos'!O$4:O$153)</f>
        <v>55160489.432610556</v>
      </c>
      <c r="Q43">
        <f>SUMIF('Scenario 2_issuedGoos'!$A$4:$A$153,$A43,'Scenario 2_issuedGoos'!P$4:P$153)</f>
        <v>57514015.069590583</v>
      </c>
      <c r="R43">
        <f>SUMIF('Scenario 2_issuedGoos'!$A$4:$A$153,$A43,'Scenario 2_issuedGoos'!Q$4:Q$153)</f>
        <v>59870087.319005191</v>
      </c>
      <c r="S43">
        <f>SUMIF('Scenario 2_issuedGoos'!$A$4:$A$153,$A43,'Scenario 2_issuedGoos'!R$4:R$153)</f>
        <v>62228888.151687659</v>
      </c>
      <c r="T43">
        <f>SUMIF('Scenario 2_issuedGoos'!$A$4:$A$153,$A43,'Scenario 2_issuedGoos'!S$4:S$153)</f>
        <v>64590611.369023472</v>
      </c>
      <c r="U43">
        <f>SUMIF('Scenario 2_issuedGoos'!$A$4:$A$153,$A43,'Scenario 2_issuedGoos'!T$4:T$153)</f>
        <v>66955463.331078485</v>
      </c>
      <c r="V43">
        <f>SUMIF('Scenario 2_issuedGoos'!$A$4:$A$153,$A43,'Scenario 2_issuedGoos'!U$4:U$153)</f>
        <v>69323663.727963507</v>
      </c>
      <c r="W43">
        <f>SUMIF('Scenario 2_issuedGoos'!$A$4:$A$153,$A43,'Scenario 2_issuedGoos'!V$4:V$153)</f>
        <v>71695446.396938801</v>
      </c>
      <c r="X43">
        <f>SUMIF('Scenario 2_issuedGoos'!$A$4:$A$153,$A43,'Scenario 2_issuedGoos'!W$4:W$153)</f>
        <v>74071060.187903121</v>
      </c>
    </row>
    <row r="44" spans="1:24" x14ac:dyDescent="0.25">
      <c r="A44" t="s">
        <v>36</v>
      </c>
      <c r="B44" t="str">
        <f>VLOOKUP(A44,'DE-EN Country'!$A$1:$C$25,2,0)</f>
        <v>France</v>
      </c>
      <c r="C44" t="str">
        <f>VLOOKUP(A44,'DE-EN Country'!$A$1:$C$25,3,0)</f>
        <v>FR</v>
      </c>
      <c r="D44">
        <f>SUMIF('Scenario 2_issuedGoos'!$A$4:$A$153,$A44,'Scenario 2_issuedGoos'!C$4:C$153)</f>
        <v>145150770.92224669</v>
      </c>
      <c r="E44">
        <f>SUMIF('Scenario 2_issuedGoos'!$A$4:$A$153,$A44,'Scenario 2_issuedGoos'!D$4:D$153)</f>
        <v>164995916.23746905</v>
      </c>
      <c r="F44">
        <f>SUMIF('Scenario 2_issuedGoos'!$A$4:$A$153,$A44,'Scenario 2_issuedGoos'!E$4:E$153)</f>
        <v>186462699.15690696</v>
      </c>
      <c r="G44">
        <f>SUMIF('Scenario 2_issuedGoos'!$A$4:$A$153,$A44,'Scenario 2_issuedGoos'!F$4:F$153)</f>
        <v>209663670.57769489</v>
      </c>
      <c r="H44">
        <f>SUMIF('Scenario 2_issuedGoos'!$A$4:$A$153,$A44,'Scenario 2_issuedGoos'!G$4:G$153)</f>
        <v>234122178.45843142</v>
      </c>
      <c r="I44">
        <f>SUMIF('Scenario 2_issuedGoos'!$A$4:$A$153,$A44,'Scenario 2_issuedGoos'!H$4:H$153)</f>
        <v>247946321.53925094</v>
      </c>
      <c r="J44">
        <f>SUMIF('Scenario 2_issuedGoos'!$A$4:$A$153,$A44,'Scenario 2_issuedGoos'!I$4:I$153)</f>
        <v>266829971.50222105</v>
      </c>
      <c r="K44">
        <f>SUMIF('Scenario 2_issuedGoos'!$A$4:$A$153,$A44,'Scenario 2_issuedGoos'!J$4:J$153)</f>
        <v>286165568.10026455</v>
      </c>
      <c r="L44">
        <f>SUMIF('Scenario 2_issuedGoos'!$A$4:$A$153,$A44,'Scenario 2_issuedGoos'!K$4:K$153)</f>
        <v>305984006.61192435</v>
      </c>
      <c r="M44">
        <f>SUMIF('Scenario 2_issuedGoos'!$A$4:$A$153,$A44,'Scenario 2_issuedGoos'!L$4:L$153)</f>
        <v>326318141.97700709</v>
      </c>
      <c r="N44">
        <f>SUMIF('Scenario 2_issuedGoos'!$A$4:$A$153,$A44,'Scenario 2_issuedGoos'!M$4:M$153)</f>
        <v>347202907.52451903</v>
      </c>
      <c r="O44">
        <f>SUMIF('Scenario 2_issuedGoos'!$A$4:$A$153,$A44,'Scenario 2_issuedGoos'!N$4:N$153)</f>
        <v>367486720.79542309</v>
      </c>
      <c r="P44">
        <f>SUMIF('Scenario 2_issuedGoos'!$A$4:$A$153,$A44,'Scenario 2_issuedGoos'!O$4:O$153)</f>
        <v>388368835.8335166</v>
      </c>
      <c r="Q44">
        <f>SUMIF('Scenario 2_issuedGoos'!$A$4:$A$153,$A44,'Scenario 2_issuedGoos'!P$4:P$153)</f>
        <v>409889034.73311734</v>
      </c>
      <c r="R44">
        <f>SUMIF('Scenario 2_issuedGoos'!$A$4:$A$153,$A44,'Scenario 2_issuedGoos'!Q$4:Q$153)</f>
        <v>432089582.04355836</v>
      </c>
      <c r="S44">
        <f>SUMIF('Scenario 2_issuedGoos'!$A$4:$A$153,$A44,'Scenario 2_issuedGoos'!R$4:R$153)</f>
        <v>455015373.55945557</v>
      </c>
      <c r="T44">
        <f>SUMIF('Scenario 2_issuedGoos'!$A$4:$A$153,$A44,'Scenario 2_issuedGoos'!S$4:S$153)</f>
        <v>478714093.78385293</v>
      </c>
      <c r="U44">
        <f>SUMIF('Scenario 2_issuedGoos'!$A$4:$A$153,$A44,'Scenario 2_issuedGoos'!T$4:T$153)</f>
        <v>503236382.55958962</v>
      </c>
      <c r="V44">
        <f>SUMIF('Scenario 2_issuedGoos'!$A$4:$A$153,$A44,'Scenario 2_issuedGoos'!U$4:U$153)</f>
        <v>528636011.39201546</v>
      </c>
      <c r="W44">
        <f>SUMIF('Scenario 2_issuedGoos'!$A$4:$A$153,$A44,'Scenario 2_issuedGoos'!V$4:V$153)</f>
        <v>554970070.01564097</v>
      </c>
      <c r="X44">
        <f>SUMIF('Scenario 2_issuedGoos'!$A$4:$A$153,$A44,'Scenario 2_issuedGoos'!W$4:W$153)</f>
        <v>569984717.18452322</v>
      </c>
    </row>
    <row r="45" spans="1:24" x14ac:dyDescent="0.25">
      <c r="A45" t="s">
        <v>33</v>
      </c>
      <c r="B45" t="str">
        <f>VLOOKUP(A45,'DE-EN Country'!$A$1:$C$25,2,0)</f>
        <v>Germany</v>
      </c>
      <c r="C45" t="str">
        <f>VLOOKUP(A45,'DE-EN Country'!$A$1:$C$25,3,0)</f>
        <v>DE</v>
      </c>
      <c r="D45">
        <f>SUMIF('Scenario 2_issuedGoos'!$A$4:$A$153,$A45,'Scenario 2_issuedGoos'!C$4:C$153)</f>
        <v>19886324.622449044</v>
      </c>
      <c r="E45">
        <f>SUMIF('Scenario 2_issuedGoos'!$A$4:$A$153,$A45,'Scenario 2_issuedGoos'!D$4:D$153)</f>
        <v>22605200.997756641</v>
      </c>
      <c r="F45">
        <f>SUMIF('Scenario 2_issuedGoos'!$A$4:$A$153,$A45,'Scenario 2_issuedGoos'!E$4:E$153)</f>
        <v>25546249.199038766</v>
      </c>
      <c r="G45">
        <f>SUMIF('Scenario 2_issuedGoos'!$A$4:$A$153,$A45,'Scenario 2_issuedGoos'!F$4:F$153)</f>
        <v>28724889.217954736</v>
      </c>
      <c r="H45">
        <f>SUMIF('Scenario 2_issuedGoos'!$A$4:$A$153,$A45,'Scenario 2_issuedGoos'!G$4:G$153)</f>
        <v>32157527.615764722</v>
      </c>
      <c r="I45">
        <f>SUMIF('Scenario 2_issuedGoos'!$A$4:$A$153,$A45,'Scenario 2_issuedGoos'!H$4:H$153)</f>
        <v>36056832.465649977</v>
      </c>
      <c r="J45">
        <f>SUMIF('Scenario 2_issuedGoos'!$A$4:$A$153,$A45,'Scenario 2_issuedGoos'!I$4:I$153)</f>
        <v>40384118.797087729</v>
      </c>
      <c r="K45">
        <f>SUMIF('Scenario 2_issuedGoos'!$A$4:$A$153,$A45,'Scenario 2_issuedGoos'!J$4:J$153)</f>
        <v>45053991.680504993</v>
      </c>
      <c r="L45">
        <f>SUMIF('Scenario 2_issuedGoos'!$A$4:$A$153,$A45,'Scenario 2_issuedGoos'!K$4:K$153)</f>
        <v>50089891.555271402</v>
      </c>
      <c r="M45">
        <f>SUMIF('Scenario 2_issuedGoos'!$A$4:$A$153,$A45,'Scenario 2_issuedGoos'!L$4:L$153)</f>
        <v>55516746.438313171</v>
      </c>
      <c r="N45">
        <f>SUMIF('Scenario 2_issuedGoos'!$A$4:$A$153,$A45,'Scenario 2_issuedGoos'!M$4:M$153)</f>
        <v>61361062.080770865</v>
      </c>
      <c r="O45">
        <f>SUMIF('Scenario 2_issuedGoos'!$A$4:$A$153,$A45,'Scenario 2_issuedGoos'!N$4:N$153)</f>
        <v>67519868.904120907</v>
      </c>
      <c r="P45">
        <f>SUMIF('Scenario 2_issuedGoos'!$A$4:$A$153,$A45,'Scenario 2_issuedGoos'!O$4:O$153)</f>
        <v>67955214.101605237</v>
      </c>
      <c r="Q45">
        <f>SUMIF('Scenario 2_issuedGoos'!$A$4:$A$153,$A45,'Scenario 2_issuedGoos'!P$4:P$153)</f>
        <v>71315401.94140555</v>
      </c>
      <c r="R45">
        <f>SUMIF('Scenario 2_issuedGoos'!$A$4:$A$153,$A45,'Scenario 2_issuedGoos'!Q$4:Q$153)</f>
        <v>74736763.479972437</v>
      </c>
      <c r="S45">
        <f>SUMIF('Scenario 2_issuedGoos'!$A$4:$A$153,$A45,'Scenario 2_issuedGoos'!R$4:R$153)</f>
        <v>78223442.256313533</v>
      </c>
      <c r="T45">
        <f>SUMIF('Scenario 2_issuedGoos'!$A$4:$A$153,$A45,'Scenario 2_issuedGoos'!S$4:S$153)</f>
        <v>81779843.229090318</v>
      </c>
      <c r="U45">
        <f>SUMIF('Scenario 2_issuedGoos'!$A$4:$A$153,$A45,'Scenario 2_issuedGoos'!T$4:T$153)</f>
        <v>85410648.559736401</v>
      </c>
      <c r="V45">
        <f>SUMIF('Scenario 2_issuedGoos'!$A$4:$A$153,$A45,'Scenario 2_issuedGoos'!U$4:U$153)</f>
        <v>89120834.320337057</v>
      </c>
      <c r="W45">
        <f>SUMIF('Scenario 2_issuedGoos'!$A$4:$A$153,$A45,'Scenario 2_issuedGoos'!V$4:V$153)</f>
        <v>92915688.179291993</v>
      </c>
      <c r="X45">
        <f>SUMIF('Scenario 2_issuedGoos'!$A$4:$A$153,$A45,'Scenario 2_issuedGoos'!W$4:W$153)</f>
        <v>96800828.120765656</v>
      </c>
    </row>
    <row r="46" spans="1:24" x14ac:dyDescent="0.25">
      <c r="A46" t="s">
        <v>37</v>
      </c>
      <c r="B46" t="str">
        <f>VLOOKUP(A46,'DE-EN Country'!$A$1:$C$25,2,0)</f>
        <v>Greece</v>
      </c>
      <c r="C46" t="str">
        <f>VLOOKUP(A46,'DE-EN Country'!$A$1:$C$25,3,0)</f>
        <v>GR</v>
      </c>
      <c r="D46">
        <f>SUMIF('Scenario 2_issuedGoos'!$A$4:$A$153,$A46,'Scenario 2_issuedGoos'!C$4:C$153)</f>
        <v>0</v>
      </c>
      <c r="E46">
        <f>SUMIF('Scenario 2_issuedGoos'!$A$4:$A$153,$A46,'Scenario 2_issuedGoos'!D$4:D$153)</f>
        <v>0</v>
      </c>
      <c r="F46">
        <f>SUMIF('Scenario 2_issuedGoos'!$A$4:$A$153,$A46,'Scenario 2_issuedGoos'!E$4:E$153)</f>
        <v>0</v>
      </c>
      <c r="G46">
        <f>SUMIF('Scenario 2_issuedGoos'!$A$4:$A$153,$A46,'Scenario 2_issuedGoos'!F$4:F$153)</f>
        <v>0</v>
      </c>
      <c r="H46">
        <f>SUMIF('Scenario 2_issuedGoos'!$A$4:$A$153,$A46,'Scenario 2_issuedGoos'!G$4:G$153)</f>
        <v>0</v>
      </c>
      <c r="I46">
        <f>SUMIF('Scenario 2_issuedGoos'!$A$4:$A$153,$A46,'Scenario 2_issuedGoos'!H$4:H$153)</f>
        <v>2787060.167691451</v>
      </c>
      <c r="J46">
        <f>SUMIF('Scenario 2_issuedGoos'!$A$4:$A$153,$A46,'Scenario 2_issuedGoos'!I$4:I$153)</f>
        <v>3122194.0380871342</v>
      </c>
      <c r="K46">
        <f>SUMIF('Scenario 2_issuedGoos'!$A$4:$A$153,$A46,'Scenario 2_issuedGoos'!J$4:J$153)</f>
        <v>3483873.6451031379</v>
      </c>
      <c r="L46">
        <f>SUMIF('Scenario 2_issuedGoos'!$A$4:$A$153,$A46,'Scenario 2_issuedGoos'!K$4:K$153)</f>
        <v>3873915.7277255477</v>
      </c>
      <c r="M46">
        <f>SUMIF('Scenario 2_issuedGoos'!$A$4:$A$153,$A46,'Scenario 2_issuedGoos'!L$4:L$153)</f>
        <v>4294252.3344974332</v>
      </c>
      <c r="N46">
        <f>SUMIF('Scenario 2_issuedGoos'!$A$4:$A$153,$A46,'Scenario 2_issuedGoos'!M$4:M$153)</f>
        <v>4746937.8126271944</v>
      </c>
      <c r="O46">
        <f>SUMIF('Scenario 2_issuedGoos'!$A$4:$A$153,$A46,'Scenario 2_issuedGoos'!N$4:N$153)</f>
        <v>5225627.6266929656</v>
      </c>
      <c r="P46">
        <f>SUMIF('Scenario 2_issuedGoos'!$A$4:$A$153,$A46,'Scenario 2_issuedGoos'!O$4:O$153)</f>
        <v>5740319.0776337385</v>
      </c>
      <c r="Q46">
        <f>SUMIF('Scenario 2_issuedGoos'!$A$4:$A$153,$A46,'Scenario 2_issuedGoos'!P$4:P$153)</f>
        <v>6293415.6046018852</v>
      </c>
      <c r="R46">
        <f>SUMIF('Scenario 2_issuedGoos'!$A$4:$A$153,$A46,'Scenario 2_issuedGoos'!Q$4:Q$153)</f>
        <v>6887470.9865727425</v>
      </c>
      <c r="S46">
        <f>SUMIF('Scenario 2_issuedGoos'!$A$4:$A$153,$A46,'Scenario 2_issuedGoos'!R$4:R$153)</f>
        <v>7525198.3677291796</v>
      </c>
      <c r="T46">
        <f>SUMIF('Scenario 2_issuedGoos'!$A$4:$A$153,$A46,'Scenario 2_issuedGoos'!S$4:S$153)</f>
        <v>8209479.8095348347</v>
      </c>
      <c r="U46">
        <f>SUMIF('Scenario 2_issuedGoos'!$A$4:$A$153,$A46,'Scenario 2_issuedGoos'!T$4:T$153)</f>
        <v>8943376.3996017184</v>
      </c>
      <c r="V46">
        <f>SUMIF('Scenario 2_issuedGoos'!$A$4:$A$153,$A46,'Scenario 2_issuedGoos'!U$4:U$153)</f>
        <v>9730138.9491514601</v>
      </c>
      <c r="W46">
        <f>SUMIF('Scenario 2_issuedGoos'!$A$4:$A$153,$A46,'Scenario 2_issuedGoos'!V$4:V$153)</f>
        <v>10573219.312657185</v>
      </c>
      <c r="X46">
        <f>SUMIF('Scenario 2_issuedGoos'!$A$4:$A$153,$A46,'Scenario 2_issuedGoos'!W$4:W$153)</f>
        <v>11476282.365140595</v>
      </c>
    </row>
    <row r="47" spans="1:24" x14ac:dyDescent="0.25">
      <c r="A47" t="s">
        <v>39</v>
      </c>
      <c r="B47" t="str">
        <f>VLOOKUP(A47,'DE-EN Country'!$A$1:$C$25,2,0)</f>
        <v>Iceland</v>
      </c>
      <c r="C47" t="str">
        <f>VLOOKUP(A47,'DE-EN Country'!$A$1:$C$25,3,0)</f>
        <v>IC</v>
      </c>
      <c r="D47">
        <f>SUMIF('Scenario 2_issuedGoos'!$A$4:$A$153,$A47,'Scenario 2_issuedGoos'!C$4:C$153)</f>
        <v>0</v>
      </c>
      <c r="E47">
        <f>SUMIF('Scenario 2_issuedGoos'!$A$4:$A$153,$A47,'Scenario 2_issuedGoos'!D$4:D$153)</f>
        <v>0</v>
      </c>
      <c r="F47">
        <f>SUMIF('Scenario 2_issuedGoos'!$A$4:$A$153,$A47,'Scenario 2_issuedGoos'!E$4:E$153)</f>
        <v>0</v>
      </c>
      <c r="G47">
        <f>SUMIF('Scenario 2_issuedGoos'!$A$4:$A$153,$A47,'Scenario 2_issuedGoos'!F$4:F$153)</f>
        <v>0</v>
      </c>
      <c r="H47">
        <f>SUMIF('Scenario 2_issuedGoos'!$A$4:$A$153,$A47,'Scenario 2_issuedGoos'!G$4:G$153)</f>
        <v>0</v>
      </c>
      <c r="I47">
        <f>SUMIF('Scenario 2_issuedGoos'!$A$4:$A$153,$A47,'Scenario 2_issuedGoos'!H$4:H$153)</f>
        <v>21969.39043401122</v>
      </c>
      <c r="J47">
        <f>SUMIF('Scenario 2_issuedGoos'!$A$4:$A$153,$A47,'Scenario 2_issuedGoos'!I$4:I$153)</f>
        <v>24830.295529080857</v>
      </c>
      <c r="K47">
        <f>SUMIF('Scenario 2_issuedGoos'!$A$4:$A$153,$A47,'Scenario 2_issuedGoos'!J$4:J$153)</f>
        <v>27922.367657572337</v>
      </c>
      <c r="L47">
        <f>SUMIF('Scenario 2_issuedGoos'!$A$4:$A$153,$A47,'Scenario 2_issuedGoos'!K$4:K$153)</f>
        <v>31261.571260090292</v>
      </c>
      <c r="M47">
        <f>SUMIF('Scenario 2_issuedGoos'!$A$4:$A$153,$A47,'Scenario 2_issuedGoos'!L$4:L$153)</f>
        <v>34864.889303716191</v>
      </c>
      <c r="N47">
        <f>SUMIF('Scenario 2_issuedGoos'!$A$4:$A$153,$A47,'Scenario 2_issuedGoos'!M$4:M$153)</f>
        <v>38750.385223554476</v>
      </c>
      <c r="O47">
        <f>SUMIF('Scenario 2_issuedGoos'!$A$4:$A$153,$A47,'Scenario 2_issuedGoos'!N$4:N$153)</f>
        <v>42268.325793033691</v>
      </c>
      <c r="P47">
        <f>SUMIF('Scenario 2_issuedGoos'!$A$4:$A$153,$A47,'Scenario 2_issuedGoos'!O$4:O$153)</f>
        <v>46041.184456402065</v>
      </c>
      <c r="Q47">
        <f>SUMIF('Scenario 2_issuedGoos'!$A$4:$A$153,$A47,'Scenario 2_issuedGoos'!P$4:P$153)</f>
        <v>50085.658171624622</v>
      </c>
      <c r="R47">
        <f>SUMIF('Scenario 2_issuedGoos'!$A$4:$A$153,$A47,'Scenario 2_issuedGoos'!Q$4:Q$153)</f>
        <v>54419.476297228539</v>
      </c>
      <c r="S47">
        <f>SUMIF('Scenario 2_issuedGoos'!$A$4:$A$153,$A47,'Scenario 2_issuedGoos'!R$4:R$153)</f>
        <v>59061.462089963687</v>
      </c>
      <c r="T47">
        <f>SUMIF('Scenario 2_issuedGoos'!$A$4:$A$153,$A47,'Scenario 2_issuedGoos'!S$4:S$153)</f>
        <v>64031.597771229339</v>
      </c>
      <c r="U47">
        <f>SUMIF('Scenario 2_issuedGoos'!$A$4:$A$153,$A47,'Scenario 2_issuedGoos'!T$4:T$153)</f>
        <v>69351.093365396606</v>
      </c>
      <c r="V47">
        <f>SUMIF('Scenario 2_issuedGoos'!$A$4:$A$153,$A47,'Scenario 2_issuedGoos'!U$4:U$153)</f>
        <v>75042.459524552542</v>
      </c>
      <c r="W47">
        <f>SUMIF('Scenario 2_issuedGoos'!$A$4:$A$153,$A47,'Scenario 2_issuedGoos'!V$4:V$153)</f>
        <v>81129.584566210571</v>
      </c>
      <c r="X47">
        <f>SUMIF('Scenario 2_issuedGoos'!$A$4:$A$153,$A47,'Scenario 2_issuedGoos'!W$4:W$153)</f>
        <v>87637.815963222878</v>
      </c>
    </row>
    <row r="48" spans="1:24" x14ac:dyDescent="0.25">
      <c r="A48" t="s">
        <v>38</v>
      </c>
      <c r="B48" t="str">
        <f>VLOOKUP(A48,'DE-EN Country'!$A$1:$C$25,2,0)</f>
        <v>Ireland</v>
      </c>
      <c r="C48" t="str">
        <f>VLOOKUP(A48,'DE-EN Country'!$A$1:$C$25,3,0)</f>
        <v>IE</v>
      </c>
      <c r="D48">
        <f>SUMIF('Scenario 2_issuedGoos'!$A$4:$A$153,$A48,'Scenario 2_issuedGoos'!C$4:C$153)</f>
        <v>2551501.7445897581</v>
      </c>
      <c r="E48">
        <f>SUMIF('Scenario 2_issuedGoos'!$A$4:$A$153,$A48,'Scenario 2_issuedGoos'!D$4:D$153)</f>
        <v>2900345.3819449302</v>
      </c>
      <c r="F48">
        <f>SUMIF('Scenario 2_issuedGoos'!$A$4:$A$153,$A48,'Scenario 2_issuedGoos'!E$4:E$153)</f>
        <v>3277694.6286741598</v>
      </c>
      <c r="G48">
        <f>SUMIF('Scenario 2_issuedGoos'!$A$4:$A$153,$A48,'Scenario 2_issuedGoos'!F$4:F$153)</f>
        <v>3685527.9366214396</v>
      </c>
      <c r="H48">
        <f>SUMIF('Scenario 2_issuedGoos'!$A$4:$A$153,$A48,'Scenario 2_issuedGoos'!G$4:G$153)</f>
        <v>4125950.3387917802</v>
      </c>
      <c r="I48">
        <f>SUMIF('Scenario 2_issuedGoos'!$A$4:$A$153,$A48,'Scenario 2_issuedGoos'!H$4:H$153)</f>
        <v>4982748.6060813516</v>
      </c>
      <c r="J48">
        <f>SUMIF('Scenario 2_issuedGoos'!$A$4:$A$153,$A48,'Scenario 2_issuedGoos'!I$4:I$153)</f>
        <v>5482369.7861397639</v>
      </c>
      <c r="K48">
        <f>SUMIF('Scenario 2_issuedGoos'!$A$4:$A$153,$A48,'Scenario 2_issuedGoos'!J$4:J$153)</f>
        <v>6032414.4581133109</v>
      </c>
      <c r="L48">
        <f>SUMIF('Scenario 2_issuedGoos'!$A$4:$A$153,$A48,'Scenario 2_issuedGoos'!K$4:K$153)</f>
        <v>6617072.9879236482</v>
      </c>
      <c r="M48">
        <f>SUMIF('Scenario 2_issuedGoos'!$A$4:$A$153,$A48,'Scenario 2_issuedGoos'!L$4:L$153)</f>
        <v>7238712.3786451621</v>
      </c>
      <c r="N48">
        <f>SUMIF('Scenario 2_issuedGoos'!$A$4:$A$153,$A48,'Scenario 2_issuedGoos'!M$4:M$153)</f>
        <v>7899849.7990150824</v>
      </c>
      <c r="O48">
        <f>SUMIF('Scenario 2_issuedGoos'!$A$4:$A$153,$A48,'Scenario 2_issuedGoos'!N$4:N$153)</f>
        <v>8558072.7103810739</v>
      </c>
      <c r="P48">
        <f>SUMIF('Scenario 2_issuedGoos'!$A$4:$A$153,$A48,'Scenario 2_issuedGoos'!O$4:O$153)</f>
        <v>9257573.6599269807</v>
      </c>
      <c r="Q48">
        <f>SUMIF('Scenario 2_issuedGoos'!$A$4:$A$153,$A48,'Scenario 2_issuedGoos'!P$4:P$153)</f>
        <v>10001096.444649182</v>
      </c>
      <c r="R48">
        <f>SUMIF('Scenario 2_issuedGoos'!$A$4:$A$153,$A48,'Scenario 2_issuedGoos'!Q$4:Q$153)</f>
        <v>10791556.046148263</v>
      </c>
      <c r="S48">
        <f>SUMIF('Scenario 2_issuedGoos'!$A$4:$A$153,$A48,'Scenario 2_issuedGoos'!R$4:R$153)</f>
        <v>11632048.889596919</v>
      </c>
      <c r="T48">
        <f>SUMIF('Scenario 2_issuedGoos'!$A$4:$A$153,$A48,'Scenario 2_issuedGoos'!S$4:S$153)</f>
        <v>12525863.700643165</v>
      </c>
      <c r="U48">
        <f>SUMIF('Scenario 2_issuedGoos'!$A$4:$A$153,$A48,'Scenario 2_issuedGoos'!T$4:T$153)</f>
        <v>13476492.99439498</v>
      </c>
      <c r="V48">
        <f>SUMIF('Scenario 2_issuedGoos'!$A$4:$A$153,$A48,'Scenario 2_issuedGoos'!U$4:U$153)</f>
        <v>14487645.232552104</v>
      </c>
      <c r="W48">
        <f>SUMIF('Scenario 2_issuedGoos'!$A$4:$A$153,$A48,'Scenario 2_issuedGoos'!V$4:V$153)</f>
        <v>15563257.6867775</v>
      </c>
      <c r="X48">
        <f>SUMIF('Scenario 2_issuedGoos'!$A$4:$A$153,$A48,'Scenario 2_issuedGoos'!W$4:W$153)</f>
        <v>16707510.048539415</v>
      </c>
    </row>
    <row r="49" spans="1:24" x14ac:dyDescent="0.25">
      <c r="A49" t="s">
        <v>40</v>
      </c>
      <c r="B49" t="str">
        <f>VLOOKUP(A49,'DE-EN Country'!$A$1:$C$25,2,0)</f>
        <v>Italy</v>
      </c>
      <c r="C49" t="str">
        <f>VLOOKUP(A49,'DE-EN Country'!$A$1:$C$25,3,0)</f>
        <v>IT</v>
      </c>
      <c r="D49">
        <f>SUMIF('Scenario 2_issuedGoos'!$A$4:$A$153,$A49,'Scenario 2_issuedGoos'!C$4:C$153)</f>
        <v>98556179.486279696</v>
      </c>
      <c r="E49">
        <f>SUMIF('Scenario 2_issuedGoos'!$A$4:$A$153,$A49,'Scenario 2_issuedGoos'!D$4:D$153)</f>
        <v>111159498.05087081</v>
      </c>
      <c r="F49">
        <f>SUMIF('Scenario 2_issuedGoos'!$A$4:$A$153,$A49,'Scenario 2_issuedGoos'!E$4:E$153)</f>
        <v>123498632.39447755</v>
      </c>
      <c r="G49">
        <f>SUMIF('Scenario 2_issuedGoos'!$A$4:$A$153,$A49,'Scenario 2_issuedGoos'!F$4:F$153)</f>
        <v>133133227.62740332</v>
      </c>
      <c r="H49">
        <f>SUMIF('Scenario 2_issuedGoos'!$A$4:$A$153,$A49,'Scenario 2_issuedGoos'!G$4:G$153)</f>
        <v>142957012.35287338</v>
      </c>
      <c r="I49">
        <f>SUMIF('Scenario 2_issuedGoos'!$A$4:$A$153,$A49,'Scenario 2_issuedGoos'!H$4:H$153)</f>
        <v>155414405.24421811</v>
      </c>
      <c r="J49">
        <f>SUMIF('Scenario 2_issuedGoos'!$A$4:$A$153,$A49,'Scenario 2_issuedGoos'!I$4:I$153)</f>
        <v>166963543.96627828</v>
      </c>
      <c r="K49">
        <f>SUMIF('Scenario 2_issuedGoos'!$A$4:$A$153,$A49,'Scenario 2_issuedGoos'!J$4:J$153)</f>
        <v>178751108.73766762</v>
      </c>
      <c r="L49">
        <f>SUMIF('Scenario 2_issuedGoos'!$A$4:$A$153,$A49,'Scenario 2_issuedGoos'!K$4:K$153)</f>
        <v>190793347.50198343</v>
      </c>
      <c r="M49">
        <f>SUMIF('Scenario 2_issuedGoos'!$A$4:$A$153,$A49,'Scenario 2_issuedGoos'!L$4:L$153)</f>
        <v>203107536.93205905</v>
      </c>
      <c r="N49">
        <f>SUMIF('Scenario 2_issuedGoos'!$A$4:$A$153,$A49,'Scenario 2_issuedGoos'!M$4:M$153)</f>
        <v>215712044.68302971</v>
      </c>
      <c r="O49">
        <f>SUMIF('Scenario 2_issuedGoos'!$A$4:$A$153,$A49,'Scenario 2_issuedGoos'!N$4:N$153)</f>
        <v>227951539.29554656</v>
      </c>
      <c r="P49">
        <f>SUMIF('Scenario 2_issuedGoos'!$A$4:$A$153,$A49,'Scenario 2_issuedGoos'!O$4:O$153)</f>
        <v>240512288.70379797</v>
      </c>
      <c r="Q49">
        <f>SUMIF('Scenario 2_issuedGoos'!$A$4:$A$153,$A49,'Scenario 2_issuedGoos'!P$4:P$153)</f>
        <v>249347874.26568988</v>
      </c>
      <c r="R49">
        <f>SUMIF('Scenario 2_issuedGoos'!$A$4:$A$153,$A49,'Scenario 2_issuedGoos'!Q$4:Q$153)</f>
        <v>259696055.33616206</v>
      </c>
      <c r="S49">
        <f>SUMIF('Scenario 2_issuedGoos'!$A$4:$A$153,$A49,'Scenario 2_issuedGoos'!R$4:R$153)</f>
        <v>270075770.27899152</v>
      </c>
      <c r="T49">
        <f>SUMIF('Scenario 2_issuedGoos'!$A$4:$A$153,$A49,'Scenario 2_issuedGoos'!S$4:S$153)</f>
        <v>280489081.92688978</v>
      </c>
      <c r="U49">
        <f>SUMIF('Scenario 2_issuedGoos'!$A$4:$A$153,$A49,'Scenario 2_issuedGoos'!T$4:T$153)</f>
        <v>290938180.561158</v>
      </c>
      <c r="V49">
        <f>SUMIF('Scenario 2_issuedGoos'!$A$4:$A$153,$A49,'Scenario 2_issuedGoos'!U$4:U$153)</f>
        <v>301425391.49946523</v>
      </c>
      <c r="W49">
        <f>SUMIF('Scenario 2_issuedGoos'!$A$4:$A$153,$A49,'Scenario 2_issuedGoos'!V$4:V$153)</f>
        <v>311953183.12378109</v>
      </c>
      <c r="X49">
        <f>SUMIF('Scenario 2_issuedGoos'!$A$4:$A$153,$A49,'Scenario 2_issuedGoos'!W$4:W$153)</f>
        <v>322524175.37351221</v>
      </c>
    </row>
    <row r="50" spans="1:24" x14ac:dyDescent="0.25">
      <c r="A50" t="s">
        <v>42</v>
      </c>
      <c r="B50" t="str">
        <f>VLOOKUP(A50,'DE-EN Country'!$A$1:$C$25,2,0)</f>
        <v>Lithuania</v>
      </c>
      <c r="C50" t="str">
        <f>VLOOKUP(A50,'DE-EN Country'!$A$1:$C$25,3,0)</f>
        <v>LI</v>
      </c>
      <c r="D50">
        <f>SUMIF('Scenario 2_issuedGoos'!$A$4:$A$153,$A50,'Scenario 2_issuedGoos'!C$4:C$153)</f>
        <v>209406.69490201175</v>
      </c>
      <c r="E50">
        <f>SUMIF('Scenario 2_issuedGoos'!$A$4:$A$153,$A50,'Scenario 2_issuedGoos'!D$4:D$153)</f>
        <v>238036.96854028807</v>
      </c>
      <c r="F50">
        <f>SUMIF('Scenario 2_issuedGoos'!$A$4:$A$153,$A50,'Scenario 2_issuedGoos'!E$4:E$153)</f>
        <v>269006.75280513661</v>
      </c>
      <c r="G50">
        <f>SUMIF('Scenario 2_issuedGoos'!$A$4:$A$153,$A50,'Scenario 2_issuedGoos'!F$4:F$153)</f>
        <v>302478.42307512055</v>
      </c>
      <c r="H50">
        <f>SUMIF('Scenario 2_issuedGoos'!$A$4:$A$153,$A50,'Scenario 2_issuedGoos'!G$4:G$153)</f>
        <v>338624.74349008844</v>
      </c>
      <c r="I50">
        <f>SUMIF('Scenario 2_issuedGoos'!$A$4:$A$153,$A50,'Scenario 2_issuedGoos'!H$4:H$153)</f>
        <v>408814.87667550996</v>
      </c>
      <c r="J50">
        <f>SUMIF('Scenario 2_issuedGoos'!$A$4:$A$153,$A50,'Scenario 2_issuedGoos'!I$4:I$153)</f>
        <v>457757.95159801206</v>
      </c>
      <c r="K50">
        <f>SUMIF('Scenario 2_issuedGoos'!$A$4:$A$153,$A50,'Scenario 2_issuedGoos'!J$4:J$153)</f>
        <v>510573.29682107543</v>
      </c>
      <c r="L50">
        <f>SUMIF('Scenario 2_issuedGoos'!$A$4:$A$153,$A50,'Scenario 2_issuedGoos'!K$4:K$153)</f>
        <v>567525.78168745036</v>
      </c>
      <c r="M50">
        <f>SUMIF('Scenario 2_issuedGoos'!$A$4:$A$153,$A50,'Scenario 2_issuedGoos'!L$4:L$153)</f>
        <v>628897.08179840993</v>
      </c>
      <c r="N50">
        <f>SUMIF('Scenario 2_issuedGoos'!$A$4:$A$153,$A50,'Scenario 2_issuedGoos'!M$4:M$153)</f>
        <v>694986.69746624678</v>
      </c>
      <c r="O50">
        <f>SUMIF('Scenario 2_issuedGoos'!$A$4:$A$153,$A50,'Scenario 2_issuedGoos'!N$4:N$153)</f>
        <v>764287.79949274857</v>
      </c>
      <c r="P50">
        <f>SUMIF('Scenario 2_issuedGoos'!$A$4:$A$153,$A50,'Scenario 2_issuedGoos'!O$4:O$153)</f>
        <v>838781.5449782348</v>
      </c>
      <c r="Q50">
        <f>SUMIF('Scenario 2_issuedGoos'!$A$4:$A$153,$A50,'Scenario 2_issuedGoos'!P$4:P$153)</f>
        <v>918813.94551353855</v>
      </c>
      <c r="R50">
        <f>SUMIF('Scenario 2_issuedGoos'!$A$4:$A$153,$A50,'Scenario 2_issuedGoos'!Q$4:Q$153)</f>
        <v>1004752.6322399264</v>
      </c>
      <c r="S50">
        <f>SUMIF('Scenario 2_issuedGoos'!$A$4:$A$153,$A50,'Scenario 2_issuedGoos'!R$4:R$153)</f>
        <v>1096988.1527751694</v>
      </c>
      <c r="T50">
        <f>SUMIF('Scenario 2_issuedGoos'!$A$4:$A$153,$A50,'Scenario 2_issuedGoos'!S$4:S$153)</f>
        <v>1195935.3437833306</v>
      </c>
      <c r="U50">
        <f>SUMIF('Scenario 2_issuedGoos'!$A$4:$A$153,$A50,'Scenario 2_issuedGoos'!T$4:T$153)</f>
        <v>1302034.7835103821</v>
      </c>
      <c r="V50">
        <f>SUMIF('Scenario 2_issuedGoos'!$A$4:$A$153,$A50,'Scenario 2_issuedGoos'!U$4:U$153)</f>
        <v>1415754.3288506691</v>
      </c>
      <c r="W50">
        <f>SUMIF('Scenario 2_issuedGoos'!$A$4:$A$153,$A50,'Scenario 2_issuedGoos'!V$4:V$153)</f>
        <v>1537590.7417662162</v>
      </c>
      <c r="X50">
        <f>SUMIF('Scenario 2_issuedGoos'!$A$4:$A$153,$A50,'Scenario 2_issuedGoos'!W$4:W$153)</f>
        <v>1668071.4101511911</v>
      </c>
    </row>
    <row r="51" spans="1:24" x14ac:dyDescent="0.25">
      <c r="A51" t="s">
        <v>43</v>
      </c>
      <c r="B51" t="str">
        <f>VLOOKUP(A51,'DE-EN Country'!$A$1:$C$25,2,0)</f>
        <v>Luxembourg</v>
      </c>
      <c r="C51" t="str">
        <f>VLOOKUP(A51,'DE-EN Country'!$A$1:$C$25,3,0)</f>
        <v>LU</v>
      </c>
      <c r="D51">
        <f>SUMIF('Scenario 2_issuedGoos'!$A$4:$A$153,$A51,'Scenario 2_issuedGoos'!C$4:C$153)</f>
        <v>165078.73579788077</v>
      </c>
      <c r="E51">
        <f>SUMIF('Scenario 2_issuedGoos'!$A$4:$A$153,$A51,'Scenario 2_issuedGoos'!D$4:D$153)</f>
        <v>187648.45058166908</v>
      </c>
      <c r="F51">
        <f>SUMIF('Scenario 2_issuedGoos'!$A$4:$A$153,$A51,'Scenario 2_issuedGoos'!E$4:E$153)</f>
        <v>199665.19497163402</v>
      </c>
      <c r="G51">
        <f>SUMIF('Scenario 2_issuedGoos'!$A$4:$A$153,$A51,'Scenario 2_issuedGoos'!F$4:F$153)</f>
        <v>217954.14394315513</v>
      </c>
      <c r="H51">
        <f>SUMIF('Scenario 2_issuedGoos'!$A$4:$A$153,$A51,'Scenario 2_issuedGoos'!G$4:G$153)</f>
        <v>237011.13735422306</v>
      </c>
      <c r="I51">
        <f>SUMIF('Scenario 2_issuedGoos'!$A$4:$A$153,$A51,'Scenario 2_issuedGoos'!H$4:H$153)</f>
        <v>258054.41085048916</v>
      </c>
      <c r="J51">
        <f>SUMIF('Scenario 2_issuedGoos'!$A$4:$A$153,$A51,'Scenario 2_issuedGoos'!I$4:I$153)</f>
        <v>281017.54058461759</v>
      </c>
      <c r="K51">
        <f>SUMIF('Scenario 2_issuedGoos'!$A$4:$A$153,$A51,'Scenario 2_issuedGoos'!J$4:J$153)</f>
        <v>305025.56350325455</v>
      </c>
      <c r="L51">
        <f>SUMIF('Scenario 2_issuedGoos'!$A$4:$A$153,$A51,'Scenario 2_issuedGoos'!K$4:K$153)</f>
        <v>330149.99631996383</v>
      </c>
      <c r="M51">
        <f>SUMIF('Scenario 2_issuedGoos'!$A$4:$A$153,$A51,'Scenario 2_issuedGoos'!L$4:L$153)</f>
        <v>356466.89518670749</v>
      </c>
      <c r="N51">
        <f>SUMIF('Scenario 2_issuedGoos'!$A$4:$A$153,$A51,'Scenario 2_issuedGoos'!M$4:M$153)</f>
        <v>384057.1308458923</v>
      </c>
      <c r="O51">
        <f>SUMIF('Scenario 2_issuedGoos'!$A$4:$A$153,$A51,'Scenario 2_issuedGoos'!N$4:N$153)</f>
        <v>412028.89813859976</v>
      </c>
      <c r="P51">
        <f>SUMIF('Scenario 2_issuedGoos'!$A$4:$A$153,$A51,'Scenario 2_issuedGoos'!O$4:O$153)</f>
        <v>441420.36513990106</v>
      </c>
      <c r="Q51">
        <f>SUMIF('Scenario 2_issuedGoos'!$A$4:$A$153,$A51,'Scenario 2_issuedGoos'!P$4:P$153)</f>
        <v>472326.33828509849</v>
      </c>
      <c r="R51">
        <f>SUMIF('Scenario 2_issuedGoos'!$A$4:$A$153,$A51,'Scenario 2_issuedGoos'!Q$4:Q$153)</f>
        <v>504847.55540375307</v>
      </c>
      <c r="S51">
        <f>SUMIF('Scenario 2_issuedGoos'!$A$4:$A$153,$A51,'Scenario 2_issuedGoos'!R$4:R$153)</f>
        <v>539091.04184302455</v>
      </c>
      <c r="T51">
        <f>SUMIF('Scenario 2_issuedGoos'!$A$4:$A$153,$A51,'Scenario 2_issuedGoos'!S$4:S$153)</f>
        <v>575170.48737484915</v>
      </c>
      <c r="U51">
        <f>SUMIF('Scenario 2_issuedGoos'!$A$4:$A$153,$A51,'Scenario 2_issuedGoos'!T$4:T$153)</f>
        <v>613206.64507505996</v>
      </c>
      <c r="V51">
        <f>SUMIF('Scenario 2_issuedGoos'!$A$4:$A$153,$A51,'Scenario 2_issuedGoos'!U$4:U$153)</f>
        <v>653327.75342934346</v>
      </c>
      <c r="W51">
        <f>SUMIF('Scenario 2_issuedGoos'!$A$4:$A$153,$A51,'Scenario 2_issuedGoos'!V$4:V$153)</f>
        <v>695669.98299152963</v>
      </c>
      <c r="X51">
        <f>SUMIF('Scenario 2_issuedGoos'!$A$4:$A$153,$A51,'Scenario 2_issuedGoos'!W$4:W$153)</f>
        <v>740377.90899419668</v>
      </c>
    </row>
    <row r="52" spans="1:24" x14ac:dyDescent="0.25">
      <c r="A52" t="s">
        <v>44</v>
      </c>
      <c r="B52" t="str">
        <f>VLOOKUP(A52,'DE-EN Country'!$A$1:$C$25,2,0)</f>
        <v>Netherlands</v>
      </c>
      <c r="C52" t="str">
        <f>VLOOKUP(A52,'DE-EN Country'!$A$1:$C$25,3,0)</f>
        <v>NL</v>
      </c>
      <c r="D52">
        <f>SUMIF('Scenario 2_issuedGoos'!$A$4:$A$153,$A52,'Scenario 2_issuedGoos'!C$4:C$153)</f>
        <v>41845367.202438772</v>
      </c>
      <c r="E52">
        <f>SUMIF('Scenario 2_issuedGoos'!$A$4:$A$153,$A52,'Scenario 2_issuedGoos'!D$4:D$153)</f>
        <v>44082285.872299418</v>
      </c>
      <c r="F52">
        <f>SUMIF('Scenario 2_issuedGoos'!$A$4:$A$153,$A52,'Scenario 2_issuedGoos'!E$4:E$153)</f>
        <v>47538331.182546437</v>
      </c>
      <c r="G52">
        <f>SUMIF('Scenario 2_issuedGoos'!$A$4:$A$153,$A52,'Scenario 2_issuedGoos'!F$4:F$153)</f>
        <v>51030332.285491452</v>
      </c>
      <c r="H52">
        <f>SUMIF('Scenario 2_issuedGoos'!$A$4:$A$153,$A52,'Scenario 2_issuedGoos'!G$4:G$153)</f>
        <v>54545053.462254174</v>
      </c>
      <c r="I52">
        <f>SUMIF('Scenario 2_issuedGoos'!$A$4:$A$153,$A52,'Scenario 2_issuedGoos'!H$4:H$153)</f>
        <v>58147502.483238801</v>
      </c>
      <c r="J52">
        <f>SUMIF('Scenario 2_issuedGoos'!$A$4:$A$153,$A52,'Scenario 2_issuedGoos'!I$4:I$153)</f>
        <v>62157481.629574686</v>
      </c>
      <c r="K52">
        <f>SUMIF('Scenario 2_issuedGoos'!$A$4:$A$153,$A52,'Scenario 2_issuedGoos'!J$4:J$153)</f>
        <v>66198970.195692167</v>
      </c>
      <c r="L52">
        <f>SUMIF('Scenario 2_issuedGoos'!$A$4:$A$153,$A52,'Scenario 2_issuedGoos'!K$4:K$153)</f>
        <v>70274126.934523284</v>
      </c>
      <c r="M52">
        <f>SUMIF('Scenario 2_issuedGoos'!$A$4:$A$153,$A52,'Scenario 2_issuedGoos'!L$4:L$153)</f>
        <v>74385247.700744376</v>
      </c>
      <c r="N52">
        <f>SUMIF('Scenario 2_issuedGoos'!$A$4:$A$153,$A52,'Scenario 2_issuedGoos'!M$4:M$153)</f>
        <v>78534773.764067203</v>
      </c>
      <c r="O52">
        <f>SUMIF('Scenario 2_issuedGoos'!$A$4:$A$153,$A52,'Scenario 2_issuedGoos'!N$4:N$153)</f>
        <v>82477834.14410165</v>
      </c>
      <c r="P52">
        <f>SUMIF('Scenario 2_issuedGoos'!$A$4:$A$153,$A52,'Scenario 2_issuedGoos'!O$4:O$153)</f>
        <v>86464591.261743307</v>
      </c>
      <c r="Q52">
        <f>SUMIF('Scenario 2_issuedGoos'!$A$4:$A$153,$A52,'Scenario 2_issuedGoos'!P$4:P$153)</f>
        <v>90497972.809158921</v>
      </c>
      <c r="R52">
        <f>SUMIF('Scenario 2_issuedGoos'!$A$4:$A$153,$A52,'Scenario 2_issuedGoos'!Q$4:Q$153)</f>
        <v>94581090.005887955</v>
      </c>
      <c r="S52">
        <f>SUMIF('Scenario 2_issuedGoos'!$A$4:$A$153,$A52,'Scenario 2_issuedGoos'!R$4:R$153)</f>
        <v>98717248.632349163</v>
      </c>
      <c r="T52">
        <f>SUMIF('Scenario 2_issuedGoos'!$A$4:$A$153,$A52,'Scenario 2_issuedGoos'!S$4:S$153)</f>
        <v>102909960.70788014</v>
      </c>
      <c r="U52">
        <f>SUMIF('Scenario 2_issuedGoos'!$A$4:$A$153,$A52,'Scenario 2_issuedGoos'!T$4:T$153)</f>
        <v>107162956.85017776</v>
      </c>
      <c r="V52">
        <f>SUMIF('Scenario 2_issuedGoos'!$A$4:$A$153,$A52,'Scenario 2_issuedGoos'!U$4:U$153)</f>
        <v>111480199.35508607</v>
      </c>
      <c r="W52">
        <f>SUMIF('Scenario 2_issuedGoos'!$A$4:$A$153,$A52,'Scenario 2_issuedGoos'!V$4:V$153)</f>
        <v>115865896.03786665</v>
      </c>
      <c r="X52">
        <f>SUMIF('Scenario 2_issuedGoos'!$A$4:$A$153,$A52,'Scenario 2_issuedGoos'!W$4:W$153)</f>
        <v>120324514.87940016</v>
      </c>
    </row>
    <row r="53" spans="1:24" x14ac:dyDescent="0.25">
      <c r="A53" t="s">
        <v>57</v>
      </c>
      <c r="B53" t="str">
        <f>VLOOKUP(A53,'DE-EN Country'!$A$1:$C$25,2,0)</f>
        <v>Norway</v>
      </c>
      <c r="C53" t="str">
        <f>VLOOKUP(A53,'DE-EN Country'!$A$1:$C$25,3,0)</f>
        <v>NO</v>
      </c>
      <c r="D53">
        <f>SUMIF('Scenario 2_issuedGoos'!$A$4:$A$153,$A53,'Scenario 2_issuedGoos'!C$4:C$153)</f>
        <v>60711746.024132095</v>
      </c>
      <c r="E53">
        <f>SUMIF('Scenario 2_issuedGoos'!$A$4:$A$153,$A53,'Scenario 2_issuedGoos'!D$4:D$153)</f>
        <v>63668132.1523735</v>
      </c>
      <c r="F53">
        <f>SUMIF('Scenario 2_issuedGoos'!$A$4:$A$153,$A53,'Scenario 2_issuedGoos'!E$4:E$153)</f>
        <v>68527285.922113836</v>
      </c>
      <c r="G53">
        <f>SUMIF('Scenario 2_issuedGoos'!$A$4:$A$153,$A53,'Scenario 2_issuedGoos'!F$4:F$153)</f>
        <v>73386807.968639955</v>
      </c>
      <c r="H53">
        <f>SUMIF('Scenario 2_issuedGoos'!$A$4:$A$153,$A53,'Scenario 2_issuedGoos'!G$4:G$153)</f>
        <v>78246723.722775757</v>
      </c>
      <c r="I53">
        <f>SUMIF('Scenario 2_issuedGoos'!$A$4:$A$153,$A53,'Scenario 2_issuedGoos'!H$4:H$153)</f>
        <v>84727745.647190586</v>
      </c>
      <c r="J53">
        <f>SUMIF('Scenario 2_issuedGoos'!$A$4:$A$153,$A53,'Scenario 2_issuedGoos'!I$4:I$153)</f>
        <v>90480510.52757144</v>
      </c>
      <c r="K53">
        <f>SUMIF('Scenario 2_issuedGoos'!$A$4:$A$153,$A53,'Scenario 2_issuedGoos'!J$4:J$153)</f>
        <v>96257542.518683076</v>
      </c>
      <c r="L53">
        <f>SUMIF('Scenario 2_issuedGoos'!$A$4:$A$153,$A53,'Scenario 2_issuedGoos'!K$4:K$153)</f>
        <v>102060556.88680881</v>
      </c>
      <c r="M53">
        <f>SUMIF('Scenario 2_issuedGoos'!$A$4:$A$153,$A53,'Scenario 2_issuedGoos'!L$4:L$153)</f>
        <v>107891379.75708276</v>
      </c>
      <c r="N53">
        <f>SUMIF('Scenario 2_issuedGoos'!$A$4:$A$153,$A53,'Scenario 2_issuedGoos'!M$4:M$153)</f>
        <v>113751954.91121116</v>
      </c>
      <c r="O53">
        <f>SUMIF('Scenario 2_issuedGoos'!$A$4:$A$153,$A53,'Scenario 2_issuedGoos'!N$4:N$153)</f>
        <v>119172385.53595684</v>
      </c>
      <c r="P53">
        <f>SUMIF('Scenario 2_issuedGoos'!$A$4:$A$153,$A53,'Scenario 2_issuedGoos'!O$4:O$153)</f>
        <v>124616998.5806122</v>
      </c>
      <c r="Q53">
        <f>SUMIF('Scenario 2_issuedGoos'!$A$4:$A$153,$A53,'Scenario 2_issuedGoos'!P$4:P$153)</f>
        <v>130087397.75499405</v>
      </c>
      <c r="R53">
        <f>SUMIF('Scenario 2_issuedGoos'!$A$4:$A$153,$A53,'Scenario 2_issuedGoos'!Q$4:Q$153)</f>
        <v>135585286.68385449</v>
      </c>
      <c r="S53">
        <f>SUMIF('Scenario 2_issuedGoos'!$A$4:$A$153,$A53,'Scenario 2_issuedGoos'!R$4:R$153)</f>
        <v>141112474.88909531</v>
      </c>
      <c r="T53">
        <f>SUMIF('Scenario 2_issuedGoos'!$A$4:$A$153,$A53,'Scenario 2_issuedGoos'!S$4:S$153)</f>
        <v>146670884.1204223</v>
      </c>
      <c r="U53">
        <f>SUMIF('Scenario 2_issuedGoos'!$A$4:$A$153,$A53,'Scenario 2_issuedGoos'!T$4:T$153)</f>
        <v>152262555.05432183</v>
      </c>
      <c r="V53">
        <f>SUMIF('Scenario 2_issuedGoos'!$A$4:$A$153,$A53,'Scenario 2_issuedGoos'!U$4:U$153)</f>
        <v>157874944.11337632</v>
      </c>
      <c r="W53">
        <f>SUMIF('Scenario 2_issuedGoos'!$A$4:$A$153,$A53,'Scenario 2_issuedGoos'!V$4:V$153)</f>
        <v>163529416.6140877</v>
      </c>
      <c r="X53">
        <f>SUMIF('Scenario 2_issuedGoos'!$A$4:$A$153,$A53,'Scenario 2_issuedGoos'!W$4:W$153)</f>
        <v>169222907.33610249</v>
      </c>
    </row>
    <row r="54" spans="1:24" x14ac:dyDescent="0.25">
      <c r="A54" t="s">
        <v>46</v>
      </c>
      <c r="B54" t="str">
        <f>VLOOKUP(A54,'DE-EN Country'!$A$1:$C$25,2,0)</f>
        <v>Portugal</v>
      </c>
      <c r="C54" t="str">
        <f>VLOOKUP(A54,'DE-EN Country'!$A$1:$C$25,3,0)</f>
        <v>PO</v>
      </c>
      <c r="D54">
        <f>SUMIF('Scenario 2_issuedGoos'!$A$4:$A$153,$A54,'Scenario 2_issuedGoos'!C$4:C$153)</f>
        <v>0</v>
      </c>
      <c r="E54">
        <f>SUMIF('Scenario 2_issuedGoos'!$A$4:$A$153,$A54,'Scenario 2_issuedGoos'!D$4:D$153)</f>
        <v>0</v>
      </c>
      <c r="F54">
        <f>SUMIF('Scenario 2_issuedGoos'!$A$4:$A$153,$A54,'Scenario 2_issuedGoos'!E$4:E$153)</f>
        <v>0</v>
      </c>
      <c r="G54">
        <f>SUMIF('Scenario 2_issuedGoos'!$A$4:$A$153,$A54,'Scenario 2_issuedGoos'!F$4:F$153)</f>
        <v>0</v>
      </c>
      <c r="H54">
        <f>SUMIF('Scenario 2_issuedGoos'!$A$4:$A$153,$A54,'Scenario 2_issuedGoos'!G$4:G$153)</f>
        <v>0</v>
      </c>
      <c r="I54">
        <f>SUMIF('Scenario 2_issuedGoos'!$A$4:$A$153,$A54,'Scenario 2_issuedGoos'!H$4:H$153)</f>
        <v>3212749.5435680114</v>
      </c>
      <c r="J54">
        <f>SUMIF('Scenario 2_issuedGoos'!$A$4:$A$153,$A54,'Scenario 2_issuedGoos'!I$4:I$153)</f>
        <v>3598717.0227806997</v>
      </c>
      <c r="K54">
        <f>SUMIF('Scenario 2_issuedGoos'!$A$4:$A$153,$A54,'Scenario 2_issuedGoos'!J$4:J$153)</f>
        <v>4015249.3760557408</v>
      </c>
      <c r="L54">
        <f>SUMIF('Scenario 2_issuedGoos'!$A$4:$A$153,$A54,'Scenario 2_issuedGoos'!K$4:K$153)</f>
        <v>4464438.1721013431</v>
      </c>
      <c r="M54">
        <f>SUMIF('Scenario 2_issuedGoos'!$A$4:$A$153,$A54,'Scenario 2_issuedGoos'!L$4:L$153)</f>
        <v>4948507.7243113611</v>
      </c>
      <c r="N54">
        <f>SUMIF('Scenario 2_issuedGoos'!$A$4:$A$153,$A54,'Scenario 2_issuedGoos'!M$4:M$153)</f>
        <v>5469823.1363121262</v>
      </c>
      <c r="O54">
        <f>SUMIF('Scenario 2_issuedGoos'!$A$4:$A$153,$A54,'Scenario 2_issuedGoos'!N$4:N$153)</f>
        <v>6020288.9056110941</v>
      </c>
      <c r="P54">
        <f>SUMIF('Scenario 2_issuedGoos'!$A$4:$A$153,$A54,'Scenario 2_issuedGoos'!O$4:O$153)</f>
        <v>6612126.6939991806</v>
      </c>
      <c r="Q54">
        <f>SUMIF('Scenario 2_issuedGoos'!$A$4:$A$153,$A54,'Scenario 2_issuedGoos'!P$4:P$153)</f>
        <v>7248097.5389620401</v>
      </c>
      <c r="R54">
        <f>SUMIF('Scenario 2_issuedGoos'!$A$4:$A$153,$A54,'Scenario 2_issuedGoos'!Q$4:Q$153)</f>
        <v>7931135.1516861934</v>
      </c>
      <c r="S54">
        <f>SUMIF('Scenario 2_issuedGoos'!$A$4:$A$153,$A54,'Scenario 2_issuedGoos'!R$4:R$153)</f>
        <v>8664356.2818353642</v>
      </c>
      <c r="T54">
        <f>SUMIF('Scenario 2_issuedGoos'!$A$4:$A$153,$A54,'Scenario 2_issuedGoos'!S$4:S$153)</f>
        <v>9451071.6871202216</v>
      </c>
      <c r="U54">
        <f>SUMIF('Scenario 2_issuedGoos'!$A$4:$A$153,$A54,'Scenario 2_issuedGoos'!T$4:T$153)</f>
        <v>10294797.742228981</v>
      </c>
      <c r="V54">
        <f>SUMIF('Scenario 2_issuedGoos'!$A$4:$A$153,$A54,'Scenario 2_issuedGoos'!U$4:U$153)</f>
        <v>11199268.723630819</v>
      </c>
      <c r="W54">
        <f>SUMIF('Scenario 2_issuedGoos'!$A$4:$A$153,$A54,'Scenario 2_issuedGoos'!V$4:V$153)</f>
        <v>12168449.808817262</v>
      </c>
      <c r="X54">
        <f>SUMIF('Scenario 2_issuedGoos'!$A$4:$A$153,$A54,'Scenario 2_issuedGoos'!W$4:W$153)</f>
        <v>13206550.830713281</v>
      </c>
    </row>
    <row r="55" spans="1:24" x14ac:dyDescent="0.25">
      <c r="A55" t="s">
        <v>49</v>
      </c>
      <c r="B55" t="str">
        <f>VLOOKUP(A55,'DE-EN Country'!$A$1:$C$25,2,0)</f>
        <v>Serbia</v>
      </c>
      <c r="C55" t="str">
        <f>VLOOKUP(A55,'DE-EN Country'!$A$1:$C$25,3,0)</f>
        <v>SE</v>
      </c>
      <c r="D55">
        <f>SUMIF('Scenario 2_issuedGoos'!$A$4:$A$153,$A55,'Scenario 2_issuedGoos'!C$4:C$153)</f>
        <v>11763.547389467498</v>
      </c>
      <c r="E55">
        <f>SUMIF('Scenario 2_issuedGoos'!$A$4:$A$153,$A55,'Scenario 2_issuedGoos'!D$4:D$153)</f>
        <v>13371.870279406032</v>
      </c>
      <c r="F55">
        <f>SUMIF('Scenario 2_issuedGoos'!$A$4:$A$153,$A55,'Scenario 2_issuedGoos'!E$4:E$153)</f>
        <v>15111.616589864792</v>
      </c>
      <c r="G55">
        <f>SUMIF('Scenario 2_issuedGoos'!$A$4:$A$153,$A55,'Scenario 2_issuedGoos'!F$4:F$153)</f>
        <v>16991.907855670946</v>
      </c>
      <c r="H55">
        <f>SUMIF('Scenario 2_issuedGoos'!$A$4:$A$153,$A55,'Scenario 2_issuedGoos'!G$4:G$153)</f>
        <v>19022.449206582987</v>
      </c>
      <c r="I55">
        <f>SUMIF('Scenario 2_issuedGoos'!$A$4:$A$153,$A55,'Scenario 2_issuedGoos'!H$4:H$153)</f>
        <v>2124855.1628509075</v>
      </c>
      <c r="J55">
        <f>SUMIF('Scenario 2_issuedGoos'!$A$4:$A$153,$A55,'Scenario 2_issuedGoos'!I$4:I$153)</f>
        <v>2380045.214411939</v>
      </c>
      <c r="K55">
        <f>SUMIF('Scenario 2_issuedGoos'!$A$4:$A$153,$A55,'Scenario 2_issuedGoos'!J$4:J$153)</f>
        <v>2655442.1332219392</v>
      </c>
      <c r="L55">
        <f>SUMIF('Scenario 2_issuedGoos'!$A$4:$A$153,$A55,'Scenario 2_issuedGoos'!K$4:K$153)</f>
        <v>2952428.6308769141</v>
      </c>
      <c r="M55">
        <f>SUMIF('Scenario 2_issuedGoos'!$A$4:$A$153,$A55,'Scenario 2_issuedGoos'!L$4:L$153)</f>
        <v>3272475.1729643228</v>
      </c>
      <c r="N55">
        <f>SUMIF('Scenario 2_issuedGoos'!$A$4:$A$153,$A55,'Scenario 2_issuedGoos'!M$4:M$153)</f>
        <v>3617145.2976832897</v>
      </c>
      <c r="O55">
        <f>SUMIF('Scenario 2_issuedGoos'!$A$4:$A$153,$A55,'Scenario 2_issuedGoos'!N$4:N$153)</f>
        <v>3980861.4208167009</v>
      </c>
      <c r="P55">
        <f>SUMIF('Scenario 2_issuedGoos'!$A$4:$A$153,$A55,'Scenario 2_issuedGoos'!O$4:O$153)</f>
        <v>4371906.2930192444</v>
      </c>
      <c r="Q55">
        <f>SUMIF('Scenario 2_issuedGoos'!$A$4:$A$153,$A55,'Scenario 2_issuedGoos'!P$4:P$153)</f>
        <v>4792103.4988900004</v>
      </c>
      <c r="R55">
        <f>SUMIF('Scenario 2_issuedGoos'!$A$4:$A$153,$A55,'Scenario 2_issuedGoos'!Q$4:Q$153)</f>
        <v>5243390.6596152876</v>
      </c>
      <c r="S55">
        <f>SUMIF('Scenario 2_issuedGoos'!$A$4:$A$153,$A55,'Scenario 2_issuedGoos'!R$4:R$153)</f>
        <v>5727826.2776658656</v>
      </c>
      <c r="T55">
        <f>SUMIF('Scenario 2_issuedGoos'!$A$4:$A$153,$A55,'Scenario 2_issuedGoos'!S$4:S$153)</f>
        <v>6247596.9808724746</v>
      </c>
      <c r="U55">
        <f>SUMIF('Scenario 2_issuedGoos'!$A$4:$A$153,$A55,'Scenario 2_issuedGoos'!T$4:T$153)</f>
        <v>6805025.1887055757</v>
      </c>
      <c r="V55">
        <f>SUMIF('Scenario 2_issuedGoos'!$A$4:$A$153,$A55,'Scenario 2_issuedGoos'!U$4:U$153)</f>
        <v>7402577.2248698063</v>
      </c>
      <c r="W55">
        <f>SUMIF('Scenario 2_issuedGoos'!$A$4:$A$153,$A55,'Scenario 2_issuedGoos'!V$4:V$153)</f>
        <v>8042871.9016787</v>
      </c>
      <c r="X55">
        <f>SUMIF('Scenario 2_issuedGoos'!$A$4:$A$153,$A55,'Scenario 2_issuedGoos'!W$4:W$153)</f>
        <v>8728689.6031062994</v>
      </c>
    </row>
    <row r="56" spans="1:24" x14ac:dyDescent="0.25">
      <c r="A56" t="s">
        <v>50</v>
      </c>
      <c r="B56" t="str">
        <f>VLOOKUP(A56,'DE-EN Country'!$A$1:$C$25,2,0)</f>
        <v>Slovakia</v>
      </c>
      <c r="C56" t="str">
        <f>VLOOKUP(A56,'DE-EN Country'!$A$1:$C$25,3,0)</f>
        <v>SK</v>
      </c>
      <c r="D56">
        <f>SUMIF('Scenario 2_issuedGoos'!$A$4:$A$153,$A56,'Scenario 2_issuedGoos'!C$4:C$153)</f>
        <v>0</v>
      </c>
      <c r="E56">
        <f>SUMIF('Scenario 2_issuedGoos'!$A$4:$A$153,$A56,'Scenario 2_issuedGoos'!D$4:D$153)</f>
        <v>0</v>
      </c>
      <c r="F56">
        <f>SUMIF('Scenario 2_issuedGoos'!$A$4:$A$153,$A56,'Scenario 2_issuedGoos'!E$4:E$153)</f>
        <v>0</v>
      </c>
      <c r="G56">
        <f>SUMIF('Scenario 2_issuedGoos'!$A$4:$A$153,$A56,'Scenario 2_issuedGoos'!F$4:F$153)</f>
        <v>0</v>
      </c>
      <c r="H56">
        <f>SUMIF('Scenario 2_issuedGoos'!$A$4:$A$153,$A56,'Scenario 2_issuedGoos'!G$4:G$153)</f>
        <v>0</v>
      </c>
      <c r="I56">
        <f>SUMIF('Scenario 2_issuedGoos'!$A$4:$A$153,$A56,'Scenario 2_issuedGoos'!H$4:H$153)</f>
        <v>1443244.2583448093</v>
      </c>
      <c r="J56">
        <f>SUMIF('Scenario 2_issuedGoos'!$A$4:$A$153,$A56,'Scenario 2_issuedGoos'!I$4:I$153)</f>
        <v>1616759.6736008215</v>
      </c>
      <c r="K56">
        <f>SUMIF('Scenario 2_issuedGoos'!$A$4:$A$153,$A56,'Scenario 2_issuedGoos'!J$4:J$153)</f>
        <v>1804018.5197365629</v>
      </c>
      <c r="L56">
        <f>SUMIF('Scenario 2_issuedGoos'!$A$4:$A$153,$A56,'Scenario 2_issuedGoos'!K$4:K$153)</f>
        <v>2005961.3513018808</v>
      </c>
      <c r="M56">
        <f>SUMIF('Scenario 2_issuedGoos'!$A$4:$A$153,$A56,'Scenario 2_issuedGoos'!L$4:L$153)</f>
        <v>2223588.419724388</v>
      </c>
      <c r="N56">
        <f>SUMIF('Scenario 2_issuedGoos'!$A$4:$A$153,$A56,'Scenario 2_issuedGoos'!M$4:M$153)</f>
        <v>2457963.2916108975</v>
      </c>
      <c r="O56">
        <f>SUMIF('Scenario 2_issuedGoos'!$A$4:$A$153,$A56,'Scenario 2_issuedGoos'!N$4:N$153)</f>
        <v>2705721.7104822723</v>
      </c>
      <c r="P56">
        <f>SUMIF('Scenario 2_issuedGoos'!$A$4:$A$153,$A56,'Scenario 2_issuedGoos'!O$4:O$153)</f>
        <v>2972111.0630117604</v>
      </c>
      <c r="Q56">
        <f>SUMIF('Scenario 2_issuedGoos'!$A$4:$A$153,$A56,'Scenario 2_issuedGoos'!P$4:P$153)</f>
        <v>3258375.0465179896</v>
      </c>
      <c r="R56">
        <f>SUMIF('Scenario 2_issuedGoos'!$A$4:$A$153,$A56,'Scenario 2_issuedGoos'!Q$4:Q$153)</f>
        <v>3565835.1507173027</v>
      </c>
      <c r="S56">
        <f>SUMIF('Scenario 2_issuedGoos'!$A$4:$A$153,$A56,'Scenario 2_issuedGoos'!R$4:R$153)</f>
        <v>3895895.3277202668</v>
      </c>
      <c r="T56">
        <f>SUMIF('Scenario 2_issuedGoos'!$A$4:$A$153,$A56,'Scenario 2_issuedGoos'!S$4:S$153)</f>
        <v>4250046.9345467258</v>
      </c>
      <c r="U56">
        <f>SUMIF('Scenario 2_issuedGoos'!$A$4:$A$153,$A56,'Scenario 2_issuedGoos'!T$4:T$153)</f>
        <v>4629873.963736536</v>
      </c>
      <c r="V56">
        <f>SUMIF('Scenario 2_issuedGoos'!$A$4:$A$153,$A56,'Scenario 2_issuedGoos'!U$4:U$153)</f>
        <v>5037058.5785089526</v>
      </c>
      <c r="W56">
        <f>SUMIF('Scenario 2_issuedGoos'!$A$4:$A$153,$A56,'Scenario 2_issuedGoos'!V$4:V$153)</f>
        <v>5473386.9698492745</v>
      </c>
      <c r="X56">
        <f>SUMIF('Scenario 2_issuedGoos'!$A$4:$A$153,$A56,'Scenario 2_issuedGoos'!W$4:W$153)</f>
        <v>5940755.5538773527</v>
      </c>
    </row>
    <row r="57" spans="1:24" x14ac:dyDescent="0.25">
      <c r="A57" t="s">
        <v>51</v>
      </c>
      <c r="B57" t="str">
        <f>VLOOKUP(A57,'DE-EN Country'!$A$1:$C$25,2,0)</f>
        <v>Slovenia</v>
      </c>
      <c r="C57" t="str">
        <f>VLOOKUP(A57,'DE-EN Country'!$A$1:$C$25,3,0)</f>
        <v>SL</v>
      </c>
      <c r="D57">
        <f>SUMIF('Scenario 2_issuedGoos'!$A$4:$A$153,$A57,'Scenario 2_issuedGoos'!C$4:C$153)</f>
        <v>2496265.5992701198</v>
      </c>
      <c r="E57">
        <f>SUMIF('Scenario 2_issuedGoos'!$A$4:$A$153,$A57,'Scenario 2_issuedGoos'!D$4:D$153)</f>
        <v>2837557.3006379302</v>
      </c>
      <c r="F57">
        <f>SUMIF('Scenario 2_issuedGoos'!$A$4:$A$153,$A57,'Scenario 2_issuedGoos'!E$4:E$153)</f>
        <v>3206737.50814436</v>
      </c>
      <c r="G57">
        <f>SUMIF('Scenario 2_issuedGoos'!$A$4:$A$153,$A57,'Scenario 2_issuedGoos'!F$4:F$153)</f>
        <v>3605741.8431498301</v>
      </c>
      <c r="H57">
        <f>SUMIF('Scenario 2_issuedGoos'!$A$4:$A$153,$A57,'Scenario 2_issuedGoos'!G$4:G$153)</f>
        <v>4036629.7678854899</v>
      </c>
      <c r="I57">
        <f>SUMIF('Scenario 2_issuedGoos'!$A$4:$A$153,$A57,'Scenario 2_issuedGoos'!H$4:H$153)</f>
        <v>4583628.7085978659</v>
      </c>
      <c r="J57">
        <f>SUMIF('Scenario 2_issuedGoos'!$A$4:$A$153,$A57,'Scenario 2_issuedGoos'!I$4:I$153)</f>
        <v>5130657.310763495</v>
      </c>
      <c r="K57">
        <f>SUMIF('Scenario 2_issuedGoos'!$A$4:$A$153,$A57,'Scenario 2_issuedGoos'!J$4:J$153)</f>
        <v>5720929.7013741909</v>
      </c>
      <c r="L57">
        <f>SUMIF('Scenario 2_issuedGoos'!$A$4:$A$153,$A57,'Scenario 2_issuedGoos'!K$4:K$153)</f>
        <v>6357402.6877690451</v>
      </c>
      <c r="M57">
        <f>SUMIF('Scenario 2_issuedGoos'!$A$4:$A$153,$A57,'Scenario 2_issuedGoos'!L$4:L$153)</f>
        <v>7043220.6485499572</v>
      </c>
      <c r="N57">
        <f>SUMIF('Scenario 2_issuedGoos'!$A$4:$A$153,$A57,'Scenario 2_issuedGoos'!M$4:M$153)</f>
        <v>7781726.8986895327</v>
      </c>
      <c r="O57">
        <f>SUMIF('Scenario 2_issuedGoos'!$A$4:$A$153,$A57,'Scenario 2_issuedGoos'!N$4:N$153)</f>
        <v>8551424.6455316208</v>
      </c>
      <c r="P57">
        <f>SUMIF('Scenario 2_issuedGoos'!$A$4:$A$153,$A57,'Scenario 2_issuedGoos'!O$4:O$153)</f>
        <v>9378637.8498111926</v>
      </c>
      <c r="Q57">
        <f>SUMIF('Scenario 2_issuedGoos'!$A$4:$A$153,$A57,'Scenario 2_issuedGoos'!P$4:P$153)</f>
        <v>10267193.812904852</v>
      </c>
      <c r="R57">
        <f>SUMIF('Scenario 2_issuedGoos'!$A$4:$A$153,$A57,'Scenario 2_issuedGoos'!Q$4:Q$153)</f>
        <v>11221158.777683357</v>
      </c>
      <c r="S57">
        <f>SUMIF('Scenario 2_issuedGoos'!$A$4:$A$153,$A57,'Scenario 2_issuedGoos'!R$4:R$153)</f>
        <v>12244852.25440756</v>
      </c>
      <c r="T57">
        <f>SUMIF('Scenario 2_issuedGoos'!$A$4:$A$153,$A57,'Scenario 2_issuedGoos'!S$4:S$153)</f>
        <v>13342862.181859935</v>
      </c>
      <c r="U57">
        <f>SUMIF('Scenario 2_issuedGoos'!$A$4:$A$153,$A57,'Scenario 2_issuedGoos'!T$4:T$153)</f>
        <v>14520060.971421473</v>
      </c>
      <c r="V57">
        <f>SUMIF('Scenario 2_issuedGoos'!$A$4:$A$153,$A57,'Scenario 2_issuedGoos'!U$4:U$153)</f>
        <v>14650510.001069108</v>
      </c>
      <c r="W57">
        <f>SUMIF('Scenario 2_issuedGoos'!$A$4:$A$153,$A57,'Scenario 2_issuedGoos'!V$4:V$153)</f>
        <v>15165342.789411012</v>
      </c>
      <c r="X57">
        <f>SUMIF('Scenario 2_issuedGoos'!$A$4:$A$153,$A57,'Scenario 2_issuedGoos'!W$4:W$153)</f>
        <v>15682568.085309831</v>
      </c>
    </row>
    <row r="58" spans="1:24" x14ac:dyDescent="0.25">
      <c r="A58" t="s">
        <v>52</v>
      </c>
      <c r="B58" t="str">
        <f>VLOOKUP(A58,'DE-EN Country'!$A$1:$C$25,2,0)</f>
        <v>Spain</v>
      </c>
      <c r="C58" t="str">
        <f>VLOOKUP(A58,'DE-EN Country'!$A$1:$C$25,3,0)</f>
        <v>ES</v>
      </c>
      <c r="D58">
        <f>SUMIF('Scenario 2_issuedGoos'!$A$4:$A$153,$A58,'Scenario 2_issuedGoos'!C$4:C$153)</f>
        <v>99960208.40665859</v>
      </c>
      <c r="E58">
        <f>SUMIF('Scenario 2_issuedGoos'!$A$4:$A$153,$A58,'Scenario 2_issuedGoos'!D$4:D$153)</f>
        <v>113626858.94503292</v>
      </c>
      <c r="F58">
        <f>SUMIF('Scenario 2_issuedGoos'!$A$4:$A$153,$A58,'Scenario 2_issuedGoos'!E$4:E$153)</f>
        <v>122590183.40463385</v>
      </c>
      <c r="G58">
        <f>SUMIF('Scenario 2_issuedGoos'!$A$4:$A$153,$A58,'Scenario 2_issuedGoos'!F$4:F$153)</f>
        <v>131170118.88536285</v>
      </c>
      <c r="H58">
        <f>SUMIF('Scenario 2_issuedGoos'!$A$4:$A$153,$A58,'Scenario 2_issuedGoos'!G$4:G$153)</f>
        <v>140883244.68082386</v>
      </c>
      <c r="I58">
        <f>SUMIF('Scenario 2_issuedGoos'!$A$4:$A$153,$A58,'Scenario 2_issuedGoos'!H$4:H$153)</f>
        <v>149918938.935395</v>
      </c>
      <c r="J58">
        <f>SUMIF('Scenario 2_issuedGoos'!$A$4:$A$153,$A58,'Scenario 2_issuedGoos'!I$4:I$153)</f>
        <v>159569926.25045502</v>
      </c>
      <c r="K58">
        <f>SUMIF('Scenario 2_issuedGoos'!$A$4:$A$153,$A58,'Scenario 2_issuedGoos'!J$4:J$153)</f>
        <v>169452974.35989553</v>
      </c>
      <c r="L58">
        <f>SUMIF('Scenario 2_issuedGoos'!$A$4:$A$153,$A58,'Scenario 2_issuedGoos'!K$4:K$153)</f>
        <v>179339267.29414251</v>
      </c>
      <c r="M58">
        <f>SUMIF('Scenario 2_issuedGoos'!$A$4:$A$153,$A58,'Scenario 2_issuedGoos'!L$4:L$153)</f>
        <v>189229037.15541244</v>
      </c>
      <c r="N58">
        <f>SUMIF('Scenario 2_issuedGoos'!$A$4:$A$153,$A58,'Scenario 2_issuedGoos'!M$4:M$153)</f>
        <v>199122531.14408031</v>
      </c>
      <c r="O58">
        <f>SUMIF('Scenario 2_issuedGoos'!$A$4:$A$153,$A58,'Scenario 2_issuedGoos'!N$4:N$153)</f>
        <v>208390469.83462477</v>
      </c>
      <c r="P58">
        <f>SUMIF('Scenario 2_issuedGoos'!$A$4:$A$153,$A58,'Scenario 2_issuedGoos'!O$4:O$153)</f>
        <v>217666987.26422992</v>
      </c>
      <c r="Q58">
        <f>SUMIF('Scenario 2_issuedGoos'!$A$4:$A$153,$A58,'Scenario 2_issuedGoos'!P$4:P$153)</f>
        <v>226952705.06487548</v>
      </c>
      <c r="R58">
        <f>SUMIF('Scenario 2_issuedGoos'!$A$4:$A$153,$A58,'Scenario 2_issuedGoos'!Q$4:Q$153)</f>
        <v>236248285.58489317</v>
      </c>
      <c r="S58">
        <f>SUMIF('Scenario 2_issuedGoos'!$A$4:$A$153,$A58,'Scenario 2_issuedGoos'!R$4:R$153)</f>
        <v>245554434.40651715</v>
      </c>
      <c r="T58">
        <f>SUMIF('Scenario 2_issuedGoos'!$A$4:$A$153,$A58,'Scenario 2_issuedGoos'!S$4:S$153)</f>
        <v>254871903.01340914</v>
      </c>
      <c r="U58">
        <f>SUMIF('Scenario 2_issuedGoos'!$A$4:$A$153,$A58,'Scenario 2_issuedGoos'!T$4:T$153)</f>
        <v>264201491.61684266</v>
      </c>
      <c r="V58">
        <f>SUMIF('Scenario 2_issuedGoos'!$A$4:$A$153,$A58,'Scenario 2_issuedGoos'!U$4:U$153)</f>
        <v>273544052.14975494</v>
      </c>
      <c r="W58">
        <f>SUMIF('Scenario 2_issuedGoos'!$A$4:$A$153,$A58,'Scenario 2_issuedGoos'!V$4:V$153)</f>
        <v>282900491.43838573</v>
      </c>
      <c r="X58">
        <f>SUMIF('Scenario 2_issuedGoos'!$A$4:$A$153,$A58,'Scenario 2_issuedGoos'!W$4:W$153)</f>
        <v>292271774.56177509</v>
      </c>
    </row>
    <row r="59" spans="1:24" x14ac:dyDescent="0.25">
      <c r="A59" t="s">
        <v>47</v>
      </c>
      <c r="B59" t="str">
        <f>VLOOKUP(A59,'DE-EN Country'!$A$1:$C$25,2,0)</f>
        <v>Sweden</v>
      </c>
      <c r="C59" t="str">
        <f>VLOOKUP(A59,'DE-EN Country'!$A$1:$C$25,3,0)</f>
        <v>SW</v>
      </c>
      <c r="D59">
        <f>SUMIF('Scenario 2_issuedGoos'!$A$4:$A$153,$A59,'Scenario 2_issuedGoos'!C$4:C$153)</f>
        <v>42037720.027246512</v>
      </c>
      <c r="E59">
        <f>SUMIF('Scenario 2_issuedGoos'!$A$4:$A$153,$A59,'Scenario 2_issuedGoos'!D$4:D$153)</f>
        <v>47785155.313747175</v>
      </c>
      <c r="F59">
        <f>SUMIF('Scenario 2_issuedGoos'!$A$4:$A$153,$A59,'Scenario 2_issuedGoos'!E$4:E$153)</f>
        <v>54002239.828829877</v>
      </c>
      <c r="G59">
        <f>SUMIF('Scenario 2_issuedGoos'!$A$4:$A$153,$A59,'Scenario 2_issuedGoos'!F$4:F$153)</f>
        <v>60721569.907136418</v>
      </c>
      <c r="H59">
        <f>SUMIF('Scenario 2_issuedGoos'!$A$4:$A$153,$A59,'Scenario 2_issuedGoos'!G$4:G$153)</f>
        <v>67977827.393701643</v>
      </c>
      <c r="I59">
        <f>SUMIF('Scenario 2_issuedGoos'!$A$4:$A$153,$A59,'Scenario 2_issuedGoos'!H$4:H$153)</f>
        <v>77588356.783507466</v>
      </c>
      <c r="J59">
        <f>SUMIF('Scenario 2_issuedGoos'!$A$4:$A$153,$A59,'Scenario 2_issuedGoos'!I$4:I$153)</f>
        <v>86924935.166320384</v>
      </c>
      <c r="K59">
        <f>SUMIF('Scenario 2_issuedGoos'!$A$4:$A$153,$A59,'Scenario 2_issuedGoos'!J$4:J$153)</f>
        <v>97001200.495455801</v>
      </c>
      <c r="L59">
        <f>SUMIF('Scenario 2_issuedGoos'!$A$4:$A$153,$A59,'Scenario 2_issuedGoos'!K$4:K$153)</f>
        <v>106578208.72035664</v>
      </c>
      <c r="M59">
        <f>SUMIF('Scenario 2_issuedGoos'!$A$4:$A$153,$A59,'Scenario 2_issuedGoos'!L$4:L$153)</f>
        <v>108978011.98751898</v>
      </c>
      <c r="N59">
        <f>SUMIF('Scenario 2_issuedGoos'!$A$4:$A$153,$A59,'Scenario 2_issuedGoos'!M$4:M$153)</f>
        <v>115068049.22126496</v>
      </c>
      <c r="O59">
        <f>SUMIF('Scenario 2_issuedGoos'!$A$4:$A$153,$A59,'Scenario 2_issuedGoos'!N$4:N$153)</f>
        <v>120730155.17638728</v>
      </c>
      <c r="P59">
        <f>SUMIF('Scenario 2_issuedGoos'!$A$4:$A$153,$A59,'Scenario 2_issuedGoos'!O$4:O$153)</f>
        <v>126441873.11564411</v>
      </c>
      <c r="Q59">
        <f>SUMIF('Scenario 2_issuedGoos'!$A$4:$A$153,$A59,'Scenario 2_issuedGoos'!P$4:P$153)</f>
        <v>132206497.18748955</v>
      </c>
      <c r="R59">
        <f>SUMIF('Scenario 2_issuedGoos'!$A$4:$A$153,$A59,'Scenario 2_issuedGoos'!Q$4:Q$153)</f>
        <v>138027526.9252626</v>
      </c>
      <c r="S59">
        <f>SUMIF('Scenario 2_issuedGoos'!$A$4:$A$153,$A59,'Scenario 2_issuedGoos'!R$4:R$153)</f>
        <v>143908679.55030403</v>
      </c>
      <c r="T59">
        <f>SUMIF('Scenario 2_issuedGoos'!$A$4:$A$153,$A59,'Scenario 2_issuedGoos'!S$4:S$153)</f>
        <v>149853902.99192536</v>
      </c>
      <c r="U59">
        <f>SUMIF('Scenario 2_issuedGoos'!$A$4:$A$153,$A59,'Scenario 2_issuedGoos'!T$4:T$153)</f>
        <v>155867389.66515115</v>
      </c>
      <c r="V59">
        <f>SUMIF('Scenario 2_issuedGoos'!$A$4:$A$153,$A59,'Scenario 2_issuedGoos'!U$4:U$153)</f>
        <v>161953591.04946408</v>
      </c>
      <c r="W59">
        <f>SUMIF('Scenario 2_issuedGoos'!$A$4:$A$153,$A59,'Scenario 2_issuedGoos'!V$4:V$153)</f>
        <v>168117233.11422011</v>
      </c>
      <c r="X59">
        <f>SUMIF('Scenario 2_issuedGoos'!$A$4:$A$153,$A59,'Scenario 2_issuedGoos'!W$4:W$153)</f>
        <v>174363332.63892904</v>
      </c>
    </row>
    <row r="60" spans="1:24" x14ac:dyDescent="0.25">
      <c r="A60" t="s">
        <v>48</v>
      </c>
      <c r="B60" t="str">
        <f>VLOOKUP(A60,'DE-EN Country'!$A$1:$C$25,2,0)</f>
        <v>Switzerland</v>
      </c>
      <c r="C60" t="str">
        <f>VLOOKUP(A60,'DE-EN Country'!$A$1:$C$25,3,0)</f>
        <v>CH</v>
      </c>
      <c r="D60">
        <f>SUMIF('Scenario 2_issuedGoos'!$A$4:$A$153,$A60,'Scenario 2_issuedGoos'!C$4:C$153)</f>
        <v>23829980.71586265</v>
      </c>
      <c r="E60">
        <f>SUMIF('Scenario 2_issuedGoos'!$A$4:$A$153,$A60,'Scenario 2_issuedGoos'!D$4:D$153)</f>
        <v>27088037.336302768</v>
      </c>
      <c r="F60">
        <f>SUMIF('Scenario 2_issuedGoos'!$A$4:$A$153,$A60,'Scenario 2_issuedGoos'!E$4:E$153)</f>
        <v>28889308.420464013</v>
      </c>
      <c r="G60">
        <f>SUMIF('Scenario 2_issuedGoos'!$A$4:$A$153,$A60,'Scenario 2_issuedGoos'!F$4:F$153)</f>
        <v>30988036.580732778</v>
      </c>
      <c r="H60">
        <f>SUMIF('Scenario 2_issuedGoos'!$A$4:$A$153,$A60,'Scenario 2_issuedGoos'!G$4:G$153)</f>
        <v>33100713.266348146</v>
      </c>
      <c r="I60">
        <f>SUMIF('Scenario 2_issuedGoos'!$A$4:$A$153,$A60,'Scenario 2_issuedGoos'!H$4:H$153)</f>
        <v>35153794.233819343</v>
      </c>
      <c r="J60">
        <f>SUMIF('Scenario 2_issuedGoos'!$A$4:$A$153,$A60,'Scenario 2_issuedGoos'!I$4:I$153)</f>
        <v>37481827.102432162</v>
      </c>
      <c r="K60">
        <f>SUMIF('Scenario 2_issuedGoos'!$A$4:$A$153,$A60,'Scenario 2_issuedGoos'!J$4:J$153)</f>
        <v>39811930.668490112</v>
      </c>
      <c r="L60">
        <f>SUMIF('Scenario 2_issuedGoos'!$A$4:$A$153,$A60,'Scenario 2_issuedGoos'!K$4:K$153)</f>
        <v>42144249.165570602</v>
      </c>
      <c r="M60">
        <f>SUMIF('Scenario 2_issuedGoos'!$A$4:$A$153,$A60,'Scenario 2_issuedGoos'!L$4:L$153)</f>
        <v>44478936.073865153</v>
      </c>
      <c r="N60">
        <f>SUMIF('Scenario 2_issuedGoos'!$A$4:$A$153,$A60,'Scenario 2_issuedGoos'!M$4:M$153)</f>
        <v>46816154.684256718</v>
      </c>
      <c r="O60">
        <f>SUMIF('Scenario 2_issuedGoos'!$A$4:$A$153,$A60,'Scenario 2_issuedGoos'!N$4:N$153)</f>
        <v>49008442.60985174</v>
      </c>
      <c r="P60">
        <f>SUMIF('Scenario 2_issuedGoos'!$A$4:$A$153,$A60,'Scenario 2_issuedGoos'!O$4:O$153)</f>
        <v>51204589.739735588</v>
      </c>
      <c r="Q60">
        <f>SUMIF('Scenario 2_issuedGoos'!$A$4:$A$153,$A60,'Scenario 2_issuedGoos'!P$4:P$153)</f>
        <v>53404865.203721292</v>
      </c>
      <c r="R60">
        <f>SUMIF('Scenario 2_issuedGoos'!$A$4:$A$153,$A60,'Scenario 2_issuedGoos'!Q$4:Q$153)</f>
        <v>55609555.396592438</v>
      </c>
      <c r="S60">
        <f>SUMIF('Scenario 2_issuedGoos'!$A$4:$A$153,$A60,'Scenario 2_issuedGoos'!R$4:R$153)</f>
        <v>57818965.031775787</v>
      </c>
      <c r="T60">
        <f>SUMIF('Scenario 2_issuedGoos'!$A$4:$A$153,$A60,'Scenario 2_issuedGoos'!S$4:S$153)</f>
        <v>60033418.25721854</v>
      </c>
      <c r="U60">
        <f>SUMIF('Scenario 2_issuedGoos'!$A$4:$A$153,$A60,'Scenario 2_issuedGoos'!T$4:T$153)</f>
        <v>62226766.558792382</v>
      </c>
      <c r="V60">
        <f>SUMIF('Scenario 2_issuedGoos'!$A$4:$A$153,$A60,'Scenario 2_issuedGoos'!U$4:U$153)</f>
        <v>64428341.406843379</v>
      </c>
      <c r="W60">
        <f>SUMIF('Scenario 2_issuedGoos'!$A$4:$A$153,$A60,'Scenario 2_issuedGoos'!V$4:V$153)</f>
        <v>66633310.210984565</v>
      </c>
      <c r="X60">
        <f>SUMIF('Scenario 2_issuedGoos'!$A$4:$A$153,$A60,'Scenario 2_issuedGoos'!W$4:W$153)</f>
        <v>68841908.974785119</v>
      </c>
    </row>
    <row r="64" spans="1:24" s="14" customFormat="1" x14ac:dyDescent="0.25">
      <c r="A64" s="29" t="s">
        <v>55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</row>
    <row r="66" spans="1:24" x14ac:dyDescent="0.25">
      <c r="D66">
        <v>2020</v>
      </c>
      <c r="E66">
        <v>2021</v>
      </c>
      <c r="F66">
        <v>2022</v>
      </c>
      <c r="G66">
        <v>2023</v>
      </c>
      <c r="H66">
        <v>2024</v>
      </c>
      <c r="I66">
        <v>2025</v>
      </c>
      <c r="J66">
        <v>2026</v>
      </c>
      <c r="K66">
        <v>2027</v>
      </c>
      <c r="L66">
        <v>2028</v>
      </c>
      <c r="M66">
        <v>2029</v>
      </c>
      <c r="N66">
        <v>2030</v>
      </c>
      <c r="O66">
        <v>2031</v>
      </c>
      <c r="P66">
        <v>2032</v>
      </c>
      <c r="Q66">
        <v>2033</v>
      </c>
      <c r="R66">
        <v>2034</v>
      </c>
      <c r="S66">
        <v>2035</v>
      </c>
      <c r="T66">
        <v>2036</v>
      </c>
      <c r="U66">
        <v>2037</v>
      </c>
      <c r="V66">
        <v>2038</v>
      </c>
      <c r="W66">
        <v>2039</v>
      </c>
      <c r="X66">
        <v>2040</v>
      </c>
    </row>
    <row r="67" spans="1:24" x14ac:dyDescent="0.25">
      <c r="A67" t="s">
        <v>45</v>
      </c>
      <c r="B67" t="str">
        <f>VLOOKUP(A67,'DE-EN Country'!$A$1:$C$25,2,0)</f>
        <v>Austria</v>
      </c>
      <c r="C67" t="str">
        <f>VLOOKUP(A67,'DE-EN Country'!$A$1:$C$25,3,0)</f>
        <v>AT</v>
      </c>
      <c r="D67">
        <f>SUMIF('Scenario 3_issuedGoos'!$A$4:$A$153,$A67,'Scenario 3_issuedGoos'!C$4:C$153)</f>
        <v>6754428.1090553533</v>
      </c>
      <c r="E67">
        <f>SUMIF('Scenario 3_issuedGoos'!$A$4:$A$153,$A67,'Scenario 3_issuedGoos'!D$4:D$153)</f>
        <v>7565107.1660300605</v>
      </c>
      <c r="F67">
        <f>SUMIF('Scenario 3_issuedGoos'!$A$4:$A$153,$A67,'Scenario 3_issuedGoos'!E$4:E$153)</f>
        <v>8439968.0584296044</v>
      </c>
      <c r="G67">
        <f>SUMIF('Scenario 3_issuedGoos'!$A$4:$A$153,$A67,'Scenario 3_issuedGoos'!F$4:F$153)</f>
        <v>9383402.2721540201</v>
      </c>
      <c r="H67">
        <f>SUMIF('Scenario 3_issuedGoos'!$A$4:$A$153,$A67,'Scenario 3_issuedGoos'!G$4:G$153)</f>
        <v>10400079.987104788</v>
      </c>
      <c r="I67">
        <f>SUMIF('Scenario 3_issuedGoos'!$A$4:$A$153,$A67,'Scenario 3_issuedGoos'!H$4:H$153)</f>
        <v>11840328.191532945</v>
      </c>
      <c r="J67">
        <f>SUMIF('Scenario 3_issuedGoos'!$A$4:$A$153,$A67,'Scenario 3_issuedGoos'!I$4:I$153)</f>
        <v>12986252.294511123</v>
      </c>
      <c r="K67">
        <f>SUMIF('Scenario 3_issuedGoos'!$A$4:$A$153,$A67,'Scenario 3_issuedGoos'!J$4:J$153)</f>
        <v>14217167.987308245</v>
      </c>
      <c r="L67">
        <f>SUMIF('Scenario 3_issuedGoos'!$A$4:$A$153,$A67,'Scenario 3_issuedGoos'!K$4:K$153)</f>
        <v>15538709.618648876</v>
      </c>
      <c r="M67">
        <f>SUMIF('Scenario 3_issuedGoos'!$A$4:$A$153,$A67,'Scenario 3_issuedGoos'!L$4:L$153)</f>
        <v>16956862.493155278</v>
      </c>
      <c r="N67">
        <f>SUMIF('Scenario 3_issuedGoos'!$A$4:$A$153,$A67,'Scenario 3_issuedGoos'!M$4:M$153)</f>
        <v>18477983.881065663</v>
      </c>
      <c r="O67">
        <f>SUMIF('Scenario 3_issuedGoos'!$A$4:$A$153,$A67,'Scenario 3_issuedGoos'!N$4:N$153)</f>
        <v>19909231.167025752</v>
      </c>
      <c r="P67">
        <f>SUMIF('Scenario 3_issuedGoos'!$A$4:$A$153,$A67,'Scenario 3_issuedGoos'!O$4:O$153)</f>
        <v>21437408.221879229</v>
      </c>
      <c r="Q67">
        <f>SUMIF('Scenario 3_issuedGoos'!$A$4:$A$153,$A67,'Scenario 3_issuedGoos'!P$4:P$153)</f>
        <v>23068629.904300533</v>
      </c>
      <c r="R67">
        <f>SUMIF('Scenario 3_issuedGoos'!$A$4:$A$153,$A67,'Scenario 3_issuedGoos'!Q$4:Q$153)</f>
        <v>24809380.234409224</v>
      </c>
      <c r="S67">
        <f>SUMIF('Scenario 3_issuedGoos'!$A$4:$A$153,$A67,'Scenario 3_issuedGoos'!R$4:R$153)</f>
        <v>26666534.022768028</v>
      </c>
      <c r="T67">
        <f>SUMIF('Scenario 3_issuedGoos'!$A$4:$A$153,$A67,'Scenario 3_issuedGoos'!S$4:S$153)</f>
        <v>28647379.73937666</v>
      </c>
      <c r="U67">
        <f>SUMIF('Scenario 3_issuedGoos'!$A$4:$A$153,$A67,'Scenario 3_issuedGoos'!T$4:T$153)</f>
        <v>30759643.692589331</v>
      </c>
      <c r="V67">
        <f>SUMIF('Scenario 3_issuedGoos'!$A$4:$A$153,$A67,'Scenario 3_issuedGoos'!U$4:U$153)</f>
        <v>33011515.591774669</v>
      </c>
      <c r="W67">
        <f>SUMIF('Scenario 3_issuedGoos'!$A$4:$A$153,$A67,'Scenario 3_issuedGoos'!V$4:V$153)</f>
        <v>35411675.571647197</v>
      </c>
      <c r="X67">
        <f>SUMIF('Scenario 3_issuedGoos'!$A$4:$A$153,$A67,'Scenario 3_issuedGoos'!W$4:W$153)</f>
        <v>37969322.760527588</v>
      </c>
    </row>
    <row r="68" spans="1:24" x14ac:dyDescent="0.25">
      <c r="A68" t="s">
        <v>26</v>
      </c>
      <c r="B68" t="str">
        <f>VLOOKUP(A68,'DE-EN Country'!$A$1:$C$25,2,0)</f>
        <v>Belgium</v>
      </c>
      <c r="C68" t="str">
        <f>VLOOKUP(A68,'DE-EN Country'!$A$1:$C$25,3,0)</f>
        <v>BE</v>
      </c>
      <c r="D68">
        <f>SUMIF('Scenario 3_issuedGoos'!$A$4:$A$153,$A68,'Scenario 3_issuedGoos'!C$4:C$153)</f>
        <v>3634416.4283684753</v>
      </c>
      <c r="E68">
        <f>SUMIF('Scenario 3_issuedGoos'!$A$4:$A$153,$A68,'Scenario 3_issuedGoos'!D$4:D$153)</f>
        <v>4070625.8653825657</v>
      </c>
      <c r="F68">
        <f>SUMIF('Scenario 3_issuedGoos'!$A$4:$A$153,$A68,'Scenario 3_issuedGoos'!E$4:E$153)</f>
        <v>4541370.2050271332</v>
      </c>
      <c r="G68">
        <f>SUMIF('Scenario 3_issuedGoos'!$A$4:$A$153,$A68,'Scenario 3_issuedGoos'!F$4:F$153)</f>
        <v>5049012.4139727121</v>
      </c>
      <c r="H68">
        <f>SUMIF('Scenario 3_issuedGoos'!$A$4:$A$153,$A68,'Scenario 3_issuedGoos'!G$4:G$153)</f>
        <v>5596065.4183002692</v>
      </c>
      <c r="I68">
        <f>SUMIF('Scenario 3_issuedGoos'!$A$4:$A$153,$A68,'Scenario 3_issuedGoos'!H$4:H$153)</f>
        <v>6650298.8911116337</v>
      </c>
      <c r="J68">
        <f>SUMIF('Scenario 3_issuedGoos'!$A$4:$A$153,$A68,'Scenario 3_issuedGoos'!I$4:I$153)</f>
        <v>7293924.4450707929</v>
      </c>
      <c r="K68">
        <f>SUMIF('Scenario 3_issuedGoos'!$A$4:$A$153,$A68,'Scenario 3_issuedGoos'!J$4:J$153)</f>
        <v>7985286.8071980979</v>
      </c>
      <c r="L68">
        <f>SUMIF('Scenario 3_issuedGoos'!$A$4:$A$153,$A68,'Scenario 3_issuedGoos'!K$4:K$153)</f>
        <v>8727550.5944254585</v>
      </c>
      <c r="M68">
        <f>SUMIF('Scenario 3_issuedGoos'!$A$4:$A$153,$A68,'Scenario 3_issuedGoos'!L$4:L$153)</f>
        <v>9524077.5433575604</v>
      </c>
      <c r="N68">
        <f>SUMIF('Scenario 3_issuedGoos'!$A$4:$A$153,$A68,'Scenario 3_issuedGoos'!M$4:M$153)</f>
        <v>10378438.31069679</v>
      </c>
      <c r="O68">
        <f>SUMIF('Scenario 3_issuedGoos'!$A$4:$A$153,$A68,'Scenario 3_issuedGoos'!N$4:N$153)</f>
        <v>11182319.9332969</v>
      </c>
      <c r="P68">
        <f>SUMIF('Scenario 3_issuedGoos'!$A$4:$A$153,$A68,'Scenario 3_issuedGoos'!O$4:O$153)</f>
        <v>12040643.62238026</v>
      </c>
      <c r="Q68">
        <f>SUMIF('Scenario 3_issuedGoos'!$A$4:$A$153,$A68,'Scenario 3_issuedGoos'!P$4:P$153)</f>
        <v>12956843.880538719</v>
      </c>
      <c r="R68">
        <f>SUMIF('Scenario 3_issuedGoos'!$A$4:$A$153,$A68,'Scenario 3_issuedGoos'!Q$4:Q$153)</f>
        <v>13934562.55545707</v>
      </c>
      <c r="S68">
        <f>SUMIF('Scenario 3_issuedGoos'!$A$4:$A$153,$A68,'Scenario 3_issuedGoos'!R$4:R$153)</f>
        <v>14977660.988165911</v>
      </c>
      <c r="T68">
        <f>SUMIF('Scenario 3_issuedGoos'!$A$4:$A$153,$A68,'Scenario 3_issuedGoos'!S$4:S$153)</f>
        <v>16090232.857756989</v>
      </c>
      <c r="U68">
        <f>SUMIF('Scenario 3_issuedGoos'!$A$4:$A$153,$A68,'Scenario 3_issuedGoos'!T$4:T$153)</f>
        <v>17276617.76183676</v>
      </c>
      <c r="V68">
        <f>SUMIF('Scenario 3_issuedGoos'!$A$4:$A$153,$A68,'Scenario 3_issuedGoos'!U$4:U$153)</f>
        <v>18541415.574180119</v>
      </c>
      <c r="W68">
        <f>SUMIF('Scenario 3_issuedGoos'!$A$4:$A$153,$A68,'Scenario 3_issuedGoos'!V$4:V$153)</f>
        <v>19889501.623353221</v>
      </c>
      <c r="X68">
        <f>SUMIF('Scenario 3_issuedGoos'!$A$4:$A$153,$A68,'Scenario 3_issuedGoos'!W$4:W$153)</f>
        <v>21326042.73850818</v>
      </c>
    </row>
    <row r="69" spans="1:24" x14ac:dyDescent="0.25">
      <c r="A69" t="s">
        <v>41</v>
      </c>
      <c r="B69" t="str">
        <f>VLOOKUP(A69,'DE-EN Country'!$A$1:$C$25,2,0)</f>
        <v>Croatia</v>
      </c>
      <c r="C69" t="str">
        <f>VLOOKUP(A69,'DE-EN Country'!$A$1:$C$25,3,0)</f>
        <v>HR</v>
      </c>
      <c r="D69">
        <f>SUMIF('Scenario 3_issuedGoos'!$A$4:$A$153,$A69,'Scenario 3_issuedGoos'!C$4:C$153)</f>
        <v>1673674.8307866873</v>
      </c>
      <c r="E69">
        <f>SUMIF('Scenario 3_issuedGoos'!$A$4:$A$153,$A69,'Scenario 3_issuedGoos'!D$4:D$153)</f>
        <v>1874552.4049643525</v>
      </c>
      <c r="F69">
        <f>SUMIF('Scenario 3_issuedGoos'!$A$4:$A$153,$A69,'Scenario 3_issuedGoos'!E$4:E$153)</f>
        <v>2091333.5494828147</v>
      </c>
      <c r="G69">
        <f>SUMIF('Scenario 3_issuedGoos'!$A$4:$A$153,$A69,'Scenario 3_issuedGoos'!F$4:F$153)</f>
        <v>2325106.4274407141</v>
      </c>
      <c r="H69">
        <f>SUMIF('Scenario 3_issuedGoos'!$A$4:$A$153,$A69,'Scenario 3_issuedGoos'!G$4:G$153)</f>
        <v>2577028.2593206889</v>
      </c>
      <c r="I69">
        <f>SUMIF('Scenario 3_issuedGoos'!$A$4:$A$153,$A69,'Scenario 3_issuedGoos'!H$4:H$153)</f>
        <v>2879664.2068986157</v>
      </c>
      <c r="J69">
        <f>SUMIF('Scenario 3_issuedGoos'!$A$4:$A$153,$A69,'Scenario 3_issuedGoos'!I$4:I$153)</f>
        <v>3158362.2775761085</v>
      </c>
      <c r="K69">
        <f>SUMIF('Scenario 3_issuedGoos'!$A$4:$A$153,$A69,'Scenario 3_issuedGoos'!J$4:J$153)</f>
        <v>3457730.9948041118</v>
      </c>
      <c r="L69">
        <f>SUMIF('Scenario 3_issuedGoos'!$A$4:$A$153,$A69,'Scenario 3_issuedGoos'!K$4:K$153)</f>
        <v>3779140.6780609721</v>
      </c>
      <c r="M69">
        <f>SUMIF('Scenario 3_issuedGoos'!$A$4:$A$153,$A69,'Scenario 3_issuedGoos'!L$4:L$153)</f>
        <v>4124047.0021565086</v>
      </c>
      <c r="N69">
        <f>SUMIF('Scenario 3_issuedGoos'!$A$4:$A$153,$A69,'Scenario 3_issuedGoos'!M$4:M$153)</f>
        <v>4493996.1069664415</v>
      </c>
      <c r="O69">
        <f>SUMIF('Scenario 3_issuedGoos'!$A$4:$A$153,$A69,'Scenario 3_issuedGoos'!N$4:N$153)</f>
        <v>4842087.0985275935</v>
      </c>
      <c r="P69">
        <f>SUMIF('Scenario 3_issuedGoos'!$A$4:$A$153,$A69,'Scenario 3_issuedGoos'!O$4:O$153)</f>
        <v>5213752.1989774434</v>
      </c>
      <c r="Q69">
        <f>SUMIF('Scenario 3_issuedGoos'!$A$4:$A$153,$A69,'Scenario 3_issuedGoos'!P$4:P$153)</f>
        <v>5610478.5917259641</v>
      </c>
      <c r="R69">
        <f>SUMIF('Scenario 3_issuedGoos'!$A$4:$A$153,$A69,'Scenario 3_issuedGoos'!Q$4:Q$153)</f>
        <v>6033843.2432518881</v>
      </c>
      <c r="S69">
        <f>SUMIF('Scenario 3_issuedGoos'!$A$4:$A$153,$A69,'Scenario 3_issuedGoos'!R$4:R$153)</f>
        <v>6485518.1634510858</v>
      </c>
      <c r="T69">
        <f>SUMIF('Scenario 3_issuedGoos'!$A$4:$A$153,$A69,'Scenario 3_issuedGoos'!S$4:S$153)</f>
        <v>6967275.9675620785</v>
      </c>
      <c r="U69">
        <f>SUMIF('Scenario 3_issuedGoos'!$A$4:$A$153,$A69,'Scenario 3_issuedGoos'!T$4:T$153)</f>
        <v>7480995.7566755479</v>
      </c>
      <c r="V69">
        <f>SUMIF('Scenario 3_issuedGoos'!$A$4:$A$153,$A69,'Scenario 3_issuedGoos'!U$4:U$153)</f>
        <v>8028669.3347814493</v>
      </c>
      <c r="W69">
        <f>SUMIF('Scenario 3_issuedGoos'!$A$4:$A$153,$A69,'Scenario 3_issuedGoos'!V$4:V$153)</f>
        <v>7961735.8599980082</v>
      </c>
      <c r="X69">
        <f>SUMIF('Scenario 3_issuedGoos'!$A$4:$A$153,$A69,'Scenario 3_issuedGoos'!W$4:W$153)</f>
        <v>8156517.7386201276</v>
      </c>
    </row>
    <row r="70" spans="1:24" x14ac:dyDescent="0.25">
      <c r="A70" t="s">
        <v>54</v>
      </c>
      <c r="B70" t="str">
        <f>VLOOKUP(A70,'DE-EN Country'!$A$1:$C$25,2,0)</f>
        <v>Cyprus</v>
      </c>
      <c r="C70" t="str">
        <f>VLOOKUP(A70,'DE-EN Country'!$A$1:$C$25,3,0)</f>
        <v>CY</v>
      </c>
      <c r="D70">
        <f>SUMIF('Scenario 3_issuedGoos'!$A$4:$A$153,$A70,'Scenario 3_issuedGoos'!C$4:C$153)</f>
        <v>102689.901377766</v>
      </c>
      <c r="E70">
        <f>SUMIF('Scenario 3_issuedGoos'!$A$4:$A$153,$A70,'Scenario 3_issuedGoos'!D$4:D$153)</f>
        <v>115014.934832211</v>
      </c>
      <c r="F70">
        <f>SUMIF('Scenario 3_issuedGoos'!$A$4:$A$153,$A70,'Scenario 3_issuedGoos'!E$4:E$153)</f>
        <v>128315.74687865601</v>
      </c>
      <c r="G70">
        <f>SUMIF('Scenario 3_issuedGoos'!$A$4:$A$153,$A70,'Scenario 3_issuedGoos'!F$4:F$153)</f>
        <v>142659.102792666</v>
      </c>
      <c r="H70">
        <f>SUMIF('Scenario 3_issuedGoos'!$A$4:$A$153,$A70,'Scenario 3_issuedGoos'!G$4:G$153)</f>
        <v>158116.00493088001</v>
      </c>
      <c r="I70">
        <f>SUMIF('Scenario 3_issuedGoos'!$A$4:$A$153,$A70,'Scenario 3_issuedGoos'!H$4:H$153)</f>
        <v>274261.84210854629</v>
      </c>
      <c r="J70">
        <f>SUMIF('Scenario 3_issuedGoos'!$A$4:$A$153,$A70,'Scenario 3_issuedGoos'!I$4:I$153)</f>
        <v>300805.30022182025</v>
      </c>
      <c r="K70">
        <f>SUMIF('Scenario 3_issuedGoos'!$A$4:$A$153,$A70,'Scenario 3_issuedGoos'!J$4:J$153)</f>
        <v>329317.44954115018</v>
      </c>
      <c r="L70">
        <f>SUMIF('Scenario 3_issuedGoos'!$A$4:$A$153,$A70,'Scenario 3_issuedGoos'!K$4:K$153)</f>
        <v>359928.800541859</v>
      </c>
      <c r="M70">
        <f>SUMIF('Scenario 3_issuedGoos'!$A$4:$A$153,$A70,'Scenario 3_issuedGoos'!L$4:L$153)</f>
        <v>392777.9930187852</v>
      </c>
      <c r="N70">
        <f>SUMIF('Scenario 3_issuedGoos'!$A$4:$A$153,$A70,'Scenario 3_issuedGoos'!M$4:M$153)</f>
        <v>428012.28274205059</v>
      </c>
      <c r="O70">
        <f>SUMIF('Scenario 3_issuedGoos'!$A$4:$A$153,$A70,'Scenario 3_issuedGoos'!N$4:N$153)</f>
        <v>461164.78584926791</v>
      </c>
      <c r="P70">
        <f>SUMIF('Scenario 3_issuedGoos'!$A$4:$A$153,$A70,'Scenario 3_issuedGoos'!O$4:O$153)</f>
        <v>496562.50856035354</v>
      </c>
      <c r="Q70">
        <f>SUMIF('Scenario 3_issuedGoos'!$A$4:$A$153,$A70,'Scenario 3_issuedGoos'!P$4:P$153)</f>
        <v>534347.09157792339</v>
      </c>
      <c r="R70">
        <f>SUMIF('Scenario 3_issuedGoos'!$A$4:$A$153,$A70,'Scenario 3_issuedGoos'!Q$4:Q$153)</f>
        <v>574668.72662585066</v>
      </c>
      <c r="S70">
        <f>SUMIF('Scenario 3_issuedGoos'!$A$4:$A$153,$A70,'Scenario 3_issuedGoos'!R$4:R$153)</f>
        <v>617686.65744962543</v>
      </c>
      <c r="T70">
        <f>SUMIF('Scenario 3_issuedGoos'!$A$4:$A$153,$A70,'Scenario 3_issuedGoos'!S$4:S$153)</f>
        <v>663569.70953921264</v>
      </c>
      <c r="U70">
        <f>SUMIF('Scenario 3_issuedGoos'!$A$4:$A$153,$A70,'Scenario 3_issuedGoos'!T$4:T$153)</f>
        <v>712496.85019413359</v>
      </c>
      <c r="V70">
        <f>SUMIF('Scenario 3_issuedGoos'!$A$4:$A$153,$A70,'Scenario 3_issuedGoos'!U$4:U$153)</f>
        <v>764657.78064070083</v>
      </c>
      <c r="W70">
        <f>SUMIF('Scenario 3_issuedGoos'!$A$4:$A$153,$A70,'Scenario 3_issuedGoos'!V$4:V$153)</f>
        <v>820253.56200643769</v>
      </c>
      <c r="X70">
        <f>SUMIF('Scenario 3_issuedGoos'!$A$4:$A$153,$A70,'Scenario 3_issuedGoos'!W$4:W$153)</f>
        <v>879497.27705714735</v>
      </c>
    </row>
    <row r="71" spans="1:24" x14ac:dyDescent="0.25">
      <c r="A71" t="s">
        <v>53</v>
      </c>
      <c r="B71" t="str">
        <f>VLOOKUP(A71,'DE-EN Country'!$A$1:$C$25,2,0)</f>
        <v>Czech Republic</v>
      </c>
      <c r="C71" t="str">
        <f>VLOOKUP(A71,'DE-EN Country'!$A$1:$C$25,3,0)</f>
        <v>CZ</v>
      </c>
      <c r="D71">
        <f>SUMIF('Scenario 3_issuedGoos'!$A$4:$A$153,$A71,'Scenario 3_issuedGoos'!C$4:C$153)</f>
        <v>7156147.1682254542</v>
      </c>
      <c r="E71">
        <f>SUMIF('Scenario 3_issuedGoos'!$A$4:$A$153,$A71,'Scenario 3_issuedGoos'!D$4:D$153)</f>
        <v>8015041.2957877396</v>
      </c>
      <c r="F71">
        <f>SUMIF('Scenario 3_issuedGoos'!$A$4:$A$153,$A71,'Scenario 3_issuedGoos'!E$4:E$153)</f>
        <v>8941934.4681856818</v>
      </c>
      <c r="G71">
        <f>SUMIF('Scenario 3_issuedGoos'!$A$4:$A$153,$A71,'Scenario 3_issuedGoos'!F$4:F$153)</f>
        <v>9941479.3545839526</v>
      </c>
      <c r="H71">
        <f>SUMIF('Scenario 3_issuedGoos'!$A$4:$A$153,$A71,'Scenario 3_issuedGoos'!G$4:G$153)</f>
        <v>11018623.893451588</v>
      </c>
      <c r="I71">
        <f>SUMIF('Scenario 3_issuedGoos'!$A$4:$A$153,$A71,'Scenario 3_issuedGoos'!H$4:H$153)</f>
        <v>12682306.412923228</v>
      </c>
      <c r="J71">
        <f>SUMIF('Scenario 3_issuedGoos'!$A$4:$A$153,$A71,'Scenario 3_issuedGoos'!I$4:I$153)</f>
        <v>13909718.387053803</v>
      </c>
      <c r="K71">
        <f>SUMIF('Scenario 3_issuedGoos'!$A$4:$A$153,$A71,'Scenario 3_issuedGoos'!J$4:J$153)</f>
        <v>15228165.792565107</v>
      </c>
      <c r="L71">
        <f>SUMIF('Scenario 3_issuedGoos'!$A$4:$A$153,$A71,'Scenario 3_issuedGoos'!K$4:K$153)</f>
        <v>16643683.642659919</v>
      </c>
      <c r="M71">
        <f>SUMIF('Scenario 3_issuedGoos'!$A$4:$A$153,$A71,'Scenario 3_issuedGoos'!L$4:L$153)</f>
        <v>18162682.863282762</v>
      </c>
      <c r="N71">
        <f>SUMIF('Scenario 3_issuedGoos'!$A$4:$A$153,$A71,'Scenario 3_issuedGoos'!M$4:M$153)</f>
        <v>19791972.79686122</v>
      </c>
      <c r="O71">
        <f>SUMIF('Scenario 3_issuedGoos'!$A$4:$A$153,$A71,'Scenario 3_issuedGoos'!N$4:N$153)</f>
        <v>21324997.586342316</v>
      </c>
      <c r="P71">
        <f>SUMIF('Scenario 3_issuedGoos'!$A$4:$A$153,$A71,'Scenario 3_issuedGoos'!O$4:O$153)</f>
        <v>22961844.92277927</v>
      </c>
      <c r="Q71">
        <f>SUMIF('Scenario 3_issuedGoos'!$A$4:$A$153,$A71,'Scenario 3_issuedGoos'!P$4:P$153)</f>
        <v>24709064.498894118</v>
      </c>
      <c r="R71">
        <f>SUMIF('Scenario 3_issuedGoos'!$A$4:$A$153,$A71,'Scenario 3_issuedGoos'!Q$4:Q$153)</f>
        <v>26573601.420313444</v>
      </c>
      <c r="S71">
        <f>SUMIF('Scenario 3_issuedGoos'!$A$4:$A$153,$A71,'Scenario 3_issuedGoos'!R$4:R$153)</f>
        <v>28562819.372627474</v>
      </c>
      <c r="T71">
        <f>SUMIF('Scenario 3_issuedGoos'!$A$4:$A$153,$A71,'Scenario 3_issuedGoos'!S$4:S$153)</f>
        <v>30684525.116622109</v>
      </c>
      <c r="U71">
        <f>SUMIF('Scenario 3_issuedGoos'!$A$4:$A$153,$A71,'Scenario 3_issuedGoos'!T$4:T$153)</f>
        <v>32946994.386584695</v>
      </c>
      <c r="V71">
        <f>SUMIF('Scenario 3_issuedGoos'!$A$4:$A$153,$A71,'Scenario 3_issuedGoos'!U$4:U$153)</f>
        <v>35358999.270751975</v>
      </c>
      <c r="W71">
        <f>SUMIF('Scenario 3_issuedGoos'!$A$4:$A$153,$A71,'Scenario 3_issuedGoos'!V$4:V$153)</f>
        <v>37929837.157369539</v>
      </c>
      <c r="X71">
        <f>SUMIF('Scenario 3_issuedGoos'!$A$4:$A$153,$A71,'Scenario 3_issuedGoos'!W$4:W$153)</f>
        <v>40669361.334471866</v>
      </c>
    </row>
    <row r="72" spans="1:24" x14ac:dyDescent="0.25">
      <c r="A72" t="s">
        <v>32</v>
      </c>
      <c r="B72" t="str">
        <f>VLOOKUP(A72,'DE-EN Country'!$A$1:$C$25,2,0)</f>
        <v>Denmark</v>
      </c>
      <c r="C72" t="str">
        <f>VLOOKUP(A72,'DE-EN Country'!$A$1:$C$25,3,0)</f>
        <v>DK</v>
      </c>
      <c r="D72">
        <f>SUMIF('Scenario 3_issuedGoos'!$A$4:$A$153,$A72,'Scenario 3_issuedGoos'!C$4:C$153)</f>
        <v>1243732.765801202</v>
      </c>
      <c r="E72">
        <f>SUMIF('Scenario 3_issuedGoos'!$A$4:$A$153,$A72,'Scenario 3_issuedGoos'!D$4:D$153)</f>
        <v>1393007.8916044552</v>
      </c>
      <c r="F72">
        <f>SUMIF('Scenario 3_issuedGoos'!$A$4:$A$153,$A72,'Scenario 3_issuedGoos'!E$4:E$153)</f>
        <v>1554101.1980735287</v>
      </c>
      <c r="G72">
        <f>SUMIF('Scenario 3_issuedGoos'!$A$4:$A$153,$A72,'Scenario 3_issuedGoos'!F$4:F$153)</f>
        <v>1727821.3154604938</v>
      </c>
      <c r="H72">
        <f>SUMIF('Scenario 3_issuedGoos'!$A$4:$A$153,$A72,'Scenario 3_issuedGoos'!G$4:G$153)</f>
        <v>1915028.191590983</v>
      </c>
      <c r="I72">
        <f>SUMIF('Scenario 3_issuedGoos'!$A$4:$A$153,$A72,'Scenario 3_issuedGoos'!H$4:H$153)</f>
        <v>2163497.4143256932</v>
      </c>
      <c r="J72">
        <f>SUMIF('Scenario 3_issuedGoos'!$A$4:$A$153,$A72,'Scenario 3_issuedGoos'!I$4:I$153)</f>
        <v>2372883.8260621238</v>
      </c>
      <c r="K72">
        <f>SUMIF('Scenario 3_issuedGoos'!$A$4:$A$153,$A72,'Scenario 3_issuedGoos'!J$4:J$153)</f>
        <v>2597800.1354363756</v>
      </c>
      <c r="L72">
        <f>SUMIF('Scenario 3_issuedGoos'!$A$4:$A$153,$A72,'Scenario 3_issuedGoos'!K$4:K$153)</f>
        <v>2839275.8661829019</v>
      </c>
      <c r="M72">
        <f>SUMIF('Scenario 3_issuedGoos'!$A$4:$A$153,$A72,'Scenario 3_issuedGoos'!L$4:L$153)</f>
        <v>3098404.6696654805</v>
      </c>
      <c r="N72">
        <f>SUMIF('Scenario 3_issuedGoos'!$A$4:$A$153,$A72,'Scenario 3_issuedGoos'!M$4:M$153)</f>
        <v>3376348.163830867</v>
      </c>
      <c r="O72">
        <f>SUMIF('Scenario 3_issuedGoos'!$A$4:$A$153,$A72,'Scenario 3_issuedGoos'!N$4:N$153)</f>
        <v>3637869.6142793223</v>
      </c>
      <c r="P72">
        <f>SUMIF('Scenario 3_issuedGoos'!$A$4:$A$153,$A72,'Scenario 3_issuedGoos'!O$4:O$153)</f>
        <v>3917102.339363046</v>
      </c>
      <c r="Q72">
        <f>SUMIF('Scenario 3_issuedGoos'!$A$4:$A$153,$A72,'Scenario 3_issuedGoos'!P$4:P$153)</f>
        <v>4215163.6629194375</v>
      </c>
      <c r="R72">
        <f>SUMIF('Scenario 3_issuedGoos'!$A$4:$A$153,$A72,'Scenario 3_issuedGoos'!Q$4:Q$153)</f>
        <v>4533238.3629830657</v>
      </c>
      <c r="S72">
        <f>SUMIF('Scenario 3_issuedGoos'!$A$4:$A$153,$A72,'Scenario 3_issuedGoos'!R$4:R$153)</f>
        <v>4872582.6238957522</v>
      </c>
      <c r="T72">
        <f>SUMIF('Scenario 3_issuedGoos'!$A$4:$A$153,$A72,'Scenario 3_issuedGoos'!S$4:S$153)</f>
        <v>5234528.2149922634</v>
      </c>
      <c r="U72">
        <f>SUMIF('Scenario 3_issuedGoos'!$A$4:$A$153,$A72,'Scenario 3_issuedGoos'!T$4:T$153)</f>
        <v>5619427.4246790092</v>
      </c>
      <c r="V72">
        <f>SUMIF('Scenario 3_issuedGoos'!$A$4:$A$153,$A72,'Scenario 3_issuedGoos'!U$4:U$153)</f>
        <v>6029758.5030928236</v>
      </c>
      <c r="W72">
        <f>SUMIF('Scenario 3_issuedGoos'!$A$4:$A$153,$A72,'Scenario 3_issuedGoos'!V$4:V$153)</f>
        <v>6467080.1263652248</v>
      </c>
      <c r="X72">
        <f>SUMIF('Scenario 3_issuedGoos'!$A$4:$A$153,$A72,'Scenario 3_issuedGoos'!W$4:W$153)</f>
        <v>6933066.6670044493</v>
      </c>
    </row>
    <row r="73" spans="1:24" x14ac:dyDescent="0.25">
      <c r="A73" t="s">
        <v>34</v>
      </c>
      <c r="B73" t="str">
        <f>VLOOKUP(A73,'DE-EN Country'!$A$1:$C$25,2,0)</f>
        <v>Estonia</v>
      </c>
      <c r="C73" t="str">
        <f>VLOOKUP(A73,'DE-EN Country'!$A$1:$C$25,3,0)</f>
        <v>ET</v>
      </c>
      <c r="D73">
        <f>SUMIF('Scenario 3_issuedGoos'!$A$4:$A$153,$A73,'Scenario 3_issuedGoos'!C$4:C$153)</f>
        <v>392586.94878405967</v>
      </c>
      <c r="E73">
        <f>SUMIF('Scenario 3_issuedGoos'!$A$4:$A$153,$A73,'Scenario 3_issuedGoos'!D$4:D$153)</f>
        <v>439705.96645398799</v>
      </c>
      <c r="F73">
        <f>SUMIF('Scenario 3_issuedGoos'!$A$4:$A$153,$A73,'Scenario 3_issuedGoos'!E$4:E$153)</f>
        <v>490555.41851894883</v>
      </c>
      <c r="G73">
        <f>SUMIF('Scenario 3_issuedGoos'!$A$4:$A$153,$A73,'Scenario 3_issuedGoos'!F$4:F$153)</f>
        <v>545390.55087427038</v>
      </c>
      <c r="H73">
        <f>SUMIF('Scenario 3_issuedGoos'!$A$4:$A$153,$A73,'Scenario 3_issuedGoos'!G$4:G$153)</f>
        <v>604482.80791882775</v>
      </c>
      <c r="I73">
        <f>SUMIF('Scenario 3_issuedGoos'!$A$4:$A$153,$A73,'Scenario 3_issuedGoos'!H$4:H$153)</f>
        <v>669612.88360038702</v>
      </c>
      <c r="J73">
        <f>SUMIF('Scenario 3_issuedGoos'!$A$4:$A$153,$A73,'Scenario 3_issuedGoos'!I$4:I$153)</f>
        <v>734418.98783752276</v>
      </c>
      <c r="K73">
        <f>SUMIF('Scenario 3_issuedGoos'!$A$4:$A$153,$A73,'Scenario 3_issuedGoos'!J$4:J$153)</f>
        <v>804031.67028937198</v>
      </c>
      <c r="L73">
        <f>SUMIF('Scenario 3_issuedGoos'!$A$4:$A$153,$A73,'Scenario 3_issuedGoos'!K$4:K$153)</f>
        <v>878769.57351681311</v>
      </c>
      <c r="M73">
        <f>SUMIF('Scenario 3_issuedGoos'!$A$4:$A$153,$A73,'Scenario 3_issuedGoos'!L$4:L$153)</f>
        <v>958971.18789127399</v>
      </c>
      <c r="N73">
        <f>SUMIF('Scenario 3_issuedGoos'!$A$4:$A$153,$A73,'Scenario 3_issuedGoos'!M$4:M$153)</f>
        <v>1028056.732705325</v>
      </c>
      <c r="O73">
        <f>SUMIF('Scenario 3_issuedGoos'!$A$4:$A$153,$A73,'Scenario 3_issuedGoos'!N$4:N$153)</f>
        <v>1096822.2462134529</v>
      </c>
      <c r="P73">
        <f>SUMIF('Scenario 3_issuedGoos'!$A$4:$A$153,$A73,'Scenario 3_issuedGoos'!O$4:O$153)</f>
        <v>1169869.829681993</v>
      </c>
      <c r="Q73">
        <f>SUMIF('Scenario 3_issuedGoos'!$A$4:$A$153,$A73,'Scenario 3_issuedGoos'!P$4:P$153)</f>
        <v>1247469.6194471917</v>
      </c>
      <c r="R73">
        <f>SUMIF('Scenario 3_issuedGoos'!$A$4:$A$153,$A73,'Scenario 3_issuedGoos'!Q$4:Q$153)</f>
        <v>1329908.0603040154</v>
      </c>
      <c r="S73">
        <f>SUMIF('Scenario 3_issuedGoos'!$A$4:$A$153,$A73,'Scenario 3_issuedGoos'!R$4:R$153)</f>
        <v>1417488.8610111957</v>
      </c>
      <c r="T73">
        <f>SUMIF('Scenario 3_issuedGoos'!$A$4:$A$153,$A73,'Scenario 3_issuedGoos'!S$4:S$153)</f>
        <v>1510534.0045755929</v>
      </c>
      <c r="U73">
        <f>SUMIF('Scenario 3_issuedGoos'!$A$4:$A$153,$A73,'Scenario 3_issuedGoos'!T$4:T$153)</f>
        <v>1609384.8164051338</v>
      </c>
      <c r="V73">
        <f>SUMIF('Scenario 3_issuedGoos'!$A$4:$A$153,$A73,'Scenario 3_issuedGoos'!U$4:U$153)</f>
        <v>1714403.0935914007</v>
      </c>
      <c r="W73">
        <f>SUMIF('Scenario 3_issuedGoos'!$A$4:$A$153,$A73,'Scenario 3_issuedGoos'!V$4:V$153)</f>
        <v>1825972.2987644728</v>
      </c>
      <c r="X73">
        <f>SUMIF('Scenario 3_issuedGoos'!$A$4:$A$153,$A73,'Scenario 3_issuedGoos'!W$4:W$153)</f>
        <v>1944498.8221540307</v>
      </c>
    </row>
    <row r="74" spans="1:24" x14ac:dyDescent="0.25">
      <c r="A74" t="s">
        <v>35</v>
      </c>
      <c r="B74" t="str">
        <f>VLOOKUP(A74,'DE-EN Country'!$A$1:$C$25,2,0)</f>
        <v>Finland</v>
      </c>
      <c r="C74" t="str">
        <f>VLOOKUP(A74,'DE-EN Country'!$A$1:$C$25,3,0)</f>
        <v>FI</v>
      </c>
      <c r="D74">
        <f>SUMIF('Scenario 3_issuedGoos'!$A$4:$A$153,$A74,'Scenario 3_issuedGoos'!C$4:C$153)</f>
        <v>11335431.348495176</v>
      </c>
      <c r="E74">
        <f>SUMIF('Scenario 3_issuedGoos'!$A$4:$A$153,$A74,'Scenario 3_issuedGoos'!D$4:D$153)</f>
        <v>12695930.956697272</v>
      </c>
      <c r="F74">
        <f>SUMIF('Scenario 3_issuedGoos'!$A$4:$A$153,$A74,'Scenario 3_issuedGoos'!E$4:E$153)</f>
        <v>14164141.947348466</v>
      </c>
      <c r="G74">
        <f>SUMIF('Scenario 3_issuedGoos'!$A$4:$A$153,$A74,'Scenario 3_issuedGoos'!F$4:F$153)</f>
        <v>15747434.209673</v>
      </c>
      <c r="H74">
        <f>SUMIF('Scenario 3_issuedGoos'!$A$4:$A$153,$A74,'Scenario 3_issuedGoos'!G$4:G$153)</f>
        <v>17453645.343361612</v>
      </c>
      <c r="I74">
        <f>SUMIF('Scenario 3_issuedGoos'!$A$4:$A$153,$A74,'Scenario 3_issuedGoos'!H$4:H$153)</f>
        <v>19300020.149575658</v>
      </c>
      <c r="J74">
        <f>SUMIF('Scenario 3_issuedGoos'!$A$4:$A$153,$A74,'Scenario 3_issuedGoos'!I$4:I$153)</f>
        <v>21167904.039245062</v>
      </c>
      <c r="K74">
        <f>SUMIF('Scenario 3_issuedGoos'!$A$4:$A$153,$A74,'Scenario 3_issuedGoos'!J$4:J$153)</f>
        <v>23174326.267507479</v>
      </c>
      <c r="L74">
        <f>SUMIF('Scenario 3_issuedGoos'!$A$4:$A$153,$A74,'Scenario 3_issuedGoos'!K$4:K$153)</f>
        <v>25328470.95849796</v>
      </c>
      <c r="M74">
        <f>SUMIF('Scenario 3_issuedGoos'!$A$4:$A$153,$A74,'Scenario 3_issuedGoos'!L$4:L$153)</f>
        <v>27640094.302918836</v>
      </c>
      <c r="N74">
        <f>SUMIF('Scenario 3_issuedGoos'!$A$4:$A$153,$A74,'Scenario 3_issuedGoos'!M$4:M$153)</f>
        <v>28297512.558539506</v>
      </c>
      <c r="O74">
        <f>SUMIF('Scenario 3_issuedGoos'!$A$4:$A$153,$A74,'Scenario 3_issuedGoos'!N$4:N$153)</f>
        <v>29320721.982842151</v>
      </c>
      <c r="P74">
        <f>SUMIF('Scenario 3_issuedGoos'!$A$4:$A$153,$A74,'Scenario 3_issuedGoos'!O$4:O$153)</f>
        <v>30372890.527117681</v>
      </c>
      <c r="Q74">
        <f>SUMIF('Scenario 3_issuedGoos'!$A$4:$A$153,$A74,'Scenario 3_issuedGoos'!P$4:P$153)</f>
        <v>31455845.090656102</v>
      </c>
      <c r="R74">
        <f>SUMIF('Scenario 3_issuedGoos'!$A$4:$A$153,$A74,'Scenario 3_issuedGoos'!Q$4:Q$153)</f>
        <v>32571522.86487646</v>
      </c>
      <c r="S74">
        <f>SUMIF('Scenario 3_issuedGoos'!$A$4:$A$153,$A74,'Scenario 3_issuedGoos'!R$4:R$153)</f>
        <v>33721977.795291573</v>
      </c>
      <c r="T74">
        <f>SUMIF('Scenario 3_issuedGoos'!$A$4:$A$153,$A74,'Scenario 3_issuedGoos'!S$4:S$153)</f>
        <v>34909387.413938791</v>
      </c>
      <c r="U74">
        <f>SUMIF('Scenario 3_issuedGoos'!$A$4:$A$153,$A74,'Scenario 3_issuedGoos'!T$4:T$153)</f>
        <v>36136060.063168786</v>
      </c>
      <c r="V74">
        <f>SUMIF('Scenario 3_issuedGoos'!$A$4:$A$153,$A74,'Scenario 3_issuedGoos'!U$4:U$153)</f>
        <v>37404442.532846659</v>
      </c>
      <c r="W74">
        <f>SUMIF('Scenario 3_issuedGoos'!$A$4:$A$153,$A74,'Scenario 3_issuedGoos'!V$4:V$153)</f>
        <v>38717128.134247564</v>
      </c>
      <c r="X74">
        <f>SUMIF('Scenario 3_issuedGoos'!$A$4:$A$153,$A74,'Scenario 3_issuedGoos'!W$4:W$153)</f>
        <v>40076865.235223196</v>
      </c>
    </row>
    <row r="75" spans="1:24" x14ac:dyDescent="0.25">
      <c r="A75" t="s">
        <v>36</v>
      </c>
      <c r="B75" t="str">
        <f>VLOOKUP(A75,'DE-EN Country'!$A$1:$C$25,2,0)</f>
        <v>France</v>
      </c>
      <c r="C75" t="str">
        <f>VLOOKUP(A75,'DE-EN Country'!$A$1:$C$25,3,0)</f>
        <v>FR</v>
      </c>
      <c r="D75">
        <f>SUMIF('Scenario 3_issuedGoos'!$A$4:$A$153,$A75,'Scenario 3_issuedGoos'!C$4:C$153)</f>
        <v>95697979.946252033</v>
      </c>
      <c r="E75">
        <f>SUMIF('Scenario 3_issuedGoos'!$A$4:$A$153,$A75,'Scenario 3_issuedGoos'!D$4:D$153)</f>
        <v>107183829.95229527</v>
      </c>
      <c r="F75">
        <f>SUMIF('Scenario 3_issuedGoos'!$A$4:$A$153,$A75,'Scenario 3_issuedGoos'!E$4:E$153)</f>
        <v>119579020.00907661</v>
      </c>
      <c r="G75">
        <f>SUMIF('Scenario 3_issuedGoos'!$A$4:$A$153,$A75,'Scenario 3_issuedGoos'!F$4:F$153)</f>
        <v>132945769.49665578</v>
      </c>
      <c r="H75">
        <f>SUMIF('Scenario 3_issuedGoos'!$A$4:$A$153,$A75,'Scenario 3_issuedGoos'!G$4:G$153)</f>
        <v>147350246.3829709</v>
      </c>
      <c r="I75">
        <f>SUMIF('Scenario 3_issuedGoos'!$A$4:$A$153,$A75,'Scenario 3_issuedGoos'!H$4:H$153)</f>
        <v>164528921.36009407</v>
      </c>
      <c r="J75">
        <f>SUMIF('Scenario 3_issuedGoos'!$A$4:$A$153,$A75,'Scenario 3_issuedGoos'!I$4:I$153)</f>
        <v>180452268.5489288</v>
      </c>
      <c r="K75">
        <f>SUMIF('Scenario 3_issuedGoos'!$A$4:$A$153,$A75,'Scenario 3_issuedGoos'!J$4:J$153)</f>
        <v>197556628.15324754</v>
      </c>
      <c r="L75">
        <f>SUMIF('Scenario 3_issuedGoos'!$A$4:$A$153,$A75,'Scenario 3_issuedGoos'!K$4:K$153)</f>
        <v>215920293.04662523</v>
      </c>
      <c r="M75">
        <f>SUMIF('Scenario 3_issuedGoos'!$A$4:$A$153,$A75,'Scenario 3_issuedGoos'!L$4:L$153)</f>
        <v>235626432.85895759</v>
      </c>
      <c r="N75">
        <f>SUMIF('Scenario 3_issuedGoos'!$A$4:$A$153,$A75,'Scenario 3_issuedGoos'!M$4:M$153)</f>
        <v>239223211.341481</v>
      </c>
      <c r="O75">
        <f>SUMIF('Scenario 3_issuedGoos'!$A$4:$A$153,$A75,'Scenario 3_issuedGoos'!N$4:N$153)</f>
        <v>246502742.64438286</v>
      </c>
      <c r="P75">
        <f>SUMIF('Scenario 3_issuedGoos'!$A$4:$A$153,$A75,'Scenario 3_issuedGoos'!O$4:O$153)</f>
        <v>253886966.12291422</v>
      </c>
      <c r="Q75">
        <f>SUMIF('Scenario 3_issuedGoos'!$A$4:$A$153,$A75,'Scenario 3_issuedGoos'!P$4:P$153)</f>
        <v>261382486.33071634</v>
      </c>
      <c r="R75">
        <f>SUMIF('Scenario 3_issuedGoos'!$A$4:$A$153,$A75,'Scenario 3_issuedGoos'!Q$4:Q$153)</f>
        <v>268996306.54635984</v>
      </c>
      <c r="S75">
        <f>SUMIF('Scenario 3_issuedGoos'!$A$4:$A$153,$A75,'Scenario 3_issuedGoos'!R$4:R$153)</f>
        <v>276735852.13444489</v>
      </c>
      <c r="T75">
        <f>SUMIF('Scenario 3_issuedGoos'!$A$4:$A$153,$A75,'Scenario 3_issuedGoos'!S$4:S$153)</f>
        <v>284608995.24601519</v>
      </c>
      <c r="U75">
        <f>SUMIF('Scenario 3_issuedGoos'!$A$4:$A$153,$A75,'Scenario 3_issuedGoos'!T$4:T$153)</f>
        <v>292624080.93378794</v>
      </c>
      <c r="V75">
        <f>SUMIF('Scenario 3_issuedGoos'!$A$4:$A$153,$A75,'Scenario 3_issuedGoos'!U$4:U$153)</f>
        <v>300789954.76194</v>
      </c>
      <c r="W75">
        <f>SUMIF('Scenario 3_issuedGoos'!$A$4:$A$153,$A75,'Scenario 3_issuedGoos'!V$4:V$153)</f>
        <v>309115991.99462968</v>
      </c>
      <c r="X75">
        <f>SUMIF('Scenario 3_issuedGoos'!$A$4:$A$153,$A75,'Scenario 3_issuedGoos'!W$4:W$153)</f>
        <v>317612128.4520759</v>
      </c>
    </row>
    <row r="76" spans="1:24" x14ac:dyDescent="0.25">
      <c r="A76" t="s">
        <v>33</v>
      </c>
      <c r="B76" t="str">
        <f>VLOOKUP(A76,'DE-EN Country'!$A$1:$C$25,2,0)</f>
        <v>Germany</v>
      </c>
      <c r="C76" t="str">
        <f>VLOOKUP(A76,'DE-EN Country'!$A$1:$C$25,3,0)</f>
        <v>DE</v>
      </c>
      <c r="D76">
        <f>SUMIF('Scenario 3_issuedGoos'!$A$4:$A$153,$A76,'Scenario 3_issuedGoos'!C$4:C$153)</f>
        <v>17879915.358289648</v>
      </c>
      <c r="E76">
        <f>SUMIF('Scenario 3_issuedGoos'!$A$4:$A$153,$A76,'Scenario 3_issuedGoos'!D$4:D$153)</f>
        <v>20025896.141179796</v>
      </c>
      <c r="F76">
        <f>SUMIF('Scenario 3_issuedGoos'!$A$4:$A$153,$A76,'Scenario 3_issuedGoos'!E$4:E$153)</f>
        <v>22341775.213963188</v>
      </c>
      <c r="G76">
        <f>SUMIF('Scenario 3_issuedGoos'!$A$4:$A$153,$A76,'Scenario 3_issuedGoos'!F$4:F$153)</f>
        <v>24839177.453672025</v>
      </c>
      <c r="H76">
        <f>SUMIF('Scenario 3_issuedGoos'!$A$4:$A$153,$A76,'Scenario 3_issuedGoos'!G$4:G$153)</f>
        <v>27530465.479316887</v>
      </c>
      <c r="I76">
        <f>SUMIF('Scenario 3_issuedGoos'!$A$4:$A$153,$A76,'Scenario 3_issuedGoos'!H$4:H$153)</f>
        <v>53286802.304816484</v>
      </c>
      <c r="J76">
        <f>SUMIF('Scenario 3_issuedGoos'!$A$4:$A$153,$A76,'Scenario 3_issuedGoos'!I$4:I$153)</f>
        <v>58443976.172293141</v>
      </c>
      <c r="K76">
        <f>SUMIF('Scenario 3_issuedGoos'!$A$4:$A$153,$A76,'Scenario 3_issuedGoos'!J$4:J$153)</f>
        <v>63983650.420755535</v>
      </c>
      <c r="L76">
        <f>SUMIF('Scenario 3_issuedGoos'!$A$4:$A$153,$A76,'Scenario 3_issuedGoos'!K$4:K$153)</f>
        <v>69931182.153633401</v>
      </c>
      <c r="M76">
        <f>SUMIF('Scenario 3_issuedGoos'!$A$4:$A$153,$A76,'Scenario 3_issuedGoos'!L$4:L$153)</f>
        <v>76313507.933747083</v>
      </c>
      <c r="N76">
        <f>SUMIF('Scenario 3_issuedGoos'!$A$4:$A$153,$A76,'Scenario 3_issuedGoos'!M$4:M$153)</f>
        <v>83159238.336488172</v>
      </c>
      <c r="O76">
        <f>SUMIF('Scenario 3_issuedGoos'!$A$4:$A$153,$A76,'Scenario 3_issuedGoos'!N$4:N$153)</f>
        <v>89600494.857637644</v>
      </c>
      <c r="P76">
        <f>SUMIF('Scenario 3_issuedGoos'!$A$4:$A$153,$A76,'Scenario 3_issuedGoos'!O$4:O$153)</f>
        <v>96477978.935060918</v>
      </c>
      <c r="Q76">
        <f>SUMIF('Scenario 3_issuedGoos'!$A$4:$A$153,$A76,'Scenario 3_issuedGoos'!P$4:P$153)</f>
        <v>100674181.87581778</v>
      </c>
      <c r="R76">
        <f>SUMIF('Scenario 3_issuedGoos'!$A$4:$A$153,$A76,'Scenario 3_issuedGoos'!Q$4:Q$153)</f>
        <v>105645726.45585403</v>
      </c>
      <c r="S76">
        <f>SUMIF('Scenario 3_issuedGoos'!$A$4:$A$153,$A76,'Scenario 3_issuedGoos'!R$4:R$153)</f>
        <v>110866598.75427651</v>
      </c>
      <c r="T76">
        <f>SUMIF('Scenario 3_issuedGoos'!$A$4:$A$153,$A76,'Scenario 3_issuedGoos'!S$4:S$153)</f>
        <v>116352410.14228359</v>
      </c>
      <c r="U76">
        <f>SUMIF('Scenario 3_issuedGoos'!$A$4:$A$153,$A76,'Scenario 3_issuedGoos'!T$4:T$153)</f>
        <v>122119709.80889851</v>
      </c>
      <c r="V76">
        <f>SUMIF('Scenario 3_issuedGoos'!$A$4:$A$153,$A76,'Scenario 3_issuedGoos'!U$4:U$153)</f>
        <v>128186039.51432177</v>
      </c>
      <c r="W76">
        <f>SUMIF('Scenario 3_issuedGoos'!$A$4:$A$153,$A76,'Scenario 3_issuedGoos'!V$4:V$153)</f>
        <v>134569991.47407812</v>
      </c>
      <c r="X76">
        <f>SUMIF('Scenario 3_issuedGoos'!$A$4:$A$153,$A76,'Scenario 3_issuedGoos'!W$4:W$153)</f>
        <v>141291269.55014753</v>
      </c>
    </row>
    <row r="77" spans="1:24" x14ac:dyDescent="0.25">
      <c r="A77" t="s">
        <v>37</v>
      </c>
      <c r="B77" t="str">
        <f>VLOOKUP(A77,'DE-EN Country'!$A$1:$C$25,2,0)</f>
        <v>Greece</v>
      </c>
      <c r="C77" t="str">
        <f>VLOOKUP(A77,'DE-EN Country'!$A$1:$C$25,3,0)</f>
        <v>GR</v>
      </c>
      <c r="D77">
        <f>SUMIF('Scenario 3_issuedGoos'!$A$4:$A$153,$A77,'Scenario 3_issuedGoos'!C$4:C$153)</f>
        <v>0</v>
      </c>
      <c r="E77">
        <f>SUMIF('Scenario 3_issuedGoos'!$A$4:$A$153,$A77,'Scenario 3_issuedGoos'!D$4:D$153)</f>
        <v>0</v>
      </c>
      <c r="F77">
        <f>SUMIF('Scenario 3_issuedGoos'!$A$4:$A$153,$A77,'Scenario 3_issuedGoos'!E$4:E$153)</f>
        <v>0</v>
      </c>
      <c r="G77">
        <f>SUMIF('Scenario 3_issuedGoos'!$A$4:$A$153,$A77,'Scenario 3_issuedGoos'!F$4:F$153)</f>
        <v>0</v>
      </c>
      <c r="H77">
        <f>SUMIF('Scenario 3_issuedGoos'!$A$4:$A$153,$A77,'Scenario 3_issuedGoos'!G$4:G$153)</f>
        <v>0</v>
      </c>
      <c r="I77">
        <f>SUMIF('Scenario 3_issuedGoos'!$A$4:$A$153,$A77,'Scenario 3_issuedGoos'!H$4:H$153)</f>
        <v>2559885.1664448739</v>
      </c>
      <c r="J77">
        <f>SUMIF('Scenario 3_issuedGoos'!$A$4:$A$153,$A77,'Scenario 3_issuedGoos'!I$4:I$153)</f>
        <v>2807634.5586604672</v>
      </c>
      <c r="K77">
        <f>SUMIF('Scenario 3_issuedGoos'!$A$4:$A$153,$A77,'Scenario 3_issuedGoos'!J$4:J$153)</f>
        <v>3073759.1771815051</v>
      </c>
      <c r="L77">
        <f>SUMIF('Scenario 3_issuedGoos'!$A$4:$A$153,$A77,'Scenario 3_issuedGoos'!K$4:K$153)</f>
        <v>3359477.1711579938</v>
      </c>
      <c r="M77">
        <f>SUMIF('Scenario 3_issuedGoos'!$A$4:$A$153,$A77,'Scenario 3_issuedGoos'!L$4:L$153)</f>
        <v>3666082.5665891757</v>
      </c>
      <c r="N77">
        <f>SUMIF('Scenario 3_issuedGoos'!$A$4:$A$153,$A77,'Scenario 3_issuedGoos'!M$4:M$153)</f>
        <v>3994949.8086356018</v>
      </c>
      <c r="O77">
        <f>SUMIF('Scenario 3_issuedGoos'!$A$4:$A$153,$A77,'Scenario 3_issuedGoos'!N$4:N$153)</f>
        <v>4304386.2226924142</v>
      </c>
      <c r="P77">
        <f>SUMIF('Scenario 3_issuedGoos'!$A$4:$A$153,$A77,'Scenario 3_issuedGoos'!O$4:O$153)</f>
        <v>4634778.9036333244</v>
      </c>
      <c r="Q77">
        <f>SUMIF('Scenario 3_issuedGoos'!$A$4:$A$153,$A77,'Scenario 3_issuedGoos'!P$4:P$153)</f>
        <v>4987449.8871115986</v>
      </c>
      <c r="R77">
        <f>SUMIF('Scenario 3_issuedGoos'!$A$4:$A$153,$A77,'Scenario 3_issuedGoos'!Q$4:Q$153)</f>
        <v>5363801.0216786005</v>
      </c>
      <c r="S77">
        <f>SUMIF('Scenario 3_issuedGoos'!$A$4:$A$153,$A77,'Scenario 3_issuedGoos'!R$4:R$153)</f>
        <v>5765318.644984547</v>
      </c>
      <c r="T77">
        <f>SUMIF('Scenario 3_issuedGoos'!$A$4:$A$153,$A77,'Scenario 3_issuedGoos'!S$4:S$153)</f>
        <v>6193578.5280668875</v>
      </c>
      <c r="U77">
        <f>SUMIF('Scenario 3_issuedGoos'!$A$4:$A$153,$A77,'Scenario 3_issuedGoos'!T$4:T$153)</f>
        <v>6650251.1028449927</v>
      </c>
      <c r="V77">
        <f>SUMIF('Scenario 3_issuedGoos'!$A$4:$A$153,$A77,'Scenario 3_issuedGoos'!U$4:U$153)</f>
        <v>7137106.9887807313</v>
      </c>
      <c r="W77">
        <f>SUMIF('Scenario 3_issuedGoos'!$A$4:$A$153,$A77,'Scenario 3_issuedGoos'!V$4:V$153)</f>
        <v>7656022.8355529439</v>
      </c>
      <c r="X77">
        <f>SUMIF('Scenario 3_issuedGoos'!$A$4:$A$153,$A77,'Scenario 3_issuedGoos'!W$4:W$153)</f>
        <v>8208987.499530429</v>
      </c>
    </row>
    <row r="78" spans="1:24" x14ac:dyDescent="0.25">
      <c r="A78" t="s">
        <v>39</v>
      </c>
      <c r="B78" t="str">
        <f>VLOOKUP(A78,'DE-EN Country'!$A$1:$C$25,2,0)</f>
        <v>Iceland</v>
      </c>
      <c r="C78" t="str">
        <f>VLOOKUP(A78,'DE-EN Country'!$A$1:$C$25,3,0)</f>
        <v>IC</v>
      </c>
      <c r="D78">
        <f>SUMIF('Scenario 3_issuedGoos'!$A$4:$A$153,$A78,'Scenario 3_issuedGoos'!C$4:C$153)</f>
        <v>21827.55331071949</v>
      </c>
      <c r="E78">
        <f>SUMIF('Scenario 3_issuedGoos'!$A$4:$A$153,$A78,'Scenario 3_issuedGoos'!D$4:D$153)</f>
        <v>23163.530269126441</v>
      </c>
      <c r="F78">
        <f>SUMIF('Scenario 3_issuedGoos'!$A$4:$A$153,$A78,'Scenario 3_issuedGoos'!E$4:E$153)</f>
        <v>24499.497440995339</v>
      </c>
      <c r="G78">
        <f>SUMIF('Scenario 3_issuedGoos'!$A$4:$A$153,$A78,'Scenario 3_issuedGoos'!F$4:F$153)</f>
        <v>25941.041523578391</v>
      </c>
      <c r="H78">
        <f>SUMIF('Scenario 3_issuedGoos'!$A$4:$A$153,$A78,'Scenario 3_issuedGoos'!G$4:G$153)</f>
        <v>27382.58560616144</v>
      </c>
      <c r="I78">
        <f>SUMIF('Scenario 3_issuedGoos'!$A$4:$A$153,$A78,'Scenario 3_issuedGoos'!H$4:H$153)</f>
        <v>28825.705888467652</v>
      </c>
      <c r="J78">
        <f>SUMIF('Scenario 3_issuedGoos'!$A$4:$A$153,$A78,'Scenario 3_issuedGoos'!I$4:I$153)</f>
        <v>30110.081781997011</v>
      </c>
      <c r="K78">
        <f>SUMIF('Scenario 3_issuedGoos'!$A$4:$A$153,$A78,'Scenario 3_issuedGoos'!J$4:J$153)</f>
        <v>31394.468989716166</v>
      </c>
      <c r="L78">
        <f>SUMIF('Scenario 3_issuedGoos'!$A$4:$A$153,$A78,'Scenario 3_issuedGoos'!K$4:K$153)</f>
        <v>32678.868261676766</v>
      </c>
      <c r="M78">
        <f>SUMIF('Scenario 3_issuedGoos'!$A$4:$A$153,$A78,'Scenario 3_issuedGoos'!L$4:L$153)</f>
        <v>33963.280394650443</v>
      </c>
      <c r="N78">
        <f>SUMIF('Scenario 3_issuedGoos'!$A$4:$A$153,$A78,'Scenario 3_issuedGoos'!M$4:M$153)</f>
        <v>35247.706234925128</v>
      </c>
      <c r="O78">
        <f>SUMIF('Scenario 3_issuedGoos'!$A$4:$A$153,$A78,'Scenario 3_issuedGoos'!N$4:N$153)</f>
        <v>36169.539702450282</v>
      </c>
      <c r="P78">
        <f>SUMIF('Scenario 3_issuedGoos'!$A$4:$A$153,$A78,'Scenario 3_issuedGoos'!O$4:O$153)</f>
        <v>37091.386073390895</v>
      </c>
      <c r="Q78">
        <f>SUMIF('Scenario 3_issuedGoos'!$A$4:$A$153,$A78,'Scenario 3_issuedGoos'!P$4:P$153)</f>
        <v>38013.24616176499</v>
      </c>
      <c r="R78">
        <f>SUMIF('Scenario 3_issuedGoos'!$A$4:$A$153,$A78,'Scenario 3_issuedGoos'!Q$4:Q$153)</f>
        <v>38935.120830733467</v>
      </c>
      <c r="S78">
        <f>SUMIF('Scenario 3_issuedGoos'!$A$4:$A$153,$A78,'Scenario 3_issuedGoos'!R$4:R$153)</f>
        <v>39857.010995480276</v>
      </c>
      <c r="T78">
        <f>SUMIF('Scenario 3_issuedGoos'!$A$4:$A$153,$A78,'Scenario 3_issuedGoos'!S$4:S$153)</f>
        <v>40778.917626255505</v>
      </c>
      <c r="U78">
        <f>SUMIF('Scenario 3_issuedGoos'!$A$4:$A$153,$A78,'Scenario 3_issuedGoos'!T$4:T$153)</f>
        <v>41700.841751595493</v>
      </c>
      <c r="V78">
        <f>SUMIF('Scenario 3_issuedGoos'!$A$4:$A$153,$A78,'Scenario 3_issuedGoos'!U$4:U$153)</f>
        <v>42622.784461725074</v>
      </c>
      <c r="W78">
        <f>SUMIF('Scenario 3_issuedGoos'!$A$4:$A$153,$A78,'Scenario 3_issuedGoos'!V$4:V$153)</f>
        <v>43544.746912154551</v>
      </c>
      <c r="X78">
        <f>SUMIF('Scenario 3_issuedGoos'!$A$4:$A$153,$A78,'Scenario 3_issuedGoos'!W$4:W$153)</f>
        <v>44466.730327484118</v>
      </c>
    </row>
    <row r="79" spans="1:24" x14ac:dyDescent="0.25">
      <c r="A79" t="s">
        <v>38</v>
      </c>
      <c r="B79" t="str">
        <f>VLOOKUP(A79,'DE-EN Country'!$A$1:$C$25,2,0)</f>
        <v>Ireland</v>
      </c>
      <c r="C79" t="str">
        <f>VLOOKUP(A79,'DE-EN Country'!$A$1:$C$25,3,0)</f>
        <v>IE</v>
      </c>
      <c r="D79">
        <f>SUMIF('Scenario 3_issuedGoos'!$A$4:$A$153,$A79,'Scenario 3_issuedGoos'!C$4:C$153)</f>
        <v>2468881.5077702417</v>
      </c>
      <c r="E79">
        <f>SUMIF('Scenario 3_issuedGoos'!$A$4:$A$153,$A79,'Scenario 3_issuedGoos'!D$4:D$153)</f>
        <v>2765201.2701818403</v>
      </c>
      <c r="F79">
        <f>SUMIF('Scenario 3_issuedGoos'!$A$4:$A$153,$A79,'Scenario 3_issuedGoos'!E$4:E$153)</f>
        <v>3084980.8050651634</v>
      </c>
      <c r="G79">
        <f>SUMIF('Scenario 3_issuedGoos'!$A$4:$A$153,$A79,'Scenario 3_issuedGoos'!F$4:F$153)</f>
        <v>3429825.2902613645</v>
      </c>
      <c r="H79">
        <f>SUMIF('Scenario 3_issuedGoos'!$A$4:$A$153,$A79,'Scenario 3_issuedGoos'!G$4:G$153)</f>
        <v>3801441.7719645309</v>
      </c>
      <c r="I79">
        <f>SUMIF('Scenario 3_issuedGoos'!$A$4:$A$153,$A79,'Scenario 3_issuedGoos'!H$4:H$153)</f>
        <v>4247838.1372424625</v>
      </c>
      <c r="J79">
        <f>SUMIF('Scenario 3_issuedGoos'!$A$4:$A$153,$A79,'Scenario 3_issuedGoos'!I$4:I$153)</f>
        <v>4658950.0615299009</v>
      </c>
      <c r="K79">
        <f>SUMIF('Scenario 3_issuedGoos'!$A$4:$A$153,$A79,'Scenario 3_issuedGoos'!J$4:J$153)</f>
        <v>5100553.5829029791</v>
      </c>
      <c r="L79">
        <f>SUMIF('Scenario 3_issuedGoos'!$A$4:$A$153,$A79,'Scenario 3_issuedGoos'!K$4:K$153)</f>
        <v>5574670.0812595487</v>
      </c>
      <c r="M79">
        <f>SUMIF('Scenario 3_issuedGoos'!$A$4:$A$153,$A79,'Scenario 3_issuedGoos'!L$4:L$153)</f>
        <v>6083446.8454945125</v>
      </c>
      <c r="N79">
        <f>SUMIF('Scenario 3_issuedGoos'!$A$4:$A$153,$A79,'Scenario 3_issuedGoos'!M$4:M$153)</f>
        <v>6435451.5152780777</v>
      </c>
      <c r="O79">
        <f>SUMIF('Scenario 3_issuedGoos'!$A$4:$A$153,$A79,'Scenario 3_issuedGoos'!N$4:N$153)</f>
        <v>6834665.859719215</v>
      </c>
      <c r="P79">
        <f>SUMIF('Scenario 3_issuedGoos'!$A$4:$A$153,$A79,'Scenario 3_issuedGoos'!O$4:O$153)</f>
        <v>7257490.6502355635</v>
      </c>
      <c r="Q79">
        <f>SUMIF('Scenario 3_issuedGoos'!$A$4:$A$153,$A79,'Scenario 3_issuedGoos'!P$4:P$153)</f>
        <v>7705415.3625850566</v>
      </c>
      <c r="R79">
        <f>SUMIF('Scenario 3_issuedGoos'!$A$4:$A$153,$A79,'Scenario 3_issuedGoos'!Q$4:Q$153)</f>
        <v>8180019.3939862549</v>
      </c>
      <c r="S79">
        <f>SUMIF('Scenario 3_issuedGoos'!$A$4:$A$153,$A79,'Scenario 3_issuedGoos'!R$4:R$153)</f>
        <v>8682977.3315749951</v>
      </c>
      <c r="T79">
        <f>SUMIF('Scenario 3_issuedGoos'!$A$4:$A$153,$A79,'Scenario 3_issuedGoos'!S$4:S$153)</f>
        <v>9216064.5229030605</v>
      </c>
      <c r="U79">
        <f>SUMIF('Scenario 3_issuedGoos'!$A$4:$A$153,$A79,'Scenario 3_issuedGoos'!T$4:T$153)</f>
        <v>9781162.9655119386</v>
      </c>
      <c r="V79">
        <f>SUMIF('Scenario 3_issuedGoos'!$A$4:$A$153,$A79,'Scenario 3_issuedGoos'!U$4:U$153)</f>
        <v>10380267.533562902</v>
      </c>
      <c r="W79">
        <f>SUMIF('Scenario 3_issuedGoos'!$A$4:$A$153,$A79,'Scenario 3_issuedGoos'!V$4:V$153)</f>
        <v>11015492.5605052</v>
      </c>
      <c r="X79">
        <f>SUMIF('Scenario 3_issuedGoos'!$A$4:$A$153,$A79,'Scenario 3_issuedGoos'!W$4:W$153)</f>
        <v>11689078.797819354</v>
      </c>
    </row>
    <row r="80" spans="1:24" x14ac:dyDescent="0.25">
      <c r="A80" t="s">
        <v>40</v>
      </c>
      <c r="B80" t="str">
        <f>VLOOKUP(A80,'DE-EN Country'!$A$1:$C$25,2,0)</f>
        <v>Italy</v>
      </c>
      <c r="C80" t="str">
        <f>VLOOKUP(A80,'DE-EN Country'!$A$1:$C$25,3,0)</f>
        <v>IT</v>
      </c>
      <c r="D80">
        <f>SUMIF('Scenario 3_issuedGoos'!$A$4:$A$153,$A80,'Scenario 3_issuedGoos'!C$4:C$153)</f>
        <v>40509721.406915605</v>
      </c>
      <c r="E80">
        <f>SUMIF('Scenario 3_issuedGoos'!$A$4:$A$153,$A80,'Scenario 3_issuedGoos'!D$4:D$153)</f>
        <v>45371773.710712932</v>
      </c>
      <c r="F80">
        <f>SUMIF('Scenario 3_issuedGoos'!$A$4:$A$153,$A80,'Scenario 3_issuedGoos'!E$4:E$153)</f>
        <v>50618756.94137273</v>
      </c>
      <c r="G80">
        <f>SUMIF('Scenario 3_issuedGoos'!$A$4:$A$153,$A80,'Scenario 3_issuedGoos'!F$4:F$153)</f>
        <v>56277009.060821831</v>
      </c>
      <c r="H80">
        <f>SUMIF('Scenario 3_issuedGoos'!$A$4:$A$153,$A80,'Scenario 3_issuedGoos'!G$4:G$153)</f>
        <v>62374539.499862365</v>
      </c>
      <c r="I80">
        <f>SUMIF('Scenario 3_issuedGoos'!$A$4:$A$153,$A80,'Scenario 3_issuedGoos'!H$4:H$153)</f>
        <v>72132691.867987141</v>
      </c>
      <c r="J80">
        <f>SUMIF('Scenario 3_issuedGoos'!$A$4:$A$153,$A80,'Scenario 3_issuedGoos'!I$4:I$153)</f>
        <v>79113798.209560782</v>
      </c>
      <c r="K80">
        <f>SUMIF('Scenario 3_issuedGoos'!$A$4:$A$153,$A80,'Scenario 3_issuedGoos'!J$4:J$153)</f>
        <v>86612683.45562169</v>
      </c>
      <c r="L80">
        <f>SUMIF('Scenario 3_issuedGoos'!$A$4:$A$153,$A80,'Scenario 3_issuedGoos'!K$4:K$153)</f>
        <v>94663672.730764866</v>
      </c>
      <c r="M80">
        <f>SUMIF('Scenario 3_issuedGoos'!$A$4:$A$153,$A80,'Scenario 3_issuedGoos'!L$4:L$153)</f>
        <v>103303229.22478327</v>
      </c>
      <c r="N80">
        <f>SUMIF('Scenario 3_issuedGoos'!$A$4:$A$153,$A80,'Scenario 3_issuedGoos'!M$4:M$153)</f>
        <v>105141791.28117999</v>
      </c>
      <c r="O80">
        <f>SUMIF('Scenario 3_issuedGoos'!$A$4:$A$153,$A80,'Scenario 3_issuedGoos'!N$4:N$153)</f>
        <v>108521374.3691186</v>
      </c>
      <c r="P80">
        <f>SUMIF('Scenario 3_issuedGoos'!$A$4:$A$153,$A80,'Scenario 3_issuedGoos'!O$4:O$153)</f>
        <v>111965387.80960268</v>
      </c>
      <c r="Q80">
        <f>SUMIF('Scenario 3_issuedGoos'!$A$4:$A$153,$A80,'Scenario 3_issuedGoos'!P$4:P$153)</f>
        <v>115477896.22080421</v>
      </c>
      <c r="R80">
        <f>SUMIF('Scenario 3_issuedGoos'!$A$4:$A$153,$A80,'Scenario 3_issuedGoos'!Q$4:Q$153)</f>
        <v>119063209.60683434</v>
      </c>
      <c r="S80">
        <f>SUMIF('Scenario 3_issuedGoos'!$A$4:$A$153,$A80,'Scenario 3_issuedGoos'!R$4:R$153)</f>
        <v>122725897.73478512</v>
      </c>
      <c r="T80">
        <f>SUMIF('Scenario 3_issuedGoos'!$A$4:$A$153,$A80,'Scenario 3_issuedGoos'!S$4:S$153)</f>
        <v>126470805.33602202</v>
      </c>
      <c r="U80">
        <f>SUMIF('Scenario 3_issuedGoos'!$A$4:$A$153,$A80,'Scenario 3_issuedGoos'!T$4:T$153)</f>
        <v>130303068.17819212</v>
      </c>
      <c r="V80">
        <f>SUMIF('Scenario 3_issuedGoos'!$A$4:$A$153,$A80,'Scenario 3_issuedGoos'!U$4:U$153)</f>
        <v>134228130.05702406</v>
      </c>
      <c r="W80">
        <f>SUMIF('Scenario 3_issuedGoos'!$A$4:$A$153,$A80,'Scenario 3_issuedGoos'!V$4:V$153)</f>
        <v>138251760.75971702</v>
      </c>
      <c r="X80">
        <f>SUMIF('Scenario 3_issuedGoos'!$A$4:$A$153,$A80,'Scenario 3_issuedGoos'!W$4:W$153)</f>
        <v>142380075.05459759</v>
      </c>
    </row>
    <row r="81" spans="1:24" x14ac:dyDescent="0.25">
      <c r="A81" t="s">
        <v>42</v>
      </c>
      <c r="B81" t="str">
        <f>VLOOKUP(A81,'DE-EN Country'!$A$1:$C$25,2,0)</f>
        <v>Lithuania</v>
      </c>
      <c r="C81" t="str">
        <f>VLOOKUP(A81,'DE-EN Country'!$A$1:$C$25,3,0)</f>
        <v>LI</v>
      </c>
      <c r="D81">
        <f>SUMIF('Scenario 3_issuedGoos'!$A$4:$A$153,$A81,'Scenario 3_issuedGoos'!C$4:C$153)</f>
        <v>103494.16910427655</v>
      </c>
      <c r="E81">
        <f>SUMIF('Scenario 3_issuedGoos'!$A$4:$A$153,$A81,'Scenario 3_issuedGoos'!D$4:D$153)</f>
        <v>115915.73227101596</v>
      </c>
      <c r="F81">
        <f>SUMIF('Scenario 3_issuedGoos'!$A$4:$A$153,$A81,'Scenario 3_issuedGoos'!E$4:E$153)</f>
        <v>129320.71633166965</v>
      </c>
      <c r="G81">
        <f>SUMIF('Scenario 3_issuedGoos'!$A$4:$A$153,$A81,'Scenario 3_issuedGoos'!F$4:F$153)</f>
        <v>143776.40946771036</v>
      </c>
      <c r="H81">
        <f>SUMIF('Scenario 3_issuedGoos'!$A$4:$A$153,$A81,'Scenario 3_issuedGoos'!G$4:G$153)</f>
        <v>159354.37012652686</v>
      </c>
      <c r="I81">
        <f>SUMIF('Scenario 3_issuedGoos'!$A$4:$A$153,$A81,'Scenario 3_issuedGoos'!H$4:H$153)</f>
        <v>289174.31958040479</v>
      </c>
      <c r="J81">
        <f>SUMIF('Scenario 3_issuedGoos'!$A$4:$A$153,$A81,'Scenario 3_issuedGoos'!I$4:I$153)</f>
        <v>317161.02885139087</v>
      </c>
      <c r="K81">
        <f>SUMIF('Scenario 3_issuedGoos'!$A$4:$A$153,$A81,'Scenario 3_issuedGoos'!J$4:J$153)</f>
        <v>347223.47325052426</v>
      </c>
      <c r="L81">
        <f>SUMIF('Scenario 3_issuedGoos'!$A$4:$A$153,$A81,'Scenario 3_issuedGoos'!K$4:K$153)</f>
        <v>379499.25951744226</v>
      </c>
      <c r="M81">
        <f>SUMIF('Scenario 3_issuedGoos'!$A$4:$A$153,$A81,'Scenario 3_issuedGoos'!L$4:L$153)</f>
        <v>414134.56572792714</v>
      </c>
      <c r="N81">
        <f>SUMIF('Scenario 3_issuedGoos'!$A$4:$A$153,$A81,'Scenario 3_issuedGoos'!M$4:M$153)</f>
        <v>451284.65441066632</v>
      </c>
      <c r="O81">
        <f>SUMIF('Scenario 3_issuedGoos'!$A$4:$A$153,$A81,'Scenario 3_issuedGoos'!N$4:N$153)</f>
        <v>486239.76320273365</v>
      </c>
      <c r="P81">
        <f>SUMIF('Scenario 3_issuedGoos'!$A$4:$A$153,$A81,'Scenario 3_issuedGoos'!O$4:O$153)</f>
        <v>523562.17123798258</v>
      </c>
      <c r="Q81">
        <f>SUMIF('Scenario 3_issuedGoos'!$A$4:$A$153,$A81,'Scenario 3_issuedGoos'!P$4:P$153)</f>
        <v>563401.22066874779</v>
      </c>
      <c r="R81">
        <f>SUMIF('Scenario 3_issuedGoos'!$A$4:$A$153,$A81,'Scenario 3_issuedGoos'!Q$4:Q$153)</f>
        <v>605915.2696144951</v>
      </c>
      <c r="S81">
        <f>SUMIF('Scenario 3_issuedGoos'!$A$4:$A$153,$A81,'Scenario 3_issuedGoos'!R$4:R$153)</f>
        <v>651272.22040314518</v>
      </c>
      <c r="T81">
        <f>SUMIF('Scenario 3_issuedGoos'!$A$4:$A$153,$A81,'Scenario 3_issuedGoos'!S$4:S$153)</f>
        <v>699650.07809662423</v>
      </c>
      <c r="U81">
        <f>SUMIF('Scenario 3_issuedGoos'!$A$4:$A$153,$A81,'Scenario 3_issuedGoos'!T$4:T$153)</f>
        <v>751237.54100844334</v>
      </c>
      <c r="V81">
        <f>SUMIF('Scenario 3_issuedGoos'!$A$4:$A$153,$A81,'Scenario 3_issuedGoos'!U$4:U$153)</f>
        <v>806234.62501620268</v>
      </c>
      <c r="W81">
        <f>SUMIF('Scenario 3_issuedGoos'!$A$4:$A$153,$A81,'Scenario 3_issuedGoos'!V$4:V$153)</f>
        <v>864853.32357221725</v>
      </c>
      <c r="X81">
        <f>SUMIF('Scenario 3_issuedGoos'!$A$4:$A$153,$A81,'Scenario 3_issuedGoos'!W$4:W$153)</f>
        <v>927318.30542129162</v>
      </c>
    </row>
    <row r="82" spans="1:24" x14ac:dyDescent="0.25">
      <c r="A82" t="s">
        <v>43</v>
      </c>
      <c r="B82" t="str">
        <f>VLOOKUP(A82,'DE-EN Country'!$A$1:$C$25,2,0)</f>
        <v>Luxembourg</v>
      </c>
      <c r="C82" t="str">
        <f>VLOOKUP(A82,'DE-EN Country'!$A$1:$C$25,3,0)</f>
        <v>LU</v>
      </c>
      <c r="D82">
        <f>SUMIF('Scenario 3_issuedGoos'!$A$4:$A$153,$A82,'Scenario 3_issuedGoos'!C$4:C$153)</f>
        <v>58310.704765221977</v>
      </c>
      <c r="E82">
        <f>SUMIF('Scenario 3_issuedGoos'!$A$4:$A$153,$A82,'Scenario 3_issuedGoos'!D$4:D$153)</f>
        <v>65309.264286083009</v>
      </c>
      <c r="F82">
        <f>SUMIF('Scenario 3_issuedGoos'!$A$4:$A$153,$A82,'Scenario 3_issuedGoos'!E$4:E$153)</f>
        <v>72861.902997117097</v>
      </c>
      <c r="G82">
        <f>SUMIF('Scenario 3_issuedGoos'!$A$4:$A$153,$A82,'Scenario 3_issuedGoos'!F$4:F$153)</f>
        <v>81006.532418539457</v>
      </c>
      <c r="H82">
        <f>SUMIF('Scenario 3_issuedGoos'!$A$4:$A$153,$A82,'Scenario 3_issuedGoos'!G$4:G$153)</f>
        <v>89783.470024611219</v>
      </c>
      <c r="I82">
        <f>SUMIF('Scenario 3_issuedGoos'!$A$4:$A$153,$A82,'Scenario 3_issuedGoos'!H$4:H$153)</f>
        <v>129277.67476032121</v>
      </c>
      <c r="J82">
        <f>SUMIF('Scenario 3_issuedGoos'!$A$4:$A$153,$A82,'Scenario 3_issuedGoos'!I$4:I$153)</f>
        <v>141789.35527191038</v>
      </c>
      <c r="K82">
        <f>SUMIF('Scenario 3_issuedGoos'!$A$4:$A$153,$A82,'Scenario 3_issuedGoos'!J$4:J$153)</f>
        <v>155229.00964775775</v>
      </c>
      <c r="L82">
        <f>SUMIF('Scenario 3_issuedGoos'!$A$4:$A$153,$A82,'Scenario 3_issuedGoos'!K$4:K$153)</f>
        <v>169658.15607300925</v>
      </c>
      <c r="M82">
        <f>SUMIF('Scenario 3_issuedGoos'!$A$4:$A$153,$A82,'Scenario 3_issuedGoos'!L$4:L$153)</f>
        <v>185142.14461666808</v>
      </c>
      <c r="N82">
        <f>SUMIF('Scenario 3_issuedGoos'!$A$4:$A$153,$A82,'Scenario 3_issuedGoos'!M$4:M$153)</f>
        <v>201750.38662450944</v>
      </c>
      <c r="O82">
        <f>SUMIF('Scenario 3_issuedGoos'!$A$4:$A$153,$A82,'Scenario 3_issuedGoos'!N$4:N$153)</f>
        <v>217377.34545055439</v>
      </c>
      <c r="P82">
        <f>SUMIF('Scenario 3_issuedGoos'!$A$4:$A$153,$A82,'Scenario 3_issuedGoos'!O$4:O$153)</f>
        <v>234062.62419264231</v>
      </c>
      <c r="Q82">
        <f>SUMIF('Scenario 3_issuedGoos'!$A$4:$A$153,$A82,'Scenario 3_issuedGoos'!P$4:P$153)</f>
        <v>251872.98744531319</v>
      </c>
      <c r="R82">
        <f>SUMIF('Scenario 3_issuedGoos'!$A$4:$A$153,$A82,'Scenario 3_issuedGoos'!Q$4:Q$153)</f>
        <v>270879.23046276905</v>
      </c>
      <c r="S82">
        <f>SUMIF('Scenario 3_issuedGoos'!$A$4:$A$153,$A82,'Scenario 3_issuedGoos'!R$4:R$153)</f>
        <v>291156.41531335749</v>
      </c>
      <c r="T82">
        <f>SUMIF('Scenario 3_issuedGoos'!$A$4:$A$153,$A82,'Scenario 3_issuedGoos'!S$4:S$153)</f>
        <v>312784.12057284842</v>
      </c>
      <c r="U82">
        <f>SUMIF('Scenario 3_issuedGoos'!$A$4:$A$153,$A82,'Scenario 3_issuedGoos'!T$4:T$153)</f>
        <v>335846.7053200042</v>
      </c>
      <c r="V82">
        <f>SUMIF('Scenario 3_issuedGoos'!$A$4:$A$153,$A82,'Scenario 3_issuedGoos'!U$4:U$153)</f>
        <v>360433.58824044373</v>
      </c>
      <c r="W82">
        <f>SUMIF('Scenario 3_issuedGoos'!$A$4:$A$153,$A82,'Scenario 3_issuedGoos'!V$4:V$153)</f>
        <v>386639.54268962692</v>
      </c>
      <c r="X82">
        <f>SUMIF('Scenario 3_issuedGoos'!$A$4:$A$153,$A82,'Scenario 3_issuedGoos'!W$4:W$153)</f>
        <v>414565.00861312752</v>
      </c>
    </row>
    <row r="83" spans="1:24" x14ac:dyDescent="0.25">
      <c r="A83" t="s">
        <v>44</v>
      </c>
      <c r="B83" t="str">
        <f>VLOOKUP(A83,'DE-EN Country'!$A$1:$C$25,2,0)</f>
        <v>Netherlands</v>
      </c>
      <c r="C83" t="str">
        <f>VLOOKUP(A83,'DE-EN Country'!$A$1:$C$25,3,0)</f>
        <v>NL</v>
      </c>
      <c r="D83">
        <f>SUMIF('Scenario 3_issuedGoos'!$A$4:$A$153,$A83,'Scenario 3_issuedGoos'!C$4:C$153)</f>
        <v>4686748.0771661354</v>
      </c>
      <c r="E83">
        <f>SUMIF('Scenario 3_issuedGoos'!$A$4:$A$153,$A83,'Scenario 3_issuedGoos'!D$4:D$153)</f>
        <v>5249260.3210052941</v>
      </c>
      <c r="F83">
        <f>SUMIF('Scenario 3_issuedGoos'!$A$4:$A$153,$A83,'Scenario 3_issuedGoos'!E$4:E$153)</f>
        <v>5856306.9190354664</v>
      </c>
      <c r="G83">
        <f>SUMIF('Scenario 3_issuedGoos'!$A$4:$A$153,$A83,'Scenario 3_issuedGoos'!F$4:F$153)</f>
        <v>6510935.02606613</v>
      </c>
      <c r="H83">
        <f>SUMIF('Scenario 3_issuedGoos'!$A$4:$A$153,$A83,'Scenario 3_issuedGoos'!G$4:G$153)</f>
        <v>7216385.1765022948</v>
      </c>
      <c r="I83">
        <f>SUMIF('Scenario 3_issuedGoos'!$A$4:$A$153,$A83,'Scenario 3_issuedGoos'!H$4:H$153)</f>
        <v>8561963.9499533027</v>
      </c>
      <c r="J83">
        <f>SUMIF('Scenario 3_issuedGoos'!$A$4:$A$153,$A83,'Scenario 3_issuedGoos'!I$4:I$153)</f>
        <v>9390603.2157211024</v>
      </c>
      <c r="K83">
        <f>SUMIF('Scenario 3_issuedGoos'!$A$4:$A$153,$A83,'Scenario 3_issuedGoos'!J$4:J$153)</f>
        <v>10280701.498190787</v>
      </c>
      <c r="L83">
        <f>SUMIF('Scenario 3_issuedGoos'!$A$4:$A$153,$A83,'Scenario 3_issuedGoos'!K$4:K$153)</f>
        <v>11236333.100868151</v>
      </c>
      <c r="M83">
        <f>SUMIF('Scenario 3_issuedGoos'!$A$4:$A$153,$A83,'Scenario 3_issuedGoos'!L$4:L$153)</f>
        <v>12261826.110067751</v>
      </c>
      <c r="N83">
        <f>SUMIF('Scenario 3_issuedGoos'!$A$4:$A$153,$A83,'Scenario 3_issuedGoos'!M$4:M$153)</f>
        <v>13326457.460507989</v>
      </c>
      <c r="O83">
        <f>SUMIF('Scenario 3_issuedGoos'!$A$4:$A$153,$A83,'Scenario 3_issuedGoos'!N$4:N$153)</f>
        <v>14336029.795765739</v>
      </c>
      <c r="P83">
        <f>SUMIF('Scenario 3_issuedGoos'!$A$4:$A$153,$A83,'Scenario 3_issuedGoos'!O$4:O$153)</f>
        <v>15413192.470516238</v>
      </c>
      <c r="Q83">
        <f>SUMIF('Scenario 3_issuedGoos'!$A$4:$A$153,$A83,'Scenario 3_issuedGoos'!P$4:P$153)</f>
        <v>16562209.452150211</v>
      </c>
      <c r="R83">
        <f>SUMIF('Scenario 3_issuedGoos'!$A$4:$A$153,$A83,'Scenario 3_issuedGoos'!Q$4:Q$153)</f>
        <v>17787602.1289488</v>
      </c>
      <c r="S83">
        <f>SUMIF('Scenario 3_issuedGoos'!$A$4:$A$153,$A83,'Scenario 3_issuedGoos'!R$4:R$153)</f>
        <v>19094164.392253954</v>
      </c>
      <c r="T83">
        <f>SUMIF('Scenario 3_issuedGoos'!$A$4:$A$153,$A83,'Scenario 3_issuedGoos'!S$4:S$153)</f>
        <v>20486978.583304062</v>
      </c>
      <c r="U83">
        <f>SUMIF('Scenario 3_issuedGoos'!$A$4:$A$153,$A83,'Scenario 3_issuedGoos'!T$4:T$153)</f>
        <v>21971432.353494894</v>
      </c>
      <c r="V83">
        <f>SUMIF('Scenario 3_issuedGoos'!$A$4:$A$153,$A83,'Scenario 3_issuedGoos'!U$4:U$153)</f>
        <v>23553236.489542544</v>
      </c>
      <c r="W83">
        <f>SUMIF('Scenario 3_issuedGoos'!$A$4:$A$153,$A83,'Scenario 3_issuedGoos'!V$4:V$153)</f>
        <v>25238443.757886916</v>
      </c>
      <c r="X83">
        <f>SUMIF('Scenario 3_issuedGoos'!$A$4:$A$153,$A83,'Scenario 3_issuedGoos'!W$4:W$153)</f>
        <v>27033468.825697169</v>
      </c>
    </row>
    <row r="84" spans="1:24" x14ac:dyDescent="0.25">
      <c r="A84" t="s">
        <v>57</v>
      </c>
      <c r="B84" t="str">
        <f>VLOOKUP(A84,'DE-EN Country'!$A$1:$C$25,2,0)</f>
        <v>Norway</v>
      </c>
      <c r="C84" t="str">
        <f>VLOOKUP(A84,'DE-EN Country'!$A$1:$C$25,3,0)</f>
        <v>NO</v>
      </c>
      <c r="D84">
        <f>SUMIF('Scenario 3_issuedGoos'!$A$4:$A$153,$A84,'Scenario 3_issuedGoos'!C$4:C$153)</f>
        <v>37355201.398413725</v>
      </c>
      <c r="E84">
        <f>SUMIF('Scenario 3_issuedGoos'!$A$4:$A$153,$A84,'Scenario 3_issuedGoos'!D$4:D$153)</f>
        <v>41838642.328396648</v>
      </c>
      <c r="F84">
        <f>SUMIF('Scenario 3_issuedGoos'!$A$4:$A$153,$A84,'Scenario 3_issuedGoos'!E$4:E$153)</f>
        <v>46677039.347881898</v>
      </c>
      <c r="G84">
        <f>SUMIF('Scenario 3_issuedGoos'!$A$4:$A$153,$A84,'Scenario 3_issuedGoos'!F$4:F$153)</f>
        <v>51894679.463494651</v>
      </c>
      <c r="H84">
        <f>SUMIF('Scenario 3_issuedGoos'!$A$4:$A$153,$A84,'Scenario 3_issuedGoos'!G$4:G$153)</f>
        <v>57517390.992299035</v>
      </c>
      <c r="I84">
        <f>SUMIF('Scenario 3_issuedGoos'!$A$4:$A$153,$A84,'Scenario 3_issuedGoos'!H$4:H$153)</f>
        <v>63572636.975325018</v>
      </c>
      <c r="J84">
        <f>SUMIF('Scenario 3_issuedGoos'!$A$4:$A$153,$A84,'Scenario 3_issuedGoos'!I$4:I$153)</f>
        <v>69725288.812459037</v>
      </c>
      <c r="K84">
        <f>SUMIF('Scenario 3_issuedGoos'!$A$4:$A$153,$A84,'Scenario 3_issuedGoos'!J$4:J$153)</f>
        <v>76334274.240868211</v>
      </c>
      <c r="L84">
        <f>SUMIF('Scenario 3_issuedGoos'!$A$4:$A$153,$A84,'Scenario 3_issuedGoos'!K$4:K$153)</f>
        <v>83429844.990087226</v>
      </c>
      <c r="M84">
        <f>SUMIF('Scenario 3_issuedGoos'!$A$4:$A$153,$A84,'Scenario 3_issuedGoos'!L$4:L$153)</f>
        <v>91044137.128625795</v>
      </c>
      <c r="N84">
        <f>SUMIF('Scenario 3_issuedGoos'!$A$4:$A$153,$A84,'Scenario 3_issuedGoos'!M$4:M$153)</f>
        <v>91895237.959065437</v>
      </c>
      <c r="O84">
        <f>SUMIF('Scenario 3_issuedGoos'!$A$4:$A$153,$A84,'Scenario 3_issuedGoos'!N$4:N$153)</f>
        <v>94320776.081975177</v>
      </c>
      <c r="P84">
        <f>SUMIF('Scenario 3_issuedGoos'!$A$4:$A$153,$A84,'Scenario 3_issuedGoos'!O$4:O$153)</f>
        <v>96748617.725543797</v>
      </c>
      <c r="Q84">
        <f>SUMIF('Scenario 3_issuedGoos'!$A$4:$A$153,$A84,'Scenario 3_issuedGoos'!P$4:P$153)</f>
        <v>99178908.208422661</v>
      </c>
      <c r="R84">
        <f>SUMIF('Scenario 3_issuedGoos'!$A$4:$A$153,$A84,'Scenario 3_issuedGoos'!Q$4:Q$153)</f>
        <v>101611801.62232573</v>
      </c>
      <c r="S84">
        <f>SUMIF('Scenario 3_issuedGoos'!$A$4:$A$153,$A84,'Scenario 3_issuedGoos'!R$4:R$153)</f>
        <v>104047461.34604295</v>
      </c>
      <c r="T84">
        <f>SUMIF('Scenario 3_issuedGoos'!$A$4:$A$153,$A84,'Scenario 3_issuedGoos'!S$4:S$153)</f>
        <v>106486060.58891229</v>
      </c>
      <c r="U84">
        <f>SUMIF('Scenario 3_issuedGoos'!$A$4:$A$153,$A84,'Scenario 3_issuedGoos'!T$4:T$153)</f>
        <v>108927782.96543132</v>
      </c>
      <c r="V84">
        <f>SUMIF('Scenario 3_issuedGoos'!$A$4:$A$153,$A84,'Scenario 3_issuedGoos'!U$4:U$153)</f>
        <v>111372823.10275257</v>
      </c>
      <c r="W84">
        <f>SUMIF('Scenario 3_issuedGoos'!$A$4:$A$153,$A84,'Scenario 3_issuedGoos'!V$4:V$153)</f>
        <v>113821387.28290553</v>
      </c>
      <c r="X84">
        <f>SUMIF('Scenario 3_issuedGoos'!$A$4:$A$153,$A84,'Scenario 3_issuedGoos'!W$4:W$153)</f>
        <v>116273694.12172478</v>
      </c>
    </row>
    <row r="85" spans="1:24" x14ac:dyDescent="0.25">
      <c r="A85" t="s">
        <v>46</v>
      </c>
      <c r="B85" t="str">
        <f>VLOOKUP(A85,'DE-EN Country'!$A$1:$C$25,2,0)</f>
        <v>Portugal</v>
      </c>
      <c r="C85" t="str">
        <f>VLOOKUP(A85,'DE-EN Country'!$A$1:$C$25,3,0)</f>
        <v>PO</v>
      </c>
      <c r="D85">
        <f>SUMIF('Scenario 3_issuedGoos'!$A$4:$A$153,$A85,'Scenario 3_issuedGoos'!C$4:C$153)</f>
        <v>0</v>
      </c>
      <c r="E85">
        <f>SUMIF('Scenario 3_issuedGoos'!$A$4:$A$153,$A85,'Scenario 3_issuedGoos'!D$4:D$153)</f>
        <v>0</v>
      </c>
      <c r="F85">
        <f>SUMIF('Scenario 3_issuedGoos'!$A$4:$A$153,$A85,'Scenario 3_issuedGoos'!E$4:E$153)</f>
        <v>0</v>
      </c>
      <c r="G85">
        <f>SUMIF('Scenario 3_issuedGoos'!$A$4:$A$153,$A85,'Scenario 3_issuedGoos'!F$4:F$153)</f>
        <v>0</v>
      </c>
      <c r="H85">
        <f>SUMIF('Scenario 3_issuedGoos'!$A$4:$A$153,$A85,'Scenario 3_issuedGoos'!G$4:G$153)</f>
        <v>0</v>
      </c>
      <c r="I85">
        <f>SUMIF('Scenario 3_issuedGoos'!$A$4:$A$153,$A85,'Scenario 3_issuedGoos'!H$4:H$153)</f>
        <v>2964813.618999525</v>
      </c>
      <c r="J85">
        <f>SUMIF('Scenario 3_issuedGoos'!$A$4:$A$153,$A85,'Scenario 3_issuedGoos'!I$4:I$153)</f>
        <v>3251752.5730463462</v>
      </c>
      <c r="K85">
        <f>SUMIF('Scenario 3_issuedGoos'!$A$4:$A$153,$A85,'Scenario 3_issuedGoos'!J$4:J$153)</f>
        <v>3559973.3884503362</v>
      </c>
      <c r="L85">
        <f>SUMIF('Scenario 3_issuedGoos'!$A$4:$A$153,$A85,'Scenario 3_issuedGoos'!K$4:K$153)</f>
        <v>3890886.9039621176</v>
      </c>
      <c r="M85">
        <f>SUMIF('Scenario 3_issuedGoos'!$A$4:$A$153,$A85,'Scenario 3_issuedGoos'!L$4:L$153)</f>
        <v>4245991.83755395</v>
      </c>
      <c r="N85">
        <f>SUMIF('Scenario 3_issuedGoos'!$A$4:$A$153,$A85,'Scenario 3_issuedGoos'!M$4:M$153)</f>
        <v>4626880.0472450592</v>
      </c>
      <c r="O85">
        <f>SUMIF('Scenario 3_issuedGoos'!$A$4:$A$153,$A85,'Scenario 3_issuedGoos'!N$4:N$153)</f>
        <v>4985263.8164217658</v>
      </c>
      <c r="P85">
        <f>SUMIF('Scenario 3_issuedGoos'!$A$4:$A$153,$A85,'Scenario 3_issuedGoos'!O$4:O$153)</f>
        <v>5367918.7623980157</v>
      </c>
      <c r="Q85">
        <f>SUMIF('Scenario 3_issuedGoos'!$A$4:$A$153,$A85,'Scenario 3_issuedGoos'!P$4:P$153)</f>
        <v>5776376.0434308425</v>
      </c>
      <c r="R85">
        <f>SUMIF('Scenario 3_issuedGoos'!$A$4:$A$153,$A85,'Scenario 3_issuedGoos'!Q$4:Q$153)</f>
        <v>6212259.2556609614</v>
      </c>
      <c r="S85">
        <f>SUMIF('Scenario 3_issuedGoos'!$A$4:$A$153,$A85,'Scenario 3_issuedGoos'!R$4:R$153)</f>
        <v>6677289.8490055017</v>
      </c>
      <c r="T85">
        <f>SUMIF('Scenario 3_issuedGoos'!$A$4:$A$153,$A85,'Scenario 3_issuedGoos'!S$4:S$153)</f>
        <v>7173292.8535453584</v>
      </c>
      <c r="U85">
        <f>SUMIF('Scenario 3_issuedGoos'!$A$4:$A$153,$A85,'Scenario 3_issuedGoos'!T$4:T$153)</f>
        <v>7702202.9339166759</v>
      </c>
      <c r="V85">
        <f>SUMIF('Scenario 3_issuedGoos'!$A$4:$A$153,$A85,'Scenario 3_issuedGoos'!U$4:U$153)</f>
        <v>8266070.7901912751</v>
      </c>
      <c r="W85">
        <f>SUMIF('Scenario 3_issuedGoos'!$A$4:$A$153,$A85,'Scenario 3_issuedGoos'!V$4:V$153)</f>
        <v>8867069.9247585274</v>
      </c>
      <c r="X85">
        <f>SUMIF('Scenario 3_issuedGoos'!$A$4:$A$153,$A85,'Scenario 3_issuedGoos'!W$4:W$153)</f>
        <v>9507503.7958070319</v>
      </c>
    </row>
    <row r="86" spans="1:24" x14ac:dyDescent="0.25">
      <c r="A86" t="s">
        <v>49</v>
      </c>
      <c r="B86" t="str">
        <f>VLOOKUP(A86,'DE-EN Country'!$A$1:$C$25,2,0)</f>
        <v>Serbia</v>
      </c>
      <c r="C86" t="str">
        <f>VLOOKUP(A86,'DE-EN Country'!$A$1:$C$25,3,0)</f>
        <v>SE</v>
      </c>
      <c r="D86">
        <f>SUMIF('Scenario 3_issuedGoos'!$A$4:$A$153,$A86,'Scenario 3_issuedGoos'!C$4:C$153)</f>
        <v>7218.952326297268</v>
      </c>
      <c r="E86">
        <f>SUMIF('Scenario 3_issuedGoos'!$A$4:$A$153,$A86,'Scenario 3_issuedGoos'!D$4:D$153)</f>
        <v>8085.3844460472947</v>
      </c>
      <c r="F86">
        <f>SUMIF('Scenario 3_issuedGoos'!$A$4:$A$153,$A86,'Scenario 3_issuedGoos'!E$4:E$153)</f>
        <v>9020.4123969565935</v>
      </c>
      <c r="G86">
        <f>SUMIF('Scenario 3_issuedGoos'!$A$4:$A$153,$A86,'Scenario 3_issuedGoos'!F$4:F$153)</f>
        <v>10028.729681841689</v>
      </c>
      <c r="H86">
        <f>SUMIF('Scenario 3_issuedGoos'!$A$4:$A$153,$A86,'Scenario 3_issuedGoos'!G$4:G$153)</f>
        <v>11115.327664222879</v>
      </c>
      <c r="I86">
        <f>SUMIF('Scenario 3_issuedGoos'!$A$4:$A$153,$A86,'Scenario 3_issuedGoos'!H$4:H$153)</f>
        <v>1885494.8390137935</v>
      </c>
      <c r="J86">
        <f>SUMIF('Scenario 3_issuedGoos'!$A$4:$A$153,$A86,'Scenario 3_issuedGoos'!I$4:I$153)</f>
        <v>2067975.7590622739</v>
      </c>
      <c r="K86">
        <f>SUMIF('Scenario 3_issuedGoos'!$A$4:$A$153,$A86,'Scenario 3_issuedGoos'!J$4:J$153)</f>
        <v>2263991.034018056</v>
      </c>
      <c r="L86">
        <f>SUMIF('Scenario 3_issuedGoos'!$A$4:$A$153,$A86,'Scenario 3_issuedGoos'!K$4:K$153)</f>
        <v>2474437.897071776</v>
      </c>
      <c r="M86">
        <f>SUMIF('Scenario 3_issuedGoos'!$A$4:$A$153,$A86,'Scenario 3_issuedGoos'!L$4:L$153)</f>
        <v>2700269.4688458052</v>
      </c>
      <c r="N86">
        <f>SUMIF('Scenario 3_issuedGoos'!$A$4:$A$153,$A86,'Scenario 3_issuedGoos'!M$4:M$153)</f>
        <v>2942498.1030545756</v>
      </c>
      <c r="O86">
        <f>SUMIF('Scenario 3_issuedGoos'!$A$4:$A$153,$A86,'Scenario 3_issuedGoos'!N$4:N$153)</f>
        <v>3170414.8742265175</v>
      </c>
      <c r="P86">
        <f>SUMIF('Scenario 3_issuedGoos'!$A$4:$A$153,$A86,'Scenario 3_issuedGoos'!O$4:O$153)</f>
        <v>3413767.0772580123</v>
      </c>
      <c r="Q86">
        <f>SUMIF('Scenario 3_issuedGoos'!$A$4:$A$153,$A86,'Scenario 3_issuedGoos'!P$4:P$153)</f>
        <v>3673528.4634070974</v>
      </c>
      <c r="R86">
        <f>SUMIF('Scenario 3_issuedGoos'!$A$4:$A$153,$A86,'Scenario 3_issuedGoos'!Q$4:Q$153)</f>
        <v>3950731.5704779485</v>
      </c>
      <c r="S86">
        <f>SUMIF('Scenario 3_issuedGoos'!$A$4:$A$153,$A86,'Scenario 3_issuedGoos'!R$4:R$153)</f>
        <v>4246471.167097359</v>
      </c>
      <c r="T86">
        <f>SUMIF('Scenario 3_issuedGoos'!$A$4:$A$153,$A86,'Scenario 3_issuedGoos'!S$4:S$153)</f>
        <v>4561907.894452529</v>
      </c>
      <c r="U86">
        <f>SUMIF('Scenario 3_issuedGoos'!$A$4:$A$153,$A86,'Scenario 3_issuedGoos'!T$4:T$153)</f>
        <v>4898272.1166254617</v>
      </c>
      <c r="V86">
        <f>SUMIF('Scenario 3_issuedGoos'!$A$4:$A$153,$A86,'Scenario 3_issuedGoos'!U$4:U$153)</f>
        <v>5256867.9912795527</v>
      </c>
      <c r="W86">
        <f>SUMIF('Scenario 3_issuedGoos'!$A$4:$A$153,$A86,'Scenario 3_issuedGoos'!V$4:V$153)</f>
        <v>5639077.7731075045</v>
      </c>
      <c r="X86">
        <f>SUMIF('Scenario 3_issuedGoos'!$A$4:$A$153,$A86,'Scenario 3_issuedGoos'!W$4:W$153)</f>
        <v>6046366.3631400373</v>
      </c>
    </row>
    <row r="87" spans="1:24" x14ac:dyDescent="0.25">
      <c r="A87" t="s">
        <v>50</v>
      </c>
      <c r="B87" t="str">
        <f>VLOOKUP(A87,'DE-EN Country'!$A$1:$C$25,2,0)</f>
        <v>Slovakia</v>
      </c>
      <c r="C87" t="str">
        <f>VLOOKUP(A87,'DE-EN Country'!$A$1:$C$25,3,0)</f>
        <v>SK</v>
      </c>
      <c r="D87">
        <f>SUMIF('Scenario 3_issuedGoos'!$A$4:$A$153,$A87,'Scenario 3_issuedGoos'!C$4:C$153)</f>
        <v>0</v>
      </c>
      <c r="E87">
        <f>SUMIF('Scenario 3_issuedGoos'!$A$4:$A$153,$A87,'Scenario 3_issuedGoos'!D$4:D$153)</f>
        <v>0</v>
      </c>
      <c r="F87">
        <f>SUMIF('Scenario 3_issuedGoos'!$A$4:$A$153,$A87,'Scenario 3_issuedGoos'!E$4:E$153)</f>
        <v>0</v>
      </c>
      <c r="G87">
        <f>SUMIF('Scenario 3_issuedGoos'!$A$4:$A$153,$A87,'Scenario 3_issuedGoos'!F$4:F$153)</f>
        <v>0</v>
      </c>
      <c r="H87">
        <f>SUMIF('Scenario 3_issuedGoos'!$A$4:$A$153,$A87,'Scenario 3_issuedGoos'!G$4:G$153)</f>
        <v>0</v>
      </c>
      <c r="I87">
        <f>SUMIF('Scenario 3_issuedGoos'!$A$4:$A$153,$A87,'Scenario 3_issuedGoos'!H$4:H$153)</f>
        <v>1325846.7266782902</v>
      </c>
      <c r="J87">
        <f>SUMIF('Scenario 3_issuedGoos'!$A$4:$A$153,$A87,'Scenario 3_issuedGoos'!I$4:I$153)</f>
        <v>1454164.0922426824</v>
      </c>
      <c r="K87">
        <f>SUMIF('Scenario 3_issuedGoos'!$A$4:$A$153,$A87,'Scenario 3_issuedGoos'!J$4:J$153)</f>
        <v>1591998.5775468207</v>
      </c>
      <c r="L87">
        <f>SUMIF('Scenario 3_issuedGoos'!$A$4:$A$153,$A87,'Scenario 3_issuedGoos'!K$4:K$153)</f>
        <v>1739981.1011507686</v>
      </c>
      <c r="M87">
        <f>SUMIF('Scenario 3_issuedGoos'!$A$4:$A$153,$A87,'Scenario 3_issuedGoos'!L$4:L$153)</f>
        <v>1898781.8806712404</v>
      </c>
      <c r="N87">
        <f>SUMIF('Scenario 3_issuedGoos'!$A$4:$A$153,$A87,'Scenario 3_issuedGoos'!M$4:M$153)</f>
        <v>2069112.7853908821</v>
      </c>
      <c r="O87">
        <f>SUMIF('Scenario 3_issuedGoos'!$A$4:$A$153,$A87,'Scenario 3_issuedGoos'!N$4:N$153)</f>
        <v>2229379.8403627556</v>
      </c>
      <c r="P87">
        <f>SUMIF('Scenario 3_issuedGoos'!$A$4:$A$153,$A87,'Scenario 3_issuedGoos'!O$4:O$153)</f>
        <v>2400500.8188683386</v>
      </c>
      <c r="Q87">
        <f>SUMIF('Scenario 3_issuedGoos'!$A$4:$A$153,$A87,'Scenario 3_issuedGoos'!P$4:P$153)</f>
        <v>2583160.4456235711</v>
      </c>
      <c r="R87">
        <f>SUMIF('Scenario 3_issuedGoos'!$A$4:$A$153,$A87,'Scenario 3_issuedGoos'!Q$4:Q$153)</f>
        <v>2778084.783007158</v>
      </c>
      <c r="S87">
        <f>SUMIF('Scenario 3_issuedGoos'!$A$4:$A$153,$A87,'Scenario 3_issuedGoos'!R$4:R$153)</f>
        <v>2986043.6530150408</v>
      </c>
      <c r="T87">
        <f>SUMIF('Scenario 3_issuedGoos'!$A$4:$A$153,$A87,'Scenario 3_issuedGoos'!S$4:S$153)</f>
        <v>3207853.1980661983</v>
      </c>
      <c r="U87">
        <f>SUMIF('Scenario 3_issuedGoos'!$A$4:$A$153,$A87,'Scenario 3_issuedGoos'!T$4:T$153)</f>
        <v>3444378.5884899343</v>
      </c>
      <c r="V87">
        <f>SUMIF('Scenario 3_issuedGoos'!$A$4:$A$153,$A87,'Scenario 3_issuedGoos'!U$4:U$153)</f>
        <v>3696536.8849608726</v>
      </c>
      <c r="W87">
        <f>SUMIF('Scenario 3_issuedGoos'!$A$4:$A$153,$A87,'Scenario 3_issuedGoos'!V$4:V$153)</f>
        <v>3965300.064607685</v>
      </c>
      <c r="X87">
        <f>SUMIF('Scenario 3_issuedGoos'!$A$4:$A$153,$A87,'Scenario 3_issuedGoos'!W$4:W$153)</f>
        <v>4251698.2200067835</v>
      </c>
    </row>
    <row r="88" spans="1:24" x14ac:dyDescent="0.25">
      <c r="A88" t="s">
        <v>51</v>
      </c>
      <c r="B88" t="str">
        <f>VLOOKUP(A88,'DE-EN Country'!$A$1:$C$25,2,0)</f>
        <v>Slovenia</v>
      </c>
      <c r="C88" t="str">
        <f>VLOOKUP(A88,'DE-EN Country'!$A$1:$C$25,3,0)</f>
        <v>SL</v>
      </c>
      <c r="D88">
        <f>SUMIF('Scenario 3_issuedGoos'!$A$4:$A$153,$A88,'Scenario 3_issuedGoos'!C$4:C$153)</f>
        <v>3629826.2383811404</v>
      </c>
      <c r="E88">
        <f>SUMIF('Scenario 3_issuedGoos'!$A$4:$A$153,$A88,'Scenario 3_issuedGoos'!D$4:D$153)</f>
        <v>4065484.7522333874</v>
      </c>
      <c r="F88">
        <f>SUMIF('Scenario 3_issuedGoos'!$A$4:$A$153,$A88,'Scenario 3_issuedGoos'!E$4:E$153)</f>
        <v>4535634.5518748965</v>
      </c>
      <c r="G88">
        <f>SUMIF('Scenario 3_issuedGoos'!$A$4:$A$153,$A88,'Scenario 3_issuedGoos'!F$4:F$153)</f>
        <v>5042635.6195999878</v>
      </c>
      <c r="H88">
        <f>SUMIF('Scenario 3_issuedGoos'!$A$4:$A$153,$A88,'Scenario 3_issuedGoos'!G$4:G$153)</f>
        <v>5588997.7077178862</v>
      </c>
      <c r="I88">
        <f>SUMIF('Scenario 3_issuedGoos'!$A$4:$A$153,$A88,'Scenario 3_issuedGoos'!H$4:H$153)</f>
        <v>6243468.7796122208</v>
      </c>
      <c r="J88">
        <f>SUMIF('Scenario 3_issuedGoos'!$A$4:$A$153,$A88,'Scenario 3_issuedGoos'!I$4:I$153)</f>
        <v>6847720.7264345642</v>
      </c>
      <c r="K88">
        <f>SUMIF('Scenario 3_issuedGoos'!$A$4:$A$153,$A88,'Scenario 3_issuedGoos'!J$4:J$153)</f>
        <v>7496789.1959901135</v>
      </c>
      <c r="L88">
        <f>SUMIF('Scenario 3_issuedGoos'!$A$4:$A$153,$A88,'Scenario 3_issuedGoos'!K$4:K$153)</f>
        <v>8193645.2106851246</v>
      </c>
      <c r="M88">
        <f>SUMIF('Scenario 3_issuedGoos'!$A$4:$A$153,$A88,'Scenario 3_issuedGoos'!L$4:L$153)</f>
        <v>8941444.8538596705</v>
      </c>
      <c r="N88">
        <f>SUMIF('Scenario 3_issuedGoos'!$A$4:$A$153,$A88,'Scenario 3_issuedGoos'!M$4:M$153)</f>
        <v>9029714.8709858134</v>
      </c>
      <c r="O88">
        <f>SUMIF('Scenario 3_issuedGoos'!$A$4:$A$153,$A88,'Scenario 3_issuedGoos'!N$4:N$153)</f>
        <v>9271293.587389173</v>
      </c>
      <c r="P88">
        <f>SUMIF('Scenario 3_issuedGoos'!$A$4:$A$153,$A88,'Scenario 3_issuedGoos'!O$4:O$153)</f>
        <v>9513430.2148322724</v>
      </c>
      <c r="Q88">
        <f>SUMIF('Scenario 3_issuedGoos'!$A$4:$A$153,$A88,'Scenario 3_issuedGoos'!P$4:P$153)</f>
        <v>9756159.949387487</v>
      </c>
      <c r="R88">
        <f>SUMIF('Scenario 3_issuedGoos'!$A$4:$A$153,$A88,'Scenario 3_issuedGoos'!Q$4:Q$153)</f>
        <v>9999520.1119568162</v>
      </c>
      <c r="S88">
        <f>SUMIF('Scenario 3_issuedGoos'!$A$4:$A$153,$A88,'Scenario 3_issuedGoos'!R$4:R$153)</f>
        <v>10243550.272764701</v>
      </c>
      <c r="T88">
        <f>SUMIF('Scenario 3_issuedGoos'!$A$4:$A$153,$A88,'Scenario 3_issuedGoos'!S$4:S$153)</f>
        <v>10488292.382987939</v>
      </c>
      <c r="U88">
        <f>SUMIF('Scenario 3_issuedGoos'!$A$4:$A$153,$A88,'Scenario 3_issuedGoos'!T$4:T$153)</f>
        <v>10733790.913925495</v>
      </c>
      <c r="V88">
        <f>SUMIF('Scenario 3_issuedGoos'!$A$4:$A$153,$A88,'Scenario 3_issuedGoos'!U$4:U$153)</f>
        <v>10980093.004132645</v>
      </c>
      <c r="W88">
        <f>SUMIF('Scenario 3_issuedGoos'!$A$4:$A$153,$A88,'Scenario 3_issuedGoos'!V$4:V$153)</f>
        <v>11227248.614968505</v>
      </c>
      <c r="X88">
        <f>SUMIF('Scenario 3_issuedGoos'!$A$4:$A$153,$A88,'Scenario 3_issuedGoos'!W$4:W$153)</f>
        <v>11475310.695029626</v>
      </c>
    </row>
    <row r="89" spans="1:24" x14ac:dyDescent="0.25">
      <c r="A89" t="s">
        <v>52</v>
      </c>
      <c r="B89" t="str">
        <f>VLOOKUP(A89,'DE-EN Country'!$A$1:$C$25,2,0)</f>
        <v>Spain</v>
      </c>
      <c r="C89" t="str">
        <f>VLOOKUP(A89,'DE-EN Country'!$A$1:$C$25,3,0)</f>
        <v>ES</v>
      </c>
      <c r="D89">
        <f>SUMIF('Scenario 3_issuedGoos'!$A$4:$A$153,$A89,'Scenario 3_issuedGoos'!C$4:C$153)</f>
        <v>28119239.70470247</v>
      </c>
      <c r="E89">
        <f>SUMIF('Scenario 3_issuedGoos'!$A$4:$A$153,$A89,'Scenario 3_issuedGoos'!D$4:D$153)</f>
        <v>31494163.289438348</v>
      </c>
      <c r="F89">
        <f>SUMIF('Scenario 3_issuedGoos'!$A$4:$A$153,$A89,'Scenario 3_issuedGoos'!E$4:E$153)</f>
        <v>35136281.133386061</v>
      </c>
      <c r="G89">
        <f>SUMIF('Scenario 3_issuedGoos'!$A$4:$A$153,$A89,'Scenario 3_issuedGoos'!F$4:F$153)</f>
        <v>39063875.353504993</v>
      </c>
      <c r="H89">
        <f>SUMIF('Scenario 3_issuedGoos'!$A$4:$A$153,$A89,'Scenario 3_issuedGoos'!G$4:G$153)</f>
        <v>43296388.292802349</v>
      </c>
      <c r="I89">
        <f>SUMIF('Scenario 3_issuedGoos'!$A$4:$A$153,$A89,'Scenario 3_issuedGoos'!H$4:H$153)</f>
        <v>49029765.545864061</v>
      </c>
      <c r="J89">
        <f>SUMIF('Scenario 3_issuedGoos'!$A$4:$A$153,$A89,'Scenario 3_issuedGoos'!I$4:I$153)</f>
        <v>53774937.23312787</v>
      </c>
      <c r="K89">
        <f>SUMIF('Scenario 3_issuedGoos'!$A$4:$A$153,$A89,'Scenario 3_issuedGoos'!J$4:J$153)</f>
        <v>58872051.675253347</v>
      </c>
      <c r="L89">
        <f>SUMIF('Scenario 3_issuedGoos'!$A$4:$A$153,$A89,'Scenario 3_issuedGoos'!K$4:K$153)</f>
        <v>64344440.218508527</v>
      </c>
      <c r="M89">
        <f>SUMIF('Scenario 3_issuedGoos'!$A$4:$A$153,$A89,'Scenario 3_issuedGoos'!L$4:L$153)</f>
        <v>70216887.486901224</v>
      </c>
      <c r="N89">
        <f>SUMIF('Scenario 3_issuedGoos'!$A$4:$A$153,$A89,'Scenario 3_issuedGoos'!M$4:M$153)</f>
        <v>72154683.948924303</v>
      </c>
      <c r="O89">
        <f>SUMIF('Scenario 3_issuedGoos'!$A$4:$A$153,$A89,'Scenario 3_issuedGoos'!N$4:N$153)</f>
        <v>74946471.86341387</v>
      </c>
      <c r="P89">
        <f>SUMIF('Scenario 3_issuedGoos'!$A$4:$A$153,$A89,'Scenario 3_issuedGoos'!O$4:O$153)</f>
        <v>77830785.625986174</v>
      </c>
      <c r="Q89">
        <f>SUMIF('Scenario 3_issuedGoos'!$A$4:$A$153,$A89,'Scenario 3_issuedGoos'!P$4:P$153)</f>
        <v>80813462.271962747</v>
      </c>
      <c r="R89">
        <f>SUMIF('Scenario 3_issuedGoos'!$A$4:$A$153,$A89,'Scenario 3_issuedGoos'!Q$4:Q$153)</f>
        <v>83900691.225577518</v>
      </c>
      <c r="S89">
        <f>SUMIF('Scenario 3_issuedGoos'!$A$4:$A$153,$A89,'Scenario 3_issuedGoos'!R$4:R$153)</f>
        <v>87099034.94627896</v>
      </c>
      <c r="T89">
        <f>SUMIF('Scenario 3_issuedGoos'!$A$4:$A$153,$A89,'Scenario 3_issuedGoos'!S$4:S$153)</f>
        <v>90415450.758691475</v>
      </c>
      <c r="U89">
        <f>SUMIF('Scenario 3_issuedGoos'!$A$4:$A$153,$A89,'Scenario 3_issuedGoos'!T$4:T$153)</f>
        <v>93857313.932983875</v>
      </c>
      <c r="V89">
        <f>SUMIF('Scenario 3_issuedGoos'!$A$4:$A$153,$A89,'Scenario 3_issuedGoos'!U$4:U$153)</f>
        <v>97432442.086113095</v>
      </c>
      <c r="W89">
        <f>SUMIF('Scenario 3_issuedGoos'!$A$4:$A$153,$A89,'Scenario 3_issuedGoos'!V$4:V$153)</f>
        <v>101149120.97832654</v>
      </c>
      <c r="X89">
        <f>SUMIF('Scenario 3_issuedGoos'!$A$4:$A$153,$A89,'Scenario 3_issuedGoos'!W$4:W$153)</f>
        <v>105016131.78344965</v>
      </c>
    </row>
    <row r="90" spans="1:24" x14ac:dyDescent="0.25">
      <c r="A90" t="s">
        <v>47</v>
      </c>
      <c r="B90" t="str">
        <f>VLOOKUP(A90,'DE-EN Country'!$A$1:$C$25,2,0)</f>
        <v>Sweden</v>
      </c>
      <c r="C90" t="str">
        <f>VLOOKUP(A90,'DE-EN Country'!$A$1:$C$25,3,0)</f>
        <v>SW</v>
      </c>
      <c r="D90">
        <f>SUMIF('Scenario 3_issuedGoos'!$A$4:$A$153,$A90,'Scenario 3_issuedGoos'!C$4:C$153)</f>
        <v>25269153.835407551</v>
      </c>
      <c r="E90">
        <f>SUMIF('Scenario 3_issuedGoos'!$A$4:$A$153,$A90,'Scenario 3_issuedGoos'!D$4:D$153)</f>
        <v>28302004.7994105</v>
      </c>
      <c r="F90">
        <f>SUMIF('Scenario 3_issuedGoos'!$A$4:$A$153,$A90,'Scenario 3_issuedGoos'!E$4:E$153)</f>
        <v>31574967.975225192</v>
      </c>
      <c r="G90">
        <f>SUMIF('Scenario 3_issuedGoos'!$A$4:$A$153,$A90,'Scenario 3_issuedGoos'!F$4:F$153)</f>
        <v>35104472.456622772</v>
      </c>
      <c r="H90">
        <f>SUMIF('Scenario 3_issuedGoos'!$A$4:$A$153,$A90,'Scenario 3_issuedGoos'!G$4:G$153)</f>
        <v>38907989.966222167</v>
      </c>
      <c r="I90">
        <f>SUMIF('Scenario 3_issuedGoos'!$A$4:$A$153,$A90,'Scenario 3_issuedGoos'!H$4:H$153)</f>
        <v>43004098.045639843</v>
      </c>
      <c r="J90">
        <f>SUMIF('Scenario 3_issuedGoos'!$A$4:$A$153,$A90,'Scenario 3_issuedGoos'!I$4:I$153)</f>
        <v>47166096.909199588</v>
      </c>
      <c r="K90">
        <f>SUMIF('Scenario 3_issuedGoos'!$A$4:$A$153,$A90,'Scenario 3_issuedGoos'!J$4:J$153)</f>
        <v>51636785.414001226</v>
      </c>
      <c r="L90">
        <f>SUMIF('Scenario 3_issuedGoos'!$A$4:$A$153,$A90,'Scenario 3_issuedGoos'!K$4:K$153)</f>
        <v>56436627.527010053</v>
      </c>
      <c r="M90">
        <f>SUMIF('Scenario 3_issuedGoos'!$A$4:$A$153,$A90,'Scenario 3_issuedGoos'!L$4:L$153)</f>
        <v>61587361.887784787</v>
      </c>
      <c r="N90">
        <f>SUMIF('Scenario 3_issuedGoos'!$A$4:$A$153,$A90,'Scenario 3_issuedGoos'!M$4:M$153)</f>
        <v>67112078.115819409</v>
      </c>
      <c r="O90">
        <f>SUMIF('Scenario 3_issuedGoos'!$A$4:$A$153,$A90,'Scenario 3_issuedGoos'!N$4:N$153)</f>
        <v>72310371.407807559</v>
      </c>
      <c r="P90">
        <f>SUMIF('Scenario 3_issuedGoos'!$A$4:$A$153,$A90,'Scenario 3_issuedGoos'!O$4:O$153)</f>
        <v>77860713.833705142</v>
      </c>
      <c r="Q90">
        <f>SUMIF('Scenario 3_issuedGoos'!$A$4:$A$153,$A90,'Scenario 3_issuedGoos'!P$4:P$153)</f>
        <v>83785314.57367298</v>
      </c>
      <c r="R90">
        <f>SUMIF('Scenario 3_issuedGoos'!$A$4:$A$153,$A90,'Scenario 3_issuedGoos'!Q$4:Q$153)</f>
        <v>90107723.603053182</v>
      </c>
      <c r="S90">
        <f>SUMIF('Scenario 3_issuedGoos'!$A$4:$A$153,$A90,'Scenario 3_issuedGoos'!R$4:R$153)</f>
        <v>90092239.482107997</v>
      </c>
      <c r="T90">
        <f>SUMIF('Scenario 3_issuedGoos'!$A$4:$A$153,$A90,'Scenario 3_issuedGoos'!S$4:S$153)</f>
        <v>92641395.235391989</v>
      </c>
      <c r="U90">
        <f>SUMIF('Scenario 3_issuedGoos'!$A$4:$A$153,$A90,'Scenario 3_issuedGoos'!T$4:T$153)</f>
        <v>95235414.922613025</v>
      </c>
      <c r="V90">
        <f>SUMIF('Scenario 3_issuedGoos'!$A$4:$A$153,$A90,'Scenario 3_issuedGoos'!U$4:U$153)</f>
        <v>97877094.370207265</v>
      </c>
      <c r="W90">
        <f>SUMIF('Scenario 3_issuedGoos'!$A$4:$A$153,$A90,'Scenario 3_issuedGoos'!V$4:V$153)</f>
        <v>100569396.82741961</v>
      </c>
      <c r="X90">
        <f>SUMIF('Scenario 3_issuedGoos'!$A$4:$A$153,$A90,'Scenario 3_issuedGoos'!W$4:W$153)</f>
        <v>103315462.71901852</v>
      </c>
    </row>
    <row r="91" spans="1:24" x14ac:dyDescent="0.25">
      <c r="A91" t="s">
        <v>48</v>
      </c>
      <c r="B91" t="str">
        <f>VLOOKUP(A91,'DE-EN Country'!$A$1:$C$25,2,0)</f>
        <v>Switzerland</v>
      </c>
      <c r="C91" t="str">
        <f>VLOOKUP(A91,'DE-EN Country'!$A$1:$C$25,3,0)</f>
        <v>CH</v>
      </c>
      <c r="D91">
        <f>SUMIF('Scenario 3_issuedGoos'!$A$4:$A$153,$A91,'Scenario 3_issuedGoos'!C$4:C$153)</f>
        <v>15457481.895427624</v>
      </c>
      <c r="E91">
        <f>SUMIF('Scenario 3_issuedGoos'!$A$4:$A$153,$A91,'Scenario 3_issuedGoos'!D$4:D$153)</f>
        <v>17312717.696870074</v>
      </c>
      <c r="F91">
        <f>SUMIF('Scenario 3_issuedGoos'!$A$4:$A$153,$A91,'Scenario 3_issuedGoos'!E$4:E$153)</f>
        <v>19314833.373718262</v>
      </c>
      <c r="G91">
        <f>SUMIF('Scenario 3_issuedGoos'!$A$4:$A$153,$A91,'Scenario 3_issuedGoos'!F$4:F$153)</f>
        <v>21473878.824009005</v>
      </c>
      <c r="H91">
        <f>SUMIF('Scenario 3_issuedGoos'!$A$4:$A$153,$A91,'Scenario 3_issuedGoos'!G$4:G$153)</f>
        <v>23800541.735894598</v>
      </c>
      <c r="I91">
        <f>SUMIF('Scenario 3_issuedGoos'!$A$4:$A$153,$A91,'Scenario 3_issuedGoos'!H$4:H$153)</f>
        <v>26353835.742735937</v>
      </c>
      <c r="J91">
        <f>SUMIF('Scenario 3_issuedGoos'!$A$4:$A$153,$A91,'Scenario 3_issuedGoos'!I$4:I$153)</f>
        <v>28904398.116938084</v>
      </c>
      <c r="K91">
        <f>SUMIF('Scenario 3_issuedGoos'!$A$4:$A$153,$A91,'Scenario 3_issuedGoos'!J$4:J$153)</f>
        <v>31644132.139203604</v>
      </c>
      <c r="L91">
        <f>SUMIF('Scenario 3_issuedGoos'!$A$4:$A$153,$A91,'Scenario 3_issuedGoos'!K$4:K$153)</f>
        <v>34585578.568403281</v>
      </c>
      <c r="M91">
        <f>SUMIF('Scenario 3_issuedGoos'!$A$4:$A$153,$A91,'Scenario 3_issuedGoos'!L$4:L$153)</f>
        <v>37742059.310174964</v>
      </c>
      <c r="N91">
        <f>SUMIF('Scenario 3_issuedGoos'!$A$4:$A$153,$A91,'Scenario 3_issuedGoos'!M$4:M$153)</f>
        <v>38127338.392795019</v>
      </c>
      <c r="O91">
        <f>SUMIF('Scenario 3_issuedGoos'!$A$4:$A$153,$A91,'Scenario 3_issuedGoos'!N$4:N$153)</f>
        <v>39156169.581011578</v>
      </c>
      <c r="P91">
        <f>SUMIF('Scenario 3_issuedGoos'!$A$4:$A$153,$A91,'Scenario 3_issuedGoos'!O$4:O$153)</f>
        <v>40188254.381905355</v>
      </c>
      <c r="Q91">
        <f>SUMIF('Scenario 3_issuedGoos'!$A$4:$A$153,$A91,'Scenario 3_issuedGoos'!P$4:P$153)</f>
        <v>41223798.051115967</v>
      </c>
      <c r="R91">
        <f>SUMIF('Scenario 3_issuedGoos'!$A$4:$A$153,$A91,'Scenario 3_issuedGoos'!Q$4:Q$153)</f>
        <v>42263018.235815205</v>
      </c>
      <c r="S91">
        <f>SUMIF('Scenario 3_issuedGoos'!$A$4:$A$153,$A91,'Scenario 3_issuedGoos'!R$4:R$153)</f>
        <v>43306145.700721323</v>
      </c>
      <c r="T91">
        <f>SUMIF('Scenario 3_issuedGoos'!$A$4:$A$153,$A91,'Scenario 3_issuedGoos'!S$4:S$153)</f>
        <v>44353425.095735423</v>
      </c>
      <c r="U91">
        <f>SUMIF('Scenario 3_issuedGoos'!$A$4:$A$153,$A91,'Scenario 3_issuedGoos'!T$4:T$153)</f>
        <v>45405115.767548442</v>
      </c>
      <c r="V91">
        <f>SUMIF('Scenario 3_issuedGoos'!$A$4:$A$153,$A91,'Scenario 3_issuedGoos'!U$4:U$153)</f>
        <v>46461492.617695078</v>
      </c>
      <c r="W91">
        <f>SUMIF('Scenario 3_issuedGoos'!$A$4:$A$153,$A91,'Scenario 3_issuedGoos'!V$4:V$153)</f>
        <v>47522847.009671614</v>
      </c>
      <c r="X91">
        <f>SUMIF('Scenario 3_issuedGoos'!$A$4:$A$153,$A91,'Scenario 3_issuedGoos'!W$4:W$153)</f>
        <v>48589487.727877766</v>
      </c>
    </row>
    <row r="94" spans="1:24" s="14" customFormat="1" x14ac:dyDescent="0.25">
      <c r="A94" s="29" t="s">
        <v>55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</row>
    <row r="96" spans="1:24" x14ac:dyDescent="0.25">
      <c r="D96">
        <v>2020</v>
      </c>
      <c r="E96">
        <v>2021</v>
      </c>
      <c r="F96">
        <v>2022</v>
      </c>
      <c r="G96">
        <v>2023</v>
      </c>
      <c r="H96">
        <v>2024</v>
      </c>
      <c r="I96">
        <v>2025</v>
      </c>
      <c r="J96">
        <v>2026</v>
      </c>
      <c r="K96">
        <v>2027</v>
      </c>
      <c r="L96">
        <v>2028</v>
      </c>
      <c r="M96">
        <v>2029</v>
      </c>
      <c r="N96">
        <v>2030</v>
      </c>
      <c r="O96">
        <v>2031</v>
      </c>
      <c r="P96">
        <v>2032</v>
      </c>
      <c r="Q96">
        <v>2033</v>
      </c>
      <c r="R96">
        <v>2034</v>
      </c>
      <c r="S96">
        <v>2035</v>
      </c>
      <c r="T96">
        <v>2036</v>
      </c>
      <c r="U96">
        <v>2037</v>
      </c>
      <c r="V96">
        <v>2038</v>
      </c>
      <c r="W96">
        <v>2039</v>
      </c>
      <c r="X96">
        <v>2040</v>
      </c>
    </row>
    <row r="97" spans="1:24" x14ac:dyDescent="0.25">
      <c r="A97" t="s">
        <v>45</v>
      </c>
      <c r="B97" t="str">
        <f>VLOOKUP(A97,'DE-EN Country'!$A$1:$C$25,2,0)</f>
        <v>Austria</v>
      </c>
      <c r="C97" t="str">
        <f>VLOOKUP(A97,'DE-EN Country'!$A$1:$C$25,3,0)</f>
        <v>AT</v>
      </c>
      <c r="D97">
        <f>SUMIF('Scenario 4_issuedGoos'!$A$4:$A$153,$A97,'Scenario 4_issuedGoos'!C$4:C$153)</f>
        <v>6871520.3345910683</v>
      </c>
      <c r="E97">
        <f>SUMIF('Scenario 4_issuedGoos'!$A$4:$A$153,$A97,'Scenario 4_issuedGoos'!D$4:D$153)</f>
        <v>7811000.8396550566</v>
      </c>
      <c r="F97">
        <f>SUMIF('Scenario 4_issuedGoos'!$A$4:$A$153,$A97,'Scenario 4_issuedGoos'!E$4:E$153)</f>
        <v>8827250.5943889562</v>
      </c>
      <c r="G97">
        <f>SUMIF('Scenario 4_issuedGoos'!$A$4:$A$153,$A97,'Scenario 4_issuedGoos'!F$4:F$153)</f>
        <v>9925597.8224971257</v>
      </c>
      <c r="H97">
        <f>SUMIF('Scenario 4_issuedGoos'!$A$4:$A$153,$A97,'Scenario 4_issuedGoos'!G$4:G$153)</f>
        <v>11111711.646930087</v>
      </c>
      <c r="I97">
        <f>SUMIF('Scenario 4_issuedGoos'!$A$4:$A$153,$A97,'Scenario 4_issuedGoos'!H$4:H$153)</f>
        <v>13527681.564199515</v>
      </c>
      <c r="J97">
        <f>SUMIF('Scenario 4_issuedGoos'!$A$4:$A$153,$A97,'Scenario 4_issuedGoos'!I$4:I$153)</f>
        <v>15179274.207805751</v>
      </c>
      <c r="K97">
        <f>SUMIF('Scenario 4_issuedGoos'!$A$4:$A$153,$A97,'Scenario 4_issuedGoos'!J$4:J$153)</f>
        <v>16962206.911862161</v>
      </c>
      <c r="L97">
        <f>SUMIF('Scenario 4_issuedGoos'!$A$4:$A$153,$A97,'Scenario 4_issuedGoos'!K$4:K$153)</f>
        <v>18885484.700804729</v>
      </c>
      <c r="M97">
        <f>SUMIF('Scenario 4_issuedGoos'!$A$4:$A$153,$A97,'Scenario 4_issuedGoos'!L$4:L$153)</f>
        <v>20958684.751361895</v>
      </c>
      <c r="N97">
        <f>SUMIF('Scenario 4_issuedGoos'!$A$4:$A$153,$A97,'Scenario 4_issuedGoos'!M$4:M$153)</f>
        <v>23191991.095222738</v>
      </c>
      <c r="O97">
        <f>SUMIF('Scenario 4_issuedGoos'!$A$4:$A$153,$A97,'Scenario 4_issuedGoos'!N$4:N$153)</f>
        <v>25473080.934574988</v>
      </c>
      <c r="P97">
        <f>SUMIF('Scenario 4_issuedGoos'!$A$4:$A$153,$A97,'Scenario 4_issuedGoos'!O$4:O$153)</f>
        <v>27924299.780124333</v>
      </c>
      <c r="Q97">
        <f>SUMIF('Scenario 4_issuedGoos'!$A$4:$A$153,$A97,'Scenario 4_issuedGoos'!P$4:P$153)</f>
        <v>30556957.807892319</v>
      </c>
      <c r="R97">
        <f>SUMIF('Scenario 4_issuedGoos'!$A$4:$A$153,$A97,'Scenario 4_issuedGoos'!Q$4:Q$153)</f>
        <v>33383070.888986778</v>
      </c>
      <c r="S97">
        <f>SUMIF('Scenario 4_issuedGoos'!$A$4:$A$153,$A97,'Scenario 4_issuedGoos'!R$4:R$153)</f>
        <v>36415402.883670866</v>
      </c>
      <c r="T97">
        <f>SUMIF('Scenario 4_issuedGoos'!$A$4:$A$153,$A97,'Scenario 4_issuedGoos'!S$4:S$153)</f>
        <v>39667510.400600955</v>
      </c>
      <c r="U97">
        <f>SUMIF('Scenario 4_issuedGoos'!$A$4:$A$153,$A97,'Scenario 4_issuedGoos'!T$4:T$153)</f>
        <v>43153790.162014827</v>
      </c>
      <c r="V97">
        <f>SUMIF('Scenario 4_issuedGoos'!$A$4:$A$153,$A97,'Scenario 4_issuedGoos'!U$4:U$153)</f>
        <v>46889529.123568617</v>
      </c>
      <c r="W97">
        <f>SUMIF('Scenario 4_issuedGoos'!$A$4:$A$153,$A97,'Scenario 4_issuedGoos'!V$4:V$153)</f>
        <v>50890957.505872749</v>
      </c>
      <c r="X97">
        <f>SUMIF('Scenario 4_issuedGoos'!$A$4:$A$153,$A97,'Scenario 4_issuedGoos'!W$4:W$153)</f>
        <v>55175304.903598353</v>
      </c>
    </row>
    <row r="98" spans="1:24" x14ac:dyDescent="0.25">
      <c r="A98" t="s">
        <v>26</v>
      </c>
      <c r="B98" t="str">
        <f>VLOOKUP(A98,'DE-EN Country'!$A$1:$C$25,2,0)</f>
        <v>Belgium</v>
      </c>
      <c r="C98" t="str">
        <f>VLOOKUP(A98,'DE-EN Country'!$A$1:$C$25,3,0)</f>
        <v>BE</v>
      </c>
      <c r="D98">
        <f>SUMIF('Scenario 4_issuedGoos'!$A$4:$A$153,$A98,'Scenario 4_issuedGoos'!C$4:C$153)</f>
        <v>3697421.3047621949</v>
      </c>
      <c r="E98">
        <f>SUMIF('Scenario 4_issuedGoos'!$A$4:$A$153,$A98,'Scenario 4_issuedGoos'!D$4:D$153)</f>
        <v>4202936.1058093486</v>
      </c>
      <c r="F98">
        <f>SUMIF('Scenario 4_issuedGoos'!$A$4:$A$153,$A98,'Scenario 4_issuedGoos'!E$4:E$153)</f>
        <v>4749758.8336993214</v>
      </c>
      <c r="G98">
        <f>SUMIF('Scenario 4_issuedGoos'!$A$4:$A$153,$A98,'Scenario 4_issuedGoos'!F$4:F$153)</f>
        <v>5340756.4941137638</v>
      </c>
      <c r="H98">
        <f>SUMIF('Scenario 4_issuedGoos'!$A$4:$A$153,$A98,'Scenario 4_issuedGoos'!G$4:G$153)</f>
        <v>5978979.5234854128</v>
      </c>
      <c r="I98">
        <f>SUMIF('Scenario 4_issuedGoos'!$A$4:$A$153,$A98,'Scenario 4_issuedGoos'!H$4:H$153)</f>
        <v>7213870.8671706598</v>
      </c>
      <c r="J98">
        <f>SUMIF('Scenario 4_issuedGoos'!$A$4:$A$153,$A98,'Scenario 4_issuedGoos'!I$4:I$153)</f>
        <v>8078339.6115100551</v>
      </c>
      <c r="K98">
        <f>SUMIF('Scenario 4_issuedGoos'!$A$4:$A$153,$A98,'Scenario 4_issuedGoos'!J$4:J$153)</f>
        <v>9011220.5531154796</v>
      </c>
      <c r="L98">
        <f>SUMIF('Scenario 4_issuedGoos'!$A$4:$A$153,$A98,'Scenario 4_issuedGoos'!K$4:K$153)</f>
        <v>10017193.739852663</v>
      </c>
      <c r="M98">
        <f>SUMIF('Scenario 4_issuedGoos'!$A$4:$A$153,$A98,'Scenario 4_issuedGoos'!L$4:L$153)</f>
        <v>11101236.193880759</v>
      </c>
      <c r="N98">
        <f>SUMIF('Scenario 4_issuedGoos'!$A$4:$A$153,$A98,'Scenario 4_issuedGoos'!M$4:M$153)</f>
        <v>12268639.908962054</v>
      </c>
      <c r="O98">
        <f>SUMIF('Scenario 4_issuedGoos'!$A$4:$A$153,$A98,'Scenario 4_issuedGoos'!N$4:N$153)</f>
        <v>13495031.297619525</v>
      </c>
      <c r="P98">
        <f>SUMIF('Scenario 4_issuedGoos'!$A$4:$A$153,$A98,'Scenario 4_issuedGoos'!O$4:O$153)</f>
        <v>14813390.225370355</v>
      </c>
      <c r="Q98">
        <f>SUMIF('Scenario 4_issuedGoos'!$A$4:$A$153,$A98,'Scenario 4_issuedGoos'!P$4:P$153)</f>
        <v>16229847.467652209</v>
      </c>
      <c r="R98">
        <f>SUMIF('Scenario 4_issuedGoos'!$A$4:$A$153,$A98,'Scenario 4_issuedGoos'!Q$4:Q$153)</f>
        <v>17750916.958598811</v>
      </c>
      <c r="S98">
        <f>SUMIF('Scenario 4_issuedGoos'!$A$4:$A$153,$A98,'Scenario 4_issuedGoos'!R$4:R$153)</f>
        <v>19383518.779970951</v>
      </c>
      <c r="T98">
        <f>SUMIF('Scenario 4_issuedGoos'!$A$4:$A$153,$A98,'Scenario 4_issuedGoos'!S$4:S$153)</f>
        <v>21135003.491083812</v>
      </c>
      <c r="U98">
        <f>SUMIF('Scenario 4_issuedGoos'!$A$4:$A$153,$A98,'Scenario 4_issuedGoos'!T$4:T$153)</f>
        <v>23013177.876358029</v>
      </c>
      <c r="V98">
        <f>SUMIF('Scenario 4_issuedGoos'!$A$4:$A$153,$A98,'Scenario 4_issuedGoos'!U$4:U$153)</f>
        <v>25026332.191431955</v>
      </c>
      <c r="W98">
        <f>SUMIF('Scenario 4_issuedGoos'!$A$4:$A$153,$A98,'Scenario 4_issuedGoos'!V$4:V$153)</f>
        <v>27183268.993322328</v>
      </c>
      <c r="X98">
        <f>SUMIF('Scenario 4_issuedGoos'!$A$4:$A$153,$A98,'Scenario 4_issuedGoos'!W$4:W$153)</f>
        <v>29493333.644923236</v>
      </c>
    </row>
    <row r="99" spans="1:24" x14ac:dyDescent="0.25">
      <c r="A99" t="s">
        <v>41</v>
      </c>
      <c r="B99" t="str">
        <f>VLOOKUP(A99,'DE-EN Country'!$A$1:$C$25,2,0)</f>
        <v>Croatia</v>
      </c>
      <c r="C99" t="str">
        <f>VLOOKUP(A99,'DE-EN Country'!$A$1:$C$25,3,0)</f>
        <v>HR</v>
      </c>
      <c r="D99">
        <f>SUMIF('Scenario 4_issuedGoos'!$A$4:$A$153,$A99,'Scenario 4_issuedGoos'!C$4:C$153)</f>
        <v>1702689.028228092</v>
      </c>
      <c r="E99">
        <f>SUMIF('Scenario 4_issuedGoos'!$A$4:$A$153,$A99,'Scenario 4_issuedGoos'!D$4:D$153)</f>
        <v>1935482.2195913044</v>
      </c>
      <c r="F99">
        <f>SUMIF('Scenario 4_issuedGoos'!$A$4:$A$153,$A99,'Scenario 4_issuedGoos'!E$4:E$153)</f>
        <v>2187298.0075202691</v>
      </c>
      <c r="G99">
        <f>SUMIF('Scenario 4_issuedGoos'!$A$4:$A$153,$A99,'Scenario 4_issuedGoos'!F$4:F$153)</f>
        <v>2459456.6686931425</v>
      </c>
      <c r="H99">
        <f>SUMIF('Scenario 4_issuedGoos'!$A$4:$A$153,$A99,'Scenario 4_issuedGoos'!G$4:G$153)</f>
        <v>2753362.9509645114</v>
      </c>
      <c r="I99">
        <f>SUMIF('Scenario 4_issuedGoos'!$A$4:$A$153,$A99,'Scenario 4_issuedGoos'!H$4:H$153)</f>
        <v>3107943.5258807959</v>
      </c>
      <c r="J99">
        <f>SUMIF('Scenario 4_issuedGoos'!$A$4:$A$153,$A99,'Scenario 4_issuedGoos'!I$4:I$153)</f>
        <v>3478908.558413337</v>
      </c>
      <c r="K99">
        <f>SUMIF('Scenario 4_issuedGoos'!$A$4:$A$153,$A99,'Scenario 4_issuedGoos'!J$4:J$153)</f>
        <v>3879200.2353844405</v>
      </c>
      <c r="L99">
        <f>SUMIF('Scenario 4_issuedGoos'!$A$4:$A$153,$A99,'Scenario 4_issuedGoos'!K$4:K$153)</f>
        <v>4310823.8086566143</v>
      </c>
      <c r="M99">
        <f>SUMIF('Scenario 4_issuedGoos'!$A$4:$A$153,$A99,'Scenario 4_issuedGoos'!L$4:L$153)</f>
        <v>4775911.738667543</v>
      </c>
      <c r="N99">
        <f>SUMIF('Scenario 4_issuedGoos'!$A$4:$A$153,$A99,'Scenario 4_issuedGoos'!M$4:M$153)</f>
        <v>5276731.4021579307</v>
      </c>
      <c r="O99">
        <f>SUMIF('Scenario 4_issuedGoos'!$A$4:$A$153,$A99,'Scenario 4_issuedGoos'!N$4:N$153)</f>
        <v>5798878.3298519002</v>
      </c>
      <c r="P99">
        <f>SUMIF('Scenario 4_issuedGoos'!$A$4:$A$153,$A99,'Scenario 4_issuedGoos'!O$4:O$153)</f>
        <v>6360048.12180987</v>
      </c>
      <c r="Q99">
        <f>SUMIF('Scenario 4_issuedGoos'!$A$4:$A$153,$A99,'Scenario 4_issuedGoos'!P$4:P$153)</f>
        <v>6962837.6971389931</v>
      </c>
      <c r="R99">
        <f>SUMIF('Scenario 4_issuedGoos'!$A$4:$A$153,$A99,'Scenario 4_issuedGoos'!Q$4:Q$153)</f>
        <v>7610006.1096965224</v>
      </c>
      <c r="S99">
        <f>SUMIF('Scenario 4_issuedGoos'!$A$4:$A$153,$A99,'Scenario 4_issuedGoos'!R$4:R$153)</f>
        <v>8304484.2692669537</v>
      </c>
      <c r="T99">
        <f>SUMIF('Scenario 4_issuedGoos'!$A$4:$A$153,$A99,'Scenario 4_issuedGoos'!S$4:S$153)</f>
        <v>9049385.2295201775</v>
      </c>
      <c r="U99">
        <f>SUMIF('Scenario 4_issuedGoos'!$A$4:$A$153,$A99,'Scenario 4_issuedGoos'!T$4:T$153)</f>
        <v>9848015.0751255695</v>
      </c>
      <c r="V99">
        <f>SUMIF('Scenario 4_issuedGoos'!$A$4:$A$153,$A99,'Scenario 4_issuedGoos'!U$4:U$153)</f>
        <v>10703884.44221765</v>
      </c>
      <c r="W99">
        <f>SUMIF('Scenario 4_issuedGoos'!$A$4:$A$153,$A99,'Scenario 4_issuedGoos'!V$4:V$153)</f>
        <v>10747134.247431708</v>
      </c>
      <c r="X99">
        <f>SUMIF('Scenario 4_issuedGoos'!$A$4:$A$153,$A99,'Scenario 4_issuedGoos'!W$4:W$153)</f>
        <v>11139048.83146813</v>
      </c>
    </row>
    <row r="100" spans="1:24" x14ac:dyDescent="0.25">
      <c r="A100" t="s">
        <v>54</v>
      </c>
      <c r="B100" t="str">
        <f>VLOOKUP(A100,'DE-EN Country'!$A$1:$C$25,2,0)</f>
        <v>Cyprus</v>
      </c>
      <c r="C100" t="str">
        <f>VLOOKUP(A100,'DE-EN Country'!$A$1:$C$25,3,0)</f>
        <v>CY</v>
      </c>
      <c r="D100">
        <f>SUMIF('Scenario 4_issuedGoos'!$A$4:$A$153,$A100,'Scenario 4_issuedGoos'!C$4:C$153)</f>
        <v>104470.094889078</v>
      </c>
      <c r="E100">
        <f>SUMIF('Scenario 4_issuedGoos'!$A$4:$A$153,$A100,'Scenario 4_issuedGoos'!D$4:D$153)</f>
        <v>118753.34120596699</v>
      </c>
      <c r="F100">
        <f>SUMIF('Scenario 4_issuedGoos'!$A$4:$A$153,$A100,'Scenario 4_issuedGoos'!E$4:E$153)</f>
        <v>134203.73691732099</v>
      </c>
      <c r="G100">
        <f>SUMIF('Scenario 4_issuedGoos'!$A$4:$A$153,$A100,'Scenario 4_issuedGoos'!F$4:F$153)</f>
        <v>150902.28884679699</v>
      </c>
      <c r="H100">
        <f>SUMIF('Scenario 4_issuedGoos'!$A$4:$A$153,$A100,'Scenario 4_issuedGoos'!G$4:G$153)</f>
        <v>168935.186626927</v>
      </c>
      <c r="I100">
        <f>SUMIF('Scenario 4_issuedGoos'!$A$4:$A$153,$A100,'Scenario 4_issuedGoos'!H$4:H$153)</f>
        <v>364876.89942419925</v>
      </c>
      <c r="J100">
        <f>SUMIF('Scenario 4_issuedGoos'!$A$4:$A$153,$A100,'Scenario 4_issuedGoos'!I$4:I$153)</f>
        <v>404715.75265507936</v>
      </c>
      <c r="K100">
        <f>SUMIF('Scenario 4_issuedGoos'!$A$4:$A$153,$A100,'Scenario 4_issuedGoos'!J$4:J$153)</f>
        <v>447626.29896048765</v>
      </c>
      <c r="L100">
        <f>SUMIF('Scenario 4_issuedGoos'!$A$4:$A$153,$A100,'Scenario 4_issuedGoos'!K$4:K$153)</f>
        <v>493816.11051479849</v>
      </c>
      <c r="M100">
        <f>SUMIF('Scenario 4_issuedGoos'!$A$4:$A$153,$A100,'Scenario 4_issuedGoos'!L$4:L$153)</f>
        <v>543505.8374771385</v>
      </c>
      <c r="N100">
        <f>SUMIF('Scenario 4_issuedGoos'!$A$4:$A$153,$A100,'Scenario 4_issuedGoos'!M$4:M$153)</f>
        <v>596929.99685942545</v>
      </c>
      <c r="O100">
        <f>SUMIF('Scenario 4_issuedGoos'!$A$4:$A$153,$A100,'Scenario 4_issuedGoos'!N$4:N$153)</f>
        <v>652960.006276628</v>
      </c>
      <c r="P100">
        <f>SUMIF('Scenario 4_issuedGoos'!$A$4:$A$153,$A100,'Scenario 4_issuedGoos'!O$4:O$153)</f>
        <v>713100.69164340012</v>
      </c>
      <c r="Q100">
        <f>SUMIF('Scenario 4_issuedGoos'!$A$4:$A$153,$A100,'Scenario 4_issuedGoos'!P$4:P$153)</f>
        <v>777623.0455311581</v>
      </c>
      <c r="R100">
        <f>SUMIF('Scenario 4_issuedGoos'!$A$4:$A$153,$A100,'Scenario 4_issuedGoos'!Q$4:Q$153)</f>
        <v>846814.88307858387</v>
      </c>
      <c r="S100">
        <f>SUMIF('Scenario 4_issuedGoos'!$A$4:$A$153,$A100,'Scenario 4_issuedGoos'!R$4:R$153)</f>
        <v>920981.84676692402</v>
      </c>
      <c r="T100">
        <f>SUMIF('Scenario 4_issuedGoos'!$A$4:$A$153,$A100,'Scenario 4_issuedGoos'!S$4:S$153)</f>
        <v>1000448.4696164021</v>
      </c>
      <c r="U100">
        <f>SUMIF('Scenario 4_issuedGoos'!$A$4:$A$153,$A100,'Scenario 4_issuedGoos'!T$4:T$153)</f>
        <v>1085559.3001339114</v>
      </c>
      <c r="V100">
        <f>SUMIF('Scenario 4_issuedGoos'!$A$4:$A$153,$A100,'Scenario 4_issuedGoos'!U$4:U$153)</f>
        <v>1176680.0925291302</v>
      </c>
      <c r="W100">
        <f>SUMIF('Scenario 4_issuedGoos'!$A$4:$A$153,$A100,'Scenario 4_issuedGoos'!V$4:V$153)</f>
        <v>1274199.0659135352</v>
      </c>
      <c r="X100">
        <f>SUMIF('Scenario 4_issuedGoos'!$A$4:$A$153,$A100,'Scenario 4_issuedGoos'!W$4:W$153)</f>
        <v>1378528.2364050588</v>
      </c>
    </row>
    <row r="101" spans="1:24" x14ac:dyDescent="0.25">
      <c r="A101" t="s">
        <v>53</v>
      </c>
      <c r="B101" t="str">
        <f>VLOOKUP(A101,'DE-EN Country'!$A$1:$C$25,2,0)</f>
        <v>Czech Republic</v>
      </c>
      <c r="C101" t="str">
        <f>VLOOKUP(A101,'DE-EN Country'!$A$1:$C$25,3,0)</f>
        <v>CZ</v>
      </c>
      <c r="D101">
        <f>SUMIF('Scenario 4_issuedGoos'!$A$4:$A$153,$A101,'Scenario 4_issuedGoos'!C$4:C$153)</f>
        <v>7280203.4442949677</v>
      </c>
      <c r="E101">
        <f>SUMIF('Scenario 4_issuedGoos'!$A$4:$A$153,$A101,'Scenario 4_issuedGoos'!D$4:D$153)</f>
        <v>8275559.4755336931</v>
      </c>
      <c r="F101">
        <f>SUMIF('Scenario 4_issuedGoos'!$A$4:$A$153,$A101,'Scenario 4_issuedGoos'!E$4:E$153)</f>
        <v>9352250.6012855694</v>
      </c>
      <c r="G101">
        <f>SUMIF('Scenario 4_issuedGoos'!$A$4:$A$153,$A101,'Scenario 4_issuedGoos'!F$4:F$153)</f>
        <v>10515921.940923784</v>
      </c>
      <c r="H101">
        <f>SUMIF('Scenario 4_issuedGoos'!$A$4:$A$153,$A101,'Scenario 4_issuedGoos'!G$4:G$153)</f>
        <v>11772579.788022619</v>
      </c>
      <c r="I101">
        <f>SUMIF('Scenario 4_issuedGoos'!$A$4:$A$153,$A101,'Scenario 4_issuedGoos'!H$4:H$153)</f>
        <v>13716426.429025806</v>
      </c>
      <c r="J101">
        <f>SUMIF('Scenario 4_issuedGoos'!$A$4:$A$153,$A101,'Scenario 4_issuedGoos'!I$4:I$153)</f>
        <v>15355566.96862676</v>
      </c>
      <c r="K101">
        <f>SUMIF('Scenario 4_issuedGoos'!$A$4:$A$153,$A101,'Scenario 4_issuedGoos'!J$4:J$153)</f>
        <v>17124330.496115156</v>
      </c>
      <c r="L101">
        <f>SUMIF('Scenario 4_issuedGoos'!$A$4:$A$153,$A101,'Scenario 4_issuedGoos'!K$4:K$153)</f>
        <v>19031581.458931006</v>
      </c>
      <c r="M101">
        <f>SUMIF('Scenario 4_issuedGoos'!$A$4:$A$153,$A101,'Scenario 4_issuedGoos'!L$4:L$153)</f>
        <v>21086746.691788077</v>
      </c>
      <c r="N101">
        <f>SUMIF('Scenario 4_issuedGoos'!$A$4:$A$153,$A101,'Scenario 4_issuedGoos'!M$4:M$153)</f>
        <v>23299849.494283512</v>
      </c>
      <c r="O101">
        <f>SUMIF('Scenario 4_issuedGoos'!$A$4:$A$153,$A101,'Scenario 4_issuedGoos'!N$4:N$153)</f>
        <v>25612357.764040004</v>
      </c>
      <c r="P101">
        <f>SUMIF('Scenario 4_issuedGoos'!$A$4:$A$153,$A101,'Scenario 4_issuedGoos'!O$4:O$153)</f>
        <v>28097867.237036455</v>
      </c>
      <c r="Q101">
        <f>SUMIF('Scenario 4_issuedGoos'!$A$4:$A$153,$A101,'Scenario 4_issuedGoos'!P$4:P$153)</f>
        <v>30767896.762922406</v>
      </c>
      <c r="R101">
        <f>SUMIF('Scenario 4_issuedGoos'!$A$4:$A$153,$A101,'Scenario 4_issuedGoos'!Q$4:Q$153)</f>
        <v>33634684.573304303</v>
      </c>
      <c r="S101">
        <f>SUMIF('Scenario 4_issuedGoos'!$A$4:$A$153,$A101,'Scenario 4_issuedGoos'!R$4:R$153)</f>
        <v>36711231.422817118</v>
      </c>
      <c r="T101">
        <f>SUMIF('Scenario 4_issuedGoos'!$A$4:$A$153,$A101,'Scenario 4_issuedGoos'!S$4:S$153)</f>
        <v>40011346.245848112</v>
      </c>
      <c r="U101">
        <f>SUMIF('Scenario 4_issuedGoos'!$A$4:$A$153,$A101,'Scenario 4_issuedGoos'!T$4:T$153)</f>
        <v>43549694.472625062</v>
      </c>
      <c r="V101">
        <f>SUMIF('Scenario 4_issuedGoos'!$A$4:$A$153,$A101,'Scenario 4_issuedGoos'!U$4:U$153)</f>
        <v>47341849.156465091</v>
      </c>
      <c r="W101">
        <f>SUMIF('Scenario 4_issuedGoos'!$A$4:$A$153,$A101,'Scenario 4_issuedGoos'!V$4:V$153)</f>
        <v>51404345.07250759</v>
      </c>
      <c r="X101">
        <f>SUMIF('Scenario 4_issuedGoos'!$A$4:$A$153,$A101,'Scenario 4_issuedGoos'!W$4:W$153)</f>
        <v>55754735.957263112</v>
      </c>
    </row>
    <row r="102" spans="1:24" x14ac:dyDescent="0.25">
      <c r="A102" t="s">
        <v>32</v>
      </c>
      <c r="B102" t="str">
        <f>VLOOKUP(A102,'DE-EN Country'!$A$1:$C$25,2,0)</f>
        <v>Denmark</v>
      </c>
      <c r="C102" t="str">
        <f>VLOOKUP(A102,'DE-EN Country'!$A$1:$C$25,3,0)</f>
        <v>DK</v>
      </c>
      <c r="D102">
        <f>SUMIF('Scenario 4_issuedGoos'!$A$4:$A$153,$A102,'Scenario 4_issuedGoos'!C$4:C$153)</f>
        <v>1265293.64929393</v>
      </c>
      <c r="E102">
        <f>SUMIF('Scenario 4_issuedGoos'!$A$4:$A$153,$A102,'Scenario 4_issuedGoos'!D$4:D$153)</f>
        <v>1438285.7469391823</v>
      </c>
      <c r="F102">
        <f>SUMIF('Scenario 4_issuedGoos'!$A$4:$A$153,$A102,'Scenario 4_issuedGoos'!E$4:E$153)</f>
        <v>1625413.8202257212</v>
      </c>
      <c r="G102">
        <f>SUMIF('Scenario 4_issuedGoos'!$A$4:$A$153,$A102,'Scenario 4_issuedGoos'!F$4:F$153)</f>
        <v>1827658.9864735687</v>
      </c>
      <c r="H102">
        <f>SUMIF('Scenario 4_issuedGoos'!$A$4:$A$153,$A102,'Scenario 4_issuedGoos'!G$4:G$153)</f>
        <v>2046065.1347956359</v>
      </c>
      <c r="I102">
        <f>SUMIF('Scenario 4_issuedGoos'!$A$4:$A$153,$A102,'Scenario 4_issuedGoos'!H$4:H$153)</f>
        <v>2348448.6083165687</v>
      </c>
      <c r="J102">
        <f>SUMIF('Scenario 4_issuedGoos'!$A$4:$A$153,$A102,'Scenario 4_issuedGoos'!I$4:I$153)</f>
        <v>2630053.5376445134</v>
      </c>
      <c r="K102">
        <f>SUMIF('Scenario 4_issuedGoos'!$A$4:$A$153,$A102,'Scenario 4_issuedGoos'!J$4:J$153)</f>
        <v>2933947.8383844746</v>
      </c>
      <c r="L102">
        <f>SUMIF('Scenario 4_issuedGoos'!$A$4:$A$153,$A102,'Scenario 4_issuedGoos'!K$4:K$153)</f>
        <v>3261656.4353543082</v>
      </c>
      <c r="M102">
        <f>SUMIF('Scenario 4_issuedGoos'!$A$4:$A$153,$A102,'Scenario 4_issuedGoos'!L$4:L$153)</f>
        <v>3614801.0224251715</v>
      </c>
      <c r="N102">
        <f>SUMIF('Scenario 4_issuedGoos'!$A$4:$A$153,$A102,'Scenario 4_issuedGoos'!M$4:M$153)</f>
        <v>3995105.9271147344</v>
      </c>
      <c r="O102">
        <f>SUMIF('Scenario 4_issuedGoos'!$A$4:$A$153,$A102,'Scenario 4_issuedGoos'!N$4:N$153)</f>
        <v>4395118.8429558072</v>
      </c>
      <c r="P102">
        <f>SUMIF('Scenario 4_issuedGoos'!$A$4:$A$153,$A102,'Scenario 4_issuedGoos'!O$4:O$153)</f>
        <v>4825145.28556321</v>
      </c>
      <c r="Q102">
        <f>SUMIF('Scenario 4_issuedGoos'!$A$4:$A$153,$A102,'Scenario 4_issuedGoos'!P$4:P$153)</f>
        <v>5287186.5753239561</v>
      </c>
      <c r="R102">
        <f>SUMIF('Scenario 4_issuedGoos'!$A$4:$A$153,$A102,'Scenario 4_issuedGoos'!Q$4:Q$153)</f>
        <v>5783369.1308468627</v>
      </c>
      <c r="S102">
        <f>SUMIF('Scenario 4_issuedGoos'!$A$4:$A$153,$A102,'Scenario 4_issuedGoos'!R$4:R$153)</f>
        <v>6315951.9754837621</v>
      </c>
      <c r="T102">
        <f>SUMIF('Scenario 4_issuedGoos'!$A$4:$A$153,$A102,'Scenario 4_issuedGoos'!S$4:S$153)</f>
        <v>6887334.6817572284</v>
      </c>
      <c r="U102">
        <f>SUMIF('Scenario 4_issuedGoos'!$A$4:$A$153,$A102,'Scenario 4_issuedGoos'!T$4:T$153)</f>
        <v>7498677.3065901287</v>
      </c>
      <c r="V102">
        <f>SUMIF('Scenario 4_issuedGoos'!$A$4:$A$153,$A102,'Scenario 4_issuedGoos'!U$4:U$153)</f>
        <v>8153936.9139106013</v>
      </c>
      <c r="W102">
        <f>SUMIF('Scenario 4_issuedGoos'!$A$4:$A$153,$A102,'Scenario 4_issuedGoos'!V$4:V$153)</f>
        <v>8855948.9385969173</v>
      </c>
      <c r="X102">
        <f>SUMIF('Scenario 4_issuedGoos'!$A$4:$A$153,$A102,'Scenario 4_issuedGoos'!W$4:W$153)</f>
        <v>9607752.8428640906</v>
      </c>
    </row>
    <row r="103" spans="1:24" x14ac:dyDescent="0.25">
      <c r="A103" t="s">
        <v>34</v>
      </c>
      <c r="B103" t="str">
        <f>VLOOKUP(A103,'DE-EN Country'!$A$1:$C$25,2,0)</f>
        <v>Estonia</v>
      </c>
      <c r="C103" t="str">
        <f>VLOOKUP(A103,'DE-EN Country'!$A$1:$C$25,3,0)</f>
        <v>ET</v>
      </c>
      <c r="D103">
        <f>SUMIF('Scenario 4_issuedGoos'!$A$4:$A$153,$A103,'Scenario 4_issuedGoos'!C$4:C$153)</f>
        <v>399392.68848654762</v>
      </c>
      <c r="E103">
        <f>SUMIF('Scenario 4_issuedGoos'!$A$4:$A$153,$A103,'Scenario 4_issuedGoos'!D$4:D$153)</f>
        <v>453998.01982921304</v>
      </c>
      <c r="F103">
        <f>SUMIF('Scenario 4_issuedGoos'!$A$4:$A$153,$A103,'Scenario 4_issuedGoos'!E$4:E$153)</f>
        <v>513065.40258492762</v>
      </c>
      <c r="G103">
        <f>SUMIF('Scenario 4_issuedGoos'!$A$4:$A$153,$A103,'Scenario 4_issuedGoos'!F$4:F$153)</f>
        <v>576904.5285666415</v>
      </c>
      <c r="H103">
        <f>SUMIF('Scenario 4_issuedGoos'!$A$4:$A$153,$A103,'Scenario 4_issuedGoos'!G$4:G$153)</f>
        <v>645844.90364006464</v>
      </c>
      <c r="I103">
        <f>SUMIF('Scenario 4_issuedGoos'!$A$4:$A$153,$A103,'Scenario 4_issuedGoos'!H$4:H$153)</f>
        <v>726954.75206110743</v>
      </c>
      <c r="J103">
        <f>SUMIF('Scenario 4_issuedGoos'!$A$4:$A$153,$A103,'Scenario 4_issuedGoos'!I$4:I$153)</f>
        <v>814135.70679451711</v>
      </c>
      <c r="K103">
        <f>SUMIF('Scenario 4_issuedGoos'!$A$4:$A$153,$A103,'Scenario 4_issuedGoos'!J$4:J$153)</f>
        <v>908217.37012111535</v>
      </c>
      <c r="L103">
        <f>SUMIF('Scenario 4_issuedGoos'!$A$4:$A$153,$A103,'Scenario 4_issuedGoos'!K$4:K$153)</f>
        <v>1009671.8605133869</v>
      </c>
      <c r="M103">
        <f>SUMIF('Scenario 4_issuedGoos'!$A$4:$A$153,$A103,'Scenario 4_issuedGoos'!L$4:L$153)</f>
        <v>1119001.2565195833</v>
      </c>
      <c r="N103">
        <f>SUMIF('Scenario 4_issuedGoos'!$A$4:$A$153,$A103,'Scenario 4_issuedGoos'!M$4:M$153)</f>
        <v>1216889.2704615369</v>
      </c>
      <c r="O103">
        <f>SUMIF('Scenario 4_issuedGoos'!$A$4:$A$153,$A103,'Scenario 4_issuedGoos'!N$4:N$153)</f>
        <v>1325824.8280461326</v>
      </c>
      <c r="P103">
        <f>SUMIF('Scenario 4_issuedGoos'!$A$4:$A$153,$A103,'Scenario 4_issuedGoos'!O$4:O$153)</f>
        <v>1442086.8964799354</v>
      </c>
      <c r="Q103">
        <f>SUMIF('Scenario 4_issuedGoos'!$A$4:$A$153,$A103,'Scenario 4_issuedGoos'!P$4:P$153)</f>
        <v>1566164.4173597563</v>
      </c>
      <c r="R103">
        <f>SUMIF('Scenario 4_issuedGoos'!$A$4:$A$153,$A103,'Scenario 4_issuedGoos'!Q$4:Q$153)</f>
        <v>1698576.9101649469</v>
      </c>
      <c r="S103">
        <f>SUMIF('Scenario 4_issuedGoos'!$A$4:$A$153,$A103,'Scenario 4_issuedGoos'!R$4:R$153)</f>
        <v>1839876.307691704</v>
      </c>
      <c r="T103">
        <f>SUMIF('Scenario 4_issuedGoos'!$A$4:$A$153,$A103,'Scenario 4_issuedGoos'!S$4:S$153)</f>
        <v>1990648.8985860026</v>
      </c>
      <c r="U103">
        <f>SUMIF('Scenario 4_issuedGoos'!$A$4:$A$153,$A103,'Scenario 4_issuedGoos'!T$4:T$153)</f>
        <v>2151517.3830966465</v>
      </c>
      <c r="V103">
        <f>SUMIF('Scenario 4_issuedGoos'!$A$4:$A$153,$A103,'Scenario 4_issuedGoos'!U$4:U$153)</f>
        <v>2323143.0485138618</v>
      </c>
      <c r="W103">
        <f>SUMIF('Scenario 4_issuedGoos'!$A$4:$A$153,$A103,'Scenario 4_issuedGoos'!V$4:V$153)</f>
        <v>2506228.0711228834</v>
      </c>
      <c r="X103">
        <f>SUMIF('Scenario 4_issuedGoos'!$A$4:$A$153,$A103,'Scenario 4_issuedGoos'!W$4:W$153)</f>
        <v>2701517.9518851945</v>
      </c>
    </row>
    <row r="104" spans="1:24" x14ac:dyDescent="0.25">
      <c r="A104" t="s">
        <v>35</v>
      </c>
      <c r="B104" t="str">
        <f>VLOOKUP(A104,'DE-EN Country'!$A$1:$C$25,2,0)</f>
        <v>Finland</v>
      </c>
      <c r="C104" t="str">
        <f>VLOOKUP(A104,'DE-EN Country'!$A$1:$C$25,3,0)</f>
        <v>FI</v>
      </c>
      <c r="D104">
        <f>SUMIF('Scenario 4_issuedGoos'!$A$4:$A$153,$A104,'Scenario 4_issuedGoos'!C$4:C$153)</f>
        <v>11531938.123394908</v>
      </c>
      <c r="E104">
        <f>SUMIF('Scenario 4_issuedGoos'!$A$4:$A$153,$A104,'Scenario 4_issuedGoos'!D$4:D$153)</f>
        <v>13108595.183986736</v>
      </c>
      <c r="F104">
        <f>SUMIF('Scenario 4_issuedGoos'!$A$4:$A$153,$A104,'Scenario 4_issuedGoos'!E$4:E$153)</f>
        <v>14814088.105329284</v>
      </c>
      <c r="G104">
        <f>SUMIF('Scenario 4_issuedGoos'!$A$4:$A$153,$A104,'Scenario 4_issuedGoos'!F$4:F$153)</f>
        <v>16657358.830846177</v>
      </c>
      <c r="H104">
        <f>SUMIF('Scenario 4_issuedGoos'!$A$4:$A$153,$A104,'Scenario 4_issuedGoos'!G$4:G$153)</f>
        <v>18647921.408651464</v>
      </c>
      <c r="I104">
        <f>SUMIF('Scenario 4_issuedGoos'!$A$4:$A$153,$A104,'Scenario 4_issuedGoos'!H$4:H$153)</f>
        <v>20842686.946382023</v>
      </c>
      <c r="J104">
        <f>SUMIF('Scenario 4_issuedGoos'!$A$4:$A$153,$A104,'Scenario 4_issuedGoos'!I$4:I$153)</f>
        <v>23329935.301317737</v>
      </c>
      <c r="K104">
        <f>SUMIF('Scenario 4_issuedGoos'!$A$4:$A$153,$A104,'Scenario 4_issuedGoos'!J$4:J$153)</f>
        <v>26013801.774381105</v>
      </c>
      <c r="L104">
        <f>SUMIF('Scenario 4_issuedGoos'!$A$4:$A$153,$A104,'Scenario 4_issuedGoos'!K$4:K$153)</f>
        <v>28907730.056497514</v>
      </c>
      <c r="M104">
        <f>SUMIF('Scenario 4_issuedGoos'!$A$4:$A$153,$A104,'Scenario 4_issuedGoos'!L$4:L$153)</f>
        <v>32026016.662389591</v>
      </c>
      <c r="N104">
        <f>SUMIF('Scenario 4_issuedGoos'!$A$4:$A$153,$A104,'Scenario 4_issuedGoos'!M$4:M$153)</f>
        <v>33248717.606442418</v>
      </c>
      <c r="O104">
        <f>SUMIF('Scenario 4_issuedGoos'!$A$4:$A$153,$A104,'Scenario 4_issuedGoos'!N$4:N$153)</f>
        <v>35141477.019396394</v>
      </c>
      <c r="P104">
        <f>SUMIF('Scenario 4_issuedGoos'!$A$4:$A$153,$A104,'Scenario 4_issuedGoos'!O$4:O$153)</f>
        <v>37083939.069251306</v>
      </c>
      <c r="Q104">
        <f>SUMIF('Scenario 4_issuedGoos'!$A$4:$A$153,$A104,'Scenario 4_issuedGoos'!P$4:P$153)</f>
        <v>39079421.591962881</v>
      </c>
      <c r="R104">
        <f>SUMIF('Scenario 4_issuedGoos'!$A$4:$A$153,$A104,'Scenario 4_issuedGoos'!Q$4:Q$153)</f>
        <v>41131449.950490184</v>
      </c>
      <c r="S104">
        <f>SUMIF('Scenario 4_issuedGoos'!$A$4:$A$153,$A104,'Scenario 4_issuedGoos'!R$4:R$153)</f>
        <v>43243769.492906041</v>
      </c>
      <c r="T104">
        <f>SUMIF('Scenario 4_issuedGoos'!$A$4:$A$153,$A104,'Scenario 4_issuedGoos'!S$4:S$153)</f>
        <v>45420358.737501018</v>
      </c>
      <c r="U104">
        <f>SUMIF('Scenario 4_issuedGoos'!$A$4:$A$153,$A104,'Scenario 4_issuedGoos'!T$4:T$153)</f>
        <v>47665443.326435044</v>
      </c>
      <c r="V104">
        <f>SUMIF('Scenario 4_issuedGoos'!$A$4:$A$153,$A104,'Scenario 4_issuedGoos'!U$4:U$153)</f>
        <v>49983510.791828506</v>
      </c>
      <c r="W104">
        <f>SUMIF('Scenario 4_issuedGoos'!$A$4:$A$153,$A104,'Scenario 4_issuedGoos'!V$4:V$153)</f>
        <v>52379326.180653103</v>
      </c>
      <c r="X104">
        <f>SUMIF('Scenario 4_issuedGoos'!$A$4:$A$153,$A104,'Scenario 4_issuedGoos'!W$4:W$153)</f>
        <v>54857948.587386437</v>
      </c>
    </row>
    <row r="105" spans="1:24" x14ac:dyDescent="0.25">
      <c r="A105" t="s">
        <v>36</v>
      </c>
      <c r="B105" t="str">
        <f>VLOOKUP(A105,'DE-EN Country'!$A$1:$C$25,2,0)</f>
        <v>France</v>
      </c>
      <c r="C105" t="str">
        <f>VLOOKUP(A105,'DE-EN Country'!$A$1:$C$25,3,0)</f>
        <v>FR</v>
      </c>
      <c r="D105">
        <f>SUMIF('Scenario 4_issuedGoos'!$A$4:$A$153,$A105,'Scenario 4_issuedGoos'!C$4:C$153)</f>
        <v>97356964.137105435</v>
      </c>
      <c r="E105">
        <f>SUMIF('Scenario 4_issuedGoos'!$A$4:$A$153,$A105,'Scenario 4_issuedGoos'!D$4:D$153)</f>
        <v>110667696.75308685</v>
      </c>
      <c r="F105">
        <f>SUMIF('Scenario 4_issuedGoos'!$A$4:$A$153,$A105,'Scenario 4_issuedGoos'!E$4:E$153)</f>
        <v>125066110.2203244</v>
      </c>
      <c r="G105">
        <f>SUMIF('Scenario 4_issuedGoos'!$A$4:$A$153,$A105,'Scenario 4_issuedGoos'!F$4:F$153)</f>
        <v>140627695.79240286</v>
      </c>
      <c r="H105">
        <f>SUMIF('Scenario 4_issuedGoos'!$A$4:$A$153,$A105,'Scenario 4_issuedGoos'!G$4:G$153)</f>
        <v>157432774.64613757</v>
      </c>
      <c r="I105">
        <f>SUMIF('Scenario 4_issuedGoos'!$A$4:$A$153,$A105,'Scenario 4_issuedGoos'!H$4:H$153)</f>
        <v>177362870.95318678</v>
      </c>
      <c r="J105">
        <f>SUMIF('Scenario 4_issuedGoos'!$A$4:$A$153,$A105,'Scenario 4_issuedGoos'!I$4:I$153)</f>
        <v>198492639.314787</v>
      </c>
      <c r="K105">
        <f>SUMIF('Scenario 4_issuedGoos'!$A$4:$A$153,$A105,'Scenario 4_issuedGoos'!J$4:J$153)</f>
        <v>221291977.33516395</v>
      </c>
      <c r="L105">
        <f>SUMIF('Scenario 4_issuedGoos'!$A$4:$A$153,$A105,'Scenario 4_issuedGoos'!K$4:K$153)</f>
        <v>245875017.5592927</v>
      </c>
      <c r="M105">
        <f>SUMIF('Scenario 4_issuedGoos'!$A$4:$A$153,$A105,'Scenario 4_issuedGoos'!L$4:L$153)</f>
        <v>272363131.86249554</v>
      </c>
      <c r="N105">
        <f>SUMIF('Scenario 4_issuedGoos'!$A$4:$A$153,$A105,'Scenario 4_issuedGoos'!M$4:M$153)</f>
        <v>280331108.00303423</v>
      </c>
      <c r="O105">
        <f>SUMIF('Scenario 4_issuedGoos'!$A$4:$A$153,$A105,'Scenario 4_issuedGoos'!N$4:N$153)</f>
        <v>294491739.19615412</v>
      </c>
      <c r="P105">
        <f>SUMIF('Scenario 4_issuedGoos'!$A$4:$A$153,$A105,'Scenario 4_issuedGoos'!O$4:O$153)</f>
        <v>308824167.64006275</v>
      </c>
      <c r="Q105">
        <f>SUMIF('Scenario 4_issuedGoos'!$A$4:$A$153,$A105,'Scenario 4_issuedGoos'!P$4:P$153)</f>
        <v>323339816.42392367</v>
      </c>
      <c r="R105">
        <f>SUMIF('Scenario 4_issuedGoos'!$A$4:$A$153,$A105,'Scenario 4_issuedGoos'!Q$4:Q$153)</f>
        <v>338050821.45269322</v>
      </c>
      <c r="S105">
        <f>SUMIF('Scenario 4_issuedGoos'!$A$4:$A$153,$A105,'Scenario 4_issuedGoos'!R$4:R$153)</f>
        <v>352970074.17097372</v>
      </c>
      <c r="T105">
        <f>SUMIF('Scenario 4_issuedGoos'!$A$4:$A$153,$A105,'Scenario 4_issuedGoos'!S$4:S$153)</f>
        <v>368111266.77721167</v>
      </c>
      <c r="U105">
        <f>SUMIF('Scenario 4_issuedGoos'!$A$4:$A$153,$A105,'Scenario 4_issuedGoos'!T$4:T$153)</f>
        <v>383488940.07047838</v>
      </c>
      <c r="V105">
        <f>SUMIF('Scenario 4_issuedGoos'!$A$4:$A$153,$A105,'Scenario 4_issuedGoos'!U$4:U$153)</f>
        <v>399118534.08003074</v>
      </c>
      <c r="W105">
        <f>SUMIF('Scenario 4_issuedGoos'!$A$4:$A$153,$A105,'Scenario 4_issuedGoos'!V$4:V$153)</f>
        <v>415016441.63633507</v>
      </c>
      <c r="X105">
        <f>SUMIF('Scenario 4_issuedGoos'!$A$4:$A$153,$A105,'Scenario 4_issuedGoos'!W$4:W$153)</f>
        <v>431200065.05111039</v>
      </c>
    </row>
    <row r="106" spans="1:24" x14ac:dyDescent="0.25">
      <c r="A106" t="s">
        <v>33</v>
      </c>
      <c r="B106" t="str">
        <f>VLOOKUP(A106,'DE-EN Country'!$A$1:$C$25,2,0)</f>
        <v>Germany</v>
      </c>
      <c r="C106" t="str">
        <f>VLOOKUP(A106,'DE-EN Country'!$A$1:$C$25,3,0)</f>
        <v>DE</v>
      </c>
      <c r="D106">
        <f>SUMIF('Scenario 4_issuedGoos'!$A$4:$A$153,$A106,'Scenario 4_issuedGoos'!C$4:C$153)</f>
        <v>18189874.846774712</v>
      </c>
      <c r="E106">
        <f>SUMIF('Scenario 4_issuedGoos'!$A$4:$A$153,$A106,'Scenario 4_issuedGoos'!D$4:D$153)</f>
        <v>20676811.066998523</v>
      </c>
      <c r="F106">
        <f>SUMIF('Scenario 4_issuedGoos'!$A$4:$A$153,$A106,'Scenario 4_issuedGoos'!E$4:E$153)</f>
        <v>23366966.222127728</v>
      </c>
      <c r="G106">
        <f>SUMIF('Scenario 4_issuedGoos'!$A$4:$A$153,$A106,'Scenario 4_issuedGoos'!F$4:F$153)</f>
        <v>26274444.865102272</v>
      </c>
      <c r="H106">
        <f>SUMIF('Scenario 4_issuedGoos'!$A$4:$A$153,$A106,'Scenario 4_issuedGoos'!G$4:G$153)</f>
        <v>29414253.956819139</v>
      </c>
      <c r="I106">
        <f>SUMIF('Scenario 4_issuedGoos'!$A$4:$A$153,$A106,'Scenario 4_issuedGoos'!H$4:H$153)</f>
        <v>57607480.496147335</v>
      </c>
      <c r="J106">
        <f>SUMIF('Scenario 4_issuedGoos'!$A$4:$A$153,$A106,'Scenario 4_issuedGoos'!I$4:I$153)</f>
        <v>64502159.870331638</v>
      </c>
      <c r="K106">
        <f>SUMIF('Scenario 4_issuedGoos'!$A$4:$A$153,$A106,'Scenario 4_issuedGoos'!J$4:J$153)</f>
        <v>71942288.480694085</v>
      </c>
      <c r="L106">
        <f>SUMIF('Scenario 4_issuedGoos'!$A$4:$A$153,$A106,'Scenario 4_issuedGoos'!K$4:K$153)</f>
        <v>79965174.55241704</v>
      </c>
      <c r="M106">
        <f>SUMIF('Scenario 4_issuedGoos'!$A$4:$A$153,$A106,'Scenario 4_issuedGoos'!L$4:L$153)</f>
        <v>88610493.510110363</v>
      </c>
      <c r="N106">
        <f>SUMIF('Scenario 4_issuedGoos'!$A$4:$A$153,$A106,'Scenario 4_issuedGoos'!M$4:M$153)</f>
        <v>97920431.427192107</v>
      </c>
      <c r="O106">
        <f>SUMIF('Scenario 4_issuedGoos'!$A$4:$A$153,$A106,'Scenario 4_issuedGoos'!N$4:N$153)</f>
        <v>107678785.18195014</v>
      </c>
      <c r="P106">
        <f>SUMIF('Scenario 4_issuedGoos'!$A$4:$A$153,$A106,'Scenario 4_issuedGoos'!O$4:O$153)</f>
        <v>118168173.23361593</v>
      </c>
      <c r="Q106">
        <f>SUMIF('Scenario 4_issuedGoos'!$A$4:$A$153,$A106,'Scenario 4_issuedGoos'!P$4:P$153)</f>
        <v>125546786.62887707</v>
      </c>
      <c r="R106">
        <f>SUMIF('Scenario 4_issuedGoos'!$A$4:$A$153,$A106,'Scenario 4_issuedGoos'!Q$4:Q$153)</f>
        <v>133988049.78627694</v>
      </c>
      <c r="S106">
        <f>SUMIF('Scenario 4_issuedGoos'!$A$4:$A$153,$A106,'Scenario 4_issuedGoos'!R$4:R$153)</f>
        <v>142861041.88161567</v>
      </c>
      <c r="T106">
        <f>SUMIF('Scenario 4_issuedGoos'!$A$4:$A$153,$A106,'Scenario 4_issuedGoos'!S$4:S$153)</f>
        <v>152194259.28952408</v>
      </c>
      <c r="U106">
        <f>SUMIF('Scenario 4_issuedGoos'!$A$4:$A$153,$A106,'Scenario 4_issuedGoos'!T$4:T$153)</f>
        <v>162017968.69975165</v>
      </c>
      <c r="V106">
        <f>SUMIF('Scenario 4_issuedGoos'!$A$4:$A$153,$A106,'Scenario 4_issuedGoos'!U$4:U$153)</f>
        <v>172364312.90774086</v>
      </c>
      <c r="W106">
        <f>SUMIF('Scenario 4_issuedGoos'!$A$4:$A$153,$A106,'Scenario 4_issuedGoos'!V$4:V$153)</f>
        <v>183267422.75847328</v>
      </c>
      <c r="X106">
        <f>SUMIF('Scenario 4_issuedGoos'!$A$4:$A$153,$A106,'Scenario 4_issuedGoos'!W$4:W$153)</f>
        <v>194763535.59443349</v>
      </c>
    </row>
    <row r="107" spans="1:24" x14ac:dyDescent="0.25">
      <c r="A107" t="s">
        <v>37</v>
      </c>
      <c r="B107" t="str">
        <f>VLOOKUP(A107,'DE-EN Country'!$A$1:$C$25,2,0)</f>
        <v>Greece</v>
      </c>
      <c r="C107" t="str">
        <f>VLOOKUP(A107,'DE-EN Country'!$A$1:$C$25,3,0)</f>
        <v>GR</v>
      </c>
      <c r="D107">
        <f>SUMIF('Scenario 4_issuedGoos'!$A$4:$A$153,$A107,'Scenario 4_issuedGoos'!C$4:C$153)</f>
        <v>0</v>
      </c>
      <c r="E107">
        <f>SUMIF('Scenario 4_issuedGoos'!$A$4:$A$153,$A107,'Scenario 4_issuedGoos'!D$4:D$153)</f>
        <v>0</v>
      </c>
      <c r="F107">
        <f>SUMIF('Scenario 4_issuedGoos'!$A$4:$A$153,$A107,'Scenario 4_issuedGoos'!E$4:E$153)</f>
        <v>0</v>
      </c>
      <c r="G107">
        <f>SUMIF('Scenario 4_issuedGoos'!$A$4:$A$153,$A107,'Scenario 4_issuedGoos'!F$4:F$153)</f>
        <v>0</v>
      </c>
      <c r="H107">
        <f>SUMIF('Scenario 4_issuedGoos'!$A$4:$A$153,$A107,'Scenario 4_issuedGoos'!G$4:G$153)</f>
        <v>0</v>
      </c>
      <c r="I107">
        <f>SUMIF('Scenario 4_issuedGoos'!$A$4:$A$153,$A107,'Scenario 4_issuedGoos'!H$4:H$153)</f>
        <v>2787060.167691451</v>
      </c>
      <c r="J107">
        <f>SUMIF('Scenario 4_issuedGoos'!$A$4:$A$153,$A107,'Scenario 4_issuedGoos'!I$4:I$153)</f>
        <v>3122194.0380871342</v>
      </c>
      <c r="K107">
        <f>SUMIF('Scenario 4_issuedGoos'!$A$4:$A$153,$A107,'Scenario 4_issuedGoos'!J$4:J$153)</f>
        <v>3483873.6451031379</v>
      </c>
      <c r="L107">
        <f>SUMIF('Scenario 4_issuedGoos'!$A$4:$A$153,$A107,'Scenario 4_issuedGoos'!K$4:K$153)</f>
        <v>3873915.7277255477</v>
      </c>
      <c r="M107">
        <f>SUMIF('Scenario 4_issuedGoos'!$A$4:$A$153,$A107,'Scenario 4_issuedGoos'!L$4:L$153)</f>
        <v>4294252.3344974332</v>
      </c>
      <c r="N107">
        <f>SUMIF('Scenario 4_issuedGoos'!$A$4:$A$153,$A107,'Scenario 4_issuedGoos'!M$4:M$153)</f>
        <v>4746937.8126271944</v>
      </c>
      <c r="O107">
        <f>SUMIF('Scenario 4_issuedGoos'!$A$4:$A$153,$A107,'Scenario 4_issuedGoos'!N$4:N$153)</f>
        <v>5225627.6266929656</v>
      </c>
      <c r="P107">
        <f>SUMIF('Scenario 4_issuedGoos'!$A$4:$A$153,$A107,'Scenario 4_issuedGoos'!O$4:O$153)</f>
        <v>5740319.0776337385</v>
      </c>
      <c r="Q107">
        <f>SUMIF('Scenario 4_issuedGoos'!$A$4:$A$153,$A107,'Scenario 4_issuedGoos'!P$4:P$153)</f>
        <v>6293415.6046018852</v>
      </c>
      <c r="R107">
        <f>SUMIF('Scenario 4_issuedGoos'!$A$4:$A$153,$A107,'Scenario 4_issuedGoos'!Q$4:Q$153)</f>
        <v>6887470.9865727425</v>
      </c>
      <c r="S107">
        <f>SUMIF('Scenario 4_issuedGoos'!$A$4:$A$153,$A107,'Scenario 4_issuedGoos'!R$4:R$153)</f>
        <v>7525198.3677291796</v>
      </c>
      <c r="T107">
        <f>SUMIF('Scenario 4_issuedGoos'!$A$4:$A$153,$A107,'Scenario 4_issuedGoos'!S$4:S$153)</f>
        <v>8209479.8095348347</v>
      </c>
      <c r="U107">
        <f>SUMIF('Scenario 4_issuedGoos'!$A$4:$A$153,$A107,'Scenario 4_issuedGoos'!T$4:T$153)</f>
        <v>8943376.3996017184</v>
      </c>
      <c r="V107">
        <f>SUMIF('Scenario 4_issuedGoos'!$A$4:$A$153,$A107,'Scenario 4_issuedGoos'!U$4:U$153)</f>
        <v>9730138.9491514601</v>
      </c>
      <c r="W107">
        <f>SUMIF('Scenario 4_issuedGoos'!$A$4:$A$153,$A107,'Scenario 4_issuedGoos'!V$4:V$153)</f>
        <v>10573219.312657185</v>
      </c>
      <c r="X107">
        <f>SUMIF('Scenario 4_issuedGoos'!$A$4:$A$153,$A107,'Scenario 4_issuedGoos'!W$4:W$153)</f>
        <v>11476282.365140595</v>
      </c>
    </row>
    <row r="108" spans="1:24" x14ac:dyDescent="0.25">
      <c r="A108" t="s">
        <v>39</v>
      </c>
      <c r="B108" t="str">
        <f>VLOOKUP(A108,'DE-EN Country'!$A$1:$C$25,2,0)</f>
        <v>Iceland</v>
      </c>
      <c r="C108" t="str">
        <f>VLOOKUP(A108,'DE-EN Country'!$A$1:$C$25,3,0)</f>
        <v>IC</v>
      </c>
      <c r="D108">
        <f>SUMIF('Scenario 4_issuedGoos'!$A$4:$A$153,$A108,'Scenario 4_issuedGoos'!C$4:C$153)</f>
        <v>22205.947566144998</v>
      </c>
      <c r="E108">
        <f>SUMIF('Scenario 4_issuedGoos'!$A$4:$A$153,$A108,'Scenario 4_issuedGoos'!D$4:D$153)</f>
        <v>23916.42978885493</v>
      </c>
      <c r="F108">
        <f>SUMIF('Scenario 4_issuedGoos'!$A$4:$A$153,$A108,'Scenario 4_issuedGoos'!E$4:E$153)</f>
        <v>25623.699266522672</v>
      </c>
      <c r="G108">
        <f>SUMIF('Scenario 4_issuedGoos'!$A$4:$A$153,$A108,'Scenario 4_issuedGoos'!F$4:F$153)</f>
        <v>27439.97729094806</v>
      </c>
      <c r="H108">
        <f>SUMIF('Scenario 4_issuedGoos'!$A$4:$A$153,$A108,'Scenario 4_issuedGoos'!G$4:G$153)</f>
        <v>29256.255315373557</v>
      </c>
      <c r="I108">
        <f>SUMIF('Scenario 4_issuedGoos'!$A$4:$A$153,$A108,'Scenario 4_issuedGoos'!H$4:H$153)</f>
        <v>49934.67043983037</v>
      </c>
      <c r="J108">
        <f>SUMIF('Scenario 4_issuedGoos'!$A$4:$A$153,$A108,'Scenario 4_issuedGoos'!I$4:I$153)</f>
        <v>54471.243931598117</v>
      </c>
      <c r="K108">
        <f>SUMIF('Scenario 4_issuedGoos'!$A$4:$A$153,$A108,'Scenario 4_issuedGoos'!J$4:J$153)</f>
        <v>59209.734953435247</v>
      </c>
      <c r="L108">
        <f>SUMIF('Scenario 4_issuedGoos'!$A$4:$A$153,$A108,'Scenario 4_issuedGoos'!K$4:K$153)</f>
        <v>64164.108436528215</v>
      </c>
      <c r="M108">
        <f>SUMIF('Scenario 4_issuedGoos'!$A$4:$A$153,$A108,'Scenario 4_issuedGoos'!L$4:L$153)</f>
        <v>69349.221011357178</v>
      </c>
      <c r="N108">
        <f>SUMIF('Scenario 4_issuedGoos'!$A$4:$A$153,$A108,'Scenario 4_issuedGoos'!M$4:M$153)</f>
        <v>74780.875265296912</v>
      </c>
      <c r="O108">
        <f>SUMIF('Scenario 4_issuedGoos'!$A$4:$A$153,$A108,'Scenario 4_issuedGoos'!N$4:N$153)</f>
        <v>79685.898776747563</v>
      </c>
      <c r="P108">
        <f>SUMIF('Scenario 4_issuedGoos'!$A$4:$A$153,$A108,'Scenario 4_issuedGoos'!O$4:O$153)</f>
        <v>84807.118930953482</v>
      </c>
      <c r="Q108">
        <f>SUMIF('Scenario 4_issuedGoos'!$A$4:$A$153,$A108,'Scenario 4_issuedGoos'!P$4:P$153)</f>
        <v>90158.658031239203</v>
      </c>
      <c r="R108">
        <f>SUMIF('Scenario 4_issuedGoos'!$A$4:$A$153,$A108,'Scenario 4_issuedGoos'!Q$4:Q$153)</f>
        <v>95755.510119655475</v>
      </c>
      <c r="S108">
        <f>SUMIF('Scenario 4_issuedGoos'!$A$4:$A$153,$A108,'Scenario 4_issuedGoos'!R$4:R$153)</f>
        <v>101613.59284509245</v>
      </c>
      <c r="T108">
        <f>SUMIF('Scenario 4_issuedGoos'!$A$4:$A$153,$A108,'Scenario 4_issuedGoos'!S$4:S$153)</f>
        <v>107749.80233885947</v>
      </c>
      <c r="U108">
        <f>SUMIF('Scenario 4_issuedGoos'!$A$4:$A$153,$A108,'Scenario 4_issuedGoos'!T$4:T$153)</f>
        <v>114182.07126880356</v>
      </c>
      <c r="V108">
        <f>SUMIF('Scenario 4_issuedGoos'!$A$4:$A$153,$A108,'Scenario 4_issuedGoos'!U$4:U$153)</f>
        <v>120929.43025263638</v>
      </c>
      <c r="W108">
        <f>SUMIF('Scenario 4_issuedGoos'!$A$4:$A$153,$A108,'Scenario 4_issuedGoos'!V$4:V$153)</f>
        <v>128012.07282124995</v>
      </c>
      <c r="X108">
        <f>SUMIF('Scenario 4_issuedGoos'!$A$4:$A$153,$A108,'Scenario 4_issuedGoos'!W$4:W$153)</f>
        <v>135451.42413349045</v>
      </c>
    </row>
    <row r="109" spans="1:24" x14ac:dyDescent="0.25">
      <c r="A109" t="s">
        <v>38</v>
      </c>
      <c r="B109" t="str">
        <f>VLOOKUP(A109,'DE-EN Country'!$A$1:$C$25,2,0)</f>
        <v>Ireland</v>
      </c>
      <c r="C109" t="str">
        <f>VLOOKUP(A109,'DE-EN Country'!$A$1:$C$25,3,0)</f>
        <v>IE</v>
      </c>
      <c r="D109">
        <f>SUMIF('Scenario 4_issuedGoos'!$A$4:$A$153,$A109,'Scenario 4_issuedGoos'!C$4:C$153)</f>
        <v>2511681.109107513</v>
      </c>
      <c r="E109">
        <f>SUMIF('Scenario 4_issuedGoos'!$A$4:$A$153,$A109,'Scenario 4_issuedGoos'!D$4:D$153)</f>
        <v>2855080.43299009</v>
      </c>
      <c r="F109">
        <f>SUMIF('Scenario 4_issuedGoos'!$A$4:$A$153,$A109,'Scenario 4_issuedGoos'!E$4:E$153)</f>
        <v>3226540.4864881556</v>
      </c>
      <c r="G109">
        <f>SUMIF('Scenario 4_issuedGoos'!$A$4:$A$153,$A109,'Scenario 4_issuedGoos'!F$4:F$153)</f>
        <v>3628008.8442535698</v>
      </c>
      <c r="H109">
        <f>SUMIF('Scenario 4_issuedGoos'!$A$4:$A$153,$A109,'Scenario 4_issuedGoos'!G$4:G$153)</f>
        <v>4061557.6865792945</v>
      </c>
      <c r="I109">
        <f>SUMIF('Scenario 4_issuedGoos'!$A$4:$A$153,$A109,'Scenario 4_issuedGoos'!H$4:H$153)</f>
        <v>4905403.0834527314</v>
      </c>
      <c r="J109">
        <f>SUMIF('Scenario 4_issuedGoos'!$A$4:$A$153,$A109,'Scenario 4_issuedGoos'!I$4:I$153)</f>
        <v>5506882.9753598943</v>
      </c>
      <c r="K109">
        <f>SUMIF('Scenario 4_issuedGoos'!$A$4:$A$153,$A109,'Scenario 4_issuedGoos'!J$4:J$153)</f>
        <v>6156247.3487491515</v>
      </c>
      <c r="L109">
        <f>SUMIF('Scenario 4_issuedGoos'!$A$4:$A$153,$A109,'Scenario 4_issuedGoos'!K$4:K$153)</f>
        <v>6856780.9520389382</v>
      </c>
      <c r="M109">
        <f>SUMIF('Scenario 4_issuedGoos'!$A$4:$A$153,$A109,'Scenario 4_issuedGoos'!L$4:L$153)</f>
        <v>7611977.2972858315</v>
      </c>
      <c r="N109">
        <f>SUMIF('Scenario 4_issuedGoos'!$A$4:$A$153,$A109,'Scenario 4_issuedGoos'!M$4:M$153)</f>
        <v>8198550.7487723017</v>
      </c>
      <c r="O109">
        <f>SUMIF('Scenario 4_issuedGoos'!$A$4:$A$153,$A109,'Scenario 4_issuedGoos'!N$4:N$153)</f>
        <v>8886183.0319718048</v>
      </c>
      <c r="P109">
        <f>SUMIF('Scenario 4_issuedGoos'!$A$4:$A$153,$A109,'Scenario 4_issuedGoos'!O$4:O$153)</f>
        <v>9617287.5381601714</v>
      </c>
      <c r="Q109">
        <f>SUMIF('Scenario 4_issuedGoos'!$A$4:$A$153,$A109,'Scenario 4_issuedGoos'!P$4:P$153)</f>
        <v>10394753.959385103</v>
      </c>
      <c r="R109">
        <f>SUMIF('Scenario 4_issuedGoos'!$A$4:$A$153,$A109,'Scenario 4_issuedGoos'!Q$4:Q$153)</f>
        <v>11221652.276341604</v>
      </c>
      <c r="S109">
        <f>SUMIF('Scenario 4_issuedGoos'!$A$4:$A$153,$A109,'Scenario 4_issuedGoos'!R$4:R$153)</f>
        <v>12101243.56300658</v>
      </c>
      <c r="T109">
        <f>SUMIF('Scenario 4_issuedGoos'!$A$4:$A$153,$A109,'Scenario 4_issuedGoos'!S$4:S$153)</f>
        <v>13036991.421015296</v>
      </c>
      <c r="U109">
        <f>SUMIF('Scenario 4_issuedGoos'!$A$4:$A$153,$A109,'Scenario 4_issuedGoos'!T$4:T$153)</f>
        <v>14032574.079742299</v>
      </c>
      <c r="V109">
        <f>SUMIF('Scenario 4_issuedGoos'!$A$4:$A$153,$A109,'Scenario 4_issuedGoos'!U$4:U$153)</f>
        <v>15091897.200071175</v>
      </c>
      <c r="W109">
        <f>SUMIF('Scenario 4_issuedGoos'!$A$4:$A$153,$A109,'Scenario 4_issuedGoos'!V$4:V$153)</f>
        <v>16219107.4219722</v>
      </c>
      <c r="X109">
        <f>SUMIF('Scenario 4_issuedGoos'!$A$4:$A$153,$A109,'Scenario 4_issuedGoos'!W$4:W$153)</f>
        <v>17418606.698258415</v>
      </c>
    </row>
    <row r="110" spans="1:24" x14ac:dyDescent="0.25">
      <c r="A110" t="s">
        <v>40</v>
      </c>
      <c r="B110" t="str">
        <f>VLOOKUP(A110,'DE-EN Country'!$A$1:$C$25,2,0)</f>
        <v>Italy</v>
      </c>
      <c r="C110" t="str">
        <f>VLOOKUP(A110,'DE-EN Country'!$A$1:$C$25,3,0)</f>
        <v>IT</v>
      </c>
      <c r="D110">
        <f>SUMIF('Scenario 4_issuedGoos'!$A$4:$A$153,$A110,'Scenario 4_issuedGoos'!C$4:C$153)</f>
        <v>41211982.702584423</v>
      </c>
      <c r="E110">
        <f>SUMIF('Scenario 4_issuedGoos'!$A$4:$A$153,$A110,'Scenario 4_issuedGoos'!D$4:D$153)</f>
        <v>46846522.431617536</v>
      </c>
      <c r="F110">
        <f>SUMIF('Scenario 4_issuedGoos'!$A$4:$A$153,$A110,'Scenario 4_issuedGoos'!E$4:E$153)</f>
        <v>52941486.176797457</v>
      </c>
      <c r="G110">
        <f>SUMIF('Scenario 4_issuedGoos'!$A$4:$A$153,$A110,'Scenario 4_issuedGoos'!F$4:F$153)</f>
        <v>59528829.990416475</v>
      </c>
      <c r="H110">
        <f>SUMIF('Scenario 4_issuedGoos'!$A$4:$A$153,$A110,'Scenario 4_issuedGoos'!G$4:G$153)</f>
        <v>66642554.469955251</v>
      </c>
      <c r="I110">
        <f>SUMIF('Scenario 4_issuedGoos'!$A$4:$A$153,$A110,'Scenario 4_issuedGoos'!H$4:H$153)</f>
        <v>80213635.57091552</v>
      </c>
      <c r="J110">
        <f>SUMIF('Scenario 4_issuedGoos'!$A$4:$A$153,$A110,'Scenario 4_issuedGoos'!I$4:I$153)</f>
        <v>89692957.967591271</v>
      </c>
      <c r="K110">
        <f>SUMIF('Scenario 4_issuedGoos'!$A$4:$A$153,$A110,'Scenario 4_issuedGoos'!J$4:J$153)</f>
        <v>99919678.515007243</v>
      </c>
      <c r="L110">
        <f>SUMIF('Scenario 4_issuedGoos'!$A$4:$A$153,$A110,'Scenario 4_issuedGoos'!K$4:K$153)</f>
        <v>110944838.72224596</v>
      </c>
      <c r="M110">
        <f>SUMIF('Scenario 4_issuedGoos'!$A$4:$A$153,$A110,'Scenario 4_issuedGoos'!L$4:L$153)</f>
        <v>122822715.75392069</v>
      </c>
      <c r="N110">
        <f>SUMIF('Scenario 4_issuedGoos'!$A$4:$A$153,$A110,'Scenario 4_issuedGoos'!M$4:M$153)</f>
        <v>126906256.80822405</v>
      </c>
      <c r="O110">
        <f>SUMIF('Scenario 4_issuedGoos'!$A$4:$A$153,$A110,'Scenario 4_issuedGoos'!N$4:N$153)</f>
        <v>133698070.96885934</v>
      </c>
      <c r="P110">
        <f>SUMIF('Scenario 4_issuedGoos'!$A$4:$A$153,$A110,'Scenario 4_issuedGoos'!O$4:O$153)</f>
        <v>140621654.03318</v>
      </c>
      <c r="Q110">
        <f>SUMIF('Scenario 4_issuedGoos'!$A$4:$A$153,$A110,'Scenario 4_issuedGoos'!P$4:P$153)</f>
        <v>147685758.03470415</v>
      </c>
      <c r="R110">
        <f>SUMIF('Scenario 4_issuedGoos'!$A$4:$A$153,$A110,'Scenario 4_issuedGoos'!Q$4:Q$153)</f>
        <v>154899680.78804231</v>
      </c>
      <c r="S110">
        <f>SUMIF('Scenario 4_issuedGoos'!$A$4:$A$153,$A110,'Scenario 4_issuedGoos'!R$4:R$153)</f>
        <v>162273298.5869233</v>
      </c>
      <c r="T110">
        <f>SUMIF('Scenario 4_issuedGoos'!$A$4:$A$153,$A110,'Scenario 4_issuedGoos'!S$4:S$153)</f>
        <v>169817100.80756915</v>
      </c>
      <c r="U110">
        <f>SUMIF('Scenario 4_issuedGoos'!$A$4:$A$153,$A110,'Scenario 4_issuedGoos'!T$4:T$153)</f>
        <v>177542226.52621007</v>
      </c>
      <c r="V110">
        <f>SUMIF('Scenario 4_issuedGoos'!$A$4:$A$153,$A110,'Scenario 4_issuedGoos'!U$4:U$153)</f>
        <v>185460503.26564538</v>
      </c>
      <c r="W110">
        <f>SUMIF('Scenario 4_issuedGoos'!$A$4:$A$153,$A110,'Scenario 4_issuedGoos'!V$4:V$153)</f>
        <v>193584487.99220866</v>
      </c>
      <c r="X110">
        <f>SUMIF('Scenario 4_issuedGoos'!$A$4:$A$153,$A110,'Scenario 4_issuedGoos'!W$4:W$153)</f>
        <v>201927510.49131548</v>
      </c>
    </row>
    <row r="111" spans="1:24" x14ac:dyDescent="0.25">
      <c r="A111" t="s">
        <v>42</v>
      </c>
      <c r="B111" t="str">
        <f>VLOOKUP(A111,'DE-EN Country'!$A$1:$C$25,2,0)</f>
        <v>Lithuania</v>
      </c>
      <c r="C111" t="str">
        <f>VLOOKUP(A111,'DE-EN Country'!$A$1:$C$25,3,0)</f>
        <v>LI</v>
      </c>
      <c r="D111">
        <f>SUMIF('Scenario 4_issuedGoos'!$A$4:$A$153,$A111,'Scenario 4_issuedGoos'!C$4:C$153)</f>
        <v>105288.30509843076</v>
      </c>
      <c r="E111">
        <f>SUMIF('Scenario 4_issuedGoos'!$A$4:$A$153,$A111,'Scenario 4_issuedGoos'!D$4:D$153)</f>
        <v>119683.41785874168</v>
      </c>
      <c r="F111">
        <f>SUMIF('Scenario 4_issuedGoos'!$A$4:$A$153,$A111,'Scenario 4_issuedGoos'!E$4:E$153)</f>
        <v>135254.82113233776</v>
      </c>
      <c r="G111">
        <f>SUMIF('Scenario 4_issuedGoos'!$A$4:$A$153,$A111,'Scenario 4_issuedGoos'!F$4:F$153)</f>
        <v>152084.15618864578</v>
      </c>
      <c r="H111">
        <f>SUMIF('Scenario 4_issuedGoos'!$A$4:$A$153,$A111,'Scenario 4_issuedGoos'!G$4:G$153)</f>
        <v>170258.28769775393</v>
      </c>
      <c r="I111">
        <f>SUMIF('Scenario 4_issuedGoos'!$A$4:$A$153,$A111,'Scenario 4_issuedGoos'!H$4:H$153)</f>
        <v>313855.21149574197</v>
      </c>
      <c r="J111">
        <f>SUMIF('Scenario 4_issuedGoos'!$A$4:$A$153,$A111,'Scenario 4_issuedGoos'!I$4:I$153)</f>
        <v>351485.45798825519</v>
      </c>
      <c r="K111">
        <f>SUMIF('Scenario 4_issuedGoos'!$A$4:$A$153,$A111,'Scenario 4_issuedGoos'!J$4:J$153)</f>
        <v>392094.09110127972</v>
      </c>
      <c r="L111">
        <f>SUMIF('Scenario 4_issuedGoos'!$A$4:$A$153,$A111,'Scenario 4_issuedGoos'!K$4:K$153)</f>
        <v>435884.87388063729</v>
      </c>
      <c r="M111">
        <f>SUMIF('Scenario 4_issuedGoos'!$A$4:$A$153,$A111,'Scenario 4_issuedGoos'!L$4:L$153)</f>
        <v>483074.49971017695</v>
      </c>
      <c r="N111">
        <f>SUMIF('Scenario 4_issuedGoos'!$A$4:$A$153,$A111,'Scenario 4_issuedGoos'!M$4:M$153)</f>
        <v>533893.37593796907</v>
      </c>
      <c r="O111">
        <f>SUMIF('Scenario 4_issuedGoos'!$A$4:$A$153,$A111,'Scenario 4_issuedGoos'!N$4:N$153)</f>
        <v>587333.61981664889</v>
      </c>
      <c r="P111">
        <f>SUMIF('Scenario 4_issuedGoos'!$A$4:$A$153,$A111,'Scenario 4_issuedGoos'!O$4:O$153)</f>
        <v>644783.15464335179</v>
      </c>
      <c r="Q111">
        <f>SUMIF('Scenario 4_issuedGoos'!$A$4:$A$153,$A111,'Scenario 4_issuedGoos'!P$4:P$153)</f>
        <v>706509.30890318402</v>
      </c>
      <c r="R111">
        <f>SUMIF('Scenario 4_issuedGoos'!$A$4:$A$153,$A111,'Scenario 4_issuedGoos'!Q$4:Q$153)</f>
        <v>772796.12070239068</v>
      </c>
      <c r="S111">
        <f>SUMIF('Scenario 4_issuedGoos'!$A$4:$A$153,$A111,'Scenario 4_issuedGoos'!R$4:R$153)</f>
        <v>843945.34040925943</v>
      </c>
      <c r="T111">
        <f>SUMIF('Scenario 4_issuedGoos'!$A$4:$A$153,$A111,'Scenario 4_issuedGoos'!S$4:S$153)</f>
        <v>920277.49178505922</v>
      </c>
      <c r="U111">
        <f>SUMIF('Scenario 4_issuedGoos'!$A$4:$A$153,$A111,'Scenario 4_issuedGoos'!T$4:T$153)</f>
        <v>1002132.994947416</v>
      </c>
      <c r="V111">
        <f>SUMIF('Scenario 4_issuedGoos'!$A$4:$A$153,$A111,'Scenario 4_issuedGoos'!U$4:U$153)</f>
        <v>1089873.3546965474</v>
      </c>
      <c r="W111">
        <f>SUMIF('Scenario 4_issuedGoos'!$A$4:$A$153,$A111,'Scenario 4_issuedGoos'!V$4:V$153)</f>
        <v>1183882.4179332217</v>
      </c>
      <c r="X111">
        <f>SUMIF('Scenario 4_issuedGoos'!$A$4:$A$153,$A111,'Scenario 4_issuedGoos'!W$4:W$153)</f>
        <v>1284567.7041068217</v>
      </c>
    </row>
    <row r="112" spans="1:24" x14ac:dyDescent="0.25">
      <c r="A112" t="s">
        <v>43</v>
      </c>
      <c r="B112" t="str">
        <f>VLOOKUP(A112,'DE-EN Country'!$A$1:$C$25,2,0)</f>
        <v>Luxembourg</v>
      </c>
      <c r="C112" t="str">
        <f>VLOOKUP(A112,'DE-EN Country'!$A$1:$C$25,3,0)</f>
        <v>LU</v>
      </c>
      <c r="D112">
        <f>SUMIF('Scenario 4_issuedGoos'!$A$4:$A$153,$A112,'Scenario 4_issuedGoos'!C$4:C$153)</f>
        <v>59321.557213908556</v>
      </c>
      <c r="E112">
        <f>SUMIF('Scenario 4_issuedGoos'!$A$4:$A$153,$A112,'Scenario 4_issuedGoos'!D$4:D$153)</f>
        <v>67432.054428324729</v>
      </c>
      <c r="F112">
        <f>SUMIF('Scenario 4_issuedGoos'!$A$4:$A$153,$A112,'Scenario 4_issuedGoos'!E$4:E$153)</f>
        <v>76205.297471147787</v>
      </c>
      <c r="G112">
        <f>SUMIF('Scenario 4_issuedGoos'!$A$4:$A$153,$A112,'Scenario 4_issuedGoos'!F$4:F$153)</f>
        <v>85687.284682182217</v>
      </c>
      <c r="H112">
        <f>SUMIF('Scenario 4_issuedGoos'!$A$4:$A$153,$A112,'Scenario 4_issuedGoos'!G$4:G$153)</f>
        <v>95926.957370642471</v>
      </c>
      <c r="I112">
        <f>SUMIF('Scenario 4_issuedGoos'!$A$4:$A$153,$A112,'Scenario 4_issuedGoos'!H$4:H$153)</f>
        <v>140527.33874420851</v>
      </c>
      <c r="J112">
        <f>SUMIF('Scenario 4_issuedGoos'!$A$4:$A$153,$A112,'Scenario 4_issuedGoos'!I$4:I$153)</f>
        <v>157400.32219537187</v>
      </c>
      <c r="K112">
        <f>SUMIF('Scenario 4_issuedGoos'!$A$4:$A$153,$A112,'Scenario 4_issuedGoos'!J$4:J$153)</f>
        <v>175609.28564479036</v>
      </c>
      <c r="L112">
        <f>SUMIF('Scenario 4_issuedGoos'!$A$4:$A$153,$A112,'Scenario 4_issuedGoos'!K$4:K$153)</f>
        <v>195245.64463366329</v>
      </c>
      <c r="M112">
        <f>SUMIF('Scenario 4_issuedGoos'!$A$4:$A$153,$A112,'Scenario 4_issuedGoos'!L$4:L$153)</f>
        <v>216406.61630731128</v>
      </c>
      <c r="N112">
        <f>SUMIF('Scenario 4_issuedGoos'!$A$4:$A$153,$A112,'Scenario 4_issuedGoos'!M$4:M$153)</f>
        <v>239195.57103674024</v>
      </c>
      <c r="O112">
        <f>SUMIF('Scenario 4_issuedGoos'!$A$4:$A$153,$A112,'Scenario 4_issuedGoos'!N$4:N$153)</f>
        <v>263225.96003706718</v>
      </c>
      <c r="P112">
        <f>SUMIF('Scenario 4_issuedGoos'!$A$4:$A$153,$A112,'Scenario 4_issuedGoos'!O$4:O$153)</f>
        <v>289061.39900983463</v>
      </c>
      <c r="Q112">
        <f>SUMIF('Scenario 4_issuedGoos'!$A$4:$A$153,$A112,'Scenario 4_issuedGoos'!P$4:P$153)</f>
        <v>316822.31697978626</v>
      </c>
      <c r="R112">
        <f>SUMIF('Scenario 4_issuedGoos'!$A$4:$A$153,$A112,'Scenario 4_issuedGoos'!Q$4:Q$153)</f>
        <v>346636.67324920837</v>
      </c>
      <c r="S112">
        <f>SUMIF('Scenario 4_issuedGoos'!$A$4:$A$153,$A112,'Scenario 4_issuedGoos'!R$4:R$153)</f>
        <v>378640.40935312404</v>
      </c>
      <c r="T112">
        <f>SUMIF('Scenario 4_issuedGoos'!$A$4:$A$153,$A112,'Scenario 4_issuedGoos'!S$4:S$153)</f>
        <v>412977.92738430784</v>
      </c>
      <c r="U112">
        <f>SUMIF('Scenario 4_issuedGoos'!$A$4:$A$153,$A112,'Scenario 4_issuedGoos'!T$4:T$153)</f>
        <v>449802.59619522648</v>
      </c>
      <c r="V112">
        <f>SUMIF('Scenario 4_issuedGoos'!$A$4:$A$153,$A112,'Scenario 4_issuedGoos'!U$4:U$153)</f>
        <v>489277.28706877626</v>
      </c>
      <c r="W112">
        <f>SUMIF('Scenario 4_issuedGoos'!$A$4:$A$153,$A112,'Scenario 4_issuedGoos'!V$4:V$153)</f>
        <v>531574.9405391945</v>
      </c>
      <c r="X112">
        <f>SUMIF('Scenario 4_issuedGoos'!$A$4:$A$153,$A112,'Scenario 4_issuedGoos'!W$4:W$153)</f>
        <v>576879.166138981</v>
      </c>
    </row>
    <row r="113" spans="1:24" x14ac:dyDescent="0.25">
      <c r="A113" t="s">
        <v>44</v>
      </c>
      <c r="B113" t="str">
        <f>VLOOKUP(A113,'DE-EN Country'!$A$1:$C$25,2,0)</f>
        <v>Netherlands</v>
      </c>
      <c r="C113" t="str">
        <f>VLOOKUP(A113,'DE-EN Country'!$A$1:$C$25,3,0)</f>
        <v>NL</v>
      </c>
      <c r="D113">
        <f>SUMIF('Scenario 4_issuedGoos'!$A$4:$A$153,$A113,'Scenario 4_issuedGoos'!C$4:C$153)</f>
        <v>4767995.7792691216</v>
      </c>
      <c r="E113">
        <f>SUMIF('Scenario 4_issuedGoos'!$A$4:$A$153,$A113,'Scenario 4_issuedGoos'!D$4:D$153)</f>
        <v>5419880.4954215754</v>
      </c>
      <c r="F113">
        <f>SUMIF('Scenario 4_issuedGoos'!$A$4:$A$153,$A113,'Scenario 4_issuedGoos'!E$4:E$153)</f>
        <v>6125033.693741098</v>
      </c>
      <c r="G113">
        <f>SUMIF('Scenario 4_issuedGoos'!$A$4:$A$153,$A113,'Scenario 4_issuedGoos'!F$4:F$153)</f>
        <v>6887152.5106540322</v>
      </c>
      <c r="H113">
        <f>SUMIF('Scenario 4_issuedGoos'!$A$4:$A$153,$A113,'Scenario 4_issuedGoos'!G$4:G$153)</f>
        <v>7710170.6250238884</v>
      </c>
      <c r="I113">
        <f>SUMIF('Scenario 4_issuedGoos'!$A$4:$A$153,$A113,'Scenario 4_issuedGoos'!H$4:H$153)</f>
        <v>9293279.8229490817</v>
      </c>
      <c r="J113">
        <f>SUMIF('Scenario 4_issuedGoos'!$A$4:$A$153,$A113,'Scenario 4_issuedGoos'!I$4:I$153)</f>
        <v>10407577.02130614</v>
      </c>
      <c r="K113">
        <f>SUMIF('Scenario 4_issuedGoos'!$A$4:$A$153,$A113,'Scenario 4_issuedGoos'!J$4:J$153)</f>
        <v>11610070.739941526</v>
      </c>
      <c r="L113">
        <f>SUMIF('Scenario 4_issuedGoos'!$A$4:$A$153,$A113,'Scenario 4_issuedGoos'!K$4:K$153)</f>
        <v>12906794.887887206</v>
      </c>
      <c r="M113">
        <f>SUMIF('Scenario 4_issuedGoos'!$A$4:$A$153,$A113,'Scenario 4_issuedGoos'!L$4:L$153)</f>
        <v>14304166.273777582</v>
      </c>
      <c r="N113">
        <f>SUMIF('Scenario 4_issuedGoos'!$A$4:$A$153,$A113,'Scenario 4_issuedGoos'!M$4:M$153)</f>
        <v>15767618.305977244</v>
      </c>
      <c r="O113">
        <f>SUMIF('Scenario 4_issuedGoos'!$A$4:$A$153,$A113,'Scenario 4_issuedGoos'!N$4:N$153)</f>
        <v>17319114.271577723</v>
      </c>
      <c r="P113">
        <f>SUMIF('Scenario 4_issuedGoos'!$A$4:$A$153,$A113,'Scenario 4_issuedGoos'!O$4:O$153)</f>
        <v>18985246.482866399</v>
      </c>
      <c r="Q113">
        <f>SUMIF('Scenario 4_issuedGoos'!$A$4:$A$153,$A113,'Scenario 4_issuedGoos'!P$4:P$153)</f>
        <v>20773659.519634698</v>
      </c>
      <c r="R113">
        <f>SUMIF('Scenario 4_issuedGoos'!$A$4:$A$153,$A113,'Scenario 4_issuedGoos'!Q$4:Q$153)</f>
        <v>22692475.82903894</v>
      </c>
      <c r="S113">
        <f>SUMIF('Scenario 4_issuedGoos'!$A$4:$A$153,$A113,'Scenario 4_issuedGoos'!R$4:R$153)</f>
        <v>24750324.400887236</v>
      </c>
      <c r="T113">
        <f>SUMIF('Scenario 4_issuedGoos'!$A$4:$A$153,$A113,'Scenario 4_issuedGoos'!S$4:S$153)</f>
        <v>26956371.115787197</v>
      </c>
      <c r="U113">
        <f>SUMIF('Scenario 4_issuedGoos'!$A$4:$A$153,$A113,'Scenario 4_issuedGoos'!T$4:T$153)</f>
        <v>29320350.861750744</v>
      </c>
      <c r="V113">
        <f>SUMIF('Scenario 4_issuedGoos'!$A$4:$A$153,$A113,'Scenario 4_issuedGoos'!U$4:U$153)</f>
        <v>31852601.520233586</v>
      </c>
      <c r="W113">
        <f>SUMIF('Scenario 4_issuedGoos'!$A$4:$A$153,$A113,'Scenario 4_issuedGoos'!V$4:V$153)</f>
        <v>34564099.928259529</v>
      </c>
      <c r="X113">
        <f>SUMIF('Scenario 4_issuedGoos'!$A$4:$A$153,$A113,'Scenario 4_issuedGoos'!W$4:W$153)</f>
        <v>37466499.92927286</v>
      </c>
    </row>
    <row r="114" spans="1:24" x14ac:dyDescent="0.25">
      <c r="A114" t="s">
        <v>57</v>
      </c>
      <c r="B114" t="str">
        <f>VLOOKUP(A114,'DE-EN Country'!$A$1:$C$25,2,0)</f>
        <v>Norway</v>
      </c>
      <c r="C114" t="str">
        <f>VLOOKUP(A114,'DE-EN Country'!$A$1:$C$25,3,0)</f>
        <v>NO</v>
      </c>
      <c r="D114">
        <f>SUMIF('Scenario 4_issuedGoos'!$A$4:$A$153,$A114,'Scenario 4_issuedGoos'!C$4:C$153)</f>
        <v>38002777.121547237</v>
      </c>
      <c r="E114">
        <f>SUMIF('Scenario 4_issuedGoos'!$A$4:$A$153,$A114,'Scenario 4_issuedGoos'!D$4:D$153)</f>
        <v>43198551.346977025</v>
      </c>
      <c r="F114">
        <f>SUMIF('Scenario 4_issuedGoos'!$A$4:$A$153,$A114,'Scenario 4_issuedGoos'!E$4:E$153)</f>
        <v>48818896.052145995</v>
      </c>
      <c r="G114">
        <f>SUMIF('Scenario 4_issuedGoos'!$A$4:$A$153,$A114,'Scenario 4_issuedGoos'!F$4:F$153)</f>
        <v>54893278.849464446</v>
      </c>
      <c r="H114">
        <f>SUMIF('Scenario 4_issuedGoos'!$A$4:$A$153,$A114,'Scenario 4_issuedGoos'!G$4:G$153)</f>
        <v>61453052.686384358</v>
      </c>
      <c r="I114">
        <f>SUMIF('Scenario 4_issuedGoos'!$A$4:$A$153,$A114,'Scenario 4_issuedGoos'!H$4:H$153)</f>
        <v>70152256.119327873</v>
      </c>
      <c r="J114">
        <f>SUMIF('Scenario 4_issuedGoos'!$A$4:$A$153,$A114,'Scenario 4_issuedGoos'!I$4:I$153)</f>
        <v>78594582.428105906</v>
      </c>
      <c r="K114">
        <f>SUMIF('Scenario 4_issuedGoos'!$A$4:$A$153,$A114,'Scenario 4_issuedGoos'!J$4:J$153)</f>
        <v>87705760.727463201</v>
      </c>
      <c r="L114">
        <f>SUMIF('Scenario 4_issuedGoos'!$A$4:$A$153,$A114,'Scenario 4_issuedGoos'!K$4:K$153)</f>
        <v>97531570.400686204</v>
      </c>
      <c r="M114">
        <f>SUMIF('Scenario 4_issuedGoos'!$A$4:$A$153,$A114,'Scenario 4_issuedGoos'!L$4:L$153)</f>
        <v>108120696.63941194</v>
      </c>
      <c r="N114">
        <f>SUMIF('Scenario 4_issuedGoos'!$A$4:$A$153,$A114,'Scenario 4_issuedGoos'!M$4:M$153)</f>
        <v>110951678.06484576</v>
      </c>
      <c r="O114">
        <f>SUMIF('Scenario 4_issuedGoos'!$A$4:$A$153,$A114,'Scenario 4_issuedGoos'!N$4:N$153)</f>
        <v>116264859.7961598</v>
      </c>
      <c r="P114">
        <f>SUMIF('Scenario 4_issuedGoos'!$A$4:$A$153,$A114,'Scenario 4_issuedGoos'!O$4:O$153)</f>
        <v>121605311.2633604</v>
      </c>
      <c r="Q114">
        <f>SUMIF('Scenario 4_issuedGoos'!$A$4:$A$153,$A114,'Scenario 4_issuedGoos'!P$4:P$153)</f>
        <v>126974841.45711455</v>
      </c>
      <c r="R114">
        <f>SUMIF('Scenario 4_issuedGoos'!$A$4:$A$153,$A114,'Scenario 4_issuedGoos'!Q$4:Q$153)</f>
        <v>132375372.09281948</v>
      </c>
      <c r="S114">
        <f>SUMIF('Scenario 4_issuedGoos'!$A$4:$A$153,$A114,'Scenario 4_issuedGoos'!R$4:R$153)</f>
        <v>137808944.36059457</v>
      </c>
      <c r="T114">
        <f>SUMIF('Scenario 4_issuedGoos'!$A$4:$A$153,$A114,'Scenario 4_issuedGoos'!S$4:S$153)</f>
        <v>143277726.0684664</v>
      </c>
      <c r="U114">
        <f>SUMIF('Scenario 4_issuedGoos'!$A$4:$A$153,$A114,'Scenario 4_issuedGoos'!T$4:T$153)</f>
        <v>148784019.20118484</v>
      </c>
      <c r="V114">
        <f>SUMIF('Scenario 4_issuedGoos'!$A$4:$A$153,$A114,'Scenario 4_issuedGoos'!U$4:U$153)</f>
        <v>154330267.91837162</v>
      </c>
      <c r="W114">
        <f>SUMIF('Scenario 4_issuedGoos'!$A$4:$A$153,$A114,'Scenario 4_issuedGoos'!V$4:V$153)</f>
        <v>159919067.01705158</v>
      </c>
      <c r="X114">
        <f>SUMIF('Scenario 4_issuedGoos'!$A$4:$A$153,$A114,'Scenario 4_issuedGoos'!W$4:W$153)</f>
        <v>165553170.8849898</v>
      </c>
    </row>
    <row r="115" spans="1:24" x14ac:dyDescent="0.25">
      <c r="A115" t="s">
        <v>46</v>
      </c>
      <c r="B115" t="str">
        <f>VLOOKUP(A115,'DE-EN Country'!$A$1:$C$25,2,0)</f>
        <v>Portugal</v>
      </c>
      <c r="C115" t="str">
        <f>VLOOKUP(A115,'DE-EN Country'!$A$1:$C$25,3,0)</f>
        <v>PO</v>
      </c>
      <c r="D115">
        <f>SUMIF('Scenario 4_issuedGoos'!$A$4:$A$153,$A115,'Scenario 4_issuedGoos'!C$4:C$153)</f>
        <v>0</v>
      </c>
      <c r="E115">
        <f>SUMIF('Scenario 4_issuedGoos'!$A$4:$A$153,$A115,'Scenario 4_issuedGoos'!D$4:D$153)</f>
        <v>0</v>
      </c>
      <c r="F115">
        <f>SUMIF('Scenario 4_issuedGoos'!$A$4:$A$153,$A115,'Scenario 4_issuedGoos'!E$4:E$153)</f>
        <v>0</v>
      </c>
      <c r="G115">
        <f>SUMIF('Scenario 4_issuedGoos'!$A$4:$A$153,$A115,'Scenario 4_issuedGoos'!F$4:F$153)</f>
        <v>0</v>
      </c>
      <c r="H115">
        <f>SUMIF('Scenario 4_issuedGoos'!$A$4:$A$153,$A115,'Scenario 4_issuedGoos'!G$4:G$153)</f>
        <v>0</v>
      </c>
      <c r="I115">
        <f>SUMIF('Scenario 4_issuedGoos'!$A$4:$A$153,$A115,'Scenario 4_issuedGoos'!H$4:H$153)</f>
        <v>3212749.5435680114</v>
      </c>
      <c r="J115">
        <f>SUMIF('Scenario 4_issuedGoos'!$A$4:$A$153,$A115,'Scenario 4_issuedGoos'!I$4:I$153)</f>
        <v>3598717.0227806997</v>
      </c>
      <c r="K115">
        <f>SUMIF('Scenario 4_issuedGoos'!$A$4:$A$153,$A115,'Scenario 4_issuedGoos'!J$4:J$153)</f>
        <v>4015249.3760557408</v>
      </c>
      <c r="L115">
        <f>SUMIF('Scenario 4_issuedGoos'!$A$4:$A$153,$A115,'Scenario 4_issuedGoos'!K$4:K$153)</f>
        <v>4464438.1721013431</v>
      </c>
      <c r="M115">
        <f>SUMIF('Scenario 4_issuedGoos'!$A$4:$A$153,$A115,'Scenario 4_issuedGoos'!L$4:L$153)</f>
        <v>4948507.7243113611</v>
      </c>
      <c r="N115">
        <f>SUMIF('Scenario 4_issuedGoos'!$A$4:$A$153,$A115,'Scenario 4_issuedGoos'!M$4:M$153)</f>
        <v>5469823.1363121262</v>
      </c>
      <c r="O115">
        <f>SUMIF('Scenario 4_issuedGoos'!$A$4:$A$153,$A115,'Scenario 4_issuedGoos'!N$4:N$153)</f>
        <v>6020288.9056110941</v>
      </c>
      <c r="P115">
        <f>SUMIF('Scenario 4_issuedGoos'!$A$4:$A$153,$A115,'Scenario 4_issuedGoos'!O$4:O$153)</f>
        <v>6612126.6939991806</v>
      </c>
      <c r="Q115">
        <f>SUMIF('Scenario 4_issuedGoos'!$A$4:$A$153,$A115,'Scenario 4_issuedGoos'!P$4:P$153)</f>
        <v>7248097.5389620401</v>
      </c>
      <c r="R115">
        <f>SUMIF('Scenario 4_issuedGoos'!$A$4:$A$153,$A115,'Scenario 4_issuedGoos'!Q$4:Q$153)</f>
        <v>7931135.1516861934</v>
      </c>
      <c r="S115">
        <f>SUMIF('Scenario 4_issuedGoos'!$A$4:$A$153,$A115,'Scenario 4_issuedGoos'!R$4:R$153)</f>
        <v>8664356.2818353642</v>
      </c>
      <c r="T115">
        <f>SUMIF('Scenario 4_issuedGoos'!$A$4:$A$153,$A115,'Scenario 4_issuedGoos'!S$4:S$153)</f>
        <v>9451071.6871202216</v>
      </c>
      <c r="U115">
        <f>SUMIF('Scenario 4_issuedGoos'!$A$4:$A$153,$A115,'Scenario 4_issuedGoos'!T$4:T$153)</f>
        <v>10294797.742228981</v>
      </c>
      <c r="V115">
        <f>SUMIF('Scenario 4_issuedGoos'!$A$4:$A$153,$A115,'Scenario 4_issuedGoos'!U$4:U$153)</f>
        <v>11199268.723630819</v>
      </c>
      <c r="W115">
        <f>SUMIF('Scenario 4_issuedGoos'!$A$4:$A$153,$A115,'Scenario 4_issuedGoos'!V$4:V$153)</f>
        <v>12168449.808817262</v>
      </c>
      <c r="X115">
        <f>SUMIF('Scenario 4_issuedGoos'!$A$4:$A$153,$A115,'Scenario 4_issuedGoos'!W$4:W$153)</f>
        <v>13206550.830713281</v>
      </c>
    </row>
    <row r="116" spans="1:24" x14ac:dyDescent="0.25">
      <c r="A116" t="s">
        <v>49</v>
      </c>
      <c r="B116" t="str">
        <f>VLOOKUP(A116,'DE-EN Country'!$A$1:$C$25,2,0)</f>
        <v>Serbia</v>
      </c>
      <c r="C116" t="str">
        <f>VLOOKUP(A116,'DE-EN Country'!$A$1:$C$25,3,0)</f>
        <v>SE</v>
      </c>
      <c r="D116">
        <f>SUMIF('Scenario 4_issuedGoos'!$A$4:$A$153,$A116,'Scenario 4_issuedGoos'!C$4:C$153)</f>
        <v>5224.0450001031995</v>
      </c>
      <c r="E116">
        <f>SUMIF('Scenario 4_issuedGoos'!$A$4:$A$153,$A116,'Scenario 4_issuedGoos'!D$4:D$153)</f>
        <v>5938.2811801909929</v>
      </c>
      <c r="F116">
        <f>SUMIF('Scenario 4_issuedGoos'!$A$4:$A$153,$A116,'Scenario 4_issuedGoos'!E$4:E$153)</f>
        <v>6710.8808657873196</v>
      </c>
      <c r="G116">
        <f>SUMIF('Scenario 4_issuedGoos'!$A$4:$A$153,$A116,'Scenario 4_issuedGoos'!F$4:F$153)</f>
        <v>7545.8948169927935</v>
      </c>
      <c r="H116">
        <f>SUMIF('Scenario 4_issuedGoos'!$A$4:$A$153,$A116,'Scenario 4_issuedGoos'!G$4:G$153)</f>
        <v>8447.6329611543442</v>
      </c>
      <c r="I116">
        <f>SUMIF('Scenario 4_issuedGoos'!$A$4:$A$153,$A116,'Scenario 4_issuedGoos'!H$4:H$153)</f>
        <v>2116813.7394815939</v>
      </c>
      <c r="J116">
        <f>SUMIF('Scenario 4_issuedGoos'!$A$4:$A$153,$A116,'Scenario 4_issuedGoos'!I$4:I$153)</f>
        <v>2371045.7922676965</v>
      </c>
      <c r="K116">
        <f>SUMIF('Scenario 4_issuedGoos'!$A$4:$A$153,$A116,'Scenario 4_issuedGoos'!J$4:J$153)</f>
        <v>2645409.015983697</v>
      </c>
      <c r="L116">
        <f>SUMIF('Scenario 4_issuedGoos'!$A$4:$A$153,$A116,'Scenario 4_issuedGoos'!K$4:K$153)</f>
        <v>2941280.9475906333</v>
      </c>
      <c r="M116">
        <f>SUMIF('Scenario 4_issuedGoos'!$A$4:$A$153,$A116,'Scenario 4_issuedGoos'!L$4:L$153)</f>
        <v>3260126.5498182951</v>
      </c>
      <c r="N116">
        <f>SUMIF('Scenario 4_issuedGoos'!$A$4:$A$153,$A116,'Scenario 4_issuedGoos'!M$4:M$153)</f>
        <v>3603503.5098997564</v>
      </c>
      <c r="O116">
        <f>SUMIF('Scenario 4_issuedGoos'!$A$4:$A$153,$A116,'Scenario 4_issuedGoos'!N$4:N$153)</f>
        <v>3965876.4956587269</v>
      </c>
      <c r="P116">
        <f>SUMIF('Scenario 4_issuedGoos'!$A$4:$A$153,$A116,'Scenario 4_issuedGoos'!O$4:O$153)</f>
        <v>4355478.0212188456</v>
      </c>
      <c r="Q116">
        <f>SUMIF('Scenario 4_issuedGoos'!$A$4:$A$153,$A116,'Scenario 4_issuedGoos'!P$4:P$153)</f>
        <v>4774125.0080958288</v>
      </c>
      <c r="R116">
        <f>SUMIF('Scenario 4_issuedGoos'!$A$4:$A$153,$A116,'Scenario 4_issuedGoos'!Q$4:Q$153)</f>
        <v>5223747.998607466</v>
      </c>
      <c r="S116">
        <f>SUMIF('Scenario 4_issuedGoos'!$A$4:$A$153,$A116,'Scenario 4_issuedGoos'!R$4:R$153)</f>
        <v>5706397.9756500171</v>
      </c>
      <c r="T116">
        <f>SUMIF('Scenario 4_issuedGoos'!$A$4:$A$153,$A116,'Scenario 4_issuedGoos'!S$4:S$153)</f>
        <v>6224253.5804003133</v>
      </c>
      <c r="U116">
        <f>SUMIF('Scenario 4_issuedGoos'!$A$4:$A$153,$A116,'Scenario 4_issuedGoos'!T$4:T$153)</f>
        <v>6779628.7506865114</v>
      </c>
      <c r="V116">
        <f>SUMIF('Scenario 4_issuedGoos'!$A$4:$A$153,$A116,'Scenario 4_issuedGoos'!U$4:U$153)</f>
        <v>7374980.8040503282</v>
      </c>
      <c r="W116">
        <f>SUMIF('Scenario 4_issuedGoos'!$A$4:$A$153,$A116,'Scenario 4_issuedGoos'!V$4:V$153)</f>
        <v>8012918.9908738155</v>
      </c>
      <c r="X116">
        <f>SUMIF('Scenario 4_issuedGoos'!$A$4:$A$153,$A116,'Scenario 4_issuedGoos'!W$4:W$153)</f>
        <v>8696213.544369515</v>
      </c>
    </row>
    <row r="117" spans="1:24" x14ac:dyDescent="0.25">
      <c r="A117" t="s">
        <v>50</v>
      </c>
      <c r="B117" t="str">
        <f>VLOOKUP(A117,'DE-EN Country'!$A$1:$C$25,2,0)</f>
        <v>Slovakia</v>
      </c>
      <c r="C117" t="str">
        <f>VLOOKUP(A117,'DE-EN Country'!$A$1:$C$25,3,0)</f>
        <v>SK</v>
      </c>
      <c r="D117">
        <f>SUMIF('Scenario 4_issuedGoos'!$A$4:$A$153,$A117,'Scenario 4_issuedGoos'!C$4:C$153)</f>
        <v>0</v>
      </c>
      <c r="E117">
        <f>SUMIF('Scenario 4_issuedGoos'!$A$4:$A$153,$A117,'Scenario 4_issuedGoos'!D$4:D$153)</f>
        <v>0</v>
      </c>
      <c r="F117">
        <f>SUMIF('Scenario 4_issuedGoos'!$A$4:$A$153,$A117,'Scenario 4_issuedGoos'!E$4:E$153)</f>
        <v>0</v>
      </c>
      <c r="G117">
        <f>SUMIF('Scenario 4_issuedGoos'!$A$4:$A$153,$A117,'Scenario 4_issuedGoos'!F$4:F$153)</f>
        <v>0</v>
      </c>
      <c r="H117">
        <f>SUMIF('Scenario 4_issuedGoos'!$A$4:$A$153,$A117,'Scenario 4_issuedGoos'!G$4:G$153)</f>
        <v>0</v>
      </c>
      <c r="I117">
        <f>SUMIF('Scenario 4_issuedGoos'!$A$4:$A$153,$A117,'Scenario 4_issuedGoos'!H$4:H$153)</f>
        <v>1443244.2583448093</v>
      </c>
      <c r="J117">
        <f>SUMIF('Scenario 4_issuedGoos'!$A$4:$A$153,$A117,'Scenario 4_issuedGoos'!I$4:I$153)</f>
        <v>1616759.6736008215</v>
      </c>
      <c r="K117">
        <f>SUMIF('Scenario 4_issuedGoos'!$A$4:$A$153,$A117,'Scenario 4_issuedGoos'!J$4:J$153)</f>
        <v>1804018.5197365629</v>
      </c>
      <c r="L117">
        <f>SUMIF('Scenario 4_issuedGoos'!$A$4:$A$153,$A117,'Scenario 4_issuedGoos'!K$4:K$153)</f>
        <v>2005961.3513018808</v>
      </c>
      <c r="M117">
        <f>SUMIF('Scenario 4_issuedGoos'!$A$4:$A$153,$A117,'Scenario 4_issuedGoos'!L$4:L$153)</f>
        <v>2223588.419724388</v>
      </c>
      <c r="N117">
        <f>SUMIF('Scenario 4_issuedGoos'!$A$4:$A$153,$A117,'Scenario 4_issuedGoos'!M$4:M$153)</f>
        <v>2457963.2916108975</v>
      </c>
      <c r="O117">
        <f>SUMIF('Scenario 4_issuedGoos'!$A$4:$A$153,$A117,'Scenario 4_issuedGoos'!N$4:N$153)</f>
        <v>2705721.7104822723</v>
      </c>
      <c r="P117">
        <f>SUMIF('Scenario 4_issuedGoos'!$A$4:$A$153,$A117,'Scenario 4_issuedGoos'!O$4:O$153)</f>
        <v>2972111.0630117604</v>
      </c>
      <c r="Q117">
        <f>SUMIF('Scenario 4_issuedGoos'!$A$4:$A$153,$A117,'Scenario 4_issuedGoos'!P$4:P$153)</f>
        <v>3258375.0465179896</v>
      </c>
      <c r="R117">
        <f>SUMIF('Scenario 4_issuedGoos'!$A$4:$A$153,$A117,'Scenario 4_issuedGoos'!Q$4:Q$153)</f>
        <v>3565835.1507173027</v>
      </c>
      <c r="S117">
        <f>SUMIF('Scenario 4_issuedGoos'!$A$4:$A$153,$A117,'Scenario 4_issuedGoos'!R$4:R$153)</f>
        <v>3895895.3277202668</v>
      </c>
      <c r="T117">
        <f>SUMIF('Scenario 4_issuedGoos'!$A$4:$A$153,$A117,'Scenario 4_issuedGoos'!S$4:S$153)</f>
        <v>4250046.9345467258</v>
      </c>
      <c r="U117">
        <f>SUMIF('Scenario 4_issuedGoos'!$A$4:$A$153,$A117,'Scenario 4_issuedGoos'!T$4:T$153)</f>
        <v>4629873.963736536</v>
      </c>
      <c r="V117">
        <f>SUMIF('Scenario 4_issuedGoos'!$A$4:$A$153,$A117,'Scenario 4_issuedGoos'!U$4:U$153)</f>
        <v>5037058.5785089526</v>
      </c>
      <c r="W117">
        <f>SUMIF('Scenario 4_issuedGoos'!$A$4:$A$153,$A117,'Scenario 4_issuedGoos'!V$4:V$153)</f>
        <v>5473386.9698492745</v>
      </c>
      <c r="X117">
        <f>SUMIF('Scenario 4_issuedGoos'!$A$4:$A$153,$A117,'Scenario 4_issuedGoos'!W$4:W$153)</f>
        <v>5940755.5538773527</v>
      </c>
    </row>
    <row r="118" spans="1:24" x14ac:dyDescent="0.25">
      <c r="A118" t="s">
        <v>51</v>
      </c>
      <c r="B118" t="str">
        <f>VLOOKUP(A118,'DE-EN Country'!$A$1:$C$25,2,0)</f>
        <v>Slovenia</v>
      </c>
      <c r="C118" t="str">
        <f>VLOOKUP(A118,'DE-EN Country'!$A$1:$C$25,3,0)</f>
        <v>SL</v>
      </c>
      <c r="D118">
        <f>SUMIF('Scenario 4_issuedGoos'!$A$4:$A$153,$A118,'Scenario 4_issuedGoos'!C$4:C$153)</f>
        <v>3692751.5409674756</v>
      </c>
      <c r="E118">
        <f>SUMIF('Scenario 4_issuedGoos'!$A$4:$A$153,$A118,'Scenario 4_issuedGoos'!D$4:D$153)</f>
        <v>4197627.8876646897</v>
      </c>
      <c r="F118">
        <f>SUMIF('Scenario 4_issuedGoos'!$A$4:$A$153,$A118,'Scenario 4_issuedGoos'!E$4:E$153)</f>
        <v>4743759.9901792072</v>
      </c>
      <c r="G118">
        <f>SUMIF('Scenario 4_issuedGoos'!$A$4:$A$153,$A118,'Scenario 4_issuedGoos'!F$4:F$153)</f>
        <v>5334011.2332260171</v>
      </c>
      <c r="H118">
        <f>SUMIF('Scenario 4_issuedGoos'!$A$4:$A$153,$A118,'Scenario 4_issuedGoos'!G$4:G$153)</f>
        <v>5971428.2006020444</v>
      </c>
      <c r="I118">
        <f>SUMIF('Scenario 4_issuedGoos'!$A$4:$A$153,$A118,'Scenario 4_issuedGoos'!H$4:H$153)</f>
        <v>6739055.3032799158</v>
      </c>
      <c r="J118">
        <f>SUMIF('Scenario 4_issuedGoos'!$A$4:$A$153,$A118,'Scenario 4_issuedGoos'!I$4:I$153)</f>
        <v>7542866.3110375553</v>
      </c>
      <c r="K118">
        <f>SUMIF('Scenario 4_issuedGoos'!$A$4:$A$153,$A118,'Scenario 4_issuedGoos'!J$4:J$153)</f>
        <v>8410210.78131276</v>
      </c>
      <c r="L118">
        <f>SUMIF('Scenario 4_issuedGoos'!$A$4:$A$153,$A118,'Scenario 4_issuedGoos'!K$4:K$153)</f>
        <v>9345432.5328378864</v>
      </c>
      <c r="M118">
        <f>SUMIF('Scenario 4_issuedGoos'!$A$4:$A$153,$A118,'Scenario 4_issuedGoos'!L$4:L$153)</f>
        <v>10353150.932562178</v>
      </c>
      <c r="N118">
        <f>SUMIF('Scenario 4_issuedGoos'!$A$4:$A$153,$A118,'Scenario 4_issuedGoos'!M$4:M$153)</f>
        <v>10601788.999953024</v>
      </c>
      <c r="O118">
        <f>SUMIF('Scenario 4_issuedGoos'!$A$4:$A$153,$A118,'Scenario 4_issuedGoos'!N$4:N$153)</f>
        <v>11102177.234242192</v>
      </c>
      <c r="P118">
        <f>SUMIF('Scenario 4_issuedGoos'!$A$4:$A$153,$A118,'Scenario 4_issuedGoos'!O$4:O$153)</f>
        <v>11603983.736274133</v>
      </c>
      <c r="Q118">
        <f>SUMIF('Scenario 4_issuedGoos'!$A$4:$A$153,$A118,'Scenario 4_issuedGoos'!P$4:P$153)</f>
        <v>12107305.810601352</v>
      </c>
      <c r="R118">
        <f>SUMIF('Scenario 4_issuedGoos'!$A$4:$A$153,$A118,'Scenario 4_issuedGoos'!Q$4:Q$153)</f>
        <v>12612246.946562257</v>
      </c>
      <c r="S118">
        <f>SUMIF('Scenario 4_issuedGoos'!$A$4:$A$153,$A118,'Scenario 4_issuedGoos'!R$4:R$153)</f>
        <v>13118917.19349836</v>
      </c>
      <c r="T118">
        <f>SUMIF('Scenario 4_issuedGoos'!$A$4:$A$153,$A118,'Scenario 4_issuedGoos'!S$4:S$153)</f>
        <v>13627433.558031235</v>
      </c>
      <c r="U118">
        <f>SUMIF('Scenario 4_issuedGoos'!$A$4:$A$153,$A118,'Scenario 4_issuedGoos'!T$4:T$153)</f>
        <v>14137920.424667172</v>
      </c>
      <c r="V118">
        <f>SUMIF('Scenario 4_issuedGoos'!$A$4:$A$153,$A118,'Scenario 4_issuedGoos'!U$4:U$153)</f>
        <v>14650510.001069108</v>
      </c>
      <c r="W118">
        <f>SUMIF('Scenario 4_issuedGoos'!$A$4:$A$153,$A118,'Scenario 4_issuedGoos'!V$4:V$153)</f>
        <v>15165342.789411012</v>
      </c>
      <c r="X118">
        <f>SUMIF('Scenario 4_issuedGoos'!$A$4:$A$153,$A118,'Scenario 4_issuedGoos'!W$4:W$153)</f>
        <v>15682568.085309831</v>
      </c>
    </row>
    <row r="119" spans="1:24" x14ac:dyDescent="0.25">
      <c r="A119" t="s">
        <v>52</v>
      </c>
      <c r="B119" t="str">
        <f>VLOOKUP(A119,'DE-EN Country'!$A$1:$C$25,2,0)</f>
        <v>Spain</v>
      </c>
      <c r="C119" t="str">
        <f>VLOOKUP(A119,'DE-EN Country'!$A$1:$C$25,3,0)</f>
        <v>ES</v>
      </c>
      <c r="D119">
        <f>SUMIF('Scenario 4_issuedGoos'!$A$4:$A$153,$A119,'Scenario 4_issuedGoos'!C$4:C$153)</f>
        <v>28606704.269316249</v>
      </c>
      <c r="E119">
        <f>SUMIF('Scenario 4_issuedGoos'!$A$4:$A$153,$A119,'Scenario 4_issuedGoos'!D$4:D$153)</f>
        <v>32517838.875127248</v>
      </c>
      <c r="F119">
        <f>SUMIF('Scenario 4_issuedGoos'!$A$4:$A$153,$A119,'Scenario 4_issuedGoos'!E$4:E$153)</f>
        <v>36748570.180846177</v>
      </c>
      <c r="G119">
        <f>SUMIF('Scenario 4_issuedGoos'!$A$4:$A$153,$A119,'Scenario 4_issuedGoos'!F$4:F$153)</f>
        <v>41321080.019949056</v>
      </c>
      <c r="H119">
        <f>SUMIF('Scenario 4_issuedGoos'!$A$4:$A$153,$A119,'Scenario 4_issuedGoos'!G$4:G$153)</f>
        <v>46258969.417510167</v>
      </c>
      <c r="I119">
        <f>SUMIF('Scenario 4_issuedGoos'!$A$4:$A$153,$A119,'Scenario 4_issuedGoos'!H$4:H$153)</f>
        <v>53000523.138276912</v>
      </c>
      <c r="J119">
        <f>SUMIF('Scenario 4_issuedGoos'!$A$4:$A$153,$A119,'Scenario 4_issuedGoos'!I$4:I$153)</f>
        <v>59331138.148606017</v>
      </c>
      <c r="K119">
        <f>SUMIF('Scenario 4_issuedGoos'!$A$4:$A$153,$A119,'Scenario 4_issuedGoos'!J$4:J$153)</f>
        <v>66162313.352122471</v>
      </c>
      <c r="L119">
        <f>SUMIF('Scenario 4_issuedGoos'!$A$4:$A$153,$A119,'Scenario 4_issuedGoos'!K$4:K$153)</f>
        <v>73528278.230618879</v>
      </c>
      <c r="M119">
        <f>SUMIF('Scenario 4_issuedGoos'!$A$4:$A$153,$A119,'Scenario 4_issuedGoos'!L$4:L$153)</f>
        <v>81465433.813584834</v>
      </c>
      <c r="N119">
        <f>SUMIF('Scenario 4_issuedGoos'!$A$4:$A$153,$A119,'Scenario 4_issuedGoos'!M$4:M$153)</f>
        <v>84902053.679846019</v>
      </c>
      <c r="O119">
        <f>SUMIF('Scenario 4_issuedGoos'!$A$4:$A$153,$A119,'Scenario 4_issuedGoos'!N$4:N$153)</f>
        <v>89979875.114848226</v>
      </c>
      <c r="P119">
        <f>SUMIF('Scenario 4_issuedGoos'!$A$4:$A$153,$A119,'Scenario 4_issuedGoos'!O$4:O$153)</f>
        <v>95218107.899437666</v>
      </c>
      <c r="Q119">
        <f>SUMIF('Scenario 4_issuedGoos'!$A$4:$A$153,$A119,'Scenario 4_issuedGoos'!P$4:P$153)</f>
        <v>100627469.27213278</v>
      </c>
      <c r="R119">
        <f>SUMIF('Scenario 4_issuedGoos'!$A$4:$A$153,$A119,'Scenario 4_issuedGoos'!Q$4:Q$153)</f>
        <v>106219347.16692987</v>
      </c>
      <c r="S119">
        <f>SUMIF('Scenario 4_issuedGoos'!$A$4:$A$153,$A119,'Scenario 4_issuedGoos'!R$4:R$153)</f>
        <v>112005840.48975469</v>
      </c>
      <c r="T119">
        <f>SUMIF('Scenario 4_issuedGoos'!$A$4:$A$153,$A119,'Scenario 4_issuedGoos'!S$4:S$153)</f>
        <v>117999801.74582034</v>
      </c>
      <c r="U119">
        <f>SUMIF('Scenario 4_issuedGoos'!$A$4:$A$153,$A119,'Scenario 4_issuedGoos'!T$4:T$153)</f>
        <v>124214882.152291</v>
      </c>
      <c r="V119">
        <f>SUMIF('Scenario 4_issuedGoos'!$A$4:$A$153,$A119,'Scenario 4_issuedGoos'!U$4:U$153)</f>
        <v>130665579.37821454</v>
      </c>
      <c r="W119">
        <f>SUMIF('Scenario 4_issuedGoos'!$A$4:$A$153,$A119,'Scenario 4_issuedGoos'!V$4:V$153)</f>
        <v>137367288.06166694</v>
      </c>
      <c r="X119">
        <f>SUMIF('Scenario 4_issuedGoos'!$A$4:$A$153,$A119,'Scenario 4_issuedGoos'!W$4:W$153)</f>
        <v>144336353.26248378</v>
      </c>
    </row>
    <row r="120" spans="1:24" x14ac:dyDescent="0.25">
      <c r="A120" t="s">
        <v>47</v>
      </c>
      <c r="B120" t="str">
        <f>VLOOKUP(A120,'DE-EN Country'!$A$1:$C$25,2,0)</f>
        <v>Sweden</v>
      </c>
      <c r="C120" t="str">
        <f>VLOOKUP(A120,'DE-EN Country'!$A$1:$C$25,3,0)</f>
        <v>SW</v>
      </c>
      <c r="D120">
        <f>SUMIF('Scenario 4_issuedGoos'!$A$4:$A$153,$A120,'Scenario 4_issuedGoos'!C$4:C$153)</f>
        <v>25707210.383233652</v>
      </c>
      <c r="E120">
        <f>SUMIF('Scenario 4_issuedGoos'!$A$4:$A$153,$A120,'Scenario 4_issuedGoos'!D$4:D$153)</f>
        <v>29221923.549845211</v>
      </c>
      <c r="F120">
        <f>SUMIF('Scenario 4_issuedGoos'!$A$4:$A$153,$A120,'Scenario 4_issuedGoos'!E$4:E$153)</f>
        <v>33023840.007159818</v>
      </c>
      <c r="G120">
        <f>SUMIF('Scenario 4_issuedGoos'!$A$4:$A$153,$A120,'Scenario 4_issuedGoos'!F$4:F$153)</f>
        <v>37132893.301331341</v>
      </c>
      <c r="H120">
        <f>SUMIF('Scenario 4_issuedGoos'!$A$4:$A$153,$A120,'Scenario 4_issuedGoos'!G$4:G$153)</f>
        <v>41570292.324902184</v>
      </c>
      <c r="I120">
        <f>SUMIF('Scenario 4_issuedGoos'!$A$4:$A$153,$A120,'Scenario 4_issuedGoos'!H$4:H$153)</f>
        <v>48139049.096928693</v>
      </c>
      <c r="J120">
        <f>SUMIF('Scenario 4_issuedGoos'!$A$4:$A$153,$A120,'Scenario 4_issuedGoos'!I$4:I$153)</f>
        <v>53967243.529466286</v>
      </c>
      <c r="K120">
        <f>SUMIF('Scenario 4_issuedGoos'!$A$4:$A$153,$A120,'Scenario 4_issuedGoos'!J$4:J$153)</f>
        <v>60257909.78251528</v>
      </c>
      <c r="L120">
        <f>SUMIF('Scenario 4_issuedGoos'!$A$4:$A$153,$A120,'Scenario 4_issuedGoos'!K$4:K$153)</f>
        <v>67042724.552045576</v>
      </c>
      <c r="M120">
        <f>SUMIF('Scenario 4_issuedGoos'!$A$4:$A$153,$A120,'Scenario 4_issuedGoos'!L$4:L$153)</f>
        <v>74355376.024072587</v>
      </c>
      <c r="N120">
        <f>SUMIF('Scenario 4_issuedGoos'!$A$4:$A$153,$A120,'Scenario 4_issuedGoos'!M$4:M$153)</f>
        <v>82231685.831922174</v>
      </c>
      <c r="O120">
        <f>SUMIF('Scenario 4_issuedGoos'!$A$4:$A$153,$A120,'Scenario 4_issuedGoos'!N$4:N$153)</f>
        <v>90322569.476958692</v>
      </c>
      <c r="P120">
        <f>SUMIF('Scenario 4_issuedGoos'!$A$4:$A$153,$A120,'Scenario 4_issuedGoos'!O$4:O$153)</f>
        <v>99016962.271919146</v>
      </c>
      <c r="Q120">
        <f>SUMIF('Scenario 4_issuedGoos'!$A$4:$A$153,$A120,'Scenario 4_issuedGoos'!P$4:P$153)</f>
        <v>108354987.92268318</v>
      </c>
      <c r="R120">
        <f>SUMIF('Scenario 4_issuedGoos'!$A$4:$A$153,$A120,'Scenario 4_issuedGoos'!Q$4:Q$153)</f>
        <v>118379273.73284325</v>
      </c>
      <c r="S120">
        <f>SUMIF('Scenario 4_issuedGoos'!$A$4:$A$153,$A120,'Scenario 4_issuedGoos'!R$4:R$153)</f>
        <v>120512024.01413289</v>
      </c>
      <c r="T120">
        <f>SUMIF('Scenario 4_issuedGoos'!$A$4:$A$153,$A120,'Scenario 4_issuedGoos'!S$4:S$153)</f>
        <v>125918185.49984039</v>
      </c>
      <c r="U120">
        <f>SUMIF('Scenario 4_issuedGoos'!$A$4:$A$153,$A120,'Scenario 4_issuedGoos'!T$4:T$153)</f>
        <v>131434584.7557772</v>
      </c>
      <c r="V120">
        <f>SUMIF('Scenario 4_issuedGoos'!$A$4:$A$153,$A120,'Scenario 4_issuedGoos'!U$4:U$153)</f>
        <v>137068413.8154752</v>
      </c>
      <c r="W120">
        <f>SUMIF('Scenario 4_issuedGoos'!$A$4:$A$153,$A120,'Scenario 4_issuedGoos'!V$4:V$153)</f>
        <v>142827308.32139811</v>
      </c>
      <c r="X120">
        <f>SUMIF('Scenario 4_issuedGoos'!$A$4:$A$153,$A120,'Scenario 4_issuedGoos'!W$4:W$153)</f>
        <v>148719373.90574244</v>
      </c>
    </row>
    <row r="121" spans="1:24" x14ac:dyDescent="0.25">
      <c r="A121" t="s">
        <v>48</v>
      </c>
      <c r="B121" t="str">
        <f>VLOOKUP(A121,'DE-EN Country'!$A$1:$C$25,2,0)</f>
        <v>Switzerland</v>
      </c>
      <c r="C121" t="str">
        <f>VLOOKUP(A121,'DE-EN Country'!$A$1:$C$25,3,0)</f>
        <v>CH</v>
      </c>
      <c r="D121">
        <f>SUMIF('Scenario 4_issuedGoos'!$A$4:$A$153,$A121,'Scenario 4_issuedGoos'!C$4:C$153)</f>
        <v>15725446.988414053</v>
      </c>
      <c r="E121">
        <f>SUMIF('Scenario 4_issuedGoos'!$A$4:$A$153,$A121,'Scenario 4_issuedGoos'!D$4:D$153)</f>
        <v>17875444.392141636</v>
      </c>
      <c r="F121">
        <f>SUMIF('Scenario 4_issuedGoos'!$A$4:$A$153,$A121,'Scenario 4_issuedGoos'!E$4:E$153)</f>
        <v>20201127.918770988</v>
      </c>
      <c r="G121">
        <f>SUMIF('Scenario 4_issuedGoos'!$A$4:$A$153,$A121,'Scenario 4_issuedGoos'!F$4:F$153)</f>
        <v>22714691.18708295</v>
      </c>
      <c r="H121">
        <f>SUMIF('Scenario 4_issuedGoos'!$A$4:$A$153,$A121,'Scenario 4_issuedGoos'!G$4:G$153)</f>
        <v>25429107.962429091</v>
      </c>
      <c r="I121">
        <f>SUMIF('Scenario 4_issuedGoos'!$A$4:$A$153,$A121,'Scenario 4_issuedGoos'!H$4:H$153)</f>
        <v>28445305.402021881</v>
      </c>
      <c r="J121">
        <f>SUMIF('Scenario 4_issuedGoos'!$A$4:$A$153,$A121,'Scenario 4_issuedGoos'!I$4:I$153)</f>
        <v>31838115.613811079</v>
      </c>
      <c r="K121">
        <f>SUMIF('Scenario 4_issuedGoos'!$A$4:$A$153,$A121,'Scenario 4_issuedGoos'!J$4:J$153)</f>
        <v>35499093.583274215</v>
      </c>
      <c r="L121">
        <f>SUMIF('Scenario 4_issuedGoos'!$A$4:$A$153,$A121,'Scenario 4_issuedGoos'!K$4:K$153)</f>
        <v>39446574.060649067</v>
      </c>
      <c r="M121">
        <f>SUMIF('Scenario 4_issuedGoos'!$A$4:$A$153,$A121,'Scenario 4_issuedGoos'!L$4:L$153)</f>
        <v>43700054.851803273</v>
      </c>
      <c r="N121">
        <f>SUMIF('Scenario 4_issuedGoos'!$A$4:$A$153,$A121,'Scenario 4_issuedGoos'!M$4:M$153)</f>
        <v>44764297.965366818</v>
      </c>
      <c r="O121">
        <f>SUMIF('Scenario 4_issuedGoos'!$A$4:$A$153,$A121,'Scenario 4_issuedGoos'!N$4:N$153)</f>
        <v>46887369.02527234</v>
      </c>
      <c r="P121">
        <f>SUMIF('Scenario 4_issuedGoos'!$A$4:$A$153,$A121,'Scenario 4_issuedGoos'!O$4:O$153)</f>
        <v>49017877.055254444</v>
      </c>
      <c r="Q121">
        <f>SUMIF('Scenario 4_issuedGoos'!$A$4:$A$153,$A121,'Scenario 4_issuedGoos'!P$4:P$153)</f>
        <v>51156329.076811954</v>
      </c>
      <c r="R121">
        <f>SUMIF('Scenario 4_issuedGoos'!$A$4:$A$153,$A121,'Scenario 4_issuedGoos'!Q$4:Q$153)</f>
        <v>53303264.221168429</v>
      </c>
      <c r="S121">
        <f>SUMIF('Scenario 4_issuedGoos'!$A$4:$A$153,$A121,'Scenario 4_issuedGoos'!R$4:R$153)</f>
        <v>55459255.672690839</v>
      </c>
      <c r="T121">
        <f>SUMIF('Scenario 4_issuedGoos'!$A$4:$A$153,$A121,'Scenario 4_issuedGoos'!S$4:S$153)</f>
        <v>57624912.726375841</v>
      </c>
      <c r="U121">
        <f>SUMIF('Scenario 4_issuedGoos'!$A$4:$A$153,$A121,'Scenario 4_issuedGoos'!T$4:T$153)</f>
        <v>59800882.965951815</v>
      </c>
      <c r="V121">
        <f>SUMIF('Scenario 4_issuedGoos'!$A$4:$A$153,$A121,'Scenario 4_issuedGoos'!U$4:U$153)</f>
        <v>61987854.569514647</v>
      </c>
      <c r="W121">
        <f>SUMIF('Scenario 4_issuedGoos'!$A$4:$A$153,$A121,'Scenario 4_issuedGoos'!V$4:V$153)</f>
        <v>64186558.750005037</v>
      </c>
      <c r="X121">
        <f>SUMIF('Scenario 4_issuedGoos'!$A$4:$A$153,$A121,'Scenario 4_issuedGoos'!W$4:W$153)</f>
        <v>66397772.338247761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Scenario 1</vt:lpstr>
      <vt:lpstr>Scenario 2</vt:lpstr>
      <vt:lpstr>Scenario 3</vt:lpstr>
      <vt:lpstr>Scenario 4</vt:lpstr>
      <vt:lpstr>Scenario 1_issuedGoos</vt:lpstr>
      <vt:lpstr>Scenario 2_issuedGoos</vt:lpstr>
      <vt:lpstr>Scenario 3_issuedGoos</vt:lpstr>
      <vt:lpstr>Scenario 4_issuedGoos</vt:lpstr>
      <vt:lpstr>DE-EN Country</vt:lpstr>
      <vt:lpstr>Analyses --&gt;</vt:lpstr>
      <vt:lpstr>WAVG - Countries</vt:lpstr>
      <vt:lpstr>WAVG - Technologies</vt:lpstr>
      <vt:lpstr>Max</vt:lpstr>
      <vt:lpstr>Min</vt:lpstr>
      <vt:lpstr>Comparison</vt:lpstr>
      <vt:lpstr>For Text - TEC</vt:lpstr>
      <vt:lpstr>For Text - Cou</vt:lpstr>
      <vt:lpstr>GoO Volumes per Technology</vt:lpstr>
      <vt:lpstr>GoO Volumes per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2020-11-27T09:25:53Z</dcterms:modified>
</cp:coreProperties>
</file>